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shelley\Dropbox (Energy Innovation)\PC (2)\Documents\GitHub_Repositories\eps-california\InputData\fuels\BFPIaE\"/>
    </mc:Choice>
  </mc:AlternateContent>
  <xr:revisionPtr revIDLastSave="0" documentId="13_ncr:1_{8745EA23-E254-461A-87BB-B1D1717E480E}" xr6:coauthVersionLast="47" xr6:coauthVersionMax="47" xr10:uidLastSave="{00000000-0000-0000-0000-000000000000}"/>
  <bookViews>
    <workbookView xWindow="15345" yWindow="-16320" windowWidth="29040" windowHeight="15840" tabRatio="963" firstSheet="3" activeTab="17" xr2:uid="{00000000-000D-0000-FFFF-FFFF00000000}"/>
  </bookViews>
  <sheets>
    <sheet name="About" sheetId="1" r:id="rId1"/>
    <sheet name="Petroleum and Biofuel Data" sheetId="2" r:id="rId2"/>
    <sheet name="Biomass Data" sheetId="3" r:id="rId3"/>
    <sheet name="AEO Table 1" sheetId="4" r:id="rId4"/>
    <sheet name="Uranium, Coal, MSW, Hydrogen" sheetId="5" r:id="rId5"/>
    <sheet name="AEO Table 73" sheetId="6" r:id="rId6"/>
    <sheet name="GREET1 Fuel_Specs" sheetId="7" r:id="rId7"/>
    <sheet name="NatGas_Data 3_Production" sheetId="15" r:id="rId8"/>
    <sheet name="NatGas_Data 4_ImpExp" sheetId="16" r:id="rId9"/>
    <sheet name="CARB Refinery Production" sheetId="13" r:id="rId10"/>
    <sheet name="CA_ImportsExports" sheetId="18" r:id="rId11"/>
    <sheet name="E3_Energy Demand" sheetId="14" state="hidden" r:id="rId12"/>
    <sheet name="Start Year Data" sheetId="8" state="hidden" r:id="rId13"/>
    <sheet name="Time Series Scaling Factors" sheetId="9" state="hidden" r:id="rId14"/>
    <sheet name="RMI-Time Series Scaling Factors" sheetId="17" state="hidden" r:id="rId15"/>
    <sheet name="BFPIaE-production" sheetId="10" r:id="rId16"/>
    <sheet name="BFPIaE-imports" sheetId="11" r:id="rId17"/>
    <sheet name="BFPIaE-exports" sheetId="12" r:id="rId18"/>
  </sheets>
  <definedNames>
    <definedName name="gal_per_barrel">About!$A$63</definedName>
  </definedNames>
  <calcPr calcId="191029"/>
  <pivotCaches>
    <pivotCache cacheId="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 i="11" l="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3" i="11"/>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C4" i="12"/>
  <c r="B4" i="12"/>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4" i="11"/>
  <c r="B4" i="11"/>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D4" i="10"/>
  <c r="C4" i="10"/>
  <c r="B4" i="10"/>
  <c r="G87" i="18"/>
  <c r="H87" i="18"/>
  <c r="I87" i="18"/>
  <c r="J87" i="18"/>
  <c r="K87" i="18"/>
  <c r="L87" i="18"/>
  <c r="M87" i="18"/>
  <c r="N87" i="18"/>
  <c r="O87" i="18"/>
  <c r="P87" i="18"/>
  <c r="Q87" i="18"/>
  <c r="R87" i="18"/>
  <c r="S87" i="18"/>
  <c r="T87" i="18"/>
  <c r="U87" i="18"/>
  <c r="V87" i="18"/>
  <c r="W87" i="18"/>
  <c r="X87" i="18"/>
  <c r="Y87" i="18"/>
  <c r="Z87" i="18"/>
  <c r="AA87" i="18"/>
  <c r="AB87" i="18"/>
  <c r="AC87" i="18"/>
  <c r="AD87" i="18"/>
  <c r="AE87" i="18"/>
  <c r="AF87" i="18"/>
  <c r="AG87" i="18"/>
  <c r="AH87" i="18"/>
  <c r="AI87" i="18"/>
  <c r="F87" i="18"/>
  <c r="D20" i="10"/>
  <c r="E20" i="10"/>
  <c r="F20" i="10"/>
  <c r="G20" i="10"/>
  <c r="H20" i="10"/>
  <c r="I20" i="10"/>
  <c r="J20" i="10"/>
  <c r="K20" i="10"/>
  <c r="L20" i="10"/>
  <c r="M20" i="10"/>
  <c r="N20" i="10"/>
  <c r="O20" i="10"/>
  <c r="P20" i="10"/>
  <c r="Q20" i="10"/>
  <c r="R20" i="10"/>
  <c r="S20" i="10"/>
  <c r="T20" i="10"/>
  <c r="U20" i="10"/>
  <c r="V20" i="10"/>
  <c r="W20" i="10"/>
  <c r="X20" i="10"/>
  <c r="Y20" i="10"/>
  <c r="Z20" i="10"/>
  <c r="AA20" i="10"/>
  <c r="AB20" i="10"/>
  <c r="AC20" i="10"/>
  <c r="AD20" i="10"/>
  <c r="AE20" i="10"/>
  <c r="AF20" i="10"/>
  <c r="C20" i="10"/>
  <c r="D13" i="10"/>
  <c r="E13" i="10"/>
  <c r="F13" i="10"/>
  <c r="G13" i="10"/>
  <c r="H13" i="10"/>
  <c r="I13" i="10"/>
  <c r="J13" i="10"/>
  <c r="K13" i="10"/>
  <c r="L13" i="10"/>
  <c r="M13" i="10"/>
  <c r="N13" i="10"/>
  <c r="O13" i="10"/>
  <c r="P13" i="10"/>
  <c r="Q13" i="10"/>
  <c r="R13" i="10"/>
  <c r="S13" i="10"/>
  <c r="T13" i="10"/>
  <c r="U13" i="10"/>
  <c r="V13" i="10"/>
  <c r="W13" i="10"/>
  <c r="X13" i="10"/>
  <c r="Y13" i="10"/>
  <c r="Z13" i="10"/>
  <c r="AA13" i="10"/>
  <c r="AB13" i="10"/>
  <c r="AC13" i="10"/>
  <c r="AD13" i="10"/>
  <c r="AE13" i="10"/>
  <c r="AF13" i="10"/>
  <c r="C13"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2"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K40" i="18"/>
  <c r="H10" i="12" s="1"/>
  <c r="S40" i="18"/>
  <c r="P10" i="12" s="1"/>
  <c r="AA40" i="18"/>
  <c r="X10" i="12" s="1"/>
  <c r="AI40" i="18"/>
  <c r="AF10" i="12" s="1"/>
  <c r="H73" i="18"/>
  <c r="I73" i="18"/>
  <c r="J73" i="18"/>
  <c r="K73" i="18"/>
  <c r="L73" i="18"/>
  <c r="M73" i="18"/>
  <c r="N73" i="18"/>
  <c r="O73" i="18"/>
  <c r="P73" i="18"/>
  <c r="Q73" i="18"/>
  <c r="R73" i="18"/>
  <c r="S73" i="18"/>
  <c r="T73" i="18"/>
  <c r="U73" i="18"/>
  <c r="V73" i="18"/>
  <c r="W73" i="18"/>
  <c r="X73" i="18"/>
  <c r="Y73" i="18"/>
  <c r="Z73" i="18"/>
  <c r="AA73" i="18"/>
  <c r="AB73" i="18"/>
  <c r="AC73" i="18"/>
  <c r="AD73" i="18"/>
  <c r="AE73" i="18"/>
  <c r="AF73" i="18"/>
  <c r="AG73" i="18"/>
  <c r="AH73" i="18"/>
  <c r="AI73" i="18"/>
  <c r="H74" i="18"/>
  <c r="I74" i="18"/>
  <c r="J74" i="18"/>
  <c r="K74" i="18"/>
  <c r="L74" i="18"/>
  <c r="M74" i="18"/>
  <c r="N74" i="18"/>
  <c r="O74" i="18"/>
  <c r="P74" i="18"/>
  <c r="Q74" i="18"/>
  <c r="R74" i="18"/>
  <c r="S74" i="18"/>
  <c r="T74" i="18"/>
  <c r="U74" i="18"/>
  <c r="V74" i="18"/>
  <c r="W74" i="18"/>
  <c r="X74" i="18"/>
  <c r="Y74" i="18"/>
  <c r="Z74" i="18"/>
  <c r="AA74" i="18"/>
  <c r="AB74" i="18"/>
  <c r="AC74" i="18"/>
  <c r="AD74" i="18"/>
  <c r="AE74" i="18"/>
  <c r="AF74" i="18"/>
  <c r="AG74" i="18"/>
  <c r="AH74" i="18"/>
  <c r="AI74" i="18"/>
  <c r="H75" i="18"/>
  <c r="I75" i="18"/>
  <c r="J75" i="18"/>
  <c r="K75" i="18"/>
  <c r="L75" i="18"/>
  <c r="M75" i="18"/>
  <c r="N75" i="18"/>
  <c r="O75" i="18"/>
  <c r="P75" i="18"/>
  <c r="Q75" i="18"/>
  <c r="R75" i="18"/>
  <c r="S75" i="18"/>
  <c r="T75" i="18"/>
  <c r="U75" i="18"/>
  <c r="V75" i="18"/>
  <c r="W75" i="18"/>
  <c r="X75" i="18"/>
  <c r="Y75" i="18"/>
  <c r="Z75" i="18"/>
  <c r="AA75" i="18"/>
  <c r="AB75" i="18"/>
  <c r="AC75" i="18"/>
  <c r="AD75" i="18"/>
  <c r="AE75" i="18"/>
  <c r="AF75" i="18"/>
  <c r="AG75" i="18"/>
  <c r="AH75" i="18"/>
  <c r="AI75"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H79" i="18"/>
  <c r="I79" i="18"/>
  <c r="J79" i="18"/>
  <c r="K79" i="18"/>
  <c r="L79" i="18"/>
  <c r="M79" i="18"/>
  <c r="N79" i="18"/>
  <c r="O79" i="18"/>
  <c r="P79" i="18"/>
  <c r="Q79" i="18"/>
  <c r="R79" i="18"/>
  <c r="S79" i="18"/>
  <c r="T79" i="18"/>
  <c r="U79" i="18"/>
  <c r="V79" i="18"/>
  <c r="W79" i="18"/>
  <c r="X79" i="18"/>
  <c r="Y79" i="18"/>
  <c r="Z79" i="18"/>
  <c r="AA79" i="18"/>
  <c r="AB79" i="18"/>
  <c r="AC79" i="18"/>
  <c r="AD79" i="18"/>
  <c r="AE79" i="18"/>
  <c r="AF79" i="18"/>
  <c r="AG79" i="18"/>
  <c r="AH79" i="18"/>
  <c r="AI79" i="18"/>
  <c r="H80" i="18"/>
  <c r="I80" i="18"/>
  <c r="J80" i="18"/>
  <c r="K80" i="18"/>
  <c r="L80" i="18"/>
  <c r="M80" i="18"/>
  <c r="N80" i="18"/>
  <c r="O80" i="18"/>
  <c r="P80" i="18"/>
  <c r="Q80" i="18"/>
  <c r="R80" i="18"/>
  <c r="S80" i="18"/>
  <c r="T80" i="18"/>
  <c r="U80" i="18"/>
  <c r="V80" i="18"/>
  <c r="W80" i="18"/>
  <c r="X80" i="18"/>
  <c r="Y80" i="18"/>
  <c r="Z80" i="18"/>
  <c r="AA80" i="18"/>
  <c r="AB80" i="18"/>
  <c r="AC80" i="18"/>
  <c r="AD80" i="18"/>
  <c r="AE80" i="18"/>
  <c r="AF80" i="18"/>
  <c r="AG80" i="18"/>
  <c r="AH80" i="18"/>
  <c r="AI80" i="18"/>
  <c r="H81" i="18"/>
  <c r="I81" i="18"/>
  <c r="J81" i="18"/>
  <c r="K81" i="18"/>
  <c r="L81" i="18"/>
  <c r="M81" i="18"/>
  <c r="N81" i="18"/>
  <c r="O81" i="18"/>
  <c r="P81" i="18"/>
  <c r="Q81" i="18"/>
  <c r="R81" i="18"/>
  <c r="S81" i="18"/>
  <c r="T81" i="18"/>
  <c r="U81" i="18"/>
  <c r="V81" i="18"/>
  <c r="W81" i="18"/>
  <c r="X81" i="18"/>
  <c r="Y81" i="18"/>
  <c r="Z81" i="18"/>
  <c r="AA81" i="18"/>
  <c r="AB81" i="18"/>
  <c r="AC81" i="18"/>
  <c r="AD81" i="18"/>
  <c r="AE81" i="18"/>
  <c r="AF81" i="18"/>
  <c r="AG81" i="18"/>
  <c r="AH81" i="18"/>
  <c r="AI81" i="18"/>
  <c r="H82" i="18"/>
  <c r="I82" i="18"/>
  <c r="J82" i="18"/>
  <c r="K82" i="18"/>
  <c r="L82" i="18"/>
  <c r="M82" i="18"/>
  <c r="N82" i="18"/>
  <c r="O82" i="18"/>
  <c r="P82" i="18"/>
  <c r="Q82" i="18"/>
  <c r="R82" i="18"/>
  <c r="S82" i="18"/>
  <c r="T82" i="18"/>
  <c r="U82" i="18"/>
  <c r="V82" i="18"/>
  <c r="W82" i="18"/>
  <c r="X82" i="18"/>
  <c r="Y82" i="18"/>
  <c r="Z82" i="18"/>
  <c r="AA82" i="18"/>
  <c r="AB82" i="18"/>
  <c r="AC82" i="18"/>
  <c r="AD82" i="18"/>
  <c r="AE82" i="18"/>
  <c r="AF82" i="18"/>
  <c r="AG82" i="18"/>
  <c r="AH82" i="18"/>
  <c r="AI82" i="18"/>
  <c r="H83" i="18"/>
  <c r="I83" i="18"/>
  <c r="J83" i="18"/>
  <c r="K83" i="18"/>
  <c r="L83" i="18"/>
  <c r="M83" i="18"/>
  <c r="N83" i="18"/>
  <c r="O83" i="18"/>
  <c r="P83" i="18"/>
  <c r="Q83" i="18"/>
  <c r="R83" i="18"/>
  <c r="S83" i="18"/>
  <c r="T83" i="18"/>
  <c r="U83" i="18"/>
  <c r="V83" i="18"/>
  <c r="W83" i="18"/>
  <c r="X83" i="18"/>
  <c r="Y83" i="18"/>
  <c r="Z83" i="18"/>
  <c r="AA83" i="18"/>
  <c r="AB83" i="18"/>
  <c r="AC83" i="18"/>
  <c r="AD83" i="18"/>
  <c r="AE83" i="18"/>
  <c r="AF83" i="18"/>
  <c r="AG83" i="18"/>
  <c r="AH83" i="18"/>
  <c r="AI83" i="18"/>
  <c r="H84" i="18"/>
  <c r="I84" i="18"/>
  <c r="J84" i="18"/>
  <c r="K84" i="18"/>
  <c r="L84" i="18"/>
  <c r="M84" i="18"/>
  <c r="N84" i="18"/>
  <c r="O84" i="18"/>
  <c r="P84" i="18"/>
  <c r="Q84" i="18"/>
  <c r="R84" i="18"/>
  <c r="S84" i="18"/>
  <c r="T84" i="18"/>
  <c r="U84" i="18"/>
  <c r="V84" i="18"/>
  <c r="W84" i="18"/>
  <c r="X84" i="18"/>
  <c r="Y84" i="18"/>
  <c r="Z84" i="18"/>
  <c r="AA84" i="18"/>
  <c r="AB84" i="18"/>
  <c r="AC84" i="18"/>
  <c r="AD84" i="18"/>
  <c r="AE84" i="18"/>
  <c r="AF84" i="18"/>
  <c r="AG84" i="18"/>
  <c r="AH84" i="18"/>
  <c r="AI84" i="18"/>
  <c r="G84" i="18"/>
  <c r="G83" i="18"/>
  <c r="G82" i="18"/>
  <c r="G81" i="18"/>
  <c r="G80" i="18"/>
  <c r="G79" i="18"/>
  <c r="G78" i="18"/>
  <c r="G77" i="18"/>
  <c r="G76" i="18"/>
  <c r="G75" i="18"/>
  <c r="G74" i="18"/>
  <c r="G73" i="18"/>
  <c r="F59" i="18"/>
  <c r="G59" i="18"/>
  <c r="H59" i="18"/>
  <c r="I59" i="18"/>
  <c r="J59" i="18"/>
  <c r="K59" i="18"/>
  <c r="L59" i="18"/>
  <c r="M59" i="18"/>
  <c r="N59" i="18"/>
  <c r="O59" i="18"/>
  <c r="P59" i="18"/>
  <c r="Q59" i="18"/>
  <c r="R59" i="18"/>
  <c r="S59" i="18"/>
  <c r="T59" i="18"/>
  <c r="U59" i="18"/>
  <c r="V59" i="18"/>
  <c r="W59" i="18"/>
  <c r="X59" i="18"/>
  <c r="Y59" i="18"/>
  <c r="Z59" i="18"/>
  <c r="AA59" i="18"/>
  <c r="AB59" i="18"/>
  <c r="AC59" i="18"/>
  <c r="AD59" i="18"/>
  <c r="AE59" i="18"/>
  <c r="AF59" i="18"/>
  <c r="AG59" i="18"/>
  <c r="AH59" i="18"/>
  <c r="AI59" i="18"/>
  <c r="F60" i="18"/>
  <c r="G60" i="18"/>
  <c r="H60" i="18"/>
  <c r="I60" i="18"/>
  <c r="J60" i="18"/>
  <c r="K60" i="18"/>
  <c r="L60" i="18"/>
  <c r="M60" i="18"/>
  <c r="N60" i="18"/>
  <c r="O60" i="18"/>
  <c r="P60" i="18"/>
  <c r="Q60" i="18"/>
  <c r="R60" i="18"/>
  <c r="S60" i="18"/>
  <c r="T60" i="18"/>
  <c r="U60" i="18"/>
  <c r="V60" i="18"/>
  <c r="W60" i="18"/>
  <c r="X60" i="18"/>
  <c r="Y60" i="18"/>
  <c r="Z60" i="18"/>
  <c r="AA60" i="18"/>
  <c r="AB60" i="18"/>
  <c r="AC60" i="18"/>
  <c r="AD60" i="18"/>
  <c r="AE60" i="18"/>
  <c r="AF60" i="18"/>
  <c r="AG60" i="18"/>
  <c r="AH60" i="18"/>
  <c r="AI60" i="18"/>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F62" i="18"/>
  <c r="G62" i="18"/>
  <c r="H62" i="18"/>
  <c r="I62" i="18"/>
  <c r="J62" i="18"/>
  <c r="K62" i="18"/>
  <c r="L62" i="18"/>
  <c r="M62" i="18"/>
  <c r="N62" i="18"/>
  <c r="O62" i="18"/>
  <c r="P62" i="18"/>
  <c r="Q62" i="18"/>
  <c r="R62" i="18"/>
  <c r="S62" i="18"/>
  <c r="T62" i="18"/>
  <c r="U62" i="18"/>
  <c r="V62" i="18"/>
  <c r="W62" i="18"/>
  <c r="X62" i="18"/>
  <c r="Y62" i="18"/>
  <c r="Z62" i="18"/>
  <c r="AA62" i="18"/>
  <c r="AB62" i="18"/>
  <c r="AC62" i="18"/>
  <c r="AD62" i="18"/>
  <c r="AE62" i="18"/>
  <c r="AF62" i="18"/>
  <c r="AG62" i="18"/>
  <c r="AH62" i="18"/>
  <c r="AI62" i="18"/>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F64" i="18"/>
  <c r="G64" i="18"/>
  <c r="H64" i="18"/>
  <c r="I64" i="18"/>
  <c r="J64" i="18"/>
  <c r="K64" i="18"/>
  <c r="L64" i="18"/>
  <c r="M64" i="18"/>
  <c r="N64" i="18"/>
  <c r="O64" i="18"/>
  <c r="P64" i="18"/>
  <c r="Q64" i="18"/>
  <c r="R64" i="18"/>
  <c r="S64" i="18"/>
  <c r="T64" i="18"/>
  <c r="U64" i="18"/>
  <c r="V64" i="18"/>
  <c r="W64" i="18"/>
  <c r="X64" i="18"/>
  <c r="Y64" i="18"/>
  <c r="Z64" i="18"/>
  <c r="AA64" i="18"/>
  <c r="AB64" i="18"/>
  <c r="AC64" i="18"/>
  <c r="AD64" i="18"/>
  <c r="AE64" i="18"/>
  <c r="AF64" i="18"/>
  <c r="AG64" i="18"/>
  <c r="AH64" i="18"/>
  <c r="AI64" i="18"/>
  <c r="F65" i="18"/>
  <c r="G65" i="18"/>
  <c r="H65" i="18"/>
  <c r="I65" i="18"/>
  <c r="J65" i="18"/>
  <c r="K65" i="18"/>
  <c r="L65" i="18"/>
  <c r="M65" i="18"/>
  <c r="N65" i="18"/>
  <c r="O65" i="18"/>
  <c r="P65" i="18"/>
  <c r="Q65" i="18"/>
  <c r="R65" i="18"/>
  <c r="S65" i="18"/>
  <c r="T65" i="18"/>
  <c r="U65" i="18"/>
  <c r="V65" i="18"/>
  <c r="W65" i="18"/>
  <c r="X65" i="18"/>
  <c r="Y65" i="18"/>
  <c r="Z65" i="18"/>
  <c r="AA65" i="18"/>
  <c r="AB65" i="18"/>
  <c r="AC65" i="18"/>
  <c r="AD65" i="18"/>
  <c r="AE65" i="18"/>
  <c r="AF65" i="18"/>
  <c r="AG65" i="18"/>
  <c r="AH65" i="18"/>
  <c r="AI65" i="18"/>
  <c r="F66" i="18"/>
  <c r="G66" i="18"/>
  <c r="H66" i="18"/>
  <c r="I66" i="18"/>
  <c r="J66" i="18"/>
  <c r="K66" i="18"/>
  <c r="L66" i="18"/>
  <c r="M66" i="18"/>
  <c r="N66" i="18"/>
  <c r="O66" i="18"/>
  <c r="P66" i="18"/>
  <c r="Q66" i="18"/>
  <c r="R66" i="18"/>
  <c r="S66" i="18"/>
  <c r="T66" i="18"/>
  <c r="U66" i="18"/>
  <c r="V66" i="18"/>
  <c r="W66" i="18"/>
  <c r="X66" i="18"/>
  <c r="Y66" i="18"/>
  <c r="Z66" i="18"/>
  <c r="AA66" i="18"/>
  <c r="AB66" i="18"/>
  <c r="AC66" i="18"/>
  <c r="AD66" i="18"/>
  <c r="AE66" i="18"/>
  <c r="AF66" i="18"/>
  <c r="AG66" i="18"/>
  <c r="AH66" i="18"/>
  <c r="AI66" i="18"/>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F68" i="18"/>
  <c r="G68" i="18"/>
  <c r="H68" i="18"/>
  <c r="I68" i="18"/>
  <c r="J68" i="18"/>
  <c r="K68" i="18"/>
  <c r="L68" i="18"/>
  <c r="M68" i="18"/>
  <c r="N68" i="18"/>
  <c r="O68" i="18"/>
  <c r="P68" i="18"/>
  <c r="Q68" i="18"/>
  <c r="R68" i="18"/>
  <c r="S68" i="18"/>
  <c r="T68" i="18"/>
  <c r="U68" i="18"/>
  <c r="V68" i="18"/>
  <c r="W68" i="18"/>
  <c r="X68" i="18"/>
  <c r="Y68" i="18"/>
  <c r="Z68" i="18"/>
  <c r="AA68" i="18"/>
  <c r="AB68" i="18"/>
  <c r="AC68" i="18"/>
  <c r="AD68" i="18"/>
  <c r="AE68" i="18"/>
  <c r="AF68" i="18"/>
  <c r="AG68" i="18"/>
  <c r="AH68" i="18"/>
  <c r="AI68" i="18"/>
  <c r="F69" i="18"/>
  <c r="G69" i="18"/>
  <c r="H69" i="18"/>
  <c r="I69" i="18"/>
  <c r="J69" i="18"/>
  <c r="K69" i="18"/>
  <c r="L69" i="18"/>
  <c r="M69" i="18"/>
  <c r="N69" i="18"/>
  <c r="O69" i="18"/>
  <c r="P69" i="18"/>
  <c r="Q69" i="18"/>
  <c r="R69" i="18"/>
  <c r="S69" i="18"/>
  <c r="T69" i="18"/>
  <c r="U69" i="18"/>
  <c r="V69" i="18"/>
  <c r="W69" i="18"/>
  <c r="X69" i="18"/>
  <c r="Y69" i="18"/>
  <c r="Z69" i="18"/>
  <c r="AA69" i="18"/>
  <c r="AB69" i="18"/>
  <c r="AC69" i="18"/>
  <c r="AD69" i="18"/>
  <c r="AE69" i="18"/>
  <c r="AF69" i="18"/>
  <c r="AG69" i="18"/>
  <c r="AH69" i="18"/>
  <c r="AI69" i="18"/>
  <c r="F70" i="18"/>
  <c r="G70" i="18"/>
  <c r="H70" i="18"/>
  <c r="I70" i="18"/>
  <c r="J70" i="18"/>
  <c r="K70" i="18"/>
  <c r="L70" i="18"/>
  <c r="M70" i="18"/>
  <c r="N70" i="18"/>
  <c r="O70" i="18"/>
  <c r="P70" i="18"/>
  <c r="Q70" i="18"/>
  <c r="R70" i="18"/>
  <c r="S70" i="18"/>
  <c r="T70" i="18"/>
  <c r="U70" i="18"/>
  <c r="V70" i="18"/>
  <c r="W70" i="18"/>
  <c r="X70" i="18"/>
  <c r="Y70" i="18"/>
  <c r="Z70" i="18"/>
  <c r="AA70" i="18"/>
  <c r="AB70" i="18"/>
  <c r="AC70" i="18"/>
  <c r="AD70" i="18"/>
  <c r="AE70" i="18"/>
  <c r="AF70" i="18"/>
  <c r="AG70" i="18"/>
  <c r="AH70" i="18"/>
  <c r="AI70" i="18"/>
  <c r="E70" i="18"/>
  <c r="E69" i="18"/>
  <c r="E68" i="18"/>
  <c r="E67" i="18"/>
  <c r="E66" i="18"/>
  <c r="E65" i="18"/>
  <c r="E64" i="18"/>
  <c r="E63" i="18"/>
  <c r="E62" i="18"/>
  <c r="E61" i="18"/>
  <c r="E60" i="18"/>
  <c r="E59" i="18"/>
  <c r="F41" i="18"/>
  <c r="C11" i="12" s="1"/>
  <c r="G41" i="18"/>
  <c r="I41" i="18" s="1"/>
  <c r="F11" i="12" s="1"/>
  <c r="E41" i="18"/>
  <c r="B11" i="12" s="1"/>
  <c r="F40" i="18"/>
  <c r="C10" i="12" s="1"/>
  <c r="G40" i="18"/>
  <c r="L40" i="18" s="1"/>
  <c r="I10" i="12" s="1"/>
  <c r="E40" i="18"/>
  <c r="B10" i="12" s="1"/>
  <c r="X41" i="18" l="1"/>
  <c r="U11" i="12" s="1"/>
  <c r="AE41" i="18"/>
  <c r="AB11" i="12" s="1"/>
  <c r="W41" i="18"/>
  <c r="T11" i="12" s="1"/>
  <c r="O41" i="18"/>
  <c r="L11" i="12" s="1"/>
  <c r="AH40" i="18"/>
  <c r="AE10" i="12" s="1"/>
  <c r="Z40" i="18"/>
  <c r="W10" i="12" s="1"/>
  <c r="R40" i="18"/>
  <c r="O10" i="12" s="1"/>
  <c r="J40" i="18"/>
  <c r="G10" i="12" s="1"/>
  <c r="D11" i="12"/>
  <c r="AF41" i="18"/>
  <c r="AC11" i="12" s="1"/>
  <c r="AD41" i="18"/>
  <c r="AA11" i="12" s="1"/>
  <c r="V41" i="18"/>
  <c r="S11" i="12" s="1"/>
  <c r="N41" i="18"/>
  <c r="K11" i="12" s="1"/>
  <c r="AG40" i="18"/>
  <c r="AD10" i="12" s="1"/>
  <c r="Y40" i="18"/>
  <c r="V10" i="12" s="1"/>
  <c r="Q40" i="18"/>
  <c r="N10" i="12" s="1"/>
  <c r="I40" i="18"/>
  <c r="F10" i="12" s="1"/>
  <c r="D10" i="12"/>
  <c r="H40" i="18"/>
  <c r="E10" i="12" s="1"/>
  <c r="AC41" i="18"/>
  <c r="Z11" i="12" s="1"/>
  <c r="U41" i="18"/>
  <c r="R11" i="12" s="1"/>
  <c r="M41" i="18"/>
  <c r="J11" i="12" s="1"/>
  <c r="AF40" i="18"/>
  <c r="AC10" i="12" s="1"/>
  <c r="X40" i="18"/>
  <c r="U10" i="12" s="1"/>
  <c r="P40" i="18"/>
  <c r="M10" i="12" s="1"/>
  <c r="H41" i="18"/>
  <c r="E11" i="12" s="1"/>
  <c r="AB41" i="18"/>
  <c r="Y11" i="12" s="1"/>
  <c r="T41" i="18"/>
  <c r="Q11" i="12" s="1"/>
  <c r="L41" i="18"/>
  <c r="I11" i="12" s="1"/>
  <c r="AE40" i="18"/>
  <c r="AB10" i="12" s="1"/>
  <c r="W40" i="18"/>
  <c r="T10" i="12" s="1"/>
  <c r="O40" i="18"/>
  <c r="L10" i="12" s="1"/>
  <c r="AI41" i="18"/>
  <c r="AF11" i="12" s="1"/>
  <c r="AA41" i="18"/>
  <c r="X11" i="12" s="1"/>
  <c r="S41" i="18"/>
  <c r="P11" i="12" s="1"/>
  <c r="K41" i="18"/>
  <c r="H11" i="12" s="1"/>
  <c r="AD40" i="18"/>
  <c r="AA10" i="12" s="1"/>
  <c r="V40" i="18"/>
  <c r="S10" i="12" s="1"/>
  <c r="N40" i="18"/>
  <c r="K10" i="12" s="1"/>
  <c r="AH41" i="18"/>
  <c r="AE11" i="12" s="1"/>
  <c r="Z41" i="18"/>
  <c r="W11" i="12" s="1"/>
  <c r="R41" i="18"/>
  <c r="O11" i="12" s="1"/>
  <c r="J41" i="18"/>
  <c r="G11" i="12" s="1"/>
  <c r="AC40" i="18"/>
  <c r="Z10" i="12" s="1"/>
  <c r="U40" i="18"/>
  <c r="R10" i="12" s="1"/>
  <c r="M40" i="18"/>
  <c r="J10" i="12" s="1"/>
  <c r="P41" i="18"/>
  <c r="M11" i="12" s="1"/>
  <c r="AG41" i="18"/>
  <c r="AD11" i="12" s="1"/>
  <c r="Y41" i="18"/>
  <c r="V11" i="12" s="1"/>
  <c r="Q41" i="18"/>
  <c r="N11" i="12" s="1"/>
  <c r="AB40" i="18"/>
  <c r="Y10" i="12" s="1"/>
  <c r="T40" i="18"/>
  <c r="Q10" i="12" s="1"/>
  <c r="M42" i="13"/>
  <c r="N42" i="13"/>
  <c r="M43" i="13"/>
  <c r="N43" i="13"/>
  <c r="L43" i="13"/>
  <c r="L42" i="13"/>
  <c r="H4" i="18"/>
  <c r="G15" i="18"/>
  <c r="G14" i="18"/>
  <c r="G8" i="18"/>
  <c r="G9" i="18"/>
  <c r="G16" i="18"/>
  <c r="G10" i="18"/>
  <c r="M15" i="13"/>
  <c r="N15" i="13"/>
  <c r="O15" i="13"/>
  <c r="P15" i="13"/>
  <c r="Q15" i="13"/>
  <c r="R15" i="13"/>
  <c r="S15" i="13"/>
  <c r="T15" i="13"/>
  <c r="U15" i="13"/>
  <c r="V15" i="13"/>
  <c r="W15" i="13"/>
  <c r="X15" i="13"/>
  <c r="Y15" i="13"/>
  <c r="Z15" i="13"/>
  <c r="AA15" i="13"/>
  <c r="AB15" i="13"/>
  <c r="AC15" i="13"/>
  <c r="M16" i="13"/>
  <c r="N16" i="13"/>
  <c r="O16" i="13"/>
  <c r="P16" i="13"/>
  <c r="Q16" i="13"/>
  <c r="R16" i="13"/>
  <c r="S16" i="13"/>
  <c r="T16" i="13"/>
  <c r="U16" i="13"/>
  <c r="V16" i="13"/>
  <c r="W16" i="13"/>
  <c r="X16" i="13"/>
  <c r="Y16" i="13"/>
  <c r="Z16" i="13"/>
  <c r="AA16" i="13"/>
  <c r="AB16" i="13"/>
  <c r="AC16" i="13"/>
  <c r="M17" i="13"/>
  <c r="N17" i="13"/>
  <c r="O17" i="13"/>
  <c r="P17" i="13"/>
  <c r="Q17" i="13"/>
  <c r="R17" i="13"/>
  <c r="S17" i="13"/>
  <c r="T17" i="13"/>
  <c r="U17" i="13"/>
  <c r="V17" i="13"/>
  <c r="W17" i="13"/>
  <c r="X17" i="13"/>
  <c r="Y17" i="13"/>
  <c r="Z17" i="13"/>
  <c r="AA17" i="13"/>
  <c r="AB17" i="13"/>
  <c r="AC17" i="13"/>
  <c r="M18" i="13"/>
  <c r="N18" i="13"/>
  <c r="O18" i="13"/>
  <c r="P18" i="13"/>
  <c r="Q18" i="13"/>
  <c r="R18" i="13"/>
  <c r="S18" i="13"/>
  <c r="T18" i="13"/>
  <c r="U18" i="13"/>
  <c r="V18" i="13"/>
  <c r="W18" i="13"/>
  <c r="X18" i="13"/>
  <c r="Y18" i="13"/>
  <c r="Z18" i="13"/>
  <c r="AA18" i="13"/>
  <c r="AB18" i="13"/>
  <c r="AC18" i="13"/>
  <c r="M19" i="13"/>
  <c r="N19" i="13"/>
  <c r="O19" i="13"/>
  <c r="P19" i="13"/>
  <c r="Q19" i="13"/>
  <c r="R19" i="13"/>
  <c r="S19" i="13"/>
  <c r="T19" i="13"/>
  <c r="U19" i="13"/>
  <c r="V19" i="13"/>
  <c r="W19" i="13"/>
  <c r="X19" i="13"/>
  <c r="Y19" i="13"/>
  <c r="Z19" i="13"/>
  <c r="AA19" i="13"/>
  <c r="AB19" i="13"/>
  <c r="AC19" i="13"/>
  <c r="M20" i="13"/>
  <c r="N20" i="13"/>
  <c r="O20" i="13"/>
  <c r="P20" i="13"/>
  <c r="Q20" i="13"/>
  <c r="R20" i="13"/>
  <c r="S20" i="13"/>
  <c r="T20" i="13"/>
  <c r="U20" i="13"/>
  <c r="V20" i="13"/>
  <c r="W20" i="13"/>
  <c r="X20" i="13"/>
  <c r="Y20" i="13"/>
  <c r="Z20" i="13"/>
  <c r="AA20" i="13"/>
  <c r="AB20" i="13"/>
  <c r="AC20" i="13"/>
  <c r="M21" i="13"/>
  <c r="N21" i="13"/>
  <c r="O21" i="13"/>
  <c r="P21" i="13"/>
  <c r="Q21" i="13"/>
  <c r="R21" i="13"/>
  <c r="S21" i="13"/>
  <c r="T21" i="13"/>
  <c r="U21" i="13"/>
  <c r="V21" i="13"/>
  <c r="W21" i="13"/>
  <c r="X21" i="13"/>
  <c r="Y21" i="13"/>
  <c r="Z21" i="13"/>
  <c r="AA21" i="13"/>
  <c r="AB21" i="13"/>
  <c r="AC21" i="13"/>
  <c r="L21" i="13"/>
  <c r="L20" i="13"/>
  <c r="L19" i="13"/>
  <c r="L18" i="13"/>
  <c r="L17" i="13"/>
  <c r="L16" i="13"/>
  <c r="L15" i="13"/>
  <c r="F22" i="9"/>
  <c r="G22" i="9"/>
  <c r="H22" i="9"/>
  <c r="I22" i="9"/>
  <c r="J22" i="9"/>
  <c r="K22" i="9"/>
  <c r="L22" i="9"/>
  <c r="M22" i="9"/>
  <c r="N22" i="9"/>
  <c r="O22" i="9"/>
  <c r="P22" i="9"/>
  <c r="Q22" i="9"/>
  <c r="R22" i="9"/>
  <c r="S22" i="9"/>
  <c r="T22" i="9"/>
  <c r="U22" i="9"/>
  <c r="V22" i="9"/>
  <c r="W22" i="9"/>
  <c r="X22" i="9"/>
  <c r="Y22" i="9"/>
  <c r="Z22" i="9"/>
  <c r="AA22" i="9"/>
  <c r="AB22" i="9"/>
  <c r="E22" i="9"/>
  <c r="F17" i="9"/>
  <c r="G17" i="9"/>
  <c r="H17" i="9"/>
  <c r="I17" i="9"/>
  <c r="J17" i="9"/>
  <c r="K17" i="9"/>
  <c r="L17" i="9"/>
  <c r="M17" i="9"/>
  <c r="N17" i="9"/>
  <c r="O17" i="9"/>
  <c r="P17" i="9"/>
  <c r="Q17" i="9"/>
  <c r="R17" i="9"/>
  <c r="S17" i="9"/>
  <c r="T17" i="9"/>
  <c r="U17" i="9"/>
  <c r="V17" i="9"/>
  <c r="W17" i="9"/>
  <c r="X17" i="9"/>
  <c r="Y17" i="9"/>
  <c r="Z17" i="9"/>
  <c r="AA17" i="9"/>
  <c r="AB17" i="9"/>
  <c r="E17" i="9"/>
  <c r="F13" i="9"/>
  <c r="G13" i="9"/>
  <c r="H13" i="9"/>
  <c r="I13" i="9"/>
  <c r="J13" i="9"/>
  <c r="K13" i="9"/>
  <c r="L13" i="9"/>
  <c r="M13" i="9"/>
  <c r="N13" i="9"/>
  <c r="O13" i="9"/>
  <c r="P13" i="9"/>
  <c r="Q13" i="9"/>
  <c r="R13" i="9"/>
  <c r="S13" i="9"/>
  <c r="T13" i="9"/>
  <c r="U13" i="9"/>
  <c r="V13" i="9"/>
  <c r="W13" i="9"/>
  <c r="X13" i="9"/>
  <c r="Y13" i="9"/>
  <c r="Z13" i="9"/>
  <c r="AA13" i="9"/>
  <c r="AB13" i="9"/>
  <c r="F14" i="9"/>
  <c r="G14" i="9"/>
  <c r="H14" i="9"/>
  <c r="I14" i="9"/>
  <c r="J14" i="9"/>
  <c r="K14" i="9"/>
  <c r="L14" i="9"/>
  <c r="M14" i="9"/>
  <c r="N14" i="9"/>
  <c r="O14" i="9"/>
  <c r="P14" i="9"/>
  <c r="Q14" i="9"/>
  <c r="R14" i="9"/>
  <c r="S14" i="9"/>
  <c r="T14" i="9"/>
  <c r="U14" i="9"/>
  <c r="V14" i="9"/>
  <c r="W14" i="9"/>
  <c r="X14" i="9"/>
  <c r="Y14" i="9"/>
  <c r="Z14" i="9"/>
  <c r="AA14" i="9"/>
  <c r="AB14" i="9"/>
  <c r="AC14" i="9" a="1"/>
  <c r="AC14" i="9" s="1"/>
  <c r="E14" i="9"/>
  <c r="E13" i="9"/>
  <c r="D25" i="9"/>
  <c r="E25" i="9"/>
  <c r="F25" i="9"/>
  <c r="G25" i="9"/>
  <c r="H25" i="9"/>
  <c r="I25" i="9"/>
  <c r="J25" i="9"/>
  <c r="K25" i="9"/>
  <c r="L25" i="9"/>
  <c r="M25" i="9"/>
  <c r="N25" i="9"/>
  <c r="O25" i="9"/>
  <c r="P25" i="9"/>
  <c r="Q25" i="9"/>
  <c r="R25" i="9"/>
  <c r="S25" i="9"/>
  <c r="T25" i="9"/>
  <c r="U25" i="9"/>
  <c r="V25" i="9"/>
  <c r="W25" i="9"/>
  <c r="X25" i="9"/>
  <c r="Y25" i="9"/>
  <c r="Z25" i="9"/>
  <c r="AA25" i="9"/>
  <c r="AB25" i="9"/>
  <c r="C25" i="9"/>
  <c r="D23" i="9"/>
  <c r="E23" i="9"/>
  <c r="F23" i="9"/>
  <c r="G23" i="9"/>
  <c r="H23" i="9"/>
  <c r="I23" i="9"/>
  <c r="J23" i="9"/>
  <c r="K23" i="9"/>
  <c r="L23" i="9"/>
  <c r="M23" i="9"/>
  <c r="N23" i="9"/>
  <c r="O23" i="9"/>
  <c r="P23" i="9"/>
  <c r="Q23" i="9"/>
  <c r="R23" i="9"/>
  <c r="S23" i="9"/>
  <c r="T23" i="9"/>
  <c r="U23" i="9"/>
  <c r="V23" i="9"/>
  <c r="W23" i="9"/>
  <c r="X23" i="9"/>
  <c r="Y23" i="9"/>
  <c r="Z23" i="9"/>
  <c r="AA23" i="9"/>
  <c r="AB23" i="9"/>
  <c r="C23" i="9"/>
  <c r="D16" i="9"/>
  <c r="E16" i="9"/>
  <c r="F16" i="9"/>
  <c r="G16" i="9"/>
  <c r="H16" i="9"/>
  <c r="I16" i="9"/>
  <c r="J16" i="9"/>
  <c r="K16" i="9"/>
  <c r="L16" i="9"/>
  <c r="M16" i="9"/>
  <c r="N16" i="9"/>
  <c r="O16" i="9"/>
  <c r="P16" i="9"/>
  <c r="Q16" i="9"/>
  <c r="R16" i="9"/>
  <c r="S16" i="9"/>
  <c r="T16" i="9"/>
  <c r="U16" i="9"/>
  <c r="V16" i="9"/>
  <c r="W16" i="9"/>
  <c r="X16" i="9"/>
  <c r="Y16" i="9"/>
  <c r="Z16" i="9"/>
  <c r="AA16" i="9"/>
  <c r="AB16" i="9"/>
  <c r="C16" i="9"/>
  <c r="D15" i="9"/>
  <c r="E15" i="9"/>
  <c r="F15" i="9"/>
  <c r="G15" i="9"/>
  <c r="H15" i="9"/>
  <c r="I15" i="9"/>
  <c r="J15" i="9"/>
  <c r="K15" i="9"/>
  <c r="L15" i="9"/>
  <c r="M15" i="9"/>
  <c r="N15" i="9"/>
  <c r="O15" i="9"/>
  <c r="P15" i="9"/>
  <c r="Q15" i="9"/>
  <c r="R15" i="9"/>
  <c r="S15" i="9"/>
  <c r="T15" i="9"/>
  <c r="U15" i="9"/>
  <c r="V15" i="9"/>
  <c r="W15" i="9"/>
  <c r="X15" i="9"/>
  <c r="Y15" i="9"/>
  <c r="Z15" i="9"/>
  <c r="AA15" i="9"/>
  <c r="AB15" i="9"/>
  <c r="C15" i="9"/>
  <c r="D12" i="9"/>
  <c r="E12" i="9"/>
  <c r="F12" i="9"/>
  <c r="G12" i="9"/>
  <c r="H12" i="9"/>
  <c r="I12" i="9"/>
  <c r="J12" i="9"/>
  <c r="K12" i="9"/>
  <c r="L12" i="9"/>
  <c r="M12" i="9"/>
  <c r="N12" i="9"/>
  <c r="O12" i="9"/>
  <c r="P12" i="9"/>
  <c r="Q12" i="9"/>
  <c r="R12" i="9"/>
  <c r="S12" i="9"/>
  <c r="T12" i="9"/>
  <c r="U12" i="9"/>
  <c r="V12" i="9"/>
  <c r="W12" i="9"/>
  <c r="X12" i="9"/>
  <c r="Y12" i="9"/>
  <c r="Z12" i="9"/>
  <c r="AA12" i="9"/>
  <c r="AB12" i="9"/>
  <c r="C12" i="9"/>
  <c r="D7" i="9"/>
  <c r="E7" i="9"/>
  <c r="F7" i="9"/>
  <c r="G7" i="9"/>
  <c r="H7" i="9"/>
  <c r="I7" i="9"/>
  <c r="J7" i="9"/>
  <c r="K7" i="9"/>
  <c r="L7" i="9"/>
  <c r="M7" i="9"/>
  <c r="N7" i="9"/>
  <c r="O7" i="9"/>
  <c r="P7" i="9"/>
  <c r="Q7" i="9"/>
  <c r="R7" i="9"/>
  <c r="S7" i="9"/>
  <c r="T7" i="9"/>
  <c r="U7" i="9"/>
  <c r="V7" i="9"/>
  <c r="W7" i="9"/>
  <c r="X7" i="9"/>
  <c r="Y7" i="9"/>
  <c r="Z7" i="9"/>
  <c r="AA7" i="9"/>
  <c r="AB7" i="9"/>
  <c r="C7" i="9"/>
  <c r="D6" i="9"/>
  <c r="E6" i="9"/>
  <c r="F6" i="9"/>
  <c r="G6" i="9"/>
  <c r="H6" i="9"/>
  <c r="I6" i="9"/>
  <c r="J6" i="9"/>
  <c r="K6" i="9"/>
  <c r="L6" i="9"/>
  <c r="M6" i="9"/>
  <c r="N6" i="9"/>
  <c r="O6" i="9"/>
  <c r="P6" i="9"/>
  <c r="Q6" i="9"/>
  <c r="R6" i="9"/>
  <c r="S6" i="9"/>
  <c r="T6" i="9"/>
  <c r="U6" i="9"/>
  <c r="V6" i="9"/>
  <c r="W6" i="9"/>
  <c r="X6" i="9"/>
  <c r="Y6" i="9"/>
  <c r="Z6" i="9"/>
  <c r="AA6" i="9"/>
  <c r="AB6" i="9"/>
  <c r="AC6" i="9" a="1"/>
  <c r="AC6" i="9" s="1"/>
  <c r="C6" i="9"/>
  <c r="R37" i="13"/>
  <c r="R36" i="13"/>
  <c r="D28" i="17"/>
  <c r="D27" i="17"/>
  <c r="H10" i="18" l="1"/>
  <c r="I10" i="18" s="1"/>
  <c r="J10" i="18" s="1"/>
  <c r="C37" i="18" s="1"/>
  <c r="H16" i="18"/>
  <c r="I16" i="18" s="1"/>
  <c r="J16" i="18" s="1"/>
  <c r="C42" i="18" s="1"/>
  <c r="H9" i="18"/>
  <c r="I9" i="18" s="1"/>
  <c r="J9" i="18" s="1"/>
  <c r="C36" i="18" s="1"/>
  <c r="H15" i="18"/>
  <c r="I15" i="18" s="1"/>
  <c r="J15" i="18" s="1"/>
  <c r="H8" i="18"/>
  <c r="I8" i="18" s="1"/>
  <c r="J8" i="18" s="1"/>
  <c r="C35" i="18" s="1"/>
  <c r="H14" i="18"/>
  <c r="I14" i="18" s="1"/>
  <c r="J14" i="18" s="1"/>
  <c r="AD14" i="9" a="1"/>
  <c r="AD14" i="9" s="1"/>
  <c r="AC13" i="9" a="1"/>
  <c r="AC13" i="9" s="1"/>
  <c r="AD6" i="9" a="1"/>
  <c r="AD6" i="9" s="1"/>
  <c r="B28" i="8"/>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C8" i="9"/>
  <c r="E135" i="17"/>
  <c r="F135" i="17"/>
  <c r="G135" i="17"/>
  <c r="H135" i="17"/>
  <c r="I135" i="17"/>
  <c r="J135" i="17"/>
  <c r="K135" i="17"/>
  <c r="L135" i="17"/>
  <c r="M135" i="17"/>
  <c r="N135" i="17"/>
  <c r="O135" i="17"/>
  <c r="P135" i="17"/>
  <c r="Q135" i="17"/>
  <c r="R135" i="17"/>
  <c r="S135" i="17"/>
  <c r="T135" i="17"/>
  <c r="U135" i="17"/>
  <c r="V135" i="17"/>
  <c r="W135" i="17"/>
  <c r="X135" i="17"/>
  <c r="Y135" i="17"/>
  <c r="Z135" i="17"/>
  <c r="AA135" i="17"/>
  <c r="AB135" i="17"/>
  <c r="AC135" i="17"/>
  <c r="AD135" i="17"/>
  <c r="AE135" i="17"/>
  <c r="AF135" i="17"/>
  <c r="AG135" i="17"/>
  <c r="AH135" i="17"/>
  <c r="E136" i="17"/>
  <c r="F136" i="17"/>
  <c r="G136" i="17"/>
  <c r="H136" i="17"/>
  <c r="I136" i="17"/>
  <c r="J136" i="17"/>
  <c r="K136" i="17"/>
  <c r="L136" i="17"/>
  <c r="M136" i="17"/>
  <c r="N136" i="17"/>
  <c r="O136" i="17"/>
  <c r="P136" i="17"/>
  <c r="Q136" i="17"/>
  <c r="R136" i="17"/>
  <c r="S136" i="17"/>
  <c r="T136" i="17"/>
  <c r="U136" i="17"/>
  <c r="V136" i="17"/>
  <c r="W136" i="17"/>
  <c r="X136" i="17"/>
  <c r="Y136" i="17"/>
  <c r="Z136" i="17"/>
  <c r="AA136" i="17"/>
  <c r="AB136" i="17"/>
  <c r="AC136" i="17"/>
  <c r="AD136" i="17"/>
  <c r="AE136" i="17"/>
  <c r="AF136" i="17"/>
  <c r="AG136" i="17"/>
  <c r="AH136" i="17"/>
  <c r="D136" i="17"/>
  <c r="D135" i="17"/>
  <c r="E97" i="17"/>
  <c r="F97" i="17"/>
  <c r="G97" i="17"/>
  <c r="H97" i="17"/>
  <c r="I97" i="17"/>
  <c r="J97" i="17"/>
  <c r="K97" i="17"/>
  <c r="L97" i="17"/>
  <c r="M97" i="17"/>
  <c r="N97" i="17"/>
  <c r="O97" i="17"/>
  <c r="P97" i="17"/>
  <c r="Q97" i="17"/>
  <c r="R97" i="17"/>
  <c r="S97" i="17"/>
  <c r="T97" i="17"/>
  <c r="U97" i="17"/>
  <c r="V97" i="17"/>
  <c r="W97" i="17"/>
  <c r="X97" i="17"/>
  <c r="Y97" i="17"/>
  <c r="Z97" i="17"/>
  <c r="AA97" i="17"/>
  <c r="AB97" i="17"/>
  <c r="AC97" i="17"/>
  <c r="AD97" i="17"/>
  <c r="AE97" i="17"/>
  <c r="AF97" i="17"/>
  <c r="AG97" i="17"/>
  <c r="AH97" i="17"/>
  <c r="E95" i="17"/>
  <c r="F95" i="17"/>
  <c r="G95" i="17"/>
  <c r="H95" i="17"/>
  <c r="I95" i="17"/>
  <c r="J95" i="17"/>
  <c r="K95" i="17"/>
  <c r="L95" i="17"/>
  <c r="M95" i="17"/>
  <c r="N95" i="17"/>
  <c r="O95" i="17"/>
  <c r="P95" i="17"/>
  <c r="Q95" i="17"/>
  <c r="R95" i="17"/>
  <c r="S95" i="17"/>
  <c r="T95" i="17"/>
  <c r="U95" i="17"/>
  <c r="V95" i="17"/>
  <c r="W95" i="17"/>
  <c r="X95" i="17"/>
  <c r="Y95" i="17"/>
  <c r="Z95" i="17"/>
  <c r="AA95" i="17"/>
  <c r="AB95" i="17"/>
  <c r="AC95" i="17"/>
  <c r="AD95" i="17"/>
  <c r="AE95" i="17"/>
  <c r="AF95" i="17"/>
  <c r="AG95" i="17"/>
  <c r="AH95" i="17"/>
  <c r="D97" i="17"/>
  <c r="D95" i="17"/>
  <c r="E89" i="17"/>
  <c r="F89" i="17"/>
  <c r="G89" i="17"/>
  <c r="H89" i="17"/>
  <c r="I89" i="17"/>
  <c r="J89" i="17"/>
  <c r="K89" i="17"/>
  <c r="L89" i="17"/>
  <c r="M89" i="17"/>
  <c r="N89" i="17"/>
  <c r="O89" i="17"/>
  <c r="P89" i="17"/>
  <c r="Q89" i="17"/>
  <c r="R89" i="17"/>
  <c r="S89" i="17"/>
  <c r="T89" i="17"/>
  <c r="U89" i="17"/>
  <c r="V89" i="17"/>
  <c r="W89" i="17"/>
  <c r="X89" i="17"/>
  <c r="Y89" i="17"/>
  <c r="Z89" i="17"/>
  <c r="AA89" i="17"/>
  <c r="AB89" i="17"/>
  <c r="AC89" i="17"/>
  <c r="AD89" i="17"/>
  <c r="AE89" i="17"/>
  <c r="AF89" i="17"/>
  <c r="AG89" i="17"/>
  <c r="AH89" i="17"/>
  <c r="E90" i="17"/>
  <c r="F90" i="17"/>
  <c r="G90" i="17"/>
  <c r="H90" i="17"/>
  <c r="I90" i="17"/>
  <c r="J90" i="17"/>
  <c r="K90" i="17"/>
  <c r="L90" i="17"/>
  <c r="M90" i="17"/>
  <c r="N90" i="17"/>
  <c r="O90" i="17"/>
  <c r="P90" i="17"/>
  <c r="Q90" i="17"/>
  <c r="R90" i="17"/>
  <c r="S90" i="17"/>
  <c r="T90" i="17"/>
  <c r="U90" i="17"/>
  <c r="V90" i="17"/>
  <c r="W90" i="17"/>
  <c r="X90" i="17"/>
  <c r="Y90" i="17"/>
  <c r="Z90" i="17"/>
  <c r="AA90" i="17"/>
  <c r="AB90" i="17"/>
  <c r="AC90" i="17"/>
  <c r="AD90" i="17"/>
  <c r="AE90" i="17"/>
  <c r="AF90" i="17"/>
  <c r="AG90" i="17"/>
  <c r="AH90" i="17"/>
  <c r="D90" i="17"/>
  <c r="D89" i="17"/>
  <c r="E86" i="17"/>
  <c r="F86" i="17"/>
  <c r="G86" i="17"/>
  <c r="H86" i="17"/>
  <c r="I86" i="17"/>
  <c r="J86" i="17"/>
  <c r="K86" i="17"/>
  <c r="L86" i="17"/>
  <c r="M86" i="17"/>
  <c r="N86" i="17"/>
  <c r="O86" i="17"/>
  <c r="P86" i="17"/>
  <c r="Q86" i="17"/>
  <c r="R86" i="17"/>
  <c r="S86" i="17"/>
  <c r="T86" i="17"/>
  <c r="U86" i="17"/>
  <c r="V86" i="17"/>
  <c r="W86" i="17"/>
  <c r="X86" i="17"/>
  <c r="Y86" i="17"/>
  <c r="Z86" i="17"/>
  <c r="AA86" i="17"/>
  <c r="AB86" i="17"/>
  <c r="AC86" i="17"/>
  <c r="AD86" i="17"/>
  <c r="AE86" i="17"/>
  <c r="AF86" i="17"/>
  <c r="AG86" i="17"/>
  <c r="AH86" i="17"/>
  <c r="D86" i="17"/>
  <c r="E80" i="17"/>
  <c r="F80" i="17"/>
  <c r="G80" i="17"/>
  <c r="H80" i="17"/>
  <c r="I80" i="17"/>
  <c r="J80" i="17"/>
  <c r="K80" i="17"/>
  <c r="L80" i="17"/>
  <c r="M80" i="17"/>
  <c r="N80" i="17"/>
  <c r="O80" i="17"/>
  <c r="P80" i="17"/>
  <c r="Q80" i="17"/>
  <c r="R80" i="17"/>
  <c r="S80" i="17"/>
  <c r="T80" i="17"/>
  <c r="U80" i="17"/>
  <c r="V80" i="17"/>
  <c r="W80" i="17"/>
  <c r="X80" i="17"/>
  <c r="Y80" i="17"/>
  <c r="Z80" i="17"/>
  <c r="AA80" i="17"/>
  <c r="AB80" i="17"/>
  <c r="AC80" i="17"/>
  <c r="AD80" i="17"/>
  <c r="AE80" i="17"/>
  <c r="AF80" i="17"/>
  <c r="AG80" i="17"/>
  <c r="AH80" i="17"/>
  <c r="E81" i="17"/>
  <c r="F81" i="17"/>
  <c r="G81" i="17"/>
  <c r="H81" i="17"/>
  <c r="I81" i="17"/>
  <c r="J81" i="17"/>
  <c r="K81" i="17"/>
  <c r="L81" i="17"/>
  <c r="M81" i="17"/>
  <c r="N81" i="17"/>
  <c r="O81" i="17"/>
  <c r="P81" i="17"/>
  <c r="Q81" i="17"/>
  <c r="R81" i="17"/>
  <c r="S81" i="17"/>
  <c r="T81" i="17"/>
  <c r="U81" i="17"/>
  <c r="V81" i="17"/>
  <c r="W81" i="17"/>
  <c r="X81" i="17"/>
  <c r="Y81" i="17"/>
  <c r="Z81" i="17"/>
  <c r="AA81" i="17"/>
  <c r="AB81" i="17"/>
  <c r="AC81" i="17"/>
  <c r="AD81" i="17"/>
  <c r="AE81" i="17"/>
  <c r="AF81" i="17"/>
  <c r="AG81" i="17"/>
  <c r="AH81" i="17"/>
  <c r="E82" i="17"/>
  <c r="F82" i="17"/>
  <c r="G82" i="17"/>
  <c r="H82" i="17"/>
  <c r="I82" i="17"/>
  <c r="J82" i="17"/>
  <c r="K82" i="17"/>
  <c r="L82" i="17"/>
  <c r="M82" i="17"/>
  <c r="N82" i="17"/>
  <c r="O82" i="17"/>
  <c r="P82" i="17"/>
  <c r="Q82" i="17"/>
  <c r="R82" i="17"/>
  <c r="S82" i="17"/>
  <c r="T82" i="17"/>
  <c r="U82" i="17"/>
  <c r="V82" i="17"/>
  <c r="W82" i="17"/>
  <c r="X82" i="17"/>
  <c r="Y82" i="17"/>
  <c r="Z82" i="17"/>
  <c r="AA82" i="17"/>
  <c r="AB82" i="17"/>
  <c r="AC82" i="17"/>
  <c r="AD82" i="17"/>
  <c r="AE82" i="17"/>
  <c r="AF82" i="17"/>
  <c r="AG82" i="17"/>
  <c r="AH82" i="17"/>
  <c r="D82" i="17"/>
  <c r="D81" i="17"/>
  <c r="D80" i="17"/>
  <c r="E47" i="17"/>
  <c r="F47" i="17"/>
  <c r="G47" i="17"/>
  <c r="H47" i="17"/>
  <c r="I47" i="17"/>
  <c r="J47" i="17"/>
  <c r="K47" i="17"/>
  <c r="L47" i="17"/>
  <c r="M47" i="17"/>
  <c r="N47" i="17"/>
  <c r="O47" i="17"/>
  <c r="P47" i="17"/>
  <c r="Q47" i="17"/>
  <c r="R47" i="17"/>
  <c r="S47" i="17"/>
  <c r="T47" i="17"/>
  <c r="U47" i="17"/>
  <c r="V47" i="17"/>
  <c r="W47" i="17"/>
  <c r="X47" i="17"/>
  <c r="Y47" i="17"/>
  <c r="Z47" i="17"/>
  <c r="AA47" i="17"/>
  <c r="AB47" i="17"/>
  <c r="AC47" i="17"/>
  <c r="AD47" i="17"/>
  <c r="AE47" i="17"/>
  <c r="AF47" i="17"/>
  <c r="AG47" i="17"/>
  <c r="AH47" i="17"/>
  <c r="E48" i="17"/>
  <c r="F48" i="17"/>
  <c r="G48" i="17"/>
  <c r="H48" i="17"/>
  <c r="I48" i="17"/>
  <c r="J48" i="17"/>
  <c r="K48" i="17"/>
  <c r="L48" i="17"/>
  <c r="M48" i="17"/>
  <c r="N48" i="17"/>
  <c r="O48" i="17"/>
  <c r="P48" i="17"/>
  <c r="Q48" i="17"/>
  <c r="R48" i="17"/>
  <c r="S48" i="17"/>
  <c r="T48" i="17"/>
  <c r="U48" i="17"/>
  <c r="V48" i="17"/>
  <c r="W48" i="17"/>
  <c r="X48" i="17"/>
  <c r="Y48" i="17"/>
  <c r="Z48" i="17"/>
  <c r="AA48" i="17"/>
  <c r="AB48" i="17"/>
  <c r="AC48" i="17"/>
  <c r="AD48" i="17"/>
  <c r="AE48" i="17"/>
  <c r="AF48" i="17"/>
  <c r="AG48" i="17"/>
  <c r="AH48" i="17"/>
  <c r="E49" i="17"/>
  <c r="F49" i="17"/>
  <c r="G49" i="17"/>
  <c r="H49" i="17"/>
  <c r="I49" i="17"/>
  <c r="J49" i="17"/>
  <c r="K49" i="17"/>
  <c r="L49" i="17"/>
  <c r="M49" i="17"/>
  <c r="N49" i="17"/>
  <c r="O49" i="17"/>
  <c r="P49" i="17"/>
  <c r="Q49" i="17"/>
  <c r="R49" i="17"/>
  <c r="S49" i="17"/>
  <c r="T49" i="17"/>
  <c r="U49" i="17"/>
  <c r="V49" i="17"/>
  <c r="W49" i="17"/>
  <c r="X49" i="17"/>
  <c r="Y49" i="17"/>
  <c r="Z49" i="17"/>
  <c r="AA49" i="17"/>
  <c r="AB49" i="17"/>
  <c r="AC49" i="17"/>
  <c r="AD49" i="17"/>
  <c r="AE49" i="17"/>
  <c r="AF49" i="17"/>
  <c r="AG49" i="17"/>
  <c r="AH49" i="17"/>
  <c r="E50" i="17"/>
  <c r="D24" i="9" s="1"/>
  <c r="F50" i="17"/>
  <c r="E24" i="9" s="1"/>
  <c r="G50" i="17"/>
  <c r="F24" i="9" s="1"/>
  <c r="H50" i="17"/>
  <c r="G24" i="9" s="1"/>
  <c r="I50" i="17"/>
  <c r="H24" i="9" s="1"/>
  <c r="J50" i="17"/>
  <c r="I24" i="9" s="1"/>
  <c r="K50" i="17"/>
  <c r="J24" i="9" s="1"/>
  <c r="L50" i="17"/>
  <c r="K24" i="9" s="1"/>
  <c r="M50" i="17"/>
  <c r="L24" i="9" s="1"/>
  <c r="N50" i="17"/>
  <c r="M24" i="9" s="1"/>
  <c r="O50" i="17"/>
  <c r="N24" i="9" s="1"/>
  <c r="P50" i="17"/>
  <c r="O24" i="9" s="1"/>
  <c r="Q50" i="17"/>
  <c r="P24" i="9" s="1"/>
  <c r="R50" i="17"/>
  <c r="Q24" i="9" s="1"/>
  <c r="S50" i="17"/>
  <c r="R24" i="9" s="1"/>
  <c r="T50" i="17"/>
  <c r="S24" i="9" s="1"/>
  <c r="U50" i="17"/>
  <c r="T24" i="9" s="1"/>
  <c r="V50" i="17"/>
  <c r="U24" i="9" s="1"/>
  <c r="W50" i="17"/>
  <c r="V24" i="9" s="1"/>
  <c r="X50" i="17"/>
  <c r="W24" i="9" s="1"/>
  <c r="Y50" i="17"/>
  <c r="X24" i="9" s="1"/>
  <c r="Z50" i="17"/>
  <c r="Y24" i="9" s="1"/>
  <c r="AA50" i="17"/>
  <c r="Z24" i="9" s="1"/>
  <c r="AB50" i="17"/>
  <c r="AA24" i="9" s="1"/>
  <c r="AC50" i="17"/>
  <c r="AB24" i="9" s="1"/>
  <c r="AD50" i="17"/>
  <c r="AC24" i="9" s="1"/>
  <c r="AE50" i="17"/>
  <c r="AD24" i="9" s="1"/>
  <c r="AF50" i="17"/>
  <c r="AE24" i="9" s="1"/>
  <c r="AG50" i="17"/>
  <c r="AF24" i="9" s="1"/>
  <c r="AH50" i="17"/>
  <c r="AG24" i="9" s="1"/>
  <c r="D50" i="17"/>
  <c r="C24" i="9" s="1"/>
  <c r="D49" i="17"/>
  <c r="D48" i="17"/>
  <c r="D47" i="17"/>
  <c r="E38" i="17"/>
  <c r="F38" i="17"/>
  <c r="G38" i="17"/>
  <c r="H38" i="17"/>
  <c r="I38" i="17"/>
  <c r="J38" i="17"/>
  <c r="K38" i="17"/>
  <c r="L38" i="17"/>
  <c r="M38" i="17"/>
  <c r="N38" i="17"/>
  <c r="O38" i="17"/>
  <c r="P38" i="17"/>
  <c r="Q38" i="17"/>
  <c r="R38" i="17"/>
  <c r="S38" i="17"/>
  <c r="T38" i="17"/>
  <c r="U38" i="17"/>
  <c r="V38" i="17"/>
  <c r="W38" i="17"/>
  <c r="X38" i="17"/>
  <c r="Y38" i="17"/>
  <c r="Z38" i="17"/>
  <c r="AA38" i="17"/>
  <c r="AB38" i="17"/>
  <c r="AC38" i="17"/>
  <c r="AD38" i="17"/>
  <c r="AE38" i="17"/>
  <c r="AF38" i="17"/>
  <c r="AG38" i="17"/>
  <c r="AH38" i="17"/>
  <c r="E39" i="17"/>
  <c r="F39" i="17"/>
  <c r="G39" i="17"/>
  <c r="H39" i="17"/>
  <c r="I39" i="17"/>
  <c r="J39" i="17"/>
  <c r="K39" i="17"/>
  <c r="L39" i="17"/>
  <c r="M39" i="17"/>
  <c r="N39" i="17"/>
  <c r="O39" i="17"/>
  <c r="P39" i="17"/>
  <c r="Q39" i="17"/>
  <c r="R39" i="17"/>
  <c r="S39" i="17"/>
  <c r="T39" i="17"/>
  <c r="U39" i="17"/>
  <c r="V39" i="17"/>
  <c r="W39" i="17"/>
  <c r="X39" i="17"/>
  <c r="Y39" i="17"/>
  <c r="Z39" i="17"/>
  <c r="AA39" i="17"/>
  <c r="AB39" i="17"/>
  <c r="AC39" i="17"/>
  <c r="AD39" i="17"/>
  <c r="AE39" i="17"/>
  <c r="AF39" i="17"/>
  <c r="AG39" i="17"/>
  <c r="AH39"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AD40" i="17"/>
  <c r="AE40" i="17"/>
  <c r="AF40" i="17"/>
  <c r="AG40" i="17"/>
  <c r="AH40" i="17"/>
  <c r="E41" i="17"/>
  <c r="F41" i="17"/>
  <c r="G41" i="17"/>
  <c r="H41" i="17"/>
  <c r="I41" i="17"/>
  <c r="J41" i="17"/>
  <c r="K41" i="17"/>
  <c r="L41" i="17"/>
  <c r="M41" i="17"/>
  <c r="N41" i="17"/>
  <c r="O41" i="17"/>
  <c r="P41" i="17"/>
  <c r="Q41" i="17"/>
  <c r="R41" i="17"/>
  <c r="S41" i="17"/>
  <c r="T41" i="17"/>
  <c r="U41" i="17"/>
  <c r="V41" i="17"/>
  <c r="W41" i="17"/>
  <c r="X41" i="17"/>
  <c r="Y41" i="17"/>
  <c r="Z41" i="17"/>
  <c r="AA41" i="17"/>
  <c r="AB41" i="17"/>
  <c r="AC41" i="17"/>
  <c r="AD41" i="17"/>
  <c r="AE41" i="17"/>
  <c r="AF41" i="17"/>
  <c r="AG41" i="17"/>
  <c r="AH41" i="17"/>
  <c r="E42" i="17"/>
  <c r="F42" i="17"/>
  <c r="G42" i="17"/>
  <c r="H42" i="17"/>
  <c r="I42" i="17"/>
  <c r="J42" i="17"/>
  <c r="K42" i="17"/>
  <c r="L42" i="17"/>
  <c r="M42" i="17"/>
  <c r="N42" i="17"/>
  <c r="O42" i="17"/>
  <c r="P42" i="17"/>
  <c r="Q42" i="17"/>
  <c r="R42" i="17"/>
  <c r="S42" i="17"/>
  <c r="T42" i="17"/>
  <c r="U42" i="17"/>
  <c r="V42" i="17"/>
  <c r="W42" i="17"/>
  <c r="X42" i="17"/>
  <c r="Y42" i="17"/>
  <c r="Z42" i="17"/>
  <c r="AA42" i="17"/>
  <c r="AB42" i="17"/>
  <c r="AC42" i="17"/>
  <c r="AD42" i="17"/>
  <c r="AE42" i="17"/>
  <c r="AF42" i="17"/>
  <c r="AG42" i="17"/>
  <c r="AH42" i="17"/>
  <c r="E43" i="17"/>
  <c r="F43" i="17"/>
  <c r="G43" i="17"/>
  <c r="H43" i="17"/>
  <c r="I43" i="17"/>
  <c r="J43" i="17"/>
  <c r="K43" i="17"/>
  <c r="L43" i="17"/>
  <c r="M43" i="17"/>
  <c r="N43" i="17"/>
  <c r="O43" i="17"/>
  <c r="P43" i="17"/>
  <c r="Q43" i="17"/>
  <c r="R43" i="17"/>
  <c r="S43" i="17"/>
  <c r="T43" i="17"/>
  <c r="U43" i="17"/>
  <c r="V43" i="17"/>
  <c r="W43" i="17"/>
  <c r="X43" i="17"/>
  <c r="Y43" i="17"/>
  <c r="Z43" i="17"/>
  <c r="AA43" i="17"/>
  <c r="AB43" i="17"/>
  <c r="AC43" i="17"/>
  <c r="AD43" i="17"/>
  <c r="AE43" i="17"/>
  <c r="AF43" i="17"/>
  <c r="AG43" i="17"/>
  <c r="AH43" i="17"/>
  <c r="D43" i="17"/>
  <c r="D42" i="17"/>
  <c r="D41" i="17"/>
  <c r="D40" i="17"/>
  <c r="D39" i="17"/>
  <c r="D38" i="17"/>
  <c r="E33" i="17"/>
  <c r="F33" i="17"/>
  <c r="G33" i="17"/>
  <c r="H33" i="17"/>
  <c r="I33" i="17"/>
  <c r="J33" i="17"/>
  <c r="K33" i="17"/>
  <c r="L33" i="17"/>
  <c r="M33" i="17"/>
  <c r="N33" i="17"/>
  <c r="O33" i="17"/>
  <c r="P33" i="17"/>
  <c r="Q33" i="17"/>
  <c r="R33" i="17"/>
  <c r="S33" i="17"/>
  <c r="T33" i="17"/>
  <c r="U33" i="17"/>
  <c r="V33" i="17"/>
  <c r="W33" i="17"/>
  <c r="X33" i="17"/>
  <c r="Y33" i="17"/>
  <c r="Z33" i="17"/>
  <c r="AA33" i="17"/>
  <c r="AB33" i="17"/>
  <c r="AC33" i="17"/>
  <c r="AD33" i="17"/>
  <c r="AE33" i="17"/>
  <c r="AF33" i="17"/>
  <c r="AG33" i="17"/>
  <c r="AH33" i="17"/>
  <c r="D33" i="17"/>
  <c r="C37" i="16"/>
  <c r="C38" i="16"/>
  <c r="C39" i="16"/>
  <c r="C40" i="16"/>
  <c r="C41" i="16"/>
  <c r="C36" i="16"/>
  <c r="B37" i="16"/>
  <c r="B38" i="16"/>
  <c r="B39" i="16"/>
  <c r="B40" i="16"/>
  <c r="B41" i="16"/>
  <c r="B36" i="16"/>
  <c r="K66" i="15"/>
  <c r="K65" i="15"/>
  <c r="K64" i="15"/>
  <c r="K63" i="15"/>
  <c r="K62" i="15"/>
  <c r="K61" i="15"/>
  <c r="K60" i="15"/>
  <c r="H60" i="15"/>
  <c r="B29" i="8"/>
  <c r="B27" i="8"/>
  <c r="D35" i="18" l="1"/>
  <c r="E35" i="18"/>
  <c r="B10" i="11" s="1"/>
  <c r="D36" i="18"/>
  <c r="E36" i="18"/>
  <c r="B11" i="11" s="1"/>
  <c r="E42" i="18"/>
  <c r="B14" i="12" s="1"/>
  <c r="D42" i="18"/>
  <c r="E37" i="18"/>
  <c r="B14" i="11" s="1"/>
  <c r="D37" i="18"/>
  <c r="AD13" i="9" a="1"/>
  <c r="AD13" i="9" s="1"/>
  <c r="AE13" i="9" s="1" a="1"/>
  <c r="AE13" i="9" s="1"/>
  <c r="AF13" i="9" s="1" a="1"/>
  <c r="AF13" i="9" s="1"/>
  <c r="AE14" i="9" a="1"/>
  <c r="AE14" i="9" s="1"/>
  <c r="AF14" i="9" s="1" a="1"/>
  <c r="AF14" i="9" s="1"/>
  <c r="AG14" i="9" s="1" a="1"/>
  <c r="AG14" i="9" s="1"/>
  <c r="AE6" i="9" a="1"/>
  <c r="AE6" i="9" s="1"/>
  <c r="AF6" i="9" s="1" a="1"/>
  <c r="AF6" i="9" s="1"/>
  <c r="I21" i="9"/>
  <c r="Q21" i="9"/>
  <c r="Y21" i="9"/>
  <c r="I293" i="14"/>
  <c r="Q293" i="14"/>
  <c r="Y293" i="14"/>
  <c r="AG293"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E281" i="14"/>
  <c r="F281" i="14"/>
  <c r="G281" i="14"/>
  <c r="H281" i="14"/>
  <c r="I281" i="14"/>
  <c r="J281" i="14"/>
  <c r="K281" i="14"/>
  <c r="E20" i="9" s="1"/>
  <c r="L281" i="14"/>
  <c r="F20" i="9" s="1"/>
  <c r="M281" i="14"/>
  <c r="G20" i="9" s="1"/>
  <c r="N281" i="14"/>
  <c r="H20" i="9" s="1"/>
  <c r="O281" i="14"/>
  <c r="P281" i="14"/>
  <c r="J20" i="9" s="1"/>
  <c r="Q281" i="14"/>
  <c r="K20" i="9" s="1"/>
  <c r="R281" i="14"/>
  <c r="L20" i="9" s="1"/>
  <c r="S281" i="14"/>
  <c r="M20" i="9" s="1"/>
  <c r="T281" i="14"/>
  <c r="N20" i="9" s="1"/>
  <c r="U281" i="14"/>
  <c r="O20" i="9" s="1"/>
  <c r="V281" i="14"/>
  <c r="P20" i="9" s="1"/>
  <c r="W281" i="14"/>
  <c r="Q20" i="9" s="1"/>
  <c r="X281" i="14"/>
  <c r="R20" i="9" s="1"/>
  <c r="Y281" i="14"/>
  <c r="S20" i="9" s="1"/>
  <c r="Z281" i="14"/>
  <c r="T20" i="9" s="1"/>
  <c r="AA281" i="14"/>
  <c r="U20" i="9" s="1"/>
  <c r="AB281" i="14"/>
  <c r="V20" i="9" s="1"/>
  <c r="AC281" i="14"/>
  <c r="W20" i="9" s="1"/>
  <c r="AD281" i="14"/>
  <c r="X20" i="9" s="1"/>
  <c r="AE281" i="14"/>
  <c r="Y20" i="9" s="1"/>
  <c r="AF281" i="14"/>
  <c r="Z20" i="9" s="1"/>
  <c r="AG281" i="14"/>
  <c r="AA20" i="9" s="1"/>
  <c r="AH281" i="14"/>
  <c r="AB20" i="9" s="1"/>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E285" i="14"/>
  <c r="F285" i="14"/>
  <c r="G285" i="14"/>
  <c r="H285" i="14"/>
  <c r="I285" i="14"/>
  <c r="J285" i="14"/>
  <c r="K285" i="14"/>
  <c r="E21" i="9" s="1"/>
  <c r="L285" i="14"/>
  <c r="F21" i="9" s="1"/>
  <c r="M285" i="14"/>
  <c r="G21" i="9" s="1"/>
  <c r="N285" i="14"/>
  <c r="H21" i="9" s="1"/>
  <c r="O285" i="14"/>
  <c r="P285" i="14"/>
  <c r="J21" i="9" s="1"/>
  <c r="Q285" i="14"/>
  <c r="K21" i="9" s="1"/>
  <c r="R285" i="14"/>
  <c r="L21" i="9" s="1"/>
  <c r="S285" i="14"/>
  <c r="M21" i="9" s="1"/>
  <c r="T285" i="14"/>
  <c r="N21" i="9" s="1"/>
  <c r="U285" i="14"/>
  <c r="O21" i="9" s="1"/>
  <c r="V285" i="14"/>
  <c r="P21" i="9" s="1"/>
  <c r="W285" i="14"/>
  <c r="X285" i="14"/>
  <c r="R21" i="9" s="1"/>
  <c r="Y285" i="14"/>
  <c r="S21" i="9" s="1"/>
  <c r="Z285" i="14"/>
  <c r="T21" i="9" s="1"/>
  <c r="AA285" i="14"/>
  <c r="U21" i="9" s="1"/>
  <c r="AB285" i="14"/>
  <c r="V21" i="9" s="1"/>
  <c r="AC285" i="14"/>
  <c r="W21" i="9" s="1"/>
  <c r="AD285" i="14"/>
  <c r="X21" i="9" s="1"/>
  <c r="AE285" i="14"/>
  <c r="AF285" i="14"/>
  <c r="Z21" i="9" s="1"/>
  <c r="AG285" i="14"/>
  <c r="AA21" i="9" s="1"/>
  <c r="AH285" i="14"/>
  <c r="AB21" i="9" s="1"/>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E287" i="14"/>
  <c r="F287" i="14"/>
  <c r="G287" i="14"/>
  <c r="H287" i="14"/>
  <c r="H293" i="14" s="1"/>
  <c r="I287" i="14"/>
  <c r="J287" i="14"/>
  <c r="J293" i="14" s="1"/>
  <c r="K287" i="14"/>
  <c r="K293" i="14" s="1"/>
  <c r="L287" i="14"/>
  <c r="L293" i="14" s="1"/>
  <c r="M287" i="14"/>
  <c r="M293" i="14" s="1"/>
  <c r="N287" i="14"/>
  <c r="N293" i="14" s="1"/>
  <c r="O287" i="14"/>
  <c r="O293" i="14" s="1"/>
  <c r="P287" i="14"/>
  <c r="P293" i="14" s="1"/>
  <c r="Q287" i="14"/>
  <c r="R287" i="14"/>
  <c r="R293" i="14" s="1"/>
  <c r="S287" i="14"/>
  <c r="S293" i="14" s="1"/>
  <c r="T287" i="14"/>
  <c r="T293" i="14" s="1"/>
  <c r="U287" i="14"/>
  <c r="U293" i="14" s="1"/>
  <c r="V287" i="14"/>
  <c r="V293" i="14" s="1"/>
  <c r="W287" i="14"/>
  <c r="W293" i="14" s="1"/>
  <c r="X287" i="14"/>
  <c r="X293" i="14" s="1"/>
  <c r="Y287" i="14"/>
  <c r="Z287" i="14"/>
  <c r="Z293" i="14" s="1"/>
  <c r="AA287" i="14"/>
  <c r="AA293" i="14" s="1"/>
  <c r="AB287" i="14"/>
  <c r="AB293" i="14" s="1"/>
  <c r="AC287" i="14"/>
  <c r="AC293" i="14" s="1"/>
  <c r="AD287" i="14"/>
  <c r="AD293" i="14" s="1"/>
  <c r="AE287" i="14"/>
  <c r="AE293" i="14" s="1"/>
  <c r="AF287" i="14"/>
  <c r="AF293" i="14" s="1"/>
  <c r="AG287" i="14"/>
  <c r="AH287" i="14"/>
  <c r="AH293" i="14" s="1"/>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D277" i="14"/>
  <c r="D278" i="14"/>
  <c r="D279" i="14"/>
  <c r="D280" i="14"/>
  <c r="D281" i="14"/>
  <c r="D282" i="14"/>
  <c r="D283" i="14"/>
  <c r="D284" i="14"/>
  <c r="D285" i="14"/>
  <c r="D286" i="14"/>
  <c r="D287" i="14"/>
  <c r="D288" i="14"/>
  <c r="D289" i="14"/>
  <c r="D290" i="14"/>
  <c r="D291" i="14"/>
  <c r="D276" i="14"/>
  <c r="M32" i="13"/>
  <c r="N32" i="13"/>
  <c r="O32" i="13"/>
  <c r="P32" i="13"/>
  <c r="Q32" i="13"/>
  <c r="R32" i="13"/>
  <c r="S32" i="13"/>
  <c r="T32" i="13"/>
  <c r="U32" i="13"/>
  <c r="V32" i="13"/>
  <c r="W32" i="13"/>
  <c r="X32" i="13"/>
  <c r="Y32" i="13"/>
  <c r="Z32" i="13"/>
  <c r="AA32" i="13"/>
  <c r="AB32" i="13"/>
  <c r="AC32" i="13"/>
  <c r="L32" i="13"/>
  <c r="M31" i="13"/>
  <c r="N31" i="13"/>
  <c r="O31" i="13"/>
  <c r="P31" i="13"/>
  <c r="Q31" i="13"/>
  <c r="R31" i="13"/>
  <c r="S31" i="13"/>
  <c r="T31" i="13"/>
  <c r="U31" i="13"/>
  <c r="V31" i="13"/>
  <c r="W31" i="13"/>
  <c r="X31" i="13"/>
  <c r="Y31" i="13"/>
  <c r="Z31" i="13"/>
  <c r="AA31" i="13"/>
  <c r="L37" i="13" s="1"/>
  <c r="B14" i="10" s="1"/>
  <c r="AB31" i="13"/>
  <c r="M37" i="13" s="1"/>
  <c r="C14" i="10" s="1"/>
  <c r="AC31" i="13"/>
  <c r="N37" i="13" s="1"/>
  <c r="D14" i="10" s="1"/>
  <c r="L31" i="13"/>
  <c r="M30" i="13"/>
  <c r="N30" i="13"/>
  <c r="O30" i="13"/>
  <c r="P30" i="13"/>
  <c r="Q30" i="13"/>
  <c r="R30" i="13"/>
  <c r="S30" i="13"/>
  <c r="T30" i="13"/>
  <c r="U30" i="13"/>
  <c r="V30" i="13"/>
  <c r="W30" i="13"/>
  <c r="X30" i="13"/>
  <c r="Y30" i="13"/>
  <c r="Z30" i="13"/>
  <c r="AA30" i="13"/>
  <c r="AB30" i="13"/>
  <c r="AC30" i="13"/>
  <c r="L30" i="13"/>
  <c r="M29" i="13"/>
  <c r="N29" i="13"/>
  <c r="O29" i="13"/>
  <c r="P29" i="13"/>
  <c r="Q29" i="13"/>
  <c r="R29" i="13"/>
  <c r="S29" i="13"/>
  <c r="T29" i="13"/>
  <c r="U29" i="13"/>
  <c r="V29" i="13"/>
  <c r="W29" i="13"/>
  <c r="X29" i="13"/>
  <c r="Y29" i="13"/>
  <c r="Z29" i="13"/>
  <c r="AA29" i="13"/>
  <c r="AB29" i="13"/>
  <c r="AC29" i="13"/>
  <c r="L29" i="13"/>
  <c r="M28" i="13"/>
  <c r="N28" i="13"/>
  <c r="O28" i="13"/>
  <c r="P28" i="13"/>
  <c r="Q28" i="13"/>
  <c r="R28" i="13"/>
  <c r="S28" i="13"/>
  <c r="T28" i="13"/>
  <c r="U28" i="13"/>
  <c r="V28" i="13"/>
  <c r="W28" i="13"/>
  <c r="X28" i="13"/>
  <c r="Y28" i="13"/>
  <c r="Z28" i="13"/>
  <c r="AA28" i="13"/>
  <c r="AB28" i="13"/>
  <c r="AC28" i="13"/>
  <c r="L28" i="13"/>
  <c r="M27" i="13"/>
  <c r="N27" i="13"/>
  <c r="O27" i="13"/>
  <c r="P27" i="13"/>
  <c r="Q27" i="13"/>
  <c r="R27" i="13"/>
  <c r="S27" i="13"/>
  <c r="T27" i="13"/>
  <c r="U27" i="13"/>
  <c r="V27" i="13"/>
  <c r="W27" i="13"/>
  <c r="X27" i="13"/>
  <c r="Y27" i="13"/>
  <c r="Z27" i="13"/>
  <c r="AA27" i="13"/>
  <c r="AB27" i="13"/>
  <c r="AC27" i="13"/>
  <c r="L27" i="13"/>
  <c r="M26" i="13"/>
  <c r="N26" i="13"/>
  <c r="O26" i="13"/>
  <c r="P26" i="13"/>
  <c r="Q26" i="13"/>
  <c r="R26" i="13"/>
  <c r="S26" i="13"/>
  <c r="T26" i="13"/>
  <c r="U26" i="13"/>
  <c r="V26" i="13"/>
  <c r="W26" i="13"/>
  <c r="X26" i="13"/>
  <c r="Y26" i="13"/>
  <c r="Z26" i="13"/>
  <c r="AA26" i="13"/>
  <c r="AB26" i="13"/>
  <c r="M35" i="13" s="1"/>
  <c r="C11" i="10" s="1"/>
  <c r="AC26" i="13"/>
  <c r="L26"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H4002" i="13"/>
  <c r="H4003" i="13"/>
  <c r="H4004" i="13"/>
  <c r="H4005" i="13"/>
  <c r="H4006" i="13"/>
  <c r="H4007" i="13"/>
  <c r="H4008" i="13"/>
  <c r="H4009" i="13"/>
  <c r="H4010" i="13"/>
  <c r="H4011" i="13"/>
  <c r="H4012" i="13"/>
  <c r="H4013" i="13"/>
  <c r="H4014" i="13"/>
  <c r="H4015" i="13"/>
  <c r="H4016" i="13"/>
  <c r="H4017" i="13"/>
  <c r="H4018" i="13"/>
  <c r="H4019" i="13"/>
  <c r="H4020" i="13"/>
  <c r="H4021" i="13"/>
  <c r="H4022" i="13"/>
  <c r="H4023" i="13"/>
  <c r="H4024" i="13"/>
  <c r="H4025" i="13"/>
  <c r="H4026" i="13"/>
  <c r="H4027" i="13"/>
  <c r="H4028" i="13"/>
  <c r="H4029" i="13"/>
  <c r="H4030" i="13"/>
  <c r="H4031" i="13"/>
  <c r="H4032" i="13"/>
  <c r="H4033" i="13"/>
  <c r="H4034" i="13"/>
  <c r="H4035" i="13"/>
  <c r="H4036" i="13"/>
  <c r="H4037" i="13"/>
  <c r="H4038" i="13"/>
  <c r="H4039" i="13"/>
  <c r="H4040" i="13"/>
  <c r="H4041" i="13"/>
  <c r="H4042" i="13"/>
  <c r="H4043" i="13"/>
  <c r="H4044" i="13"/>
  <c r="H4045" i="13"/>
  <c r="H4046" i="13"/>
  <c r="H4047" i="13"/>
  <c r="H4048" i="13"/>
  <c r="H4049" i="13"/>
  <c r="H4050" i="13"/>
  <c r="H4051" i="13"/>
  <c r="H4052" i="13"/>
  <c r="H4053" i="13"/>
  <c r="H4054" i="13"/>
  <c r="H4055" i="13"/>
  <c r="H4056" i="13"/>
  <c r="H4057" i="13"/>
  <c r="H4058" i="13"/>
  <c r="H4059" i="13"/>
  <c r="H4060" i="13"/>
  <c r="H4061" i="13"/>
  <c r="H4062" i="13"/>
  <c r="H4063" i="13"/>
  <c r="H4064" i="13"/>
  <c r="H4065" i="13"/>
  <c r="H4066" i="13"/>
  <c r="H4067" i="13"/>
  <c r="H4068" i="13"/>
  <c r="H4069" i="13"/>
  <c r="H4070" i="13"/>
  <c r="H4071" i="13"/>
  <c r="H4072" i="13"/>
  <c r="H4073" i="13"/>
  <c r="H4074" i="13"/>
  <c r="H4075" i="13"/>
  <c r="H4076" i="13"/>
  <c r="H4077" i="13"/>
  <c r="H4078" i="13"/>
  <c r="H4079" i="13"/>
  <c r="H4080" i="13"/>
  <c r="H4081" i="13"/>
  <c r="H4082" i="13"/>
  <c r="H4083" i="13"/>
  <c r="H4084" i="13"/>
  <c r="H4085" i="13"/>
  <c r="H4086" i="13"/>
  <c r="H4087" i="13"/>
  <c r="H4088" i="13"/>
  <c r="H4089" i="13"/>
  <c r="H4090" i="13"/>
  <c r="H4091" i="13"/>
  <c r="H4092" i="13"/>
  <c r="H4093" i="13"/>
  <c r="H4094" i="13"/>
  <c r="H4095" i="13"/>
  <c r="H4096" i="13"/>
  <c r="H4097" i="13"/>
  <c r="H4098" i="13"/>
  <c r="H4099" i="13"/>
  <c r="H4100" i="13"/>
  <c r="H4101" i="13"/>
  <c r="H4102" i="13"/>
  <c r="H4103" i="13"/>
  <c r="H4104" i="13"/>
  <c r="H4105" i="13"/>
  <c r="H4106" i="13"/>
  <c r="H4107" i="13"/>
  <c r="H4108" i="13"/>
  <c r="H4109" i="13"/>
  <c r="H4110" i="13"/>
  <c r="H4111" i="13"/>
  <c r="H4112" i="13"/>
  <c r="H4113" i="13"/>
  <c r="H4114" i="13"/>
  <c r="H4115" i="13"/>
  <c r="H4116" i="13"/>
  <c r="H4117" i="13"/>
  <c r="H4118" i="13"/>
  <c r="H4119" i="13"/>
  <c r="H4120" i="13"/>
  <c r="H4121" i="13"/>
  <c r="H4122" i="13"/>
  <c r="H4123" i="13"/>
  <c r="H4124" i="13"/>
  <c r="H4125" i="13"/>
  <c r="H4126" i="13"/>
  <c r="H4127" i="13"/>
  <c r="H4128" i="13"/>
  <c r="H4129" i="13"/>
  <c r="H4130" i="13"/>
  <c r="H4131" i="13"/>
  <c r="H4132" i="13"/>
  <c r="H4133" i="13"/>
  <c r="H4134" i="13"/>
  <c r="H4135" i="13"/>
  <c r="H4136" i="13"/>
  <c r="H4137" i="13"/>
  <c r="H4138" i="13"/>
  <c r="H4139" i="13"/>
  <c r="H4140" i="13"/>
  <c r="H4141" i="13"/>
  <c r="H4142" i="13"/>
  <c r="H4143" i="13"/>
  <c r="H4144" i="13"/>
  <c r="H4145" i="13"/>
  <c r="H4146" i="13"/>
  <c r="H4147" i="13"/>
  <c r="H4148" i="13"/>
  <c r="H4149" i="13"/>
  <c r="H4150" i="13"/>
  <c r="H4151" i="13"/>
  <c r="H4152" i="13"/>
  <c r="H4153" i="13"/>
  <c r="H4154" i="13"/>
  <c r="H4155" i="13"/>
  <c r="H4156" i="13"/>
  <c r="H4157" i="13"/>
  <c r="H4158" i="13"/>
  <c r="H4159" i="13"/>
  <c r="H4160" i="13"/>
  <c r="H4161" i="13"/>
  <c r="H4162" i="13"/>
  <c r="H4163" i="13"/>
  <c r="H4164" i="13"/>
  <c r="H4165" i="13"/>
  <c r="H4166" i="13"/>
  <c r="H4167" i="13"/>
  <c r="H4168" i="13"/>
  <c r="H4169" i="13"/>
  <c r="H4170" i="13"/>
  <c r="H4171" i="13"/>
  <c r="H4172" i="13"/>
  <c r="H4173" i="13"/>
  <c r="H4174" i="13"/>
  <c r="H4175" i="13"/>
  <c r="H4176" i="13"/>
  <c r="H4177" i="13"/>
  <c r="H4178" i="13"/>
  <c r="H4179" i="13"/>
  <c r="H4180" i="13"/>
  <c r="H4181" i="13"/>
  <c r="H4182" i="13"/>
  <c r="H4183" i="13"/>
  <c r="H4184" i="13"/>
  <c r="H4185" i="13"/>
  <c r="H4186" i="13"/>
  <c r="H4187" i="13"/>
  <c r="H4188" i="13"/>
  <c r="H4189" i="13"/>
  <c r="H4190" i="13"/>
  <c r="H4191" i="13"/>
  <c r="H4192" i="13"/>
  <c r="H4193" i="13"/>
  <c r="H4194" i="13"/>
  <c r="H4195" i="13"/>
  <c r="H4196" i="13"/>
  <c r="H4197" i="13"/>
  <c r="H4198" i="13"/>
  <c r="H4199" i="13"/>
  <c r="H4200" i="13"/>
  <c r="H4201" i="13"/>
  <c r="H4202" i="13"/>
  <c r="H4203" i="13"/>
  <c r="H4204" i="13"/>
  <c r="H4205" i="13"/>
  <c r="H4206" i="13"/>
  <c r="H4207" i="13"/>
  <c r="H4208" i="13"/>
  <c r="H4209" i="13"/>
  <c r="H4210" i="13"/>
  <c r="H4211" i="13"/>
  <c r="H4212" i="13"/>
  <c r="H4213" i="13"/>
  <c r="H4214" i="13"/>
  <c r="H4215" i="13"/>
  <c r="H4216" i="13"/>
  <c r="H4217" i="13"/>
  <c r="H4218" i="13"/>
  <c r="H4219" i="13"/>
  <c r="H4220" i="13"/>
  <c r="H4221" i="13"/>
  <c r="H4222" i="13"/>
  <c r="H4223" i="13"/>
  <c r="H4224" i="13"/>
  <c r="H4225" i="13"/>
  <c r="H4226" i="13"/>
  <c r="H4227" i="13"/>
  <c r="H4228" i="13"/>
  <c r="H4229" i="13"/>
  <c r="H4230" i="13"/>
  <c r="H4231" i="13"/>
  <c r="H4232" i="13"/>
  <c r="H4233" i="13"/>
  <c r="H4234" i="13"/>
  <c r="H4235" i="13"/>
  <c r="H4236" i="13"/>
  <c r="H4237" i="13"/>
  <c r="H4238" i="13"/>
  <c r="H4239" i="13"/>
  <c r="H4240" i="13"/>
  <c r="H4241" i="13"/>
  <c r="H4242" i="13"/>
  <c r="H4243" i="13"/>
  <c r="H4244" i="13"/>
  <c r="H4245" i="13"/>
  <c r="H4246" i="13"/>
  <c r="H4247" i="13"/>
  <c r="H4248" i="13"/>
  <c r="H4249" i="13"/>
  <c r="H4250" i="13"/>
  <c r="H4251" i="13"/>
  <c r="H4252" i="13"/>
  <c r="H4253" i="13"/>
  <c r="H4254" i="13"/>
  <c r="H4255" i="13"/>
  <c r="H4256" i="13"/>
  <c r="H4257" i="13"/>
  <c r="H4258" i="13"/>
  <c r="H4259" i="13"/>
  <c r="H4260" i="13"/>
  <c r="H4261" i="13"/>
  <c r="H4262" i="13"/>
  <c r="H4263" i="13"/>
  <c r="H4264" i="13"/>
  <c r="H4265" i="13"/>
  <c r="H4266" i="13"/>
  <c r="H4267" i="13"/>
  <c r="H4268" i="13"/>
  <c r="H4269" i="13"/>
  <c r="H4270" i="13"/>
  <c r="H4271" i="13"/>
  <c r="H4272" i="13"/>
  <c r="H4273" i="13"/>
  <c r="H4274" i="13"/>
  <c r="H4275" i="13"/>
  <c r="H4276" i="13"/>
  <c r="H4277" i="13"/>
  <c r="H4278" i="13"/>
  <c r="H4279" i="13"/>
  <c r="H4280" i="13"/>
  <c r="H4281" i="13"/>
  <c r="H4282" i="13"/>
  <c r="H4283" i="13"/>
  <c r="H4284" i="13"/>
  <c r="H4285" i="13"/>
  <c r="H4286" i="13"/>
  <c r="H4287" i="13"/>
  <c r="H4288" i="13"/>
  <c r="H4289" i="13"/>
  <c r="H4290" i="13"/>
  <c r="H4291" i="13"/>
  <c r="H4292" i="13"/>
  <c r="H4293" i="13"/>
  <c r="H4294" i="13"/>
  <c r="H4295" i="13"/>
  <c r="H4296" i="13"/>
  <c r="H4297" i="13"/>
  <c r="H4298" i="13"/>
  <c r="H4299" i="13"/>
  <c r="H4300" i="13"/>
  <c r="H4301" i="13"/>
  <c r="H4302" i="13"/>
  <c r="H4303" i="13"/>
  <c r="H4304" i="13"/>
  <c r="H4305" i="13"/>
  <c r="H4306" i="13"/>
  <c r="H4307" i="13"/>
  <c r="H4308" i="13"/>
  <c r="H4309" i="13"/>
  <c r="H4310" i="13"/>
  <c r="H4311" i="13"/>
  <c r="H4312" i="13"/>
  <c r="H4313" i="13"/>
  <c r="H4314" i="13"/>
  <c r="H4315" i="13"/>
  <c r="H4316" i="13"/>
  <c r="H4317" i="13"/>
  <c r="H4318" i="13"/>
  <c r="H4319" i="13"/>
  <c r="H4320" i="13"/>
  <c r="H4321" i="13"/>
  <c r="H4322" i="13"/>
  <c r="H4323" i="13"/>
  <c r="H4324" i="13"/>
  <c r="H4325" i="13"/>
  <c r="H4326" i="13"/>
  <c r="H4327" i="13"/>
  <c r="H4328" i="13"/>
  <c r="H4329" i="13"/>
  <c r="H4330" i="13"/>
  <c r="H4331" i="13"/>
  <c r="H4332" i="13"/>
  <c r="H4333" i="13"/>
  <c r="H4334" i="13"/>
  <c r="H4335" i="13"/>
  <c r="H4336" i="13"/>
  <c r="H4337" i="13"/>
  <c r="H4338" i="13"/>
  <c r="H4339" i="13"/>
  <c r="H4340" i="13"/>
  <c r="H4341" i="13"/>
  <c r="H4342" i="13"/>
  <c r="H4343" i="13"/>
  <c r="H4344" i="13"/>
  <c r="H4345" i="13"/>
  <c r="H4346" i="13"/>
  <c r="H4347" i="13"/>
  <c r="H4348" i="13"/>
  <c r="H4349" i="13"/>
  <c r="H4350" i="13"/>
  <c r="H4351" i="13"/>
  <c r="H4352" i="13"/>
  <c r="H4353" i="13"/>
  <c r="H4354" i="13"/>
  <c r="H4355" i="13"/>
  <c r="H4356" i="13"/>
  <c r="H4357" i="13"/>
  <c r="H4358" i="13"/>
  <c r="H4359" i="13"/>
  <c r="H4360" i="13"/>
  <c r="H4361" i="13"/>
  <c r="H4362" i="13"/>
  <c r="H4363" i="13"/>
  <c r="H4364" i="13"/>
  <c r="H4365" i="13"/>
  <c r="H4366" i="13"/>
  <c r="H4367" i="13"/>
  <c r="H4368" i="13"/>
  <c r="H4369" i="13"/>
  <c r="H4370" i="13"/>
  <c r="H4371" i="13"/>
  <c r="H4372" i="13"/>
  <c r="H4373" i="13"/>
  <c r="H4374" i="13"/>
  <c r="H4375" i="13"/>
  <c r="H4376" i="13"/>
  <c r="H4377" i="13"/>
  <c r="H4378" i="13"/>
  <c r="H4379" i="13"/>
  <c r="H4380" i="13"/>
  <c r="H4381" i="13"/>
  <c r="H4382" i="13"/>
  <c r="H4383" i="13"/>
  <c r="H4384" i="13"/>
  <c r="H4385" i="13"/>
  <c r="H4386" i="13"/>
  <c r="H4387" i="13"/>
  <c r="H4388" i="13"/>
  <c r="H4389" i="13"/>
  <c r="H4390" i="13"/>
  <c r="H4391" i="13"/>
  <c r="H4392" i="13"/>
  <c r="H4393" i="13"/>
  <c r="H4394" i="13"/>
  <c r="H4395" i="13"/>
  <c r="H4396" i="13"/>
  <c r="H4397" i="13"/>
  <c r="H4398" i="13"/>
  <c r="H4399" i="13"/>
  <c r="H4400" i="13"/>
  <c r="H4401" i="13"/>
  <c r="H4402" i="13"/>
  <c r="H4403" i="13"/>
  <c r="H4404" i="13"/>
  <c r="H4405" i="13"/>
  <c r="H4406" i="13"/>
  <c r="H4407" i="13"/>
  <c r="H4408" i="13"/>
  <c r="H4409" i="13"/>
  <c r="H4410" i="13"/>
  <c r="H4411" i="13"/>
  <c r="H4412" i="13"/>
  <c r="H4413" i="13"/>
  <c r="H4414" i="13"/>
  <c r="H4415" i="13"/>
  <c r="H4416" i="13"/>
  <c r="H4417" i="13"/>
  <c r="H4418" i="13"/>
  <c r="H4419" i="13"/>
  <c r="H4420" i="13"/>
  <c r="H4421" i="13"/>
  <c r="H4422" i="13"/>
  <c r="H4423" i="13"/>
  <c r="H4424" i="13"/>
  <c r="H4425" i="13"/>
  <c r="H4426" i="13"/>
  <c r="H4427" i="13"/>
  <c r="H4428" i="13"/>
  <c r="H4429" i="13"/>
  <c r="H4430" i="13"/>
  <c r="H4431" i="13"/>
  <c r="H4432" i="13"/>
  <c r="H4433" i="13"/>
  <c r="H4434" i="13"/>
  <c r="H4435" i="13"/>
  <c r="H4436" i="13"/>
  <c r="H4437" i="13"/>
  <c r="H4438" i="13"/>
  <c r="H4439" i="13"/>
  <c r="H4440" i="13"/>
  <c r="H4441" i="13"/>
  <c r="H4442" i="13"/>
  <c r="H4443" i="13"/>
  <c r="H4444" i="13"/>
  <c r="H4445" i="13"/>
  <c r="H4446" i="13"/>
  <c r="H4447" i="13"/>
  <c r="H4448" i="13"/>
  <c r="H4449" i="13"/>
  <c r="H4450" i="13"/>
  <c r="H4451" i="13"/>
  <c r="H4452" i="13"/>
  <c r="H4453" i="13"/>
  <c r="H4454" i="13"/>
  <c r="H4455" i="13"/>
  <c r="H4456" i="13"/>
  <c r="H4457" i="13"/>
  <c r="H4458" i="13"/>
  <c r="H4459" i="13"/>
  <c r="H4460" i="13"/>
  <c r="H4461" i="13"/>
  <c r="H4462" i="13"/>
  <c r="H4463" i="13"/>
  <c r="H4464" i="13"/>
  <c r="H4465" i="13"/>
  <c r="H4466" i="13"/>
  <c r="H4467" i="13"/>
  <c r="H4468" i="13"/>
  <c r="H4469" i="13"/>
  <c r="H4470" i="13"/>
  <c r="H4471" i="13"/>
  <c r="H4472" i="13"/>
  <c r="H4473" i="13"/>
  <c r="H4474" i="13"/>
  <c r="H4475" i="13"/>
  <c r="H4476" i="13"/>
  <c r="H4477" i="13"/>
  <c r="H4478" i="13"/>
  <c r="H4479" i="13"/>
  <c r="H4480" i="13"/>
  <c r="H4481" i="13"/>
  <c r="H4482" i="13"/>
  <c r="H4483" i="13"/>
  <c r="H4484" i="13"/>
  <c r="H4485" i="13"/>
  <c r="H4486" i="13"/>
  <c r="H4487" i="13"/>
  <c r="H4488" i="13"/>
  <c r="H4489" i="13"/>
  <c r="H4490" i="13"/>
  <c r="H4491" i="13"/>
  <c r="H4492" i="13"/>
  <c r="H4493" i="13"/>
  <c r="H4494" i="13"/>
  <c r="H4495" i="13"/>
  <c r="H4496" i="13"/>
  <c r="H4497" i="13"/>
  <c r="H4498" i="13"/>
  <c r="H4499" i="13"/>
  <c r="H4500" i="13"/>
  <c r="H4501" i="13"/>
  <c r="H4502" i="13"/>
  <c r="H4503" i="13"/>
  <c r="H4504" i="13"/>
  <c r="H4505" i="13"/>
  <c r="H4506" i="13"/>
  <c r="H4507" i="13"/>
  <c r="H4508" i="13"/>
  <c r="H4509" i="13"/>
  <c r="H4510" i="13"/>
  <c r="H4511" i="13"/>
  <c r="H4512" i="13"/>
  <c r="H4513" i="13"/>
  <c r="H4514" i="13"/>
  <c r="H4515" i="13"/>
  <c r="H4516" i="13"/>
  <c r="H4517" i="13"/>
  <c r="H4518" i="13"/>
  <c r="H4519" i="13"/>
  <c r="H4520" i="13"/>
  <c r="H4521" i="13"/>
  <c r="H4522" i="13"/>
  <c r="H4523" i="13"/>
  <c r="H4524" i="13"/>
  <c r="H4525" i="13"/>
  <c r="H4526" i="13"/>
  <c r="H4527" i="13"/>
  <c r="H4528" i="13"/>
  <c r="H4529" i="13"/>
  <c r="H4530" i="13"/>
  <c r="H4531" i="13"/>
  <c r="H4532" i="13"/>
  <c r="H4533" i="13"/>
  <c r="H4534" i="13"/>
  <c r="H4535" i="13"/>
  <c r="H4536" i="13"/>
  <c r="H4537" i="13"/>
  <c r="H4538" i="13"/>
  <c r="H4539" i="13"/>
  <c r="H4540" i="13"/>
  <c r="H4541" i="13"/>
  <c r="H4542" i="13"/>
  <c r="H4543" i="13"/>
  <c r="H4544" i="13"/>
  <c r="H4545" i="13"/>
  <c r="H4546" i="13"/>
  <c r="H4547" i="13"/>
  <c r="H4548" i="13"/>
  <c r="H4549" i="13"/>
  <c r="H4550" i="13"/>
  <c r="H4551" i="13"/>
  <c r="H4552" i="13"/>
  <c r="H4553" i="13"/>
  <c r="H4554" i="13"/>
  <c r="H4555" i="13"/>
  <c r="H4556" i="13"/>
  <c r="H4557" i="13"/>
  <c r="H4558" i="13"/>
  <c r="H4559" i="13"/>
  <c r="H4560" i="13"/>
  <c r="H4561" i="13"/>
  <c r="H4562" i="13"/>
  <c r="H4563" i="13"/>
  <c r="H4564" i="13"/>
  <c r="H4565" i="13"/>
  <c r="H4566" i="13"/>
  <c r="H4567" i="13"/>
  <c r="H4568" i="13"/>
  <c r="H4569" i="13"/>
  <c r="H4570" i="13"/>
  <c r="H4571" i="13"/>
  <c r="H4572" i="13"/>
  <c r="H4573" i="13"/>
  <c r="H4574" i="13"/>
  <c r="H4575" i="13"/>
  <c r="H4576" i="13"/>
  <c r="H4577" i="13"/>
  <c r="H4578" i="13"/>
  <c r="H4579" i="13"/>
  <c r="H4580" i="13"/>
  <c r="H4581" i="13"/>
  <c r="H4582" i="13"/>
  <c r="H4583" i="13"/>
  <c r="H4584" i="13"/>
  <c r="H4585" i="13"/>
  <c r="H4586" i="13"/>
  <c r="H4587" i="13"/>
  <c r="H4588" i="13"/>
  <c r="H4589" i="13"/>
  <c r="H4590" i="13"/>
  <c r="H4591" i="13"/>
  <c r="H4592" i="13"/>
  <c r="H4593" i="13"/>
  <c r="H4594" i="13"/>
  <c r="H4595" i="13"/>
  <c r="H4596" i="13"/>
  <c r="H4597" i="13"/>
  <c r="H4598" i="13"/>
  <c r="H4599" i="13"/>
  <c r="H4600" i="13"/>
  <c r="H4601" i="13"/>
  <c r="H4602" i="13"/>
  <c r="H4603" i="13"/>
  <c r="H4604" i="13"/>
  <c r="H4605" i="13"/>
  <c r="H4606" i="13"/>
  <c r="H4607" i="13"/>
  <c r="H4608" i="13"/>
  <c r="H4609" i="13"/>
  <c r="H4610" i="13"/>
  <c r="H4611" i="13"/>
  <c r="H4612" i="13"/>
  <c r="H4613" i="13"/>
  <c r="H4614" i="13"/>
  <c r="H4615" i="13"/>
  <c r="H4616" i="13"/>
  <c r="H4617" i="13"/>
  <c r="H4618" i="13"/>
  <c r="H4619" i="13"/>
  <c r="H4620" i="13"/>
  <c r="H4621" i="13"/>
  <c r="H4622" i="13"/>
  <c r="H4623" i="13"/>
  <c r="H4624" i="13"/>
  <c r="H4625" i="13"/>
  <c r="H4626" i="13"/>
  <c r="H4627" i="13"/>
  <c r="H4628" i="13"/>
  <c r="H4629" i="13"/>
  <c r="H4630" i="13"/>
  <c r="H4631" i="13"/>
  <c r="H4632" i="13"/>
  <c r="H4633" i="13"/>
  <c r="H4634" i="13"/>
  <c r="H4635" i="13"/>
  <c r="H4636" i="13"/>
  <c r="H4637" i="13"/>
  <c r="H4638" i="13"/>
  <c r="H4639" i="13"/>
  <c r="H4640" i="13"/>
  <c r="H4641" i="13"/>
  <c r="H4642" i="13"/>
  <c r="H4643" i="13"/>
  <c r="H4644" i="13"/>
  <c r="H4645" i="13"/>
  <c r="H4646" i="13"/>
  <c r="H4647" i="13"/>
  <c r="H4648" i="13"/>
  <c r="H4649" i="13"/>
  <c r="H4650" i="13"/>
  <c r="H4651" i="13"/>
  <c r="H4652" i="13"/>
  <c r="H4653" i="13"/>
  <c r="H4654" i="13"/>
  <c r="H4655" i="13"/>
  <c r="H4656" i="13"/>
  <c r="H4657" i="13"/>
  <c r="H4658" i="13"/>
  <c r="H4659" i="13"/>
  <c r="H4660" i="13"/>
  <c r="H4661" i="13"/>
  <c r="H4662" i="13"/>
  <c r="H4663" i="13"/>
  <c r="H4664" i="13"/>
  <c r="H4665" i="13"/>
  <c r="H4666" i="13"/>
  <c r="H4667" i="13"/>
  <c r="H4668" i="13"/>
  <c r="H4669" i="13"/>
  <c r="H4670" i="13"/>
  <c r="H4671" i="13"/>
  <c r="H4672" i="13"/>
  <c r="H4673" i="13"/>
  <c r="H4674" i="13"/>
  <c r="H4675" i="13"/>
  <c r="H4676" i="13"/>
  <c r="H4677" i="13"/>
  <c r="H4678" i="13"/>
  <c r="H4679" i="13"/>
  <c r="H4680" i="13"/>
  <c r="H4681" i="13"/>
  <c r="H4682" i="13"/>
  <c r="H4683" i="13"/>
  <c r="H4684" i="13"/>
  <c r="H4685" i="13"/>
  <c r="H4686" i="13"/>
  <c r="H4687" i="13"/>
  <c r="H4688" i="13"/>
  <c r="H4689" i="13"/>
  <c r="H4690" i="13"/>
  <c r="H4691" i="13"/>
  <c r="H4692" i="13"/>
  <c r="H4693" i="13"/>
  <c r="H4694" i="13"/>
  <c r="H4695" i="13"/>
  <c r="H4696" i="13"/>
  <c r="H4697" i="13"/>
  <c r="H4698" i="13"/>
  <c r="H4699" i="13"/>
  <c r="H4700" i="13"/>
  <c r="H4701" i="13"/>
  <c r="H4702" i="13"/>
  <c r="H4703" i="13"/>
  <c r="H4704" i="13"/>
  <c r="H4705" i="13"/>
  <c r="H4706" i="13"/>
  <c r="H4707" i="13"/>
  <c r="H4708" i="13"/>
  <c r="H4709" i="13"/>
  <c r="H4710" i="13"/>
  <c r="H4711" i="13"/>
  <c r="H4712" i="13"/>
  <c r="H4713" i="13"/>
  <c r="H4714" i="13"/>
  <c r="H4715" i="13"/>
  <c r="H4716" i="13"/>
  <c r="H4717" i="13"/>
  <c r="H4718" i="13"/>
  <c r="H4719" i="13"/>
  <c r="H4720" i="13"/>
  <c r="H4721" i="13"/>
  <c r="H4722" i="13"/>
  <c r="H4723" i="13"/>
  <c r="H4724" i="13"/>
  <c r="H4725" i="13"/>
  <c r="H4726" i="13"/>
  <c r="H4727" i="13"/>
  <c r="H4728" i="13"/>
  <c r="H4729" i="13"/>
  <c r="H4730" i="13"/>
  <c r="H4731" i="13"/>
  <c r="H4732" i="13"/>
  <c r="H4733" i="13"/>
  <c r="H4734" i="13"/>
  <c r="H4735" i="13"/>
  <c r="H4736" i="13"/>
  <c r="H4737" i="13"/>
  <c r="H4738" i="13"/>
  <c r="H4739" i="13"/>
  <c r="H4740" i="13"/>
  <c r="H4741" i="13"/>
  <c r="H4742" i="13"/>
  <c r="H4743" i="13"/>
  <c r="H4744" i="13"/>
  <c r="H4745" i="13"/>
  <c r="H4746" i="13"/>
  <c r="H4747" i="13"/>
  <c r="H4748" i="13"/>
  <c r="H4749" i="13"/>
  <c r="H4750" i="13"/>
  <c r="H4751" i="13"/>
  <c r="H4752" i="13"/>
  <c r="H4753" i="13"/>
  <c r="H4754" i="13"/>
  <c r="H4755" i="13"/>
  <c r="H4756" i="13"/>
  <c r="H4757" i="13"/>
  <c r="H4758" i="13"/>
  <c r="H4759" i="13"/>
  <c r="H4760" i="13"/>
  <c r="H4761" i="13"/>
  <c r="H4762" i="13"/>
  <c r="H4763" i="13"/>
  <c r="H4764" i="13"/>
  <c r="H4765" i="13"/>
  <c r="H4766" i="13"/>
  <c r="H4767" i="13"/>
  <c r="H4768" i="13"/>
  <c r="H4769" i="13"/>
  <c r="H4770" i="13"/>
  <c r="H4771" i="13"/>
  <c r="H4772" i="13"/>
  <c r="H4773" i="13"/>
  <c r="H4774" i="13"/>
  <c r="H4775" i="13"/>
  <c r="H4776" i="13"/>
  <c r="H4777" i="13"/>
  <c r="H4778" i="13"/>
  <c r="H4779" i="13"/>
  <c r="H4780" i="13"/>
  <c r="H4781" i="13"/>
  <c r="H4782" i="13"/>
  <c r="H4783" i="13"/>
  <c r="H4784" i="13"/>
  <c r="H4785" i="13"/>
  <c r="H4786" i="13"/>
  <c r="H4787" i="13"/>
  <c r="H4788" i="13"/>
  <c r="H4789" i="13"/>
  <c r="H4790" i="13"/>
  <c r="H4791" i="13"/>
  <c r="H4792" i="13"/>
  <c r="H4793" i="13"/>
  <c r="H4794" i="13"/>
  <c r="H4795" i="13"/>
  <c r="H4796" i="13"/>
  <c r="H4797" i="13"/>
  <c r="H4798" i="13"/>
  <c r="H4799" i="13"/>
  <c r="H4800" i="13"/>
  <c r="H4801" i="13"/>
  <c r="H4802" i="13"/>
  <c r="H4803" i="13"/>
  <c r="H4804" i="13"/>
  <c r="H4805" i="13"/>
  <c r="H4806" i="13"/>
  <c r="H4807" i="13"/>
  <c r="H4808" i="13"/>
  <c r="H4809" i="13"/>
  <c r="H4810" i="13"/>
  <c r="H4811" i="13"/>
  <c r="H4812" i="13"/>
  <c r="H4813" i="13"/>
  <c r="H4814" i="13"/>
  <c r="H4815" i="13"/>
  <c r="H4816" i="13"/>
  <c r="H4817" i="13"/>
  <c r="H4818" i="13"/>
  <c r="H4819" i="13"/>
  <c r="H4820" i="13"/>
  <c r="H4821" i="13"/>
  <c r="H4822" i="13"/>
  <c r="H4823" i="13"/>
  <c r="H4824" i="13"/>
  <c r="H4825" i="13"/>
  <c r="H4826" i="13"/>
  <c r="H4827" i="13"/>
  <c r="H4828" i="13"/>
  <c r="H4829" i="13"/>
  <c r="H4830" i="13"/>
  <c r="H4831" i="13"/>
  <c r="H4832" i="13"/>
  <c r="H4833" i="13"/>
  <c r="H4834" i="13"/>
  <c r="H4835" i="13"/>
  <c r="H4836" i="13"/>
  <c r="H4837" i="13"/>
  <c r="H4838" i="13"/>
  <c r="H4839" i="13"/>
  <c r="H4840" i="13"/>
  <c r="H4841" i="13"/>
  <c r="H4842" i="13"/>
  <c r="H4843" i="13"/>
  <c r="H4844" i="13"/>
  <c r="H4845" i="13"/>
  <c r="H4846" i="13"/>
  <c r="H4847" i="13"/>
  <c r="H4848" i="13"/>
  <c r="H4849" i="13"/>
  <c r="H4850" i="13"/>
  <c r="H4851" i="13"/>
  <c r="H4852" i="13"/>
  <c r="H4853" i="13"/>
  <c r="H4854" i="13"/>
  <c r="H4855" i="13"/>
  <c r="H4856" i="13"/>
  <c r="H4857" i="13"/>
  <c r="H4858" i="13"/>
  <c r="H4859" i="13"/>
  <c r="H4860" i="13"/>
  <c r="H4861" i="13"/>
  <c r="H4862" i="13"/>
  <c r="H4863" i="13"/>
  <c r="H4864" i="13"/>
  <c r="H4865" i="13"/>
  <c r="H4866" i="13"/>
  <c r="H4867" i="13"/>
  <c r="H4868" i="13"/>
  <c r="H4869" i="13"/>
  <c r="H4870" i="13"/>
  <c r="H4871" i="13"/>
  <c r="H4872" i="13"/>
  <c r="H4873" i="13"/>
  <c r="H4874" i="13"/>
  <c r="H4875" i="13"/>
  <c r="H4876" i="13"/>
  <c r="H4877" i="13"/>
  <c r="H4878" i="13"/>
  <c r="H4879" i="13"/>
  <c r="H4880" i="13"/>
  <c r="H4881" i="13"/>
  <c r="H4882" i="13"/>
  <c r="H4883" i="13"/>
  <c r="H4884" i="13"/>
  <c r="H4885" i="13"/>
  <c r="H4886" i="13"/>
  <c r="H4887" i="13"/>
  <c r="H4888" i="13"/>
  <c r="H4889" i="13"/>
  <c r="H4890" i="13"/>
  <c r="H4891" i="13"/>
  <c r="H4892" i="13"/>
  <c r="H4893" i="13"/>
  <c r="H4894" i="13"/>
  <c r="H4895" i="13"/>
  <c r="H4896" i="13"/>
  <c r="H4897" i="13"/>
  <c r="H4898" i="13"/>
  <c r="H4899" i="13"/>
  <c r="H4900" i="13"/>
  <c r="H4901" i="13"/>
  <c r="H4902" i="13"/>
  <c r="H4903" i="13"/>
  <c r="H4904" i="13"/>
  <c r="H4905" i="13"/>
  <c r="H4906" i="13"/>
  <c r="H4907" i="13"/>
  <c r="H4908" i="13"/>
  <c r="H4909" i="13"/>
  <c r="H4910" i="13"/>
  <c r="H4911" i="13"/>
  <c r="H4912" i="13"/>
  <c r="H4913" i="13"/>
  <c r="H4914" i="13"/>
  <c r="H4915" i="13"/>
  <c r="H4916" i="13"/>
  <c r="H4917" i="13"/>
  <c r="H4918" i="13"/>
  <c r="H4919" i="13"/>
  <c r="H4920" i="13"/>
  <c r="H4921" i="13"/>
  <c r="H4922" i="13"/>
  <c r="H4923" i="13"/>
  <c r="H4924" i="13"/>
  <c r="H4925" i="13"/>
  <c r="H4926" i="13"/>
  <c r="H4927" i="13"/>
  <c r="H4928" i="13"/>
  <c r="H4929" i="13"/>
  <c r="H4930" i="13"/>
  <c r="H4931" i="13"/>
  <c r="H4932" i="13"/>
  <c r="H4933" i="13"/>
  <c r="H4934" i="13"/>
  <c r="H4935" i="13"/>
  <c r="H4936" i="13"/>
  <c r="H4937" i="13"/>
  <c r="H4938" i="13"/>
  <c r="H4939" i="13"/>
  <c r="H4940" i="13"/>
  <c r="H4941" i="13"/>
  <c r="H4942" i="13"/>
  <c r="H4943" i="13"/>
  <c r="H4944" i="13"/>
  <c r="H4945" i="13"/>
  <c r="H4946" i="13"/>
  <c r="H4947" i="13"/>
  <c r="H4948" i="13"/>
  <c r="H4949" i="13"/>
  <c r="H4950" i="13"/>
  <c r="H4951" i="13"/>
  <c r="H4952" i="13"/>
  <c r="H4953" i="13"/>
  <c r="H4954" i="13"/>
  <c r="H4955" i="13"/>
  <c r="H4956" i="13"/>
  <c r="H4957" i="13"/>
  <c r="H4958" i="13"/>
  <c r="H4959" i="13"/>
  <c r="H4960" i="13"/>
  <c r="H4961" i="13"/>
  <c r="H4962" i="13"/>
  <c r="H4963" i="13"/>
  <c r="H4964" i="13"/>
  <c r="H4965" i="13"/>
  <c r="H4966" i="13"/>
  <c r="H4967" i="13"/>
  <c r="H4968" i="13"/>
  <c r="H4969" i="13"/>
  <c r="H4970" i="13"/>
  <c r="H4971" i="13"/>
  <c r="H4972" i="13"/>
  <c r="H4973" i="13"/>
  <c r="H4974" i="13"/>
  <c r="H4975" i="13"/>
  <c r="H4976" i="13"/>
  <c r="H4977" i="13"/>
  <c r="H4978" i="13"/>
  <c r="H4979" i="13"/>
  <c r="H4980" i="13"/>
  <c r="H4981" i="13"/>
  <c r="H4982" i="13"/>
  <c r="H4983" i="13"/>
  <c r="H4984" i="13"/>
  <c r="H4985" i="13"/>
  <c r="H4986" i="13"/>
  <c r="H4987" i="13"/>
  <c r="H4988" i="13"/>
  <c r="H4989" i="13"/>
  <c r="H4990" i="13"/>
  <c r="H4991" i="13"/>
  <c r="H4992" i="13"/>
  <c r="H4993" i="13"/>
  <c r="H4994" i="13"/>
  <c r="H4995" i="13"/>
  <c r="H4996" i="13"/>
  <c r="H4997" i="13"/>
  <c r="H4998" i="13"/>
  <c r="H4999" i="13"/>
  <c r="H5000" i="13"/>
  <c r="H5001" i="13"/>
  <c r="H5002" i="13"/>
  <c r="H5003" i="13"/>
  <c r="H5004" i="13"/>
  <c r="H5005" i="13"/>
  <c r="H5006" i="13"/>
  <c r="H5007" i="13"/>
  <c r="H5008" i="13"/>
  <c r="H5009" i="13"/>
  <c r="H5010" i="13"/>
  <c r="H5011" i="13"/>
  <c r="H5012" i="13"/>
  <c r="H5013" i="13"/>
  <c r="H5014" i="13"/>
  <c r="H5015" i="13"/>
  <c r="H5016" i="13"/>
  <c r="H5017" i="13"/>
  <c r="H5018" i="13"/>
  <c r="H5019" i="13"/>
  <c r="H5020" i="13"/>
  <c r="H5021" i="13"/>
  <c r="H5022" i="13"/>
  <c r="H5023" i="13"/>
  <c r="H5024" i="13"/>
  <c r="H5025" i="13"/>
  <c r="H5026" i="13"/>
  <c r="H5027" i="13"/>
  <c r="H5028" i="13"/>
  <c r="H5029" i="13"/>
  <c r="H5030" i="13"/>
  <c r="H5031" i="13"/>
  <c r="H5032" i="13"/>
  <c r="H5033" i="13"/>
  <c r="H5034" i="13"/>
  <c r="H5035" i="13"/>
  <c r="H5036" i="13"/>
  <c r="H5037" i="13"/>
  <c r="H5038" i="13"/>
  <c r="H5039" i="13"/>
  <c r="H5040" i="13"/>
  <c r="H5041" i="13"/>
  <c r="H5042" i="13"/>
  <c r="H5043" i="13"/>
  <c r="H5044" i="13"/>
  <c r="H5045" i="13"/>
  <c r="H5046" i="13"/>
  <c r="H5047" i="13"/>
  <c r="H5048" i="13"/>
  <c r="H5049" i="13"/>
  <c r="H5050" i="13"/>
  <c r="H5051" i="13"/>
  <c r="H5052" i="13"/>
  <c r="H5053" i="13"/>
  <c r="H5054" i="13"/>
  <c r="H5055" i="13"/>
  <c r="H5056" i="13"/>
  <c r="H5057" i="13"/>
  <c r="H5058" i="13"/>
  <c r="H5059" i="13"/>
  <c r="H5060" i="13"/>
  <c r="H5061" i="13"/>
  <c r="H5062" i="13"/>
  <c r="H5063" i="13"/>
  <c r="H5064" i="13"/>
  <c r="H5065" i="13"/>
  <c r="H5066" i="13"/>
  <c r="H5067" i="13"/>
  <c r="H5068" i="13"/>
  <c r="H5069" i="13"/>
  <c r="H5070" i="13"/>
  <c r="H5071" i="13"/>
  <c r="H5072" i="13"/>
  <c r="H5073" i="13"/>
  <c r="H5074" i="13"/>
  <c r="H5075" i="13"/>
  <c r="H5076" i="13"/>
  <c r="H5077" i="13"/>
  <c r="H5078" i="13"/>
  <c r="H5079" i="13"/>
  <c r="H5080" i="13"/>
  <c r="H5081" i="13"/>
  <c r="H5082" i="13"/>
  <c r="H5083" i="13"/>
  <c r="H5084" i="13"/>
  <c r="H5085" i="13"/>
  <c r="H5086" i="13"/>
  <c r="H5087" i="13"/>
  <c r="H5088" i="13"/>
  <c r="H5089" i="13"/>
  <c r="H5090" i="13"/>
  <c r="H5091" i="13"/>
  <c r="H5092" i="13"/>
  <c r="H5093" i="13"/>
  <c r="H5094" i="13"/>
  <c r="H5095" i="13"/>
  <c r="H5096" i="13"/>
  <c r="H5097" i="13"/>
  <c r="H5098" i="13"/>
  <c r="H5099" i="13"/>
  <c r="H5100" i="13"/>
  <c r="H5101" i="13"/>
  <c r="H5102" i="13"/>
  <c r="H5103" i="13"/>
  <c r="H5104" i="13"/>
  <c r="H5105" i="13"/>
  <c r="H5106" i="13"/>
  <c r="H5107" i="13"/>
  <c r="H5108" i="13"/>
  <c r="H5109" i="13"/>
  <c r="H5110" i="13"/>
  <c r="H5111" i="13"/>
  <c r="H5112" i="13"/>
  <c r="H5113" i="13"/>
  <c r="H5114" i="13"/>
  <c r="H5115" i="13"/>
  <c r="H5116" i="13"/>
  <c r="H5117" i="13"/>
  <c r="H5118" i="13"/>
  <c r="H5119" i="13"/>
  <c r="H5120" i="13"/>
  <c r="H5121" i="13"/>
  <c r="H5122" i="13"/>
  <c r="H5123" i="13"/>
  <c r="H5124" i="13"/>
  <c r="H5125" i="13"/>
  <c r="H5126" i="13"/>
  <c r="H5127" i="13"/>
  <c r="H5128" i="13"/>
  <c r="H5129" i="13"/>
  <c r="H5130" i="13"/>
  <c r="H5131" i="13"/>
  <c r="H5132" i="13"/>
  <c r="H5133" i="13"/>
  <c r="H5134" i="13"/>
  <c r="H5135" i="13"/>
  <c r="H5136" i="13"/>
  <c r="H5137" i="13"/>
  <c r="H5138" i="13"/>
  <c r="H5139" i="13"/>
  <c r="H5140" i="13"/>
  <c r="H5141" i="13"/>
  <c r="H5142" i="13"/>
  <c r="H5143" i="13"/>
  <c r="H5144" i="13"/>
  <c r="H5145" i="13"/>
  <c r="H5146" i="13"/>
  <c r="H5147" i="13"/>
  <c r="H5148" i="13"/>
  <c r="H5149" i="13"/>
  <c r="H5150" i="13"/>
  <c r="H5151" i="13"/>
  <c r="H5152" i="13"/>
  <c r="H5153" i="13"/>
  <c r="H5154" i="13"/>
  <c r="H5155" i="13"/>
  <c r="H5156" i="13"/>
  <c r="H5157" i="13"/>
  <c r="H5158" i="13"/>
  <c r="H5159" i="13"/>
  <c r="H5160" i="13"/>
  <c r="H5161" i="13"/>
  <c r="H5162" i="13"/>
  <c r="H5163" i="13"/>
  <c r="H5164" i="13"/>
  <c r="H5165" i="13"/>
  <c r="H5166" i="13"/>
  <c r="H5167" i="13"/>
  <c r="H5168" i="13"/>
  <c r="H5169" i="13"/>
  <c r="H5170" i="13"/>
  <c r="H5171" i="13"/>
  <c r="H5172" i="13"/>
  <c r="H5173" i="13"/>
  <c r="H5174" i="13"/>
  <c r="H5175" i="13"/>
  <c r="H5176" i="13"/>
  <c r="H5177" i="13"/>
  <c r="H5178" i="13"/>
  <c r="H5179" i="13"/>
  <c r="H5180" i="13"/>
  <c r="H5181" i="13"/>
  <c r="H5182" i="13"/>
  <c r="H5183" i="13"/>
  <c r="H5184" i="13"/>
  <c r="H5185" i="13"/>
  <c r="H5186" i="13"/>
  <c r="H5187" i="13"/>
  <c r="H5188" i="13"/>
  <c r="H5189" i="13"/>
  <c r="H5190" i="13"/>
  <c r="H5191" i="13"/>
  <c r="H5192" i="13"/>
  <c r="H5193" i="13"/>
  <c r="H5194" i="13"/>
  <c r="H5195" i="13"/>
  <c r="H5196" i="13"/>
  <c r="H5197" i="13"/>
  <c r="H5198" i="13"/>
  <c r="H5199" i="13"/>
  <c r="H5200" i="13"/>
  <c r="H5201" i="13"/>
  <c r="H5202" i="13"/>
  <c r="H5203" i="13"/>
  <c r="H5204" i="13"/>
  <c r="H5205" i="13"/>
  <c r="H5206" i="13"/>
  <c r="H5207" i="13"/>
  <c r="H5208" i="13"/>
  <c r="H5209" i="13"/>
  <c r="H5210" i="13"/>
  <c r="H5211" i="13"/>
  <c r="H5212" i="13"/>
  <c r="H5213" i="13"/>
  <c r="H5214" i="13"/>
  <c r="H5215" i="13"/>
  <c r="H5216" i="13"/>
  <c r="H5217" i="13"/>
  <c r="H5218" i="13"/>
  <c r="H5219" i="13"/>
  <c r="H5220" i="13"/>
  <c r="H5221" i="13"/>
  <c r="H5222" i="13"/>
  <c r="H5223" i="13"/>
  <c r="H5224" i="13"/>
  <c r="H5225" i="13"/>
  <c r="H5226" i="13"/>
  <c r="H5227" i="13"/>
  <c r="H5228" i="13"/>
  <c r="H5229" i="13"/>
  <c r="H5230" i="13"/>
  <c r="H5231" i="13"/>
  <c r="H5232" i="13"/>
  <c r="H5233" i="13"/>
  <c r="H5234" i="13"/>
  <c r="H5235" i="13"/>
  <c r="H5236" i="13"/>
  <c r="H5237" i="13"/>
  <c r="H5238" i="13"/>
  <c r="H5239" i="13"/>
  <c r="H5240" i="13"/>
  <c r="H5241" i="13"/>
  <c r="H5242" i="13"/>
  <c r="H5243" i="13"/>
  <c r="H5244" i="13"/>
  <c r="H5245" i="13"/>
  <c r="H5246" i="13"/>
  <c r="H5247" i="13"/>
  <c r="H5248" i="13"/>
  <c r="H5249" i="13"/>
  <c r="H5250" i="13"/>
  <c r="H5251" i="13"/>
  <c r="H5252" i="13"/>
  <c r="H5253" i="13"/>
  <c r="H5254" i="13"/>
  <c r="H5255" i="13"/>
  <c r="H5256" i="13"/>
  <c r="H5257" i="13"/>
  <c r="H5258" i="13"/>
  <c r="H5259" i="13"/>
  <c r="H5260" i="13"/>
  <c r="H5261" i="13"/>
  <c r="H5262" i="13"/>
  <c r="H5263" i="13"/>
  <c r="H5264" i="13"/>
  <c r="H5265" i="13"/>
  <c r="H5266" i="13"/>
  <c r="H5267" i="13"/>
  <c r="H5268" i="13"/>
  <c r="H5269" i="13"/>
  <c r="H5270" i="13"/>
  <c r="H5271" i="13"/>
  <c r="H5272" i="13"/>
  <c r="H5273" i="13"/>
  <c r="H5274" i="13"/>
  <c r="H5275" i="13"/>
  <c r="H5276" i="13"/>
  <c r="H5277" i="13"/>
  <c r="H5278" i="13"/>
  <c r="H5279" i="13"/>
  <c r="H5280" i="13"/>
  <c r="H5281" i="13"/>
  <c r="H5282" i="13"/>
  <c r="H5283" i="13"/>
  <c r="H5284" i="13"/>
  <c r="H5285" i="13"/>
  <c r="H5286" i="13"/>
  <c r="H5287" i="13"/>
  <c r="H5288" i="13"/>
  <c r="H5289" i="13"/>
  <c r="H5290" i="13"/>
  <c r="H5291" i="13"/>
  <c r="H5292" i="13"/>
  <c r="H5293" i="13"/>
  <c r="H5294" i="13"/>
  <c r="H5295" i="13"/>
  <c r="H5296" i="13"/>
  <c r="H5297" i="13"/>
  <c r="H5298" i="13"/>
  <c r="H5299" i="13"/>
  <c r="H5300" i="13"/>
  <c r="H5301" i="13"/>
  <c r="H5302" i="13"/>
  <c r="H5303" i="13"/>
  <c r="H5304" i="13"/>
  <c r="H5305" i="13"/>
  <c r="H5306" i="13"/>
  <c r="H5307" i="13"/>
  <c r="H5308" i="13"/>
  <c r="H5309" i="13"/>
  <c r="H5310" i="13"/>
  <c r="H5311" i="13"/>
  <c r="H5312" i="13"/>
  <c r="H5313" i="13"/>
  <c r="H5314" i="13"/>
  <c r="H5315" i="13"/>
  <c r="H5316" i="13"/>
  <c r="H5317" i="13"/>
  <c r="H5318" i="13"/>
  <c r="H5319" i="13"/>
  <c r="H5320" i="13"/>
  <c r="H5321" i="13"/>
  <c r="H5322" i="13"/>
  <c r="H5323" i="13"/>
  <c r="H5324" i="13"/>
  <c r="H5325" i="13"/>
  <c r="H5326" i="13"/>
  <c r="H5327" i="13"/>
  <c r="H5328" i="13"/>
  <c r="H5329" i="13"/>
  <c r="H5330" i="13"/>
  <c r="H5331" i="13"/>
  <c r="H5332" i="13"/>
  <c r="H5333" i="13"/>
  <c r="H5334" i="13"/>
  <c r="H5335" i="13"/>
  <c r="H5336" i="13"/>
  <c r="H5337" i="13"/>
  <c r="H5338" i="13"/>
  <c r="H5339" i="13"/>
  <c r="H5340" i="13"/>
  <c r="H5341" i="13"/>
  <c r="H5342" i="13"/>
  <c r="H5343" i="13"/>
  <c r="H5344" i="13"/>
  <c r="H5345" i="13"/>
  <c r="H5346" i="13"/>
  <c r="H5347" i="13"/>
  <c r="H5348" i="13"/>
  <c r="H5349" i="13"/>
  <c r="H5350" i="13"/>
  <c r="H5351" i="13"/>
  <c r="H5352" i="13"/>
  <c r="H5353" i="13"/>
  <c r="H5354" i="13"/>
  <c r="H5355" i="13"/>
  <c r="H5356" i="13"/>
  <c r="H5357" i="13"/>
  <c r="H5358" i="13"/>
  <c r="H5359" i="13"/>
  <c r="H5360" i="13"/>
  <c r="H5361" i="13"/>
  <c r="H5362" i="13"/>
  <c r="H5363" i="13"/>
  <c r="H5364" i="13"/>
  <c r="H5365" i="13"/>
  <c r="H5366" i="13"/>
  <c r="H5367" i="13"/>
  <c r="H5368" i="13"/>
  <c r="H5369" i="13"/>
  <c r="H5370" i="13"/>
  <c r="H5371" i="13"/>
  <c r="H5372" i="13"/>
  <c r="H5373" i="13"/>
  <c r="H5374" i="13"/>
  <c r="H5375" i="13"/>
  <c r="H5376" i="13"/>
  <c r="H5377" i="13"/>
  <c r="H5378" i="13"/>
  <c r="H5379" i="13"/>
  <c r="H5380" i="13"/>
  <c r="H5381" i="13"/>
  <c r="H5382" i="13"/>
  <c r="H5383" i="13"/>
  <c r="H5384" i="13"/>
  <c r="H5385" i="13"/>
  <c r="H5386" i="13"/>
  <c r="H5387" i="13"/>
  <c r="H5388" i="13"/>
  <c r="H5389" i="13"/>
  <c r="H5390" i="13"/>
  <c r="H5391" i="13"/>
  <c r="H5392" i="13"/>
  <c r="H5393" i="13"/>
  <c r="H5394" i="13"/>
  <c r="H5395" i="13"/>
  <c r="H5396" i="13"/>
  <c r="H5397" i="13"/>
  <c r="H5398" i="13"/>
  <c r="H5399" i="13"/>
  <c r="H5400" i="13"/>
  <c r="H5401" i="13"/>
  <c r="H5402" i="13"/>
  <c r="H5403" i="13"/>
  <c r="H5404" i="13"/>
  <c r="H5405" i="13"/>
  <c r="H5406" i="13"/>
  <c r="H5407" i="13"/>
  <c r="H5408" i="13"/>
  <c r="H5409" i="13"/>
  <c r="H5410" i="13"/>
  <c r="H5411" i="13"/>
  <c r="H5412" i="13"/>
  <c r="H5413" i="13"/>
  <c r="H5414" i="13"/>
  <c r="H5415" i="13"/>
  <c r="H5416" i="13"/>
  <c r="H5417" i="13"/>
  <c r="H5418" i="13"/>
  <c r="H5419" i="13"/>
  <c r="H5420" i="13"/>
  <c r="H5421" i="13"/>
  <c r="H5422" i="13"/>
  <c r="H5423" i="13"/>
  <c r="H5424" i="13"/>
  <c r="H5425" i="13"/>
  <c r="H5426" i="13"/>
  <c r="H5427" i="13"/>
  <c r="H5428" i="13"/>
  <c r="H5429" i="13"/>
  <c r="H5430" i="13"/>
  <c r="H5431" i="13"/>
  <c r="H5432" i="13"/>
  <c r="H5433" i="13"/>
  <c r="H5434" i="13"/>
  <c r="H5435" i="13"/>
  <c r="H5436" i="13"/>
  <c r="H5437" i="13"/>
  <c r="H5438" i="13"/>
  <c r="H5439" i="13"/>
  <c r="H5440" i="13"/>
  <c r="H5441" i="13"/>
  <c r="H5442" i="13"/>
  <c r="H5443" i="13"/>
  <c r="H5444" i="13"/>
  <c r="H5445" i="13"/>
  <c r="H5446" i="13"/>
  <c r="H5447" i="13"/>
  <c r="H5448" i="13"/>
  <c r="H5449" i="13"/>
  <c r="H5450" i="13"/>
  <c r="H5451" i="13"/>
  <c r="H5452" i="13"/>
  <c r="H5453" i="13"/>
  <c r="H5454" i="13"/>
  <c r="H5455" i="13"/>
  <c r="H5456" i="13"/>
  <c r="H5457" i="13"/>
  <c r="H5458" i="13"/>
  <c r="H5459" i="13"/>
  <c r="H5460" i="13"/>
  <c r="H5461" i="13"/>
  <c r="H5462" i="13"/>
  <c r="H5463" i="13"/>
  <c r="H5464" i="13"/>
  <c r="H5465" i="13"/>
  <c r="H5466" i="13"/>
  <c r="H5467" i="13"/>
  <c r="H5468" i="13"/>
  <c r="H5469" i="13"/>
  <c r="H5470" i="13"/>
  <c r="H5471" i="13"/>
  <c r="H5472" i="13"/>
  <c r="H5473" i="13"/>
  <c r="H5474" i="13"/>
  <c r="H5475" i="13"/>
  <c r="H5476" i="13"/>
  <c r="H5477" i="13"/>
  <c r="H5478" i="13"/>
  <c r="H5479" i="13"/>
  <c r="H5480" i="13"/>
  <c r="H5481" i="13"/>
  <c r="H5482" i="13"/>
  <c r="H5483" i="13"/>
  <c r="H5484" i="13"/>
  <c r="H5485" i="13"/>
  <c r="H5486" i="13"/>
  <c r="H5487" i="13"/>
  <c r="H5488" i="13"/>
  <c r="H5489" i="13"/>
  <c r="H5490" i="13"/>
  <c r="H5491" i="13"/>
  <c r="H5492" i="13"/>
  <c r="H5493" i="13"/>
  <c r="H5494" i="13"/>
  <c r="H5495" i="13"/>
  <c r="H5496" i="13"/>
  <c r="H5497" i="13"/>
  <c r="H5498" i="13"/>
  <c r="H5499" i="13"/>
  <c r="H5500" i="13"/>
  <c r="H5501" i="13"/>
  <c r="H5502" i="13"/>
  <c r="H5503" i="13"/>
  <c r="H5504" i="13"/>
  <c r="H5505" i="13"/>
  <c r="H5506" i="13"/>
  <c r="H5507" i="13"/>
  <c r="H5508" i="13"/>
  <c r="H5509" i="13"/>
  <c r="H5510" i="13"/>
  <c r="H5511" i="13"/>
  <c r="H5512" i="13"/>
  <c r="H5513" i="13"/>
  <c r="H5514" i="13"/>
  <c r="H5515" i="13"/>
  <c r="H5516" i="13"/>
  <c r="H5517" i="13"/>
  <c r="H5518" i="13"/>
  <c r="H5519" i="13"/>
  <c r="H5520" i="13"/>
  <c r="H5521" i="13"/>
  <c r="H5522" i="13"/>
  <c r="H5523" i="13"/>
  <c r="H5524" i="13"/>
  <c r="H5525" i="13"/>
  <c r="H5526" i="13"/>
  <c r="H5527" i="13"/>
  <c r="H5528" i="13"/>
  <c r="H5529" i="13"/>
  <c r="H5530" i="13"/>
  <c r="H5531" i="13"/>
  <c r="H5532" i="13"/>
  <c r="H5533" i="13"/>
  <c r="H5534" i="13"/>
  <c r="H5535" i="13"/>
  <c r="H5536" i="13"/>
  <c r="H5537" i="13"/>
  <c r="H5538" i="13"/>
  <c r="H5539" i="13"/>
  <c r="H5540" i="13"/>
  <c r="H5541" i="13"/>
  <c r="H5542" i="13"/>
  <c r="H5543" i="13"/>
  <c r="H5544" i="13"/>
  <c r="H5545" i="13"/>
  <c r="H5546" i="13"/>
  <c r="H5547" i="13"/>
  <c r="H5548" i="13"/>
  <c r="H5549" i="13"/>
  <c r="H5550" i="13"/>
  <c r="H5551" i="13"/>
  <c r="H5552" i="13"/>
  <c r="H5553" i="13"/>
  <c r="H5554" i="13"/>
  <c r="H5555" i="13"/>
  <c r="H5556" i="13"/>
  <c r="H5557" i="13"/>
  <c r="H5558" i="13"/>
  <c r="H5559" i="13"/>
  <c r="H5560" i="13"/>
  <c r="H5561" i="13"/>
  <c r="H5562" i="13"/>
  <c r="H5563" i="13"/>
  <c r="H5564" i="13"/>
  <c r="H5565" i="13"/>
  <c r="H5566" i="13"/>
  <c r="H5567" i="13"/>
  <c r="H5568" i="13"/>
  <c r="H5569" i="13"/>
  <c r="H5570" i="13"/>
  <c r="H5571" i="13"/>
  <c r="H5572" i="13"/>
  <c r="H5573" i="13"/>
  <c r="H5574" i="13"/>
  <c r="H5575" i="13"/>
  <c r="H5576" i="13"/>
  <c r="H5577" i="13"/>
  <c r="H5578" i="13"/>
  <c r="H5579" i="13"/>
  <c r="H5580" i="13"/>
  <c r="H5581" i="13"/>
  <c r="H5582" i="13"/>
  <c r="H5583" i="13"/>
  <c r="H5584" i="13"/>
  <c r="H5585" i="13"/>
  <c r="H5586" i="13"/>
  <c r="H5587" i="13"/>
  <c r="H5588" i="13"/>
  <c r="H5589" i="13"/>
  <c r="H5590" i="13"/>
  <c r="H5591" i="13"/>
  <c r="H5592" i="13"/>
  <c r="H5593" i="13"/>
  <c r="H5594" i="13"/>
  <c r="H5595" i="13"/>
  <c r="H5596" i="13"/>
  <c r="H5597" i="13"/>
  <c r="H5598" i="13"/>
  <c r="H5599" i="13"/>
  <c r="H5600" i="13"/>
  <c r="H5601" i="13"/>
  <c r="H5602" i="13"/>
  <c r="H5603" i="13"/>
  <c r="H5604" i="13"/>
  <c r="H5605" i="13"/>
  <c r="H5606" i="13"/>
  <c r="H5607" i="13"/>
  <c r="H5608" i="13"/>
  <c r="H5609" i="13"/>
  <c r="H5610" i="13"/>
  <c r="H5611" i="13"/>
  <c r="H5612" i="13"/>
  <c r="H5613" i="13"/>
  <c r="H5614" i="13"/>
  <c r="H5615" i="13"/>
  <c r="H5616" i="13"/>
  <c r="H5617" i="13"/>
  <c r="H5618" i="13"/>
  <c r="H5619" i="13"/>
  <c r="H5620" i="13"/>
  <c r="H5621" i="13"/>
  <c r="H5622" i="13"/>
  <c r="H5623" i="13"/>
  <c r="H5624" i="13"/>
  <c r="H5625" i="13"/>
  <c r="H5626" i="13"/>
  <c r="H5627" i="13"/>
  <c r="H5628" i="13"/>
  <c r="H5629" i="13"/>
  <c r="H5630" i="13"/>
  <c r="H5631" i="13"/>
  <c r="H5632" i="13"/>
  <c r="H5633" i="13"/>
  <c r="H5634" i="13"/>
  <c r="H5635" i="13"/>
  <c r="H5636" i="13"/>
  <c r="H5637" i="13"/>
  <c r="H5638" i="13"/>
  <c r="H5639" i="13"/>
  <c r="H5640" i="13"/>
  <c r="H5641" i="13"/>
  <c r="H5642" i="13"/>
  <c r="H5643" i="13"/>
  <c r="H5644" i="13"/>
  <c r="H5645" i="13"/>
  <c r="H5646" i="13"/>
  <c r="H5647" i="13"/>
  <c r="H5648" i="13"/>
  <c r="H5649" i="13"/>
  <c r="H5650" i="13"/>
  <c r="H5651" i="13"/>
  <c r="H5652" i="13"/>
  <c r="H5653" i="13"/>
  <c r="H5654" i="13"/>
  <c r="H5655" i="13"/>
  <c r="H5656" i="13"/>
  <c r="H5657" i="13"/>
  <c r="H5658" i="13"/>
  <c r="H5659" i="13"/>
  <c r="H5660" i="13"/>
  <c r="H5661" i="13"/>
  <c r="H5662" i="13"/>
  <c r="H5663" i="13"/>
  <c r="H5664" i="13"/>
  <c r="H5665" i="13"/>
  <c r="H5666" i="13"/>
  <c r="H5667" i="13"/>
  <c r="H5668" i="13"/>
  <c r="H5669" i="13"/>
  <c r="H5670" i="13"/>
  <c r="H5671" i="13"/>
  <c r="H5672" i="13"/>
  <c r="H5673" i="13"/>
  <c r="H5674" i="13"/>
  <c r="H5675" i="13"/>
  <c r="H5676" i="13"/>
  <c r="H5677" i="13"/>
  <c r="H5678" i="13"/>
  <c r="H5679" i="13"/>
  <c r="H5680" i="13"/>
  <c r="H5681" i="13"/>
  <c r="H5682" i="13"/>
  <c r="H5683" i="13"/>
  <c r="H5684" i="13"/>
  <c r="H5685" i="13"/>
  <c r="H5686" i="13"/>
  <c r="H5687" i="13"/>
  <c r="H5688" i="13"/>
  <c r="H5689" i="13"/>
  <c r="H5690" i="13"/>
  <c r="H5691" i="13"/>
  <c r="H5692" i="13"/>
  <c r="H5693" i="13"/>
  <c r="H5694" i="13"/>
  <c r="H5695" i="13"/>
  <c r="H5696" i="13"/>
  <c r="H5697" i="13"/>
  <c r="H5698" i="13"/>
  <c r="H5699" i="13"/>
  <c r="H5700" i="13"/>
  <c r="H5701" i="13"/>
  <c r="H5702" i="13"/>
  <c r="H5703" i="13"/>
  <c r="H5704" i="13"/>
  <c r="H5705" i="13"/>
  <c r="H5706" i="13"/>
  <c r="H5707" i="13"/>
  <c r="H5708" i="13"/>
  <c r="H5709" i="13"/>
  <c r="H5710" i="13"/>
  <c r="H5711" i="13"/>
  <c r="H5712" i="13"/>
  <c r="H5713" i="13"/>
  <c r="H5714" i="13"/>
  <c r="H5715" i="13"/>
  <c r="H5716" i="13"/>
  <c r="H5717" i="13"/>
  <c r="H5718" i="13"/>
  <c r="H5719" i="13"/>
  <c r="H5720" i="13"/>
  <c r="H5721" i="13"/>
  <c r="H5722" i="13"/>
  <c r="H5723" i="13"/>
  <c r="H5724" i="13"/>
  <c r="H5725" i="13"/>
  <c r="H5726" i="13"/>
  <c r="H5727" i="13"/>
  <c r="H5728" i="13"/>
  <c r="H5729" i="13"/>
  <c r="H5730" i="13"/>
  <c r="H5731" i="13"/>
  <c r="H5732" i="13"/>
  <c r="H5733" i="13"/>
  <c r="H5734" i="13"/>
  <c r="H5735" i="13"/>
  <c r="H5736" i="13"/>
  <c r="H5737" i="13"/>
  <c r="H5738" i="13"/>
  <c r="H5739" i="13"/>
  <c r="H5740" i="13"/>
  <c r="H5741" i="13"/>
  <c r="H5742" i="13"/>
  <c r="H5743" i="13"/>
  <c r="H5744" i="13"/>
  <c r="H5745" i="13"/>
  <c r="H5746" i="13"/>
  <c r="H5747" i="13"/>
  <c r="H5748" i="13"/>
  <c r="H5749" i="13"/>
  <c r="H5750" i="13"/>
  <c r="H5751" i="13"/>
  <c r="H5752" i="13"/>
  <c r="H5753" i="13"/>
  <c r="H5754" i="13"/>
  <c r="H5755" i="13"/>
  <c r="H5756" i="13"/>
  <c r="H5757" i="13"/>
  <c r="H5758" i="13"/>
  <c r="H5759" i="13"/>
  <c r="H5760" i="13"/>
  <c r="H5761" i="13"/>
  <c r="H5762" i="13"/>
  <c r="H5763" i="13"/>
  <c r="H5764" i="13"/>
  <c r="H5765" i="13"/>
  <c r="H5766" i="13"/>
  <c r="H5767" i="13"/>
  <c r="H5768" i="13"/>
  <c r="H5769" i="13"/>
  <c r="H5770" i="13"/>
  <c r="H5771" i="13"/>
  <c r="H5772" i="13"/>
  <c r="H5773" i="13"/>
  <c r="H5774" i="13"/>
  <c r="H5775" i="13"/>
  <c r="H5776" i="13"/>
  <c r="H5777" i="13"/>
  <c r="H5778" i="13"/>
  <c r="H5779" i="13"/>
  <c r="H5780" i="13"/>
  <c r="H5781" i="13"/>
  <c r="H5782" i="13"/>
  <c r="H5783" i="13"/>
  <c r="H5784" i="13"/>
  <c r="H5785" i="13"/>
  <c r="H5786" i="13"/>
  <c r="H5787" i="13"/>
  <c r="H5788" i="13"/>
  <c r="H5789" i="13"/>
  <c r="H5790" i="13"/>
  <c r="H5791" i="13"/>
  <c r="H5792" i="13"/>
  <c r="H5793" i="13"/>
  <c r="H5794" i="13"/>
  <c r="H5795" i="13"/>
  <c r="H5796" i="13"/>
  <c r="H5797" i="13"/>
  <c r="H5798" i="13"/>
  <c r="H5799" i="13"/>
  <c r="H5800" i="13"/>
  <c r="H5801" i="13"/>
  <c r="H5802" i="13"/>
  <c r="H5803" i="13"/>
  <c r="H5804" i="13"/>
  <c r="H5805" i="13"/>
  <c r="H5806" i="13"/>
  <c r="H5807" i="13"/>
  <c r="H5808" i="13"/>
  <c r="H5809" i="13"/>
  <c r="H5810" i="13"/>
  <c r="H5811" i="13"/>
  <c r="H5812" i="13"/>
  <c r="H5813" i="13"/>
  <c r="H5814" i="13"/>
  <c r="H5815" i="13"/>
  <c r="H5816" i="13"/>
  <c r="H5817" i="13"/>
  <c r="H5818" i="13"/>
  <c r="H5819" i="13"/>
  <c r="H5820" i="13"/>
  <c r="H5821" i="13"/>
  <c r="H5822" i="13"/>
  <c r="H5823" i="13"/>
  <c r="H5824" i="13"/>
  <c r="H5825" i="13"/>
  <c r="H5826" i="13"/>
  <c r="H5827" i="13"/>
  <c r="H5828" i="13"/>
  <c r="H5829" i="13"/>
  <c r="H5830" i="13"/>
  <c r="H5831" i="13"/>
  <c r="H5832" i="13"/>
  <c r="H5833" i="13"/>
  <c r="H5834" i="13"/>
  <c r="H5835" i="13"/>
  <c r="H5836" i="13"/>
  <c r="H5837" i="13"/>
  <c r="H5838" i="13"/>
  <c r="H5839" i="13"/>
  <c r="H5840" i="13"/>
  <c r="H5841" i="13"/>
  <c r="H5842" i="13"/>
  <c r="H5843" i="13"/>
  <c r="H5844" i="13"/>
  <c r="H5845" i="13"/>
  <c r="H5846" i="13"/>
  <c r="H5847" i="13"/>
  <c r="H5848" i="13"/>
  <c r="H5849" i="13"/>
  <c r="H5850" i="13"/>
  <c r="H5851" i="13"/>
  <c r="H5852" i="13"/>
  <c r="H5853" i="13"/>
  <c r="H5854" i="13"/>
  <c r="H5855" i="13"/>
  <c r="H5856" i="13"/>
  <c r="H5857" i="13"/>
  <c r="H5858" i="13"/>
  <c r="H5859" i="13"/>
  <c r="H5860" i="13"/>
  <c r="H5861" i="13"/>
  <c r="H5862" i="13"/>
  <c r="H5863" i="13"/>
  <c r="H5864" i="13"/>
  <c r="H5865" i="13"/>
  <c r="H5866" i="13"/>
  <c r="H5867" i="13"/>
  <c r="H5868" i="13"/>
  <c r="H5869" i="13"/>
  <c r="H5870" i="13"/>
  <c r="H5871" i="13"/>
  <c r="H5872" i="13"/>
  <c r="H5873" i="13"/>
  <c r="H5874" i="13"/>
  <c r="H5875" i="13"/>
  <c r="H5876" i="13"/>
  <c r="H5877" i="13"/>
  <c r="H5878" i="13"/>
  <c r="H5879" i="13"/>
  <c r="H5880" i="13"/>
  <c r="H5881" i="13"/>
  <c r="H5882" i="13"/>
  <c r="H5883" i="13"/>
  <c r="H5884" i="13"/>
  <c r="H5885" i="13"/>
  <c r="H5886" i="13"/>
  <c r="H5887" i="13"/>
  <c r="H5888" i="13"/>
  <c r="H5889" i="13"/>
  <c r="H5890" i="13"/>
  <c r="H5891" i="13"/>
  <c r="H5892" i="13"/>
  <c r="H5893" i="13"/>
  <c r="H5894" i="13"/>
  <c r="H5895" i="13"/>
  <c r="H5896" i="13"/>
  <c r="H5897" i="13"/>
  <c r="H5898" i="13"/>
  <c r="H5899" i="13"/>
  <c r="H5900" i="13"/>
  <c r="H5901" i="13"/>
  <c r="H5902" i="13"/>
  <c r="H5903" i="13"/>
  <c r="H5904" i="13"/>
  <c r="H5905" i="13"/>
  <c r="H5906" i="13"/>
  <c r="H5907" i="13"/>
  <c r="H5908" i="13"/>
  <c r="H5909" i="13"/>
  <c r="H5910" i="13"/>
  <c r="H5911" i="13"/>
  <c r="H5912" i="13"/>
  <c r="H5913" i="13"/>
  <c r="H5914" i="13"/>
  <c r="H5915" i="13"/>
  <c r="H5916" i="13"/>
  <c r="H5917" i="13"/>
  <c r="H5918" i="13"/>
  <c r="H5919" i="13"/>
  <c r="H5920" i="13"/>
  <c r="H5921" i="13"/>
  <c r="H5922" i="13"/>
  <c r="H5923" i="13"/>
  <c r="H5924" i="13"/>
  <c r="H5925" i="13"/>
  <c r="H5926" i="13"/>
  <c r="H5927" i="13"/>
  <c r="H5928" i="13"/>
  <c r="H5929" i="13"/>
  <c r="H5930" i="13"/>
  <c r="H5931" i="13"/>
  <c r="H5932" i="13"/>
  <c r="H5933" i="13"/>
  <c r="H5934" i="13"/>
  <c r="H5935" i="13"/>
  <c r="H5936" i="13"/>
  <c r="H5937" i="13"/>
  <c r="H5938" i="13"/>
  <c r="H5939" i="13"/>
  <c r="H5940" i="13"/>
  <c r="H5941" i="13"/>
  <c r="H5942" i="13"/>
  <c r="H5943" i="13"/>
  <c r="H5944" i="13"/>
  <c r="H5945" i="13"/>
  <c r="H5946" i="13"/>
  <c r="H5947" i="13"/>
  <c r="H5948" i="13"/>
  <c r="H5949" i="13"/>
  <c r="H5950" i="13"/>
  <c r="H5951" i="13"/>
  <c r="H5952" i="13"/>
  <c r="H5953" i="13"/>
  <c r="H5954" i="13"/>
  <c r="H5955" i="13"/>
  <c r="H5956" i="13"/>
  <c r="H5957" i="13"/>
  <c r="H5958" i="13"/>
  <c r="H5959" i="13"/>
  <c r="H5960" i="13"/>
  <c r="H5961" i="13"/>
  <c r="H5962" i="13"/>
  <c r="H5963" i="13"/>
  <c r="H5964" i="13"/>
  <c r="H5965" i="13"/>
  <c r="H5966" i="13"/>
  <c r="H5967" i="13"/>
  <c r="H5968" i="13"/>
  <c r="H5969" i="13"/>
  <c r="H5970" i="13"/>
  <c r="H5971" i="13"/>
  <c r="H5972" i="13"/>
  <c r="H5973" i="13"/>
  <c r="H5974" i="13"/>
  <c r="H5975" i="13"/>
  <c r="H5976" i="13"/>
  <c r="H5977" i="13"/>
  <c r="H5978" i="13"/>
  <c r="H5979" i="13"/>
  <c r="H5980" i="13"/>
  <c r="H5981" i="13"/>
  <c r="H5982" i="13"/>
  <c r="H5983" i="13"/>
  <c r="H5984" i="13"/>
  <c r="H5985" i="13"/>
  <c r="H5986" i="13"/>
  <c r="H5987" i="13"/>
  <c r="H5988" i="13"/>
  <c r="H5989" i="13"/>
  <c r="H5990" i="13"/>
  <c r="H5991" i="13"/>
  <c r="H5992" i="13"/>
  <c r="H5993" i="13"/>
  <c r="H5994" i="13"/>
  <c r="H5995" i="13"/>
  <c r="H5996" i="13"/>
  <c r="H5997" i="13"/>
  <c r="H5998" i="13"/>
  <c r="H5999" i="13"/>
  <c r="H6000" i="13"/>
  <c r="H6001" i="13"/>
  <c r="H6002" i="13"/>
  <c r="H6003" i="13"/>
  <c r="H6004" i="13"/>
  <c r="H6005" i="13"/>
  <c r="H6006" i="13"/>
  <c r="H6007" i="13"/>
  <c r="H6008" i="13"/>
  <c r="H6009" i="13"/>
  <c r="H6010" i="13"/>
  <c r="H6011" i="13"/>
  <c r="H6012" i="13"/>
  <c r="H6013" i="13"/>
  <c r="H6014" i="13"/>
  <c r="H6015" i="13"/>
  <c r="H6016" i="13"/>
  <c r="H6017" i="13"/>
  <c r="H6018" i="13"/>
  <c r="H6019" i="13"/>
  <c r="H6020" i="13"/>
  <c r="H6021" i="13"/>
  <c r="H6022" i="13"/>
  <c r="H6023" i="13"/>
  <c r="H6024" i="13"/>
  <c r="H6025" i="13"/>
  <c r="H6026" i="13"/>
  <c r="H6027" i="13"/>
  <c r="H6028" i="13"/>
  <c r="H6029" i="13"/>
  <c r="H6030" i="13"/>
  <c r="H6031" i="13"/>
  <c r="H6032" i="13"/>
  <c r="H6033" i="13"/>
  <c r="H6034" i="13"/>
  <c r="H6035" i="13"/>
  <c r="H6036" i="13"/>
  <c r="H6037" i="13"/>
  <c r="H6038" i="13"/>
  <c r="H6039" i="13"/>
  <c r="H6040" i="13"/>
  <c r="H6041" i="13"/>
  <c r="H6042" i="13"/>
  <c r="H6043" i="13"/>
  <c r="H6044" i="13"/>
  <c r="H6045" i="13"/>
  <c r="H6046" i="13"/>
  <c r="H6047" i="13"/>
  <c r="H6048" i="13"/>
  <c r="H6049" i="13"/>
  <c r="H6050" i="13"/>
  <c r="H6051" i="13"/>
  <c r="H6052" i="13"/>
  <c r="H6053" i="13"/>
  <c r="H6054" i="13"/>
  <c r="H6055" i="13"/>
  <c r="H6056" i="13"/>
  <c r="H6057" i="13"/>
  <c r="H6058" i="13"/>
  <c r="H6059" i="13"/>
  <c r="H6060" i="13"/>
  <c r="H6061" i="13"/>
  <c r="H6062" i="13"/>
  <c r="H6063" i="13"/>
  <c r="H6064" i="13"/>
  <c r="H6065" i="13"/>
  <c r="H6066" i="13"/>
  <c r="H6067" i="13"/>
  <c r="H6068" i="13"/>
  <c r="H6069" i="13"/>
  <c r="H6070" i="13"/>
  <c r="H6071" i="13"/>
  <c r="H6072" i="13"/>
  <c r="H6073" i="13"/>
  <c r="H6074" i="13"/>
  <c r="H6075" i="13"/>
  <c r="H6076" i="13"/>
  <c r="H6077" i="13"/>
  <c r="H6078" i="13"/>
  <c r="H6079" i="13"/>
  <c r="H6080" i="13"/>
  <c r="H6081" i="13"/>
  <c r="H6082" i="13"/>
  <c r="H6083" i="13"/>
  <c r="H6084" i="13"/>
  <c r="H6085" i="13"/>
  <c r="H6086" i="13"/>
  <c r="H6087" i="13"/>
  <c r="H6088" i="13"/>
  <c r="H6089" i="13"/>
  <c r="H6090" i="13"/>
  <c r="H6091" i="13"/>
  <c r="H6092" i="13"/>
  <c r="H6093" i="13"/>
  <c r="H6094" i="13"/>
  <c r="H6095" i="13"/>
  <c r="H6096" i="13"/>
  <c r="H6097" i="13"/>
  <c r="H6098" i="13"/>
  <c r="H6099" i="13"/>
  <c r="H6100" i="13"/>
  <c r="H6101" i="13"/>
  <c r="H6102" i="13"/>
  <c r="H6103" i="13"/>
  <c r="H6104" i="13"/>
  <c r="H6105" i="13"/>
  <c r="H6106" i="13"/>
  <c r="H6107" i="13"/>
  <c r="H6108" i="13"/>
  <c r="H6109" i="13"/>
  <c r="H6110" i="13"/>
  <c r="H6111" i="13"/>
  <c r="H6112" i="13"/>
  <c r="H6113" i="13"/>
  <c r="H6114" i="13"/>
  <c r="H6115" i="13"/>
  <c r="H6116" i="13"/>
  <c r="H6117" i="13"/>
  <c r="H6118" i="13"/>
  <c r="H6119" i="13"/>
  <c r="H6120" i="13"/>
  <c r="H6121" i="13"/>
  <c r="H6122" i="13"/>
  <c r="H6123" i="13"/>
  <c r="H6124" i="13"/>
  <c r="H6125" i="13"/>
  <c r="H6126" i="13"/>
  <c r="H6127" i="13"/>
  <c r="H6128" i="13"/>
  <c r="H6129" i="13"/>
  <c r="H6130" i="13"/>
  <c r="H6131" i="13"/>
  <c r="H6132" i="13"/>
  <c r="H6133" i="13"/>
  <c r="H6134" i="13"/>
  <c r="H6135" i="13"/>
  <c r="H6136" i="13"/>
  <c r="H6137" i="13"/>
  <c r="H6138" i="13"/>
  <c r="H6139" i="13"/>
  <c r="H6140" i="13"/>
  <c r="H6141" i="13"/>
  <c r="H6142" i="13"/>
  <c r="H6143" i="13"/>
  <c r="H6144" i="13"/>
  <c r="H6145" i="13"/>
  <c r="H6146" i="13"/>
  <c r="H6147" i="13"/>
  <c r="H6148" i="13"/>
  <c r="H6149" i="13"/>
  <c r="H6150" i="13"/>
  <c r="H6151" i="13"/>
  <c r="H6152" i="13"/>
  <c r="H6153" i="13"/>
  <c r="H6154" i="13"/>
  <c r="H6155" i="13"/>
  <c r="H6156" i="13"/>
  <c r="H6157" i="13"/>
  <c r="H6158" i="13"/>
  <c r="H6159" i="13"/>
  <c r="H6160" i="13"/>
  <c r="H6161" i="13"/>
  <c r="H6162" i="13"/>
  <c r="H6163" i="13"/>
  <c r="H6164" i="13"/>
  <c r="H6165" i="13"/>
  <c r="H6166" i="13"/>
  <c r="H6167" i="13"/>
  <c r="H6168" i="13"/>
  <c r="H6169" i="13"/>
  <c r="H6170" i="13"/>
  <c r="H6171" i="13"/>
  <c r="H6172" i="13"/>
  <c r="H6173" i="13"/>
  <c r="H6174" i="13"/>
  <c r="H6175" i="13"/>
  <c r="H6176" i="13"/>
  <c r="H6177" i="13"/>
  <c r="H6178" i="13"/>
  <c r="H6179" i="13"/>
  <c r="H6180" i="13"/>
  <c r="H6181" i="13"/>
  <c r="H6182" i="13"/>
  <c r="H6183" i="13"/>
  <c r="H6184" i="13"/>
  <c r="H6185" i="13"/>
  <c r="H6186" i="13"/>
  <c r="H6187" i="13"/>
  <c r="H6188" i="13"/>
  <c r="H6189" i="13"/>
  <c r="H6190" i="13"/>
  <c r="H6191" i="13"/>
  <c r="H6192" i="13"/>
  <c r="H6193" i="13"/>
  <c r="H6194" i="13"/>
  <c r="H6195" i="13"/>
  <c r="H6196" i="13"/>
  <c r="H6197" i="13"/>
  <c r="H6198" i="13"/>
  <c r="H6199" i="13"/>
  <c r="H6200" i="13"/>
  <c r="H6201" i="13"/>
  <c r="H6202" i="13"/>
  <c r="H6203" i="13"/>
  <c r="H6204" i="13"/>
  <c r="H6205" i="13"/>
  <c r="H6206" i="13"/>
  <c r="H6207" i="13"/>
  <c r="H6208" i="13"/>
  <c r="H6209" i="13"/>
  <c r="H6210" i="13"/>
  <c r="H6211" i="13"/>
  <c r="H6212" i="13"/>
  <c r="H6213" i="13"/>
  <c r="H6214" i="13"/>
  <c r="H6215" i="13"/>
  <c r="H6216" i="13"/>
  <c r="H6217" i="13"/>
  <c r="H6218" i="13"/>
  <c r="H6219" i="13"/>
  <c r="H6220" i="13"/>
  <c r="H6221" i="13"/>
  <c r="H6222" i="13"/>
  <c r="H6223" i="13"/>
  <c r="H6224" i="13"/>
  <c r="H6225" i="13"/>
  <c r="H6226" i="13"/>
  <c r="H6227" i="13"/>
  <c r="H6228" i="13"/>
  <c r="H6229" i="13"/>
  <c r="H6230" i="13"/>
  <c r="H6231" i="13"/>
  <c r="H6232" i="13"/>
  <c r="H6233" i="13"/>
  <c r="H6234" i="13"/>
  <c r="H6235" i="13"/>
  <c r="H6236" i="13"/>
  <c r="H6237" i="13"/>
  <c r="H6238" i="13"/>
  <c r="H6239" i="13"/>
  <c r="H6240" i="13"/>
  <c r="H6241" i="13"/>
  <c r="H6242" i="13"/>
  <c r="H6243" i="13"/>
  <c r="H6244" i="13"/>
  <c r="H6245" i="13"/>
  <c r="H6246" i="13"/>
  <c r="H6247" i="13"/>
  <c r="H6248" i="13"/>
  <c r="H6249" i="13"/>
  <c r="H6250" i="13"/>
  <c r="H6251" i="13"/>
  <c r="H6252" i="13"/>
  <c r="H6253" i="13"/>
  <c r="H6254" i="13"/>
  <c r="H6255" i="13"/>
  <c r="H6256" i="13"/>
  <c r="H6257" i="13"/>
  <c r="H6258" i="13"/>
  <c r="H6259" i="13"/>
  <c r="H6260" i="13"/>
  <c r="H6261" i="13"/>
  <c r="H6262" i="13"/>
  <c r="H6263" i="13"/>
  <c r="H6264" i="13"/>
  <c r="H6265" i="13"/>
  <c r="H6266" i="13"/>
  <c r="H6267" i="13"/>
  <c r="H6268" i="13"/>
  <c r="H6269" i="13"/>
  <c r="H6270" i="13"/>
  <c r="H6271" i="13"/>
  <c r="H6272" i="13"/>
  <c r="H6273" i="13"/>
  <c r="H6274" i="13"/>
  <c r="H6275" i="13"/>
  <c r="H6276" i="13"/>
  <c r="H6277" i="13"/>
  <c r="H6278" i="13"/>
  <c r="H6279" i="13"/>
  <c r="H6280" i="13"/>
  <c r="H6281" i="13"/>
  <c r="H6282" i="13"/>
  <c r="H6283" i="13"/>
  <c r="H6284" i="13"/>
  <c r="H6285" i="13"/>
  <c r="H6286" i="13"/>
  <c r="H6287" i="13"/>
  <c r="H6288" i="13"/>
  <c r="H6289" i="13"/>
  <c r="H6290" i="13"/>
  <c r="H6291" i="13"/>
  <c r="H6292" i="13"/>
  <c r="H6293" i="13"/>
  <c r="H6294" i="13"/>
  <c r="H6295" i="13"/>
  <c r="H6296" i="13"/>
  <c r="H6297" i="13"/>
  <c r="H6298" i="13"/>
  <c r="H6299" i="13"/>
  <c r="H6300" i="13"/>
  <c r="H6301" i="13"/>
  <c r="H6302" i="13"/>
  <c r="H6303" i="13"/>
  <c r="H6304" i="13"/>
  <c r="H6305" i="13"/>
  <c r="H6306" i="13"/>
  <c r="H6307" i="13"/>
  <c r="H6308" i="13"/>
  <c r="H6309" i="13"/>
  <c r="H6310" i="13"/>
  <c r="H6311" i="13"/>
  <c r="H6312" i="13"/>
  <c r="H6313" i="13"/>
  <c r="H6314" i="13"/>
  <c r="H6315" i="13"/>
  <c r="H6316" i="13"/>
  <c r="H6317" i="13"/>
  <c r="H6318" i="13"/>
  <c r="H6319" i="13"/>
  <c r="H6320" i="13"/>
  <c r="H6321" i="13"/>
  <c r="H6322" i="13"/>
  <c r="H6323" i="13"/>
  <c r="H6324" i="13"/>
  <c r="H6325" i="13"/>
  <c r="H6326" i="13"/>
  <c r="H6327" i="13"/>
  <c r="H6328" i="13"/>
  <c r="H6329" i="13"/>
  <c r="H6330" i="13"/>
  <c r="H6331" i="13"/>
  <c r="H6332" i="13"/>
  <c r="H6333" i="13"/>
  <c r="H6334" i="13"/>
  <c r="H6335" i="13"/>
  <c r="H6336" i="13"/>
  <c r="H6337" i="13"/>
  <c r="H6338" i="13"/>
  <c r="H6339" i="13"/>
  <c r="H6340" i="13"/>
  <c r="H6341" i="13"/>
  <c r="H6342" i="13"/>
  <c r="H6343" i="13"/>
  <c r="H6344" i="13"/>
  <c r="H6345" i="13"/>
  <c r="H6346" i="13"/>
  <c r="H6347" i="13"/>
  <c r="H6348" i="13"/>
  <c r="H6349" i="13"/>
  <c r="H6350" i="13"/>
  <c r="H6351" i="13"/>
  <c r="H6352" i="13"/>
  <c r="H6353" i="13"/>
  <c r="H6354" i="13"/>
  <c r="H6355" i="13"/>
  <c r="H6356" i="13"/>
  <c r="H6357" i="13"/>
  <c r="H6358" i="13"/>
  <c r="H6359" i="13"/>
  <c r="H6360" i="13"/>
  <c r="H6361" i="13"/>
  <c r="H6362" i="13"/>
  <c r="H6363" i="13"/>
  <c r="H6364" i="13"/>
  <c r="H6365" i="13"/>
  <c r="H6366" i="13"/>
  <c r="H6367" i="13"/>
  <c r="H6368" i="13"/>
  <c r="H6369" i="13"/>
  <c r="H6370" i="13"/>
  <c r="H6371" i="13"/>
  <c r="H6372" i="13"/>
  <c r="H6373" i="13"/>
  <c r="H6374" i="13"/>
  <c r="H6375" i="13"/>
  <c r="H6376" i="13"/>
  <c r="H6377" i="13"/>
  <c r="H6378" i="13"/>
  <c r="H6379" i="13"/>
  <c r="H6380" i="13"/>
  <c r="H6381" i="13"/>
  <c r="H6382" i="13"/>
  <c r="H6383" i="13"/>
  <c r="H6384" i="13"/>
  <c r="H6385" i="13"/>
  <c r="H6386" i="13"/>
  <c r="H6387" i="13"/>
  <c r="H6388" i="13"/>
  <c r="H6389" i="13"/>
  <c r="H6390" i="13"/>
  <c r="H6391" i="13"/>
  <c r="H6392" i="13"/>
  <c r="H6393" i="13"/>
  <c r="H6394" i="13"/>
  <c r="H6395" i="13"/>
  <c r="H6396" i="13"/>
  <c r="H6397" i="13"/>
  <c r="H6398" i="13"/>
  <c r="H6399" i="13"/>
  <c r="H6400" i="13"/>
  <c r="H6401" i="13"/>
  <c r="H6402" i="13"/>
  <c r="H6403" i="13"/>
  <c r="H6404" i="13"/>
  <c r="H6405" i="13"/>
  <c r="H6406" i="13"/>
  <c r="H6407" i="13"/>
  <c r="H6408" i="13"/>
  <c r="H6409" i="13"/>
  <c r="H6410" i="13"/>
  <c r="H6411" i="13"/>
  <c r="H6412" i="13"/>
  <c r="H6413" i="13"/>
  <c r="H6414" i="13"/>
  <c r="H6415" i="13"/>
  <c r="H6416" i="13"/>
  <c r="H6417" i="13"/>
  <c r="H6418" i="13"/>
  <c r="H6419" i="13"/>
  <c r="H6420" i="13"/>
  <c r="H6421" i="13"/>
  <c r="H6422" i="13"/>
  <c r="H6423" i="13"/>
  <c r="H6424" i="13"/>
  <c r="H6425" i="13"/>
  <c r="H6426" i="13"/>
  <c r="H6427" i="13"/>
  <c r="H6428" i="13"/>
  <c r="H6429" i="13"/>
  <c r="H6430" i="13"/>
  <c r="H6431" i="13"/>
  <c r="H6432" i="13"/>
  <c r="H6433" i="13"/>
  <c r="H6434" i="13"/>
  <c r="H6435" i="13"/>
  <c r="H6436" i="13"/>
  <c r="H6437" i="13"/>
  <c r="H6438" i="13"/>
  <c r="H6439" i="13"/>
  <c r="H6440" i="13"/>
  <c r="H6441" i="13"/>
  <c r="H6442" i="13"/>
  <c r="H6443" i="13"/>
  <c r="H6444" i="13"/>
  <c r="H6445" i="13"/>
  <c r="H6446" i="13"/>
  <c r="H6447" i="13"/>
  <c r="H6448" i="13"/>
  <c r="H6449" i="13"/>
  <c r="H6450" i="13"/>
  <c r="H6451" i="13"/>
  <c r="H6452" i="13"/>
  <c r="H6453" i="13"/>
  <c r="H6454" i="13"/>
  <c r="H6455" i="13"/>
  <c r="H6456" i="13"/>
  <c r="H6457" i="13"/>
  <c r="H6458" i="13"/>
  <c r="H6459" i="13"/>
  <c r="H6460" i="13"/>
  <c r="H6461" i="13"/>
  <c r="H6462" i="13"/>
  <c r="H6463" i="13"/>
  <c r="H6464" i="13"/>
  <c r="H6465" i="13"/>
  <c r="H6466" i="13"/>
  <c r="H6467" i="13"/>
  <c r="H6468" i="13"/>
  <c r="H6469" i="13"/>
  <c r="H6470" i="13"/>
  <c r="H6471" i="13"/>
  <c r="H6472" i="13"/>
  <c r="H6473" i="13"/>
  <c r="H6474" i="13"/>
  <c r="H6475" i="13"/>
  <c r="H6476" i="13"/>
  <c r="H6477" i="13"/>
  <c r="H6478" i="13"/>
  <c r="H6479" i="13"/>
  <c r="H6480" i="13"/>
  <c r="H6481" i="13"/>
  <c r="H6482" i="13"/>
  <c r="H6483" i="13"/>
  <c r="H6484" i="13"/>
  <c r="H6485" i="13"/>
  <c r="H6486" i="13"/>
  <c r="H6487" i="13"/>
  <c r="H6488" i="13"/>
  <c r="H6489" i="13"/>
  <c r="H6490" i="13"/>
  <c r="H6491" i="13"/>
  <c r="H6492" i="13"/>
  <c r="H6493" i="13"/>
  <c r="H6494" i="13"/>
  <c r="H6495" i="13"/>
  <c r="H6496" i="13"/>
  <c r="H6497" i="13"/>
  <c r="H6498" i="13"/>
  <c r="H6499" i="13"/>
  <c r="H6500" i="13"/>
  <c r="H6501" i="13"/>
  <c r="H6502" i="13"/>
  <c r="H6503" i="13"/>
  <c r="H6504" i="13"/>
  <c r="H6505" i="13"/>
  <c r="H6506" i="13"/>
  <c r="H6507" i="13"/>
  <c r="H6508" i="13"/>
  <c r="H6509" i="13"/>
  <c r="H6510" i="13"/>
  <c r="H6511" i="13"/>
  <c r="H6512" i="13"/>
  <c r="H6513" i="13"/>
  <c r="H6514" i="13"/>
  <c r="H6515" i="13"/>
  <c r="H6516" i="13"/>
  <c r="H6517" i="13"/>
  <c r="H6518" i="13"/>
  <c r="H6519" i="13"/>
  <c r="H6520" i="13"/>
  <c r="H6521" i="13"/>
  <c r="H6522" i="13"/>
  <c r="H6523" i="13"/>
  <c r="H6524" i="13"/>
  <c r="H6525" i="13"/>
  <c r="H6526" i="13"/>
  <c r="H6527" i="13"/>
  <c r="H6528" i="13"/>
  <c r="H6529" i="13"/>
  <c r="H6530" i="13"/>
  <c r="H6531" i="13"/>
  <c r="H6532" i="13"/>
  <c r="H6533" i="13"/>
  <c r="H6534" i="13"/>
  <c r="H6535" i="13"/>
  <c r="H6536" i="13"/>
  <c r="H6537" i="13"/>
  <c r="H6538" i="13"/>
  <c r="H6539" i="13"/>
  <c r="H6540" i="13"/>
  <c r="H6541" i="13"/>
  <c r="H6542" i="13"/>
  <c r="H6543" i="13"/>
  <c r="H6544" i="13"/>
  <c r="H6545" i="13"/>
  <c r="H6546" i="13"/>
  <c r="H6547" i="13"/>
  <c r="H6548" i="13"/>
  <c r="H6549" i="13"/>
  <c r="H6550" i="13"/>
  <c r="H6551" i="13"/>
  <c r="H6552" i="13"/>
  <c r="H6553" i="13"/>
  <c r="H6554" i="13"/>
  <c r="H6555" i="13"/>
  <c r="H6556" i="13"/>
  <c r="H6557" i="13"/>
  <c r="H6558" i="13"/>
  <c r="H6559" i="13"/>
  <c r="H6560" i="13"/>
  <c r="H6561" i="13"/>
  <c r="H6562" i="13"/>
  <c r="H6563" i="13"/>
  <c r="H6564" i="13"/>
  <c r="H6565" i="13"/>
  <c r="H6566" i="13"/>
  <c r="H6567" i="13"/>
  <c r="H6568" i="13"/>
  <c r="H6569" i="13"/>
  <c r="H6570" i="13"/>
  <c r="H6571" i="13"/>
  <c r="H6572" i="13"/>
  <c r="H6573" i="13"/>
  <c r="H6574" i="13"/>
  <c r="H6575" i="13"/>
  <c r="H6576" i="13"/>
  <c r="H6577" i="13"/>
  <c r="H6578" i="13"/>
  <c r="H6579" i="13"/>
  <c r="H6580" i="13"/>
  <c r="H6581" i="13"/>
  <c r="H6582" i="13"/>
  <c r="H6583" i="13"/>
  <c r="H6584" i="13"/>
  <c r="H6585" i="13"/>
  <c r="H6586" i="13"/>
  <c r="H6587" i="13"/>
  <c r="H6588" i="13"/>
  <c r="H6589" i="13"/>
  <c r="H6590" i="13"/>
  <c r="H6591" i="13"/>
  <c r="H6592" i="13"/>
  <c r="H6593" i="13"/>
  <c r="H6594" i="13"/>
  <c r="H6595" i="13"/>
  <c r="H6596" i="13"/>
  <c r="H6597" i="13"/>
  <c r="H6598" i="13"/>
  <c r="H6599" i="13"/>
  <c r="H6600" i="13"/>
  <c r="H6601" i="13"/>
  <c r="H6602" i="13"/>
  <c r="H6603" i="13"/>
  <c r="H6604" i="13"/>
  <c r="H6605" i="13"/>
  <c r="H6606" i="13"/>
  <c r="H6607" i="13"/>
  <c r="H6608" i="13"/>
  <c r="H6609" i="13"/>
  <c r="H6610" i="13"/>
  <c r="H6611" i="13"/>
  <c r="H6612" i="13"/>
  <c r="H6613" i="13"/>
  <c r="H6614" i="13"/>
  <c r="H6615" i="13"/>
  <c r="H6616" i="13"/>
  <c r="H6617" i="13"/>
  <c r="H6618" i="13"/>
  <c r="H6619" i="13"/>
  <c r="H6620" i="13"/>
  <c r="H6621" i="13"/>
  <c r="H6622" i="13"/>
  <c r="H6623" i="13"/>
  <c r="H6624" i="13"/>
  <c r="H6625" i="13"/>
  <c r="H6626" i="13"/>
  <c r="H6627" i="13"/>
  <c r="H6628" i="13"/>
  <c r="H6629" i="13"/>
  <c r="H6630" i="13"/>
  <c r="H6631" i="13"/>
  <c r="H6632" i="13"/>
  <c r="H6633" i="13"/>
  <c r="H6634" i="13"/>
  <c r="H6635" i="13"/>
  <c r="H6636" i="13"/>
  <c r="H6637" i="13"/>
  <c r="H6638" i="13"/>
  <c r="H6639" i="13"/>
  <c r="H6640" i="13"/>
  <c r="H6641" i="13"/>
  <c r="H6642" i="13"/>
  <c r="H6643" i="13"/>
  <c r="H6644" i="13"/>
  <c r="H6645" i="13"/>
  <c r="H6646" i="13"/>
  <c r="H6647" i="13"/>
  <c r="H6648" i="13"/>
  <c r="H6649" i="13"/>
  <c r="H6650" i="13"/>
  <c r="H6651" i="13"/>
  <c r="H6652" i="13"/>
  <c r="H6653" i="13"/>
  <c r="H6654" i="13"/>
  <c r="H6655" i="13"/>
  <c r="H6656" i="13"/>
  <c r="H6657" i="13"/>
  <c r="H6658" i="13"/>
  <c r="H6659" i="13"/>
  <c r="H6660" i="13"/>
  <c r="H6661" i="13"/>
  <c r="H6662" i="13"/>
  <c r="H6663" i="13"/>
  <c r="H6664" i="13"/>
  <c r="H6665" i="13"/>
  <c r="H6666" i="13"/>
  <c r="H6667" i="13"/>
  <c r="H6668" i="13"/>
  <c r="H6669" i="13"/>
  <c r="H6670" i="13"/>
  <c r="H6671" i="13"/>
  <c r="H6672" i="13"/>
  <c r="H6673" i="13"/>
  <c r="H6674" i="13"/>
  <c r="H6675" i="13"/>
  <c r="H6676" i="13"/>
  <c r="H6677" i="13"/>
  <c r="H6678" i="13"/>
  <c r="H6679" i="13"/>
  <c r="H6680" i="13"/>
  <c r="H6681" i="13"/>
  <c r="H6682" i="13"/>
  <c r="H6683" i="13"/>
  <c r="H6684" i="13"/>
  <c r="H6685" i="13"/>
  <c r="H6686" i="13"/>
  <c r="H6687" i="13"/>
  <c r="H6688" i="13"/>
  <c r="H6689" i="13"/>
  <c r="H6690" i="13"/>
  <c r="H6691" i="13"/>
  <c r="H6692" i="13"/>
  <c r="H6693" i="13"/>
  <c r="H6694" i="13"/>
  <c r="H6695" i="13"/>
  <c r="H6696" i="13"/>
  <c r="H6697" i="13"/>
  <c r="H6698" i="13"/>
  <c r="H6699" i="13"/>
  <c r="H6700" i="13"/>
  <c r="H6701" i="13"/>
  <c r="H6702" i="13"/>
  <c r="H6703" i="13"/>
  <c r="H6704" i="13"/>
  <c r="H6705" i="13"/>
  <c r="H6706" i="13"/>
  <c r="H6707" i="13"/>
  <c r="H6708" i="13"/>
  <c r="H6709" i="13"/>
  <c r="H6710" i="13"/>
  <c r="H6711" i="13"/>
  <c r="H6712" i="13"/>
  <c r="H6713" i="13"/>
  <c r="H6714" i="13"/>
  <c r="H6715" i="13"/>
  <c r="H6716" i="13"/>
  <c r="H6717" i="13"/>
  <c r="H6718" i="13"/>
  <c r="H6719" i="13"/>
  <c r="H6720" i="13"/>
  <c r="H6721" i="13"/>
  <c r="H6722" i="13"/>
  <c r="H6723" i="13"/>
  <c r="H6724" i="13"/>
  <c r="H6725" i="13"/>
  <c r="H6726" i="13"/>
  <c r="H6727" i="13"/>
  <c r="H6728" i="13"/>
  <c r="H6729" i="13"/>
  <c r="H6730" i="13"/>
  <c r="H6731" i="13"/>
  <c r="H6732" i="13"/>
  <c r="H6733" i="13"/>
  <c r="H6734" i="13"/>
  <c r="H6735" i="13"/>
  <c r="H6736" i="13"/>
  <c r="H6737" i="13"/>
  <c r="H6738" i="13"/>
  <c r="H6739" i="13"/>
  <c r="H6740" i="13"/>
  <c r="H6741" i="13"/>
  <c r="H6742" i="13"/>
  <c r="H6743" i="13"/>
  <c r="H6744" i="13"/>
  <c r="H6745" i="13"/>
  <c r="H6746" i="13"/>
  <c r="H6747" i="13"/>
  <c r="H6748" i="13"/>
  <c r="H6749" i="13"/>
  <c r="H6750" i="13"/>
  <c r="H6751" i="13"/>
  <c r="H6752" i="13"/>
  <c r="H6753" i="13"/>
  <c r="H6754" i="13"/>
  <c r="H6755" i="13"/>
  <c r="H6756" i="13"/>
  <c r="H6757" i="13"/>
  <c r="H6758" i="13"/>
  <c r="H6759" i="13"/>
  <c r="H6760" i="13"/>
  <c r="H6761" i="13"/>
  <c r="H6762" i="13"/>
  <c r="H6763" i="13"/>
  <c r="H6764" i="13"/>
  <c r="H6765" i="13"/>
  <c r="H6766" i="13"/>
  <c r="H6767" i="13"/>
  <c r="H6768" i="13"/>
  <c r="H6769" i="13"/>
  <c r="H6770" i="13"/>
  <c r="H6771" i="13"/>
  <c r="H6772" i="13"/>
  <c r="H6773" i="13"/>
  <c r="H6774" i="13"/>
  <c r="H6775" i="13"/>
  <c r="H6776" i="13"/>
  <c r="H6777" i="13"/>
  <c r="H6778" i="13"/>
  <c r="H6779" i="13"/>
  <c r="H6780" i="13"/>
  <c r="H6781" i="13"/>
  <c r="H6782" i="13"/>
  <c r="H6783" i="13"/>
  <c r="H6784" i="13"/>
  <c r="H6785" i="13"/>
  <c r="H6786" i="13"/>
  <c r="H6787" i="13"/>
  <c r="H6788" i="13"/>
  <c r="H6789" i="13"/>
  <c r="H6790" i="13"/>
  <c r="H6791" i="13"/>
  <c r="H6792" i="13"/>
  <c r="H6793" i="13"/>
  <c r="H6794" i="13"/>
  <c r="H6795" i="13"/>
  <c r="H6796" i="13"/>
  <c r="H6797" i="13"/>
  <c r="H6798" i="13"/>
  <c r="H6799" i="13"/>
  <c r="H6800" i="13"/>
  <c r="H6801" i="13"/>
  <c r="H6802" i="13"/>
  <c r="H6803" i="13"/>
  <c r="H6804" i="13"/>
  <c r="H6805" i="13"/>
  <c r="H6806" i="13"/>
  <c r="H6807" i="13"/>
  <c r="H6808" i="13"/>
  <c r="H6809" i="13"/>
  <c r="H6810" i="13"/>
  <c r="H6811" i="13"/>
  <c r="H6812" i="13"/>
  <c r="H6813" i="13"/>
  <c r="H6814" i="13"/>
  <c r="H6815" i="13"/>
  <c r="H6816" i="13"/>
  <c r="H6817" i="13"/>
  <c r="H6818" i="13"/>
  <c r="H6819" i="13"/>
  <c r="H6820" i="13"/>
  <c r="H6821" i="13"/>
  <c r="H6822" i="13"/>
  <c r="H6823" i="13"/>
  <c r="H6824" i="13"/>
  <c r="H6825" i="13"/>
  <c r="H6826" i="13"/>
  <c r="H6827" i="13"/>
  <c r="H6828" i="13"/>
  <c r="H6829" i="13"/>
  <c r="H6830" i="13"/>
  <c r="H6831" i="13"/>
  <c r="H6832" i="13"/>
  <c r="H6833" i="13"/>
  <c r="H6834" i="13"/>
  <c r="H6835" i="13"/>
  <c r="H6836" i="13"/>
  <c r="H6837" i="13"/>
  <c r="H6838" i="13"/>
  <c r="H6839" i="13"/>
  <c r="H6840" i="13"/>
  <c r="H6841" i="13"/>
  <c r="H6842" i="13"/>
  <c r="H6843" i="13"/>
  <c r="H6844" i="13"/>
  <c r="H6845" i="13"/>
  <c r="H6846" i="13"/>
  <c r="H6847" i="13"/>
  <c r="H6848" i="13"/>
  <c r="H6849" i="13"/>
  <c r="H6850" i="13"/>
  <c r="H6851" i="13"/>
  <c r="H6852" i="13"/>
  <c r="H6853" i="13"/>
  <c r="H6854" i="13"/>
  <c r="H6855" i="13"/>
  <c r="H6856" i="13"/>
  <c r="H6857" i="13"/>
  <c r="H6858" i="13"/>
  <c r="H6859" i="13"/>
  <c r="H6860" i="13"/>
  <c r="H6861" i="13"/>
  <c r="H6862" i="13"/>
  <c r="H6863" i="13"/>
  <c r="H6864" i="13"/>
  <c r="H6865" i="13"/>
  <c r="H6866" i="13"/>
  <c r="H6867" i="13"/>
  <c r="H6868" i="13"/>
  <c r="H6869" i="13"/>
  <c r="H6870" i="13"/>
  <c r="H6871" i="13"/>
  <c r="H6872" i="13"/>
  <c r="H6873" i="13"/>
  <c r="H6874" i="13"/>
  <c r="H6875" i="13"/>
  <c r="H6876" i="13"/>
  <c r="H6877" i="13"/>
  <c r="H6878" i="13"/>
  <c r="H6879" i="13"/>
  <c r="H6880" i="13"/>
  <c r="H6881" i="13"/>
  <c r="H6882" i="13"/>
  <c r="H6883" i="13"/>
  <c r="H6884" i="13"/>
  <c r="H6885" i="13"/>
  <c r="H6886" i="13"/>
  <c r="H6887" i="13"/>
  <c r="H6888" i="13"/>
  <c r="H6889" i="13"/>
  <c r="H6890" i="13"/>
  <c r="H6891" i="13"/>
  <c r="H6892" i="13"/>
  <c r="H6893" i="13"/>
  <c r="H6894" i="13"/>
  <c r="H6895" i="13"/>
  <c r="H6896" i="13"/>
  <c r="H6897" i="13"/>
  <c r="H6898" i="13"/>
  <c r="H6899" i="13"/>
  <c r="H6900" i="13"/>
  <c r="H6901" i="13"/>
  <c r="H6902" i="13"/>
  <c r="H6903" i="13"/>
  <c r="H6904" i="13"/>
  <c r="H6905" i="13"/>
  <c r="H6906" i="13"/>
  <c r="H6907" i="13"/>
  <c r="H6908" i="13"/>
  <c r="H6909" i="13"/>
  <c r="H6910" i="13"/>
  <c r="H6911" i="13"/>
  <c r="H6912" i="13"/>
  <c r="H6913" i="13"/>
  <c r="H6914" i="13"/>
  <c r="H6915" i="13"/>
  <c r="H6916" i="13"/>
  <c r="H6917" i="13"/>
  <c r="H6918" i="13"/>
  <c r="H6919" i="13"/>
  <c r="H6920" i="13"/>
  <c r="H6921" i="13"/>
  <c r="H6922" i="13"/>
  <c r="H6923" i="13"/>
  <c r="H6924" i="13"/>
  <c r="H6925" i="13"/>
  <c r="H6926" i="13"/>
  <c r="H6927" i="13"/>
  <c r="H6928" i="13"/>
  <c r="H6929" i="13"/>
  <c r="H6930" i="13"/>
  <c r="H6931" i="13"/>
  <c r="H6932" i="13"/>
  <c r="H6933" i="13"/>
  <c r="H6934" i="13"/>
  <c r="H6935" i="13"/>
  <c r="H6936" i="13"/>
  <c r="H6937" i="13"/>
  <c r="H6938" i="13"/>
  <c r="H6939" i="13"/>
  <c r="H6940" i="13"/>
  <c r="H6941" i="13"/>
  <c r="H6942" i="13"/>
  <c r="H6943" i="13"/>
  <c r="H6944" i="13"/>
  <c r="H6945" i="13"/>
  <c r="H6946" i="13"/>
  <c r="H6947" i="13"/>
  <c r="H6948" i="13"/>
  <c r="H6949" i="13"/>
  <c r="H6950" i="13"/>
  <c r="H6951" i="13"/>
  <c r="H6952" i="13"/>
  <c r="H6953" i="13"/>
  <c r="H6954" i="13"/>
  <c r="H6955" i="13"/>
  <c r="H6956" i="13"/>
  <c r="H6957" i="13"/>
  <c r="H6958" i="13"/>
  <c r="H6959" i="13"/>
  <c r="H6960" i="13"/>
  <c r="H6961" i="13"/>
  <c r="H6962" i="13"/>
  <c r="H6963" i="13"/>
  <c r="H6964" i="13"/>
  <c r="H6965" i="13"/>
  <c r="H6966" i="13"/>
  <c r="H6967" i="13"/>
  <c r="H6968" i="13"/>
  <c r="H6969" i="13"/>
  <c r="H6970" i="13"/>
  <c r="H6971" i="13"/>
  <c r="H6972" i="13"/>
  <c r="H6973" i="13"/>
  <c r="H6974" i="13"/>
  <c r="H6975" i="13"/>
  <c r="H6976" i="13"/>
  <c r="H6977" i="13"/>
  <c r="H6978" i="13"/>
  <c r="H6979" i="13"/>
  <c r="H6980" i="13"/>
  <c r="H6981" i="13"/>
  <c r="H6982" i="13"/>
  <c r="H6983" i="13"/>
  <c r="H6984" i="13"/>
  <c r="H6985" i="13"/>
  <c r="H6986" i="13"/>
  <c r="H6987" i="13"/>
  <c r="H6988" i="13"/>
  <c r="H6989" i="13"/>
  <c r="H6990" i="13"/>
  <c r="H6991" i="13"/>
  <c r="H6992" i="13"/>
  <c r="H6993" i="13"/>
  <c r="H6994" i="13"/>
  <c r="H6995" i="13"/>
  <c r="H6996" i="13"/>
  <c r="H6997" i="13"/>
  <c r="H6998" i="13"/>
  <c r="H6999" i="13"/>
  <c r="H7000" i="13"/>
  <c r="H7001" i="13"/>
  <c r="H7002" i="13"/>
  <c r="H7003" i="13"/>
  <c r="H7004" i="13"/>
  <c r="H7005" i="13"/>
  <c r="H7006" i="13"/>
  <c r="H7007" i="13"/>
  <c r="H7008" i="13"/>
  <c r="H7009" i="13"/>
  <c r="H7010" i="13"/>
  <c r="H7011" i="13"/>
  <c r="H7012" i="13"/>
  <c r="H7013" i="13"/>
  <c r="H7014" i="13"/>
  <c r="H7015" i="13"/>
  <c r="H7016" i="13"/>
  <c r="H7017" i="13"/>
  <c r="H7018" i="13"/>
  <c r="H7019" i="13"/>
  <c r="H7020" i="13"/>
  <c r="H7021" i="13"/>
  <c r="H7022" i="13"/>
  <c r="H7023" i="13"/>
  <c r="H7024" i="13"/>
  <c r="H7025" i="13"/>
  <c r="H7026" i="13"/>
  <c r="H7027" i="13"/>
  <c r="H7028" i="13"/>
  <c r="H7029" i="13"/>
  <c r="H7030" i="13"/>
  <c r="H7031" i="13"/>
  <c r="H7032" i="13"/>
  <c r="H7033" i="13"/>
  <c r="H7034" i="13"/>
  <c r="H7035" i="13"/>
  <c r="H7036" i="13"/>
  <c r="H7037" i="13"/>
  <c r="H7038" i="13"/>
  <c r="H7039" i="13"/>
  <c r="H7040" i="13"/>
  <c r="H7041" i="13"/>
  <c r="H7042" i="13"/>
  <c r="H7043" i="13"/>
  <c r="H7044" i="13"/>
  <c r="H7045" i="13"/>
  <c r="H7046" i="13"/>
  <c r="H7047" i="13"/>
  <c r="H7048" i="13"/>
  <c r="H7049" i="13"/>
  <c r="H7050" i="13"/>
  <c r="H7051" i="13"/>
  <c r="H7052" i="13"/>
  <c r="H7053" i="13"/>
  <c r="H7054" i="13"/>
  <c r="H7055" i="13"/>
  <c r="H7056" i="13"/>
  <c r="H7057" i="13"/>
  <c r="H7058" i="13"/>
  <c r="H7059" i="13"/>
  <c r="H7060" i="13"/>
  <c r="H7061" i="13"/>
  <c r="H7062" i="13"/>
  <c r="H7063" i="13"/>
  <c r="H7064" i="13"/>
  <c r="H7065" i="13"/>
  <c r="H7066" i="13"/>
  <c r="H7067" i="13"/>
  <c r="H7068" i="13"/>
  <c r="H7069" i="13"/>
  <c r="H7070" i="13"/>
  <c r="H7071" i="13"/>
  <c r="H7072" i="13"/>
  <c r="H7073" i="13"/>
  <c r="H7074" i="13"/>
  <c r="H7075" i="13"/>
  <c r="H7076" i="13"/>
  <c r="H7077" i="13"/>
  <c r="H7078" i="13"/>
  <c r="H7079" i="13"/>
  <c r="H7080" i="13"/>
  <c r="H7081" i="13"/>
  <c r="H7082" i="13"/>
  <c r="H7083" i="13"/>
  <c r="H7084" i="13"/>
  <c r="H7085" i="13"/>
  <c r="H7086" i="13"/>
  <c r="H7087" i="13"/>
  <c r="H7088" i="13"/>
  <c r="H7089" i="13"/>
  <c r="H7090" i="13"/>
  <c r="H7091" i="13"/>
  <c r="H7092" i="13"/>
  <c r="H7093" i="13"/>
  <c r="H7094" i="13"/>
  <c r="H7095" i="13"/>
  <c r="H7096" i="13"/>
  <c r="H7097" i="13"/>
  <c r="H7098" i="13"/>
  <c r="H7099" i="13"/>
  <c r="H7100" i="13"/>
  <c r="H7101" i="13"/>
  <c r="H7102" i="13"/>
  <c r="H7103" i="13"/>
  <c r="H7104" i="13"/>
  <c r="H7105" i="13"/>
  <c r="H7106" i="13"/>
  <c r="H7107" i="13"/>
  <c r="H7108" i="13"/>
  <c r="H7109" i="13"/>
  <c r="H7110" i="13"/>
  <c r="H7111" i="13"/>
  <c r="H7112" i="13"/>
  <c r="H7113" i="13"/>
  <c r="H7114" i="13"/>
  <c r="H7115" i="13"/>
  <c r="H7116" i="13"/>
  <c r="H7117" i="13"/>
  <c r="H7118" i="13"/>
  <c r="H7119" i="13"/>
  <c r="H7120" i="13"/>
  <c r="H7121" i="13"/>
  <c r="H7122" i="13"/>
  <c r="H7123" i="13"/>
  <c r="H7124" i="13"/>
  <c r="H7125" i="13"/>
  <c r="H7126" i="13"/>
  <c r="H7127" i="13"/>
  <c r="H7128" i="13"/>
  <c r="H7129" i="13"/>
  <c r="H7130" i="13"/>
  <c r="H7131" i="13"/>
  <c r="H7132" i="13"/>
  <c r="H7133" i="13"/>
  <c r="H7134" i="13"/>
  <c r="H7135" i="13"/>
  <c r="H7136" i="13"/>
  <c r="H7137" i="13"/>
  <c r="H7138" i="13"/>
  <c r="H7139" i="13"/>
  <c r="H7140" i="13"/>
  <c r="H7141" i="13"/>
  <c r="H7142" i="13"/>
  <c r="H7143" i="13"/>
  <c r="H7144" i="13"/>
  <c r="H7145" i="13"/>
  <c r="H7146" i="13"/>
  <c r="H7147" i="13"/>
  <c r="H7148" i="13"/>
  <c r="H7149" i="13"/>
  <c r="H7150" i="13"/>
  <c r="H7151" i="13"/>
  <c r="H7152" i="13"/>
  <c r="H7153" i="13"/>
  <c r="H7154" i="13"/>
  <c r="H7155" i="13"/>
  <c r="H7156" i="13"/>
  <c r="H7157" i="13"/>
  <c r="H7158" i="13"/>
  <c r="H7159" i="13"/>
  <c r="H7160" i="13"/>
  <c r="H7161" i="13"/>
  <c r="H7162" i="13"/>
  <c r="H7163" i="13"/>
  <c r="H7164" i="13"/>
  <c r="H7165" i="13"/>
  <c r="H7166" i="13"/>
  <c r="H7167" i="13"/>
  <c r="H7168" i="13"/>
  <c r="H7169" i="13"/>
  <c r="H7170" i="13"/>
  <c r="H7171" i="13"/>
  <c r="H7172" i="13"/>
  <c r="H7173" i="13"/>
  <c r="H7174" i="13"/>
  <c r="H7175" i="13"/>
  <c r="H7176" i="13"/>
  <c r="H7177" i="13"/>
  <c r="H7178" i="13"/>
  <c r="H7179" i="13"/>
  <c r="H7180" i="13"/>
  <c r="H7181" i="13"/>
  <c r="H7182" i="13"/>
  <c r="H7183" i="13"/>
  <c r="H7184" i="13"/>
  <c r="H7185" i="13"/>
  <c r="H7186" i="13"/>
  <c r="H7187" i="13"/>
  <c r="H7188" i="13"/>
  <c r="H7189" i="13"/>
  <c r="H7190" i="13"/>
  <c r="H7191" i="13"/>
  <c r="H7192" i="13"/>
  <c r="H7193" i="13"/>
  <c r="H7194" i="13"/>
  <c r="H7195" i="13"/>
  <c r="H7196" i="13"/>
  <c r="H7197" i="13"/>
  <c r="H7198" i="13"/>
  <c r="H7199" i="13"/>
  <c r="H7200" i="13"/>
  <c r="H7201" i="13"/>
  <c r="H7202" i="13"/>
  <c r="H7203" i="13"/>
  <c r="H7204" i="13"/>
  <c r="H7205" i="13"/>
  <c r="H7206" i="13"/>
  <c r="H7207" i="13"/>
  <c r="H7208" i="13"/>
  <c r="H7209" i="13"/>
  <c r="H7210" i="13"/>
  <c r="H7211" i="13"/>
  <c r="H7212" i="13"/>
  <c r="H7213" i="13"/>
  <c r="H7214" i="13"/>
  <c r="H7215" i="13"/>
  <c r="H7216" i="13"/>
  <c r="H7217" i="13"/>
  <c r="H7218" i="13"/>
  <c r="H7219" i="13"/>
  <c r="H7220" i="13"/>
  <c r="H7221" i="13"/>
  <c r="H7222" i="13"/>
  <c r="H7223" i="13"/>
  <c r="H7224" i="13"/>
  <c r="H7225" i="13"/>
  <c r="H7226" i="13"/>
  <c r="H7227" i="13"/>
  <c r="H7228" i="13"/>
  <c r="H7229" i="13"/>
  <c r="H7230" i="13"/>
  <c r="H7231" i="13"/>
  <c r="H7232" i="13"/>
  <c r="H7233" i="13"/>
  <c r="H7234" i="13"/>
  <c r="H7235" i="13"/>
  <c r="H7236" i="13"/>
  <c r="H7237" i="13"/>
  <c r="H7238" i="13"/>
  <c r="H7239" i="13"/>
  <c r="H7240" i="13"/>
  <c r="H7241" i="13"/>
  <c r="H7242" i="13"/>
  <c r="H7243" i="13"/>
  <c r="H7244" i="13"/>
  <c r="H7245" i="13"/>
  <c r="H7246" i="13"/>
  <c r="H7247" i="13"/>
  <c r="H7248" i="13"/>
  <c r="H7249" i="13"/>
  <c r="H7250" i="13"/>
  <c r="H7251" i="13"/>
  <c r="H7252" i="13"/>
  <c r="H7253" i="13"/>
  <c r="H7254" i="13"/>
  <c r="H7255" i="13"/>
  <c r="H7256" i="13"/>
  <c r="H7257" i="13"/>
  <c r="H7258" i="13"/>
  <c r="H7259" i="13"/>
  <c r="H7260" i="13"/>
  <c r="H7261" i="13"/>
  <c r="H7262" i="13"/>
  <c r="H7263" i="13"/>
  <c r="H7264" i="13"/>
  <c r="H7265" i="13"/>
  <c r="H7266" i="13"/>
  <c r="H7267" i="13"/>
  <c r="H7268" i="13"/>
  <c r="H7269" i="13"/>
  <c r="H7270" i="13"/>
  <c r="H7271" i="13"/>
  <c r="H7272" i="13"/>
  <c r="H7273" i="13"/>
  <c r="H7274" i="13"/>
  <c r="H7275" i="13"/>
  <c r="H7276" i="13"/>
  <c r="H7277" i="13"/>
  <c r="H7278" i="13"/>
  <c r="H7279" i="13"/>
  <c r="H7280" i="13"/>
  <c r="H7281" i="13"/>
  <c r="H7282" i="13"/>
  <c r="H7283" i="13"/>
  <c r="H7284" i="13"/>
  <c r="H7285" i="13"/>
  <c r="H7286" i="13"/>
  <c r="H7287" i="13"/>
  <c r="H7288" i="13"/>
  <c r="H7289" i="13"/>
  <c r="H7290" i="13"/>
  <c r="H7291" i="13"/>
  <c r="H7292" i="13"/>
  <c r="H7293" i="13"/>
  <c r="H7294" i="13"/>
  <c r="H7295" i="13"/>
  <c r="H7296" i="13"/>
  <c r="H7297" i="13"/>
  <c r="H7298" i="13"/>
  <c r="H7299" i="13"/>
  <c r="H7300" i="13"/>
  <c r="H7301" i="13"/>
  <c r="H7302" i="13"/>
  <c r="H7303" i="13"/>
  <c r="H7304" i="13"/>
  <c r="H7305" i="13"/>
  <c r="H7306" i="13"/>
  <c r="H7307" i="13"/>
  <c r="H7308" i="13"/>
  <c r="H7309" i="13"/>
  <c r="H7310" i="13"/>
  <c r="H7311" i="13"/>
  <c r="H7312" i="13"/>
  <c r="H7313" i="13"/>
  <c r="H7314" i="13"/>
  <c r="H7315" i="13"/>
  <c r="H7316" i="13"/>
  <c r="H7317" i="13"/>
  <c r="H7318" i="13"/>
  <c r="H7319" i="13"/>
  <c r="H7320" i="13"/>
  <c r="H7321" i="13"/>
  <c r="H7322" i="13"/>
  <c r="H7323" i="13"/>
  <c r="H7324" i="13"/>
  <c r="H7325" i="13"/>
  <c r="H7326" i="13"/>
  <c r="H7327" i="13"/>
  <c r="H7328" i="13"/>
  <c r="H7329" i="13"/>
  <c r="H7330" i="13"/>
  <c r="H7331" i="13"/>
  <c r="H7332" i="13"/>
  <c r="H7333" i="13"/>
  <c r="H7334" i="13"/>
  <c r="H7335" i="13"/>
  <c r="H7336" i="13"/>
  <c r="H7337" i="13"/>
  <c r="H7338" i="13"/>
  <c r="H7339" i="13"/>
  <c r="H7340" i="13"/>
  <c r="H7341" i="13"/>
  <c r="H7342" i="13"/>
  <c r="H7343" i="13"/>
  <c r="H7344" i="13"/>
  <c r="H7345" i="13"/>
  <c r="H7346" i="13"/>
  <c r="H7347" i="13"/>
  <c r="H7348" i="13"/>
  <c r="H7349" i="13"/>
  <c r="H7350" i="13"/>
  <c r="H7351" i="13"/>
  <c r="H7352" i="13"/>
  <c r="H7353" i="13"/>
  <c r="H7354" i="13"/>
  <c r="H7355" i="13"/>
  <c r="H7356" i="13"/>
  <c r="H7357" i="13"/>
  <c r="H7358" i="13"/>
  <c r="H7359" i="13"/>
  <c r="H7360" i="13"/>
  <c r="H7361" i="13"/>
  <c r="H7362" i="13"/>
  <c r="H7363" i="13"/>
  <c r="H7364" i="13"/>
  <c r="H7365" i="13"/>
  <c r="H7366" i="13"/>
  <c r="H7367" i="13"/>
  <c r="H7368" i="13"/>
  <c r="H7369" i="13"/>
  <c r="H7370" i="13"/>
  <c r="H7371" i="13"/>
  <c r="H7372" i="13"/>
  <c r="H7373" i="13"/>
  <c r="H7374" i="13"/>
  <c r="H7375" i="13"/>
  <c r="H7376" i="13"/>
  <c r="H7377" i="13"/>
  <c r="H7378" i="13"/>
  <c r="H7379" i="13"/>
  <c r="H7380" i="13"/>
  <c r="H7381" i="13"/>
  <c r="H7382" i="13"/>
  <c r="H7383" i="13"/>
  <c r="H7384" i="13"/>
  <c r="H7385" i="13"/>
  <c r="H7386" i="13"/>
  <c r="H7387" i="13"/>
  <c r="H7388" i="13"/>
  <c r="H7389" i="13"/>
  <c r="H7390" i="13"/>
  <c r="H7391" i="13"/>
  <c r="H7392" i="13"/>
  <c r="H7393" i="13"/>
  <c r="H7394" i="13"/>
  <c r="H7395" i="13"/>
  <c r="H7396" i="13"/>
  <c r="H7397" i="13"/>
  <c r="H7398" i="13"/>
  <c r="H7399" i="13"/>
  <c r="H7400" i="13"/>
  <c r="H7401" i="13"/>
  <c r="H7402" i="13"/>
  <c r="H7403" i="13"/>
  <c r="H7404" i="13"/>
  <c r="H7405" i="13"/>
  <c r="H7406" i="13"/>
  <c r="H7407" i="13"/>
  <c r="H7408" i="13"/>
  <c r="H7409" i="13"/>
  <c r="H7410" i="13"/>
  <c r="H7411" i="13"/>
  <c r="H7412" i="13"/>
  <c r="H7413" i="13"/>
  <c r="H7414" i="13"/>
  <c r="H7415" i="13"/>
  <c r="H7416" i="13"/>
  <c r="H7417" i="13"/>
  <c r="H7418" i="13"/>
  <c r="H7419" i="13"/>
  <c r="H7420" i="13"/>
  <c r="H7421" i="13"/>
  <c r="H7422" i="13"/>
  <c r="H7423" i="13"/>
  <c r="H7424" i="13"/>
  <c r="H7425" i="13"/>
  <c r="H7426" i="13"/>
  <c r="H7427" i="13"/>
  <c r="H7428" i="13"/>
  <c r="H7429" i="13"/>
  <c r="H7430" i="13"/>
  <c r="H7431" i="13"/>
  <c r="H7432" i="13"/>
  <c r="H7433" i="13"/>
  <c r="H7434" i="13"/>
  <c r="H7435" i="13"/>
  <c r="H7436" i="13"/>
  <c r="H7437" i="13"/>
  <c r="H7438" i="13"/>
  <c r="H7439" i="13"/>
  <c r="H7440" i="13"/>
  <c r="H7441" i="13"/>
  <c r="H7442" i="13"/>
  <c r="H7443" i="13"/>
  <c r="H7444" i="13"/>
  <c r="H7445" i="13"/>
  <c r="H7446" i="13"/>
  <c r="H7447" i="13"/>
  <c r="H7448" i="13"/>
  <c r="H7449" i="13"/>
  <c r="H7450" i="13"/>
  <c r="H7451" i="13"/>
  <c r="H7452" i="13"/>
  <c r="H7453" i="13"/>
  <c r="H7454" i="13"/>
  <c r="H7455" i="13"/>
  <c r="H7456" i="13"/>
  <c r="H7457" i="13"/>
  <c r="H7458" i="13"/>
  <c r="H7459" i="13"/>
  <c r="H7460" i="13"/>
  <c r="H7461" i="13"/>
  <c r="H7462" i="13"/>
  <c r="H7463" i="13"/>
  <c r="H7464" i="13"/>
  <c r="H7465" i="13"/>
  <c r="H7466" i="13"/>
  <c r="H7467" i="13"/>
  <c r="H7468" i="13"/>
  <c r="H7469" i="13"/>
  <c r="H7470" i="13"/>
  <c r="H7471" i="13"/>
  <c r="H7472" i="13"/>
  <c r="H7473" i="13"/>
  <c r="H7474" i="13"/>
  <c r="H7475" i="13"/>
  <c r="H7476" i="13"/>
  <c r="H7477" i="13"/>
  <c r="H7478" i="13"/>
  <c r="H7479" i="13"/>
  <c r="H7480" i="13"/>
  <c r="H7481" i="13"/>
  <c r="H7482" i="13"/>
  <c r="H7483" i="13"/>
  <c r="H7484" i="13"/>
  <c r="H7485" i="13"/>
  <c r="H7486" i="13"/>
  <c r="H7487" i="13"/>
  <c r="H7488" i="13"/>
  <c r="H7489" i="13"/>
  <c r="H7490" i="13"/>
  <c r="H7491" i="13"/>
  <c r="H7492" i="13"/>
  <c r="H7493" i="13"/>
  <c r="H7494" i="13"/>
  <c r="H7495" i="13"/>
  <c r="H7496" i="13"/>
  <c r="H7497" i="13"/>
  <c r="H7498" i="13"/>
  <c r="H7499" i="13"/>
  <c r="H7500" i="13"/>
  <c r="H7501" i="13"/>
  <c r="H7502" i="13"/>
  <c r="H7503" i="13"/>
  <c r="H7504" i="13"/>
  <c r="H7505" i="13"/>
  <c r="H7506" i="13"/>
  <c r="H7507" i="13"/>
  <c r="H7508" i="13"/>
  <c r="H7509" i="13"/>
  <c r="H7510" i="13"/>
  <c r="H7511" i="13"/>
  <c r="H7512" i="13"/>
  <c r="H7513" i="13"/>
  <c r="H7514" i="13"/>
  <c r="H7515" i="13"/>
  <c r="H7516" i="13"/>
  <c r="H7517" i="13"/>
  <c r="H7518" i="13"/>
  <c r="H7519" i="13"/>
  <c r="H7520" i="13"/>
  <c r="H7521" i="13"/>
  <c r="H7522" i="13"/>
  <c r="H7523" i="13"/>
  <c r="H7524" i="13"/>
  <c r="H7525" i="13"/>
  <c r="H7526" i="13"/>
  <c r="H7527" i="13"/>
  <c r="H7528" i="13"/>
  <c r="H7529" i="13"/>
  <c r="H7530" i="13"/>
  <c r="H7531" i="13"/>
  <c r="H7532" i="13"/>
  <c r="H7533" i="13"/>
  <c r="H7534" i="13"/>
  <c r="H7535" i="13"/>
  <c r="H7536" i="13"/>
  <c r="H7537" i="13"/>
  <c r="H7538" i="13"/>
  <c r="H7539" i="13"/>
  <c r="H7540" i="13"/>
  <c r="H7541" i="13"/>
  <c r="H7542" i="13"/>
  <c r="H7543" i="13"/>
  <c r="H7544" i="13"/>
  <c r="H7545" i="13"/>
  <c r="H7546" i="13"/>
  <c r="H7547" i="13"/>
  <c r="H7548" i="13"/>
  <c r="H7549" i="13"/>
  <c r="H7550" i="13"/>
  <c r="H7551" i="13"/>
  <c r="H7552" i="13"/>
  <c r="H7553" i="13"/>
  <c r="H7554" i="13"/>
  <c r="H7555" i="13"/>
  <c r="H7556" i="13"/>
  <c r="H7557" i="13"/>
  <c r="H7558" i="13"/>
  <c r="H7559" i="13"/>
  <c r="H7560" i="13"/>
  <c r="H7561" i="13"/>
  <c r="H7562" i="13"/>
  <c r="H7563" i="13"/>
  <c r="H7564" i="13"/>
  <c r="H7565" i="13"/>
  <c r="H7566" i="13"/>
  <c r="H7567" i="13"/>
  <c r="H7568" i="13"/>
  <c r="H7569" i="13"/>
  <c r="H7570" i="13"/>
  <c r="H7571" i="13"/>
  <c r="H7572" i="13"/>
  <c r="H7573" i="13"/>
  <c r="H7574" i="13"/>
  <c r="H7575" i="13"/>
  <c r="H7576" i="13"/>
  <c r="H7577" i="13"/>
  <c r="H7578" i="13"/>
  <c r="H7579" i="13"/>
  <c r="H7580" i="13"/>
  <c r="H7581" i="13"/>
  <c r="H7582" i="13"/>
  <c r="H7583" i="13"/>
  <c r="H7584" i="13"/>
  <c r="H7585" i="13"/>
  <c r="H7586" i="13"/>
  <c r="H7587" i="13"/>
  <c r="H7588" i="13"/>
  <c r="H7589" i="13"/>
  <c r="H7590" i="13"/>
  <c r="H7591" i="13"/>
  <c r="H7592" i="13"/>
  <c r="H7593" i="13"/>
  <c r="H7594" i="13"/>
  <c r="H7595" i="13"/>
  <c r="H7596" i="13"/>
  <c r="H7597" i="13"/>
  <c r="H7598" i="13"/>
  <c r="H7599" i="13"/>
  <c r="H7600" i="13"/>
  <c r="H7601" i="13"/>
  <c r="H7602" i="13"/>
  <c r="H7603" i="13"/>
  <c r="H7604" i="13"/>
  <c r="H7605" i="13"/>
  <c r="H7606" i="13"/>
  <c r="H7607" i="13"/>
  <c r="H7608" i="13"/>
  <c r="H7609" i="13"/>
  <c r="H7610" i="13"/>
  <c r="H7611" i="13"/>
  <c r="H7612" i="13"/>
  <c r="H7613" i="13"/>
  <c r="H7614" i="13"/>
  <c r="H7615" i="13"/>
  <c r="H7616" i="13"/>
  <c r="H7617" i="13"/>
  <c r="H7618" i="13"/>
  <c r="H7619" i="13"/>
  <c r="H7620" i="13"/>
  <c r="H7621" i="13"/>
  <c r="H7622" i="13"/>
  <c r="H7623" i="13"/>
  <c r="H7624" i="13"/>
  <c r="H7625" i="13"/>
  <c r="H7626" i="13"/>
  <c r="H7627" i="13"/>
  <c r="H7628" i="13"/>
  <c r="H7629" i="13"/>
  <c r="H7630" i="13"/>
  <c r="H7631" i="13"/>
  <c r="H7632" i="13"/>
  <c r="H7633" i="13"/>
  <c r="H7634" i="13"/>
  <c r="H7635" i="13"/>
  <c r="H7636" i="13"/>
  <c r="H7637" i="13"/>
  <c r="H7638" i="13"/>
  <c r="H7639" i="13"/>
  <c r="H7640" i="13"/>
  <c r="H7641" i="13"/>
  <c r="H7642" i="13"/>
  <c r="H7643" i="13"/>
  <c r="H7644" i="13"/>
  <c r="H7645" i="13"/>
  <c r="H7646" i="13"/>
  <c r="H7647" i="13"/>
  <c r="H7648" i="13"/>
  <c r="H7649" i="13"/>
  <c r="H7650" i="13"/>
  <c r="H7651" i="13"/>
  <c r="H7652" i="13"/>
  <c r="H7653" i="13"/>
  <c r="H7654" i="13"/>
  <c r="H7655" i="13"/>
  <c r="H7656" i="13"/>
  <c r="H7657" i="13"/>
  <c r="H7658" i="13"/>
  <c r="H7659" i="13"/>
  <c r="H7660" i="13"/>
  <c r="H7661" i="13"/>
  <c r="H7662" i="13"/>
  <c r="H7663" i="13"/>
  <c r="H7664" i="13"/>
  <c r="H7665" i="13"/>
  <c r="H7666" i="13"/>
  <c r="H7667" i="13"/>
  <c r="H7668" i="13"/>
  <c r="H7669" i="13"/>
  <c r="H7670" i="13"/>
  <c r="H7671" i="13"/>
  <c r="H7672" i="13"/>
  <c r="H7673" i="13"/>
  <c r="H7674" i="13"/>
  <c r="H7675" i="13"/>
  <c r="H7676" i="13"/>
  <c r="H7677" i="13"/>
  <c r="H7678" i="13"/>
  <c r="H7679" i="13"/>
  <c r="H7680" i="13"/>
  <c r="H7681" i="13"/>
  <c r="H7682" i="13"/>
  <c r="H7683" i="13"/>
  <c r="H7684" i="13"/>
  <c r="H7685" i="13"/>
  <c r="H7686" i="13"/>
  <c r="H7687" i="13"/>
  <c r="H7688" i="13"/>
  <c r="H7689" i="13"/>
  <c r="H7690" i="13"/>
  <c r="H7691" i="13"/>
  <c r="H7692" i="13"/>
  <c r="H7693" i="13"/>
  <c r="H7694" i="13"/>
  <c r="H7695" i="13"/>
  <c r="H7696" i="13"/>
  <c r="H7697" i="13"/>
  <c r="H7698" i="13"/>
  <c r="H7699" i="13"/>
  <c r="H7700" i="13"/>
  <c r="H7701" i="13"/>
  <c r="H7702" i="13"/>
  <c r="H7703" i="13"/>
  <c r="H7704" i="13"/>
  <c r="H7705" i="13"/>
  <c r="H7706" i="13"/>
  <c r="H7707" i="13"/>
  <c r="H7708" i="13"/>
  <c r="H7709" i="13"/>
  <c r="H7710" i="13"/>
  <c r="H7711" i="13"/>
  <c r="H7712" i="13"/>
  <c r="H7713" i="13"/>
  <c r="H7714" i="13"/>
  <c r="H7715" i="13"/>
  <c r="H7716" i="13"/>
  <c r="H7717" i="13"/>
  <c r="H7718" i="13"/>
  <c r="H7719" i="13"/>
  <c r="H7720" i="13"/>
  <c r="H7721" i="13"/>
  <c r="H7722" i="13"/>
  <c r="H7723" i="13"/>
  <c r="H7724" i="13"/>
  <c r="H7725" i="13"/>
  <c r="H7726" i="13"/>
  <c r="H7727" i="13"/>
  <c r="H7728" i="13"/>
  <c r="H7729" i="13"/>
  <c r="H7730" i="13"/>
  <c r="H7731" i="13"/>
  <c r="H7732" i="13"/>
  <c r="H7733" i="13"/>
  <c r="H7734" i="13"/>
  <c r="H7735" i="13"/>
  <c r="H7736" i="13"/>
  <c r="H7737" i="13"/>
  <c r="H7738" i="13"/>
  <c r="H7739" i="13"/>
  <c r="H7740" i="13"/>
  <c r="H7741" i="13"/>
  <c r="H7742" i="13"/>
  <c r="H7743" i="13"/>
  <c r="H7744" i="13"/>
  <c r="H7745" i="13"/>
  <c r="H7746" i="13"/>
  <c r="H7747" i="13"/>
  <c r="H7748" i="13"/>
  <c r="H7749" i="13"/>
  <c r="H7750" i="13"/>
  <c r="H7751" i="13"/>
  <c r="H7752" i="13"/>
  <c r="H7753" i="13"/>
  <c r="H7754" i="13"/>
  <c r="H7755" i="13"/>
  <c r="H7756" i="13"/>
  <c r="H7757" i="13"/>
  <c r="H7758" i="13"/>
  <c r="H7759" i="13"/>
  <c r="H7760" i="13"/>
  <c r="H7761" i="13"/>
  <c r="H7762" i="13"/>
  <c r="H7763" i="13"/>
  <c r="H7764" i="13"/>
  <c r="H7765" i="13"/>
  <c r="H7766" i="13"/>
  <c r="H7767" i="13"/>
  <c r="H7768" i="13"/>
  <c r="H7769" i="13"/>
  <c r="H7770" i="13"/>
  <c r="H7771" i="13"/>
  <c r="H7772" i="13"/>
  <c r="H7773" i="13"/>
  <c r="H7774" i="13"/>
  <c r="H7775" i="13"/>
  <c r="H7776" i="13"/>
  <c r="H7777" i="13"/>
  <c r="H7778" i="13"/>
  <c r="H7779" i="13"/>
  <c r="H7780" i="13"/>
  <c r="H7781" i="13"/>
  <c r="H7782" i="13"/>
  <c r="H7783" i="13"/>
  <c r="H7784" i="13"/>
  <c r="H7785" i="13"/>
  <c r="H7786" i="13"/>
  <c r="H7787" i="13"/>
  <c r="H7788" i="13"/>
  <c r="H7789" i="13"/>
  <c r="H7790" i="13"/>
  <c r="H7791" i="13"/>
  <c r="H7792" i="13"/>
  <c r="H7793" i="13"/>
  <c r="H7794" i="13"/>
  <c r="H7795" i="13"/>
  <c r="H7796" i="13"/>
  <c r="H7797" i="13"/>
  <c r="H7798" i="13"/>
  <c r="H7799" i="13"/>
  <c r="H7800" i="13"/>
  <c r="H7801" i="13"/>
  <c r="H7802" i="13"/>
  <c r="H7803" i="13"/>
  <c r="H7804" i="13"/>
  <c r="H7805" i="13"/>
  <c r="H7806" i="13"/>
  <c r="H7807" i="13"/>
  <c r="H7808" i="13"/>
  <c r="H7809" i="13"/>
  <c r="H7810" i="13"/>
  <c r="H7811" i="13"/>
  <c r="H7812" i="13"/>
  <c r="H7813" i="13"/>
  <c r="H7814" i="13"/>
  <c r="H7815" i="13"/>
  <c r="H7816" i="13"/>
  <c r="H7817" i="13"/>
  <c r="H7818" i="13"/>
  <c r="H7819" i="13"/>
  <c r="H7820" i="13"/>
  <c r="H7821" i="13"/>
  <c r="H7822" i="13"/>
  <c r="H7823" i="13"/>
  <c r="H7824" i="13"/>
  <c r="H7825" i="13"/>
  <c r="H7826" i="13"/>
  <c r="H7827" i="13"/>
  <c r="H7828" i="13"/>
  <c r="H7829" i="13"/>
  <c r="H7830" i="13"/>
  <c r="H7831" i="13"/>
  <c r="H7832" i="13"/>
  <c r="H7833" i="13"/>
  <c r="H7834" i="13"/>
  <c r="H7835" i="13"/>
  <c r="H7836" i="13"/>
  <c r="H7837" i="13"/>
  <c r="H7838" i="13"/>
  <c r="H7839" i="13"/>
  <c r="H7840" i="13"/>
  <c r="H7841" i="13"/>
  <c r="H7842" i="13"/>
  <c r="H7843" i="13"/>
  <c r="H7844" i="13"/>
  <c r="H7845" i="13"/>
  <c r="H7846" i="13"/>
  <c r="H7847" i="13"/>
  <c r="H7848" i="13"/>
  <c r="H7849" i="13"/>
  <c r="H7850" i="13"/>
  <c r="H7851" i="13"/>
  <c r="H7852" i="13"/>
  <c r="H7853" i="13"/>
  <c r="H7854" i="13"/>
  <c r="H7855" i="13"/>
  <c r="H7856" i="13"/>
  <c r="H7857" i="13"/>
  <c r="H7858" i="13"/>
  <c r="H7859" i="13"/>
  <c r="H7860" i="13"/>
  <c r="H7861" i="13"/>
  <c r="H7862" i="13"/>
  <c r="H7863" i="13"/>
  <c r="H7864" i="13"/>
  <c r="H7865" i="13"/>
  <c r="H7866" i="13"/>
  <c r="H7867" i="13"/>
  <c r="H7868" i="13"/>
  <c r="H7869" i="13"/>
  <c r="H7870" i="13"/>
  <c r="H7871" i="13"/>
  <c r="H7872" i="13"/>
  <c r="H7873" i="13"/>
  <c r="H7874" i="13"/>
  <c r="H7875" i="13"/>
  <c r="H7876" i="13"/>
  <c r="H7877" i="13"/>
  <c r="H7878" i="13"/>
  <c r="H7879" i="13"/>
  <c r="H7880" i="13"/>
  <c r="H7881" i="13"/>
  <c r="H7882" i="13"/>
  <c r="H7883" i="13"/>
  <c r="H7884" i="13"/>
  <c r="H7885" i="13"/>
  <c r="H7886" i="13"/>
  <c r="H7887" i="13"/>
  <c r="H7888" i="13"/>
  <c r="H7889" i="13"/>
  <c r="H7890" i="13"/>
  <c r="H7891" i="13"/>
  <c r="H7892" i="13"/>
  <c r="H7893" i="13"/>
  <c r="H7894" i="13"/>
  <c r="H7895" i="13"/>
  <c r="H7896" i="13"/>
  <c r="H7897" i="13"/>
  <c r="H7898" i="13"/>
  <c r="H7899" i="13"/>
  <c r="H7900" i="13"/>
  <c r="H7901" i="13"/>
  <c r="H7902" i="13"/>
  <c r="H7903" i="13"/>
  <c r="H7904" i="13"/>
  <c r="H7905" i="13"/>
  <c r="H7906" i="13"/>
  <c r="H7907" i="13"/>
  <c r="H7908" i="13"/>
  <c r="H7909" i="13"/>
  <c r="H7910" i="13"/>
  <c r="H7911" i="13"/>
  <c r="H7912" i="13"/>
  <c r="H7913" i="13"/>
  <c r="H7914" i="13"/>
  <c r="H7915" i="13"/>
  <c r="H7916" i="13"/>
  <c r="H7917" i="13"/>
  <c r="H7918" i="13"/>
  <c r="H7919" i="13"/>
  <c r="H7920" i="13"/>
  <c r="H7921" i="13"/>
  <c r="H7922" i="13"/>
  <c r="H7923" i="13"/>
  <c r="H7924" i="13"/>
  <c r="H7925" i="13"/>
  <c r="H7926" i="13"/>
  <c r="H7927" i="13"/>
  <c r="H7928" i="13"/>
  <c r="H7929" i="13"/>
  <c r="H7930" i="13"/>
  <c r="H7931" i="13"/>
  <c r="H7932" i="13"/>
  <c r="H7933" i="13"/>
  <c r="H7934" i="13"/>
  <c r="H7935" i="13"/>
  <c r="H7936" i="13"/>
  <c r="H7937" i="13"/>
  <c r="H7938" i="13"/>
  <c r="H7939" i="13"/>
  <c r="H7940" i="13"/>
  <c r="H7941" i="13"/>
  <c r="H7942" i="13"/>
  <c r="H7943" i="13"/>
  <c r="H7944" i="13"/>
  <c r="H7945" i="13"/>
  <c r="H7946" i="13"/>
  <c r="H7947" i="13"/>
  <c r="H7948" i="13"/>
  <c r="H7949" i="13"/>
  <c r="H7950" i="13"/>
  <c r="H7951" i="13"/>
  <c r="H7952" i="13"/>
  <c r="H7953" i="13"/>
  <c r="H7954" i="13"/>
  <c r="H7955" i="13"/>
  <c r="H7956" i="13"/>
  <c r="H7957" i="13"/>
  <c r="H7958" i="13"/>
  <c r="H7959" i="13"/>
  <c r="H7960" i="13"/>
  <c r="H7961" i="13"/>
  <c r="H7962" i="13"/>
  <c r="H7963" i="13"/>
  <c r="H7964" i="13"/>
  <c r="H7965" i="13"/>
  <c r="H7966" i="13"/>
  <c r="H7967" i="13"/>
  <c r="H7968" i="13"/>
  <c r="H7969" i="13"/>
  <c r="H7970" i="13"/>
  <c r="H7971" i="13"/>
  <c r="H7972" i="13"/>
  <c r="H7973" i="13"/>
  <c r="H7974" i="13"/>
  <c r="H7975" i="13"/>
  <c r="H7976" i="13"/>
  <c r="H7977" i="13"/>
  <c r="H7978" i="13"/>
  <c r="H7979" i="13"/>
  <c r="H7980" i="13"/>
  <c r="H7981" i="13"/>
  <c r="H7982" i="13"/>
  <c r="H7983" i="13"/>
  <c r="H7984" i="13"/>
  <c r="H7985" i="13"/>
  <c r="H7986" i="13"/>
  <c r="H7987" i="13"/>
  <c r="H7988" i="13"/>
  <c r="H7989" i="13"/>
  <c r="H7990" i="13"/>
  <c r="H7991" i="13"/>
  <c r="H7992" i="13"/>
  <c r="H7993" i="13"/>
  <c r="H7994" i="13"/>
  <c r="H7995" i="13"/>
  <c r="H7996" i="13"/>
  <c r="H7997" i="13"/>
  <c r="H7998" i="13"/>
  <c r="H7999" i="13"/>
  <c r="H8000" i="13"/>
  <c r="H8001" i="13"/>
  <c r="H8002" i="13"/>
  <c r="H8003" i="13"/>
  <c r="H8004" i="13"/>
  <c r="H8005" i="13"/>
  <c r="H8006" i="13"/>
  <c r="H8007" i="13"/>
  <c r="H8008" i="13"/>
  <c r="H8009" i="13"/>
  <c r="H8010" i="13"/>
  <c r="H8011" i="13"/>
  <c r="H8012" i="13"/>
  <c r="H8013" i="13"/>
  <c r="H8014" i="13"/>
  <c r="H8015" i="13"/>
  <c r="H8016" i="13"/>
  <c r="H8017" i="13"/>
  <c r="H8018" i="13"/>
  <c r="H8019" i="13"/>
  <c r="H8020" i="13"/>
  <c r="H8021" i="13"/>
  <c r="H8022" i="13"/>
  <c r="H8023" i="13"/>
  <c r="H8024" i="13"/>
  <c r="H8025" i="13"/>
  <c r="H8026" i="13"/>
  <c r="H8027" i="13"/>
  <c r="H8028" i="13"/>
  <c r="H8029" i="13"/>
  <c r="H8030" i="13"/>
  <c r="H8031" i="13"/>
  <c r="H8032" i="13"/>
  <c r="H8033" i="13"/>
  <c r="H8034" i="13"/>
  <c r="H8035" i="13"/>
  <c r="H8036" i="13"/>
  <c r="H8037" i="13"/>
  <c r="H8038" i="13"/>
  <c r="H8039" i="13"/>
  <c r="H8040" i="13"/>
  <c r="H8041" i="13"/>
  <c r="H8042" i="13"/>
  <c r="H8043" i="13"/>
  <c r="H8044" i="13"/>
  <c r="H8045" i="13"/>
  <c r="H8046" i="13"/>
  <c r="H8047" i="13"/>
  <c r="H8048" i="13"/>
  <c r="H8049" i="13"/>
  <c r="H8050" i="13"/>
  <c r="H8051" i="13"/>
  <c r="H8052" i="13"/>
  <c r="H8053" i="13"/>
  <c r="H8054" i="13"/>
  <c r="H8055" i="13"/>
  <c r="H8056" i="13"/>
  <c r="H8057" i="13"/>
  <c r="H8058" i="13"/>
  <c r="H8059" i="13"/>
  <c r="H8060" i="13"/>
  <c r="H8061" i="13"/>
  <c r="H8062" i="13"/>
  <c r="H8063" i="13"/>
  <c r="H8064" i="13"/>
  <c r="H8065" i="13"/>
  <c r="H8066" i="13"/>
  <c r="H8067" i="13"/>
  <c r="H8068" i="13"/>
  <c r="H8069" i="13"/>
  <c r="H8070" i="13"/>
  <c r="H8071" i="13"/>
  <c r="H8072" i="13"/>
  <c r="H8073" i="13"/>
  <c r="H8074" i="13"/>
  <c r="H8075" i="13"/>
  <c r="H8076" i="13"/>
  <c r="H8077" i="13"/>
  <c r="H8078" i="13"/>
  <c r="H8079" i="13"/>
  <c r="H8080" i="13"/>
  <c r="H8081" i="13"/>
  <c r="H8082" i="13"/>
  <c r="H8083" i="13"/>
  <c r="H8084" i="13"/>
  <c r="H8085" i="13"/>
  <c r="H8086" i="13"/>
  <c r="H8087" i="13"/>
  <c r="H8088" i="13"/>
  <c r="H8089" i="13"/>
  <c r="H8090" i="13"/>
  <c r="H8091" i="13"/>
  <c r="H8092" i="13"/>
  <c r="H8093" i="13"/>
  <c r="H8094" i="13"/>
  <c r="H8095" i="13"/>
  <c r="H8096" i="13"/>
  <c r="H8097" i="13"/>
  <c r="H8098" i="13"/>
  <c r="H8099" i="13"/>
  <c r="H8100" i="13"/>
  <c r="H8101" i="13"/>
  <c r="H8102" i="13"/>
  <c r="H8103" i="13"/>
  <c r="H8104" i="13"/>
  <c r="H8105" i="13"/>
  <c r="H8106" i="13"/>
  <c r="H8107" i="13"/>
  <c r="H8108" i="13"/>
  <c r="H8109" i="13"/>
  <c r="H8110" i="13"/>
  <c r="H8111" i="13"/>
  <c r="H8112" i="13"/>
  <c r="H8113" i="13"/>
  <c r="H8114" i="13"/>
  <c r="H8115" i="13"/>
  <c r="H8116" i="13"/>
  <c r="H8117" i="13"/>
  <c r="H8118" i="13"/>
  <c r="H8119" i="13"/>
  <c r="H8120" i="13"/>
  <c r="H8121" i="13"/>
  <c r="H8122" i="13"/>
  <c r="H8123" i="13"/>
  <c r="H8124" i="13"/>
  <c r="H8125" i="13"/>
  <c r="H8126" i="13"/>
  <c r="H8127" i="13"/>
  <c r="H8128" i="13"/>
  <c r="H8129" i="13"/>
  <c r="H8130" i="13"/>
  <c r="H8131" i="13"/>
  <c r="H8132" i="13"/>
  <c r="H8133" i="13"/>
  <c r="H8134" i="13"/>
  <c r="H8135" i="13"/>
  <c r="H8136" i="13"/>
  <c r="H8137" i="13"/>
  <c r="H8138" i="13"/>
  <c r="H8139" i="13"/>
  <c r="H8140" i="13"/>
  <c r="H8141" i="13"/>
  <c r="H8142" i="13"/>
  <c r="H8143" i="13"/>
  <c r="H8144" i="13"/>
  <c r="H8145" i="13"/>
  <c r="H8146" i="13"/>
  <c r="H8147" i="13"/>
  <c r="H8148" i="13"/>
  <c r="H8149" i="13"/>
  <c r="H8150" i="13"/>
  <c r="H8151" i="13"/>
  <c r="H8152" i="13"/>
  <c r="H8153" i="13"/>
  <c r="H8154" i="13"/>
  <c r="H8155" i="13"/>
  <c r="H8156" i="13"/>
  <c r="H8157" i="13"/>
  <c r="H8158" i="13"/>
  <c r="H8159" i="13"/>
  <c r="H8160" i="13"/>
  <c r="H8161" i="13"/>
  <c r="H8162" i="13"/>
  <c r="H8163" i="13"/>
  <c r="H8164" i="13"/>
  <c r="H8165" i="13"/>
  <c r="H8166" i="13"/>
  <c r="H8167" i="13"/>
  <c r="H8168" i="13"/>
  <c r="H8169" i="13"/>
  <c r="H8170" i="13"/>
  <c r="H8171" i="13"/>
  <c r="H8172" i="13"/>
  <c r="H8173" i="13"/>
  <c r="H8174" i="13"/>
  <c r="H8175" i="13"/>
  <c r="H8176" i="13"/>
  <c r="H8177" i="13"/>
  <c r="H8178" i="13"/>
  <c r="H8179" i="13"/>
  <c r="H8180" i="13"/>
  <c r="H8181" i="13"/>
  <c r="H8182" i="13"/>
  <c r="H8183" i="13"/>
  <c r="H8184" i="13"/>
  <c r="H8185" i="13"/>
  <c r="H8186" i="13"/>
  <c r="H8187" i="13"/>
  <c r="H8188" i="13"/>
  <c r="H8189" i="13"/>
  <c r="H8190" i="13"/>
  <c r="H8191" i="13"/>
  <c r="H8192" i="13"/>
  <c r="H8193" i="13"/>
  <c r="H8194" i="13"/>
  <c r="H8195" i="13"/>
  <c r="H8196" i="13"/>
  <c r="H8197" i="13"/>
  <c r="H8198" i="13"/>
  <c r="H8199" i="13"/>
  <c r="H8200" i="13"/>
  <c r="H8201" i="13"/>
  <c r="H8202" i="13"/>
  <c r="H8203" i="13"/>
  <c r="H8204" i="13"/>
  <c r="H8205" i="13"/>
  <c r="H8206" i="13"/>
  <c r="H8207" i="13"/>
  <c r="H8208" i="13"/>
  <c r="H8209" i="13"/>
  <c r="H8210" i="13"/>
  <c r="H8211" i="13"/>
  <c r="H8212" i="13"/>
  <c r="H8213" i="13"/>
  <c r="H8214" i="13"/>
  <c r="H8215" i="13"/>
  <c r="H8216" i="13"/>
  <c r="H8217" i="13"/>
  <c r="H8218" i="13"/>
  <c r="H8219" i="13"/>
  <c r="H8220" i="13"/>
  <c r="H8221" i="13"/>
  <c r="H8222" i="13"/>
  <c r="H8223" i="13"/>
  <c r="H8224" i="13"/>
  <c r="H8225" i="13"/>
  <c r="H8226" i="13"/>
  <c r="H8227" i="13"/>
  <c r="H8228" i="13"/>
  <c r="H8229" i="13"/>
  <c r="H8230" i="13"/>
  <c r="H8231" i="13"/>
  <c r="H8232" i="13"/>
  <c r="H8233" i="13"/>
  <c r="H8234" i="13"/>
  <c r="H8235" i="13"/>
  <c r="H8236" i="13"/>
  <c r="H8237" i="13"/>
  <c r="H8238" i="13"/>
  <c r="H8239" i="13"/>
  <c r="H8240" i="13"/>
  <c r="H8241" i="13"/>
  <c r="H8242" i="13"/>
  <c r="H8243" i="13"/>
  <c r="H8244" i="13"/>
  <c r="H8245" i="13"/>
  <c r="H8246" i="13"/>
  <c r="H8247" i="13"/>
  <c r="H8248" i="13"/>
  <c r="H8249" i="13"/>
  <c r="H8250" i="13"/>
  <c r="H8251" i="13"/>
  <c r="H8252" i="13"/>
  <c r="H8253" i="13"/>
  <c r="H8254" i="13"/>
  <c r="H8255" i="13"/>
  <c r="H8256" i="13"/>
  <c r="H8257" i="13"/>
  <c r="H8258" i="13"/>
  <c r="H8259" i="13"/>
  <c r="H8260" i="13"/>
  <c r="H8261" i="13"/>
  <c r="H8262" i="13"/>
  <c r="H8263" i="13"/>
  <c r="H8264" i="13"/>
  <c r="H8265" i="13"/>
  <c r="H8266" i="13"/>
  <c r="H8267" i="13"/>
  <c r="H8268" i="13"/>
  <c r="H8269" i="13"/>
  <c r="H8270" i="13"/>
  <c r="H8271" i="13"/>
  <c r="H8272" i="13"/>
  <c r="H8273" i="13"/>
  <c r="H8274" i="13"/>
  <c r="H8275" i="13"/>
  <c r="H8276" i="13"/>
  <c r="H8277" i="13"/>
  <c r="H8278" i="13"/>
  <c r="H8279" i="13"/>
  <c r="H8280" i="13"/>
  <c r="H8281" i="13"/>
  <c r="H8282" i="13"/>
  <c r="H8283" i="13"/>
  <c r="H8284" i="13"/>
  <c r="H8285" i="13"/>
  <c r="H8286" i="13"/>
  <c r="H8287" i="13"/>
  <c r="H8288" i="13"/>
  <c r="H8289" i="13"/>
  <c r="H8290" i="13"/>
  <c r="H8291" i="13"/>
  <c r="H8292" i="13"/>
  <c r="H8293" i="13"/>
  <c r="H8294" i="13"/>
  <c r="H8295" i="13"/>
  <c r="H8296" i="13"/>
  <c r="H8297" i="13"/>
  <c r="H8298" i="13"/>
  <c r="H8299" i="13"/>
  <c r="H8300" i="13"/>
  <c r="H8301" i="13"/>
  <c r="H8302" i="13"/>
  <c r="H8303" i="13"/>
  <c r="H8304" i="13"/>
  <c r="H8305" i="13"/>
  <c r="H8306" i="13"/>
  <c r="H8307" i="13"/>
  <c r="H8308" i="13"/>
  <c r="H8309" i="13"/>
  <c r="H8310" i="13"/>
  <c r="H8311" i="13"/>
  <c r="H8312" i="13"/>
  <c r="H8313" i="13"/>
  <c r="H8314" i="13"/>
  <c r="H8315" i="13"/>
  <c r="H8316" i="13"/>
  <c r="H8317" i="13"/>
  <c r="H8318" i="13"/>
  <c r="H8319" i="13"/>
  <c r="H8320" i="13"/>
  <c r="H8321" i="13"/>
  <c r="H8322" i="13"/>
  <c r="H8323" i="13"/>
  <c r="H8324" i="13"/>
  <c r="H8325" i="13"/>
  <c r="H8326" i="13"/>
  <c r="H8327" i="13"/>
  <c r="H8328" i="13"/>
  <c r="H8329" i="13"/>
  <c r="H8330" i="13"/>
  <c r="H8331" i="13"/>
  <c r="H8332" i="13"/>
  <c r="H8333" i="13"/>
  <c r="H8334" i="13"/>
  <c r="H8335" i="13"/>
  <c r="H8336" i="13"/>
  <c r="H8337" i="13"/>
  <c r="H8338" i="13"/>
  <c r="H8339" i="13"/>
  <c r="H8340" i="13"/>
  <c r="H8341" i="13"/>
  <c r="H8342" i="13"/>
  <c r="H8343" i="13"/>
  <c r="H8344" i="13"/>
  <c r="H8345" i="13"/>
  <c r="H8346" i="13"/>
  <c r="H8347" i="13"/>
  <c r="H8348" i="13"/>
  <c r="H8349" i="13"/>
  <c r="H8350" i="13"/>
  <c r="H8351" i="13"/>
  <c r="H8352" i="13"/>
  <c r="H8353" i="13"/>
  <c r="H8354" i="13"/>
  <c r="H8355" i="13"/>
  <c r="H8356" i="13"/>
  <c r="H8357" i="13"/>
  <c r="H8358" i="13"/>
  <c r="H8359" i="13"/>
  <c r="H8360" i="13"/>
  <c r="H8361" i="13"/>
  <c r="H8362" i="13"/>
  <c r="H8363" i="13"/>
  <c r="H8364" i="13"/>
  <c r="H8365" i="13"/>
  <c r="H8366" i="13"/>
  <c r="H8367" i="13"/>
  <c r="H8368" i="13"/>
  <c r="H8369" i="13"/>
  <c r="H8370" i="13"/>
  <c r="H8371" i="13"/>
  <c r="H8372" i="13"/>
  <c r="H8373" i="13"/>
  <c r="H8374" i="13"/>
  <c r="H8375" i="13"/>
  <c r="H8376" i="13"/>
  <c r="H8377" i="13"/>
  <c r="H8378" i="13"/>
  <c r="H8379" i="13"/>
  <c r="H8380" i="13"/>
  <c r="H8381" i="13"/>
  <c r="H8382" i="13"/>
  <c r="H8383" i="13"/>
  <c r="H8384" i="13"/>
  <c r="H8385" i="13"/>
  <c r="H8386" i="13"/>
  <c r="H8387" i="13"/>
  <c r="H8388" i="13"/>
  <c r="H8389" i="13"/>
  <c r="H8390" i="13"/>
  <c r="H8391" i="13"/>
  <c r="H8392" i="13"/>
  <c r="H8393" i="13"/>
  <c r="H8394" i="13"/>
  <c r="H8395" i="13"/>
  <c r="H8396" i="13"/>
  <c r="H8397" i="13"/>
  <c r="H8398" i="13"/>
  <c r="H8399" i="13"/>
  <c r="H8400" i="13"/>
  <c r="H8401" i="13"/>
  <c r="H8402" i="13"/>
  <c r="H8403" i="13"/>
  <c r="H8404" i="13"/>
  <c r="H8405" i="13"/>
  <c r="H8406" i="13"/>
  <c r="H8407" i="13"/>
  <c r="H8408" i="13"/>
  <c r="H8409" i="13"/>
  <c r="H8410" i="13"/>
  <c r="H8411" i="13"/>
  <c r="H8412" i="13"/>
  <c r="H8413" i="13"/>
  <c r="H8414" i="13"/>
  <c r="H8415" i="13"/>
  <c r="H8416" i="13"/>
  <c r="H8417" i="13"/>
  <c r="H8418" i="13"/>
  <c r="H8419" i="13"/>
  <c r="H8420" i="13"/>
  <c r="H8421" i="13"/>
  <c r="H8422" i="13"/>
  <c r="H8423" i="13"/>
  <c r="H8424" i="13"/>
  <c r="H8425" i="13"/>
  <c r="H8426" i="13"/>
  <c r="H8427" i="13"/>
  <c r="H8428" i="13"/>
  <c r="H8429" i="13"/>
  <c r="H8430" i="13"/>
  <c r="H8431" i="13"/>
  <c r="H8432" i="13"/>
  <c r="H8433" i="13"/>
  <c r="H8434" i="13"/>
  <c r="H8435" i="13"/>
  <c r="H8436" i="13"/>
  <c r="H8437" i="13"/>
  <c r="H8438" i="13"/>
  <c r="H8439" i="13"/>
  <c r="H8440" i="13"/>
  <c r="H8441" i="13"/>
  <c r="H8442" i="13"/>
  <c r="H8443" i="13"/>
  <c r="H8444" i="13"/>
  <c r="H8445" i="13"/>
  <c r="H8446" i="13"/>
  <c r="H8447" i="13"/>
  <c r="H8448" i="13"/>
  <c r="H8449" i="13"/>
  <c r="H8450" i="13"/>
  <c r="H8451" i="13"/>
  <c r="H8452" i="13"/>
  <c r="H8453" i="13"/>
  <c r="H8454" i="13"/>
  <c r="H8455" i="13"/>
  <c r="H8456" i="13"/>
  <c r="H8457" i="13"/>
  <c r="H8458" i="13"/>
  <c r="H8459" i="13"/>
  <c r="H8460" i="13"/>
  <c r="H8461" i="13"/>
  <c r="H8462" i="13"/>
  <c r="H8463" i="13"/>
  <c r="H8464" i="13"/>
  <c r="H8465" i="13"/>
  <c r="H8466" i="13"/>
  <c r="H8467" i="13"/>
  <c r="H8468" i="13"/>
  <c r="H8469" i="13"/>
  <c r="H8470" i="13"/>
  <c r="H8471" i="13"/>
  <c r="H8472" i="13"/>
  <c r="H8473" i="13"/>
  <c r="H8474" i="13"/>
  <c r="H8475" i="13"/>
  <c r="H8476" i="13"/>
  <c r="H8477" i="13"/>
  <c r="H8478" i="13"/>
  <c r="H8479" i="13"/>
  <c r="H8480" i="13"/>
  <c r="H8481" i="13"/>
  <c r="H8482" i="13"/>
  <c r="H8483" i="13"/>
  <c r="H8484" i="13"/>
  <c r="H8485" i="13"/>
  <c r="H8486" i="13"/>
  <c r="H8487" i="13"/>
  <c r="H8488" i="13"/>
  <c r="H8489" i="13"/>
  <c r="H8490" i="13"/>
  <c r="H8491" i="13"/>
  <c r="H8492" i="13"/>
  <c r="H8493" i="13"/>
  <c r="H8494" i="13"/>
  <c r="H8495" i="13"/>
  <c r="H8496" i="13"/>
  <c r="H8497" i="13"/>
  <c r="H8498" i="13"/>
  <c r="H8499" i="13"/>
  <c r="H8500" i="13"/>
  <c r="H8501" i="13"/>
  <c r="H8502" i="13"/>
  <c r="H8503" i="13"/>
  <c r="H8504" i="13"/>
  <c r="H8505" i="13"/>
  <c r="H8506" i="13"/>
  <c r="H8507" i="13"/>
  <c r="H8508" i="13"/>
  <c r="H8509" i="13"/>
  <c r="H8510" i="13"/>
  <c r="H8511" i="13"/>
  <c r="H8512" i="13"/>
  <c r="H8513" i="13"/>
  <c r="H8514" i="13"/>
  <c r="H8515" i="13"/>
  <c r="H8516" i="13"/>
  <c r="H8517" i="13"/>
  <c r="H8518" i="13"/>
  <c r="H8519" i="13"/>
  <c r="H8520" i="13"/>
  <c r="H8521" i="13"/>
  <c r="H8522" i="13"/>
  <c r="H8523" i="13"/>
  <c r="H8524" i="13"/>
  <c r="H8525" i="13"/>
  <c r="H8526" i="13"/>
  <c r="H8527" i="13"/>
  <c r="H8528" i="13"/>
  <c r="H8529" i="13"/>
  <c r="H8530" i="13"/>
  <c r="H8531" i="13"/>
  <c r="H8532" i="13"/>
  <c r="H8533" i="13"/>
  <c r="H8534" i="13"/>
  <c r="H8535" i="13"/>
  <c r="H8536" i="13"/>
  <c r="H8537" i="13"/>
  <c r="H8538" i="13"/>
  <c r="H8539" i="13"/>
  <c r="H8540" i="13"/>
  <c r="H8541" i="13"/>
  <c r="H8542" i="13"/>
  <c r="H8543" i="13"/>
  <c r="H8544" i="13"/>
  <c r="H8545" i="13"/>
  <c r="H8546" i="13"/>
  <c r="H8547" i="13"/>
  <c r="H8548" i="13"/>
  <c r="H8549" i="13"/>
  <c r="H8550" i="13"/>
  <c r="H8551" i="13"/>
  <c r="H8552" i="13"/>
  <c r="H8553" i="13"/>
  <c r="H8554" i="13"/>
  <c r="H8555" i="13"/>
  <c r="H8556" i="13"/>
  <c r="H8557" i="13"/>
  <c r="H8558" i="13"/>
  <c r="H8559" i="13"/>
  <c r="H8560" i="13"/>
  <c r="H8561" i="13"/>
  <c r="H8562" i="13"/>
  <c r="H8563" i="13"/>
  <c r="H8564" i="13"/>
  <c r="H8565" i="13"/>
  <c r="H8566" i="13"/>
  <c r="H8567" i="13"/>
  <c r="H8568" i="13"/>
  <c r="H8569" i="13"/>
  <c r="H8570" i="13"/>
  <c r="H8571" i="13"/>
  <c r="H8572" i="13"/>
  <c r="H8573" i="13"/>
  <c r="H8574" i="13"/>
  <c r="H8575" i="13"/>
  <c r="H8576" i="13"/>
  <c r="H8577" i="13"/>
  <c r="H8578" i="13"/>
  <c r="H8579" i="13"/>
  <c r="H8580" i="13"/>
  <c r="H8581" i="13"/>
  <c r="H8582" i="13"/>
  <c r="H8583" i="13"/>
  <c r="H8584" i="13"/>
  <c r="H8585" i="13"/>
  <c r="H8586" i="13"/>
  <c r="H8587" i="13"/>
  <c r="H8588" i="13"/>
  <c r="H8589" i="13"/>
  <c r="H8590" i="13"/>
  <c r="H8591" i="13"/>
  <c r="H8592" i="13"/>
  <c r="H8593" i="13"/>
  <c r="H8594" i="13"/>
  <c r="H8595" i="13"/>
  <c r="H8596" i="13"/>
  <c r="H8597" i="13"/>
  <c r="H8598" i="13"/>
  <c r="H8599" i="13"/>
  <c r="H8600" i="13"/>
  <c r="H8601" i="13"/>
  <c r="H8602" i="13"/>
  <c r="H8603" i="13"/>
  <c r="H8604" i="13"/>
  <c r="H8605" i="13"/>
  <c r="H8606" i="13"/>
  <c r="H8607" i="13"/>
  <c r="H8608" i="13"/>
  <c r="H8609" i="13"/>
  <c r="H8610" i="13"/>
  <c r="H8611" i="13"/>
  <c r="H8612" i="13"/>
  <c r="H8613" i="13"/>
  <c r="H8614" i="13"/>
  <c r="H8615" i="13"/>
  <c r="H8616" i="13"/>
  <c r="H8617" i="13"/>
  <c r="H8618" i="13"/>
  <c r="H8619" i="13"/>
  <c r="H8620" i="13"/>
  <c r="H8621" i="13"/>
  <c r="H8622" i="13"/>
  <c r="H8623" i="13"/>
  <c r="H8624" i="13"/>
  <c r="H8625" i="13"/>
  <c r="H8626" i="13"/>
  <c r="H8627" i="13"/>
  <c r="H8628" i="13"/>
  <c r="H8629" i="13"/>
  <c r="H8630" i="13"/>
  <c r="H8631" i="13"/>
  <c r="H8632" i="13"/>
  <c r="H8633" i="13"/>
  <c r="H8634" i="13"/>
  <c r="H8635" i="13"/>
  <c r="H8636" i="13"/>
  <c r="H8637" i="13"/>
  <c r="H8638" i="13"/>
  <c r="H8639" i="13"/>
  <c r="H8640" i="13"/>
  <c r="H8641" i="13"/>
  <c r="H8642" i="13"/>
  <c r="H8643" i="13"/>
  <c r="H8644" i="13"/>
  <c r="H8645" i="13"/>
  <c r="H8646" i="13"/>
  <c r="H8647" i="13"/>
  <c r="H8648" i="13"/>
  <c r="H8649" i="13"/>
  <c r="H8650" i="13"/>
  <c r="H8651" i="13"/>
  <c r="H8652" i="13"/>
  <c r="H8653" i="13"/>
  <c r="H8654" i="13"/>
  <c r="H8655" i="13"/>
  <c r="H8656" i="13"/>
  <c r="H8657" i="13"/>
  <c r="H8658" i="13"/>
  <c r="H8659" i="13"/>
  <c r="H8660" i="13"/>
  <c r="H8661" i="13"/>
  <c r="H8662" i="13"/>
  <c r="H8663" i="13"/>
  <c r="H8664" i="13"/>
  <c r="H8665" i="13"/>
  <c r="H8666" i="13"/>
  <c r="H8667" i="13"/>
  <c r="H8668" i="13"/>
  <c r="H8669" i="13"/>
  <c r="H8670" i="13"/>
  <c r="H8671" i="13"/>
  <c r="H8672" i="13"/>
  <c r="H8673" i="13"/>
  <c r="H8674" i="13"/>
  <c r="H8675" i="13"/>
  <c r="H8676" i="13"/>
  <c r="H8677" i="13"/>
  <c r="H8678" i="13"/>
  <c r="H8679" i="13"/>
  <c r="H8680" i="13"/>
  <c r="H8681" i="13"/>
  <c r="H8682" i="13"/>
  <c r="H8683" i="13"/>
  <c r="H8684" i="13"/>
  <c r="H8685" i="13"/>
  <c r="H8686" i="13"/>
  <c r="H8687" i="13"/>
  <c r="H8688" i="13"/>
  <c r="H8689" i="13"/>
  <c r="H8690" i="13"/>
  <c r="H8691" i="13"/>
  <c r="H8692" i="13"/>
  <c r="H8693" i="13"/>
  <c r="H8694" i="13"/>
  <c r="H8695" i="13"/>
  <c r="H8696" i="13"/>
  <c r="H8697" i="13"/>
  <c r="H8698" i="13"/>
  <c r="H8699" i="13"/>
  <c r="H8700" i="13"/>
  <c r="H8701" i="13"/>
  <c r="H8702" i="13"/>
  <c r="H8703" i="13"/>
  <c r="H8704" i="13"/>
  <c r="H8705" i="13"/>
  <c r="H8706" i="13"/>
  <c r="H8707" i="13"/>
  <c r="H8708" i="13"/>
  <c r="H8709" i="13"/>
  <c r="H8710" i="13"/>
  <c r="H8711" i="13"/>
  <c r="H8712" i="13"/>
  <c r="H8713" i="13"/>
  <c r="H8714" i="13"/>
  <c r="H8715" i="13"/>
  <c r="H8716" i="13"/>
  <c r="H8717" i="13"/>
  <c r="H8718" i="13"/>
  <c r="H8719" i="13"/>
  <c r="H8720" i="13"/>
  <c r="H8721" i="13"/>
  <c r="H8722" i="13"/>
  <c r="H8723" i="13"/>
  <c r="H8724" i="13"/>
  <c r="H8725" i="13"/>
  <c r="H8726" i="13"/>
  <c r="H8727" i="13"/>
  <c r="H8728" i="13"/>
  <c r="H8729" i="13"/>
  <c r="H8730" i="13"/>
  <c r="H8731" i="13"/>
  <c r="H8732" i="13"/>
  <c r="H8733" i="13"/>
  <c r="H8734" i="13"/>
  <c r="H8735" i="13"/>
  <c r="H8736" i="13"/>
  <c r="H8737" i="13"/>
  <c r="H8738" i="13"/>
  <c r="H8739" i="13"/>
  <c r="H8740" i="13"/>
  <c r="H8741" i="13"/>
  <c r="H8742" i="13"/>
  <c r="H8743" i="13"/>
  <c r="H8744" i="13"/>
  <c r="H8745" i="13"/>
  <c r="H8746" i="13"/>
  <c r="H8747" i="13"/>
  <c r="H8748" i="13"/>
  <c r="H8749" i="13"/>
  <c r="H8750" i="13"/>
  <c r="H8751" i="13"/>
  <c r="H8752" i="13"/>
  <c r="H8753" i="13"/>
  <c r="H8754" i="13"/>
  <c r="H8755" i="13"/>
  <c r="H8756" i="13"/>
  <c r="H8757" i="13"/>
  <c r="H8758" i="13"/>
  <c r="H8759" i="13"/>
  <c r="H8760" i="13"/>
  <c r="H8761" i="13"/>
  <c r="H8762" i="13"/>
  <c r="H8763" i="13"/>
  <c r="H8764" i="13"/>
  <c r="H8765" i="13"/>
  <c r="H8766" i="13"/>
  <c r="H8767" i="13"/>
  <c r="H8768" i="13"/>
  <c r="H8769" i="13"/>
  <c r="H8770" i="13"/>
  <c r="H8771" i="13"/>
  <c r="H8772" i="13"/>
  <c r="H8773" i="13"/>
  <c r="H8774" i="13"/>
  <c r="H8775" i="13"/>
  <c r="H8776" i="13"/>
  <c r="H8777" i="13"/>
  <c r="H8778" i="13"/>
  <c r="H8779" i="13"/>
  <c r="H8780" i="13"/>
  <c r="H8781" i="13"/>
  <c r="H8782" i="13"/>
  <c r="H8783" i="13"/>
  <c r="H8784" i="13"/>
  <c r="H8785" i="13"/>
  <c r="H8786" i="13"/>
  <c r="H8787" i="13"/>
  <c r="H8788" i="13"/>
  <c r="H8789" i="13"/>
  <c r="H8790" i="13"/>
  <c r="H8791" i="13"/>
  <c r="H8792" i="13"/>
  <c r="H8793" i="13"/>
  <c r="H8794" i="13"/>
  <c r="H8795" i="13"/>
  <c r="H8796" i="13"/>
  <c r="H8797" i="13"/>
  <c r="H8798" i="13"/>
  <c r="H8799" i="13"/>
  <c r="H8800" i="13"/>
  <c r="H8801" i="13"/>
  <c r="H8802" i="13"/>
  <c r="H8803" i="13"/>
  <c r="H8804" i="13"/>
  <c r="H8805" i="13"/>
  <c r="H8806" i="13"/>
  <c r="H8807" i="13"/>
  <c r="H8808" i="13"/>
  <c r="H8809" i="13"/>
  <c r="H8810" i="13"/>
  <c r="H8811" i="13"/>
  <c r="H8812" i="13"/>
  <c r="H8813" i="13"/>
  <c r="H8814" i="13"/>
  <c r="H8815" i="13"/>
  <c r="H8816" i="13"/>
  <c r="H8817" i="13"/>
  <c r="H8818" i="13"/>
  <c r="H8819" i="13"/>
  <c r="H8820" i="13"/>
  <c r="H8821" i="13"/>
  <c r="H8822" i="13"/>
  <c r="H8823" i="13"/>
  <c r="H8824" i="13"/>
  <c r="H8825" i="13"/>
  <c r="H8826" i="13"/>
  <c r="H8827" i="13"/>
  <c r="H8828" i="13"/>
  <c r="H8829" i="13"/>
  <c r="H8830" i="13"/>
  <c r="H8831" i="13"/>
  <c r="H8832" i="13"/>
  <c r="H8833" i="13"/>
  <c r="H8834" i="13"/>
  <c r="H8835" i="13"/>
  <c r="H8836" i="13"/>
  <c r="H8837" i="13"/>
  <c r="H8838" i="13"/>
  <c r="H8839" i="13"/>
  <c r="H8840" i="13"/>
  <c r="H8841" i="13"/>
  <c r="H8842" i="13"/>
  <c r="H8843" i="13"/>
  <c r="H8844" i="13"/>
  <c r="H8845" i="13"/>
  <c r="H8846" i="13"/>
  <c r="H8847" i="13"/>
  <c r="H8848" i="13"/>
  <c r="H8849" i="13"/>
  <c r="H8850" i="13"/>
  <c r="H8851" i="13"/>
  <c r="H8852" i="13"/>
  <c r="H8853" i="13"/>
  <c r="H8854" i="13"/>
  <c r="H8855" i="13"/>
  <c r="H8856" i="13"/>
  <c r="H8857" i="13"/>
  <c r="H8858" i="13"/>
  <c r="H8859" i="13"/>
  <c r="H8860" i="13"/>
  <c r="H8861" i="13"/>
  <c r="H8862" i="13"/>
  <c r="H8863" i="13"/>
  <c r="H8864" i="13"/>
  <c r="H8865" i="13"/>
  <c r="H8866" i="13"/>
  <c r="H8867" i="13"/>
  <c r="H8868" i="13"/>
  <c r="H8869" i="13"/>
  <c r="H8870" i="13"/>
  <c r="H8871" i="13"/>
  <c r="H8872" i="13"/>
  <c r="H8873" i="13"/>
  <c r="H8874" i="13"/>
  <c r="H8875" i="13"/>
  <c r="H8876" i="13"/>
  <c r="H8877" i="13"/>
  <c r="H8878" i="13"/>
  <c r="H8879" i="13"/>
  <c r="H8880" i="13"/>
  <c r="H8881" i="13"/>
  <c r="H8882" i="13"/>
  <c r="H8883" i="13"/>
  <c r="H8884" i="13"/>
  <c r="H8885" i="13"/>
  <c r="H8886" i="13"/>
  <c r="H8887" i="13"/>
  <c r="H8888" i="13"/>
  <c r="H8889" i="13"/>
  <c r="H8890" i="13"/>
  <c r="H8891" i="13"/>
  <c r="H8892" i="13"/>
  <c r="H8893" i="13"/>
  <c r="H8894" i="13"/>
  <c r="H8895" i="13"/>
  <c r="H8896" i="13"/>
  <c r="H8897" i="13"/>
  <c r="H8898" i="13"/>
  <c r="H8899" i="13"/>
  <c r="H8900" i="13"/>
  <c r="H8901" i="13"/>
  <c r="H8902" i="13"/>
  <c r="H8903" i="13"/>
  <c r="H8904" i="13"/>
  <c r="H8905" i="13"/>
  <c r="H8906" i="13"/>
  <c r="H8907" i="13"/>
  <c r="H8908" i="13"/>
  <c r="H8909" i="13"/>
  <c r="H8910" i="13"/>
  <c r="H8911" i="13"/>
  <c r="H8912" i="13"/>
  <c r="H8913" i="13"/>
  <c r="H8914" i="13"/>
  <c r="H8915" i="13"/>
  <c r="H8916" i="13"/>
  <c r="H8917" i="13"/>
  <c r="H8918" i="13"/>
  <c r="H8919" i="13"/>
  <c r="H8920" i="13"/>
  <c r="H8921" i="13"/>
  <c r="H8922" i="13"/>
  <c r="H8923" i="13"/>
  <c r="H8924" i="13"/>
  <c r="H8925" i="13"/>
  <c r="H8926" i="13"/>
  <c r="H8927" i="13"/>
  <c r="H8928" i="13"/>
  <c r="H8929" i="13"/>
  <c r="H8930" i="13"/>
  <c r="H8931" i="13"/>
  <c r="H8932" i="13"/>
  <c r="H8933" i="13"/>
  <c r="H8934" i="13"/>
  <c r="H8935" i="13"/>
  <c r="H8936" i="13"/>
  <c r="H8937" i="13"/>
  <c r="H8938" i="13"/>
  <c r="H8939" i="13"/>
  <c r="H8940" i="13"/>
  <c r="H8941" i="13"/>
  <c r="H8942" i="13"/>
  <c r="H8943" i="13"/>
  <c r="H8944" i="13"/>
  <c r="H8945" i="13"/>
  <c r="H8946" i="13"/>
  <c r="H8947" i="13"/>
  <c r="H8948" i="13"/>
  <c r="H8949" i="13"/>
  <c r="H8950" i="13"/>
  <c r="H8951" i="13"/>
  <c r="H8952" i="13"/>
  <c r="H8953" i="13"/>
  <c r="H8954" i="13"/>
  <c r="H8955" i="13"/>
  <c r="H8956" i="13"/>
  <c r="H8957" i="13"/>
  <c r="H8958" i="13"/>
  <c r="H8959" i="13"/>
  <c r="H8960" i="13"/>
  <c r="H8961" i="13"/>
  <c r="H8962" i="13"/>
  <c r="H8963" i="13"/>
  <c r="H8964" i="13"/>
  <c r="H8965" i="13"/>
  <c r="H8966" i="13"/>
  <c r="H8967" i="13"/>
  <c r="H8968" i="13"/>
  <c r="H8969" i="13"/>
  <c r="H8970" i="13"/>
  <c r="H8971" i="13"/>
  <c r="H8972" i="13"/>
  <c r="H8973" i="13"/>
  <c r="H8974" i="13"/>
  <c r="H8975" i="13"/>
  <c r="H8976" i="13"/>
  <c r="H8977" i="13"/>
  <c r="H8978" i="13"/>
  <c r="H8979" i="13"/>
  <c r="H8980" i="13"/>
  <c r="H8981" i="13"/>
  <c r="H8982" i="13"/>
  <c r="H8983" i="13"/>
  <c r="H8984" i="13"/>
  <c r="H8985" i="13"/>
  <c r="H8986" i="13"/>
  <c r="H8987" i="13"/>
  <c r="H8988" i="13"/>
  <c r="H8989" i="13"/>
  <c r="H8990" i="13"/>
  <c r="H8991" i="13"/>
  <c r="H8992" i="13"/>
  <c r="H8993" i="13"/>
  <c r="H8994" i="13"/>
  <c r="H8995" i="13"/>
  <c r="H8996" i="13"/>
  <c r="H8997" i="13"/>
  <c r="H8998" i="13"/>
  <c r="H8999" i="13"/>
  <c r="H9000" i="13"/>
  <c r="H9001" i="13"/>
  <c r="H9002" i="13"/>
  <c r="H9003" i="13"/>
  <c r="H9004" i="13"/>
  <c r="H9005" i="13"/>
  <c r="H9006" i="13"/>
  <c r="H9007" i="13"/>
  <c r="H9008" i="13"/>
  <c r="H9009" i="13"/>
  <c r="H9010" i="13"/>
  <c r="H9011" i="13"/>
  <c r="H9012" i="13"/>
  <c r="H9013" i="13"/>
  <c r="H9014" i="13"/>
  <c r="H9015" i="13"/>
  <c r="H9016" i="13"/>
  <c r="H9017" i="13"/>
  <c r="H9018" i="13"/>
  <c r="H9019" i="13"/>
  <c r="H9020" i="13"/>
  <c r="H9021" i="13"/>
  <c r="H9022" i="13"/>
  <c r="H9023" i="13"/>
  <c r="H9024" i="13"/>
  <c r="H9025" i="13"/>
  <c r="H9026" i="13"/>
  <c r="H9027" i="13"/>
  <c r="H9028" i="13"/>
  <c r="H9029" i="13"/>
  <c r="H9030" i="13"/>
  <c r="H9031" i="13"/>
  <c r="H9032" i="13"/>
  <c r="H9033" i="13"/>
  <c r="H9034" i="13"/>
  <c r="H9035" i="13"/>
  <c r="H9036" i="13"/>
  <c r="H9037" i="13"/>
  <c r="H9038" i="13"/>
  <c r="H9039" i="13"/>
  <c r="H9040" i="13"/>
  <c r="H9041" i="13"/>
  <c r="H9042" i="13"/>
  <c r="H9043" i="13"/>
  <c r="H9044" i="13"/>
  <c r="H9045" i="13"/>
  <c r="H9046" i="13"/>
  <c r="H9047" i="13"/>
  <c r="H9048" i="13"/>
  <c r="H9049" i="13"/>
  <c r="H9050" i="13"/>
  <c r="H9051" i="13"/>
  <c r="H9052" i="13"/>
  <c r="H9053" i="13"/>
  <c r="H9054" i="13"/>
  <c r="H9055" i="13"/>
  <c r="H9056" i="13"/>
  <c r="H9057" i="13"/>
  <c r="H9058" i="13"/>
  <c r="H9059" i="13"/>
  <c r="H9060" i="13"/>
  <c r="H9061" i="13"/>
  <c r="H9062" i="13"/>
  <c r="H9063" i="13"/>
  <c r="H9064" i="13"/>
  <c r="H9065" i="13"/>
  <c r="H9066" i="13"/>
  <c r="H9067" i="13"/>
  <c r="H9068" i="13"/>
  <c r="H9069" i="13"/>
  <c r="H9070" i="13"/>
  <c r="H9071" i="13"/>
  <c r="H9072" i="13"/>
  <c r="H9073" i="13"/>
  <c r="H9074" i="13"/>
  <c r="H9075" i="13"/>
  <c r="H9076" i="13"/>
  <c r="H9077" i="13"/>
  <c r="H9078" i="13"/>
  <c r="H9079" i="13"/>
  <c r="H9080" i="13"/>
  <c r="H9081" i="13"/>
  <c r="H9082" i="13"/>
  <c r="H9083" i="13"/>
  <c r="H9084" i="13"/>
  <c r="H9085" i="13"/>
  <c r="H9086" i="13"/>
  <c r="H9087" i="13"/>
  <c r="H9088" i="13"/>
  <c r="H9089" i="13"/>
  <c r="H9090" i="13"/>
  <c r="H9091" i="13"/>
  <c r="H9092" i="13"/>
  <c r="H9093" i="13"/>
  <c r="H9094" i="13"/>
  <c r="H9095" i="13"/>
  <c r="H9096" i="13"/>
  <c r="H9097" i="13"/>
  <c r="H9098" i="13"/>
  <c r="H9099" i="13"/>
  <c r="H9100" i="13"/>
  <c r="H9101" i="13"/>
  <c r="H9102" i="13"/>
  <c r="H9103" i="13"/>
  <c r="H9104" i="13"/>
  <c r="H9105" i="13"/>
  <c r="H9106" i="13"/>
  <c r="H9107" i="13"/>
  <c r="H9108" i="13"/>
  <c r="H9109" i="13"/>
  <c r="H9110" i="13"/>
  <c r="H9111" i="13"/>
  <c r="H9112" i="13"/>
  <c r="H9113" i="13"/>
  <c r="H9114" i="13"/>
  <c r="H9115" i="13"/>
  <c r="H9116" i="13"/>
  <c r="H9117" i="13"/>
  <c r="H9118" i="13"/>
  <c r="H9119" i="13"/>
  <c r="H9120" i="13"/>
  <c r="H9121" i="13"/>
  <c r="H9122" i="13"/>
  <c r="H9123" i="13"/>
  <c r="H9124" i="13"/>
  <c r="H9125" i="13"/>
  <c r="H9126" i="13"/>
  <c r="H9127" i="13"/>
  <c r="H9128" i="13"/>
  <c r="H9129" i="13"/>
  <c r="H9130" i="13"/>
  <c r="H9131" i="13"/>
  <c r="H9132" i="13"/>
  <c r="H9133" i="13"/>
  <c r="H9134" i="13"/>
  <c r="H9135" i="13"/>
  <c r="H9136" i="13"/>
  <c r="H9137" i="13"/>
  <c r="H9138" i="13"/>
  <c r="H9139" i="13"/>
  <c r="H9140" i="13"/>
  <c r="H9141" i="13"/>
  <c r="H9142" i="13"/>
  <c r="H9143" i="13"/>
  <c r="H9144" i="13"/>
  <c r="H9145" i="13"/>
  <c r="H9146" i="13"/>
  <c r="H9147" i="13"/>
  <c r="H9148" i="13"/>
  <c r="H9149" i="13"/>
  <c r="H9150" i="13"/>
  <c r="H9151" i="13"/>
  <c r="H9152" i="13"/>
  <c r="H9153" i="13"/>
  <c r="H9154" i="13"/>
  <c r="H9155" i="13"/>
  <c r="H9156" i="13"/>
  <c r="H9157" i="13"/>
  <c r="H9158" i="13"/>
  <c r="H9159" i="13"/>
  <c r="H9160" i="13"/>
  <c r="H9161" i="13"/>
  <c r="H9162" i="13"/>
  <c r="H9163" i="13"/>
  <c r="H9164" i="13"/>
  <c r="H9165" i="13"/>
  <c r="H9166" i="13"/>
  <c r="H9167" i="13"/>
  <c r="H9168" i="13"/>
  <c r="H9169" i="13"/>
  <c r="H9170" i="13"/>
  <c r="H9171" i="13"/>
  <c r="H9172" i="13"/>
  <c r="H9173" i="13"/>
  <c r="H9174" i="13"/>
  <c r="H9175" i="13"/>
  <c r="H9176" i="13"/>
  <c r="H9177" i="13"/>
  <c r="H9178" i="13"/>
  <c r="H9179" i="13"/>
  <c r="H9180" i="13"/>
  <c r="H9181" i="13"/>
  <c r="H9182" i="13"/>
  <c r="H9183" i="13"/>
  <c r="H9184" i="13"/>
  <c r="H9185" i="13"/>
  <c r="H9186" i="13"/>
  <c r="H9187" i="13"/>
  <c r="H9188" i="13"/>
  <c r="H9189" i="13"/>
  <c r="H9190" i="13"/>
  <c r="H9191" i="13"/>
  <c r="H9192" i="13"/>
  <c r="H9193" i="13"/>
  <c r="H9194" i="13"/>
  <c r="H9195" i="13"/>
  <c r="H9196" i="13"/>
  <c r="H9197" i="13"/>
  <c r="H9198" i="13"/>
  <c r="H9199" i="13"/>
  <c r="H9200" i="13"/>
  <c r="H9201" i="13"/>
  <c r="H9202" i="13"/>
  <c r="H9203" i="13"/>
  <c r="H9204" i="13"/>
  <c r="H9205" i="13"/>
  <c r="H9206" i="13"/>
  <c r="H9207" i="13"/>
  <c r="H9208" i="13"/>
  <c r="H9209" i="13"/>
  <c r="H9210" i="13"/>
  <c r="H9211" i="13"/>
  <c r="H9212" i="13"/>
  <c r="H9213" i="13"/>
  <c r="H9214" i="13"/>
  <c r="H9215" i="13"/>
  <c r="H9216" i="13"/>
  <c r="H9217" i="13"/>
  <c r="H9218" i="13"/>
  <c r="H9219" i="13"/>
  <c r="H9220" i="13"/>
  <c r="H9221" i="13"/>
  <c r="H9222" i="13"/>
  <c r="H9223" i="13"/>
  <c r="H9224" i="13"/>
  <c r="H9225" i="13"/>
  <c r="H9226" i="13"/>
  <c r="H9227" i="13"/>
  <c r="H9228" i="13"/>
  <c r="H9229" i="13"/>
  <c r="H9230" i="13"/>
  <c r="H9231" i="13"/>
  <c r="H9232" i="13"/>
  <c r="H9233" i="13"/>
  <c r="H9234" i="13"/>
  <c r="H9235" i="13"/>
  <c r="H9236" i="13"/>
  <c r="H9237" i="13"/>
  <c r="H9238" i="13"/>
  <c r="H9239" i="13"/>
  <c r="H9240" i="13"/>
  <c r="H9241" i="13"/>
  <c r="H9242" i="13"/>
  <c r="H9243" i="13"/>
  <c r="H9244" i="13"/>
  <c r="H9245" i="13"/>
  <c r="H9246" i="13"/>
  <c r="H9247" i="13"/>
  <c r="H9248" i="13"/>
  <c r="H9249" i="13"/>
  <c r="H9250" i="13"/>
  <c r="H9251" i="13"/>
  <c r="H9252" i="13"/>
  <c r="H9253" i="13"/>
  <c r="H9254" i="13"/>
  <c r="H9255" i="13"/>
  <c r="H9256" i="13"/>
  <c r="H9257" i="13"/>
  <c r="H9258" i="13"/>
  <c r="H9259" i="13"/>
  <c r="H9260" i="13"/>
  <c r="H9261" i="13"/>
  <c r="H9262" i="13"/>
  <c r="H9263" i="13"/>
  <c r="H9264" i="13"/>
  <c r="H9265" i="13"/>
  <c r="H9266" i="13"/>
  <c r="H9267" i="13"/>
  <c r="H9268" i="13"/>
  <c r="H9269" i="13"/>
  <c r="H9270" i="13"/>
  <c r="H9271" i="13"/>
  <c r="H9272" i="13"/>
  <c r="H9273" i="13"/>
  <c r="H9274" i="13"/>
  <c r="H9275" i="13"/>
  <c r="H9276" i="13"/>
  <c r="H9277" i="13"/>
  <c r="H9278" i="13"/>
  <c r="H9279" i="13"/>
  <c r="H9280" i="13"/>
  <c r="H9281" i="13"/>
  <c r="H9282" i="13"/>
  <c r="H9283" i="13"/>
  <c r="H9284" i="13"/>
  <c r="H9285" i="13"/>
  <c r="H9286" i="13"/>
  <c r="H9287" i="13"/>
  <c r="H9288" i="13"/>
  <c r="H9289" i="13"/>
  <c r="H9290" i="13"/>
  <c r="H9291" i="13"/>
  <c r="H9292" i="13"/>
  <c r="H9293" i="13"/>
  <c r="H9294" i="13"/>
  <c r="H9295" i="13"/>
  <c r="H9296" i="13"/>
  <c r="H9297" i="13"/>
  <c r="H9298" i="13"/>
  <c r="H9299" i="13"/>
  <c r="H9300" i="13"/>
  <c r="H9301" i="13"/>
  <c r="H9302" i="13"/>
  <c r="H9303" i="13"/>
  <c r="H9304" i="13"/>
  <c r="H9305" i="13"/>
  <c r="H9306" i="13"/>
  <c r="H9307" i="13"/>
  <c r="H9308" i="13"/>
  <c r="H9309" i="13"/>
  <c r="H9310" i="13"/>
  <c r="H9311" i="13"/>
  <c r="H9312" i="13"/>
  <c r="H9313" i="13"/>
  <c r="H9314" i="13"/>
  <c r="H9315" i="13"/>
  <c r="H9316" i="13"/>
  <c r="H9317" i="13"/>
  <c r="H9318" i="13"/>
  <c r="H9319" i="13"/>
  <c r="H9320" i="13"/>
  <c r="H9321" i="13"/>
  <c r="H9322" i="13"/>
  <c r="H9323" i="13"/>
  <c r="H9324" i="13"/>
  <c r="H9325" i="13"/>
  <c r="H9326" i="13"/>
  <c r="H9327" i="13"/>
  <c r="H9328" i="13"/>
  <c r="H9329" i="13"/>
  <c r="H9330" i="13"/>
  <c r="H9331" i="13"/>
  <c r="H9332" i="13"/>
  <c r="H9333" i="13"/>
  <c r="H9334" i="13"/>
  <c r="H9335" i="13"/>
  <c r="H9336" i="13"/>
  <c r="H9337" i="13"/>
  <c r="H9338" i="13"/>
  <c r="H9339" i="13"/>
  <c r="H9340" i="13"/>
  <c r="H9341" i="13"/>
  <c r="H9342" i="13"/>
  <c r="H9343" i="13"/>
  <c r="H9344" i="13"/>
  <c r="H9345" i="13"/>
  <c r="H9346" i="13"/>
  <c r="H9347" i="13"/>
  <c r="H9348" i="13"/>
  <c r="H9349" i="13"/>
  <c r="H9350" i="13"/>
  <c r="H9351" i="13"/>
  <c r="H9352" i="13"/>
  <c r="H9353" i="13"/>
  <c r="H9354" i="13"/>
  <c r="H9355" i="13"/>
  <c r="H9356" i="13"/>
  <c r="H9357" i="13"/>
  <c r="H9358" i="13"/>
  <c r="H9359" i="13"/>
  <c r="H9360" i="13"/>
  <c r="H9361" i="13"/>
  <c r="H9362" i="13"/>
  <c r="H9363" i="13"/>
  <c r="H9364" i="13"/>
  <c r="H9365" i="13"/>
  <c r="H9366" i="13"/>
  <c r="H9367" i="13"/>
  <c r="H9368" i="13"/>
  <c r="H9369" i="13"/>
  <c r="H9370" i="13"/>
  <c r="H9371" i="13"/>
  <c r="H9372" i="13"/>
  <c r="H9373" i="13"/>
  <c r="H9374" i="13"/>
  <c r="H9375" i="13"/>
  <c r="H9376" i="13"/>
  <c r="H9377" i="13"/>
  <c r="H9378" i="13"/>
  <c r="H9379" i="13"/>
  <c r="H9380" i="13"/>
  <c r="H9381" i="13"/>
  <c r="H9382" i="13"/>
  <c r="H9383" i="13"/>
  <c r="H9384" i="13"/>
  <c r="H9385" i="13"/>
  <c r="H9386" i="13"/>
  <c r="H9387" i="13"/>
  <c r="H9388" i="13"/>
  <c r="H9389" i="13"/>
  <c r="H9390" i="13"/>
  <c r="H9391" i="13"/>
  <c r="H9392" i="13"/>
  <c r="H9393" i="13"/>
  <c r="H9394" i="13"/>
  <c r="H9395" i="13"/>
  <c r="H9396" i="13"/>
  <c r="H9397" i="13"/>
  <c r="H9398" i="13"/>
  <c r="H9399" i="13"/>
  <c r="H9400" i="13"/>
  <c r="H9401" i="13"/>
  <c r="H9402" i="13"/>
  <c r="H9403" i="13"/>
  <c r="H9404" i="13"/>
  <c r="H9405" i="13"/>
  <c r="H9406" i="13"/>
  <c r="H9407" i="13"/>
  <c r="H9408" i="13"/>
  <c r="H9409" i="13"/>
  <c r="H9410" i="13"/>
  <c r="H9411" i="13"/>
  <c r="H9412" i="13"/>
  <c r="H9413" i="13"/>
  <c r="H9414" i="13"/>
  <c r="H9415" i="13"/>
  <c r="H9416" i="13"/>
  <c r="H9417" i="13"/>
  <c r="H9418" i="13"/>
  <c r="H9419" i="13"/>
  <c r="H9420" i="13"/>
  <c r="H9421" i="13"/>
  <c r="H9422" i="13"/>
  <c r="H9423" i="13"/>
  <c r="H9424" i="13"/>
  <c r="H9425" i="13"/>
  <c r="H9426" i="13"/>
  <c r="H9427" i="13"/>
  <c r="H9428" i="13"/>
  <c r="H9429" i="13"/>
  <c r="H9430" i="13"/>
  <c r="H9431" i="13"/>
  <c r="H9432" i="13"/>
  <c r="H9433" i="13"/>
  <c r="H9434" i="13"/>
  <c r="H9435" i="13"/>
  <c r="H9436" i="13"/>
  <c r="H9437" i="13"/>
  <c r="H9438" i="13"/>
  <c r="H9439" i="13"/>
  <c r="H9440" i="13"/>
  <c r="H9441" i="13"/>
  <c r="H9442" i="13"/>
  <c r="H9443" i="13"/>
  <c r="H9444" i="13"/>
  <c r="H9445" i="13"/>
  <c r="H9446" i="13"/>
  <c r="H9447" i="13"/>
  <c r="H9448" i="13"/>
  <c r="H9449" i="13"/>
  <c r="H9450" i="13"/>
  <c r="H9451" i="13"/>
  <c r="H9452" i="13"/>
  <c r="H9453" i="13"/>
  <c r="H9454" i="13"/>
  <c r="H9455" i="13"/>
  <c r="H9456" i="13"/>
  <c r="H9457" i="13"/>
  <c r="H9458" i="13"/>
  <c r="H9459" i="13"/>
  <c r="H9460" i="13"/>
  <c r="H9461" i="13"/>
  <c r="H9462" i="13"/>
  <c r="H9463" i="13"/>
  <c r="H9464" i="13"/>
  <c r="H9465" i="13"/>
  <c r="H9466" i="13"/>
  <c r="H9467" i="13"/>
  <c r="H9468" i="13"/>
  <c r="H9469" i="13"/>
  <c r="H9470" i="13"/>
  <c r="H9471" i="13"/>
  <c r="H9472" i="13"/>
  <c r="H9473" i="13"/>
  <c r="H9474" i="13"/>
  <c r="H9475" i="13"/>
  <c r="H9476" i="13"/>
  <c r="H9477" i="13"/>
  <c r="H9478" i="13"/>
  <c r="H9479" i="13"/>
  <c r="H9480" i="13"/>
  <c r="H9481" i="13"/>
  <c r="H9482" i="13"/>
  <c r="H9483" i="13"/>
  <c r="H9484" i="13"/>
  <c r="H9485" i="13"/>
  <c r="H9486" i="13"/>
  <c r="H9487" i="13"/>
  <c r="H9488" i="13"/>
  <c r="H9489" i="13"/>
  <c r="H9490" i="13"/>
  <c r="H9491" i="13"/>
  <c r="H9492" i="13"/>
  <c r="H9493" i="13"/>
  <c r="H9494" i="13"/>
  <c r="H9495" i="13"/>
  <c r="H9496" i="13"/>
  <c r="H9497" i="13"/>
  <c r="H9498" i="13"/>
  <c r="H9499" i="13"/>
  <c r="H9500" i="13"/>
  <c r="H9501" i="13"/>
  <c r="H9502" i="13"/>
  <c r="H9503" i="13"/>
  <c r="H9504" i="13"/>
  <c r="H9505" i="13"/>
  <c r="H9506" i="13"/>
  <c r="H9507" i="13"/>
  <c r="H9508" i="13"/>
  <c r="H9509" i="13"/>
  <c r="H9510" i="13"/>
  <c r="H9511" i="13"/>
  <c r="H9512" i="13"/>
  <c r="H9513" i="13"/>
  <c r="H9514" i="13"/>
  <c r="H9515" i="13"/>
  <c r="H9516" i="13"/>
  <c r="H9517" i="13"/>
  <c r="H9518" i="13"/>
  <c r="H9519" i="13"/>
  <c r="H9520" i="13"/>
  <c r="H9521" i="13"/>
  <c r="H9522" i="13"/>
  <c r="H9523" i="13"/>
  <c r="H9524" i="13"/>
  <c r="H9525" i="13"/>
  <c r="H9526" i="13"/>
  <c r="H9527" i="13"/>
  <c r="H9528" i="13"/>
  <c r="H9529" i="13"/>
  <c r="H9530" i="13"/>
  <c r="H9531" i="13"/>
  <c r="H9532" i="13"/>
  <c r="H9533" i="13"/>
  <c r="H9534" i="13"/>
  <c r="H9535" i="13"/>
  <c r="H9536" i="13"/>
  <c r="H9537" i="13"/>
  <c r="H9538" i="13"/>
  <c r="H9539" i="13"/>
  <c r="H9540" i="13"/>
  <c r="H9541" i="13"/>
  <c r="H9542" i="13"/>
  <c r="H9543" i="13"/>
  <c r="H9544" i="13"/>
  <c r="H9545" i="13"/>
  <c r="H9546" i="13"/>
  <c r="H9547" i="13"/>
  <c r="H9548" i="13"/>
  <c r="H9549" i="13"/>
  <c r="H9550" i="13"/>
  <c r="H9551" i="13"/>
  <c r="H9552" i="13"/>
  <c r="H9553" i="13"/>
  <c r="H9554" i="13"/>
  <c r="H9555" i="13"/>
  <c r="H9556" i="13"/>
  <c r="H9557" i="13"/>
  <c r="H9558" i="13"/>
  <c r="H9559" i="13"/>
  <c r="H9560" i="13"/>
  <c r="H9561" i="13"/>
  <c r="H9562" i="13"/>
  <c r="H9563" i="13"/>
  <c r="H9564" i="13"/>
  <c r="H9565" i="13"/>
  <c r="H9566" i="13"/>
  <c r="H9567" i="13"/>
  <c r="H9568" i="13"/>
  <c r="H9569" i="13"/>
  <c r="H9570" i="13"/>
  <c r="H9571" i="13"/>
  <c r="H9572" i="13"/>
  <c r="H9573" i="13"/>
  <c r="H9574" i="13"/>
  <c r="H9575" i="13"/>
  <c r="H9576" i="13"/>
  <c r="H9577" i="13"/>
  <c r="H9578" i="13"/>
  <c r="H9579" i="13"/>
  <c r="H9580" i="13"/>
  <c r="H9581" i="13"/>
  <c r="H9582" i="13"/>
  <c r="H9583" i="13"/>
  <c r="H9584" i="13"/>
  <c r="H9585" i="13"/>
  <c r="H9586" i="13"/>
  <c r="H9587" i="13"/>
  <c r="H9588" i="13"/>
  <c r="H9589" i="13"/>
  <c r="H9590" i="13"/>
  <c r="H9591" i="13"/>
  <c r="H9592" i="13"/>
  <c r="H9593" i="13"/>
  <c r="H9594" i="13"/>
  <c r="H9595" i="13"/>
  <c r="H9596" i="13"/>
  <c r="H9597" i="13"/>
  <c r="H9598" i="13"/>
  <c r="H9599" i="13"/>
  <c r="H9600" i="13"/>
  <c r="H9601" i="13"/>
  <c r="H9602" i="13"/>
  <c r="H9603" i="13"/>
  <c r="H9604" i="13"/>
  <c r="H9605" i="13"/>
  <c r="H9606" i="13"/>
  <c r="H9607" i="13"/>
  <c r="H9608" i="13"/>
  <c r="H9609" i="13"/>
  <c r="H9610" i="13"/>
  <c r="H9611" i="13"/>
  <c r="H9612" i="13"/>
  <c r="H9613" i="13"/>
  <c r="H9614" i="13"/>
  <c r="H9615" i="13"/>
  <c r="H9616" i="13"/>
  <c r="H9617" i="13"/>
  <c r="H9618" i="13"/>
  <c r="H9619" i="13"/>
  <c r="H9620" i="13"/>
  <c r="H9621" i="13"/>
  <c r="H9622" i="13"/>
  <c r="H9623" i="13"/>
  <c r="H9624" i="13"/>
  <c r="H9625" i="13"/>
  <c r="H9626" i="13"/>
  <c r="H9627" i="13"/>
  <c r="H9628" i="13"/>
  <c r="H9629" i="13"/>
  <c r="H9630" i="13"/>
  <c r="H9631" i="13"/>
  <c r="H9632" i="13"/>
  <c r="H9633" i="13"/>
  <c r="H9634" i="13"/>
  <c r="H9635" i="13"/>
  <c r="H9636" i="13"/>
  <c r="H9637" i="13"/>
  <c r="H9638" i="13"/>
  <c r="H9639" i="13"/>
  <c r="H9640" i="13"/>
  <c r="H9641" i="13"/>
  <c r="H9642" i="13"/>
  <c r="H9643" i="13"/>
  <c r="H9644" i="13"/>
  <c r="H9645" i="13"/>
  <c r="H9646" i="13"/>
  <c r="H9647" i="13"/>
  <c r="H9648" i="13"/>
  <c r="H9649" i="13"/>
  <c r="H9650" i="13"/>
  <c r="H9651" i="13"/>
  <c r="H9652" i="13"/>
  <c r="H9653" i="13"/>
  <c r="H9654" i="13"/>
  <c r="H9655" i="13"/>
  <c r="H9656" i="13"/>
  <c r="H9657" i="13"/>
  <c r="H9658" i="13"/>
  <c r="H9659" i="13"/>
  <c r="H9660" i="13"/>
  <c r="H9661" i="13"/>
  <c r="H9662" i="13"/>
  <c r="H9663" i="13"/>
  <c r="H9664" i="13"/>
  <c r="H9665" i="13"/>
  <c r="H9666" i="13"/>
  <c r="H9667" i="13"/>
  <c r="H9668" i="13"/>
  <c r="H9669" i="13"/>
  <c r="H9670" i="13"/>
  <c r="H9671" i="13"/>
  <c r="H9672" i="13"/>
  <c r="H9673" i="13"/>
  <c r="H9674" i="13"/>
  <c r="H9675" i="13"/>
  <c r="H9676" i="13"/>
  <c r="H9677" i="13"/>
  <c r="H9678" i="13"/>
  <c r="H9679" i="13"/>
  <c r="H9680" i="13"/>
  <c r="H9681" i="13"/>
  <c r="H9682" i="13"/>
  <c r="H9683" i="13"/>
  <c r="H9684" i="13"/>
  <c r="H9685" i="13"/>
  <c r="H9686" i="13"/>
  <c r="H9687" i="13"/>
  <c r="H9688" i="13"/>
  <c r="H9689" i="13"/>
  <c r="H9690" i="13"/>
  <c r="H9691" i="13"/>
  <c r="H9692" i="13"/>
  <c r="H9693" i="13"/>
  <c r="H9694" i="13"/>
  <c r="H9695" i="13"/>
  <c r="H9696" i="13"/>
  <c r="H9697" i="13"/>
  <c r="H9698" i="13"/>
  <c r="H9699" i="13"/>
  <c r="H9700" i="13"/>
  <c r="H9701" i="13"/>
  <c r="H9702" i="13"/>
  <c r="H9703" i="13"/>
  <c r="H9704" i="13"/>
  <c r="H9705" i="13"/>
  <c r="H9706" i="13"/>
  <c r="H9707" i="13"/>
  <c r="H9708" i="13"/>
  <c r="H9709" i="13"/>
  <c r="H9710" i="13"/>
  <c r="H9711" i="13"/>
  <c r="H9712" i="13"/>
  <c r="H9713" i="13"/>
  <c r="H9714" i="13"/>
  <c r="H9715" i="13"/>
  <c r="H9716" i="13"/>
  <c r="H9717" i="13"/>
  <c r="H9718" i="13"/>
  <c r="H9719" i="13"/>
  <c r="H9720" i="13"/>
  <c r="H9721" i="13"/>
  <c r="H9722" i="13"/>
  <c r="H9723" i="13"/>
  <c r="H9724" i="13"/>
  <c r="H9725" i="13"/>
  <c r="H9726" i="13"/>
  <c r="H9727" i="13"/>
  <c r="H9728" i="13"/>
  <c r="H9729" i="13"/>
  <c r="H9730" i="13"/>
  <c r="H9731" i="13"/>
  <c r="H9732" i="13"/>
  <c r="H9733" i="13"/>
  <c r="H9734" i="13"/>
  <c r="H9735" i="13"/>
  <c r="H9736" i="13"/>
  <c r="H9737" i="13"/>
  <c r="H9738" i="13"/>
  <c r="H9739" i="13"/>
  <c r="H9740" i="13"/>
  <c r="H9741" i="13"/>
  <c r="H9742" i="13"/>
  <c r="H9743" i="13"/>
  <c r="H9744" i="13"/>
  <c r="H9745" i="13"/>
  <c r="H9746" i="13"/>
  <c r="H9747" i="13"/>
  <c r="H9748" i="13"/>
  <c r="H9749" i="13"/>
  <c r="H9750" i="13"/>
  <c r="H9751" i="13"/>
  <c r="H9752" i="13"/>
  <c r="H9753" i="13"/>
  <c r="H9754" i="13"/>
  <c r="H9755" i="13"/>
  <c r="H9756" i="13"/>
  <c r="H9757" i="13"/>
  <c r="H9758" i="13"/>
  <c r="H9759" i="13"/>
  <c r="H9760" i="13"/>
  <c r="H9761" i="13"/>
  <c r="H9762" i="13"/>
  <c r="H9763" i="13"/>
  <c r="H9764" i="13"/>
  <c r="H9765" i="13"/>
  <c r="H9766" i="13"/>
  <c r="H9767" i="13"/>
  <c r="H9768" i="13"/>
  <c r="H9769" i="13"/>
  <c r="H9770" i="13"/>
  <c r="H9771" i="13"/>
  <c r="H9772" i="13"/>
  <c r="H9773" i="13"/>
  <c r="H9774" i="13"/>
  <c r="H9775" i="13"/>
  <c r="H9776" i="13"/>
  <c r="H9777" i="13"/>
  <c r="H9778" i="13"/>
  <c r="H9779" i="13"/>
  <c r="H9780" i="13"/>
  <c r="H9781" i="13"/>
  <c r="H9782" i="13"/>
  <c r="H9783" i="13"/>
  <c r="H9784" i="13"/>
  <c r="H9785" i="13"/>
  <c r="H9786" i="13"/>
  <c r="H9787" i="13"/>
  <c r="H9788" i="13"/>
  <c r="H9789" i="13"/>
  <c r="H9790" i="13"/>
  <c r="H9791" i="13"/>
  <c r="H9792" i="13"/>
  <c r="H9793" i="13"/>
  <c r="H9794" i="13"/>
  <c r="H9795" i="13"/>
  <c r="H9796" i="13"/>
  <c r="H9797" i="13"/>
  <c r="H9798" i="13"/>
  <c r="H9799" i="13"/>
  <c r="H9800" i="13"/>
  <c r="H9801" i="13"/>
  <c r="H9802" i="13"/>
  <c r="H9803" i="13"/>
  <c r="H9804" i="13"/>
  <c r="H9805" i="13"/>
  <c r="H9806" i="13"/>
  <c r="H9807" i="13"/>
  <c r="H9808" i="13"/>
  <c r="H9809" i="13"/>
  <c r="H9810" i="13"/>
  <c r="H9811" i="13"/>
  <c r="H9812" i="13"/>
  <c r="H9813" i="13"/>
  <c r="H9814" i="13"/>
  <c r="H9815" i="13"/>
  <c r="H9816" i="13"/>
  <c r="H9817" i="13"/>
  <c r="H9818" i="13"/>
  <c r="H9819" i="13"/>
  <c r="H9820" i="13"/>
  <c r="H9821" i="13"/>
  <c r="H9822" i="13"/>
  <c r="H9823" i="13"/>
  <c r="H9824" i="13"/>
  <c r="H9825" i="13"/>
  <c r="H9826" i="13"/>
  <c r="H9827" i="13"/>
  <c r="H9828" i="13"/>
  <c r="H9829" i="13"/>
  <c r="H9830" i="13"/>
  <c r="H9831" i="13"/>
  <c r="H9832" i="13"/>
  <c r="H9833" i="13"/>
  <c r="H9834" i="13"/>
  <c r="H9835" i="13"/>
  <c r="H9836" i="13"/>
  <c r="H9837" i="13"/>
  <c r="H9838" i="13"/>
  <c r="H9839" i="13"/>
  <c r="H9840" i="13"/>
  <c r="H9841" i="13"/>
  <c r="H9842" i="13"/>
  <c r="H9843" i="13"/>
  <c r="H9844" i="13"/>
  <c r="H9845" i="13"/>
  <c r="H9846" i="13"/>
  <c r="H9847" i="13"/>
  <c r="H9848" i="13"/>
  <c r="H9849" i="13"/>
  <c r="H9850" i="13"/>
  <c r="H9851" i="13"/>
  <c r="H9852" i="13"/>
  <c r="H9853" i="13"/>
  <c r="H9854" i="13"/>
  <c r="H9855" i="13"/>
  <c r="H9856" i="13"/>
  <c r="H9857" i="13"/>
  <c r="H9858" i="13"/>
  <c r="H9859" i="13"/>
  <c r="H9860" i="13"/>
  <c r="H9861" i="13"/>
  <c r="H9862" i="13"/>
  <c r="H9863" i="13"/>
  <c r="H9864" i="13"/>
  <c r="H9865" i="13"/>
  <c r="H9866" i="13"/>
  <c r="H9867" i="13"/>
  <c r="H9868" i="13"/>
  <c r="H9869" i="13"/>
  <c r="H9870" i="13"/>
  <c r="H9871" i="13"/>
  <c r="H9872" i="13"/>
  <c r="H9873" i="13"/>
  <c r="H9874" i="13"/>
  <c r="H9875" i="13"/>
  <c r="H9876" i="13"/>
  <c r="H9877" i="13"/>
  <c r="H9878" i="13"/>
  <c r="H9879" i="13"/>
  <c r="H9880" i="13"/>
  <c r="H9881" i="13"/>
  <c r="H9882" i="13"/>
  <c r="H9883" i="13"/>
  <c r="H9884" i="13"/>
  <c r="H9885" i="13"/>
  <c r="H9886" i="13"/>
  <c r="H9887" i="13"/>
  <c r="H9888" i="13"/>
  <c r="H9889" i="13"/>
  <c r="H9890" i="13"/>
  <c r="H9891" i="13"/>
  <c r="H9892" i="13"/>
  <c r="H9893" i="13"/>
  <c r="H9894" i="13"/>
  <c r="H9895" i="13"/>
  <c r="H9896" i="13"/>
  <c r="H9897" i="13"/>
  <c r="H9898" i="13"/>
  <c r="H9899" i="13"/>
  <c r="H9900" i="13"/>
  <c r="H9901" i="13"/>
  <c r="H9902" i="13"/>
  <c r="H9903" i="13"/>
  <c r="H9904" i="13"/>
  <c r="H9905" i="13"/>
  <c r="H9906" i="13"/>
  <c r="H9907" i="13"/>
  <c r="H9908" i="13"/>
  <c r="H9909" i="13"/>
  <c r="H9910" i="13"/>
  <c r="H9911" i="13"/>
  <c r="H9912" i="13"/>
  <c r="H9913" i="13"/>
  <c r="H9914" i="13"/>
  <c r="H9915" i="13"/>
  <c r="H9916" i="13"/>
  <c r="H9917" i="13"/>
  <c r="H9918" i="13"/>
  <c r="H9919" i="13"/>
  <c r="H9920" i="13"/>
  <c r="H9921" i="13"/>
  <c r="H9922" i="13"/>
  <c r="H9923" i="13"/>
  <c r="H9924" i="13"/>
  <c r="H9925" i="13"/>
  <c r="H9926" i="13"/>
  <c r="H9927" i="13"/>
  <c r="H9928" i="13"/>
  <c r="H9929" i="13"/>
  <c r="H9930" i="13"/>
  <c r="H9931" i="13"/>
  <c r="H9932" i="13"/>
  <c r="H9933" i="13"/>
  <c r="H9934" i="13"/>
  <c r="H9935" i="13"/>
  <c r="H9936" i="13"/>
  <c r="H9937" i="13"/>
  <c r="H9938" i="13"/>
  <c r="H9939" i="13"/>
  <c r="H9940" i="13"/>
  <c r="H9941" i="13"/>
  <c r="H9942" i="13"/>
  <c r="H9943" i="13"/>
  <c r="H9944" i="13"/>
  <c r="H9945" i="13"/>
  <c r="H9946" i="13"/>
  <c r="H9947" i="13"/>
  <c r="H9948" i="13"/>
  <c r="H9949" i="13"/>
  <c r="H9950" i="13"/>
  <c r="H9951" i="13"/>
  <c r="H9952" i="13"/>
  <c r="H9953" i="13"/>
  <c r="H9954" i="13"/>
  <c r="H9955" i="13"/>
  <c r="H9956" i="13"/>
  <c r="H9957" i="13"/>
  <c r="H9958" i="13"/>
  <c r="H9959" i="13"/>
  <c r="H9960" i="13"/>
  <c r="H9961" i="13"/>
  <c r="H9962" i="13"/>
  <c r="H9963" i="13"/>
  <c r="H9964" i="13"/>
  <c r="H9965" i="13"/>
  <c r="H9966" i="13"/>
  <c r="H9967" i="13"/>
  <c r="H9968" i="13"/>
  <c r="H9969" i="13"/>
  <c r="H9970" i="13"/>
  <c r="H9971" i="13"/>
  <c r="H9972" i="13"/>
  <c r="H9973" i="13"/>
  <c r="H9974" i="13"/>
  <c r="H9975" i="13"/>
  <c r="H9976" i="13"/>
  <c r="H9977" i="13"/>
  <c r="H9978" i="13"/>
  <c r="H9979" i="13"/>
  <c r="H9980" i="13"/>
  <c r="H9981" i="13"/>
  <c r="H9982" i="13"/>
  <c r="H9983" i="13"/>
  <c r="H9984" i="13"/>
  <c r="H9985" i="13"/>
  <c r="H9986" i="13"/>
  <c r="H9987" i="13"/>
  <c r="H9988" i="13"/>
  <c r="H9989" i="13"/>
  <c r="H9990" i="13"/>
  <c r="H9991" i="13"/>
  <c r="H9992" i="13"/>
  <c r="H9993" i="13"/>
  <c r="H9994" i="13"/>
  <c r="H9995" i="13"/>
  <c r="H9996" i="13"/>
  <c r="H9997" i="13"/>
  <c r="H9998" i="13"/>
  <c r="H9999" i="13"/>
  <c r="H10000" i="13"/>
  <c r="H10001" i="13"/>
  <c r="H10002" i="13"/>
  <c r="H10003" i="13"/>
  <c r="H10004" i="13"/>
  <c r="H10005" i="13"/>
  <c r="H10006" i="13"/>
  <c r="H10007" i="13"/>
  <c r="H10008" i="13"/>
  <c r="H10009" i="13"/>
  <c r="H10010" i="13"/>
  <c r="H10011" i="13"/>
  <c r="H10012" i="13"/>
  <c r="H10013" i="13"/>
  <c r="H10014" i="13"/>
  <c r="H10015" i="13"/>
  <c r="H10016" i="13"/>
  <c r="H10017" i="13"/>
  <c r="H10018" i="13"/>
  <c r="H10019" i="13"/>
  <c r="H10020" i="13"/>
  <c r="H10021" i="13"/>
  <c r="H10022" i="13"/>
  <c r="H10023" i="13"/>
  <c r="H10024" i="13"/>
  <c r="H10025" i="13"/>
  <c r="H10026" i="13"/>
  <c r="H10027" i="13"/>
  <c r="H10028" i="13"/>
  <c r="H10029" i="13"/>
  <c r="H10030" i="13"/>
  <c r="H10031" i="13"/>
  <c r="H10032" i="13"/>
  <c r="H10033" i="13"/>
  <c r="H10034" i="13"/>
  <c r="H10035" i="13"/>
  <c r="H10036" i="13"/>
  <c r="H10037" i="13"/>
  <c r="H10038" i="13"/>
  <c r="H10039" i="13"/>
  <c r="H10040" i="13"/>
  <c r="H10041" i="13"/>
  <c r="H10042" i="13"/>
  <c r="H10043" i="13"/>
  <c r="H10044" i="13"/>
  <c r="H10045" i="13"/>
  <c r="H10046" i="13"/>
  <c r="H10047" i="13"/>
  <c r="H10048" i="13"/>
  <c r="H10049" i="13"/>
  <c r="H10050" i="13"/>
  <c r="H10051" i="13"/>
  <c r="H10052" i="13"/>
  <c r="H10053" i="13"/>
  <c r="H10054" i="13"/>
  <c r="H10055" i="13"/>
  <c r="H10056" i="13"/>
  <c r="H10057" i="13"/>
  <c r="H10058" i="13"/>
  <c r="H10059" i="13"/>
  <c r="H10060" i="13"/>
  <c r="H10061" i="13"/>
  <c r="H10062" i="13"/>
  <c r="H10063" i="13"/>
  <c r="H10064" i="13"/>
  <c r="H10065" i="13"/>
  <c r="H10066" i="13"/>
  <c r="H10067" i="13"/>
  <c r="H10068" i="13"/>
  <c r="H10069" i="13"/>
  <c r="H10070" i="13"/>
  <c r="H10071" i="13"/>
  <c r="H10072" i="13"/>
  <c r="H10073" i="13"/>
  <c r="H10074" i="13"/>
  <c r="H10075" i="13"/>
  <c r="H10076" i="13"/>
  <c r="H10077" i="13"/>
  <c r="H10078" i="13"/>
  <c r="H10079" i="13"/>
  <c r="H10080" i="13"/>
  <c r="H10081" i="13"/>
  <c r="H10082" i="13"/>
  <c r="H10083" i="13"/>
  <c r="H10084" i="13"/>
  <c r="H10085" i="13"/>
  <c r="H10086" i="13"/>
  <c r="H10087" i="13"/>
  <c r="H10088" i="13"/>
  <c r="H10089" i="13"/>
  <c r="H10090" i="13"/>
  <c r="H10091" i="13"/>
  <c r="H10092" i="13"/>
  <c r="H10093" i="13"/>
  <c r="H10094" i="13"/>
  <c r="H10095" i="13"/>
  <c r="H10096" i="13"/>
  <c r="H10097" i="13"/>
  <c r="H10098" i="13"/>
  <c r="H10099" i="13"/>
  <c r="H10100" i="13"/>
  <c r="H10101" i="13"/>
  <c r="H10102" i="13"/>
  <c r="H10103" i="13"/>
  <c r="H10104" i="13"/>
  <c r="H10105" i="13"/>
  <c r="H10106" i="13"/>
  <c r="H10107" i="13"/>
  <c r="H10108" i="13"/>
  <c r="H10109" i="13"/>
  <c r="H10110" i="13"/>
  <c r="H10111" i="13"/>
  <c r="H10112" i="13"/>
  <c r="H10113" i="13"/>
  <c r="H10114" i="13"/>
  <c r="H10115" i="13"/>
  <c r="H10116" i="13"/>
  <c r="H10117" i="13"/>
  <c r="H10118" i="13"/>
  <c r="H10119" i="13"/>
  <c r="H10120" i="13"/>
  <c r="H10121" i="13"/>
  <c r="H10122" i="13"/>
  <c r="H10123" i="13"/>
  <c r="H10124" i="13"/>
  <c r="H10125" i="13"/>
  <c r="H10126" i="13"/>
  <c r="H10127" i="13"/>
  <c r="H10128" i="13"/>
  <c r="H10129" i="13"/>
  <c r="H10130" i="13"/>
  <c r="H10131" i="13"/>
  <c r="H10132" i="13"/>
  <c r="H10133" i="13"/>
  <c r="H10134" i="13"/>
  <c r="H10135" i="13"/>
  <c r="H10136" i="13"/>
  <c r="H10137" i="13"/>
  <c r="H10138" i="13"/>
  <c r="H10139" i="13"/>
  <c r="H10140" i="13"/>
  <c r="H10141" i="13"/>
  <c r="H10142" i="13"/>
  <c r="H10143" i="13"/>
  <c r="H10144" i="13"/>
  <c r="H10145" i="13"/>
  <c r="H10146" i="13"/>
  <c r="H10147" i="13"/>
  <c r="H10148" i="13"/>
  <c r="H10149" i="13"/>
  <c r="H10150" i="13"/>
  <c r="H10151" i="13"/>
  <c r="H10152" i="13"/>
  <c r="H10153" i="13"/>
  <c r="H10154" i="13"/>
  <c r="H10155" i="13"/>
  <c r="H10156" i="13"/>
  <c r="H10157" i="13"/>
  <c r="H10158" i="13"/>
  <c r="H10159" i="13"/>
  <c r="H10160" i="13"/>
  <c r="H10161" i="13"/>
  <c r="H10162" i="13"/>
  <c r="H10163" i="13"/>
  <c r="H10164" i="13"/>
  <c r="H10165" i="13"/>
  <c r="H10166" i="13"/>
  <c r="H10167" i="13"/>
  <c r="H10168" i="13"/>
  <c r="H10169" i="13"/>
  <c r="H10170" i="13"/>
  <c r="H10171" i="13"/>
  <c r="H10172" i="13"/>
  <c r="H10173" i="13"/>
  <c r="H10174" i="13"/>
  <c r="H10175" i="13"/>
  <c r="H10176" i="13"/>
  <c r="H10177" i="13"/>
  <c r="H10178" i="13"/>
  <c r="H10179" i="13"/>
  <c r="H10180" i="13"/>
  <c r="H10181" i="13"/>
  <c r="H10182" i="13"/>
  <c r="H10183" i="13"/>
  <c r="H10184" i="13"/>
  <c r="H10185" i="13"/>
  <c r="H10186" i="13"/>
  <c r="H10187" i="13"/>
  <c r="H10188" i="13"/>
  <c r="H10189" i="13"/>
  <c r="H10190" i="13"/>
  <c r="H10191" i="13"/>
  <c r="H10192" i="13"/>
  <c r="H10193" i="13"/>
  <c r="H10194" i="13"/>
  <c r="H10195" i="13"/>
  <c r="H10196" i="13"/>
  <c r="H10197" i="13"/>
  <c r="H10198" i="13"/>
  <c r="H10199" i="13"/>
  <c r="H10200" i="13"/>
  <c r="H10201" i="13"/>
  <c r="H10202" i="13"/>
  <c r="H10203" i="13"/>
  <c r="H10204" i="13"/>
  <c r="H10205" i="13"/>
  <c r="H10206" i="13"/>
  <c r="H10207" i="13"/>
  <c r="H10208" i="13"/>
  <c r="H10209" i="13"/>
  <c r="H10210" i="13"/>
  <c r="H10211" i="13"/>
  <c r="H10212" i="13"/>
  <c r="H10213" i="13"/>
  <c r="H10214" i="13"/>
  <c r="H10215" i="13"/>
  <c r="H10216" i="13"/>
  <c r="H10217" i="13"/>
  <c r="H10218" i="13"/>
  <c r="H10219" i="13"/>
  <c r="H10220" i="13"/>
  <c r="H10221" i="13"/>
  <c r="H10222" i="13"/>
  <c r="H10223" i="13"/>
  <c r="H10224" i="13"/>
  <c r="H10225" i="13"/>
  <c r="H10226" i="13"/>
  <c r="H10227" i="13"/>
  <c r="H10228" i="13"/>
  <c r="H10229" i="13"/>
  <c r="H10230" i="13"/>
  <c r="H10231" i="13"/>
  <c r="H10232" i="13"/>
  <c r="H10233" i="13"/>
  <c r="H10234" i="13"/>
  <c r="H10235" i="13"/>
  <c r="H10236" i="13"/>
  <c r="H10237" i="13"/>
  <c r="H10238" i="13"/>
  <c r="H10239" i="13"/>
  <c r="H10240" i="13"/>
  <c r="H10241" i="13"/>
  <c r="H10242" i="13"/>
  <c r="H10243" i="13"/>
  <c r="H10244" i="13"/>
  <c r="H10245" i="13"/>
  <c r="H10246" i="13"/>
  <c r="H10247" i="13"/>
  <c r="H10248" i="13"/>
  <c r="H10249" i="13"/>
  <c r="H10250" i="13"/>
  <c r="H10251" i="13"/>
  <c r="H10252" i="13"/>
  <c r="H10253" i="13"/>
  <c r="H10254" i="13"/>
  <c r="H10255" i="13"/>
  <c r="H10256" i="13"/>
  <c r="H10257" i="13"/>
  <c r="H10258" i="13"/>
  <c r="H10259" i="13"/>
  <c r="H10260" i="13"/>
  <c r="H10261" i="13"/>
  <c r="H10262" i="13"/>
  <c r="H10263" i="13"/>
  <c r="H10264" i="13"/>
  <c r="H10265" i="13"/>
  <c r="H10266" i="13"/>
  <c r="H10267" i="13"/>
  <c r="H10268" i="13"/>
  <c r="H10269" i="13"/>
  <c r="H10270" i="13"/>
  <c r="H10271" i="13"/>
  <c r="H10272" i="13"/>
  <c r="H10273" i="13"/>
  <c r="H10274" i="13"/>
  <c r="H10275" i="13"/>
  <c r="H10276" i="13"/>
  <c r="H10277" i="13"/>
  <c r="H10278" i="13"/>
  <c r="H10279" i="13"/>
  <c r="H10280" i="13"/>
  <c r="H10281" i="13"/>
  <c r="H10282" i="13"/>
  <c r="H10283" i="13"/>
  <c r="H10284" i="13"/>
  <c r="H10285" i="13"/>
  <c r="H10286" i="13"/>
  <c r="H10287" i="13"/>
  <c r="H10288" i="13"/>
  <c r="H10289" i="13"/>
  <c r="H10290" i="13"/>
  <c r="H10291" i="13"/>
  <c r="H10292" i="13"/>
  <c r="H10293" i="13"/>
  <c r="H10294" i="13"/>
  <c r="H10295" i="13"/>
  <c r="H10296" i="13"/>
  <c r="H10297" i="13"/>
  <c r="H10298" i="13"/>
  <c r="H10299" i="13"/>
  <c r="H10300" i="13"/>
  <c r="H10301" i="13"/>
  <c r="H10302" i="13"/>
  <c r="H10303" i="13"/>
  <c r="H10304" i="13"/>
  <c r="H10305" i="13"/>
  <c r="H10306" i="13"/>
  <c r="H10307" i="13"/>
  <c r="H10308" i="13"/>
  <c r="H10309" i="13"/>
  <c r="H10310" i="13"/>
  <c r="H10311" i="13"/>
  <c r="H10312" i="13"/>
  <c r="H10313" i="13"/>
  <c r="H10314" i="13"/>
  <c r="H10315" i="13"/>
  <c r="H10316" i="13"/>
  <c r="H10317" i="13"/>
  <c r="H10318" i="13"/>
  <c r="H10319" i="13"/>
  <c r="H10320" i="13"/>
  <c r="H10321" i="13"/>
  <c r="H10322" i="13"/>
  <c r="H10323" i="13"/>
  <c r="H10324" i="13"/>
  <c r="H10325" i="13"/>
  <c r="H10326" i="13"/>
  <c r="H10327" i="13"/>
  <c r="H10328" i="13"/>
  <c r="H10329" i="13"/>
  <c r="H10330" i="13"/>
  <c r="H10331" i="13"/>
  <c r="H10332" i="13"/>
  <c r="H10333" i="13"/>
  <c r="H10334" i="13"/>
  <c r="H10335" i="13"/>
  <c r="H10336" i="13"/>
  <c r="H10337" i="13"/>
  <c r="H10338" i="13"/>
  <c r="H10339" i="13"/>
  <c r="H10340" i="13"/>
  <c r="H10341" i="13"/>
  <c r="H10342" i="13"/>
  <c r="H10343" i="13"/>
  <c r="H10344" i="13"/>
  <c r="H10345" i="13"/>
  <c r="H10346" i="13"/>
  <c r="H10347" i="13"/>
  <c r="H10348" i="13"/>
  <c r="H10349" i="13"/>
  <c r="H10350" i="13"/>
  <c r="H10351" i="13"/>
  <c r="H10352" i="13"/>
  <c r="H10353" i="13"/>
  <c r="H10354" i="13"/>
  <c r="H10355" i="13"/>
  <c r="H10356" i="13"/>
  <c r="H10357" i="13"/>
  <c r="H10358" i="13"/>
  <c r="H10359" i="13"/>
  <c r="H10360" i="13"/>
  <c r="H10361" i="13"/>
  <c r="H10362" i="13"/>
  <c r="H10363" i="13"/>
  <c r="H10364" i="13"/>
  <c r="H10365" i="13"/>
  <c r="H10366" i="13"/>
  <c r="H10367" i="13"/>
  <c r="H10368" i="13"/>
  <c r="H10369" i="13"/>
  <c r="H10370" i="13"/>
  <c r="H10371" i="13"/>
  <c r="H10372" i="13"/>
  <c r="H10373" i="13"/>
  <c r="H10374" i="13"/>
  <c r="H10375" i="13"/>
  <c r="H10376" i="13"/>
  <c r="H10377" i="13"/>
  <c r="H10378" i="13"/>
  <c r="H10379" i="13"/>
  <c r="H10380" i="13"/>
  <c r="H10381" i="13"/>
  <c r="H10382" i="13"/>
  <c r="H10383" i="13"/>
  <c r="H10384" i="13"/>
  <c r="H10385" i="13"/>
  <c r="H10386" i="13"/>
  <c r="H10387" i="13"/>
  <c r="H10388" i="13"/>
  <c r="H10389" i="13"/>
  <c r="H10390" i="13"/>
  <c r="H10391" i="13"/>
  <c r="H10392" i="13"/>
  <c r="H10393" i="13"/>
  <c r="H10394" i="13"/>
  <c r="H10395" i="13"/>
  <c r="H10396" i="13"/>
  <c r="H10397" i="13"/>
  <c r="H10398" i="13"/>
  <c r="H10399" i="13"/>
  <c r="H10400" i="13"/>
  <c r="H10401" i="13"/>
  <c r="H10402" i="13"/>
  <c r="H10403" i="13"/>
  <c r="H10404" i="13"/>
  <c r="H10405" i="13"/>
  <c r="H10406" i="13"/>
  <c r="H10407" i="13"/>
  <c r="H10408" i="13"/>
  <c r="H10409" i="13"/>
  <c r="H10410" i="13"/>
  <c r="H10411" i="13"/>
  <c r="H10412" i="13"/>
  <c r="H10413" i="13"/>
  <c r="H10414" i="13"/>
  <c r="H10415" i="13"/>
  <c r="H10416" i="13"/>
  <c r="H10417" i="13"/>
  <c r="H10418" i="13"/>
  <c r="H10419" i="13"/>
  <c r="H10420" i="13"/>
  <c r="H10421" i="13"/>
  <c r="H10422" i="13"/>
  <c r="H10423" i="13"/>
  <c r="H10424" i="13"/>
  <c r="H10425" i="13"/>
  <c r="H10426" i="13"/>
  <c r="H10427" i="13"/>
  <c r="H10428" i="13"/>
  <c r="H10429" i="13"/>
  <c r="H10430" i="13"/>
  <c r="H10431" i="13"/>
  <c r="H10432" i="13"/>
  <c r="H10433" i="13"/>
  <c r="H10434" i="13"/>
  <c r="H10435" i="13"/>
  <c r="H10436" i="13"/>
  <c r="H10437" i="13"/>
  <c r="H10438" i="13"/>
  <c r="H10439" i="13"/>
  <c r="H10440" i="13"/>
  <c r="H10441" i="13"/>
  <c r="H10442" i="13"/>
  <c r="H10443" i="13"/>
  <c r="H10444" i="13"/>
  <c r="H10445" i="13"/>
  <c r="H10446" i="13"/>
  <c r="H10447" i="13"/>
  <c r="H10448" i="13"/>
  <c r="H10449" i="13"/>
  <c r="H10450" i="13"/>
  <c r="H10451" i="13"/>
  <c r="H10452" i="13"/>
  <c r="H10453" i="13"/>
  <c r="H10454" i="13"/>
  <c r="H10455" i="13"/>
  <c r="H10456" i="13"/>
  <c r="H10457" i="13"/>
  <c r="H10458" i="13"/>
  <c r="H10459" i="13"/>
  <c r="H10460" i="13"/>
  <c r="H10461" i="13"/>
  <c r="H10462" i="13"/>
  <c r="H10463" i="13"/>
  <c r="H10464" i="13"/>
  <c r="H10465" i="13"/>
  <c r="H10466" i="13"/>
  <c r="H10467" i="13"/>
  <c r="H10468" i="13"/>
  <c r="H10469" i="13"/>
  <c r="H10470" i="13"/>
  <c r="H10471" i="13"/>
  <c r="H10472" i="13"/>
  <c r="H10473" i="13"/>
  <c r="H10474" i="13"/>
  <c r="H10475" i="13"/>
  <c r="H10476" i="13"/>
  <c r="H10477" i="13"/>
  <c r="H10478" i="13"/>
  <c r="H10479" i="13"/>
  <c r="H10480" i="13"/>
  <c r="H10481" i="13"/>
  <c r="H10482" i="13"/>
  <c r="H10483" i="13"/>
  <c r="H10484" i="13"/>
  <c r="H10485" i="13"/>
  <c r="H10486" i="13"/>
  <c r="H10487" i="13"/>
  <c r="H10488" i="13"/>
  <c r="H10489" i="13"/>
  <c r="H10490" i="13"/>
  <c r="H10491" i="13"/>
  <c r="H10492" i="13"/>
  <c r="H10493" i="13"/>
  <c r="H10494" i="13"/>
  <c r="H10495" i="13"/>
  <c r="H10496" i="13"/>
  <c r="H10497" i="13"/>
  <c r="H10498" i="13"/>
  <c r="H10499" i="13"/>
  <c r="H10500" i="13"/>
  <c r="H10501" i="13"/>
  <c r="H10502" i="13"/>
  <c r="H10503" i="13"/>
  <c r="H10504" i="13"/>
  <c r="H10505" i="13"/>
  <c r="H10506" i="13"/>
  <c r="H10507" i="13"/>
  <c r="H10508" i="13"/>
  <c r="H10509" i="13"/>
  <c r="H10510" i="13"/>
  <c r="H10511" i="13"/>
  <c r="H10512" i="13"/>
  <c r="H10513" i="13"/>
  <c r="H10514" i="13"/>
  <c r="H10515" i="13"/>
  <c r="H10516" i="13"/>
  <c r="H10517" i="13"/>
  <c r="H10518" i="13"/>
  <c r="H10519" i="13"/>
  <c r="H10520" i="13"/>
  <c r="H10521" i="13"/>
  <c r="H10522" i="13"/>
  <c r="H10523" i="13"/>
  <c r="H10524" i="13"/>
  <c r="H10525" i="13"/>
  <c r="H10526" i="13"/>
  <c r="H10527" i="13"/>
  <c r="H10528" i="13"/>
  <c r="H10529" i="13"/>
  <c r="H10530" i="13"/>
  <c r="H10531" i="13"/>
  <c r="H10532" i="13"/>
  <c r="H10533" i="13"/>
  <c r="H10534" i="13"/>
  <c r="H10535" i="13"/>
  <c r="H10536" i="13"/>
  <c r="H10537" i="13"/>
  <c r="H10538" i="13"/>
  <c r="H10539" i="13"/>
  <c r="H10540" i="13"/>
  <c r="H10541" i="13"/>
  <c r="H10542" i="13"/>
  <c r="H10543" i="13"/>
  <c r="H10544" i="13"/>
  <c r="H10545" i="13"/>
  <c r="H10546" i="13"/>
  <c r="H10547" i="13"/>
  <c r="H10548" i="13"/>
  <c r="H10549" i="13"/>
  <c r="H10550" i="13"/>
  <c r="H10551" i="13"/>
  <c r="H10552" i="13"/>
  <c r="H10553" i="13"/>
  <c r="H10554" i="13"/>
  <c r="H10555" i="13"/>
  <c r="H10556" i="13"/>
  <c r="H10557" i="13"/>
  <c r="H10558" i="13"/>
  <c r="H10559" i="13"/>
  <c r="H10560" i="13"/>
  <c r="H10561" i="13"/>
  <c r="H10562" i="13"/>
  <c r="H10563" i="13"/>
  <c r="H10564" i="13"/>
  <c r="H10565" i="13"/>
  <c r="H10566" i="13"/>
  <c r="H10567" i="13"/>
  <c r="H10568" i="13"/>
  <c r="H10569" i="13"/>
  <c r="H10570" i="13"/>
  <c r="H10571" i="13"/>
  <c r="H10572" i="13"/>
  <c r="H10573" i="13"/>
  <c r="H10574" i="13"/>
  <c r="H10575" i="13"/>
  <c r="H10576" i="13"/>
  <c r="H10577" i="13"/>
  <c r="H10578" i="13"/>
  <c r="H10579" i="13"/>
  <c r="H10580" i="13"/>
  <c r="H10581" i="13"/>
  <c r="H10582" i="13"/>
  <c r="H10583" i="13"/>
  <c r="H10584" i="13"/>
  <c r="H10585" i="13"/>
  <c r="H10586" i="13"/>
  <c r="H10587" i="13"/>
  <c r="H10588" i="13"/>
  <c r="H10589" i="13"/>
  <c r="H10590" i="13"/>
  <c r="H10591" i="13"/>
  <c r="H10592" i="13"/>
  <c r="H10593" i="13"/>
  <c r="H10594" i="13"/>
  <c r="H10595" i="13"/>
  <c r="H10596" i="13"/>
  <c r="H10597" i="13"/>
  <c r="H10598" i="13"/>
  <c r="H10599" i="13"/>
  <c r="H10600" i="13"/>
  <c r="H10601" i="13"/>
  <c r="H10602" i="13"/>
  <c r="H10603" i="13"/>
  <c r="H10604" i="13"/>
  <c r="H10605" i="13"/>
  <c r="H10606" i="13"/>
  <c r="H10607" i="13"/>
  <c r="H10608" i="13"/>
  <c r="H10609" i="13"/>
  <c r="H10610" i="13"/>
  <c r="H10611" i="13"/>
  <c r="H10612" i="13"/>
  <c r="H10613" i="13"/>
  <c r="H10614" i="13"/>
  <c r="H10615" i="13"/>
  <c r="H10616" i="13"/>
  <c r="H10617" i="13"/>
  <c r="H10618" i="13"/>
  <c r="H10619" i="13"/>
  <c r="H10620" i="13"/>
  <c r="H10621" i="13"/>
  <c r="H10622" i="13"/>
  <c r="H10623" i="13"/>
  <c r="H10624" i="13"/>
  <c r="H10625" i="13"/>
  <c r="H10626" i="13"/>
  <c r="H10627" i="13"/>
  <c r="H10628" i="13"/>
  <c r="H10629" i="13"/>
  <c r="H10630" i="13"/>
  <c r="H10631" i="13"/>
  <c r="H10632" i="13"/>
  <c r="H10633" i="13"/>
  <c r="H10634" i="13"/>
  <c r="H10635" i="13"/>
  <c r="H10636" i="13"/>
  <c r="H10637" i="13"/>
  <c r="H10638" i="13"/>
  <c r="H10639" i="13"/>
  <c r="H10640" i="13"/>
  <c r="H10641" i="13"/>
  <c r="H10642" i="13"/>
  <c r="H10643" i="13"/>
  <c r="H10644" i="13"/>
  <c r="H10645" i="13"/>
  <c r="H10646" i="13"/>
  <c r="H10647" i="13"/>
  <c r="H10648" i="13"/>
  <c r="H10649" i="13"/>
  <c r="H10650" i="13"/>
  <c r="H10651" i="13"/>
  <c r="H10652" i="13"/>
  <c r="H10653" i="13"/>
  <c r="H10654" i="13"/>
  <c r="H10655" i="13"/>
  <c r="H10656" i="13"/>
  <c r="H10657" i="13"/>
  <c r="H10658" i="13"/>
  <c r="H10659" i="13"/>
  <c r="H10660" i="13"/>
  <c r="H10661" i="13"/>
  <c r="H10662" i="13"/>
  <c r="H10663" i="13"/>
  <c r="H10664" i="13"/>
  <c r="H10665" i="13"/>
  <c r="H10666" i="13"/>
  <c r="H10667" i="13"/>
  <c r="H10668" i="13"/>
  <c r="H10669" i="13"/>
  <c r="H10670" i="13"/>
  <c r="H10671" i="13"/>
  <c r="H10672" i="13"/>
  <c r="H10673" i="13"/>
  <c r="H10674" i="13"/>
  <c r="H10675" i="13"/>
  <c r="H10676" i="13"/>
  <c r="H10677" i="13"/>
  <c r="H10678" i="13"/>
  <c r="H10679" i="13"/>
  <c r="H10680" i="13"/>
  <c r="H10681" i="13"/>
  <c r="H10682" i="13"/>
  <c r="H10683" i="13"/>
  <c r="H10684" i="13"/>
  <c r="H10685" i="13"/>
  <c r="H10686" i="13"/>
  <c r="H10687" i="13"/>
  <c r="H10688" i="13"/>
  <c r="H10689" i="13"/>
  <c r="H10690" i="13"/>
  <c r="H10691" i="13"/>
  <c r="H10692" i="13"/>
  <c r="H10693" i="13"/>
  <c r="H10694" i="13"/>
  <c r="H10695" i="13"/>
  <c r="H10696" i="13"/>
  <c r="H10697" i="13"/>
  <c r="H10698" i="13"/>
  <c r="H10699" i="13"/>
  <c r="H10700" i="13"/>
  <c r="H10701" i="13"/>
  <c r="H10702" i="13"/>
  <c r="H10703" i="13"/>
  <c r="H10704" i="13"/>
  <c r="H10705" i="13"/>
  <c r="H10706" i="13"/>
  <c r="H10707" i="13"/>
  <c r="H10708" i="13"/>
  <c r="H10709" i="13"/>
  <c r="H10710" i="13"/>
  <c r="H10711" i="13"/>
  <c r="H10712" i="13"/>
  <c r="H10713" i="13"/>
  <c r="H10714" i="13"/>
  <c r="H10715" i="13"/>
  <c r="H10716" i="13"/>
  <c r="H10717" i="13"/>
  <c r="H10718" i="13"/>
  <c r="H10719" i="13"/>
  <c r="H10720" i="13"/>
  <c r="H10721" i="13"/>
  <c r="H10722" i="13"/>
  <c r="H10723" i="13"/>
  <c r="H10724" i="13"/>
  <c r="H10725" i="13"/>
  <c r="H10726" i="13"/>
  <c r="H10727" i="13"/>
  <c r="H10728" i="13"/>
  <c r="H10729" i="13"/>
  <c r="H10730" i="13"/>
  <c r="H10731" i="13"/>
  <c r="H10732" i="13"/>
  <c r="H10733" i="13"/>
  <c r="H10734" i="13"/>
  <c r="H10735" i="13"/>
  <c r="H10736" i="13"/>
  <c r="H10737" i="13"/>
  <c r="H10738" i="13"/>
  <c r="H10739" i="13"/>
  <c r="H10740" i="13"/>
  <c r="H10741" i="13"/>
  <c r="H10742" i="13"/>
  <c r="H10743" i="13"/>
  <c r="H10744" i="13"/>
  <c r="H10745" i="13"/>
  <c r="H10746" i="13"/>
  <c r="H10747" i="13"/>
  <c r="H10748" i="13"/>
  <c r="H10749" i="13"/>
  <c r="H10750" i="13"/>
  <c r="H10751" i="13"/>
  <c r="H10752" i="13"/>
  <c r="H10753" i="13"/>
  <c r="H10754" i="13"/>
  <c r="H10755" i="13"/>
  <c r="H10756" i="13"/>
  <c r="H10757" i="13"/>
  <c r="H10758" i="13"/>
  <c r="H10759" i="13"/>
  <c r="H10760" i="13"/>
  <c r="H10761" i="13"/>
  <c r="H10762" i="13"/>
  <c r="H10763" i="13"/>
  <c r="H10764" i="13"/>
  <c r="H10765" i="13"/>
  <c r="H10766" i="13"/>
  <c r="H10767" i="13"/>
  <c r="H10768" i="13"/>
  <c r="H10769" i="13"/>
  <c r="H10770" i="13"/>
  <c r="H10771" i="13"/>
  <c r="H10772" i="13"/>
  <c r="H10773" i="13"/>
  <c r="H10774" i="13"/>
  <c r="H10775" i="13"/>
  <c r="H10776" i="13"/>
  <c r="H10777" i="13"/>
  <c r="H10778" i="13"/>
  <c r="H10779" i="13"/>
  <c r="H10780" i="13"/>
  <c r="H10781" i="13"/>
  <c r="H10782" i="13"/>
  <c r="H10783" i="13"/>
  <c r="H10784" i="13"/>
  <c r="H10785" i="13"/>
  <c r="H10786" i="13"/>
  <c r="H10787" i="13"/>
  <c r="H10788" i="13"/>
  <c r="H10789" i="13"/>
  <c r="H10790" i="13"/>
  <c r="H10791" i="13"/>
  <c r="H10792" i="13"/>
  <c r="H10793" i="13"/>
  <c r="H10794" i="13"/>
  <c r="H10795" i="13"/>
  <c r="H10796" i="13"/>
  <c r="H10797" i="13"/>
  <c r="H10798" i="13"/>
  <c r="H10799" i="13"/>
  <c r="H10800" i="13"/>
  <c r="H10801" i="13"/>
  <c r="H10802" i="13"/>
  <c r="H10803" i="13"/>
  <c r="H10804" i="13"/>
  <c r="H10805" i="13"/>
  <c r="H10806" i="13"/>
  <c r="H10807" i="13"/>
  <c r="H10808" i="13"/>
  <c r="H10809" i="13"/>
  <c r="H10810" i="13"/>
  <c r="H10811" i="13"/>
  <c r="H10812" i="13"/>
  <c r="H10813" i="13"/>
  <c r="H10814" i="13"/>
  <c r="H10815" i="13"/>
  <c r="H10816" i="13"/>
  <c r="H10817" i="13"/>
  <c r="H10818" i="13"/>
  <c r="H10819" i="13"/>
  <c r="H10820" i="13"/>
  <c r="H10821" i="13"/>
  <c r="H10822" i="13"/>
  <c r="H10823" i="13"/>
  <c r="H10824" i="13"/>
  <c r="H10825" i="13"/>
  <c r="H10826" i="13"/>
  <c r="H10827" i="13"/>
  <c r="H10828" i="13"/>
  <c r="H10829" i="13"/>
  <c r="H10830" i="13"/>
  <c r="H10831" i="13"/>
  <c r="H10832" i="13"/>
  <c r="H10833" i="13"/>
  <c r="H10834" i="13"/>
  <c r="H10835" i="13"/>
  <c r="H10836" i="13"/>
  <c r="H10837" i="13"/>
  <c r="H10838" i="13"/>
  <c r="H10839" i="13"/>
  <c r="H10840" i="13"/>
  <c r="H10841" i="13"/>
  <c r="H10842" i="13"/>
  <c r="H10843" i="13"/>
  <c r="H10844" i="13"/>
  <c r="H10845" i="13"/>
  <c r="H10846" i="13"/>
  <c r="H10847" i="13"/>
  <c r="H10848" i="13"/>
  <c r="H10849" i="13"/>
  <c r="H10850" i="13"/>
  <c r="H10851" i="13"/>
  <c r="H10852" i="13"/>
  <c r="H10853" i="13"/>
  <c r="H10854" i="13"/>
  <c r="H10855" i="13"/>
  <c r="H10856" i="13"/>
  <c r="H10857" i="13"/>
  <c r="H10858" i="13"/>
  <c r="H10859" i="13"/>
  <c r="H10860" i="13"/>
  <c r="H10861" i="13"/>
  <c r="H10862" i="13"/>
  <c r="H10863" i="13"/>
  <c r="H10864" i="13"/>
  <c r="H10865" i="13"/>
  <c r="H10866" i="13"/>
  <c r="H10867" i="13"/>
  <c r="H10868" i="13"/>
  <c r="H10869" i="13"/>
  <c r="H10870" i="13"/>
  <c r="H10871" i="13"/>
  <c r="H10872" i="13"/>
  <c r="H10873" i="13"/>
  <c r="H10874" i="13"/>
  <c r="H10875" i="13"/>
  <c r="H10876" i="13"/>
  <c r="H10877" i="13"/>
  <c r="H10878" i="13"/>
  <c r="H10879" i="13"/>
  <c r="H10880" i="13"/>
  <c r="H10881" i="13"/>
  <c r="H10882" i="13"/>
  <c r="H10883" i="13"/>
  <c r="H10884" i="13"/>
  <c r="H10885" i="13"/>
  <c r="H10886" i="13"/>
  <c r="H10887" i="13"/>
  <c r="H10888" i="13"/>
  <c r="H10889" i="13"/>
  <c r="H10890" i="13"/>
  <c r="H10891" i="13"/>
  <c r="H10892" i="13"/>
  <c r="H10893" i="13"/>
  <c r="H10894" i="13"/>
  <c r="H10895" i="13"/>
  <c r="H10896" i="13"/>
  <c r="H10897" i="13"/>
  <c r="H10898" i="13"/>
  <c r="H10899" i="13"/>
  <c r="H10900" i="13"/>
  <c r="H10901" i="13"/>
  <c r="H10902" i="13"/>
  <c r="H10903" i="13"/>
  <c r="H10904" i="13"/>
  <c r="H10905" i="13"/>
  <c r="H10906" i="13"/>
  <c r="H10907" i="13"/>
  <c r="H10908" i="13"/>
  <c r="H10909" i="13"/>
  <c r="H10910" i="13"/>
  <c r="H10911" i="13"/>
  <c r="H10912" i="13"/>
  <c r="H10913" i="13"/>
  <c r="H10914" i="13"/>
  <c r="H10915" i="13"/>
  <c r="H10916" i="13"/>
  <c r="H10917" i="13"/>
  <c r="H10918" i="13"/>
  <c r="H10919" i="13"/>
  <c r="H10920" i="13"/>
  <c r="H10921" i="13"/>
  <c r="H10922" i="13"/>
  <c r="H10923" i="13"/>
  <c r="H10924" i="13"/>
  <c r="H10925" i="13"/>
  <c r="H10926" i="13"/>
  <c r="H10927" i="13"/>
  <c r="H10928" i="13"/>
  <c r="H10929" i="13"/>
  <c r="H10930" i="13"/>
  <c r="H10931" i="13"/>
  <c r="H10932" i="13"/>
  <c r="H10933" i="13"/>
  <c r="H10934" i="13"/>
  <c r="H10935" i="13"/>
  <c r="H10936" i="13"/>
  <c r="H10937" i="13"/>
  <c r="H10938" i="13"/>
  <c r="H10939" i="13"/>
  <c r="H10940" i="13"/>
  <c r="H10941" i="13"/>
  <c r="H10942" i="13"/>
  <c r="H10943" i="13"/>
  <c r="H10944" i="13"/>
  <c r="H10945" i="13"/>
  <c r="H10946" i="13"/>
  <c r="H10947" i="13"/>
  <c r="H10948" i="13"/>
  <c r="H10949" i="13"/>
  <c r="H10950" i="13"/>
  <c r="H10951" i="13"/>
  <c r="H10952" i="13"/>
  <c r="H10953" i="13"/>
  <c r="H10954" i="13"/>
  <c r="H10955" i="13"/>
  <c r="H10956" i="13"/>
  <c r="H10957" i="13"/>
  <c r="H10958" i="13"/>
  <c r="H10959" i="13"/>
  <c r="H10960" i="13"/>
  <c r="H10961" i="13"/>
  <c r="H10962" i="13"/>
  <c r="H10963" i="13"/>
  <c r="H10964" i="13"/>
  <c r="H10965" i="13"/>
  <c r="H10966" i="13"/>
  <c r="H10967" i="13"/>
  <c r="H10968" i="13"/>
  <c r="H10969" i="13"/>
  <c r="H10970" i="13"/>
  <c r="H10971" i="13"/>
  <c r="H10972" i="13"/>
  <c r="H10973" i="13"/>
  <c r="H10974" i="13"/>
  <c r="H10975" i="13"/>
  <c r="H10976" i="13"/>
  <c r="H10977" i="13"/>
  <c r="H10978" i="13"/>
  <c r="H10979" i="13"/>
  <c r="H10980" i="13"/>
  <c r="H10981" i="13"/>
  <c r="H10982" i="13"/>
  <c r="H10983" i="13"/>
  <c r="H10984" i="13"/>
  <c r="H10985" i="13"/>
  <c r="H10986" i="13"/>
  <c r="H10987" i="13"/>
  <c r="H10988" i="13"/>
  <c r="H10989" i="13"/>
  <c r="H10990" i="13"/>
  <c r="H10991" i="13"/>
  <c r="H10992" i="13"/>
  <c r="H10993" i="13"/>
  <c r="H10994" i="13"/>
  <c r="H10995" i="13"/>
  <c r="H10996" i="13"/>
  <c r="H10997" i="13"/>
  <c r="H10998" i="13"/>
  <c r="H10999" i="13"/>
  <c r="H11000" i="13"/>
  <c r="H11001" i="13"/>
  <c r="H11002" i="13"/>
  <c r="H11003" i="13"/>
  <c r="H11004" i="13"/>
  <c r="H11005" i="13"/>
  <c r="H11006" i="13"/>
  <c r="H11007" i="13"/>
  <c r="H11008" i="13"/>
  <c r="H11009" i="13"/>
  <c r="H11010" i="13"/>
  <c r="H11011" i="13"/>
  <c r="H11012" i="13"/>
  <c r="H11013" i="13"/>
  <c r="H11014" i="13"/>
  <c r="H11015" i="13"/>
  <c r="H11016" i="13"/>
  <c r="H11017" i="13"/>
  <c r="H11018" i="13"/>
  <c r="H11019" i="13"/>
  <c r="H11020" i="13"/>
  <c r="H11021" i="13"/>
  <c r="H11022" i="13"/>
  <c r="H11023" i="13"/>
  <c r="H11024" i="13"/>
  <c r="H11025" i="13"/>
  <c r="H11026" i="13"/>
  <c r="H11027" i="13"/>
  <c r="H11028" i="13"/>
  <c r="H11029" i="13"/>
  <c r="H11030" i="13"/>
  <c r="H11031" i="13"/>
  <c r="H11032" i="13"/>
  <c r="H11033" i="13"/>
  <c r="H11034" i="13"/>
  <c r="H11035" i="13"/>
  <c r="H11036" i="13"/>
  <c r="H11037" i="13"/>
  <c r="H11038" i="13"/>
  <c r="H11039" i="13"/>
  <c r="H11040" i="13"/>
  <c r="H11041" i="13"/>
  <c r="H11042" i="13"/>
  <c r="H11043" i="13"/>
  <c r="H11044" i="13"/>
  <c r="H11045" i="13"/>
  <c r="H11046" i="13"/>
  <c r="H11047" i="13"/>
  <c r="H11048" i="13"/>
  <c r="H11049" i="13"/>
  <c r="H11050" i="13"/>
  <c r="H11051" i="13"/>
  <c r="H11052" i="13"/>
  <c r="H11053" i="13"/>
  <c r="H11054" i="13"/>
  <c r="H11055" i="13"/>
  <c r="H11056" i="13"/>
  <c r="H11057" i="13"/>
  <c r="H11058" i="13"/>
  <c r="H11059" i="13"/>
  <c r="H11060" i="13"/>
  <c r="H11061" i="13"/>
  <c r="H11062" i="13"/>
  <c r="H11063" i="13"/>
  <c r="H11064" i="13"/>
  <c r="H11065" i="13"/>
  <c r="H11066" i="13"/>
  <c r="H11067" i="13"/>
  <c r="H11068" i="13"/>
  <c r="H11069" i="13"/>
  <c r="H11070" i="13"/>
  <c r="H11071" i="13"/>
  <c r="H11072" i="13"/>
  <c r="H11073" i="13"/>
  <c r="H11074" i="13"/>
  <c r="H11075" i="13"/>
  <c r="H11076" i="13"/>
  <c r="H11077" i="13"/>
  <c r="H11078" i="13"/>
  <c r="H11079" i="13"/>
  <c r="H11080" i="13"/>
  <c r="H11081" i="13"/>
  <c r="H11082" i="13"/>
  <c r="H11083" i="13"/>
  <c r="H11084" i="13"/>
  <c r="H11085" i="13"/>
  <c r="H11086" i="13"/>
  <c r="H11087" i="13"/>
  <c r="H11088" i="13"/>
  <c r="H11089" i="13"/>
  <c r="H11090" i="13"/>
  <c r="H11091" i="13"/>
  <c r="H11092" i="13"/>
  <c r="H11093" i="13"/>
  <c r="H11094" i="13"/>
  <c r="H11095" i="13"/>
  <c r="H11096" i="13"/>
  <c r="H11097" i="13"/>
  <c r="H11098" i="13"/>
  <c r="H11099" i="13"/>
  <c r="H11100" i="13"/>
  <c r="H11101" i="13"/>
  <c r="H11102" i="13"/>
  <c r="H11103" i="13"/>
  <c r="H11104" i="13"/>
  <c r="H11105" i="13"/>
  <c r="H11106" i="13"/>
  <c r="H11107" i="13"/>
  <c r="H11108" i="13"/>
  <c r="H11109" i="13"/>
  <c r="H11110" i="13"/>
  <c r="H11111" i="13"/>
  <c r="H11112" i="13"/>
  <c r="H11113" i="13"/>
  <c r="H11114" i="13"/>
  <c r="H11115" i="13"/>
  <c r="H11116" i="13"/>
  <c r="H11117" i="13"/>
  <c r="H11118" i="13"/>
  <c r="H11119" i="13"/>
  <c r="H11120" i="13"/>
  <c r="H11121" i="13"/>
  <c r="H11122" i="13"/>
  <c r="H11123" i="13"/>
  <c r="H11124" i="13"/>
  <c r="H11125" i="13"/>
  <c r="H11126" i="13"/>
  <c r="H11127" i="13"/>
  <c r="H11128" i="13"/>
  <c r="H11129" i="13"/>
  <c r="H11130" i="13"/>
  <c r="H11131" i="13"/>
  <c r="H11132" i="13"/>
  <c r="H11133" i="13"/>
  <c r="H11134" i="13"/>
  <c r="H11135" i="13"/>
  <c r="H11136" i="13"/>
  <c r="H11137" i="13"/>
  <c r="H11138" i="13"/>
  <c r="H11139" i="13"/>
  <c r="H11140" i="13"/>
  <c r="H11141" i="13"/>
  <c r="H11142" i="13"/>
  <c r="H11143" i="13"/>
  <c r="H11144" i="13"/>
  <c r="H11145" i="13"/>
  <c r="H11146" i="13"/>
  <c r="H11147" i="13"/>
  <c r="H11148" i="13"/>
  <c r="H11149" i="13"/>
  <c r="H11150" i="13"/>
  <c r="H11151" i="13"/>
  <c r="H11152" i="13"/>
  <c r="H11153" i="13"/>
  <c r="H11154" i="13"/>
  <c r="H11155" i="13"/>
  <c r="H11156" i="13"/>
  <c r="H11157" i="13"/>
  <c r="H11158" i="13"/>
  <c r="H11159" i="13"/>
  <c r="H11160" i="13"/>
  <c r="H11161" i="13"/>
  <c r="H11162" i="13"/>
  <c r="H11163" i="13"/>
  <c r="H11164" i="13"/>
  <c r="H11165" i="13"/>
  <c r="H11166" i="13"/>
  <c r="H11167" i="13"/>
  <c r="H11168" i="13"/>
  <c r="H11169" i="13"/>
  <c r="H11170" i="13"/>
  <c r="H11171" i="13"/>
  <c r="H11172" i="13"/>
  <c r="H11173" i="13"/>
  <c r="H11174" i="13"/>
  <c r="H11175" i="13"/>
  <c r="H11176" i="13"/>
  <c r="H11177" i="13"/>
  <c r="H11178" i="13"/>
  <c r="H11179" i="13"/>
  <c r="H11180" i="13"/>
  <c r="H11181" i="13"/>
  <c r="H11182" i="13"/>
  <c r="H11183" i="13"/>
  <c r="H11184" i="13"/>
  <c r="H11185" i="13"/>
  <c r="H11186" i="13"/>
  <c r="H11187" i="13"/>
  <c r="H11188" i="13"/>
  <c r="H11189" i="13"/>
  <c r="H11190" i="13"/>
  <c r="H11191" i="13"/>
  <c r="H11192" i="13"/>
  <c r="H11193" i="13"/>
  <c r="H11194" i="13"/>
  <c r="H11195" i="13"/>
  <c r="H11196" i="13"/>
  <c r="H11197" i="13"/>
  <c r="H11198" i="13"/>
  <c r="H11199" i="13"/>
  <c r="H11200" i="13"/>
  <c r="H11201" i="13"/>
  <c r="H11202" i="13"/>
  <c r="H11203" i="13"/>
  <c r="H11204" i="13"/>
  <c r="H11205" i="13"/>
  <c r="H11206" i="13"/>
  <c r="H11207" i="13"/>
  <c r="H11208" i="13"/>
  <c r="H11209" i="13"/>
  <c r="H11210" i="13"/>
  <c r="H11211" i="13"/>
  <c r="H11212" i="13"/>
  <c r="H11213" i="13"/>
  <c r="H11214" i="13"/>
  <c r="H11215" i="13"/>
  <c r="H11216" i="13"/>
  <c r="H11217" i="13"/>
  <c r="H11218" i="13"/>
  <c r="H11219" i="13"/>
  <c r="H11220" i="13"/>
  <c r="H11221" i="13"/>
  <c r="H11222" i="13"/>
  <c r="H11223" i="13"/>
  <c r="H11224" i="13"/>
  <c r="H11225" i="13"/>
  <c r="H11226" i="13"/>
  <c r="H11227" i="13"/>
  <c r="H11228" i="13"/>
  <c r="H11229" i="13"/>
  <c r="H11230" i="13"/>
  <c r="H11231" i="13"/>
  <c r="H11232" i="13"/>
  <c r="H11233" i="13"/>
  <c r="H11234" i="13"/>
  <c r="H11235" i="13"/>
  <c r="H11236" i="13"/>
  <c r="H11237" i="13"/>
  <c r="H11238" i="13"/>
  <c r="H11239" i="13"/>
  <c r="H11240" i="13"/>
  <c r="H11241" i="13"/>
  <c r="H11242" i="13"/>
  <c r="H11243" i="13"/>
  <c r="H11244" i="13"/>
  <c r="H11245" i="13"/>
  <c r="H11246" i="13"/>
  <c r="H11247" i="13"/>
  <c r="H11248" i="13"/>
  <c r="H11249" i="13"/>
  <c r="H11250" i="13"/>
  <c r="H11251" i="13"/>
  <c r="H11252" i="13"/>
  <c r="H11253" i="13"/>
  <c r="H11254" i="13"/>
  <c r="H11255" i="13"/>
  <c r="H11256" i="13"/>
  <c r="H11257" i="13"/>
  <c r="H11258" i="13"/>
  <c r="H11259" i="13"/>
  <c r="H11260" i="13"/>
  <c r="H11261" i="13"/>
  <c r="H11262" i="13"/>
  <c r="H11263" i="13"/>
  <c r="H11264" i="13"/>
  <c r="H11265" i="13"/>
  <c r="H11266" i="13"/>
  <c r="H11267" i="13"/>
  <c r="H11268" i="13"/>
  <c r="H11269" i="13"/>
  <c r="H11270" i="13"/>
  <c r="H11271" i="13"/>
  <c r="H11272" i="13"/>
  <c r="H11273" i="13"/>
  <c r="H11274" i="13"/>
  <c r="H11275" i="13"/>
  <c r="H11276" i="13"/>
  <c r="H11277" i="13"/>
  <c r="H11278" i="13"/>
  <c r="H11279" i="13"/>
  <c r="H11280" i="13"/>
  <c r="H11281" i="13"/>
  <c r="H11282" i="13"/>
  <c r="H11283" i="13"/>
  <c r="H11284" i="13"/>
  <c r="H11285" i="13"/>
  <c r="H11286" i="13"/>
  <c r="H11287" i="13"/>
  <c r="H11288" i="13"/>
  <c r="H11289" i="13"/>
  <c r="H11290" i="13"/>
  <c r="H11291" i="13"/>
  <c r="H11292" i="13"/>
  <c r="H11293" i="13"/>
  <c r="H11294" i="13"/>
  <c r="H11295" i="13"/>
  <c r="H11296" i="13"/>
  <c r="H11297" i="13"/>
  <c r="H11298" i="13"/>
  <c r="H11299" i="13"/>
  <c r="H11300" i="13"/>
  <c r="H11301" i="13"/>
  <c r="H11302" i="13"/>
  <c r="H11303" i="13"/>
  <c r="H11304" i="13"/>
  <c r="H11305" i="13"/>
  <c r="H11306" i="13"/>
  <c r="H11307" i="13"/>
  <c r="H11308" i="13"/>
  <c r="H11309" i="13"/>
  <c r="H11310" i="13"/>
  <c r="H11311" i="13"/>
  <c r="H11312" i="13"/>
  <c r="H11313" i="13"/>
  <c r="H11314" i="13"/>
  <c r="H11315" i="13"/>
  <c r="H11316" i="13"/>
  <c r="H11317" i="13"/>
  <c r="H11318" i="13"/>
  <c r="H11319" i="13"/>
  <c r="H11320" i="13"/>
  <c r="H11321" i="13"/>
  <c r="H11322" i="13"/>
  <c r="H11323" i="13"/>
  <c r="H11324" i="13"/>
  <c r="H11325" i="13"/>
  <c r="H11326" i="13"/>
  <c r="H11327" i="13"/>
  <c r="H11328" i="13"/>
  <c r="H11329" i="13"/>
  <c r="H11330" i="13"/>
  <c r="H11331" i="13"/>
  <c r="H11332" i="13"/>
  <c r="H11333" i="13"/>
  <c r="H11334" i="13"/>
  <c r="H11335" i="13"/>
  <c r="H11336" i="13"/>
  <c r="H11337" i="13"/>
  <c r="H11338" i="13"/>
  <c r="H11339" i="13"/>
  <c r="H11340" i="13"/>
  <c r="H11341" i="13"/>
  <c r="H11342" i="13"/>
  <c r="H11343" i="13"/>
  <c r="H11344" i="13"/>
  <c r="H11345" i="13"/>
  <c r="H11346" i="13"/>
  <c r="H11347" i="13"/>
  <c r="H11348" i="13"/>
  <c r="H11349" i="13"/>
  <c r="H11350" i="13"/>
  <c r="H11351" i="13"/>
  <c r="H11352" i="13"/>
  <c r="H11353" i="13"/>
  <c r="H11354" i="13"/>
  <c r="H11355" i="13"/>
  <c r="H11356" i="13"/>
  <c r="H11357" i="13"/>
  <c r="H11358" i="13"/>
  <c r="H11359" i="13"/>
  <c r="H11360" i="13"/>
  <c r="H11361" i="13"/>
  <c r="H11362" i="13"/>
  <c r="H11363" i="13"/>
  <c r="H11364" i="13"/>
  <c r="H11365" i="13"/>
  <c r="H11366" i="13"/>
  <c r="H11367" i="13"/>
  <c r="H11368" i="13"/>
  <c r="H11369" i="13"/>
  <c r="H11370" i="13"/>
  <c r="H11371" i="13"/>
  <c r="H11372" i="13"/>
  <c r="H11373" i="13"/>
  <c r="H11374" i="13"/>
  <c r="H11375" i="13"/>
  <c r="H11376" i="13"/>
  <c r="H11377" i="13"/>
  <c r="H11378" i="13"/>
  <c r="H11379" i="13"/>
  <c r="H11380" i="13"/>
  <c r="H11381" i="13"/>
  <c r="H11382" i="13"/>
  <c r="H11383" i="13"/>
  <c r="H11384" i="13"/>
  <c r="H11385" i="13"/>
  <c r="H11386" i="13"/>
  <c r="H11387" i="13"/>
  <c r="H11388" i="13"/>
  <c r="H11389" i="13"/>
  <c r="H11390" i="13"/>
  <c r="H11391" i="13"/>
  <c r="H11392" i="13"/>
  <c r="H11393" i="13"/>
  <c r="H11394" i="13"/>
  <c r="H11395" i="13"/>
  <c r="H11396" i="13"/>
  <c r="H11397" i="13"/>
  <c r="H11398" i="13"/>
  <c r="H11399" i="13"/>
  <c r="H11400" i="13"/>
  <c r="H11401" i="13"/>
  <c r="H11402" i="13"/>
  <c r="H11403" i="13"/>
  <c r="H11404" i="13"/>
  <c r="H11405" i="13"/>
  <c r="H11406" i="13"/>
  <c r="H11407" i="13"/>
  <c r="H11408" i="13"/>
  <c r="H11409" i="13"/>
  <c r="H11410" i="13"/>
  <c r="H11411" i="13"/>
  <c r="H11412" i="13"/>
  <c r="H11413" i="13"/>
  <c r="H11414" i="13"/>
  <c r="H11415" i="13"/>
  <c r="H11416" i="13"/>
  <c r="H11417" i="13"/>
  <c r="H11418" i="13"/>
  <c r="H11419" i="13"/>
  <c r="H11420" i="13"/>
  <c r="H11421" i="13"/>
  <c r="H11422" i="13"/>
  <c r="H11423" i="13"/>
  <c r="H11424" i="13"/>
  <c r="H11425" i="13"/>
  <c r="H11426" i="13"/>
  <c r="H11427" i="13"/>
  <c r="H11428" i="13"/>
  <c r="H11429" i="13"/>
  <c r="H11430" i="13"/>
  <c r="H11431" i="13"/>
  <c r="H11432" i="13"/>
  <c r="H11433" i="13"/>
  <c r="H11434" i="13"/>
  <c r="H11435" i="13"/>
  <c r="H11436" i="13"/>
  <c r="H11437" i="13"/>
  <c r="H11438" i="13"/>
  <c r="H11439" i="13"/>
  <c r="H11440" i="13"/>
  <c r="H11441" i="13"/>
  <c r="H11442" i="13"/>
  <c r="H11443" i="13"/>
  <c r="H11444" i="13"/>
  <c r="H11445" i="13"/>
  <c r="H11446" i="13"/>
  <c r="H11447" i="13"/>
  <c r="H11448" i="13"/>
  <c r="H11449" i="13"/>
  <c r="H11450" i="13"/>
  <c r="H11451" i="13"/>
  <c r="H11452" i="13"/>
  <c r="H11453" i="13"/>
  <c r="H11454" i="13"/>
  <c r="H11455" i="13"/>
  <c r="H11456" i="13"/>
  <c r="H11457" i="13"/>
  <c r="H11458" i="13"/>
  <c r="H11459" i="13"/>
  <c r="H11460" i="13"/>
  <c r="H11461" i="13"/>
  <c r="H11462" i="13"/>
  <c r="H11463" i="13"/>
  <c r="H11464" i="13"/>
  <c r="H11465" i="13"/>
  <c r="H11466" i="13"/>
  <c r="H11467" i="13"/>
  <c r="H11468" i="13"/>
  <c r="H11469" i="13"/>
  <c r="H11470" i="13"/>
  <c r="H11471" i="13"/>
  <c r="H11472" i="13"/>
  <c r="H11473" i="13"/>
  <c r="H11474" i="13"/>
  <c r="H11475" i="13"/>
  <c r="H11476" i="13"/>
  <c r="H11477" i="13"/>
  <c r="H11478" i="13"/>
  <c r="H11479" i="13"/>
  <c r="H11480" i="13"/>
  <c r="H11481" i="13"/>
  <c r="H11482" i="13"/>
  <c r="H11483" i="13"/>
  <c r="H11484" i="13"/>
  <c r="H11485" i="13"/>
  <c r="H11486" i="13"/>
  <c r="H11487" i="13"/>
  <c r="H11488" i="13"/>
  <c r="H11489" i="13"/>
  <c r="H11490" i="13"/>
  <c r="H11491" i="13"/>
  <c r="H11492" i="13"/>
  <c r="H11493" i="13"/>
  <c r="H11494" i="13"/>
  <c r="H11495" i="13"/>
  <c r="H11496" i="13"/>
  <c r="H11497" i="13"/>
  <c r="H11498" i="13"/>
  <c r="H11499" i="13"/>
  <c r="H11500" i="13"/>
  <c r="H11501" i="13"/>
  <c r="H11502" i="13"/>
  <c r="H11503" i="13"/>
  <c r="H11504" i="13"/>
  <c r="H11505" i="13"/>
  <c r="H11506" i="13"/>
  <c r="H11507" i="13"/>
  <c r="H11508" i="13"/>
  <c r="H11509" i="13"/>
  <c r="H11510" i="13"/>
  <c r="H11511" i="13"/>
  <c r="H11512" i="13"/>
  <c r="H11513" i="13"/>
  <c r="H11514" i="13"/>
  <c r="H11515" i="13"/>
  <c r="H11516" i="13"/>
  <c r="H11517" i="13"/>
  <c r="H11518" i="13"/>
  <c r="H11519" i="13"/>
  <c r="H11520" i="13"/>
  <c r="H11521" i="13"/>
  <c r="H11522" i="13"/>
  <c r="H11523" i="13"/>
  <c r="H11524" i="13"/>
  <c r="H11525" i="13"/>
  <c r="H11526" i="13"/>
  <c r="H11527" i="13"/>
  <c r="H11528" i="13"/>
  <c r="H11529" i="13"/>
  <c r="H11530" i="13"/>
  <c r="H11531" i="13"/>
  <c r="H11532" i="13"/>
  <c r="H11533" i="13"/>
  <c r="H11534" i="13"/>
  <c r="H11535" i="13"/>
  <c r="H11536" i="13"/>
  <c r="H11537" i="13"/>
  <c r="H11538" i="13"/>
  <c r="H11539" i="13"/>
  <c r="H11540" i="13"/>
  <c r="H11541" i="13"/>
  <c r="H11542" i="13"/>
  <c r="H11543" i="13"/>
  <c r="H11544" i="13"/>
  <c r="H11545" i="13"/>
  <c r="H11546" i="13"/>
  <c r="H11547" i="13"/>
  <c r="H11548" i="13"/>
  <c r="H11549" i="13"/>
  <c r="H11550" i="13"/>
  <c r="H11551" i="13"/>
  <c r="H11552" i="13"/>
  <c r="H11553" i="13"/>
  <c r="H11554" i="13"/>
  <c r="H11555" i="13"/>
  <c r="H11556" i="13"/>
  <c r="H11557" i="13"/>
  <c r="H11558" i="13"/>
  <c r="H11559" i="13"/>
  <c r="H11560" i="13"/>
  <c r="H11561" i="13"/>
  <c r="H11562" i="13"/>
  <c r="H11563" i="13"/>
  <c r="H11564" i="13"/>
  <c r="H11565" i="13"/>
  <c r="H11566" i="13"/>
  <c r="H11567" i="13"/>
  <c r="H11568" i="13"/>
  <c r="H11569" i="13"/>
  <c r="H11570" i="13"/>
  <c r="H11571" i="13"/>
  <c r="H11572" i="13"/>
  <c r="H11573" i="13"/>
  <c r="H11574" i="13"/>
  <c r="H11575" i="13"/>
  <c r="H11576" i="13"/>
  <c r="H11577" i="13"/>
  <c r="H11578" i="13"/>
  <c r="H11579" i="13"/>
  <c r="H11580" i="13"/>
  <c r="H11581" i="13"/>
  <c r="H11582" i="13"/>
  <c r="H11583" i="13"/>
  <c r="H11584" i="13"/>
  <c r="H11585" i="13"/>
  <c r="H11586" i="13"/>
  <c r="H11587" i="13"/>
  <c r="H11588" i="13"/>
  <c r="H11589" i="13"/>
  <c r="H11590" i="13"/>
  <c r="H11591" i="13"/>
  <c r="H11592" i="13"/>
  <c r="H11593" i="13"/>
  <c r="H11594" i="13"/>
  <c r="H11595" i="13"/>
  <c r="H11596" i="13"/>
  <c r="H11597" i="13"/>
  <c r="H11598" i="13"/>
  <c r="H11599" i="13"/>
  <c r="H11600" i="13"/>
  <c r="H11601" i="13"/>
  <c r="H11602" i="13"/>
  <c r="H11603" i="13"/>
  <c r="H11604" i="13"/>
  <c r="H11605" i="13"/>
  <c r="H11606" i="13"/>
  <c r="H11607" i="13"/>
  <c r="H11608" i="13"/>
  <c r="H11609" i="13"/>
  <c r="H11610" i="13"/>
  <c r="H11611" i="13"/>
  <c r="H11612" i="13"/>
  <c r="H11613" i="13"/>
  <c r="H11614" i="13"/>
  <c r="H11615" i="13"/>
  <c r="H11616" i="13"/>
  <c r="H11617" i="13"/>
  <c r="H11618" i="13"/>
  <c r="H11619" i="13"/>
  <c r="H11620" i="13"/>
  <c r="H11621" i="13"/>
  <c r="H11622" i="13"/>
  <c r="H11623" i="13"/>
  <c r="H11624" i="13"/>
  <c r="H11625" i="13"/>
  <c r="H11626" i="13"/>
  <c r="H11627" i="13"/>
  <c r="H11628" i="13"/>
  <c r="H11629" i="13"/>
  <c r="H11630" i="13"/>
  <c r="H11631" i="13"/>
  <c r="H11632" i="13"/>
  <c r="H11633" i="13"/>
  <c r="H11634" i="13"/>
  <c r="H11635" i="13"/>
  <c r="H11636" i="13"/>
  <c r="H11637" i="13"/>
  <c r="H11638" i="13"/>
  <c r="H11639" i="13"/>
  <c r="H11640" i="13"/>
  <c r="H11641" i="13"/>
  <c r="H11642" i="13"/>
  <c r="H11643" i="13"/>
  <c r="H11644" i="13"/>
  <c r="H11645" i="13"/>
  <c r="H11646" i="13"/>
  <c r="H11647" i="13"/>
  <c r="H11648" i="13"/>
  <c r="H11649" i="13"/>
  <c r="H11650" i="13"/>
  <c r="H11651" i="13"/>
  <c r="H11652" i="13"/>
  <c r="H11653" i="13"/>
  <c r="H11654" i="13"/>
  <c r="H11655" i="13"/>
  <c r="H11656" i="13"/>
  <c r="H11657" i="13"/>
  <c r="H11658" i="13"/>
  <c r="H11659" i="13"/>
  <c r="H11660" i="13"/>
  <c r="H11661" i="13"/>
  <c r="H11662" i="13"/>
  <c r="H11663" i="13"/>
  <c r="H11664" i="13"/>
  <c r="H11665" i="13"/>
  <c r="H11666" i="13"/>
  <c r="H11667" i="13"/>
  <c r="H11668" i="13"/>
  <c r="H11669" i="13"/>
  <c r="H11670" i="13"/>
  <c r="H11671" i="13"/>
  <c r="H11672" i="13"/>
  <c r="H11673" i="13"/>
  <c r="H11674" i="13"/>
  <c r="H11675" i="13"/>
  <c r="H11676" i="13"/>
  <c r="H11677" i="13"/>
  <c r="H11678" i="13"/>
  <c r="H11679" i="13"/>
  <c r="H11680" i="13"/>
  <c r="H11681" i="13"/>
  <c r="H11682" i="13"/>
  <c r="H11683" i="13"/>
  <c r="H11684" i="13"/>
  <c r="H11685" i="13"/>
  <c r="H11686" i="13"/>
  <c r="H11687" i="13"/>
  <c r="H11688" i="13"/>
  <c r="H11689" i="13"/>
  <c r="H11690" i="13"/>
  <c r="H11691" i="13"/>
  <c r="H11692" i="13"/>
  <c r="H11693" i="13"/>
  <c r="H11694" i="13"/>
  <c r="H11695" i="13"/>
  <c r="H11696" i="13"/>
  <c r="H11697" i="13"/>
  <c r="H11698" i="13"/>
  <c r="H11699" i="13"/>
  <c r="H11700" i="13"/>
  <c r="H11701" i="13"/>
  <c r="H11702" i="13"/>
  <c r="H11703" i="13"/>
  <c r="H11704" i="13"/>
  <c r="H11705" i="13"/>
  <c r="H11706" i="13"/>
  <c r="H11707" i="13"/>
  <c r="H11708" i="13"/>
  <c r="H11709" i="13"/>
  <c r="H11710" i="13"/>
  <c r="H11711" i="13"/>
  <c r="H11712" i="13"/>
  <c r="H11713" i="13"/>
  <c r="H11714" i="13"/>
  <c r="H11715" i="13"/>
  <c r="H11716" i="13"/>
  <c r="H11717" i="13"/>
  <c r="H11718" i="13"/>
  <c r="H11719" i="13"/>
  <c r="H11720" i="13"/>
  <c r="H11721" i="13"/>
  <c r="H11722" i="13"/>
  <c r="H11723" i="13"/>
  <c r="H11724" i="13"/>
  <c r="H11725" i="13"/>
  <c r="H11726" i="13"/>
  <c r="H11727" i="13"/>
  <c r="H11728" i="13"/>
  <c r="H11729" i="13"/>
  <c r="H11730" i="13"/>
  <c r="H11731" i="13"/>
  <c r="H11732" i="13"/>
  <c r="H11733" i="13"/>
  <c r="H11734" i="13"/>
  <c r="H11735" i="13"/>
  <c r="H11736" i="13"/>
  <c r="H11737" i="13"/>
  <c r="H11738" i="13"/>
  <c r="H11739" i="13"/>
  <c r="H11740" i="13"/>
  <c r="H11741" i="13"/>
  <c r="H11742" i="13"/>
  <c r="H11743" i="13"/>
  <c r="H11744" i="13"/>
  <c r="H11745" i="13"/>
  <c r="H11746" i="13"/>
  <c r="H11747" i="13"/>
  <c r="H11748" i="13"/>
  <c r="H11749" i="13"/>
  <c r="H11750" i="13"/>
  <c r="H11751" i="13"/>
  <c r="H11752" i="13"/>
  <c r="H11753" i="13"/>
  <c r="H11754" i="13"/>
  <c r="H11755" i="13"/>
  <c r="H11756" i="13"/>
  <c r="H11757" i="13"/>
  <c r="H11758" i="13"/>
  <c r="H11759" i="13"/>
  <c r="H11760" i="13"/>
  <c r="H11761" i="13"/>
  <c r="H11762" i="13"/>
  <c r="H11763" i="13"/>
  <c r="H11764" i="13"/>
  <c r="H11765" i="13"/>
  <c r="H11766" i="13"/>
  <c r="H11767" i="13"/>
  <c r="H11768" i="13"/>
  <c r="H11769" i="13"/>
  <c r="H11770" i="13"/>
  <c r="H11771" i="13"/>
  <c r="H11772" i="13"/>
  <c r="H11773" i="13"/>
  <c r="H11774" i="13"/>
  <c r="H11775" i="13"/>
  <c r="H11776" i="13"/>
  <c r="H11777" i="13"/>
  <c r="H11778" i="13"/>
  <c r="H11779" i="13"/>
  <c r="H11780" i="13"/>
  <c r="H11781" i="13"/>
  <c r="H11782" i="13"/>
  <c r="H11783" i="13"/>
  <c r="H11784" i="13"/>
  <c r="H11785" i="13"/>
  <c r="H11786" i="13"/>
  <c r="H11787" i="13"/>
  <c r="H11788" i="13"/>
  <c r="H11789" i="13"/>
  <c r="H11790" i="13"/>
  <c r="H11791" i="13"/>
  <c r="H11792" i="13"/>
  <c r="H11793" i="13"/>
  <c r="H11794" i="13"/>
  <c r="H11795" i="13"/>
  <c r="H11796" i="13"/>
  <c r="H11797" i="13"/>
  <c r="H11798" i="13"/>
  <c r="H11799" i="13"/>
  <c r="H11800" i="13"/>
  <c r="H11801" i="13"/>
  <c r="H11802" i="13"/>
  <c r="H11803" i="13"/>
  <c r="H11804" i="13"/>
  <c r="H11805" i="13"/>
  <c r="H11806" i="13"/>
  <c r="H11807" i="13"/>
  <c r="H11808" i="13"/>
  <c r="H11809" i="13"/>
  <c r="H11810" i="13"/>
  <c r="H11811" i="13"/>
  <c r="H11812" i="13"/>
  <c r="H11813" i="13"/>
  <c r="H11814" i="13"/>
  <c r="H11815" i="13"/>
  <c r="H11816" i="13"/>
  <c r="H11817" i="13"/>
  <c r="H11818" i="13"/>
  <c r="H11819" i="13"/>
  <c r="H11820" i="13"/>
  <c r="H11821" i="13"/>
  <c r="H11822" i="13"/>
  <c r="H11823" i="13"/>
  <c r="H11824" i="13"/>
  <c r="H11825" i="13"/>
  <c r="H11826" i="13"/>
  <c r="H11827" i="13"/>
  <c r="H11828" i="13"/>
  <c r="H11829" i="13"/>
  <c r="H11830" i="13"/>
  <c r="H11831" i="13"/>
  <c r="H11832" i="13"/>
  <c r="H11833" i="13"/>
  <c r="H11834" i="13"/>
  <c r="H11835" i="13"/>
  <c r="H11836" i="13"/>
  <c r="H11837" i="13"/>
  <c r="H11838" i="13"/>
  <c r="H11839" i="13"/>
  <c r="H11840" i="13"/>
  <c r="H11841" i="13"/>
  <c r="H11842" i="13"/>
  <c r="H11843" i="13"/>
  <c r="H11844" i="13"/>
  <c r="H11845" i="13"/>
  <c r="H11846" i="13"/>
  <c r="H11847" i="13"/>
  <c r="H11848" i="13"/>
  <c r="H11849" i="13"/>
  <c r="H11850" i="13"/>
  <c r="H11851" i="13"/>
  <c r="H11852" i="13"/>
  <c r="H11853" i="13"/>
  <c r="H11854" i="13"/>
  <c r="H11855" i="13"/>
  <c r="H11856" i="13"/>
  <c r="H11857" i="13"/>
  <c r="H11858" i="13"/>
  <c r="H11859" i="13"/>
  <c r="H11860" i="13"/>
  <c r="H11861" i="13"/>
  <c r="H11862" i="13"/>
  <c r="H11863" i="13"/>
  <c r="H11864" i="13"/>
  <c r="H11865" i="13"/>
  <c r="H11866" i="13"/>
  <c r="H11867" i="13"/>
  <c r="H11868" i="13"/>
  <c r="H11869" i="13"/>
  <c r="H11870" i="13"/>
  <c r="H11871" i="13"/>
  <c r="H11872" i="13"/>
  <c r="H11873" i="13"/>
  <c r="H11874" i="13"/>
  <c r="H11875" i="13"/>
  <c r="H11876" i="13"/>
  <c r="H11877" i="13"/>
  <c r="H11878" i="13"/>
  <c r="H11879" i="13"/>
  <c r="H11880" i="13"/>
  <c r="H11881" i="13"/>
  <c r="H11882" i="13"/>
  <c r="H11883" i="13"/>
  <c r="H11884" i="13"/>
  <c r="H11885" i="13"/>
  <c r="H11886" i="13"/>
  <c r="H11887" i="13"/>
  <c r="H11888" i="13"/>
  <c r="H11889" i="13"/>
  <c r="H11890" i="13"/>
  <c r="H11891" i="13"/>
  <c r="H11892" i="13"/>
  <c r="H11893" i="13"/>
  <c r="H11894" i="13"/>
  <c r="H11895" i="13"/>
  <c r="H11896" i="13"/>
  <c r="H11897" i="13"/>
  <c r="H11898" i="13"/>
  <c r="H11899" i="13"/>
  <c r="H11900" i="13"/>
  <c r="H11901" i="13"/>
  <c r="H11902" i="13"/>
  <c r="H11903" i="13"/>
  <c r="H11904" i="13"/>
  <c r="H11905" i="13"/>
  <c r="H11906" i="13"/>
  <c r="H11907" i="13"/>
  <c r="H11908" i="13"/>
  <c r="H11909" i="13"/>
  <c r="H11910" i="13"/>
  <c r="H11911" i="13"/>
  <c r="H11912" i="13"/>
  <c r="H11913" i="13"/>
  <c r="H11914" i="13"/>
  <c r="H11915" i="13"/>
  <c r="H11916" i="13"/>
  <c r="H11917" i="13"/>
  <c r="H11918" i="13"/>
  <c r="H11919" i="13"/>
  <c r="H11920" i="13"/>
  <c r="H11921" i="13"/>
  <c r="H11922" i="13"/>
  <c r="H11923" i="13"/>
  <c r="H11924" i="13"/>
  <c r="H11925" i="13"/>
  <c r="H11926" i="13"/>
  <c r="H11927" i="13"/>
  <c r="H11928" i="13"/>
  <c r="H11929" i="13"/>
  <c r="H11930" i="13"/>
  <c r="H11931" i="13"/>
  <c r="H11932" i="13"/>
  <c r="H11933" i="13"/>
  <c r="H11934" i="13"/>
  <c r="H11935" i="13"/>
  <c r="H11936" i="13"/>
  <c r="H11937" i="13"/>
  <c r="H11938" i="13"/>
  <c r="H11939" i="13"/>
  <c r="H11940" i="13"/>
  <c r="H11941" i="13"/>
  <c r="H11942" i="13"/>
  <c r="H11943" i="13"/>
  <c r="H11944" i="13"/>
  <c r="H11945" i="13"/>
  <c r="H11946" i="13"/>
  <c r="H11947" i="13"/>
  <c r="H11948" i="13"/>
  <c r="H11949" i="13"/>
  <c r="H11950" i="13"/>
  <c r="H11951" i="13"/>
  <c r="H11952" i="13"/>
  <c r="H11953" i="13"/>
  <c r="H11954" i="13"/>
  <c r="H11955" i="13"/>
  <c r="H11956" i="13"/>
  <c r="H11957" i="13"/>
  <c r="H11958" i="13"/>
  <c r="H11959" i="13"/>
  <c r="H11960" i="13"/>
  <c r="H11961" i="13"/>
  <c r="H11962" i="13"/>
  <c r="H11963" i="13"/>
  <c r="H11964" i="13"/>
  <c r="H11965" i="13"/>
  <c r="H11966" i="13"/>
  <c r="H11967" i="13"/>
  <c r="H11968" i="13"/>
  <c r="H11969" i="13"/>
  <c r="H11970" i="13"/>
  <c r="H11971" i="13"/>
  <c r="H11972" i="13"/>
  <c r="H11973" i="13"/>
  <c r="H11974" i="13"/>
  <c r="H11975" i="13"/>
  <c r="H11976" i="13"/>
  <c r="H11977" i="13"/>
  <c r="H11978" i="13"/>
  <c r="H11979" i="13"/>
  <c r="H11980" i="13"/>
  <c r="H11981" i="13"/>
  <c r="H11982" i="13"/>
  <c r="H11983" i="13"/>
  <c r="H11984" i="13"/>
  <c r="H11985" i="13"/>
  <c r="H11986" i="13"/>
  <c r="H11987" i="13"/>
  <c r="H11988" i="13"/>
  <c r="H11989" i="13"/>
  <c r="H11990" i="13"/>
  <c r="H11991" i="13"/>
  <c r="H11992" i="13"/>
  <c r="H11993" i="13"/>
  <c r="H11994" i="13"/>
  <c r="H11995" i="13"/>
  <c r="H11996" i="13"/>
  <c r="H11997" i="13"/>
  <c r="H11998" i="13"/>
  <c r="H11999" i="13"/>
  <c r="H12000" i="13"/>
  <c r="H12001" i="13"/>
  <c r="H12002" i="13"/>
  <c r="H12003" i="13"/>
  <c r="H12004" i="13"/>
  <c r="H12005" i="13"/>
  <c r="H12006" i="13"/>
  <c r="H12007" i="13"/>
  <c r="H12008" i="13"/>
  <c r="H12009" i="13"/>
  <c r="H12010" i="13"/>
  <c r="H12011" i="13"/>
  <c r="H12012" i="13"/>
  <c r="H12013" i="13"/>
  <c r="H12014" i="13"/>
  <c r="H12015" i="13"/>
  <c r="H12016" i="13"/>
  <c r="H12017" i="13"/>
  <c r="H12018" i="13"/>
  <c r="H12019" i="13"/>
  <c r="H12020" i="13"/>
  <c r="H12021" i="13"/>
  <c r="H12022" i="13"/>
  <c r="H12023" i="13"/>
  <c r="H12024" i="13"/>
  <c r="H12025" i="13"/>
  <c r="H12026" i="13"/>
  <c r="H12027" i="13"/>
  <c r="H12028" i="13"/>
  <c r="H12029" i="13"/>
  <c r="H12030" i="13"/>
  <c r="H12031" i="13"/>
  <c r="H12032" i="13"/>
  <c r="H12033" i="13"/>
  <c r="H12034" i="13"/>
  <c r="H12035" i="13"/>
  <c r="H12036" i="13"/>
  <c r="H12037" i="13"/>
  <c r="H12038" i="13"/>
  <c r="H12039" i="13"/>
  <c r="H12040" i="13"/>
  <c r="H12041" i="13"/>
  <c r="H12042" i="13"/>
  <c r="H12043" i="13"/>
  <c r="H12044" i="13"/>
  <c r="H12045" i="13"/>
  <c r="H12046" i="13"/>
  <c r="H12047" i="13"/>
  <c r="H12048" i="13"/>
  <c r="H12049" i="13"/>
  <c r="H12050" i="13"/>
  <c r="H12051" i="13"/>
  <c r="H12052" i="13"/>
  <c r="H12053" i="13"/>
  <c r="H12054" i="13"/>
  <c r="H12055" i="13"/>
  <c r="H12056" i="13"/>
  <c r="H12057" i="13"/>
  <c r="H12058" i="13"/>
  <c r="H12059" i="13"/>
  <c r="H12060" i="13"/>
  <c r="H12061" i="13"/>
  <c r="H12062" i="13"/>
  <c r="H12063" i="13"/>
  <c r="H12064" i="13"/>
  <c r="H12065" i="13"/>
  <c r="H12066" i="13"/>
  <c r="H12067" i="13"/>
  <c r="H12068" i="13"/>
  <c r="H12069" i="13"/>
  <c r="H12070" i="13"/>
  <c r="H12071" i="13"/>
  <c r="H12072" i="13"/>
  <c r="H12073" i="13"/>
  <c r="H12074" i="13"/>
  <c r="H12075" i="13"/>
  <c r="H12076" i="13"/>
  <c r="H12077" i="13"/>
  <c r="H12078" i="13"/>
  <c r="H12079" i="13"/>
  <c r="H12080" i="13"/>
  <c r="H12081" i="13"/>
  <c r="H12082" i="13"/>
  <c r="H12083" i="13"/>
  <c r="H12084" i="13"/>
  <c r="H12085" i="13"/>
  <c r="H12086" i="13"/>
  <c r="H12087" i="13"/>
  <c r="H12088" i="13"/>
  <c r="H12089" i="13"/>
  <c r="H12090" i="13"/>
  <c r="H12091" i="13"/>
  <c r="H12092" i="13"/>
  <c r="H12093" i="13"/>
  <c r="H12094" i="13"/>
  <c r="H12095" i="13"/>
  <c r="H12096" i="13"/>
  <c r="H12097" i="13"/>
  <c r="H12098" i="13"/>
  <c r="H12099" i="13"/>
  <c r="H12100" i="13"/>
  <c r="H12101" i="13"/>
  <c r="H12102" i="13"/>
  <c r="H12103" i="13"/>
  <c r="H12104" i="13"/>
  <c r="H12105" i="13"/>
  <c r="H12106" i="13"/>
  <c r="H12107" i="13"/>
  <c r="H12108" i="13"/>
  <c r="H12109" i="13"/>
  <c r="H12110" i="13"/>
  <c r="H12111" i="13"/>
  <c r="H12112" i="13"/>
  <c r="H12113" i="13"/>
  <c r="H12114" i="13"/>
  <c r="H12115" i="13"/>
  <c r="H12116" i="13"/>
  <c r="H12117" i="13"/>
  <c r="H12118" i="13"/>
  <c r="H12119" i="13"/>
  <c r="H12120" i="13"/>
  <c r="H12121" i="13"/>
  <c r="H12122" i="13"/>
  <c r="H12123" i="13"/>
  <c r="H12124" i="13"/>
  <c r="H12125" i="13"/>
  <c r="H12126" i="13"/>
  <c r="H12127" i="13"/>
  <c r="H12128" i="13"/>
  <c r="H12129" i="13"/>
  <c r="H12130" i="13"/>
  <c r="H12131" i="13"/>
  <c r="H12132" i="13"/>
  <c r="H12133" i="13"/>
  <c r="H12134" i="13"/>
  <c r="H12135" i="13"/>
  <c r="H12136" i="13"/>
  <c r="H12137" i="13"/>
  <c r="H12138" i="13"/>
  <c r="H12139" i="13"/>
  <c r="H12140" i="13"/>
  <c r="H12141" i="13"/>
  <c r="H12142" i="13"/>
  <c r="H12143" i="13"/>
  <c r="H12144" i="13"/>
  <c r="H12145" i="13"/>
  <c r="H12146" i="13"/>
  <c r="H12147" i="13"/>
  <c r="H12148" i="13"/>
  <c r="H12149" i="13"/>
  <c r="H12150" i="13"/>
  <c r="H12151" i="13"/>
  <c r="H12152" i="13"/>
  <c r="H12153" i="13"/>
  <c r="H12154" i="13"/>
  <c r="H12155" i="13"/>
  <c r="H12156" i="13"/>
  <c r="H12157" i="13"/>
  <c r="H12158" i="13"/>
  <c r="H12159" i="13"/>
  <c r="H12160" i="13"/>
  <c r="H12161" i="13"/>
  <c r="H12162" i="13"/>
  <c r="H12163" i="13"/>
  <c r="H12164" i="13"/>
  <c r="H12165" i="13"/>
  <c r="H12166" i="13"/>
  <c r="H12167" i="13"/>
  <c r="H12168" i="13"/>
  <c r="H12169" i="13"/>
  <c r="H12170" i="13"/>
  <c r="H12171" i="13"/>
  <c r="H12172" i="13"/>
  <c r="H12173" i="13"/>
  <c r="H12174" i="13"/>
  <c r="H12175" i="13"/>
  <c r="H12176" i="13"/>
  <c r="H12177" i="13"/>
  <c r="H12178" i="13"/>
  <c r="H12179" i="13"/>
  <c r="H12180" i="13"/>
  <c r="H12181" i="13"/>
  <c r="H12182" i="13"/>
  <c r="H12183" i="13"/>
  <c r="H12184" i="13"/>
  <c r="H12185" i="13"/>
  <c r="H12186" i="13"/>
  <c r="H12187" i="13"/>
  <c r="H12188" i="13"/>
  <c r="H12189" i="13"/>
  <c r="H12190" i="13"/>
  <c r="H12191" i="13"/>
  <c r="H12192" i="13"/>
  <c r="H12193" i="13"/>
  <c r="H12194" i="13"/>
  <c r="H12195" i="13"/>
  <c r="H12196" i="13"/>
  <c r="H12197" i="13"/>
  <c r="H12198" i="13"/>
  <c r="H12199" i="13"/>
  <c r="H12200" i="13"/>
  <c r="H12201" i="13"/>
  <c r="H12202" i="13"/>
  <c r="H12203" i="13"/>
  <c r="H12204" i="13"/>
  <c r="H12205" i="13"/>
  <c r="H12206" i="13"/>
  <c r="H12207" i="13"/>
  <c r="H12208" i="13"/>
  <c r="H12209" i="13"/>
  <c r="H12210" i="13"/>
  <c r="H12211" i="13"/>
  <c r="H12212" i="13"/>
  <c r="H12213" i="13"/>
  <c r="H12214" i="13"/>
  <c r="H12215" i="13"/>
  <c r="H12216" i="13"/>
  <c r="H12217" i="13"/>
  <c r="H12218" i="13"/>
  <c r="H12219" i="13"/>
  <c r="H12220" i="13"/>
  <c r="H12221" i="13"/>
  <c r="H12222" i="13"/>
  <c r="H12223" i="13"/>
  <c r="H12224" i="13"/>
  <c r="H12225" i="13"/>
  <c r="H12226" i="13"/>
  <c r="H12227" i="13"/>
  <c r="H12228" i="13"/>
  <c r="H12229" i="13"/>
  <c r="H12230" i="13"/>
  <c r="H12231" i="13"/>
  <c r="H12232" i="13"/>
  <c r="H12233" i="13"/>
  <c r="H12234" i="13"/>
  <c r="H12235" i="13"/>
  <c r="H12236" i="13"/>
  <c r="H12237" i="13"/>
  <c r="H12238" i="13"/>
  <c r="H12239" i="13"/>
  <c r="H12240" i="13"/>
  <c r="H12241" i="13"/>
  <c r="H12242" i="13"/>
  <c r="H12243" i="13"/>
  <c r="H12244" i="13"/>
  <c r="H12245" i="13"/>
  <c r="H12246" i="13"/>
  <c r="H12247" i="13"/>
  <c r="H12248" i="13"/>
  <c r="H12249" i="13"/>
  <c r="H12250" i="13"/>
  <c r="H12251" i="13"/>
  <c r="H12252" i="13"/>
  <c r="H12253" i="13"/>
  <c r="H12254" i="13"/>
  <c r="H12255" i="13"/>
  <c r="H12256" i="13"/>
  <c r="H12257" i="13"/>
  <c r="H12258" i="13"/>
  <c r="H12259" i="13"/>
  <c r="H12260" i="13"/>
  <c r="H12261" i="13"/>
  <c r="H12262" i="13"/>
  <c r="H12263" i="13"/>
  <c r="H12264" i="13"/>
  <c r="H12265" i="13"/>
  <c r="H12266" i="13"/>
  <c r="H12267" i="13"/>
  <c r="H12268" i="13"/>
  <c r="H12269" i="13"/>
  <c r="H12270" i="13"/>
  <c r="H12271" i="13"/>
  <c r="H12272" i="13"/>
  <c r="H12273" i="13"/>
  <c r="H12274" i="13"/>
  <c r="H12275" i="13"/>
  <c r="H12276" i="13"/>
  <c r="H12277" i="13"/>
  <c r="H12278" i="13"/>
  <c r="H12279" i="13"/>
  <c r="H12280" i="13"/>
  <c r="H12281" i="13"/>
  <c r="H12282" i="13"/>
  <c r="H12283" i="13"/>
  <c r="H12284" i="13"/>
  <c r="H12285" i="13"/>
  <c r="H12286" i="13"/>
  <c r="H12287" i="13"/>
  <c r="H12288" i="13"/>
  <c r="H12289" i="13"/>
  <c r="H12290" i="13"/>
  <c r="H12291" i="13"/>
  <c r="H12292" i="13"/>
  <c r="H12293" i="13"/>
  <c r="H12294" i="13"/>
  <c r="H12295" i="13"/>
  <c r="H12296" i="13"/>
  <c r="H12297" i="13"/>
  <c r="H12298" i="13"/>
  <c r="H12299" i="13"/>
  <c r="H12300" i="13"/>
  <c r="H12301" i="13"/>
  <c r="H12302" i="13"/>
  <c r="H12303" i="13"/>
  <c r="H12304" i="13"/>
  <c r="H12305" i="13"/>
  <c r="H12306" i="13"/>
  <c r="H12307" i="13"/>
  <c r="H12308" i="13"/>
  <c r="H12309" i="13"/>
  <c r="H12310" i="13"/>
  <c r="H12311" i="13"/>
  <c r="H12312" i="13"/>
  <c r="H12313" i="13"/>
  <c r="H12314" i="13"/>
  <c r="H12315" i="13"/>
  <c r="H12316" i="13"/>
  <c r="H12317" i="13"/>
  <c r="H12318" i="13"/>
  <c r="H12319" i="13"/>
  <c r="H12320" i="13"/>
  <c r="H12321" i="13"/>
  <c r="H12322" i="13"/>
  <c r="H12323" i="13"/>
  <c r="H12324" i="13"/>
  <c r="H12325" i="13"/>
  <c r="H12326" i="13"/>
  <c r="H12327" i="13"/>
  <c r="H12328" i="13"/>
  <c r="H12329" i="13"/>
  <c r="H12330" i="13"/>
  <c r="H12331" i="13"/>
  <c r="H12332" i="13"/>
  <c r="H12333" i="13"/>
  <c r="H12334" i="13"/>
  <c r="H12335" i="13"/>
  <c r="H12336" i="13"/>
  <c r="H12337" i="13"/>
  <c r="H12338" i="13"/>
  <c r="H12339" i="13"/>
  <c r="H12340" i="13"/>
  <c r="H12341" i="13"/>
  <c r="H12342" i="13"/>
  <c r="H12343" i="13"/>
  <c r="H12344" i="13"/>
  <c r="H12345" i="13"/>
  <c r="H12346" i="13"/>
  <c r="H12347" i="13"/>
  <c r="H12348" i="13"/>
  <c r="H12349" i="13"/>
  <c r="H12350" i="13"/>
  <c r="H12351" i="13"/>
  <c r="H12352" i="13"/>
  <c r="H12353" i="13"/>
  <c r="H12354" i="13"/>
  <c r="H12355" i="13"/>
  <c r="H12356" i="13"/>
  <c r="H12357" i="13"/>
  <c r="H12358" i="13"/>
  <c r="H12359" i="13"/>
  <c r="H12360" i="13"/>
  <c r="H12361" i="13"/>
  <c r="H12362" i="13"/>
  <c r="H12363" i="13"/>
  <c r="H12364" i="13"/>
  <c r="H12365" i="13"/>
  <c r="H12366" i="13"/>
  <c r="H12367" i="13"/>
  <c r="H12368" i="13"/>
  <c r="H12369" i="13"/>
  <c r="H12370" i="13"/>
  <c r="H12371" i="13"/>
  <c r="H12372" i="13"/>
  <c r="H12373" i="13"/>
  <c r="H12374" i="13"/>
  <c r="H12375" i="13"/>
  <c r="H12376" i="13"/>
  <c r="H12377" i="13"/>
  <c r="H12378" i="13"/>
  <c r="H12379" i="13"/>
  <c r="H12380" i="13"/>
  <c r="H12381" i="13"/>
  <c r="H12382" i="13"/>
  <c r="H12383" i="13"/>
  <c r="H12384" i="13"/>
  <c r="H12385" i="13"/>
  <c r="H12386" i="13"/>
  <c r="H12387" i="13"/>
  <c r="H12388" i="13"/>
  <c r="H12389" i="13"/>
  <c r="H12390" i="13"/>
  <c r="H12391" i="13"/>
  <c r="H12392" i="13"/>
  <c r="H12393" i="13"/>
  <c r="H12394" i="13"/>
  <c r="H12395" i="13"/>
  <c r="H12396" i="13"/>
  <c r="H12397" i="13"/>
  <c r="H12398" i="13"/>
  <c r="H12399" i="13"/>
  <c r="H12400" i="13"/>
  <c r="H12401" i="13"/>
  <c r="H12402" i="13"/>
  <c r="H12403" i="13"/>
  <c r="H12404" i="13"/>
  <c r="H12405" i="13"/>
  <c r="H12406" i="13"/>
  <c r="H12407" i="13"/>
  <c r="H12408" i="13"/>
  <c r="H12409" i="13"/>
  <c r="H12410" i="13"/>
  <c r="H12411" i="13"/>
  <c r="H12412" i="13"/>
  <c r="H12413" i="13"/>
  <c r="H12414" i="13"/>
  <c r="H12415" i="13"/>
  <c r="H12416" i="13"/>
  <c r="H12417" i="13"/>
  <c r="H12418" i="13"/>
  <c r="H12419" i="13"/>
  <c r="H12420" i="13"/>
  <c r="H12421" i="13"/>
  <c r="H12422" i="13"/>
  <c r="H12423" i="13"/>
  <c r="H12424" i="13"/>
  <c r="H12425" i="13"/>
  <c r="H12426" i="13"/>
  <c r="H12427" i="13"/>
  <c r="H12428" i="13"/>
  <c r="H12429" i="13"/>
  <c r="H12430" i="13"/>
  <c r="H12431" i="13"/>
  <c r="H12432" i="13"/>
  <c r="H12433" i="13"/>
  <c r="H12434" i="13"/>
  <c r="H12435" i="13"/>
  <c r="H12436" i="13"/>
  <c r="H12437" i="13"/>
  <c r="H12438" i="13"/>
  <c r="H12439" i="13"/>
  <c r="H12440" i="13"/>
  <c r="H12441" i="13"/>
  <c r="H12442" i="13"/>
  <c r="H12443" i="13"/>
  <c r="H12444" i="13"/>
  <c r="H12445" i="13"/>
  <c r="H12446" i="13"/>
  <c r="H12447" i="13"/>
  <c r="H12448" i="13"/>
  <c r="H12449" i="13"/>
  <c r="H12450" i="13"/>
  <c r="H12451" i="13"/>
  <c r="H12452" i="13"/>
  <c r="H12453" i="13"/>
  <c r="H12454" i="13"/>
  <c r="H12455" i="13"/>
  <c r="H12456" i="13"/>
  <c r="H12457" i="13"/>
  <c r="H12458" i="13"/>
  <c r="H12459" i="13"/>
  <c r="H12460" i="13"/>
  <c r="H12461" i="13"/>
  <c r="H12462" i="13"/>
  <c r="H12463" i="13"/>
  <c r="H12464" i="13"/>
  <c r="H12465" i="13"/>
  <c r="H12466" i="13"/>
  <c r="H12467" i="13"/>
  <c r="H12468" i="13"/>
  <c r="H12469" i="13"/>
  <c r="H12470" i="13"/>
  <c r="H12471" i="13"/>
  <c r="H12472" i="13"/>
  <c r="H12473" i="13"/>
  <c r="H12474" i="13"/>
  <c r="H12475" i="13"/>
  <c r="H12476" i="13"/>
  <c r="H12477" i="13"/>
  <c r="H12478" i="13"/>
  <c r="H12479" i="13"/>
  <c r="H12480" i="13"/>
  <c r="H12481" i="13"/>
  <c r="H12482" i="13"/>
  <c r="H12483" i="13"/>
  <c r="H12484" i="13"/>
  <c r="H12485" i="13"/>
  <c r="H12486" i="13"/>
  <c r="H12487" i="13"/>
  <c r="H12488" i="13"/>
  <c r="H12489" i="13"/>
  <c r="H12490" i="13"/>
  <c r="H12491" i="13"/>
  <c r="H12492" i="13"/>
  <c r="H12493" i="13"/>
  <c r="H12494" i="13"/>
  <c r="H12495" i="13"/>
  <c r="H12496" i="13"/>
  <c r="H12497" i="13"/>
  <c r="H12498" i="13"/>
  <c r="H12499" i="13"/>
  <c r="H12500" i="13"/>
  <c r="H12501" i="13"/>
  <c r="H12502" i="13"/>
  <c r="H12503" i="13"/>
  <c r="H12504" i="13"/>
  <c r="H12505" i="13"/>
  <c r="H12506" i="13"/>
  <c r="H12507" i="13"/>
  <c r="H12508" i="13"/>
  <c r="H12509" i="13"/>
  <c r="H12510" i="13"/>
  <c r="H12511" i="13"/>
  <c r="H12512" i="13"/>
  <c r="H12513" i="13"/>
  <c r="H12514" i="13"/>
  <c r="H12515" i="13"/>
  <c r="H12516" i="13"/>
  <c r="H12517" i="13"/>
  <c r="H12518" i="13"/>
  <c r="H12519" i="13"/>
  <c r="H12520" i="13"/>
  <c r="H12521" i="13"/>
  <c r="H12522" i="13"/>
  <c r="H12523" i="13"/>
  <c r="H12524" i="13"/>
  <c r="H12525" i="13"/>
  <c r="H12526" i="13"/>
  <c r="H12527" i="13"/>
  <c r="H12528" i="13"/>
  <c r="H12529" i="13"/>
  <c r="H12530" i="13"/>
  <c r="H12531" i="13"/>
  <c r="H12532" i="13"/>
  <c r="H12533" i="13"/>
  <c r="H12534" i="13"/>
  <c r="H12535" i="13"/>
  <c r="H12536" i="13"/>
  <c r="H12537" i="13"/>
  <c r="H12538" i="13"/>
  <c r="H12539" i="13"/>
  <c r="H12540" i="13"/>
  <c r="H12541" i="13"/>
  <c r="H12542" i="13"/>
  <c r="H12543" i="13"/>
  <c r="H12544" i="13"/>
  <c r="H12545" i="13"/>
  <c r="H12546" i="13"/>
  <c r="H12547" i="13"/>
  <c r="H12548" i="13"/>
  <c r="H12549" i="13"/>
  <c r="H12550" i="13"/>
  <c r="H12551" i="13"/>
  <c r="H12552" i="13"/>
  <c r="H12553" i="13"/>
  <c r="H12554" i="13"/>
  <c r="H12555" i="13"/>
  <c r="H12556" i="13"/>
  <c r="H12557" i="13"/>
  <c r="H12558" i="13"/>
  <c r="H12559" i="13"/>
  <c r="H12560" i="13"/>
  <c r="H12561" i="13"/>
  <c r="H12562" i="13"/>
  <c r="H12563" i="13"/>
  <c r="H12564" i="13"/>
  <c r="H12565" i="13"/>
  <c r="H12566" i="13"/>
  <c r="H12567" i="13"/>
  <c r="H12568" i="13"/>
  <c r="H12569" i="13"/>
  <c r="H12570" i="13"/>
  <c r="H12571" i="13"/>
  <c r="H12572" i="13"/>
  <c r="H12573" i="13"/>
  <c r="H12574" i="13"/>
  <c r="H12575" i="13"/>
  <c r="H12576" i="13"/>
  <c r="H12577" i="13"/>
  <c r="H12578" i="13"/>
  <c r="H12579" i="13"/>
  <c r="H12580" i="13"/>
  <c r="H12581" i="13"/>
  <c r="H12582" i="13"/>
  <c r="H12583" i="13"/>
  <c r="H12584" i="13"/>
  <c r="H12585" i="13"/>
  <c r="H12586" i="13"/>
  <c r="H12587" i="13"/>
  <c r="H12588" i="13"/>
  <c r="H12589" i="13"/>
  <c r="H12590" i="13"/>
  <c r="H12591" i="13"/>
  <c r="H12592" i="13"/>
  <c r="H12593" i="13"/>
  <c r="H12594" i="13"/>
  <c r="H12595" i="13"/>
  <c r="H12596" i="13"/>
  <c r="H12597" i="13"/>
  <c r="H12598" i="13"/>
  <c r="H12599" i="13"/>
  <c r="H12600" i="13"/>
  <c r="H12601" i="13"/>
  <c r="H12602" i="13"/>
  <c r="H12603" i="13"/>
  <c r="H12604" i="13"/>
  <c r="H12605" i="13"/>
  <c r="H12606" i="13"/>
  <c r="H12607" i="13"/>
  <c r="H12608" i="13"/>
  <c r="H12609" i="13"/>
  <c r="H12610" i="13"/>
  <c r="H12611" i="13"/>
  <c r="H12612" i="13"/>
  <c r="H12613" i="13"/>
  <c r="H12614" i="13"/>
  <c r="H12615" i="13"/>
  <c r="H12616" i="13"/>
  <c r="H12617" i="13"/>
  <c r="H12618" i="13"/>
  <c r="H12619" i="13"/>
  <c r="H12620" i="13"/>
  <c r="H12621" i="13"/>
  <c r="H12622" i="13"/>
  <c r="H12623" i="13"/>
  <c r="H12624" i="13"/>
  <c r="H12625" i="13"/>
  <c r="H12626" i="13"/>
  <c r="H12627" i="13"/>
  <c r="H12628" i="13"/>
  <c r="H12629" i="13"/>
  <c r="H12630" i="13"/>
  <c r="H12631" i="13"/>
  <c r="H12632" i="13"/>
  <c r="H12633" i="13"/>
  <c r="H12634" i="13"/>
  <c r="H12635" i="13"/>
  <c r="H12636" i="13"/>
  <c r="H12637" i="13"/>
  <c r="H12638" i="13"/>
  <c r="H12639" i="13"/>
  <c r="H12640" i="13"/>
  <c r="H12641" i="13"/>
  <c r="H12642" i="13"/>
  <c r="H12643" i="13"/>
  <c r="H12644" i="13"/>
  <c r="H12645" i="13"/>
  <c r="H12646" i="13"/>
  <c r="H12647" i="13"/>
  <c r="H12648" i="13"/>
  <c r="H12649" i="13"/>
  <c r="H12650" i="13"/>
  <c r="H12651" i="13"/>
  <c r="H12652" i="13"/>
  <c r="H12653" i="13"/>
  <c r="H12654" i="13"/>
  <c r="H12655" i="13"/>
  <c r="H12656" i="13"/>
  <c r="H12657" i="13"/>
  <c r="H12658" i="13"/>
  <c r="H12659" i="13"/>
  <c r="H12660" i="13"/>
  <c r="H12661" i="13"/>
  <c r="H12662" i="13"/>
  <c r="H12663" i="13"/>
  <c r="H12664" i="13"/>
  <c r="H12665" i="13"/>
  <c r="H12666" i="13"/>
  <c r="H12667" i="13"/>
  <c r="H12668" i="13"/>
  <c r="H12669" i="13"/>
  <c r="H12670" i="13"/>
  <c r="H12671" i="13"/>
  <c r="H12672" i="13"/>
  <c r="H12673" i="13"/>
  <c r="H12674" i="13"/>
  <c r="H12675" i="13"/>
  <c r="H12676" i="13"/>
  <c r="H12677" i="13"/>
  <c r="H12678" i="13"/>
  <c r="H12679" i="13"/>
  <c r="H12680" i="13"/>
  <c r="H12681" i="13"/>
  <c r="H12682" i="13"/>
  <c r="H12683" i="13"/>
  <c r="H12684" i="13"/>
  <c r="H12685" i="13"/>
  <c r="H12686" i="13"/>
  <c r="H12687" i="13"/>
  <c r="H12688" i="13"/>
  <c r="H12689" i="13"/>
  <c r="H12690" i="13"/>
  <c r="H12691" i="13"/>
  <c r="H12692" i="13"/>
  <c r="H12693" i="13"/>
  <c r="H12694" i="13"/>
  <c r="H12695" i="13"/>
  <c r="H12696" i="13"/>
  <c r="H12697" i="13"/>
  <c r="H12698" i="13"/>
  <c r="H12699" i="13"/>
  <c r="H12700" i="13"/>
  <c r="H12701" i="13"/>
  <c r="H12702" i="13"/>
  <c r="H12703" i="13"/>
  <c r="H12704" i="13"/>
  <c r="H12705" i="13"/>
  <c r="H12706" i="13"/>
  <c r="H12707" i="13"/>
  <c r="H12708" i="13"/>
  <c r="H12709" i="13"/>
  <c r="H12710" i="13"/>
  <c r="H12711" i="13"/>
  <c r="H12712" i="13"/>
  <c r="H12713" i="13"/>
  <c r="H12714" i="13"/>
  <c r="H12715" i="13"/>
  <c r="H12716" i="13"/>
  <c r="H12717" i="13"/>
  <c r="H12718" i="13"/>
  <c r="H12719" i="13"/>
  <c r="H12720" i="13"/>
  <c r="H12721" i="13"/>
  <c r="H12722" i="13"/>
  <c r="H12723" i="13"/>
  <c r="H12724" i="13"/>
  <c r="H12725" i="13"/>
  <c r="H12726" i="13"/>
  <c r="H12727" i="13"/>
  <c r="H12728" i="13"/>
  <c r="H12729" i="13"/>
  <c r="H12730" i="13"/>
  <c r="H12731" i="13"/>
  <c r="H12732" i="13"/>
  <c r="H12733" i="13"/>
  <c r="H12734" i="13"/>
  <c r="H12735" i="13"/>
  <c r="H12736" i="13"/>
  <c r="H12737" i="13"/>
  <c r="H12738" i="13"/>
  <c r="H12739" i="13"/>
  <c r="H12740" i="13"/>
  <c r="H12741" i="13"/>
  <c r="H12742" i="13"/>
  <c r="H12743" i="13"/>
  <c r="H12744" i="13"/>
  <c r="H12745" i="13"/>
  <c r="H12746" i="13"/>
  <c r="H12747" i="13"/>
  <c r="H12748" i="13"/>
  <c r="H12749" i="13"/>
  <c r="H12750" i="13"/>
  <c r="H12751" i="13"/>
  <c r="H12752" i="13"/>
  <c r="H12753" i="13"/>
  <c r="H12754" i="13"/>
  <c r="H12755" i="13"/>
  <c r="H12756" i="13"/>
  <c r="H12757" i="13"/>
  <c r="H12758" i="13"/>
  <c r="H12759" i="13"/>
  <c r="H12760" i="13"/>
  <c r="H12761" i="13"/>
  <c r="H12762" i="13"/>
  <c r="H12763" i="13"/>
  <c r="H12764" i="13"/>
  <c r="H12765" i="13"/>
  <c r="H12766" i="13"/>
  <c r="H12767" i="13"/>
  <c r="H12768" i="13"/>
  <c r="H12769" i="13"/>
  <c r="H12770" i="13"/>
  <c r="H12771" i="13"/>
  <c r="H12772" i="13"/>
  <c r="H12773" i="13"/>
  <c r="H12774" i="13"/>
  <c r="H12775" i="13"/>
  <c r="H12776" i="13"/>
  <c r="H12777" i="13"/>
  <c r="H12778" i="13"/>
  <c r="H12779" i="13"/>
  <c r="H12780" i="13"/>
  <c r="H12781" i="13"/>
  <c r="H12782" i="13"/>
  <c r="H12783" i="13"/>
  <c r="H12784" i="13"/>
  <c r="H12785" i="13"/>
  <c r="H12786" i="13"/>
  <c r="H12787" i="13"/>
  <c r="H12788" i="13"/>
  <c r="H12789" i="13"/>
  <c r="H12790" i="13"/>
  <c r="H12791" i="13"/>
  <c r="H12792" i="13"/>
  <c r="H12793" i="13"/>
  <c r="H12794" i="13"/>
  <c r="H12795" i="13"/>
  <c r="H12796" i="13"/>
  <c r="H12797" i="13"/>
  <c r="H12798" i="13"/>
  <c r="H12799" i="13"/>
  <c r="H12800" i="13"/>
  <c r="H12801" i="13"/>
  <c r="H12802" i="13"/>
  <c r="H12803" i="13"/>
  <c r="H12804" i="13"/>
  <c r="H12805" i="13"/>
  <c r="H12806" i="13"/>
  <c r="H12807" i="13"/>
  <c r="H12808" i="13"/>
  <c r="H12809" i="13"/>
  <c r="H12810" i="13"/>
  <c r="H12811" i="13"/>
  <c r="H12812" i="13"/>
  <c r="H12813" i="13"/>
  <c r="H12814" i="13"/>
  <c r="H12815" i="13"/>
  <c r="H12816" i="13"/>
  <c r="H12817" i="13"/>
  <c r="H12818" i="13"/>
  <c r="H12819" i="13"/>
  <c r="H12820" i="13"/>
  <c r="H12821" i="13"/>
  <c r="H12822" i="13"/>
  <c r="H12823" i="13"/>
  <c r="H12824" i="13"/>
  <c r="H12825" i="13"/>
  <c r="H12826" i="13"/>
  <c r="H12827" i="13"/>
  <c r="H12828" i="13"/>
  <c r="H12829" i="13"/>
  <c r="H12830" i="13"/>
  <c r="H12831" i="13"/>
  <c r="H12832" i="13"/>
  <c r="H12833" i="13"/>
  <c r="H12834" i="13"/>
  <c r="H12835" i="13"/>
  <c r="H12836" i="13"/>
  <c r="H12837" i="13"/>
  <c r="H12838" i="13"/>
  <c r="H12839" i="13"/>
  <c r="H12840" i="13"/>
  <c r="H12841" i="13"/>
  <c r="H12842" i="13"/>
  <c r="H12843" i="13"/>
  <c r="H12844" i="13"/>
  <c r="H12845" i="13"/>
  <c r="H12846" i="13"/>
  <c r="H12847" i="13"/>
  <c r="H12848" i="13"/>
  <c r="H12849" i="13"/>
  <c r="H12850" i="13"/>
  <c r="H12851" i="13"/>
  <c r="H12852" i="13"/>
  <c r="H12853" i="13"/>
  <c r="H12854" i="13"/>
  <c r="H12855" i="13"/>
  <c r="H12856" i="13"/>
  <c r="H12857" i="13"/>
  <c r="H12858" i="13"/>
  <c r="H12859" i="13"/>
  <c r="H12860" i="13"/>
  <c r="H12861" i="13"/>
  <c r="H12862" i="13"/>
  <c r="H12863" i="13"/>
  <c r="H12864" i="13"/>
  <c r="H12865" i="13"/>
  <c r="H12866" i="13"/>
  <c r="H12867" i="13"/>
  <c r="H12868" i="13"/>
  <c r="H12869" i="13"/>
  <c r="H12870" i="13"/>
  <c r="H12871" i="13"/>
  <c r="H12872" i="13"/>
  <c r="H12873" i="13"/>
  <c r="H12874" i="13"/>
  <c r="H12875" i="13"/>
  <c r="H12876" i="13"/>
  <c r="H12877" i="13"/>
  <c r="H12878" i="13"/>
  <c r="H12879" i="13"/>
  <c r="H12880" i="13"/>
  <c r="H12881" i="13"/>
  <c r="H12882" i="13"/>
  <c r="H12883" i="13"/>
  <c r="H12884" i="13"/>
  <c r="H12885" i="13"/>
  <c r="H12886" i="13"/>
  <c r="H12887" i="13"/>
  <c r="H12888" i="13"/>
  <c r="H12889" i="13"/>
  <c r="H12890" i="13"/>
  <c r="H12891" i="13"/>
  <c r="H12892" i="13"/>
  <c r="H12893" i="13"/>
  <c r="H12894" i="13"/>
  <c r="H12895" i="13"/>
  <c r="H12896" i="13"/>
  <c r="H12897" i="13"/>
  <c r="H12898" i="13"/>
  <c r="H12899" i="13"/>
  <c r="H12900" i="13"/>
  <c r="H12901" i="13"/>
  <c r="H12902" i="13"/>
  <c r="H12903" i="13"/>
  <c r="H12904" i="13"/>
  <c r="H12905" i="13"/>
  <c r="H12906" i="13"/>
  <c r="H12907" i="13"/>
  <c r="H12908" i="13"/>
  <c r="H12909" i="13"/>
  <c r="H12910" i="13"/>
  <c r="H12911" i="13"/>
  <c r="H12912" i="13"/>
  <c r="H12913" i="13"/>
  <c r="H12914" i="13"/>
  <c r="H12915" i="13"/>
  <c r="H12916" i="13"/>
  <c r="H12917" i="13"/>
  <c r="H12918" i="13"/>
  <c r="H12919" i="13"/>
  <c r="H12920" i="13"/>
  <c r="H12921" i="13"/>
  <c r="H12922" i="13"/>
  <c r="H12923" i="13"/>
  <c r="H12924" i="13"/>
  <c r="H12925" i="13"/>
  <c r="H12926" i="13"/>
  <c r="H12927" i="13"/>
  <c r="H12928" i="13"/>
  <c r="H12929" i="13"/>
  <c r="H12930" i="13"/>
  <c r="H12931" i="13"/>
  <c r="H12932" i="13"/>
  <c r="H12933" i="13"/>
  <c r="H12934" i="13"/>
  <c r="H12935" i="13"/>
  <c r="H12936" i="13"/>
  <c r="H12937" i="13"/>
  <c r="H12938" i="13"/>
  <c r="H12939" i="13"/>
  <c r="H12940" i="13"/>
  <c r="H12941" i="13"/>
  <c r="H12942" i="13"/>
  <c r="H12943" i="13"/>
  <c r="H12944" i="13"/>
  <c r="H12945" i="13"/>
  <c r="H12946" i="13"/>
  <c r="H12947" i="13"/>
  <c r="H12948" i="13"/>
  <c r="H12949" i="13"/>
  <c r="H12950" i="13"/>
  <c r="H12951" i="13"/>
  <c r="H12952" i="13"/>
  <c r="H12953" i="13"/>
  <c r="H12954" i="13"/>
  <c r="H12955" i="13"/>
  <c r="H12956" i="13"/>
  <c r="H12957" i="13"/>
  <c r="H12958" i="13"/>
  <c r="H12959" i="13"/>
  <c r="H12960" i="13"/>
  <c r="H12961" i="13"/>
  <c r="H12962" i="13"/>
  <c r="H12963" i="13"/>
  <c r="H12964" i="13"/>
  <c r="H12965" i="13"/>
  <c r="H12966" i="13"/>
  <c r="H12967" i="13"/>
  <c r="H12968" i="13"/>
  <c r="H12969" i="13"/>
  <c r="H12970" i="13"/>
  <c r="H12971" i="13"/>
  <c r="H12972" i="13"/>
  <c r="H12973" i="13"/>
  <c r="H12974" i="13"/>
  <c r="H12975" i="13"/>
  <c r="H12976" i="13"/>
  <c r="H12977" i="13"/>
  <c r="H12978" i="13"/>
  <c r="H12979" i="13"/>
  <c r="H12980" i="13"/>
  <c r="H12981" i="13"/>
  <c r="H12982" i="13"/>
  <c r="H12983" i="13"/>
  <c r="H12984" i="13"/>
  <c r="H12985" i="13"/>
  <c r="H12986" i="13"/>
  <c r="H12987" i="13"/>
  <c r="H12988" i="13"/>
  <c r="H12989" i="13"/>
  <c r="H12990" i="13"/>
  <c r="H12991" i="13"/>
  <c r="H12992" i="13"/>
  <c r="H12993" i="13"/>
  <c r="H12994" i="13"/>
  <c r="H12995" i="13"/>
  <c r="H12996" i="13"/>
  <c r="H12997" i="13"/>
  <c r="H12998" i="13"/>
  <c r="H12999" i="13"/>
  <c r="H13000" i="13"/>
  <c r="H13001" i="13"/>
  <c r="H13002" i="13"/>
  <c r="H13003" i="13"/>
  <c r="H13004" i="13"/>
  <c r="H13005" i="13"/>
  <c r="H13006" i="13"/>
  <c r="H13007" i="13"/>
  <c r="H13008" i="13"/>
  <c r="H13009" i="13"/>
  <c r="H13010" i="13"/>
  <c r="H13011" i="13"/>
  <c r="H13012" i="13"/>
  <c r="H13013" i="13"/>
  <c r="H13014" i="13"/>
  <c r="H13015" i="13"/>
  <c r="H13016" i="13"/>
  <c r="H13017" i="13"/>
  <c r="H13018" i="13"/>
  <c r="H13019" i="13"/>
  <c r="H13020" i="13"/>
  <c r="H13021" i="13"/>
  <c r="H13022" i="13"/>
  <c r="H13023" i="13"/>
  <c r="H13024" i="13"/>
  <c r="H13025" i="13"/>
  <c r="H13026" i="13"/>
  <c r="H13027" i="13"/>
  <c r="H13028" i="13"/>
  <c r="H13029" i="13"/>
  <c r="H13030" i="13"/>
  <c r="H13031" i="13"/>
  <c r="H13032" i="13"/>
  <c r="H13033" i="13"/>
  <c r="H13034" i="13"/>
  <c r="H13035" i="13"/>
  <c r="H13036" i="13"/>
  <c r="H13037" i="13"/>
  <c r="H13038" i="13"/>
  <c r="H13039" i="13"/>
  <c r="H13040" i="13"/>
  <c r="H13041" i="13"/>
  <c r="H13042" i="13"/>
  <c r="H13043" i="13"/>
  <c r="H13044" i="13"/>
  <c r="H13045" i="13"/>
  <c r="H13046" i="13"/>
  <c r="H13047" i="13"/>
  <c r="H13048" i="13"/>
  <c r="H13049" i="13"/>
  <c r="H13050" i="13"/>
  <c r="H13051" i="13"/>
  <c r="H13052" i="13"/>
  <c r="H13053" i="13"/>
  <c r="H13054" i="13"/>
  <c r="H13055" i="13"/>
  <c r="H13056" i="13"/>
  <c r="H13057" i="13"/>
  <c r="H13058" i="13"/>
  <c r="H13059" i="13"/>
  <c r="H13060" i="13"/>
  <c r="H13061" i="13"/>
  <c r="H13062" i="13"/>
  <c r="H13063" i="13"/>
  <c r="H13064" i="13"/>
  <c r="H13065" i="13"/>
  <c r="H13066" i="13"/>
  <c r="H13067" i="13"/>
  <c r="H13068" i="13"/>
  <c r="H13069" i="13"/>
  <c r="H13070" i="13"/>
  <c r="H13071" i="13"/>
  <c r="H13072" i="13"/>
  <c r="H13073" i="13"/>
  <c r="H13074" i="13"/>
  <c r="H13075" i="13"/>
  <c r="H13076" i="13"/>
  <c r="H13077" i="13"/>
  <c r="H13078" i="13"/>
  <c r="H13079" i="13"/>
  <c r="H13080" i="13"/>
  <c r="H13081" i="13"/>
  <c r="H13082" i="13"/>
  <c r="H13083" i="13"/>
  <c r="H13084" i="13"/>
  <c r="H13085" i="13"/>
  <c r="H13086" i="13"/>
  <c r="H13087" i="13"/>
  <c r="H13088" i="13"/>
  <c r="H13089" i="13"/>
  <c r="H13090" i="13"/>
  <c r="H13091" i="13"/>
  <c r="H13092" i="13"/>
  <c r="H13093" i="13"/>
  <c r="H13094" i="13"/>
  <c r="H13095" i="13"/>
  <c r="H13096" i="13"/>
  <c r="H13097" i="13"/>
  <c r="H13098" i="13"/>
  <c r="H13099" i="13"/>
  <c r="H13100" i="13"/>
  <c r="H13101" i="13"/>
  <c r="H13102" i="13"/>
  <c r="H13103" i="13"/>
  <c r="H13104" i="13"/>
  <c r="H13105" i="13"/>
  <c r="H13106" i="13"/>
  <c r="H13107" i="13"/>
  <c r="H13108" i="13"/>
  <c r="H13109" i="13"/>
  <c r="H13110" i="13"/>
  <c r="H13111" i="13"/>
  <c r="H13112" i="13"/>
  <c r="H13113" i="13"/>
  <c r="H13114" i="13"/>
  <c r="H13115" i="13"/>
  <c r="H13116" i="13"/>
  <c r="H13117" i="13"/>
  <c r="H13118" i="13"/>
  <c r="H13119" i="13"/>
  <c r="H13120" i="13"/>
  <c r="H13121" i="13"/>
  <c r="H13122" i="13"/>
  <c r="H13123" i="13"/>
  <c r="H13124" i="13"/>
  <c r="H13125" i="13"/>
  <c r="H13126" i="13"/>
  <c r="H13127" i="13"/>
  <c r="H13128" i="13"/>
  <c r="H13129" i="13"/>
  <c r="H13130" i="13"/>
  <c r="H13131" i="13"/>
  <c r="H13132" i="13"/>
  <c r="H13133" i="13"/>
  <c r="H13134" i="13"/>
  <c r="H13135" i="13"/>
  <c r="H13136" i="13"/>
  <c r="H13137" i="13"/>
  <c r="H13138" i="13"/>
  <c r="H13139" i="13"/>
  <c r="H13140" i="13"/>
  <c r="H13141" i="13"/>
  <c r="H13142" i="13"/>
  <c r="H13143" i="13"/>
  <c r="H13144" i="13"/>
  <c r="H13145" i="13"/>
  <c r="H13146" i="13"/>
  <c r="H13147" i="13"/>
  <c r="H13148" i="13"/>
  <c r="H13149" i="13"/>
  <c r="H13150" i="13"/>
  <c r="H13151" i="13"/>
  <c r="H13152" i="13"/>
  <c r="H13153" i="13"/>
  <c r="H13154" i="13"/>
  <c r="H13155" i="13"/>
  <c r="H13156" i="13"/>
  <c r="H13157" i="13"/>
  <c r="H13158" i="13"/>
  <c r="H13159" i="13"/>
  <c r="H13160" i="13"/>
  <c r="H13161" i="13"/>
  <c r="H13162" i="13"/>
  <c r="H13163" i="13"/>
  <c r="H13164" i="13"/>
  <c r="H13165" i="13"/>
  <c r="H13166" i="13"/>
  <c r="H13167" i="13"/>
  <c r="H13168" i="13"/>
  <c r="H13169" i="13"/>
  <c r="H13170" i="13"/>
  <c r="H13171" i="13"/>
  <c r="H13172" i="13"/>
  <c r="H13173" i="13"/>
  <c r="H13174" i="13"/>
  <c r="H13175" i="13"/>
  <c r="H13176" i="13"/>
  <c r="H13177" i="13"/>
  <c r="H13178" i="13"/>
  <c r="H13179" i="13"/>
  <c r="H13180" i="13"/>
  <c r="H13181" i="13"/>
  <c r="H13182" i="13"/>
  <c r="H13183" i="13"/>
  <c r="H13184" i="13"/>
  <c r="H13185" i="13"/>
  <c r="H13186" i="13"/>
  <c r="H13187" i="13"/>
  <c r="H13188" i="13"/>
  <c r="H13189" i="13"/>
  <c r="H13190" i="13"/>
  <c r="H13191" i="13"/>
  <c r="H13192" i="13"/>
  <c r="H13193" i="13"/>
  <c r="H13194" i="13"/>
  <c r="H13195" i="13"/>
  <c r="H13196" i="13"/>
  <c r="H13197" i="13"/>
  <c r="H13198" i="13"/>
  <c r="H13199" i="13"/>
  <c r="H13200" i="13"/>
  <c r="H13201" i="13"/>
  <c r="H13202" i="13"/>
  <c r="H13203" i="13"/>
  <c r="H13204" i="13"/>
  <c r="H13205" i="13"/>
  <c r="H13206" i="13"/>
  <c r="H13207" i="13"/>
  <c r="H13208" i="13"/>
  <c r="H13209" i="13"/>
  <c r="H13210" i="13"/>
  <c r="H13211" i="13"/>
  <c r="H13212" i="13"/>
  <c r="H13213" i="13"/>
  <c r="H13214" i="13"/>
  <c r="H13215" i="13"/>
  <c r="H13216" i="13"/>
  <c r="H13217" i="13"/>
  <c r="H13218" i="13"/>
  <c r="H13219" i="13"/>
  <c r="H13220" i="13"/>
  <c r="H13221" i="13"/>
  <c r="H13222" i="13"/>
  <c r="H13223" i="13"/>
  <c r="H13224" i="13"/>
  <c r="H13225" i="13"/>
  <c r="H13226" i="13"/>
  <c r="H13227" i="13"/>
  <c r="H13228" i="13"/>
  <c r="H13229" i="13"/>
  <c r="H13230" i="13"/>
  <c r="H13231" i="13"/>
  <c r="H13232" i="13"/>
  <c r="H13233" i="13"/>
  <c r="H13234" i="13"/>
  <c r="H13235" i="13"/>
  <c r="H13236" i="13"/>
  <c r="H13237" i="13"/>
  <c r="H13238" i="13"/>
  <c r="H13239" i="13"/>
  <c r="H13240" i="13"/>
  <c r="H13241" i="13"/>
  <c r="H13242" i="13"/>
  <c r="H13243" i="13"/>
  <c r="H13244" i="13"/>
  <c r="H13245" i="13"/>
  <c r="H13246" i="13"/>
  <c r="H13247" i="13"/>
  <c r="H13248" i="13"/>
  <c r="H13249" i="13"/>
  <c r="H13250" i="13"/>
  <c r="H13251" i="13"/>
  <c r="H13252" i="13"/>
  <c r="H13253" i="13"/>
  <c r="H13254" i="13"/>
  <c r="H13255" i="13"/>
  <c r="H13256" i="13"/>
  <c r="H13257" i="13"/>
  <c r="H13258" i="13"/>
  <c r="H13259" i="13"/>
  <c r="H13260" i="13"/>
  <c r="H13261" i="13"/>
  <c r="H13262" i="13"/>
  <c r="H13263" i="13"/>
  <c r="H13264" i="13"/>
  <c r="H13265" i="13"/>
  <c r="H13266" i="13"/>
  <c r="H13267" i="13"/>
  <c r="H13268" i="13"/>
  <c r="H13269" i="13"/>
  <c r="H13270" i="13"/>
  <c r="H13271" i="13"/>
  <c r="H13272" i="13"/>
  <c r="H13273" i="13"/>
  <c r="H13274" i="13"/>
  <c r="H13275" i="13"/>
  <c r="H13276" i="13"/>
  <c r="H13277" i="13"/>
  <c r="H13278" i="13"/>
  <c r="H13279" i="13"/>
  <c r="H13280" i="13"/>
  <c r="H13281" i="13"/>
  <c r="H13282" i="13"/>
  <c r="H13283" i="13"/>
  <c r="H13284" i="13"/>
  <c r="H13285" i="13"/>
  <c r="H13286" i="13"/>
  <c r="H13287" i="13"/>
  <c r="H13288" i="13"/>
  <c r="H13289" i="13"/>
  <c r="H13290" i="13"/>
  <c r="H13291" i="13"/>
  <c r="H13292" i="13"/>
  <c r="H13293" i="13"/>
  <c r="H13294" i="13"/>
  <c r="H13295" i="13"/>
  <c r="H13296" i="13"/>
  <c r="H13297" i="13"/>
  <c r="H13298" i="13"/>
  <c r="H13299" i="13"/>
  <c r="H13300" i="13"/>
  <c r="H13301" i="13"/>
  <c r="H13302" i="13"/>
  <c r="H13303" i="13"/>
  <c r="H13304" i="13"/>
  <c r="H13305" i="13"/>
  <c r="H13306" i="13"/>
  <c r="H13307" i="13"/>
  <c r="H13308" i="13"/>
  <c r="H13309" i="13"/>
  <c r="H13310" i="13"/>
  <c r="H13311" i="13"/>
  <c r="H13312" i="13"/>
  <c r="H13313" i="13"/>
  <c r="H13314" i="13"/>
  <c r="H13315" i="13"/>
  <c r="H13316" i="13"/>
  <c r="H13317" i="13"/>
  <c r="H13318" i="13"/>
  <c r="H13319" i="13"/>
  <c r="H13320" i="13"/>
  <c r="H13321" i="13"/>
  <c r="H13322" i="13"/>
  <c r="H13323" i="13"/>
  <c r="H13324" i="13"/>
  <c r="H13325" i="13"/>
  <c r="H13326" i="13"/>
  <c r="H13327" i="13"/>
  <c r="H13328" i="13"/>
  <c r="H13329" i="13"/>
  <c r="H13330" i="13"/>
  <c r="H13331" i="13"/>
  <c r="H13332" i="13"/>
  <c r="H13333" i="13"/>
  <c r="H13334" i="13"/>
  <c r="H13335" i="13"/>
  <c r="H13336" i="13"/>
  <c r="H13337" i="13"/>
  <c r="H13338" i="13"/>
  <c r="H13339" i="13"/>
  <c r="H13340" i="13"/>
  <c r="H13341" i="13"/>
  <c r="H13342" i="13"/>
  <c r="H13343" i="13"/>
  <c r="H13344" i="13"/>
  <c r="H13345" i="13"/>
  <c r="H13346" i="13"/>
  <c r="H13347" i="13"/>
  <c r="H13348" i="13"/>
  <c r="H13349" i="13"/>
  <c r="H13350" i="13"/>
  <c r="H13351" i="13"/>
  <c r="H13352" i="13"/>
  <c r="H13353" i="13"/>
  <c r="H13354" i="13"/>
  <c r="H13355" i="13"/>
  <c r="H13356" i="13"/>
  <c r="H13357" i="13"/>
  <c r="H13358" i="13"/>
  <c r="H13359" i="13"/>
  <c r="H13360" i="13"/>
  <c r="H13361" i="13"/>
  <c r="H13362" i="13"/>
  <c r="H13363" i="13"/>
  <c r="H13364" i="13"/>
  <c r="H13365" i="13"/>
  <c r="H13366" i="13"/>
  <c r="H13367" i="13"/>
  <c r="H13368" i="13"/>
  <c r="H13369" i="13"/>
  <c r="H13370" i="13"/>
  <c r="H13371" i="13"/>
  <c r="H13372" i="13"/>
  <c r="H13373" i="13"/>
  <c r="H13374" i="13"/>
  <c r="H13375" i="13"/>
  <c r="H13376" i="13"/>
  <c r="H13377" i="13"/>
  <c r="H13378" i="13"/>
  <c r="H13379" i="13"/>
  <c r="H13380" i="13"/>
  <c r="H13381" i="13"/>
  <c r="H13382" i="13"/>
  <c r="H13383" i="13"/>
  <c r="H13384" i="13"/>
  <c r="H13385" i="13"/>
  <c r="H13386" i="13"/>
  <c r="H13387" i="13"/>
  <c r="H13388" i="13"/>
  <c r="H13389" i="13"/>
  <c r="H13390" i="13"/>
  <c r="H13391" i="13"/>
  <c r="H13392" i="13"/>
  <c r="H13393" i="13"/>
  <c r="H13394" i="13"/>
  <c r="H13395" i="13"/>
  <c r="H13396" i="13"/>
  <c r="H13397" i="13"/>
  <c r="H13398" i="13"/>
  <c r="H13399" i="13"/>
  <c r="H13400" i="13"/>
  <c r="H13401" i="13"/>
  <c r="H13402" i="13"/>
  <c r="H13403" i="13"/>
  <c r="H13404" i="13"/>
  <c r="H13405" i="13"/>
  <c r="H13406" i="13"/>
  <c r="H13407" i="13"/>
  <c r="H13408" i="13"/>
  <c r="H13409" i="13"/>
  <c r="H13410" i="13"/>
  <c r="H13411" i="13"/>
  <c r="H13412" i="13"/>
  <c r="H13413" i="13"/>
  <c r="H13414" i="13"/>
  <c r="H13415" i="13"/>
  <c r="H13416" i="13"/>
  <c r="H13417" i="13"/>
  <c r="H13418" i="13"/>
  <c r="H13419" i="13"/>
  <c r="H13420" i="13"/>
  <c r="H13421" i="13"/>
  <c r="H13422" i="13"/>
  <c r="H13423" i="13"/>
  <c r="H13424" i="13"/>
  <c r="H13425" i="13"/>
  <c r="H13426" i="13"/>
  <c r="H13427" i="13"/>
  <c r="H13428" i="13"/>
  <c r="H13429" i="13"/>
  <c r="H13430" i="13"/>
  <c r="H13431" i="13"/>
  <c r="H13432" i="13"/>
  <c r="H13433" i="13"/>
  <c r="H13434" i="13"/>
  <c r="H13435" i="13"/>
  <c r="H13436" i="13"/>
  <c r="H13437" i="13"/>
  <c r="H13438" i="13"/>
  <c r="H13439" i="13"/>
  <c r="H13440" i="13"/>
  <c r="H13441" i="13"/>
  <c r="H13442" i="13"/>
  <c r="H13443" i="13"/>
  <c r="H13444" i="13"/>
  <c r="H13445" i="13"/>
  <c r="H13446" i="13"/>
  <c r="H13447" i="13"/>
  <c r="H13448" i="13"/>
  <c r="H13449" i="13"/>
  <c r="H13450" i="13"/>
  <c r="H13451" i="13"/>
  <c r="H13452" i="13"/>
  <c r="H13453" i="13"/>
  <c r="H13454" i="13"/>
  <c r="H13455" i="13"/>
  <c r="H13456" i="13"/>
  <c r="H13457" i="13"/>
  <c r="H13458" i="13"/>
  <c r="H13459" i="13"/>
  <c r="H13460" i="13"/>
  <c r="H13461" i="13"/>
  <c r="H13462" i="13"/>
  <c r="H13463" i="13"/>
  <c r="H13464" i="13"/>
  <c r="H13465" i="13"/>
  <c r="H13466" i="13"/>
  <c r="H13467" i="13"/>
  <c r="H13468" i="13"/>
  <c r="H13469" i="13"/>
  <c r="H13470" i="13"/>
  <c r="H13471" i="13"/>
  <c r="H13472" i="13"/>
  <c r="H13473" i="13"/>
  <c r="H13474" i="13"/>
  <c r="H13475" i="13"/>
  <c r="H13476" i="13"/>
  <c r="H13477" i="13"/>
  <c r="H13478" i="13"/>
  <c r="H13479" i="13"/>
  <c r="H13480" i="13"/>
  <c r="H13481" i="13"/>
  <c r="H13482" i="13"/>
  <c r="H13483" i="13"/>
  <c r="H13484" i="13"/>
  <c r="H13485" i="13"/>
  <c r="H13486" i="13"/>
  <c r="H13487" i="13"/>
  <c r="H13488" i="13"/>
  <c r="H13489" i="13"/>
  <c r="H13490" i="13"/>
  <c r="H13491" i="13"/>
  <c r="H13492" i="13"/>
  <c r="H13493" i="13"/>
  <c r="H13494" i="13"/>
  <c r="H13495" i="13"/>
  <c r="H13496" i="13"/>
  <c r="H13497" i="13"/>
  <c r="H13498" i="13"/>
  <c r="H13499" i="13"/>
  <c r="H13500" i="13"/>
  <c r="H13501" i="13"/>
  <c r="H13502" i="13"/>
  <c r="H13503" i="13"/>
  <c r="H13504" i="13"/>
  <c r="H13505" i="13"/>
  <c r="H13506" i="13"/>
  <c r="H13507" i="13"/>
  <c r="H13508" i="13"/>
  <c r="H13509" i="13"/>
  <c r="H13510" i="13"/>
  <c r="H13511" i="13"/>
  <c r="H13512" i="13"/>
  <c r="H13513" i="13"/>
  <c r="H13514" i="13"/>
  <c r="H13515" i="13"/>
  <c r="H13516" i="13"/>
  <c r="H13517" i="13"/>
  <c r="H13518" i="13"/>
  <c r="H13519" i="13"/>
  <c r="H13520" i="13"/>
  <c r="H13521" i="13"/>
  <c r="H13522" i="13"/>
  <c r="H13523" i="13"/>
  <c r="H13524" i="13"/>
  <c r="H13525" i="13"/>
  <c r="H13526" i="13"/>
  <c r="H13527" i="13"/>
  <c r="H13528" i="13"/>
  <c r="H13529" i="13"/>
  <c r="H13530" i="13"/>
  <c r="H13531" i="13"/>
  <c r="H13532" i="13"/>
  <c r="H13533" i="13"/>
  <c r="H13534" i="13"/>
  <c r="H13535" i="13"/>
  <c r="H13536" i="13"/>
  <c r="H13537" i="13"/>
  <c r="H13538" i="13"/>
  <c r="H13539" i="13"/>
  <c r="H13540" i="13"/>
  <c r="H13541" i="13"/>
  <c r="H13542" i="13"/>
  <c r="H13543" i="13"/>
  <c r="H13544" i="13"/>
  <c r="H13545" i="13"/>
  <c r="H13546" i="13"/>
  <c r="H13547" i="13"/>
  <c r="H13548" i="13"/>
  <c r="H13549" i="13"/>
  <c r="H13550" i="13"/>
  <c r="H13551" i="13"/>
  <c r="H13552" i="13"/>
  <c r="H13553" i="13"/>
  <c r="H13554" i="13"/>
  <c r="H13555" i="13"/>
  <c r="H13556" i="13"/>
  <c r="H13557" i="13"/>
  <c r="H13558" i="13"/>
  <c r="H13559" i="13"/>
  <c r="H13560" i="13"/>
  <c r="H13561" i="13"/>
  <c r="H13562" i="13"/>
  <c r="H13563" i="13"/>
  <c r="H13564" i="13"/>
  <c r="H13565" i="13"/>
  <c r="H13566" i="13"/>
  <c r="H13567" i="13"/>
  <c r="H13568" i="13"/>
  <c r="H13569" i="13"/>
  <c r="H13570" i="13"/>
  <c r="H13571" i="13"/>
  <c r="H13572" i="13"/>
  <c r="H13573" i="13"/>
  <c r="H13574" i="13"/>
  <c r="H13575" i="13"/>
  <c r="H13576" i="13"/>
  <c r="H13577" i="13"/>
  <c r="H13578" i="13"/>
  <c r="H13579" i="13"/>
  <c r="H13580" i="13"/>
  <c r="H13581" i="13"/>
  <c r="H13582" i="13"/>
  <c r="H13583" i="13"/>
  <c r="H13584" i="13"/>
  <c r="H13585" i="13"/>
  <c r="H13586" i="13"/>
  <c r="H13587" i="13"/>
  <c r="H13588" i="13"/>
  <c r="H13589" i="13"/>
  <c r="H13590" i="13"/>
  <c r="H13591" i="13"/>
  <c r="H13592" i="13"/>
  <c r="H13593" i="13"/>
  <c r="H13594" i="13"/>
  <c r="H13595" i="13"/>
  <c r="H13596" i="13"/>
  <c r="H13597" i="13"/>
  <c r="H13598" i="13"/>
  <c r="H13599" i="13"/>
  <c r="H13600" i="13"/>
  <c r="H13601" i="13"/>
  <c r="H13602" i="13"/>
  <c r="H13603" i="13"/>
  <c r="H13604" i="13"/>
  <c r="H13605" i="13"/>
  <c r="H13606" i="13"/>
  <c r="H13607" i="13"/>
  <c r="H13608" i="13"/>
  <c r="H13609" i="13"/>
  <c r="H13610" i="13"/>
  <c r="H13611" i="13"/>
  <c r="H13612" i="13"/>
  <c r="H13613" i="13"/>
  <c r="H13614" i="13"/>
  <c r="H13615" i="13"/>
  <c r="H13616" i="13"/>
  <c r="H13617" i="13"/>
  <c r="H13618" i="13"/>
  <c r="H13619" i="13"/>
  <c r="H13620" i="13"/>
  <c r="H13621" i="13"/>
  <c r="H13622" i="13"/>
  <c r="H13623" i="13"/>
  <c r="H13624" i="13"/>
  <c r="H13625" i="13"/>
  <c r="H13626" i="13"/>
  <c r="H13627" i="13"/>
  <c r="H13628" i="13"/>
  <c r="H13629" i="13"/>
  <c r="H13630" i="13"/>
  <c r="H13631" i="13"/>
  <c r="H13632" i="13"/>
  <c r="H13633" i="13"/>
  <c r="H13634" i="13"/>
  <c r="H13635" i="13"/>
  <c r="H13636" i="13"/>
  <c r="H13637" i="13"/>
  <c r="H13638" i="13"/>
  <c r="H13639" i="13"/>
  <c r="H13640" i="13"/>
  <c r="H13641" i="13"/>
  <c r="H13642" i="13"/>
  <c r="H13643" i="13"/>
  <c r="H13644" i="13"/>
  <c r="H13645" i="13"/>
  <c r="H13646" i="13"/>
  <c r="H13647" i="13"/>
  <c r="H13648" i="13"/>
  <c r="H13649" i="13"/>
  <c r="H13650" i="13"/>
  <c r="H13651" i="13"/>
  <c r="H13652" i="13"/>
  <c r="H13653" i="13"/>
  <c r="H13654" i="13"/>
  <c r="H13655" i="13"/>
  <c r="H13656" i="13"/>
  <c r="H13657" i="13"/>
  <c r="H13658" i="13"/>
  <c r="H13659" i="13"/>
  <c r="H13660" i="13"/>
  <c r="H13661" i="13"/>
  <c r="H13662" i="13"/>
  <c r="H13663" i="13"/>
  <c r="H13664" i="13"/>
  <c r="H13665" i="13"/>
  <c r="H13666" i="13"/>
  <c r="H13667" i="13"/>
  <c r="H13668" i="13"/>
  <c r="H13669" i="13"/>
  <c r="H13670" i="13"/>
  <c r="H13671" i="13"/>
  <c r="H13672" i="13"/>
  <c r="H13673" i="13"/>
  <c r="H13674" i="13"/>
  <c r="H13675" i="13"/>
  <c r="H13676" i="13"/>
  <c r="H13677" i="13"/>
  <c r="H13678" i="13"/>
  <c r="H13679" i="13"/>
  <c r="H13680" i="13"/>
  <c r="H13681" i="13"/>
  <c r="H13682" i="13"/>
  <c r="H13683" i="13"/>
  <c r="H13684" i="13"/>
  <c r="H13685" i="13"/>
  <c r="H13686" i="13"/>
  <c r="H13687" i="13"/>
  <c r="H13688" i="13"/>
  <c r="H13689" i="13"/>
  <c r="H13690" i="13"/>
  <c r="H13691" i="13"/>
  <c r="H13692" i="13"/>
  <c r="H13693" i="13"/>
  <c r="H13694" i="13"/>
  <c r="H13695" i="13"/>
  <c r="H13696" i="13"/>
  <c r="H13697" i="13"/>
  <c r="H13698" i="13"/>
  <c r="H13699" i="13"/>
  <c r="H13700" i="13"/>
  <c r="H13701" i="13"/>
  <c r="H13702" i="13"/>
  <c r="H13703" i="13"/>
  <c r="H13704" i="13"/>
  <c r="H13705" i="13"/>
  <c r="H13706" i="13"/>
  <c r="H13707" i="13"/>
  <c r="H13708" i="13"/>
  <c r="H13709" i="13"/>
  <c r="H13710" i="13"/>
  <c r="H13711" i="13"/>
  <c r="H13712" i="13"/>
  <c r="H13713" i="13"/>
  <c r="H13714" i="13"/>
  <c r="H13715" i="13"/>
  <c r="H13716" i="13"/>
  <c r="H13717" i="13"/>
  <c r="H13718" i="13"/>
  <c r="H13719" i="13"/>
  <c r="H13720" i="13"/>
  <c r="H13721" i="13"/>
  <c r="H13722" i="13"/>
  <c r="H13723" i="13"/>
  <c r="H13724" i="13"/>
  <c r="H13725" i="13"/>
  <c r="H13726" i="13"/>
  <c r="H13727" i="13"/>
  <c r="H13728" i="13"/>
  <c r="H13729" i="13"/>
  <c r="H13730" i="13"/>
  <c r="H13731" i="13"/>
  <c r="H13732" i="13"/>
  <c r="H13733" i="13"/>
  <c r="H13734" i="13"/>
  <c r="H13735" i="13"/>
  <c r="H13736" i="13"/>
  <c r="H13737" i="13"/>
  <c r="H13738" i="13"/>
  <c r="H13739" i="13"/>
  <c r="H13740" i="13"/>
  <c r="H13741" i="13"/>
  <c r="H13742" i="13"/>
  <c r="H13743" i="13"/>
  <c r="H13744" i="13"/>
  <c r="H13745" i="13"/>
  <c r="H13746" i="13"/>
  <c r="H13747" i="13"/>
  <c r="H13748" i="13"/>
  <c r="H13749" i="13"/>
  <c r="H13750" i="13"/>
  <c r="H13751" i="13"/>
  <c r="H13752" i="13"/>
  <c r="H13753" i="13"/>
  <c r="H13754" i="13"/>
  <c r="H13755" i="13"/>
  <c r="H13756" i="13"/>
  <c r="H13757" i="13"/>
  <c r="H13758" i="13"/>
  <c r="H13759" i="13"/>
  <c r="H13760" i="13"/>
  <c r="H13761" i="13"/>
  <c r="H13762" i="13"/>
  <c r="H13763" i="13"/>
  <c r="H13764" i="13"/>
  <c r="H13765" i="13"/>
  <c r="H13766" i="13"/>
  <c r="H13767" i="13"/>
  <c r="H13768" i="13"/>
  <c r="H13769" i="13"/>
  <c r="H13770" i="13"/>
  <c r="H13771" i="13"/>
  <c r="H13772" i="13"/>
  <c r="H13773" i="13"/>
  <c r="H13774" i="13"/>
  <c r="H13775" i="13"/>
  <c r="H13776" i="13"/>
  <c r="H13777" i="13"/>
  <c r="H13778" i="13"/>
  <c r="H13779" i="13"/>
  <c r="H13780" i="13"/>
  <c r="H13781" i="13"/>
  <c r="H13782" i="13"/>
  <c r="H13783" i="13"/>
  <c r="H13784" i="13"/>
  <c r="H13785" i="13"/>
  <c r="H13786" i="13"/>
  <c r="H13787" i="13"/>
  <c r="H13788" i="13"/>
  <c r="H13789" i="13"/>
  <c r="H13790" i="13"/>
  <c r="H13791" i="13"/>
  <c r="H13792" i="13"/>
  <c r="H13793" i="13"/>
  <c r="H13794" i="13"/>
  <c r="H13795" i="13"/>
  <c r="H13796" i="13"/>
  <c r="H13797" i="13"/>
  <c r="H13798" i="13"/>
  <c r="H13799" i="13"/>
  <c r="H13800" i="13"/>
  <c r="H13801" i="13"/>
  <c r="H13802" i="13"/>
  <c r="H13803" i="13"/>
  <c r="H13804" i="13"/>
  <c r="H13805" i="13"/>
  <c r="H13806" i="13"/>
  <c r="H13807" i="13"/>
  <c r="H13808" i="13"/>
  <c r="H13809" i="13"/>
  <c r="H13810" i="13"/>
  <c r="H13811" i="13"/>
  <c r="H13812" i="13"/>
  <c r="H13813" i="13"/>
  <c r="H13814" i="13"/>
  <c r="H13815" i="13"/>
  <c r="H13816" i="13"/>
  <c r="H13817" i="13"/>
  <c r="H13818" i="13"/>
  <c r="H13819" i="13"/>
  <c r="H13820" i="13"/>
  <c r="H13821" i="13"/>
  <c r="H13822" i="13"/>
  <c r="H13823" i="13"/>
  <c r="H13824" i="13"/>
  <c r="H13825" i="13"/>
  <c r="H13826" i="13"/>
  <c r="H13827" i="13"/>
  <c r="H13828" i="13"/>
  <c r="H13829" i="13"/>
  <c r="H13830" i="13"/>
  <c r="H13831" i="13"/>
  <c r="H13832" i="13"/>
  <c r="H13833" i="13"/>
  <c r="H13834" i="13"/>
  <c r="H13835" i="13"/>
  <c r="H13836" i="13"/>
  <c r="H13837" i="13"/>
  <c r="H13838" i="13"/>
  <c r="H13839" i="13"/>
  <c r="H13840" i="13"/>
  <c r="H13841" i="13"/>
  <c r="H13842" i="13"/>
  <c r="H13843" i="13"/>
  <c r="H13844" i="13"/>
  <c r="H13845" i="13"/>
  <c r="H13846" i="13"/>
  <c r="H13847" i="13"/>
  <c r="H13848" i="13"/>
  <c r="H13849" i="13"/>
  <c r="H13850" i="13"/>
  <c r="H13851" i="13"/>
  <c r="H13852" i="13"/>
  <c r="H13853" i="13"/>
  <c r="H13854" i="13"/>
  <c r="H13855" i="13"/>
  <c r="H13856" i="13"/>
  <c r="H13857" i="13"/>
  <c r="H13858" i="13"/>
  <c r="H13859" i="13"/>
  <c r="H13860" i="13"/>
  <c r="H13861" i="13"/>
  <c r="H13862" i="13"/>
  <c r="H13863" i="13"/>
  <c r="H13864" i="13"/>
  <c r="H13865" i="13"/>
  <c r="H13866" i="13"/>
  <c r="H13867" i="13"/>
  <c r="H13868" i="13"/>
  <c r="H13869" i="13"/>
  <c r="H13870" i="13"/>
  <c r="H13871" i="13"/>
  <c r="H13872" i="13"/>
  <c r="H13873" i="13"/>
  <c r="H13874" i="13"/>
  <c r="H13875" i="13"/>
  <c r="H13876" i="13"/>
  <c r="H13877" i="13"/>
  <c r="H13878" i="13"/>
  <c r="H13879" i="13"/>
  <c r="H13880" i="13"/>
  <c r="H13881" i="13"/>
  <c r="H13882" i="13"/>
  <c r="H13883" i="13"/>
  <c r="H13884" i="13"/>
  <c r="H13885" i="13"/>
  <c r="H13886" i="13"/>
  <c r="H13887" i="13"/>
  <c r="H13888" i="13"/>
  <c r="H13889" i="13"/>
  <c r="H13890" i="13"/>
  <c r="H13891" i="13"/>
  <c r="H13892" i="13"/>
  <c r="H13893" i="13"/>
  <c r="H13894" i="13"/>
  <c r="H13895" i="13"/>
  <c r="H13896" i="13"/>
  <c r="H13897" i="13"/>
  <c r="H13898" i="13"/>
  <c r="H13899" i="13"/>
  <c r="H13900" i="13"/>
  <c r="H13901" i="13"/>
  <c r="H13902" i="13"/>
  <c r="H13903" i="13"/>
  <c r="H13904" i="13"/>
  <c r="H13905" i="13"/>
  <c r="H13906" i="13"/>
  <c r="H13907" i="13"/>
  <c r="H13908" i="13"/>
  <c r="H13909" i="13"/>
  <c r="H13910" i="13"/>
  <c r="H13911" i="13"/>
  <c r="H13912" i="13"/>
  <c r="H13913" i="13"/>
  <c r="H13914" i="13"/>
  <c r="H13915" i="13"/>
  <c r="H13916" i="13"/>
  <c r="H13917" i="13"/>
  <c r="H13918" i="13"/>
  <c r="H13919" i="13"/>
  <c r="H13920" i="13"/>
  <c r="H13921" i="13"/>
  <c r="H13922" i="13"/>
  <c r="H13923" i="13"/>
  <c r="H13924" i="13"/>
  <c r="H13925" i="13"/>
  <c r="H13926" i="13"/>
  <c r="H13927" i="13"/>
  <c r="H13928" i="13"/>
  <c r="H13929" i="13"/>
  <c r="H13930" i="13"/>
  <c r="H13931" i="13"/>
  <c r="H13932" i="13"/>
  <c r="H13933" i="13"/>
  <c r="H13934" i="13"/>
  <c r="H13935" i="13"/>
  <c r="H13936" i="13"/>
  <c r="H13937" i="13"/>
  <c r="H13938" i="13"/>
  <c r="H13939" i="13"/>
  <c r="H13940" i="13"/>
  <c r="H13941" i="13"/>
  <c r="H13942" i="13"/>
  <c r="H13943" i="13"/>
  <c r="H13944" i="13"/>
  <c r="H13945" i="13"/>
  <c r="H13946" i="13"/>
  <c r="H13947" i="13"/>
  <c r="H13948" i="13"/>
  <c r="H13949" i="13"/>
  <c r="H13950" i="13"/>
  <c r="H13951" i="13"/>
  <c r="H13952" i="13"/>
  <c r="H13953" i="13"/>
  <c r="H13954" i="13"/>
  <c r="H13955" i="13"/>
  <c r="H13956" i="13"/>
  <c r="H13957" i="13"/>
  <c r="H13958" i="13"/>
  <c r="H13959" i="13"/>
  <c r="H13960" i="13"/>
  <c r="H13961" i="13"/>
  <c r="H13962" i="13"/>
  <c r="H13963" i="13"/>
  <c r="H13964" i="13"/>
  <c r="H13965" i="13"/>
  <c r="H13966" i="13"/>
  <c r="H13967" i="13"/>
  <c r="H13968" i="13"/>
  <c r="H13969" i="13"/>
  <c r="H13970" i="13"/>
  <c r="H13971" i="13"/>
  <c r="H13972" i="13"/>
  <c r="H13973" i="13"/>
  <c r="H13974" i="13"/>
  <c r="H13975" i="13"/>
  <c r="H13976" i="13"/>
  <c r="H13977" i="13"/>
  <c r="H13978" i="13"/>
  <c r="H13979" i="13"/>
  <c r="H13980" i="13"/>
  <c r="H13981" i="13"/>
  <c r="H13982" i="13"/>
  <c r="H13983" i="13"/>
  <c r="H13984" i="13"/>
  <c r="H13985" i="13"/>
  <c r="H13986" i="13"/>
  <c r="H13987" i="13"/>
  <c r="H13988" i="13"/>
  <c r="H13989" i="13"/>
  <c r="H13990" i="13"/>
  <c r="H13991" i="13"/>
  <c r="H13992" i="13"/>
  <c r="H13993" i="13"/>
  <c r="H13994" i="13"/>
  <c r="H13995" i="13"/>
  <c r="H13996" i="13"/>
  <c r="H13997" i="13"/>
  <c r="H13998" i="13"/>
  <c r="H13999" i="13"/>
  <c r="H14000" i="13"/>
  <c r="H14001" i="13"/>
  <c r="H14002" i="13"/>
  <c r="H14003" i="13"/>
  <c r="H14004" i="13"/>
  <c r="H14005" i="13"/>
  <c r="H14006" i="13"/>
  <c r="H14007" i="13"/>
  <c r="H14008" i="13"/>
  <c r="H14009" i="13"/>
  <c r="H14010" i="13"/>
  <c r="H14011" i="13"/>
  <c r="H14012" i="13"/>
  <c r="H14013" i="13"/>
  <c r="H14014" i="13"/>
  <c r="H14015" i="13"/>
  <c r="H14016" i="13"/>
  <c r="H14017" i="13"/>
  <c r="H14018" i="13"/>
  <c r="H14019" i="13"/>
  <c r="H14020" i="13"/>
  <c r="H14021" i="13"/>
  <c r="H14022" i="13"/>
  <c r="H14023" i="13"/>
  <c r="H14024" i="13"/>
  <c r="H14025" i="13"/>
  <c r="H14026" i="13"/>
  <c r="H14027" i="13"/>
  <c r="H14028" i="13"/>
  <c r="H14029" i="13"/>
  <c r="H14030" i="13"/>
  <c r="H14031" i="13"/>
  <c r="H14032" i="13"/>
  <c r="H14033" i="13"/>
  <c r="H14034" i="13"/>
  <c r="H14035" i="13"/>
  <c r="H14036" i="13"/>
  <c r="H14037" i="13"/>
  <c r="H14038" i="13"/>
  <c r="H14039" i="13"/>
  <c r="H14040" i="13"/>
  <c r="H14041" i="13"/>
  <c r="H14042" i="13"/>
  <c r="H14043" i="13"/>
  <c r="H14044" i="13"/>
  <c r="H14045" i="13"/>
  <c r="H14046" i="13"/>
  <c r="H14047" i="13"/>
  <c r="H14048" i="13"/>
  <c r="H14049" i="13"/>
  <c r="H14050" i="13"/>
  <c r="H14051" i="13"/>
  <c r="H14052" i="13"/>
  <c r="H14053" i="13"/>
  <c r="H14054" i="13"/>
  <c r="H14055" i="13"/>
  <c r="H14056" i="13"/>
  <c r="H14057" i="13"/>
  <c r="H14058" i="13"/>
  <c r="H14059" i="13"/>
  <c r="H14060" i="13"/>
  <c r="H14061" i="13"/>
  <c r="H14062" i="13"/>
  <c r="H14063" i="13"/>
  <c r="H14064" i="13"/>
  <c r="H14065" i="13"/>
  <c r="H14066" i="13"/>
  <c r="H14067" i="13"/>
  <c r="H14068" i="13"/>
  <c r="H14069" i="13"/>
  <c r="H14070" i="13"/>
  <c r="H14071" i="13"/>
  <c r="H14072" i="13"/>
  <c r="H14073" i="13"/>
  <c r="H14074" i="13"/>
  <c r="H14075" i="13"/>
  <c r="H14076" i="13"/>
  <c r="H14077" i="13"/>
  <c r="H14078" i="13"/>
  <c r="H14079" i="13"/>
  <c r="H14080" i="13"/>
  <c r="H14081" i="13"/>
  <c r="H14082" i="13"/>
  <c r="H14083" i="13"/>
  <c r="H14084" i="13"/>
  <c r="H14085" i="13"/>
  <c r="H14086" i="13"/>
  <c r="H14087" i="13"/>
  <c r="H14088" i="13"/>
  <c r="H14089" i="13"/>
  <c r="H14090" i="13"/>
  <c r="H14091" i="13"/>
  <c r="H14092" i="13"/>
  <c r="H14093" i="13"/>
  <c r="H14094" i="13"/>
  <c r="H14095" i="13"/>
  <c r="H14096" i="13"/>
  <c r="H14097" i="13"/>
  <c r="H14098" i="13"/>
  <c r="H14099" i="13"/>
  <c r="H14100" i="13"/>
  <c r="H14101" i="13"/>
  <c r="H14102" i="13"/>
  <c r="H14103" i="13"/>
  <c r="H14104" i="13"/>
  <c r="H14105" i="13"/>
  <c r="H14106" i="13"/>
  <c r="H14107" i="13"/>
  <c r="H14108" i="13"/>
  <c r="H14109" i="13"/>
  <c r="H14110" i="13"/>
  <c r="H14111" i="13"/>
  <c r="H14112" i="13"/>
  <c r="H14113" i="13"/>
  <c r="H14114" i="13"/>
  <c r="H14115" i="13"/>
  <c r="H14116" i="13"/>
  <c r="H14117" i="13"/>
  <c r="H14118" i="13"/>
  <c r="H14119" i="13"/>
  <c r="H14120" i="13"/>
  <c r="H14121" i="13"/>
  <c r="H14122" i="13"/>
  <c r="H14123" i="13"/>
  <c r="H14124" i="13"/>
  <c r="H14125" i="13"/>
  <c r="H14126" i="13"/>
  <c r="H14127" i="13"/>
  <c r="H14128" i="13"/>
  <c r="H14129" i="13"/>
  <c r="H14130" i="13"/>
  <c r="H14131" i="13"/>
  <c r="H14132" i="13"/>
  <c r="H14133" i="13"/>
  <c r="H14134" i="13"/>
  <c r="H14135" i="13"/>
  <c r="H14136" i="13"/>
  <c r="H14137" i="13"/>
  <c r="H14138" i="13"/>
  <c r="H14139" i="13"/>
  <c r="H14140" i="13"/>
  <c r="H14141" i="13"/>
  <c r="H14142" i="13"/>
  <c r="H14143" i="13"/>
  <c r="H14144" i="13"/>
  <c r="H14145" i="13"/>
  <c r="H14146" i="13"/>
  <c r="H14147" i="13"/>
  <c r="H14148" i="13"/>
  <c r="H14149" i="13"/>
  <c r="H14150" i="13"/>
  <c r="H14151" i="13"/>
  <c r="H14152" i="13"/>
  <c r="H14153" i="13"/>
  <c r="H14154" i="13"/>
  <c r="H14155" i="13"/>
  <c r="H14156" i="13"/>
  <c r="H14157" i="13"/>
  <c r="H14158" i="13"/>
  <c r="H14159" i="13"/>
  <c r="H14160" i="13"/>
  <c r="H14161" i="13"/>
  <c r="H14162" i="13"/>
  <c r="H14163" i="13"/>
  <c r="H14164" i="13"/>
  <c r="H14165" i="13"/>
  <c r="H14166" i="13"/>
  <c r="H14167" i="13"/>
  <c r="H14168" i="13"/>
  <c r="H14169" i="13"/>
  <c r="H14170" i="13"/>
  <c r="H14171" i="13"/>
  <c r="H14172" i="13"/>
  <c r="H14173" i="13"/>
  <c r="H14174" i="13"/>
  <c r="H14175" i="13"/>
  <c r="H14176" i="13"/>
  <c r="H14177" i="13"/>
  <c r="H14178" i="13"/>
  <c r="H14179" i="13"/>
  <c r="H14180" i="13"/>
  <c r="H14181" i="13"/>
  <c r="H14182" i="13"/>
  <c r="H14183" i="13"/>
  <c r="H14184" i="13"/>
  <c r="H14185" i="13"/>
  <c r="H14186" i="13"/>
  <c r="H14187" i="13"/>
  <c r="H14188" i="13"/>
  <c r="H14189" i="13"/>
  <c r="H14190" i="13"/>
  <c r="H14191" i="13"/>
  <c r="H14192" i="13"/>
  <c r="H14193" i="13"/>
  <c r="H14194" i="13"/>
  <c r="H14195" i="13"/>
  <c r="H14196" i="13"/>
  <c r="H14197" i="13"/>
  <c r="H14198" i="13"/>
  <c r="H14199" i="13"/>
  <c r="H14200" i="13"/>
  <c r="H14201" i="13"/>
  <c r="H14202" i="13"/>
  <c r="H14203" i="13"/>
  <c r="H14204" i="13"/>
  <c r="H14205" i="13"/>
  <c r="H14206" i="13"/>
  <c r="H14207" i="13"/>
  <c r="H14208" i="13"/>
  <c r="H14209" i="13"/>
  <c r="H14210" i="13"/>
  <c r="H14211" i="13"/>
  <c r="H14212" i="13"/>
  <c r="H14213" i="13"/>
  <c r="H14214" i="13"/>
  <c r="H14215" i="13"/>
  <c r="H14216" i="13"/>
  <c r="H14217" i="13"/>
  <c r="H14218" i="13"/>
  <c r="H14219" i="13"/>
  <c r="H14220" i="13"/>
  <c r="H14221" i="13"/>
  <c r="H14222" i="13"/>
  <c r="H14223" i="13"/>
  <c r="H14224" i="13"/>
  <c r="H14225" i="13"/>
  <c r="H14226" i="13"/>
  <c r="H14227" i="13"/>
  <c r="H14228" i="13"/>
  <c r="H14229" i="13"/>
  <c r="H14230" i="13"/>
  <c r="H14231" i="13"/>
  <c r="H14232" i="13"/>
  <c r="H14233" i="13"/>
  <c r="H14234" i="13"/>
  <c r="H14235" i="13"/>
  <c r="H14236" i="13"/>
  <c r="H14237" i="13"/>
  <c r="H14238" i="13"/>
  <c r="H14239" i="13"/>
  <c r="H14240" i="13"/>
  <c r="H14241" i="13"/>
  <c r="H14242" i="13"/>
  <c r="H14243" i="13"/>
  <c r="H14244" i="13"/>
  <c r="H14245" i="13"/>
  <c r="H14246" i="13"/>
  <c r="H14247" i="13"/>
  <c r="H14248" i="13"/>
  <c r="H14249" i="13"/>
  <c r="H14250" i="13"/>
  <c r="H14251" i="13"/>
  <c r="H14252" i="13"/>
  <c r="H14253" i="13"/>
  <c r="H14254" i="13"/>
  <c r="H14255" i="13"/>
  <c r="H14256" i="13"/>
  <c r="H14257" i="13"/>
  <c r="H14258" i="13"/>
  <c r="H14259" i="13"/>
  <c r="H14260" i="13"/>
  <c r="H14261" i="13"/>
  <c r="H14262" i="13"/>
  <c r="H14263" i="13"/>
  <c r="H14264" i="13"/>
  <c r="H14265" i="13"/>
  <c r="H14266" i="13"/>
  <c r="H14267" i="13"/>
  <c r="H14268" i="13"/>
  <c r="H14269" i="13"/>
  <c r="H14270" i="13"/>
  <c r="H14271" i="13"/>
  <c r="H14272" i="13"/>
  <c r="H14273" i="13"/>
  <c r="H14274" i="13"/>
  <c r="H14275" i="13"/>
  <c r="H14276" i="13"/>
  <c r="H14277" i="13"/>
  <c r="H14278" i="13"/>
  <c r="H14279" i="13"/>
  <c r="H14280" i="13"/>
  <c r="H14281" i="13"/>
  <c r="H14282" i="13"/>
  <c r="H14283" i="13"/>
  <c r="H14284" i="13"/>
  <c r="H14285" i="13"/>
  <c r="H14286" i="13"/>
  <c r="H14287" i="13"/>
  <c r="H14288" i="13"/>
  <c r="H14289" i="13"/>
  <c r="H14290" i="13"/>
  <c r="H14291" i="13"/>
  <c r="H14292" i="13"/>
  <c r="H14293" i="13"/>
  <c r="H14294" i="13"/>
  <c r="H14295" i="13"/>
  <c r="H14296" i="13"/>
  <c r="H14297" i="13"/>
  <c r="H14298" i="13"/>
  <c r="H14299" i="13"/>
  <c r="H14300" i="13"/>
  <c r="H14301" i="13"/>
  <c r="H14302" i="13"/>
  <c r="H14303" i="13"/>
  <c r="H14304" i="13"/>
  <c r="H14305" i="13"/>
  <c r="H14306" i="13"/>
  <c r="H14307" i="13"/>
  <c r="H14308" i="13"/>
  <c r="H14309" i="13"/>
  <c r="H14310" i="13"/>
  <c r="H14311" i="13"/>
  <c r="H14312" i="13"/>
  <c r="H14313" i="13"/>
  <c r="H14314" i="13"/>
  <c r="H14315" i="13"/>
  <c r="H14316" i="13"/>
  <c r="H14317" i="13"/>
  <c r="H14318" i="13"/>
  <c r="H14319" i="13"/>
  <c r="H14320" i="13"/>
  <c r="H14321" i="13"/>
  <c r="H14322" i="13"/>
  <c r="H14323" i="13"/>
  <c r="H14324" i="13"/>
  <c r="H14325" i="13"/>
  <c r="H14326" i="13"/>
  <c r="H14327" i="13"/>
  <c r="H14328" i="13"/>
  <c r="H14329" i="13"/>
  <c r="H14330" i="13"/>
  <c r="H14331" i="13"/>
  <c r="H14332" i="13"/>
  <c r="H14333" i="13"/>
  <c r="H14334" i="13"/>
  <c r="H14335" i="13"/>
  <c r="H14336" i="13"/>
  <c r="H14337" i="13"/>
  <c r="H14338" i="13"/>
  <c r="H14339" i="13"/>
  <c r="H14340" i="13"/>
  <c r="H14341" i="13"/>
  <c r="H14342" i="13"/>
  <c r="H14343" i="13"/>
  <c r="H14344" i="13"/>
  <c r="H14345" i="13"/>
  <c r="H14346" i="13"/>
  <c r="H14347" i="13"/>
  <c r="H14348" i="13"/>
  <c r="H14349" i="13"/>
  <c r="H14350" i="13"/>
  <c r="H14351" i="13"/>
  <c r="H14352" i="13"/>
  <c r="H14353" i="13"/>
  <c r="H14354" i="13"/>
  <c r="H14355" i="13"/>
  <c r="H14356" i="13"/>
  <c r="H14357" i="13"/>
  <c r="H14358" i="13"/>
  <c r="H14359" i="13"/>
  <c r="H14360" i="13"/>
  <c r="H14361" i="13"/>
  <c r="H14362" i="13"/>
  <c r="H14363" i="13"/>
  <c r="H14364" i="13"/>
  <c r="H14365" i="13"/>
  <c r="H14366" i="13"/>
  <c r="H14367" i="13"/>
  <c r="H14368" i="13"/>
  <c r="H14369" i="13"/>
  <c r="H14370" i="13"/>
  <c r="H14371" i="13"/>
  <c r="H14372" i="13"/>
  <c r="H14373" i="13"/>
  <c r="H14374" i="13"/>
  <c r="H14375" i="13"/>
  <c r="H14376" i="13"/>
  <c r="H14377" i="13"/>
  <c r="H14378" i="13"/>
  <c r="H14379" i="13"/>
  <c r="H14380" i="13"/>
  <c r="H14381" i="13"/>
  <c r="H14382" i="13"/>
  <c r="H14383" i="13"/>
  <c r="H14384" i="13"/>
  <c r="H14385" i="13"/>
  <c r="H14386" i="13"/>
  <c r="H14387" i="13"/>
  <c r="H14388" i="13"/>
  <c r="H14389" i="13"/>
  <c r="H14390" i="13"/>
  <c r="H14391" i="13"/>
  <c r="H14392" i="13"/>
  <c r="H14393" i="13"/>
  <c r="H14394" i="13"/>
  <c r="H14395" i="13"/>
  <c r="H14396" i="13"/>
  <c r="H14397" i="13"/>
  <c r="H14398" i="13"/>
  <c r="H14399" i="13"/>
  <c r="H14400" i="13"/>
  <c r="H14401" i="13"/>
  <c r="H14402" i="13"/>
  <c r="H14403" i="13"/>
  <c r="H14404" i="13"/>
  <c r="H14405" i="13"/>
  <c r="H14406" i="13"/>
  <c r="H14407" i="13"/>
  <c r="H14408" i="13"/>
  <c r="H14409" i="13"/>
  <c r="H14410" i="13"/>
  <c r="H14411" i="13"/>
  <c r="H14412" i="13"/>
  <c r="H14413" i="13"/>
  <c r="H14414" i="13"/>
  <c r="H14415" i="13"/>
  <c r="H14416" i="13"/>
  <c r="H14417" i="13"/>
  <c r="H14418" i="13"/>
  <c r="H14419" i="13"/>
  <c r="H14420" i="13"/>
  <c r="H14421" i="13"/>
  <c r="H14422" i="13"/>
  <c r="H14423" i="13"/>
  <c r="H14424" i="13"/>
  <c r="H14425" i="13"/>
  <c r="H14426" i="13"/>
  <c r="H14427" i="13"/>
  <c r="H14428" i="13"/>
  <c r="H14429" i="13"/>
  <c r="H14430" i="13"/>
  <c r="H14431" i="13"/>
  <c r="H14432" i="13"/>
  <c r="H14433" i="13"/>
  <c r="H14434" i="13"/>
  <c r="H14435" i="13"/>
  <c r="H14436" i="13"/>
  <c r="H14437" i="13"/>
  <c r="H14438" i="13"/>
  <c r="H14439" i="13"/>
  <c r="H14440" i="13"/>
  <c r="H14441" i="13"/>
  <c r="H14442" i="13"/>
  <c r="H14443" i="13"/>
  <c r="H14444" i="13"/>
  <c r="H14445" i="13"/>
  <c r="H14446" i="13"/>
  <c r="H14447" i="13"/>
  <c r="H14448" i="13"/>
  <c r="H14449" i="13"/>
  <c r="H14450" i="13"/>
  <c r="H14451" i="13"/>
  <c r="H14452" i="13"/>
  <c r="H14453" i="13"/>
  <c r="H14454" i="13"/>
  <c r="H14455" i="13"/>
  <c r="H14456" i="13"/>
  <c r="H14457" i="13"/>
  <c r="H14458" i="13"/>
  <c r="H14459" i="13"/>
  <c r="H14460" i="13"/>
  <c r="H14461" i="13"/>
  <c r="H14462" i="13"/>
  <c r="H14463" i="13"/>
  <c r="H14464" i="13"/>
  <c r="H14465" i="13"/>
  <c r="H14466" i="13"/>
  <c r="H14467" i="13"/>
  <c r="H14468" i="13"/>
  <c r="H14469" i="13"/>
  <c r="H14470" i="13"/>
  <c r="H14471" i="13"/>
  <c r="H14472" i="13"/>
  <c r="H14473" i="13"/>
  <c r="H14474" i="13"/>
  <c r="H14475" i="13"/>
  <c r="H14476" i="13"/>
  <c r="H14477" i="13"/>
  <c r="H14478" i="13"/>
  <c r="H14479" i="13"/>
  <c r="H14480" i="13"/>
  <c r="H14481" i="13"/>
  <c r="H2" i="13"/>
  <c r="M14" i="10" l="1"/>
  <c r="U14" i="10"/>
  <c r="AC14" i="10"/>
  <c r="L14" i="10"/>
  <c r="F14" i="10"/>
  <c r="N14" i="10"/>
  <c r="V14" i="10"/>
  <c r="AD14" i="10"/>
  <c r="G14" i="10"/>
  <c r="O14" i="10"/>
  <c r="W14" i="10"/>
  <c r="AE14" i="10"/>
  <c r="H14" i="10"/>
  <c r="P14" i="10"/>
  <c r="X14" i="10"/>
  <c r="AF14" i="10"/>
  <c r="I14" i="10"/>
  <c r="Q14" i="10"/>
  <c r="Y14" i="10"/>
  <c r="E14" i="10"/>
  <c r="T14" i="10"/>
  <c r="J14" i="10"/>
  <c r="R14" i="10"/>
  <c r="Z14" i="10"/>
  <c r="K14" i="10"/>
  <c r="S14" i="10"/>
  <c r="AA14" i="10"/>
  <c r="AB14" i="10"/>
  <c r="H37" i="18"/>
  <c r="E14" i="11" s="1"/>
  <c r="P37" i="18"/>
  <c r="M14" i="11" s="1"/>
  <c r="X37" i="18"/>
  <c r="U14" i="11" s="1"/>
  <c r="AF37" i="18"/>
  <c r="AC14" i="11" s="1"/>
  <c r="I37" i="18"/>
  <c r="F14" i="11" s="1"/>
  <c r="Q37" i="18"/>
  <c r="N14" i="11" s="1"/>
  <c r="Y37" i="18"/>
  <c r="V14" i="11" s="1"/>
  <c r="AG37" i="18"/>
  <c r="AD14" i="11" s="1"/>
  <c r="AC37" i="18"/>
  <c r="Z14" i="11" s="1"/>
  <c r="AD37" i="18"/>
  <c r="AA14" i="11" s="1"/>
  <c r="AE37" i="18"/>
  <c r="AB14" i="11" s="1"/>
  <c r="J37" i="18"/>
  <c r="G14" i="11" s="1"/>
  <c r="R37" i="18"/>
  <c r="O14" i="11" s="1"/>
  <c r="Z37" i="18"/>
  <c r="W14" i="11" s="1"/>
  <c r="AH37" i="18"/>
  <c r="AE14" i="11" s="1"/>
  <c r="K37" i="18"/>
  <c r="H14" i="11" s="1"/>
  <c r="S37" i="18"/>
  <c r="P14" i="11" s="1"/>
  <c r="AA37" i="18"/>
  <c r="X14" i="11" s="1"/>
  <c r="AI37" i="18"/>
  <c r="AF14" i="11" s="1"/>
  <c r="M37" i="18"/>
  <c r="J14" i="11" s="1"/>
  <c r="V37" i="18"/>
  <c r="S14" i="11" s="1"/>
  <c r="G37" i="18"/>
  <c r="D14" i="11" s="1"/>
  <c r="W37" i="18"/>
  <c r="T14" i="11" s="1"/>
  <c r="L37" i="18"/>
  <c r="I14" i="11" s="1"/>
  <c r="T37" i="18"/>
  <c r="Q14" i="11" s="1"/>
  <c r="AB37" i="18"/>
  <c r="Y14" i="11" s="1"/>
  <c r="F37" i="18"/>
  <c r="C14" i="11" s="1"/>
  <c r="U37" i="18"/>
  <c r="R14" i="11" s="1"/>
  <c r="N37" i="18"/>
  <c r="K14" i="11" s="1"/>
  <c r="O37" i="18"/>
  <c r="L14" i="11" s="1"/>
  <c r="G42" i="18"/>
  <c r="D14" i="12" s="1"/>
  <c r="O42" i="18"/>
  <c r="L14" i="12" s="1"/>
  <c r="W42" i="18"/>
  <c r="T14" i="12" s="1"/>
  <c r="AE42" i="18"/>
  <c r="AB14" i="12" s="1"/>
  <c r="H42" i="18"/>
  <c r="E14" i="12" s="1"/>
  <c r="P42" i="18"/>
  <c r="M14" i="12" s="1"/>
  <c r="X42" i="18"/>
  <c r="U14" i="12" s="1"/>
  <c r="AF42" i="18"/>
  <c r="AC14" i="12" s="1"/>
  <c r="AC42" i="18"/>
  <c r="Z14" i="12" s="1"/>
  <c r="I42" i="18"/>
  <c r="F14" i="12" s="1"/>
  <c r="Q42" i="18"/>
  <c r="N14" i="12" s="1"/>
  <c r="Y42" i="18"/>
  <c r="V14" i="12" s="1"/>
  <c r="AG42" i="18"/>
  <c r="AD14" i="12" s="1"/>
  <c r="AD42" i="18"/>
  <c r="AA14" i="12" s="1"/>
  <c r="J42" i="18"/>
  <c r="G14" i="12" s="1"/>
  <c r="R42" i="18"/>
  <c r="O14" i="12" s="1"/>
  <c r="Z42" i="18"/>
  <c r="W14" i="12" s="1"/>
  <c r="AH42" i="18"/>
  <c r="AE14" i="12" s="1"/>
  <c r="K42" i="18"/>
  <c r="H14" i="12" s="1"/>
  <c r="S42" i="18"/>
  <c r="P14" i="12" s="1"/>
  <c r="AA42" i="18"/>
  <c r="X14" i="12" s="1"/>
  <c r="AI42" i="18"/>
  <c r="AF14" i="12" s="1"/>
  <c r="U42" i="18"/>
  <c r="R14" i="12" s="1"/>
  <c r="V42" i="18"/>
  <c r="S14" i="12" s="1"/>
  <c r="L42" i="18"/>
  <c r="I14" i="12" s="1"/>
  <c r="T42" i="18"/>
  <c r="Q14" i="12" s="1"/>
  <c r="AB42" i="18"/>
  <c r="Y14" i="12" s="1"/>
  <c r="F42" i="18"/>
  <c r="C14" i="12" s="1"/>
  <c r="M42" i="18"/>
  <c r="J14" i="12" s="1"/>
  <c r="N42" i="18"/>
  <c r="K14" i="12" s="1"/>
  <c r="M36" i="18"/>
  <c r="J11" i="11" s="1"/>
  <c r="U36" i="18"/>
  <c r="R11" i="11" s="1"/>
  <c r="AC36" i="18"/>
  <c r="Z11" i="11" s="1"/>
  <c r="R36" i="18"/>
  <c r="O11" i="11" s="1"/>
  <c r="F36" i="18"/>
  <c r="C11" i="11" s="1"/>
  <c r="AI36" i="18"/>
  <c r="AF11" i="11" s="1"/>
  <c r="N36" i="18"/>
  <c r="K11" i="11" s="1"/>
  <c r="V36" i="18"/>
  <c r="S11" i="11" s="1"/>
  <c r="AD36" i="18"/>
  <c r="AA11" i="11" s="1"/>
  <c r="AH36" i="18"/>
  <c r="AE11" i="11" s="1"/>
  <c r="L36" i="18"/>
  <c r="I11" i="11" s="1"/>
  <c r="G36" i="18"/>
  <c r="D11" i="11" s="1"/>
  <c r="O36" i="18"/>
  <c r="L11" i="11" s="1"/>
  <c r="W36" i="18"/>
  <c r="T11" i="11" s="1"/>
  <c r="AE36" i="18"/>
  <c r="AB11" i="11" s="1"/>
  <c r="Z36" i="18"/>
  <c r="W11" i="11" s="1"/>
  <c r="AA36" i="18"/>
  <c r="X11" i="11" s="1"/>
  <c r="T36" i="18"/>
  <c r="Q11" i="11" s="1"/>
  <c r="H36" i="18"/>
  <c r="E11" i="11" s="1"/>
  <c r="P36" i="18"/>
  <c r="M11" i="11" s="1"/>
  <c r="X36" i="18"/>
  <c r="U11" i="11" s="1"/>
  <c r="AF36" i="18"/>
  <c r="AC11" i="11" s="1"/>
  <c r="J36" i="18"/>
  <c r="G11" i="11" s="1"/>
  <c r="S36" i="18"/>
  <c r="P11" i="11" s="1"/>
  <c r="I36" i="18"/>
  <c r="F11" i="11" s="1"/>
  <c r="Q36" i="18"/>
  <c r="N11" i="11" s="1"/>
  <c r="Y36" i="18"/>
  <c r="V11" i="11" s="1"/>
  <c r="AG36" i="18"/>
  <c r="AD11" i="11" s="1"/>
  <c r="K36" i="18"/>
  <c r="H11" i="11" s="1"/>
  <c r="AB36" i="18"/>
  <c r="Y11" i="11" s="1"/>
  <c r="I35" i="18"/>
  <c r="F10" i="11" s="1"/>
  <c r="J35" i="18"/>
  <c r="G10" i="11" s="1"/>
  <c r="R35" i="18"/>
  <c r="O10" i="11" s="1"/>
  <c r="Z35" i="18"/>
  <c r="W10" i="11" s="1"/>
  <c r="AH35" i="18"/>
  <c r="AE10" i="11" s="1"/>
  <c r="X35" i="18"/>
  <c r="U10" i="11" s="1"/>
  <c r="F35" i="18"/>
  <c r="C10" i="11" s="1"/>
  <c r="AG35" i="18"/>
  <c r="AD10" i="11" s="1"/>
  <c r="K35" i="18"/>
  <c r="H10" i="11" s="1"/>
  <c r="S35" i="18"/>
  <c r="P10" i="11" s="1"/>
  <c r="AA35" i="18"/>
  <c r="X10" i="11" s="1"/>
  <c r="AI35" i="18"/>
  <c r="AF10" i="11" s="1"/>
  <c r="W35" i="18"/>
  <c r="T10" i="11" s="1"/>
  <c r="AF35" i="18"/>
  <c r="AC10" i="11" s="1"/>
  <c r="L35" i="18"/>
  <c r="I10" i="11" s="1"/>
  <c r="T35" i="18"/>
  <c r="Q10" i="11" s="1"/>
  <c r="AB35" i="18"/>
  <c r="Y10" i="11" s="1"/>
  <c r="M35" i="18"/>
  <c r="J10" i="11" s="1"/>
  <c r="U35" i="18"/>
  <c r="R10" i="11" s="1"/>
  <c r="AC35" i="18"/>
  <c r="Z10" i="11" s="1"/>
  <c r="O35" i="18"/>
  <c r="L10" i="11" s="1"/>
  <c r="P35" i="18"/>
  <c r="M10" i="11" s="1"/>
  <c r="Q35" i="18"/>
  <c r="N10" i="11" s="1"/>
  <c r="N35" i="18"/>
  <c r="K10" i="11" s="1"/>
  <c r="V35" i="18"/>
  <c r="S10" i="11" s="1"/>
  <c r="AD35" i="18"/>
  <c r="AA10" i="11" s="1"/>
  <c r="G35" i="18"/>
  <c r="D10" i="11" s="1"/>
  <c r="AE35" i="18"/>
  <c r="AB10" i="11" s="1"/>
  <c r="H35" i="18"/>
  <c r="E10" i="11" s="1"/>
  <c r="Y35" i="18"/>
  <c r="V10" i="11" s="1"/>
  <c r="N36" i="13"/>
  <c r="D10" i="10" s="1"/>
  <c r="L35" i="13"/>
  <c r="B11" i="10" s="1"/>
  <c r="M36" i="13"/>
  <c r="C10" i="10" s="1"/>
  <c r="N35" i="13"/>
  <c r="D11" i="10" s="1"/>
  <c r="N39" i="13"/>
  <c r="D19" i="10" s="1"/>
  <c r="N38" i="13"/>
  <c r="D18" i="10" s="1"/>
  <c r="M38" i="13"/>
  <c r="C18" i="10" s="1"/>
  <c r="M39" i="13"/>
  <c r="C19" i="10" s="1"/>
  <c r="L36" i="13"/>
  <c r="B10" i="10" s="1"/>
  <c r="L39" i="13"/>
  <c r="B19" i="10" s="1"/>
  <c r="L38" i="13"/>
  <c r="B18" i="10" s="1"/>
  <c r="AG13" i="9" a="1"/>
  <c r="AG13" i="9" s="1"/>
  <c r="AG6" i="9" a="1"/>
  <c r="AG6" i="9" s="1"/>
  <c r="AC25" i="9" a="1"/>
  <c r="AC25" i="9" s="1"/>
  <c r="AD25" i="9" s="1" a="1"/>
  <c r="AD25" i="9" s="1"/>
  <c r="AC17" i="9" a="1"/>
  <c r="AC17" i="9" s="1"/>
  <c r="AD17" i="9" s="1" a="1"/>
  <c r="AD17" i="9" s="1"/>
  <c r="AE17" i="9" s="1" a="1"/>
  <c r="AE17" i="9" s="1"/>
  <c r="AC12" i="9" a="1"/>
  <c r="AC12" i="9" s="1"/>
  <c r="AC23" i="9" a="1"/>
  <c r="AC23" i="9" s="1"/>
  <c r="AD23" i="9" s="1" a="1"/>
  <c r="AD23" i="9" s="1"/>
  <c r="AC15" i="9" a="1"/>
  <c r="AC15" i="9" s="1"/>
  <c r="D20" i="9"/>
  <c r="C20" i="9"/>
  <c r="I20" i="9"/>
  <c r="AC7" i="9" a="1"/>
  <c r="AC7" i="9" s="1"/>
  <c r="AD7" i="9" s="1" a="1"/>
  <c r="AD7" i="9" s="1"/>
  <c r="AC20" i="9" a="1"/>
  <c r="AC20" i="9" s="1"/>
  <c r="AD20" i="9" s="1" a="1"/>
  <c r="AD20" i="9" s="1"/>
  <c r="AE20" i="9" s="1" a="1"/>
  <c r="AE20" i="9" s="1"/>
  <c r="AF20" i="9" s="1" a="1"/>
  <c r="AF20" i="9" s="1"/>
  <c r="AC21" i="9" a="1"/>
  <c r="AC21" i="9" s="1"/>
  <c r="AD21" i="9" s="1" a="1"/>
  <c r="AD21" i="9" s="1"/>
  <c r="AE21" i="9" s="1" a="1"/>
  <c r="AE21" i="9" s="1"/>
  <c r="AC22" i="9" a="1"/>
  <c r="AC22" i="9" s="1"/>
  <c r="I11" i="10" l="1"/>
  <c r="Q11" i="10"/>
  <c r="Y11" i="10"/>
  <c r="E11" i="10"/>
  <c r="J11" i="10"/>
  <c r="R11" i="10"/>
  <c r="Z11" i="10"/>
  <c r="H11" i="10"/>
  <c r="K11" i="10"/>
  <c r="S11" i="10"/>
  <c r="AA11" i="10"/>
  <c r="L11" i="10"/>
  <c r="T11" i="10"/>
  <c r="AB11" i="10"/>
  <c r="M11" i="10"/>
  <c r="U11" i="10"/>
  <c r="AC11" i="10"/>
  <c r="AF11" i="10"/>
  <c r="F11" i="10"/>
  <c r="N11" i="10"/>
  <c r="V11" i="10"/>
  <c r="AD11" i="10"/>
  <c r="G11" i="10"/>
  <c r="O11" i="10"/>
  <c r="W11" i="10"/>
  <c r="AE11" i="10"/>
  <c r="P11" i="10"/>
  <c r="X11" i="10"/>
  <c r="M10" i="10"/>
  <c r="U10" i="10"/>
  <c r="AC10" i="10"/>
  <c r="L10" i="10"/>
  <c r="F10" i="10"/>
  <c r="N10" i="10"/>
  <c r="V10" i="10"/>
  <c r="AD10" i="10"/>
  <c r="G10" i="10"/>
  <c r="O10" i="10"/>
  <c r="W10" i="10"/>
  <c r="AE10" i="10"/>
  <c r="H10" i="10"/>
  <c r="P10" i="10"/>
  <c r="X10" i="10"/>
  <c r="AF10" i="10"/>
  <c r="AB10" i="10"/>
  <c r="I10" i="10"/>
  <c r="Q10" i="10"/>
  <c r="Y10" i="10"/>
  <c r="E10" i="10"/>
  <c r="J10" i="10"/>
  <c r="R10" i="10"/>
  <c r="Z10" i="10"/>
  <c r="T10" i="10"/>
  <c r="K10" i="10"/>
  <c r="S10" i="10"/>
  <c r="AA10" i="10"/>
  <c r="M18" i="10"/>
  <c r="U18" i="10"/>
  <c r="AC18" i="10"/>
  <c r="AB18" i="10"/>
  <c r="F18" i="10"/>
  <c r="N18" i="10"/>
  <c r="V18" i="10"/>
  <c r="AD18" i="10"/>
  <c r="G18" i="10"/>
  <c r="O18" i="10"/>
  <c r="W18" i="10"/>
  <c r="AE18" i="10"/>
  <c r="H18" i="10"/>
  <c r="P18" i="10"/>
  <c r="X18" i="10"/>
  <c r="AF18" i="10"/>
  <c r="I18" i="10"/>
  <c r="Q18" i="10"/>
  <c r="Y18" i="10"/>
  <c r="E18" i="10"/>
  <c r="T18" i="10"/>
  <c r="J18" i="10"/>
  <c r="R18" i="10"/>
  <c r="Z18" i="10"/>
  <c r="L18" i="10"/>
  <c r="K18" i="10"/>
  <c r="S18" i="10"/>
  <c r="AA18" i="10"/>
  <c r="I19" i="10"/>
  <c r="Q19" i="10"/>
  <c r="Y19" i="10"/>
  <c r="E19" i="10"/>
  <c r="J19" i="10"/>
  <c r="R19" i="10"/>
  <c r="Z19" i="10"/>
  <c r="P19" i="10"/>
  <c r="K19" i="10"/>
  <c r="S19" i="10"/>
  <c r="AA19" i="10"/>
  <c r="X19" i="10"/>
  <c r="L19" i="10"/>
  <c r="T19" i="10"/>
  <c r="AB19" i="10"/>
  <c r="AF19" i="10"/>
  <c r="M19" i="10"/>
  <c r="U19" i="10"/>
  <c r="AC19" i="10"/>
  <c r="F19" i="10"/>
  <c r="N19" i="10"/>
  <c r="V19" i="10"/>
  <c r="AD19" i="10"/>
  <c r="G19" i="10"/>
  <c r="O19" i="10"/>
  <c r="W19" i="10"/>
  <c r="AE19" i="10"/>
  <c r="H19" i="10"/>
  <c r="AE25" i="9" a="1"/>
  <c r="AE25" i="9" s="1"/>
  <c r="AF25" i="9" s="1" a="1"/>
  <c r="AF25" i="9" s="1"/>
  <c r="AE7" i="9" a="1"/>
  <c r="AE7" i="9" s="1"/>
  <c r="AF7" i="9" s="1" a="1"/>
  <c r="AF7" i="9" s="1"/>
  <c r="AD12" i="9" a="1"/>
  <c r="AD12" i="9" s="1"/>
  <c r="AE12" i="9" s="1" a="1"/>
  <c r="AE12" i="9" s="1"/>
  <c r="AF12" i="9" s="1" a="1"/>
  <c r="AF12" i="9" s="1"/>
  <c r="AG12" i="9" s="1" a="1"/>
  <c r="AG12" i="9" s="1"/>
  <c r="AD15" i="9" a="1"/>
  <c r="AD15" i="9" s="1"/>
  <c r="AE15" i="9" s="1" a="1"/>
  <c r="AE15" i="9" s="1"/>
  <c r="AF15" i="9" s="1" a="1"/>
  <c r="AF15" i="9" s="1"/>
  <c r="AG15" i="9" s="1" a="1"/>
  <c r="AG15" i="9" s="1"/>
  <c r="AE23" i="9" a="1"/>
  <c r="AE23" i="9" s="1"/>
  <c r="AF23" i="9" s="1" a="1"/>
  <c r="AF23" i="9" s="1"/>
  <c r="AG23" i="9" s="1" a="1"/>
  <c r="AG23" i="9" s="1"/>
  <c r="AC16" i="9" a="1"/>
  <c r="AC16" i="9" s="1"/>
  <c r="AD22" i="9" a="1"/>
  <c r="AD22" i="9" s="1"/>
  <c r="AE22" i="9" s="1" a="1"/>
  <c r="AE22" i="9" s="1"/>
  <c r="AF22" i="9" s="1" a="1"/>
  <c r="AF22" i="9" s="1"/>
  <c r="AF21" i="9" a="1"/>
  <c r="AF21" i="9" s="1"/>
  <c r="AG21" i="9" s="1" a="1"/>
  <c r="AG21" i="9" s="1"/>
  <c r="AG20" i="9" a="1"/>
  <c r="AG20" i="9" s="1"/>
  <c r="AF17" i="9" a="1"/>
  <c r="AF17" i="9" s="1"/>
  <c r="AG17" i="9" s="1" a="1"/>
  <c r="AG17" i="9" s="1"/>
  <c r="AG25" i="9" l="1" a="1"/>
  <c r="AG25" i="9" s="1"/>
  <c r="AG7" i="9" a="1"/>
  <c r="AG7" i="9" s="1"/>
  <c r="AD16" i="9" a="1"/>
  <c r="AD16" i="9" s="1"/>
  <c r="AE16" i="9" s="1" a="1"/>
  <c r="AE16" i="9" s="1"/>
  <c r="AF16" i="9" s="1" a="1"/>
  <c r="AF16" i="9" s="1"/>
  <c r="AG22" i="9" a="1"/>
  <c r="AG22" i="9" s="1"/>
  <c r="AG16" i="9" l="1" a="1"/>
  <c r="AG1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600-000001000000}">
      <text>
        <r>
          <rPr>
            <sz val="11"/>
            <color theme="1"/>
            <rFont val="Arial"/>
            <family val="2"/>
          </rPr>
          <t>======
ID#AAAAHBH56ZM
Michael Wang    (2020-10-05 04:10:09)
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11"/>
            <color theme="1"/>
            <rFont val="Arial"/>
            <family val="2"/>
          </rPr>
          <t>======
ID#AAAAHBH56bI
Michael Wang    (2020-10-05 04:10:09)
Values in this column are calculated from those in the left column. Values here are used for calculations in other sheets. Values in the left column are inputted in ppm for high transparency.</t>
        </r>
      </text>
    </comment>
    <comment ref="G15" authorId="0" shapeId="0" xr:uid="{00000000-0006-0000-0600-000003000000}">
      <text>
        <r>
          <rPr>
            <sz val="11"/>
            <color theme="1"/>
            <rFont val="Arial"/>
            <family val="2"/>
          </rPr>
          <t>======
ID#AAAAHBH56Zw
Michael Wang    (2020-10-05 04:10:09)
Value here is from a TS look-up table. User should not change the value here.</t>
        </r>
      </text>
    </comment>
    <comment ref="G20" authorId="0" shapeId="0" xr:uid="{00000000-0006-0000-0600-000004000000}">
      <text>
        <r>
          <rPr>
            <sz val="11"/>
            <color theme="1"/>
            <rFont val="Arial"/>
            <family val="2"/>
          </rPr>
          <t>======
ID#AAAAHBH56Zk
Michael Wang    (2020-10-05 04:10:09)
Value here is from a TS look-up table. User should not change the value here.</t>
        </r>
      </text>
    </comment>
    <comment ref="G21" authorId="0" shapeId="0" xr:uid="{00000000-0006-0000-0600-000005000000}">
      <text>
        <r>
          <rPr>
            <sz val="11"/>
            <color theme="1"/>
            <rFont val="Arial"/>
            <family val="2"/>
          </rPr>
          <t>======
ID#AAAAHBH56bc
Michael Wang    (2020-10-05 04:10:09)
Value here is from a TS look-up table. User should not change the value here.</t>
        </r>
      </text>
    </comment>
    <comment ref="G22" authorId="0" shapeId="0" xr:uid="{00000000-0006-0000-0600-000006000000}">
      <text>
        <r>
          <rPr>
            <sz val="11"/>
            <color theme="1"/>
            <rFont val="Arial"/>
            <family val="2"/>
          </rPr>
          <t>======
ID#AAAAHBH56aQ
Michael Wang    (2020-10-05 04:10:09)
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text>
    </comment>
    <comment ref="G29" authorId="0" shapeId="0" xr:uid="{00000000-0006-0000-0600-000007000000}">
      <text>
        <r>
          <rPr>
            <sz val="11"/>
            <color theme="1"/>
            <rFont val="Arial"/>
            <family val="2"/>
          </rPr>
          <t>======
ID#AAAAHBH56Yo
ywu    (2020-10-05 04:10:09)
From a report prepaed by ENVIRON International Corporation (Los Angeles, CA, 2004) for the Port Authority of Long Beach Ports).</t>
        </r>
      </text>
    </comment>
    <comment ref="A43" authorId="0" shapeId="0" xr:uid="{00000000-0006-0000-0600-000008000000}">
      <text>
        <r>
          <rPr>
            <sz val="11"/>
            <color theme="1"/>
            <rFont val="Arial"/>
            <family val="2"/>
          </rPr>
          <t>======
ID#AAAAHBH56b0
Jeongwoo Han    (2020-10-05 04:10:09)
For algae-based renewable diesel only</t>
        </r>
      </text>
    </comment>
    <comment ref="A63" authorId="0" shapeId="0" xr:uid="{00000000-0006-0000-0600-000009000000}">
      <text>
        <r>
          <rPr>
            <sz val="11"/>
            <color theme="1"/>
            <rFont val="Arial"/>
            <family val="2"/>
          </rPr>
          <t>======
ID#AAAAHBH56bo
jhan    (2020-10-05 04:10:09)
Elgowainy, A., Han, J., Cai, H., Wang, M., Forman, G. S., and DiVita, V. B. (2014) Energy Efficiency and Greenhouse Gas Emission Intensity of Petroleum Products at U.S. Refineries. Environ. Sci. Technol. 48, 7612–7624.</t>
        </r>
      </text>
    </comment>
    <comment ref="B65" authorId="0" shapeId="0" xr:uid="{00000000-0006-0000-0600-00000A000000}">
      <text>
        <r>
          <rPr>
            <sz val="11"/>
            <color theme="1"/>
            <rFont val="Arial"/>
            <family val="2"/>
          </rPr>
          <t>======
ID#AAAAHBH56Z0
A Elgowainy    (2020-10-05 04:10:09)
Btu per (short ton, as received)</t>
        </r>
      </text>
    </comment>
    <comment ref="A66" authorId="0" shapeId="0" xr:uid="{00000000-0006-0000-0600-00000B000000}">
      <text>
        <r>
          <rPr>
            <sz val="11"/>
            <color theme="1"/>
            <rFont val="Arial"/>
            <family val="2"/>
          </rPr>
          <t>======
ID#AAAAHBH56ao
Michael Wang    (2020-10-05 04:10:09)
As feedstock for coal-based H2 and FTD production pathways.</t>
        </r>
      </text>
    </comment>
    <comment ref="B66" authorId="0" shapeId="0" xr:uid="{00000000-0006-0000-0600-00000C000000}">
      <text>
        <r>
          <rPr>
            <sz val="11"/>
            <color theme="1"/>
            <rFont val="Arial"/>
            <family val="2"/>
          </rPr>
          <t>======
ID#AAAAHBH56bE
A Elgowainy    (2020-10-05 04:10:09)
Btu per (short ton, as received)
Moisture Content: 4.5% wt.</t>
        </r>
      </text>
    </comment>
    <comment ref="D66" authorId="0" shapeId="0" xr:uid="{00000000-0006-0000-0600-00000D000000}">
      <text>
        <r>
          <rPr>
            <sz val="11"/>
            <color theme="1"/>
            <rFont val="Arial"/>
            <family val="2"/>
          </rPr>
          <t>======
ID#AAAAHBH56ZY
jhan    (2020-10-05 04:10:09)
Based on EIA-423</t>
        </r>
      </text>
    </comment>
    <comment ref="F66" authorId="0" shapeId="0" xr:uid="{00000000-0006-0000-0600-00000E000000}">
      <text>
        <r>
          <rPr>
            <sz val="11"/>
            <color theme="1"/>
            <rFont val="Arial"/>
            <family val="2"/>
          </rPr>
          <t>======
ID#AAAAHBH56aE
jhan    (2020-10-05 04:10:09)
Calculated from the USGS database (2006)</t>
        </r>
      </text>
    </comment>
    <comment ref="G66" authorId="0" shapeId="0" xr:uid="{00000000-0006-0000-0600-00000F000000}">
      <text>
        <r>
          <rPr>
            <sz val="11"/>
            <color theme="1"/>
            <rFont val="Arial"/>
            <family val="2"/>
          </rPr>
          <t>======
ID#AAAAHBH56Z8
jhan    (2020-10-05 04:10:09)
Based on EIA-423</t>
        </r>
      </text>
    </comment>
    <comment ref="I66" authorId="0" shapeId="0" xr:uid="{00000000-0006-0000-0600-000010000000}">
      <text>
        <r>
          <rPr>
            <sz val="11"/>
            <color theme="1"/>
            <rFont val="Arial"/>
            <family val="2"/>
          </rPr>
          <t>======
ID#AAAAHBH56bQ
jhan    (2020-10-05 04:10:09)
Calculated from the USGS database (2006)</t>
        </r>
      </text>
    </comment>
    <comment ref="B67" authorId="0" shapeId="0" xr:uid="{00000000-0006-0000-0600-000011000000}">
      <text>
        <r>
          <rPr>
            <sz val="11"/>
            <color theme="1"/>
            <rFont val="Arial"/>
            <family val="2"/>
          </rPr>
          <t>======
ID#AAAAHBH56aI
A Elgowainy    (2020-10-05 04:10:09)
Btu per (short ton, as received)
Moisture Content: 22.4% wt.</t>
        </r>
      </text>
    </comment>
    <comment ref="D67" authorId="0" shapeId="0" xr:uid="{00000000-0006-0000-0600-000012000000}">
      <text>
        <r>
          <rPr>
            <sz val="11"/>
            <color theme="1"/>
            <rFont val="Arial"/>
            <family val="2"/>
          </rPr>
          <t>======
ID#AAAAHBH56bk
jhan    (2020-10-05 04:10:09)
Based on EIA-423</t>
        </r>
      </text>
    </comment>
    <comment ref="F67" authorId="0" shapeId="0" xr:uid="{00000000-0006-0000-0600-000013000000}">
      <text>
        <r>
          <rPr>
            <sz val="11"/>
            <color theme="1"/>
            <rFont val="Arial"/>
            <family val="2"/>
          </rPr>
          <t>======
ID#AAAAHBH56a0
jhan    (2020-10-05 04:10:09)
Calculated from the USGS database (2006)</t>
        </r>
      </text>
    </comment>
    <comment ref="G67" authorId="0" shapeId="0" xr:uid="{00000000-0006-0000-0600-000014000000}">
      <text>
        <r>
          <rPr>
            <sz val="11"/>
            <color theme="1"/>
            <rFont val="Arial"/>
            <family val="2"/>
          </rPr>
          <t>======
ID#AAAAHBH56YQ
jhan    (2020-10-05 04:10:09)
Based on EIA-423</t>
        </r>
      </text>
    </comment>
    <comment ref="I67" authorId="0" shapeId="0" xr:uid="{00000000-0006-0000-0600-000015000000}">
      <text>
        <r>
          <rPr>
            <sz val="11"/>
            <color theme="1"/>
            <rFont val="Arial"/>
            <family val="2"/>
          </rPr>
          <t>======
ID#AAAAHBH56Z4
jhan    (2020-10-05 04:10:09)
Calculated from the USGS database (2006)</t>
        </r>
      </text>
    </comment>
    <comment ref="B68" authorId="0" shapeId="0" xr:uid="{00000000-0006-0000-0600-000016000000}">
      <text>
        <r>
          <rPr>
            <sz val="11"/>
            <color theme="1"/>
            <rFont val="Arial"/>
            <family val="2"/>
          </rPr>
          <t>======
ID#AAAAHBH56ZE
A Elgowainy    (2020-10-05 04:10:09)
Btu per (short ton, as received)
Moisture Content: 31.9% wt.</t>
        </r>
      </text>
    </comment>
    <comment ref="D68" authorId="0" shapeId="0" xr:uid="{00000000-0006-0000-0600-000017000000}">
      <text>
        <r>
          <rPr>
            <sz val="11"/>
            <color theme="1"/>
            <rFont val="Arial"/>
            <family val="2"/>
          </rPr>
          <t>======
ID#AAAAHBH56bM
jhan    (2020-10-05 04:10:09)
Based on EIA-423</t>
        </r>
      </text>
    </comment>
    <comment ref="F68" authorId="0" shapeId="0" xr:uid="{00000000-0006-0000-0600-000018000000}">
      <text>
        <r>
          <rPr>
            <sz val="11"/>
            <color theme="1"/>
            <rFont val="Arial"/>
            <family val="2"/>
          </rPr>
          <t>======
ID#AAAAHBH56YE
jhan    (2020-10-05 04:10:09)
Calculated from the USGS database (2006)</t>
        </r>
      </text>
    </comment>
    <comment ref="G68" authorId="0" shapeId="0" xr:uid="{00000000-0006-0000-0600-000019000000}">
      <text>
        <r>
          <rPr>
            <sz val="11"/>
            <color theme="1"/>
            <rFont val="Arial"/>
            <family val="2"/>
          </rPr>
          <t>======
ID#AAAAHBH56a4
jhan    (2020-10-05 04:10:09)
Based on EIA-423</t>
        </r>
      </text>
    </comment>
    <comment ref="I68" authorId="0" shapeId="0" xr:uid="{00000000-0006-0000-0600-00001A000000}">
      <text>
        <r>
          <rPr>
            <sz val="11"/>
            <color theme="1"/>
            <rFont val="Arial"/>
            <family val="2"/>
          </rPr>
          <t>======
ID#AAAAHBH56Yw
jhan    (2020-10-05 04:10:09)
Calculated from the USGS database (2006)</t>
        </r>
      </text>
    </comment>
    <comment ref="B69" authorId="0" shapeId="0" xr:uid="{00000000-0006-0000-0600-00001B000000}">
      <text>
        <r>
          <rPr>
            <sz val="11"/>
            <color theme="1"/>
            <rFont val="Arial"/>
            <family val="2"/>
          </rPr>
          <t>======
ID#AAAAHBH56Yk
A Elgowainy    (2020-10-05 04:10:09)
Btu per (short ton, as received)</t>
        </r>
      </text>
    </comment>
    <comment ref="D69" authorId="0" shapeId="0" xr:uid="{00000000-0006-0000-0600-00001C000000}">
      <text>
        <r>
          <rPr>
            <sz val="11"/>
            <color theme="1"/>
            <rFont val="Arial"/>
            <family val="2"/>
          </rPr>
          <t>======
ID#AAAAHBH56ZA
jhan    (2020-10-05 04:10:09)
Assumed to be the same as bituminous coal</t>
        </r>
      </text>
    </comment>
    <comment ref="F69" authorId="0" shapeId="0" xr:uid="{00000000-0006-0000-0600-00001D000000}">
      <text>
        <r>
          <rPr>
            <sz val="11"/>
            <color theme="1"/>
            <rFont val="Arial"/>
            <family val="2"/>
          </rPr>
          <t>======
ID#AAAAHBH56Zg
jhan    (2020-10-05 04:10:09)
Based on EIA-423</t>
        </r>
      </text>
    </comment>
    <comment ref="G69" authorId="0" shapeId="0" xr:uid="{00000000-0006-0000-0600-00001E000000}">
      <text>
        <r>
          <rPr>
            <sz val="11"/>
            <color theme="1"/>
            <rFont val="Arial"/>
            <family val="2"/>
          </rPr>
          <t>======
ID#AAAAHBH56YM
jhan    (2020-10-05 04:10:09)
Based on EIA-423</t>
        </r>
      </text>
    </comment>
    <comment ref="I69" authorId="0" shapeId="0" xr:uid="{00000000-0006-0000-0600-00001F000000}">
      <text>
        <r>
          <rPr>
            <sz val="11"/>
            <color theme="1"/>
            <rFont val="Arial"/>
            <family val="2"/>
          </rPr>
          <t>======
ID#AAAAHBH56ac
jhan    (2020-10-05 04:10:09)
Assumed to be the same as bituminous coal</t>
        </r>
      </text>
    </comment>
    <comment ref="B70" authorId="0" shapeId="0" xr:uid="{00000000-0006-0000-0600-000020000000}">
      <text>
        <r>
          <rPr>
            <sz val="11"/>
            <color theme="1"/>
            <rFont val="Arial"/>
            <family val="2"/>
          </rPr>
          <t>======
ID#AAAAHBH56YI
A Elgowainy    (2020-10-05 04:10:09)
Btu per (short ton, as received)</t>
        </r>
      </text>
    </comment>
    <comment ref="D70" authorId="0" shapeId="0" xr:uid="{00000000-0006-0000-0600-000021000000}">
      <text>
        <r>
          <rPr>
            <sz val="11"/>
            <color theme="1"/>
            <rFont val="Arial"/>
            <family val="2"/>
          </rPr>
          <t>======
ID#AAAAHBH56bg
jhan    (2020-10-05 04:10:09)
Based on EIA-423</t>
        </r>
      </text>
    </comment>
    <comment ref="F70" authorId="0" shapeId="0" xr:uid="{00000000-0006-0000-0600-000022000000}">
      <text>
        <r>
          <rPr>
            <sz val="11"/>
            <color theme="1"/>
            <rFont val="Arial"/>
            <family val="2"/>
          </rPr>
          <t>======
ID#AAAAHBH56bU
jhan    (2020-10-05 04:10:09)
Based on EIA-423</t>
        </r>
      </text>
    </comment>
    <comment ref="G70" authorId="0" shapeId="0" xr:uid="{00000000-0006-0000-0600-000023000000}">
      <text>
        <r>
          <rPr>
            <sz val="11"/>
            <color theme="1"/>
            <rFont val="Arial"/>
            <family val="2"/>
          </rPr>
          <t>======
ID#AAAAHBH56ak
jhan    (2020-10-05 04:10:09)
Assumed to be the same as lignite coal</t>
        </r>
      </text>
    </comment>
    <comment ref="I70" authorId="0" shapeId="0" xr:uid="{00000000-0006-0000-0600-000024000000}">
      <text>
        <r>
          <rPr>
            <sz val="11"/>
            <color theme="1"/>
            <rFont val="Arial"/>
            <family val="2"/>
          </rPr>
          <t>======
ID#AAAAHBH56aw
jhan    (2020-10-05 04:10:09)
Assumed to be the same as lignite coal</t>
        </r>
      </text>
    </comment>
    <comment ref="B71" authorId="0" shapeId="0" xr:uid="{00000000-0006-0000-0600-000025000000}">
      <text>
        <r>
          <rPr>
            <sz val="11"/>
            <color theme="1"/>
            <rFont val="Arial"/>
            <family val="2"/>
          </rPr>
          <t>======
ID#AAAAHBH56as
A Elgowainy    (2020-10-05 04:10:09)
Btu per (short ton, as received)</t>
        </r>
      </text>
    </comment>
    <comment ref="D71" authorId="0" shapeId="0" xr:uid="{00000000-0006-0000-0600-000026000000}">
      <text>
        <r>
          <rPr>
            <sz val="11"/>
            <color theme="1"/>
            <rFont val="Arial"/>
            <family val="2"/>
          </rPr>
          <t>======
ID#AAAAHBH56aM
jhan    (2020-10-05 04:10:09)
Based on EIA-423</t>
        </r>
      </text>
    </comment>
    <comment ref="F71" authorId="0" shapeId="0" xr:uid="{00000000-0006-0000-0600-000027000000}">
      <text>
        <r>
          <rPr>
            <sz val="11"/>
            <color theme="1"/>
            <rFont val="Arial"/>
            <family val="2"/>
          </rPr>
          <t>======
ID#AAAAHBH56ZI
jhan    (2020-10-05 04:10:09)
Elgowainy, A., Han, J., Cai, H., Wang, M., Forman, G. S., and DiVita, V. B. (2014) Energy Efficiency and Greenhouse Gas Emission Intensity of Petroleum Products at U.S. Refineries. Environ. Sci. Technol. 48, 7612–7624.</t>
        </r>
      </text>
    </comment>
    <comment ref="G71" authorId="0" shapeId="0" xr:uid="{00000000-0006-0000-0600-000028000000}">
      <text>
        <r>
          <rPr>
            <sz val="11"/>
            <color theme="1"/>
            <rFont val="Arial"/>
            <family val="2"/>
          </rPr>
          <t>======
ID#AAAAHBH56Zc
jhan    (2020-10-05 04:10:09)
Based on EIA-423</t>
        </r>
      </text>
    </comment>
    <comment ref="I71" authorId="0" shapeId="0" xr:uid="{00000000-0006-0000-0600-000029000000}">
      <text>
        <r>
          <rPr>
            <sz val="11"/>
            <color theme="1"/>
            <rFont val="Arial"/>
            <family val="2"/>
          </rPr>
          <t>======
ID#AAAAHBH56Zo
jhan    (2020-10-05 04:10:09)
Based on the ratio in the previous GREET</t>
        </r>
      </text>
    </comment>
    <comment ref="B72" authorId="0" shapeId="0" xr:uid="{00000000-0006-0000-0600-00002A000000}">
      <text>
        <r>
          <rPr>
            <sz val="11"/>
            <color theme="1"/>
            <rFont val="Arial"/>
            <family val="2"/>
          </rPr>
          <t>======
ID#AAAAHBH56aU
A Elgowainy    (2020-10-05 04:10:09)
Btu per (short ton, as received)</t>
        </r>
      </text>
    </comment>
    <comment ref="D72" authorId="0" shapeId="0" xr:uid="{00000000-0006-0000-0600-00002B000000}">
      <text>
        <r>
          <rPr>
            <sz val="11"/>
            <color theme="1"/>
            <rFont val="Arial"/>
            <family val="2"/>
          </rPr>
          <t>======
ID#AAAAHBH56Yg
jhan    (2020-10-05 04:10:09)
Based on EIA-423</t>
        </r>
      </text>
    </comment>
    <comment ref="F72" authorId="0" shapeId="0" xr:uid="{00000000-0006-0000-0600-00002C000000}">
      <text>
        <r>
          <rPr>
            <sz val="11"/>
            <color theme="1"/>
            <rFont val="Arial"/>
            <family val="2"/>
          </rPr>
          <t>======
ID#AAAAHBH56bs
jhan    (2020-10-05 04:10:09)
Based on EIA-423</t>
        </r>
      </text>
    </comment>
    <comment ref="G72" authorId="0" shapeId="0" xr:uid="{00000000-0006-0000-0600-00002D000000}">
      <text>
        <r>
          <rPr>
            <sz val="11"/>
            <color theme="1"/>
            <rFont val="Arial"/>
            <family val="2"/>
          </rPr>
          <t>======
ID#AAAAHBH56ZQ
jhan    (2020-10-05 04:10:09)
Assumed to be the same as pet coke</t>
        </r>
      </text>
    </comment>
    <comment ref="I72" authorId="0" shapeId="0" xr:uid="{00000000-0006-0000-0600-00002E000000}">
      <text>
        <r>
          <rPr>
            <sz val="11"/>
            <color theme="1"/>
            <rFont val="Arial"/>
            <family val="2"/>
          </rPr>
          <t>======
ID#AAAAHBH56aA
jhan    (2020-10-05 04:10:09)
Assumed to be the same as pet coke</t>
        </r>
      </text>
    </comment>
    <comment ref="B73" authorId="0" shapeId="0" xr:uid="{00000000-0006-0000-0600-00002F000000}">
      <text>
        <r>
          <rPr>
            <sz val="11"/>
            <color theme="1"/>
            <rFont val="Arial"/>
            <family val="2"/>
          </rPr>
          <t>======
ID#AAAAHBH56b4
A Elgowainy    (2020-10-05 04:10:09)
Btu per (short ton, as received)</t>
        </r>
      </text>
    </comment>
    <comment ref="B74" authorId="0" shapeId="0" xr:uid="{00000000-0006-0000-0600-000030000000}">
      <text>
        <r>
          <rPr>
            <sz val="11"/>
            <color theme="1"/>
            <rFont val="Arial"/>
            <family val="2"/>
          </rPr>
          <t>======
ID#AAAAHBH56YU
A Elgowainy    (2020-10-05 04:10:09)
Btu per (short ton, dry matter)</t>
        </r>
      </text>
    </comment>
    <comment ref="B76" authorId="0" shapeId="0" xr:uid="{00000000-0006-0000-0600-000031000000}">
      <text>
        <r>
          <rPr>
            <sz val="11"/>
            <color theme="1"/>
            <rFont val="Arial"/>
            <family val="2"/>
          </rPr>
          <t>======
ID#AAAAHBH56bw
A Elgowainy    (2020-10-05 04:10:09)
Btu per (short ton, dry matter)</t>
        </r>
      </text>
    </comment>
    <comment ref="B77" authorId="0" shapeId="0" xr:uid="{00000000-0006-0000-0600-000032000000}">
      <text>
        <r>
          <rPr>
            <sz val="11"/>
            <color theme="1"/>
            <rFont val="Arial"/>
            <family val="2"/>
          </rPr>
          <t>======
ID#AAAAHBH56a8
A Elgowainy    (2020-10-05 04:10:09)
Btu per (short ton, dry matter)</t>
        </r>
      </text>
    </comment>
    <comment ref="B78" authorId="0" shapeId="0" xr:uid="{00000000-0006-0000-0600-000033000000}">
      <text>
        <r>
          <rPr>
            <sz val="11"/>
            <color theme="1"/>
            <rFont val="Arial"/>
            <family val="2"/>
          </rPr>
          <t>======
ID#AAAAHBH56Zs
A Elgowainy    (2020-10-05 04:10:09)
Btu per (short ton, dry matter)</t>
        </r>
      </text>
    </comment>
    <comment ref="B79" authorId="0" shapeId="0" xr:uid="{00000000-0006-0000-0600-000034000000}">
      <text>
        <r>
          <rPr>
            <sz val="11"/>
            <color theme="1"/>
            <rFont val="Arial"/>
            <family val="2"/>
          </rPr>
          <t>======
ID#AAAAHBH56Y0
A Elgowainy    (2020-10-05 04:10:09)
Btu per (short ton, dry matter)</t>
        </r>
      </text>
    </comment>
    <comment ref="B80" authorId="0" shapeId="0" xr:uid="{00000000-0006-0000-0600-000035000000}">
      <text>
        <r>
          <rPr>
            <sz val="11"/>
            <color theme="1"/>
            <rFont val="Arial"/>
            <family val="2"/>
          </rPr>
          <t>======
ID#AAAAHBH56YY
A Elgowainy    (2020-10-05 04:10:09)
Btu per (short ton, dry matter)</t>
        </r>
      </text>
    </comment>
    <comment ref="B81" authorId="0" shapeId="0" xr:uid="{00000000-0006-0000-0600-000036000000}">
      <text>
        <r>
          <rPr>
            <sz val="11"/>
            <color theme="1"/>
            <rFont val="Arial"/>
            <family val="2"/>
          </rPr>
          <t>======
ID#AAAAHBH56Y4
A Elgowainy    (2020-10-05 04:10:09)
Btu per (short ton, dry matter)</t>
        </r>
      </text>
    </comment>
    <comment ref="B82" authorId="0" shapeId="0" xr:uid="{00000000-0006-0000-0600-000037000000}">
      <text>
        <r>
          <rPr>
            <sz val="11"/>
            <color theme="1"/>
            <rFont val="Arial"/>
            <family val="2"/>
          </rPr>
          <t>======
ID#AAAAHBH56Yc
A Elgowainy    (2020-10-05 04:10:09)
Btu per (short ton, dry matter)</t>
        </r>
      </text>
    </comment>
    <comment ref="B83" authorId="0" shapeId="0" xr:uid="{00000000-0006-0000-0600-000038000000}">
      <text>
        <r>
          <rPr>
            <sz val="11"/>
            <color theme="1"/>
            <rFont val="Arial"/>
            <family val="2"/>
          </rPr>
          <t>======
ID#AAAAHBH56Ys
A Elgowainy    (2020-10-05 04:10:09)
Btu per (short ton, as received)</t>
        </r>
      </text>
    </comment>
    <comment ref="B84" authorId="0" shapeId="0" xr:uid="{00000000-0006-0000-0600-000039000000}">
      <text>
        <r>
          <rPr>
            <sz val="11"/>
            <color theme="1"/>
            <rFont val="Arial"/>
            <family val="2"/>
          </rPr>
          <t>======
ID#AAAAHBH56bA
A Elgowainy    (2020-10-05 04:10:09)
Btu per (short ton, as received)</t>
        </r>
      </text>
    </comment>
    <comment ref="B85" authorId="0" shapeId="0" xr:uid="{00000000-0006-0000-0600-00003A000000}">
      <text>
        <r>
          <rPr>
            <sz val="11"/>
            <color theme="1"/>
            <rFont val="Arial"/>
            <family val="2"/>
          </rPr>
          <t>======
ID#AAAAHBH56aY
A Elgowainy    (2020-10-05 04:10:09)
Btu per (short ton, as received)</t>
        </r>
      </text>
    </comment>
    <comment ref="B86" authorId="0" shapeId="0" xr:uid="{00000000-0006-0000-0600-00003B000000}">
      <text>
        <r>
          <rPr>
            <sz val="11"/>
            <color theme="1"/>
            <rFont val="Arial"/>
            <family val="2"/>
          </rPr>
          <t>======
ID#AAAAHBH56Y8
A Elgowainy    (2020-10-05 04:10:09)
Btu per (short ton, as received)</t>
        </r>
      </text>
    </comment>
    <comment ref="B87" authorId="0" shapeId="0" xr:uid="{00000000-0006-0000-0600-00003C000000}">
      <text>
        <r>
          <rPr>
            <sz val="11"/>
            <color theme="1"/>
            <rFont val="Arial"/>
            <family val="2"/>
          </rPr>
          <t>======
ID#AAAAHBH56ag
A Elgowainy    (2020-10-05 04:10:09)
Btu per (short ton, dry matter)</t>
        </r>
      </text>
    </comment>
    <comment ref="B88" authorId="0" shapeId="0" xr:uid="{00000000-0006-0000-0600-00003D000000}">
      <text>
        <r>
          <rPr>
            <sz val="11"/>
            <color theme="1"/>
            <rFont val="Arial"/>
            <family val="2"/>
          </rPr>
          <t>======
ID#AAAAHBH56bY
A Elgowainy    (2020-10-05 04:10:09)
Btu per (short ton, dry matter)</t>
        </r>
      </text>
    </comment>
    <comment ref="A90" authorId="0" shapeId="0" xr:uid="{00000000-0006-0000-0600-00003E000000}">
      <text>
        <r>
          <rPr>
            <sz val="11"/>
            <color theme="1"/>
            <rFont val="Arial"/>
            <family val="2"/>
          </rPr>
          <t>======
ID#AAAAHBH56ZU
Michael Wang    (2020-10-05 04:10:09)
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<sst xmlns="http://schemas.openxmlformats.org/spreadsheetml/2006/main" count="66004" uniqueCount="5461">
  <si>
    <t>BFPIaE BAU Fuel Production</t>
  </si>
  <si>
    <t>BFPIaE BAU Fuel Imports</t>
  </si>
  <si>
    <t>BFPIaE BAU Fuel Exports</t>
  </si>
  <si>
    <t>Source:</t>
  </si>
  <si>
    <t>Petroleum-based fuels, biofuels</t>
  </si>
  <si>
    <t>U.S. Energy Information Administration</t>
  </si>
  <si>
    <t>Petroleum &amp; Other Liquids: Supply and Disposition</t>
  </si>
  <si>
    <t>https://www.eia.gov/dnav/pet/pet_sum_snd_d_nus_mbbl_a_cur.htm</t>
  </si>
  <si>
    <t>Area: US, Period: Annual 2017</t>
  </si>
  <si>
    <t>Nuclear Fuel (Uranium)</t>
  </si>
  <si>
    <t>U.S. uranium imports continue as domestic production remains at historical lows</t>
  </si>
  <si>
    <t>https://www.eia.gov/todayinenergy/detail.php?id=37192</t>
  </si>
  <si>
    <t>Paragraph 1</t>
  </si>
  <si>
    <t>Hard Coal, Lignite</t>
  </si>
  <si>
    <t>Coal Explained: Where Our Coal Comes From</t>
  </si>
  <si>
    <t>https://www.eia.gov/energyexplained/index.php?page=coal_where</t>
  </si>
  <si>
    <t>https://www.eia.gov/energyexplained/index.php?page=coal_imports</t>
  </si>
  <si>
    <t>https://www.eia.gov/energyexplained/index.php?page=coal_prices</t>
  </si>
  <si>
    <t>Biomass Production and Exports</t>
  </si>
  <si>
    <t>Monthly Densified Biomass Fuel Report</t>
  </si>
  <si>
    <t>https://www.eia.gov/biofuels/biomass/?year=2016&amp;month=13#table_data</t>
  </si>
  <si>
    <t>Tables 4 and 8</t>
  </si>
  <si>
    <t>Biomass Imports and Exports (for Import to Export Ratio)</t>
  </si>
  <si>
    <t>U.S. International Trade Administration</t>
  </si>
  <si>
    <t>2016 Top Markets Report Renewable Fuels Sector Snapshot: Biomass Wood Pellets</t>
  </si>
  <si>
    <t>https://www.trade.gov/topmarkets/pdf/Renewable_Fuels_Biomass_Wood_Pellets.pdf</t>
  </si>
  <si>
    <t>Tables 2 and 3a</t>
  </si>
  <si>
    <t>Annual Energy Outlook 2019</t>
  </si>
  <si>
    <t>Municipal Solid Waste</t>
  </si>
  <si>
    <t>U.S. Environmental Protection Agency</t>
  </si>
  <si>
    <t>National Overview: Facts and Figures on Materials, Wastes and Recycling</t>
  </si>
  <si>
    <t>https://www.epa.gov/facts-and-figures-about-materials-waste-and-recycling/national-overview-facts-and-figures-materials</t>
  </si>
  <si>
    <t>Hydrogen</t>
  </si>
  <si>
    <t>U.S. Department of Energy</t>
  </si>
  <si>
    <t>Fact of the Month May 2018: 10 Million Metric Tons of Hydrogen Produced Annually in the United States</t>
  </si>
  <si>
    <t>https://www.energy.gov/eere/fuelcells/fact-month-may-2018-10-million-metric-tons-hydrogen-produced-annually-united-states</t>
  </si>
  <si>
    <t>Unit Conversions for hard coal, natural gas, petroleum fuels, liquid biofuels</t>
  </si>
  <si>
    <t>Energy Information Administration</t>
  </si>
  <si>
    <t>http://www.eia.gov/forecasts/aeo/supplement/excel/suptab_73.xlsx</t>
  </si>
  <si>
    <t>Table 73</t>
  </si>
  <si>
    <t>Unit Conversions for Lignite, Biomass, LPG, municipal solid waste, hydrogen</t>
  </si>
  <si>
    <t>Argonne National Laboratory</t>
  </si>
  <si>
    <t>GREET1 2019</t>
  </si>
  <si>
    <t>https://greet.es.anl.gov/</t>
  </si>
  <si>
    <t>Tab "Fuel_Specs"</t>
  </si>
  <si>
    <t>Unit Conversion for Uranium (U3O8)</t>
  </si>
  <si>
    <t>TradeTech</t>
  </si>
  <si>
    <t>Uranium Primer - Price &amp; Unit Conversion Calculator &amp; Table</t>
  </si>
  <si>
    <t>https://www.uranium.info/unit_conversion_table.php</t>
  </si>
  <si>
    <t>API Codes</t>
  </si>
  <si>
    <t>State Downscaling</t>
  </si>
  <si>
    <t>hard coal' : 'SUP_PRD_TEN_NA_CL_NA_USA_QBTU.A ',</t>
  </si>
  <si>
    <t>lignite' : 'SUP_PRD_TEN_NA_CL_NA_USA_QBTU.A ',</t>
  </si>
  <si>
    <t>natural gas' : 'SUP_PRD_TEN_NA_DNG_NA_USA_QBTU.A ',</t>
  </si>
  <si>
    <t>API accessing Annual Energy Outlook</t>
  </si>
  <si>
    <t>nuclear' : 'SUP_PRD_TEN_NA_NUC_NA_USA_QBTU.A ',</t>
  </si>
  <si>
    <t>Script that calls and uses AEO data:</t>
  </si>
  <si>
    <t>biomass' : 'SUP_PRD_TEN_NA_BMS_NA_USA_QBTU.A ',</t>
  </si>
  <si>
    <t>https://github.com/RMI-Web/state-policy-simulator/blob/master/derive_metrics/fuels/BFPIaE.py</t>
  </si>
  <si>
    <t>biofuel gasoline' : 'SUP_PRD_TEN_NA_BMS_NA_USA_QBTU.A',</t>
  </si>
  <si>
    <t>biofuel diesel' : 'SUP_PRD_TEN_NA_BMS_NA_USA_QBTU.A',</t>
  </si>
  <si>
    <t>Fuel Production</t>
  </si>
  <si>
    <t>heavy fuel oil': 'SUP_PRD_TEN_NA_CLC_NA_USA_QBTU.A',</t>
  </si>
  <si>
    <t>hydrogen' : 'SUP_PRD_TEN_NA_OTH_NA_USA_QBTU.A',</t>
  </si>
  <si>
    <t>liquid petroleum gas' : 'CAP_NA_LFL_REF_DIST_NA_USA_MILLBRLPDY.A', # Refining capacity</t>
  </si>
  <si>
    <t>U.S., Petroleum Administration for Defense Districts, and States</t>
  </si>
  <si>
    <t>municipal waste' : 'SUP_PRD_TEN_NA_PRE_NA_USA_QBTU.A',</t>
  </si>
  <si>
    <t>https://www.eia.gov/dnav/pet/xls/PET_PNP_CAPPROD_A_(NA)_8PA_BSD_A.xls</t>
  </si>
  <si>
    <t>petroleum gasoline' : 'CAP_NA_LFL_REF_DIST_NA_USA_MILLBRLPDY.A', # Refining capacity</t>
  </si>
  <si>
    <t>petroleum diesel' : 'CAP_NA_LFL_REF_DIST_NA_USA_MILLBRLPDY.A', # Refining capacity</t>
  </si>
  <si>
    <t>jet fuel' : 'CAP_NA_LFL_REF_DIST_NA_USA_MILLBRLPDY.A'} # Refining capacity</t>
  </si>
  <si>
    <t>Notes</t>
  </si>
  <si>
    <t>Collect Export, Import, and Production Data for Each Fuel</t>
  </si>
  <si>
    <t>The consolidated data in this variable (production, imports, exports, and domestic use of each fuel)</t>
  </si>
  <si>
    <t>is used in the variable fuels/CiFIaEpUDFS.  Therefore, even though this variable only outputs</t>
  </si>
  <si>
    <t>production and exports, you should also collect data on fuel imports.  (Domestic use data</t>
  </si>
  <si>
    <t>can be calculated from production, imports, and exports.  We ignore changes in fuel stocks,</t>
  </si>
  <si>
    <t>which should average to zero over multi-year timeframes.)</t>
  </si>
  <si>
    <t>Time Series</t>
  </si>
  <si>
    <t>This variable contains time series data.</t>
  </si>
  <si>
    <t>However, only data from the first year are used in variable fuels/CiFIaEpUDFS.</t>
  </si>
  <si>
    <t>In the future, fuels/CiFIaEpUDFS may be replaced with internal Vensim calculations,</t>
  </si>
  <si>
    <t>making those values sensitive to changes over time.</t>
  </si>
  <si>
    <t>Units</t>
  </si>
  <si>
    <t>In this variable, units are standardized to BTU, the internal working energy unit of the model.</t>
  </si>
  <si>
    <t>Variable fuels/CiFIaEpUDFS is not sensitive to the units used, as long as the same unit is used</t>
  </si>
  <si>
    <t>for all quantities associated with the same fuel (imports, exports, production, use).</t>
  </si>
  <si>
    <t>Included Fuels</t>
  </si>
  <si>
    <t>Hydro, wind, solar, and geothermal are neither fuels nor energy carriers</t>
  </si>
  <si>
    <t>and should always contain zeroes in this variable.</t>
  </si>
  <si>
    <t>Electricity and heat are energy carriers and are not handled in this</t>
  </si>
  <si>
    <t>part of the model.  (Electricity imports/exports are exogenous</t>
  </si>
  <si>
    <t>and handled in the power sector.  District heat imports/exports are assumed to be negligible.)</t>
  </si>
  <si>
    <t>Hydrogen is an energy carrier, but can theoretically be imported</t>
  </si>
  <si>
    <t>or exported in bulk, so is included here.</t>
  </si>
  <si>
    <t>State Downscale</t>
  </si>
  <si>
    <t>Production</t>
  </si>
  <si>
    <t>AEO has national production for fuels of interest</t>
  </si>
  <si>
    <t>We can use this to obtain growth trajectory by fuel</t>
  </si>
  <si>
    <t>For the following fuels, we can use EIA-SEDS to obtain 2019 level state production:</t>
  </si>
  <si>
    <t>hard coal', 'lignite', 'natural gas', 'biomass', 'crude oil', 'municipal waste'</t>
  </si>
  <si>
    <t>For the following fuels, we need to first obtain 2019 level production at the PADD-level, and then downscale to state based on refining capacity share held by the state relative to the PADD (e.g. Virginia is in PADD 1, what % of refining capacity for PADD 1 is in Virginia? Turns out 0)</t>
  </si>
  <si>
    <t>‘petroleum gasoline’, ‘petroleum diesel’, ‘biofuel gasoline’, ‘biofuel diesel’, ‘jet fuel’, ‘heavy fuel oil’, ‘liquid petroleum gas’</t>
  </si>
  <si>
    <t>We apply national growth trajectories to starting value (2019) for each fuel in the given state</t>
  </si>
  <si>
    <t>Imports</t>
  </si>
  <si>
    <t>AEO has national imports for fuels of interest, but it is aggregated</t>
  </si>
  <si>
    <t>State-level consumption values (2019) are found in EIA-SEDS</t>
  </si>
  <si>
    <t>The idea is to scale national imports by state-level consumption</t>
  </si>
  <si>
    <t>Where AEO is aggregated (e.g. refined petroleum products), we divide out the specific fuel (e.g. petroleum diesel) using the EIA Petroleum and Refining data (this is what is used in EI currently as well)</t>
  </si>
  <si>
    <t>This has imports, exports, and production by fuel at the national level</t>
  </si>
  <si>
    <t>Combine AEO with the EIA Petroleum data to get starting import values at national level</t>
  </si>
  <si>
    <t>Scale to state level by taking starting value of state and calculating share over national starting levels</t>
  </si>
  <si>
    <t>Apply national growth trajectory for the umbrella fuel type (e.g. refined petroleum product)</t>
  </si>
  <si>
    <t>Exports</t>
  </si>
  <si>
    <t>AEO has national exports for fuels of interest, but aggregated</t>
  </si>
  <si>
    <t>State-level production values (2019) are found in EIA-SEDS</t>
  </si>
  <si>
    <t>For some refined products, we must refer back to the PADD downscaling used for fuel production</t>
  </si>
  <si>
    <t>Divide state-level starting values by national starting value to obtain state’s share of exports in the starting year (2019)</t>
  </si>
  <si>
    <t>Apply national growth in the umbrella fuel category (e.g. refined petroleum product) to state-scaled starting value</t>
  </si>
  <si>
    <t>Area: US</t>
  </si>
  <si>
    <t>Period: 2017 (Annual)</t>
  </si>
  <si>
    <t>Unit: Thousand Barrels</t>
  </si>
  <si>
    <t>Supply</t>
  </si>
  <si>
    <t>Disposition</t>
  </si>
  <si>
    <t>Ending Stocks</t>
  </si>
  <si>
    <t>Field Production</t>
  </si>
  <si>
    <t>Renewable Fuels &amp; Oxygenate Plant Net Production</t>
  </si>
  <si>
    <t>Refinery &amp; Blender Net Production</t>
  </si>
  <si>
    <t>Net Receipts</t>
  </si>
  <si>
    <t>Adjust- ments</t>
  </si>
  <si>
    <t>Stock Change</t>
  </si>
  <si>
    <t>Refinery &amp; Blender Net Inputs</t>
  </si>
  <si>
    <t>Products Supplied</t>
  </si>
  <si>
    <t>Crude Oil &amp; Petroleum Products</t>
  </si>
  <si>
    <t>Crude Oil</t>
  </si>
  <si>
    <t>- -</t>
  </si>
  <si>
    <t>Hydrocarbon Gas Liquids</t>
  </si>
  <si>
    <t>Natural Gas Liquids</t>
  </si>
  <si>
    <t>Ethane</t>
  </si>
  <si>
    <t>-</t>
  </si>
  <si>
    <t>Propane</t>
  </si>
  <si>
    <t>Normal Butane</t>
  </si>
  <si>
    <t>Isobutane</t>
  </si>
  <si>
    <t>Natural Gasoline</t>
  </si>
  <si>
    <t>Refinery Olefins</t>
  </si>
  <si>
    <t>Ethylene</t>
  </si>
  <si>
    <t>Propylene</t>
  </si>
  <si>
    <t>Normal Butylene</t>
  </si>
  <si>
    <t>Isobutylene</t>
  </si>
  <si>
    <t>Other Liquids</t>
  </si>
  <si>
    <t>Hydrogen/Oxygenates/Renewables/Other Hydrocarbons</t>
  </si>
  <si>
    <t>Oxygenates (excl. Fuel Ethanol)</t>
  </si>
  <si>
    <t>Renewable Fuels (incl. Fuel Ethanol)</t>
  </si>
  <si>
    <t>Fuel Ethanol</t>
  </si>
  <si>
    <t>Renewable Fuels Except Fuel Ethanol</t>
  </si>
  <si>
    <t>Other Hydrocarbons</t>
  </si>
  <si>
    <t>Unfinished Oils</t>
  </si>
  <si>
    <t>Motor Gasoline Blend. Comp.</t>
  </si>
  <si>
    <t>Reformulated</t>
  </si>
  <si>
    <t>Conventional</t>
  </si>
  <si>
    <t>Aviation Gasoline Blend. Comp.</t>
  </si>
  <si>
    <t>Finished Petroleum Products</t>
  </si>
  <si>
    <t>Finished Motor Gasoline</t>
  </si>
  <si>
    <t>Finished Aviation Gasoline</t>
  </si>
  <si>
    <t>Kerosene-Type Jet Fuel</t>
  </si>
  <si>
    <t>Kerosene</t>
  </si>
  <si>
    <t>Distillate Fuel Oil</t>
  </si>
  <si>
    <t>15 ppm Sulfur and Under</t>
  </si>
  <si>
    <t>Greater than 15 to 500 ppm Sulfur</t>
  </si>
  <si>
    <t>Greater than 500 ppm Sulfur</t>
  </si>
  <si>
    <t>Residual Fuel Oil</t>
  </si>
  <si>
    <t>Less than 0.31% Sulfur</t>
  </si>
  <si>
    <t>NA</t>
  </si>
  <si>
    <t>0.31 to 1.00% Sulfur</t>
  </si>
  <si>
    <t>Greater than 1.00% Sulfur</t>
  </si>
  <si>
    <t>Petrochemical Feedstocks</t>
  </si>
  <si>
    <t>Naphtha for Petro. Feed. Use</t>
  </si>
  <si>
    <t>Other Oils for Petro. Feed. Use</t>
  </si>
  <si>
    <t>Special Naphthas</t>
  </si>
  <si>
    <t>Lubricants</t>
  </si>
  <si>
    <t>Waxes</t>
  </si>
  <si>
    <t>Petroleum Coke</t>
  </si>
  <si>
    <t>Marketable</t>
  </si>
  <si>
    <t>Catalyst</t>
  </si>
  <si>
    <t>Asphalt and Road Oil</t>
  </si>
  <si>
    <t>Still Gas</t>
  </si>
  <si>
    <t>Miscellaneous Products</t>
  </si>
  <si>
    <t>Table 4. Production of densified biomass fuel, 2016 (tons)</t>
  </si>
  <si>
    <t>Region</t>
  </si>
  <si>
    <t>Month</t>
  </si>
  <si>
    <t>Wood Pellets, PFI Certified</t>
  </si>
  <si>
    <t>Wood Pellets, Not Certified</t>
  </si>
  <si>
    <t>Wood Pellets Utility</t>
  </si>
  <si>
    <t>Compressed Bricks/Logs</t>
  </si>
  <si>
    <t>U.S. Total</t>
  </si>
  <si>
    <t>Table 8. Export sales and average price of densified biomass fuel, 2016</t>
  </si>
  <si>
    <t>Quantity (tons)</t>
  </si>
  <si>
    <t>Average Price (USD per ton)</t>
  </si>
  <si>
    <t>Total wood pellet production</t>
  </si>
  <si>
    <t>tons</t>
  </si>
  <si>
    <t>Total wood pellet exports</t>
  </si>
  <si>
    <t>We don't have biomass import data from EIA, but we do have some from the International Trade Administration (trade.gov).</t>
  </si>
  <si>
    <t>It uses different units and shows much higher wood pellet quantities than the EIA data, and it lacks production data.</t>
  </si>
  <si>
    <t>Accordingly, we only use it to establish a ratio of exports to imports, and apply that ratio to the EIA export data to</t>
  </si>
  <si>
    <t>estimate wood pellet imports (which are small compared to exports).</t>
  </si>
  <si>
    <t>Unit</t>
  </si>
  <si>
    <t>kg</t>
  </si>
  <si>
    <t>Import to Export Ratio</t>
  </si>
  <si>
    <t>Total wood pellet imports</t>
  </si>
  <si>
    <t>ref2019.d111618a</t>
  </si>
  <si>
    <t>Report</t>
  </si>
  <si>
    <t>Scenario</t>
  </si>
  <si>
    <t>ref2019</t>
  </si>
  <si>
    <t>Reference case</t>
  </si>
  <si>
    <t>Datekey</t>
  </si>
  <si>
    <t>d111618a</t>
  </si>
  <si>
    <t>Release Date</t>
  </si>
  <si>
    <t xml:space="preserve"> January 2019</t>
  </si>
  <si>
    <t>SUP000</t>
  </si>
  <si>
    <t>1. Total Energy Supply, Disposition, and Price Summary</t>
  </si>
  <si>
    <t>(quadrillion Btu, unless otherwise noted)</t>
  </si>
  <si>
    <t>2018-</t>
  </si>
  <si>
    <t xml:space="preserve"> Supply, Disposition, and Prices</t>
  </si>
  <si>
    <t>SUP000:ba_CrudeOilLease</t>
  </si>
  <si>
    <t xml:space="preserve">   Crude Oil and Lease Condensate</t>
  </si>
  <si>
    <t>SUP000:ba_NaturalGasPla</t>
  </si>
  <si>
    <t xml:space="preserve">   Natural Gas Plant Liquids</t>
  </si>
  <si>
    <t>SUP000:ba_DryNaturalGas</t>
  </si>
  <si>
    <t xml:space="preserve">   Dry Natural Gas</t>
  </si>
  <si>
    <t>SUP000:ba_Coal</t>
  </si>
  <si>
    <t xml:space="preserve">   Coal 1/</t>
  </si>
  <si>
    <t>SUP000:ba_NuclearPower</t>
  </si>
  <si>
    <t xml:space="preserve">   Nuclear / Uranium 2/</t>
  </si>
  <si>
    <t>SUP000:ba_Hydropower</t>
  </si>
  <si>
    <t xml:space="preserve">   Conventional Hydroelectric Power</t>
  </si>
  <si>
    <t>SUP000:ba_Biomass</t>
  </si>
  <si>
    <t xml:space="preserve">   Biomass 3/</t>
  </si>
  <si>
    <t>SUP000:ba_RenewableEner</t>
  </si>
  <si>
    <t xml:space="preserve">   Other Renewable Energy 4/</t>
  </si>
  <si>
    <t>SUP000:ba_Other</t>
  </si>
  <si>
    <t xml:space="preserve">   Other 5/</t>
  </si>
  <si>
    <t>SUP000:ba_Total</t>
  </si>
  <si>
    <t xml:space="preserve">       Total</t>
  </si>
  <si>
    <t>SUP000:ca_CrudeOil</t>
  </si>
  <si>
    <t xml:space="preserve">   Crude Oil</t>
  </si>
  <si>
    <t>SUP000:ca_PetroleumProd</t>
  </si>
  <si>
    <t xml:space="preserve">   Petroleum and Other Liquids 6/</t>
  </si>
  <si>
    <t>SUP000:ca_NaturalGas</t>
  </si>
  <si>
    <t xml:space="preserve">   Natural Gas</t>
  </si>
  <si>
    <t>SUP000:ca_OtherImports</t>
  </si>
  <si>
    <t xml:space="preserve">   Other 7/</t>
  </si>
  <si>
    <t>SUP000:ca_Total</t>
  </si>
  <si>
    <t>SUP000:da_Petroleum</t>
  </si>
  <si>
    <t xml:space="preserve">   Petroleum and Other Liquids 8/</t>
  </si>
  <si>
    <t>SUP000:da_NaturalGas</t>
  </si>
  <si>
    <t>SUP000:da_Coal</t>
  </si>
  <si>
    <t xml:space="preserve">   Coal</t>
  </si>
  <si>
    <t>SUP000:da_Total</t>
  </si>
  <si>
    <t>SUP000:ea_Discrepancy</t>
  </si>
  <si>
    <t>Discrepancy 9/</t>
  </si>
  <si>
    <t>- -</t>
  </si>
  <si>
    <t>Consumption</t>
  </si>
  <si>
    <t>SUP000:fa_PetroleumProd</t>
  </si>
  <si>
    <t xml:space="preserve">   Petroleum and Other Liquids 10/</t>
  </si>
  <si>
    <t>SUP000:fa_NaturalGas</t>
  </si>
  <si>
    <t>SUP000:fa_Coal</t>
  </si>
  <si>
    <t xml:space="preserve">   Coal 11/</t>
  </si>
  <si>
    <t>SUP000:fa_NuclearPower</t>
  </si>
  <si>
    <t>SUP000:fa_Hydropower</t>
  </si>
  <si>
    <t>SUP000:fa_Biomass</t>
  </si>
  <si>
    <t xml:space="preserve">   Biomass 12/</t>
  </si>
  <si>
    <t>SUP000:fa_RenewableEner</t>
  </si>
  <si>
    <t>SUP000:fa_Other</t>
  </si>
  <si>
    <t xml:space="preserve">   Other 13/</t>
  </si>
  <si>
    <t>SUP000:fa_Total</t>
  </si>
  <si>
    <t xml:space="preserve">     Total</t>
  </si>
  <si>
    <t>Prices (2018 dollars per unit)</t>
  </si>
  <si>
    <t>SUP000:ha_WorldOilPrice</t>
  </si>
  <si>
    <t xml:space="preserve">  Brent Spot Price (dollars per barrel)</t>
  </si>
  <si>
    <t>SUP000:ha_ForLowSulfLit</t>
  </si>
  <si>
    <t xml:space="preserve">  West Texas Intermediate Spot Price (dollars per barrel)</t>
  </si>
  <si>
    <t>SUP000:ha_GasPriceHenry</t>
  </si>
  <si>
    <t xml:space="preserve">  Natural Gas at Henry Hub (dollars per mmBtu)</t>
  </si>
  <si>
    <t>SUP000:ha_CoalMinemouth</t>
  </si>
  <si>
    <t xml:space="preserve">  Coal, Minemouth (dollars per ton) 14/</t>
  </si>
  <si>
    <t>SUP000:ha_CoalMineBtu</t>
  </si>
  <si>
    <t xml:space="preserve">  Coal, Minemouth (dollars per million Btu) 14/</t>
  </si>
  <si>
    <t>SUP000:ha_CoalDelivered</t>
  </si>
  <si>
    <t xml:space="preserve">  Coal, Delivered (dollars per million Btu) 15/</t>
  </si>
  <si>
    <t>SUP000:ha_Electricity(c</t>
  </si>
  <si>
    <t xml:space="preserve">  Electricity (cents per kilowatthour)</t>
  </si>
  <si>
    <t>Prices (nominal dollars per unit)</t>
  </si>
  <si>
    <t>SUP000:nom_ImportRACost</t>
  </si>
  <si>
    <t>SUP000:nom_ForLowSulfLi</t>
  </si>
  <si>
    <t>SUP000:nom_Gas@HenryHub</t>
  </si>
  <si>
    <t>SUP000:nom_CoalMinemout</t>
  </si>
  <si>
    <t>SUP000:nom_CoalMineBtu</t>
  </si>
  <si>
    <t>SUP000:nom_CoalDeliverd</t>
  </si>
  <si>
    <t>SUP000:nom_Electricity</t>
  </si>
  <si>
    <t xml:space="preserve">   1/ Includes waste coal.</t>
  </si>
  <si>
    <t xml:space="preserve">   2/ These values represent the energy obtained from uranium when it is used in light water reactors.  The total energy content of uranium</t>
  </si>
  <si>
    <t>is much larger, but alternative processes are required to take advantage of it.</t>
  </si>
  <si>
    <t xml:space="preserve">   3/ Includes grid-connected electricity from wood and wood waste; biomass, such as corn, used for liquid fuels production; and non-electric</t>
  </si>
  <si>
    <t>energy demand from wood.  Refer to Table 17 for details.</t>
  </si>
  <si>
    <t xml:space="preserve">   4/ Includes grid-connected electricity from landfill gas; biogenic municipal waste; wind; photovoltaic and solar thermal sources; and</t>
  </si>
  <si>
    <t>non-electric energy from renewable sources, such as active and passive solar systems.  Excludes electricity imports using renewable sources</t>
  </si>
  <si>
    <t>and nonmarketed renewable energy. See Table 17 for selected nonmarketed residential and commercial renewable energy data.</t>
  </si>
  <si>
    <t xml:space="preserve">   5/ Includes non-biogenic municipal waste, hydrogen, methanol, and some domestic inputs to refineries.</t>
  </si>
  <si>
    <t xml:space="preserve">   6/ Includes imports of finished petroleum products, unfinished oils, alcohols, ethers, blending components, and renewable fuels such as ethanol.</t>
  </si>
  <si>
    <t xml:space="preserve">   7/ Includes coal, coal coke (net), and electricity (net).  Excludes imports of fuel used in nuclear power plants.</t>
  </si>
  <si>
    <t xml:space="preserve">   8/ Includes crude oil, petroleum products, ethanol, and biodiesel.</t>
  </si>
  <si>
    <t xml:space="preserve">   9/ Balancing item.  Includes unaccounted for supply, losses, gains, and net storage withdrawals.</t>
  </si>
  <si>
    <t xml:space="preserve">   10/ Estimated consumption.  Includes petroleum-derived fuels and non-petroleum-derived fuels, such as ethanol and biodiesel, and coal-based</t>
  </si>
  <si>
    <t>synthetic liquids.  Petroleum coke, which is a solid, is included.  Also included are hydrocarbon gas liquids and crude oil consumed as a fuel.</t>
  </si>
  <si>
    <t>Refer to Table 17 for detailed renewable liquid fuels consumption.</t>
  </si>
  <si>
    <t xml:space="preserve">   11/ Excludes coal converted to coal-based synthetic liquids and natural gas.</t>
  </si>
  <si>
    <t xml:space="preserve">   12/ Includes grid-connected electricity from wood and wood waste, non-electric energy from wood, and biofuels heat and coproducts used in the</t>
  </si>
  <si>
    <t>production of liquid fuels, but excludes the energy content of the liquid fuels.</t>
  </si>
  <si>
    <t xml:space="preserve">   13/ Includes non-biogenic municipal waste, hydrogen, and net electricity imports.</t>
  </si>
  <si>
    <t xml:space="preserve">   14/ Includes reported prices for both open market and captive mines.  Prices weighted by production, which differs from average minemouth prices</t>
  </si>
  <si>
    <t>published in EIA data reports where it is weighted by reported sales.</t>
  </si>
  <si>
    <t xml:space="preserve">   15/ Prices weighted by consumption; weighted average excludes export free-alongside-ship (f.a.s.) prices.</t>
  </si>
  <si>
    <t xml:space="preserve">   Btu = British thermal unit.</t>
  </si>
  <si>
    <t xml:space="preserve">   MmBtu = Million Btu.</t>
  </si>
  <si>
    <t xml:space="preserve">   - - = Not applicable.</t>
  </si>
  <si>
    <t xml:space="preserve">   Note:  Totals may not equal sum of components due to independent rounding.  Data for 2017</t>
  </si>
  <si>
    <t>are model results and may differ from official EIA data reports.</t>
  </si>
  <si>
    <t xml:space="preserve">   Sources:  2017 natural gas supply values:  U.S. Energy Information Administration (EIA), Natural Gas</t>
  </si>
  <si>
    <t>Monthly, July 2018.  2017 coal minemouth and delivered coal prices:  EIA, Annual Coal Report 2013.</t>
  </si>
  <si>
    <t>2017 petroleum supply values:  EIA, Petroleum Supply Annual 2017.  2017 crude oil</t>
  </si>
  <si>
    <t>spot prices and natural gas spot price at Henry Hub:  Thomson Reuters.  Other 2017 coal values:  EIA, Quarterly</t>
  </si>
  <si>
    <t>Coal Report, October-December 2017.  Other 2017 values:  EIA, Monthly Energy Review, September 2018.</t>
  </si>
  <si>
    <t>2018:  EIA, Short-Term Energy Outlook, October 2018 and EIA, AEO2019 National Energy Modeling System run ref2019.d111618a.</t>
  </si>
  <si>
    <t>Projections:  EIA, AEO2019 National Energy Modeling System run ref2019.d111618a.</t>
  </si>
  <si>
    <t>Uranium</t>
  </si>
  <si>
    <t>million pounds U3O8</t>
  </si>
  <si>
    <t>Hard Coal and Lignite</t>
  </si>
  <si>
    <t>of U.S. coal production was lignite in 2017</t>
  </si>
  <si>
    <t>million short tons of coal produced (of all types) in 2017</t>
  </si>
  <si>
    <t>million short tons of coal exported in 2017</t>
  </si>
  <si>
    <t>million short tons of coal imported in 2017</t>
  </si>
  <si>
    <t>We assume that all imported and exported coal was hard coal, while all lignite produced was used domestically.</t>
  </si>
  <si>
    <t>Hard Coal</t>
  </si>
  <si>
    <t>million short tons</t>
  </si>
  <si>
    <t>Lignite</t>
  </si>
  <si>
    <t>MSW Tonnage Data for Year 2015</t>
  </si>
  <si>
    <t>U.S. MSW generated (million tons)</t>
  </si>
  <si>
    <t>U.S. MSW burned with energy recovery (million tons)</t>
  </si>
  <si>
    <t>U.S. MSW recycled (million tons)</t>
  </si>
  <si>
    <t>U.S. MSW composted (million tons)</t>
  </si>
  <si>
    <t>U.S. MSW landfilled (million tons)</t>
  </si>
  <si>
    <t>Although the U.S. exports waste to other countries,</t>
  </si>
  <si>
    <t>it is difficult to find statistics for waste exports other than plastic waste.</t>
  </si>
  <si>
    <t>(Plastic waste exports to other countries in 2018 were</t>
  </si>
  <si>
    <t>1.07 million metric tons in 2018.)</t>
  </si>
  <si>
    <t>https://www.plasticpollutioncoalition.org/pft/2019/3/6/157000-shipping-containers-of-us-plastic-waste-exported-to-countries-with-poor-waste-management-in-2018</t>
  </si>
  <si>
    <t>In this model, we are only concerned about MSW that is burned as a</t>
  </si>
  <si>
    <t>fuel.  We will assume that a negligible amount of exported waste</t>
  </si>
  <si>
    <t>is used as a fuel.</t>
  </si>
  <si>
    <t>million metric tons</t>
  </si>
  <si>
    <t>produced in 2018</t>
  </si>
  <si>
    <t>We assume none was imported or exported.</t>
  </si>
  <si>
    <t>CNV000</t>
  </si>
  <si>
    <t>73. Conversion Factors</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</si>
  <si>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</si>
  <si>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</si>
  <si>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</si>
  <si>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</si>
  <si>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</si>
  <si>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</si>
  <si>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</si>
  <si>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</si>
  <si>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</si>
  <si>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</si>
  <si>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</si>
  <si>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</si>
  <si>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</si>
  <si>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</si>
  <si>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</si>
  <si>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</si>
  <si>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</si>
  <si>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</si>
  <si>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</si>
  <si>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</si>
  <si>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</si>
  <si>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</si>
  <si>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</si>
  <si>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</si>
  <si>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</si>
  <si>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</si>
  <si>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</si>
  <si>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</si>
  <si>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</si>
  <si>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</si>
  <si>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</si>
  <si>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</si>
  <si>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</si>
  <si>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</si>
  <si>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</si>
  <si>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</si>
  <si>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</si>
  <si>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</si>
  <si>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</si>
  <si>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</si>
  <si>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</si>
  <si>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</si>
  <si>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</si>
  <si>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</si>
  <si>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</si>
  <si>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</si>
  <si>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</si>
  <si>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</si>
  <si>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</si>
  <si>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</si>
  <si>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</si>
  <si>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</si>
  <si>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</si>
  <si>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</si>
  <si>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</si>
  <si>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</si>
  <si>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</si>
  <si>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</si>
  <si>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</si>
  <si>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</si>
  <si>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</si>
  <si>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</si>
  <si>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</si>
  <si>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</si>
  <si>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</si>
  <si>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</si>
  <si>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</si>
  <si>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</si>
  <si>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</si>
  <si>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</si>
  <si>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</si>
  <si>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</si>
  <si>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</si>
  <si>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</si>
  <si>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</si>
  <si>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</si>
  <si>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</si>
  <si>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</si>
  <si>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</si>
  <si>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</si>
  <si>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</si>
  <si>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</si>
  <si>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</si>
  <si>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</si>
  <si>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</si>
  <si>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</si>
  <si>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</si>
  <si>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</si>
  <si>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</si>
  <si>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</si>
  <si>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</si>
  <si>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</si>
  <si>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</si>
  <si>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</si>
  <si>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</si>
  <si>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</si>
  <si>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</si>
  <si>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</si>
  <si>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</si>
  <si>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</si>
  <si>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</si>
  <si>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</si>
  <si>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</si>
  <si>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</si>
  <si>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</si>
  <si>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</si>
  <si>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</si>
  <si>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</si>
  <si>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</si>
  <si>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</si>
  <si>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</si>
  <si>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</si>
  <si>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</si>
  <si>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</si>
  <si>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</si>
  <si>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Note:  Data for 2017 are model results and may differ from official EIA data reports.</t>
  </si>
  <si>
    <t xml:space="preserve">   Sources:  2017 based on:  U.S. Energy Information Administration (EIA), Monthly Energy Review, September 2018.</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</si>
  <si>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</si>
  <si>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</si>
  <si>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</si>
  <si>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</si>
  <si>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</si>
  <si>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</si>
  <si>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</si>
  <si>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</si>
  <si>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</si>
  <si>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</si>
  <si>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</si>
  <si>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</si>
  <si>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</si>
  <si>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</si>
  <si>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</si>
  <si>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</si>
  <si>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</si>
  <si>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</si>
  <si>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</si>
  <si>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</si>
  <si>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</si>
  <si>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</si>
  <si>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</si>
  <si>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</si>
  <si>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</si>
  <si>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</si>
  <si>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</si>
  <si>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</si>
  <si>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</si>
  <si>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</si>
  <si>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</si>
  <si>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</si>
  <si>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</si>
  <si>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</si>
  <si>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</si>
  <si>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</si>
  <si>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</si>
  <si>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</si>
  <si>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</si>
  <si>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</si>
  <si>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</si>
  <si>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</si>
  <si>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</si>
  <si>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</si>
  <si>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</si>
  <si>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</si>
  <si>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</si>
  <si>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</si>
  <si>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</si>
  <si>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</si>
  <si>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</si>
  <si>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</si>
  <si>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</si>
  <si>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</si>
  <si>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</si>
  <si>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</si>
  <si>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</si>
  <si>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</si>
  <si>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</si>
  <si>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</si>
  <si>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</si>
  <si>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</si>
  <si>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</si>
  <si>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</si>
  <si>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</si>
  <si>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</si>
  <si>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Natural gas liquids</t>
  </si>
  <si>
    <t>n-Hexane</t>
  </si>
  <si>
    <t>Gaseous Fuels (at 32F and 1atm):</t>
  </si>
  <si>
    <t>Btu/ft3</t>
  </si>
  <si>
    <t>gms/ft3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</si>
  <si>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</si>
  <si>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</si>
  <si>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</si>
  <si>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</si>
  <si>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</si>
  <si>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</si>
  <si>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</si>
  <si>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</si>
  <si>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</si>
  <si>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</si>
  <si>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</si>
  <si>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</si>
  <si>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</si>
  <si>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</si>
  <si>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</si>
  <si>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</si>
  <si>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</si>
  <si>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</si>
  <si>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</si>
  <si>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</si>
  <si>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</si>
  <si>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</si>
  <si>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</si>
  <si>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</si>
  <si>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</si>
  <si>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</si>
  <si>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</si>
  <si>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</si>
  <si>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</si>
  <si>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</si>
  <si>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</si>
  <si>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</si>
  <si>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</si>
  <si>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</si>
  <si>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</si>
  <si>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</si>
  <si>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</si>
  <si>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</si>
  <si>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</si>
  <si>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</si>
  <si>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</si>
  <si>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</si>
  <si>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</si>
  <si>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</si>
  <si>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</si>
  <si>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</si>
  <si>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</si>
  <si>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</si>
  <si>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</si>
  <si>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</si>
  <si>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</si>
  <si>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</si>
  <si>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</si>
  <si>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</si>
  <si>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</si>
  <si>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</si>
  <si>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</si>
  <si>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</si>
  <si>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</si>
  <si>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</si>
  <si>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</si>
  <si>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</si>
  <si>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</si>
  <si>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</si>
  <si>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</si>
  <si>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</si>
  <si>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</si>
  <si>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</si>
  <si>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</si>
  <si>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</si>
  <si>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</si>
  <si>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</si>
  <si>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</si>
  <si>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</si>
  <si>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</si>
  <si>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</si>
  <si>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</si>
  <si>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</si>
  <si>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</si>
  <si>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</si>
  <si>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</si>
  <si>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</si>
  <si>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</si>
  <si>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</si>
  <si>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</si>
  <si>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</si>
  <si>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</si>
  <si>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</si>
  <si>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</si>
  <si>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</si>
  <si>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</si>
  <si>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</si>
  <si>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</si>
  <si>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</si>
  <si>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</si>
  <si>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</si>
  <si>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</si>
  <si>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</si>
  <si>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</si>
  <si>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</si>
  <si>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</si>
  <si>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</si>
  <si>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</si>
  <si>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</si>
  <si>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</si>
  <si>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</si>
  <si>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</si>
  <si>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kWh</t>
  </si>
  <si>
    <t>BTU</t>
  </si>
  <si>
    <t>mmBTU</t>
  </si>
  <si>
    <t>hph</t>
  </si>
  <si>
    <t>Length</t>
  </si>
  <si>
    <t>mm</t>
  </si>
  <si>
    <t>m</t>
  </si>
  <si>
    <t>km</t>
  </si>
  <si>
    <t>ft</t>
  </si>
  <si>
    <t>mi</t>
  </si>
  <si>
    <t>Domestic Use</t>
  </si>
  <si>
    <t>Domestic use also includes change in domestic inventories, which should average to zero over multi-year timeframes.</t>
  </si>
  <si>
    <t>electricity (not used in this variable)</t>
  </si>
  <si>
    <t>hard coal</t>
  </si>
  <si>
    <t>natural gas</t>
  </si>
  <si>
    <t>quads</t>
  </si>
  <si>
    <t>uranium</t>
  </si>
  <si>
    <t>hydro (is not a fuel)</t>
  </si>
  <si>
    <t>wind (is not a fuel)</t>
  </si>
  <si>
    <t>solar (is not a fuel)</t>
  </si>
  <si>
    <t>biomass</t>
  </si>
  <si>
    <t>short tons</t>
  </si>
  <si>
    <t>petroleum gasoline</t>
  </si>
  <si>
    <t>thousand barrels</t>
  </si>
  <si>
    <t>petroleum diesel</t>
  </si>
  <si>
    <t>biofuel gasoline</t>
  </si>
  <si>
    <t>biofuel diesel</t>
  </si>
  <si>
    <t>jet fuel or kerosene</t>
  </si>
  <si>
    <t>heat (not used in this variable)</t>
  </si>
  <si>
    <t>geothermal (is not a fuel)</t>
  </si>
  <si>
    <t>lignite</t>
  </si>
  <si>
    <t>crude oil</t>
  </si>
  <si>
    <t>heavy fuel oil</t>
  </si>
  <si>
    <t>LPG propane or butane</t>
  </si>
  <si>
    <t>municipal solid waste</t>
  </si>
  <si>
    <t>hydrogen</t>
  </si>
  <si>
    <t>Converted to BTU</t>
  </si>
  <si>
    <t>Conversion Factors</t>
  </si>
  <si>
    <t>BTU per</t>
  </si>
  <si>
    <t>quad</t>
  </si>
  <si>
    <t>Production Scaling Factors</t>
  </si>
  <si>
    <t>Imports Scaling Factors</t>
  </si>
  <si>
    <t>Exports Scaling Factors</t>
  </si>
  <si>
    <t>Fuel (BTU)</t>
  </si>
  <si>
    <t>nuclear</t>
  </si>
  <si>
    <t>heat (energy carrier)</t>
  </si>
  <si>
    <t>Date</t>
  </si>
  <si>
    <t>Product Category</t>
  </si>
  <si>
    <t>Product Type</t>
  </si>
  <si>
    <t>Throughput Type</t>
  </si>
  <si>
    <t>Throughput</t>
  </si>
  <si>
    <t>Stocks</t>
  </si>
  <si>
    <t>Input</t>
  </si>
  <si>
    <t>Northern California</t>
  </si>
  <si>
    <t>CARB Reformulated Gasoline</t>
  </si>
  <si>
    <t>Non-California Gasoline</t>
  </si>
  <si>
    <t>Gasoline Blending Components</t>
  </si>
  <si>
    <t>Jet Fuel</t>
  </si>
  <si>
    <t>Diesel</t>
  </si>
  <si>
    <t>CARB Diesel</t>
  </si>
  <si>
    <t>Other Diesel Fuel</t>
  </si>
  <si>
    <t>Residual</t>
  </si>
  <si>
    <t>Southern California</t>
  </si>
  <si>
    <t>Year</t>
  </si>
  <si>
    <t>Sum of Throughput</t>
  </si>
  <si>
    <t>(units = thousands of barrels/week)</t>
  </si>
  <si>
    <t>gallons/barrel</t>
  </si>
  <si>
    <t>(units = gallons/year)</t>
  </si>
  <si>
    <t>Transform to BTU based on fuel type, using LHV</t>
  </si>
  <si>
    <t>(units = BTU/year)</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</si>
  <si>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</si>
  <si>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</si>
  <si>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</si>
  <si>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</si>
  <si>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</si>
  <si>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</si>
  <si>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</si>
  <si>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</si>
  <si>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</si>
  <si>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</si>
  <si>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</si>
  <si>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</si>
  <si>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</si>
  <si>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</si>
  <si>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</si>
  <si>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</si>
  <si>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</si>
  <si>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</si>
  <si>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</si>
  <si>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</si>
  <si>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</si>
  <si>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</si>
  <si>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</si>
  <si>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</si>
  <si>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</si>
  <si>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</si>
  <si>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</si>
  <si>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</si>
  <si>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</si>
  <si>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</si>
  <si>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</si>
  <si>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</si>
  <si>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</si>
  <si>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</si>
  <si>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</si>
  <si>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</si>
  <si>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</si>
  <si>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</si>
  <si>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</si>
  <si>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</si>
  <si>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</si>
  <si>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</si>
  <si>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</si>
  <si>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</si>
  <si>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</si>
  <si>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</si>
  <si>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Renewable Diesel</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</si>
  <si>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</si>
  <si>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</si>
  <si>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</si>
  <si>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</si>
  <si>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</si>
  <si>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</si>
  <si>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</si>
  <si>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</si>
  <si>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</si>
  <si>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</si>
  <si>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</si>
  <si>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</si>
  <si>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</si>
  <si>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</si>
  <si>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</si>
  <si>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</si>
  <si>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</si>
  <si>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</si>
  <si>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</si>
  <si>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</si>
  <si>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</si>
  <si>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</si>
  <si>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</si>
  <si>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</si>
  <si>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</si>
  <si>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0.0061248268137960565</t>
  </si>
  <si>
    <t>0.010981349763956176</t>
  </si>
  <si>
    <t>0.017752520135532225</t>
  </si>
  <si>
    <t>0.022319008687884292</t>
  </si>
  <si>
    <t>0.02684269791737473</t>
  </si>
  <si>
    <t>Natural Gas</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</si>
  <si>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</si>
  <si>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</si>
  <si>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</si>
  <si>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</si>
  <si>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</si>
  <si>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</si>
  <si>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</si>
  <si>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</si>
  <si>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</si>
  <si>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</si>
  <si>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</si>
  <si>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</si>
  <si>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</si>
  <si>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</si>
  <si>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</si>
  <si>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</si>
  <si>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</si>
  <si>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</si>
  <si>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</si>
  <si>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</si>
  <si>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</si>
  <si>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</si>
  <si>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</si>
  <si>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</si>
  <si>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</si>
  <si>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0.00011720000159545828</t>
  </si>
  <si>
    <t>0.00013525688496693073</t>
  </si>
  <si>
    <t>0.00013468429951879002</t>
  </si>
  <si>
    <t>0.00013536111596314492</t>
  </si>
  <si>
    <t>0.00013766199034682746</t>
  </si>
  <si>
    <t>0.00013839447729409023</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</si>
  <si>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</si>
  <si>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</si>
  <si>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</si>
  <si>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</si>
  <si>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</si>
  <si>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</si>
  <si>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</si>
  <si>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</si>
  <si>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</si>
  <si>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</si>
  <si>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</si>
  <si>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</si>
  <si>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</si>
  <si>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</si>
  <si>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</si>
  <si>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</si>
  <si>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</si>
  <si>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</si>
  <si>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</si>
  <si>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</si>
  <si>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</si>
  <si>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</si>
  <si>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</si>
  <si>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</si>
  <si>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</si>
  <si>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</si>
  <si>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</si>
  <si>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</si>
  <si>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</si>
  <si>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</si>
  <si>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</si>
  <si>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Electricity</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</si>
  <si>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</si>
  <si>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</si>
  <si>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</si>
  <si>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</si>
  <si>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</si>
  <si>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</si>
  <si>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</si>
  <si>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</si>
  <si>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</si>
  <si>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</si>
  <si>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</si>
  <si>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</si>
  <si>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</si>
  <si>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</si>
  <si>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</si>
  <si>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0.0650928992698159</t>
  </si>
  <si>
    <t>0.06617035416634798</t>
  </si>
  <si>
    <t>0.06717279407173493</t>
  </si>
  <si>
    <t>0.06799932429169835</t>
  </si>
  <si>
    <t>0.06865449880289318</t>
  </si>
  <si>
    <t>0.0691763264908208</t>
  </si>
  <si>
    <t>0.06887126532135879</t>
  </si>
  <si>
    <t>0.06819143209262554</t>
  </si>
  <si>
    <t>0.06680528297088797</t>
  </si>
  <si>
    <t>0.06241816706934472</t>
  </si>
  <si>
    <t>0.050902978587876055</t>
  </si>
  <si>
    <t>0.06749023598315546</t>
  </si>
  <si>
    <t>0.06562758242056804</t>
  </si>
  <si>
    <t>0.06376693635894541</t>
  </si>
  <si>
    <t>0.061896026029093894</t>
  </si>
  <si>
    <t>0.060150516227656325</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</si>
  <si>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</si>
  <si>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</si>
  <si>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</si>
  <si>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</si>
  <si>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</si>
  <si>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</si>
  <si>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</si>
  <si>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</si>
  <si>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</si>
  <si>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</si>
  <si>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</si>
  <si>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</si>
  <si>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</si>
  <si>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</si>
  <si>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</si>
  <si>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</si>
  <si>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</si>
  <si>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</si>
  <si>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</si>
  <si>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</si>
  <si>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</si>
  <si>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</si>
  <si>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</si>
  <si>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</si>
  <si>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</si>
  <si>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</si>
  <si>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</si>
  <si>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</si>
  <si>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</si>
  <si>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</si>
  <si>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</si>
  <si>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Conventional Gasoline / Conventional Ethanol</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</si>
  <si>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</si>
  <si>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</si>
  <si>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</si>
  <si>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</si>
  <si>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</si>
  <si>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</si>
  <si>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</si>
  <si>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</si>
  <si>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</si>
  <si>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</si>
  <si>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</si>
  <si>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</si>
  <si>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</si>
  <si>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</si>
  <si>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</si>
  <si>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</si>
  <si>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</si>
  <si>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</si>
  <si>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</si>
  <si>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</si>
  <si>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</si>
  <si>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</si>
  <si>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</si>
  <si>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</si>
  <si>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</si>
  <si>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</si>
  <si>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</si>
  <si>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</si>
  <si>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</si>
  <si>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</si>
  <si>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0.49102346286688037</t>
  </si>
  <si>
    <t>Conventional Diesel</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</si>
  <si>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</si>
  <si>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</si>
  <si>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</si>
  <si>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</si>
  <si>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</si>
  <si>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</si>
  <si>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</si>
  <si>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</si>
  <si>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</si>
  <si>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</si>
  <si>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</si>
  <si>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</si>
  <si>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</si>
  <si>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</si>
  <si>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</si>
  <si>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</si>
  <si>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</si>
  <si>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</si>
  <si>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</si>
  <si>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</si>
  <si>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</si>
  <si>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</si>
  <si>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</si>
  <si>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</si>
  <si>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</si>
  <si>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0.022470161162651943</t>
  </si>
  <si>
    <t>0.018073259450545737</t>
  </si>
  <si>
    <t>0.013576941526345816</t>
  </si>
  <si>
    <t>0.008876260067766113</t>
  </si>
  <si>
    <t>0.004403750593125151</t>
  </si>
  <si>
    <t>Biogas</t>
  </si>
  <si>
    <t>Transportation</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</si>
  <si>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</si>
  <si>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</si>
  <si>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</si>
  <si>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</si>
  <si>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</si>
  <si>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</si>
  <si>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</si>
  <si>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</si>
  <si>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</si>
  <si>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</si>
  <si>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</si>
  <si>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</si>
  <si>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</si>
  <si>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</si>
  <si>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</si>
  <si>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</si>
  <si>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</si>
  <si>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0.010527864710399987</t>
  </si>
  <si>
    <t>0.010527864710400008</t>
  </si>
  <si>
    <t>0.010527864710399973</t>
  </si>
  <si>
    <t>0.01052786471040002</t>
  </si>
  <si>
    <t>0.010527864710399994</t>
  </si>
  <si>
    <t>0.0105278647104</t>
  </si>
  <si>
    <t>0.010527864710400002</t>
  </si>
  <si>
    <t>0.01052786471039999</t>
  </si>
  <si>
    <t>Waste Heat</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</si>
  <si>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</si>
  <si>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</si>
  <si>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</si>
  <si>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</si>
  <si>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</si>
  <si>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</si>
  <si>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</si>
  <si>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</si>
  <si>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</si>
  <si>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</si>
  <si>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</si>
  <si>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</si>
  <si>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</si>
  <si>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</si>
  <si>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</si>
  <si>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</si>
  <si>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</si>
  <si>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</si>
  <si>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</si>
  <si>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</si>
  <si>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</si>
  <si>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</si>
  <si>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</si>
  <si>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0.014333312745098015</t>
  </si>
  <si>
    <t>0.014412399327731105</t>
  </si>
  <si>
    <t>0.014511037394957947</t>
  </si>
  <si>
    <t>0.01443932694677871</t>
  </si>
  <si>
    <t>0.014429367983193263</t>
  </si>
  <si>
    <t>0.014375660504201667</t>
  </si>
  <si>
    <t>0.013993354509803919</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</si>
  <si>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</si>
  <si>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</si>
  <si>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</si>
  <si>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</si>
  <si>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</si>
  <si>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</si>
  <si>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</si>
  <si>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</si>
  <si>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</si>
  <si>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</si>
  <si>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</si>
  <si>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</si>
  <si>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</si>
  <si>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</si>
  <si>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</si>
  <si>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</si>
  <si>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</si>
  <si>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</si>
  <si>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</si>
  <si>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</si>
  <si>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</si>
  <si>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</si>
  <si>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</si>
  <si>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</si>
  <si>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</si>
  <si>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</si>
  <si>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</si>
  <si>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</si>
  <si>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</si>
  <si>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</si>
  <si>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</si>
  <si>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</si>
  <si>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</si>
  <si>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</si>
  <si>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</si>
  <si>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</si>
  <si>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</si>
  <si>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</si>
  <si>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</si>
  <si>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</si>
  <si>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</si>
  <si>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</si>
  <si>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</si>
  <si>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</si>
  <si>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</si>
  <si>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0.05997545609958223</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</si>
  <si>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</si>
  <si>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</si>
  <si>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</si>
  <si>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</si>
  <si>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</si>
  <si>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</si>
  <si>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</si>
  <si>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</si>
  <si>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</si>
  <si>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</si>
  <si>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</si>
  <si>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</si>
  <si>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</si>
  <si>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</si>
  <si>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</si>
  <si>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</si>
  <si>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</si>
  <si>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</si>
  <si>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</si>
  <si>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</si>
  <si>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</si>
  <si>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TCU</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</si>
  <si>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</si>
  <si>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</si>
  <si>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</si>
  <si>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</si>
  <si>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</si>
  <si>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</si>
  <si>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</si>
  <si>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</si>
  <si>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</si>
  <si>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</si>
  <si>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</si>
  <si>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</si>
  <si>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</si>
  <si>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</si>
  <si>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</si>
  <si>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</si>
  <si>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</si>
  <si>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</si>
  <si>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</si>
  <si>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</si>
  <si>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</si>
  <si>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</si>
  <si>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</si>
  <si>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</si>
  <si>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0.004131078388449473</t>
  </si>
  <si>
    <t>0.004232072909337128</t>
  </si>
  <si>
    <t>0.004021093477428647</t>
  </si>
  <si>
    <t>0.00404353336660318</t>
  </si>
  <si>
    <t>0.0040643966575214735</t>
  </si>
  <si>
    <t>0.004074242396778472</t>
  </si>
  <si>
    <t>0.004080390306314199</t>
  </si>
  <si>
    <t>Wood</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</si>
  <si>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</si>
  <si>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</si>
  <si>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</si>
  <si>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</si>
  <si>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</si>
  <si>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</si>
  <si>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</si>
  <si>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</si>
  <si>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</si>
  <si>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</si>
  <si>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</si>
  <si>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</si>
  <si>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</si>
  <si>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</si>
  <si>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</si>
  <si>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</si>
  <si>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</si>
  <si>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</si>
  <si>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</si>
  <si>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</si>
  <si>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</si>
  <si>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</si>
  <si>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</si>
  <si>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</si>
  <si>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</si>
  <si>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0.42257086913575426</t>
  </si>
  <si>
    <t>0.40581375433821765</t>
  </si>
  <si>
    <t>0.41207733811736</t>
  </si>
  <si>
    <t>0.4176982875401145</t>
  </si>
  <si>
    <t>0.42154237410111417</t>
  </si>
  <si>
    <t>0.424375936674528</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</si>
  <si>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</si>
  <si>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</si>
  <si>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</si>
  <si>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</si>
  <si>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</si>
  <si>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</si>
  <si>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</si>
  <si>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</si>
  <si>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</si>
  <si>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</si>
  <si>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</si>
  <si>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</si>
  <si>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</si>
  <si>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</si>
  <si>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</si>
  <si>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</si>
  <si>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</si>
  <si>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</si>
  <si>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</si>
  <si>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</si>
  <si>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</si>
  <si>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</si>
  <si>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</si>
  <si>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</si>
  <si>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0.015080453919386023</t>
  </si>
  <si>
    <t>0.015563503623320483</t>
  </si>
  <si>
    <t>0.01489519971752656</t>
  </si>
  <si>
    <t>0.015073402898765194</t>
  </si>
  <si>
    <t>0.01524453747642806</t>
  </si>
  <si>
    <t>0.015370525233166215</t>
  </si>
  <si>
    <t>0.015479865396145452</t>
  </si>
  <si>
    <t>LPG</t>
  </si>
  <si>
    <t>0.0016180363320269955</t>
  </si>
  <si>
    <t>0.001599654256364684</t>
  </si>
  <si>
    <t>0.0015965713472714698</t>
  </si>
  <si>
    <t>0.0015932257766136148</t>
  </si>
  <si>
    <t>0.0015895957119103654</t>
  </si>
  <si>
    <t>0.001585703079806944</t>
  </si>
  <si>
    <t>0.0015814776458568623</t>
  </si>
  <si>
    <t>0.0015922951405999788</t>
  </si>
  <si>
    <t>0.001587378453505974</t>
  </si>
  <si>
    <t>0.0015821478552741543</t>
  </si>
  <si>
    <t>0.0015766228721111337</t>
  </si>
  <si>
    <t>0.0015707692537967042</t>
  </si>
  <si>
    <t>0.001564563114721636</t>
  </si>
  <si>
    <t>0.001558010947590279</t>
  </si>
  <si>
    <t>0.001566035942596774</t>
  </si>
  <si>
    <t>0.0015735647352935335</t>
  </si>
  <si>
    <t>0.0015658244773277797</t>
  </si>
  <si>
    <t>0.001557906462414976</t>
  </si>
  <si>
    <t>0.001549739087735436</t>
  </si>
  <si>
    <t>0.0015122987573298252</t>
  </si>
  <si>
    <t>0.0015039305971051972</t>
  </si>
  <si>
    <t>0.0014807160007001274</t>
  </si>
  <si>
    <t>0.0014581659571706147</t>
  </si>
  <si>
    <t>0.0014219780920202245</t>
  </si>
  <si>
    <t>0.0014715394970703669</t>
  </si>
  <si>
    <t>0.0014932975750578553</t>
  </si>
  <si>
    <t>0.001391940821248183</t>
  </si>
  <si>
    <t>0.0013727434856152978</t>
  </si>
  <si>
    <t>0.0013506213704662096</t>
  </si>
  <si>
    <t>0.0013268584255005768</t>
  </si>
  <si>
    <t>0.001302918059279969</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</si>
  <si>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</si>
  <si>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</si>
  <si>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</si>
  <si>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</si>
  <si>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</si>
  <si>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</si>
  <si>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</si>
  <si>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</si>
  <si>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</si>
  <si>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</si>
  <si>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</si>
  <si>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</si>
  <si>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</si>
  <si>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</si>
  <si>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</si>
  <si>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</si>
  <si>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0.0007223204249325121</t>
  </si>
  <si>
    <t>0.0007141164431320643</t>
  </si>
  <si>
    <t>0.0007127423213692389</t>
  </si>
  <si>
    <t>0.0007112509964400464</t>
  </si>
  <si>
    <t>0.0007096330123456439</t>
  </si>
  <si>
    <t>0.0007078977087815888</t>
  </si>
  <si>
    <t>0.0007060139184778362</t>
  </si>
  <si>
    <t>0.0007108458663515302</t>
  </si>
  <si>
    <t>0.0007086537447434391</t>
  </si>
  <si>
    <t>0.0007063216084271048</t>
  </si>
  <si>
    <t>0.0007038582721799602</t>
  </si>
  <si>
    <t>0.0007012483868852057</t>
  </si>
  <si>
    <t>0.0006984812140503654</t>
  </si>
  <si>
    <t>0.000695559367665108</t>
  </si>
  <si>
    <t>0.0006991457760298955</t>
  </si>
  <si>
    <t>0.0007025107521587162</t>
  </si>
  <si>
    <t>0.000699058740010908</t>
  </si>
  <si>
    <t>0.000695527761270374</t>
  </si>
  <si>
    <t>0.0006918851429428979</t>
  </si>
  <si>
    <t>0.0006751735698673749</t>
  </si>
  <si>
    <t>0.0006714413221741442</t>
  </si>
  <si>
    <t>0.0006610806552007799</t>
  </si>
  <si>
    <t>0.0006510165180487937</t>
  </si>
  <si>
    <t>0.0006348634483450069</t>
  </si>
  <si>
    <t>0.000656994380421461</t>
  </si>
  <si>
    <t>0.0006667236468854853</t>
  </si>
  <si>
    <t>0.0006647170790323466</t>
  </si>
  <si>
    <t>0.0006991774960050842</t>
  </si>
  <si>
    <t>0.0007318282601954083</t>
  </si>
  <si>
    <t>0.0007631120946823562</t>
  </si>
  <si>
    <t>0.0007937329564128551</t>
  </si>
  <si>
    <t>Fuel Oil</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</si>
  <si>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</si>
  <si>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</si>
  <si>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</si>
  <si>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</si>
  <si>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</si>
  <si>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</si>
  <si>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</si>
  <si>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</si>
  <si>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</si>
  <si>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</si>
  <si>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</si>
  <si>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</si>
  <si>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</si>
  <si>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</si>
  <si>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</si>
  <si>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</si>
  <si>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</si>
  <si>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</si>
  <si>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</si>
  <si>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</si>
  <si>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</si>
  <si>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</si>
  <si>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</si>
  <si>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</si>
  <si>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0.31838567972847476</t>
  </si>
  <si>
    <t>0.32835579658490666</t>
  </si>
  <si>
    <t>0.31315112117560323</t>
  </si>
  <si>
    <t>0.3156526857127595</t>
  </si>
  <si>
    <t>0.31769685763767797</t>
  </si>
  <si>
    <t>0.3189887629191668</t>
  </si>
  <si>
    <t>0.32009621272549726</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</si>
  <si>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</si>
  <si>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</si>
  <si>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</si>
  <si>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</si>
  <si>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</si>
  <si>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</si>
  <si>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</si>
  <si>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</si>
  <si>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</si>
  <si>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</si>
  <si>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</si>
  <si>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</si>
  <si>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</si>
  <si>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</si>
  <si>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</si>
  <si>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</si>
  <si>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</si>
  <si>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</si>
  <si>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</si>
  <si>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</si>
  <si>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</si>
  <si>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</si>
  <si>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</si>
  <si>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</si>
  <si>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</si>
  <si>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Residential</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</si>
  <si>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</si>
  <si>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</si>
  <si>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</si>
  <si>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</si>
  <si>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</si>
  <si>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</si>
  <si>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</si>
  <si>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</si>
  <si>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</si>
  <si>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</si>
  <si>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</si>
  <si>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</si>
  <si>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</si>
  <si>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</si>
  <si>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</si>
  <si>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</si>
  <si>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</si>
  <si>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</si>
  <si>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</si>
  <si>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</si>
  <si>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</si>
  <si>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</si>
  <si>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0.009348103909705991</t>
  </si>
  <si>
    <t>0.009993305520579138</t>
  </si>
  <si>
    <t>0.009348128061582158</t>
  </si>
  <si>
    <t>0.010023961940927998</t>
  </si>
  <si>
    <t>0.010023961940927997</t>
  </si>
  <si>
    <t>0.010023961940928</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</si>
  <si>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</si>
  <si>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</si>
  <si>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</si>
  <si>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</si>
  <si>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</si>
  <si>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</si>
  <si>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</si>
  <si>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</si>
  <si>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</si>
  <si>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</si>
  <si>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</si>
  <si>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</si>
  <si>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</si>
  <si>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</si>
  <si>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</si>
  <si>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</si>
  <si>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</si>
  <si>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</si>
  <si>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</si>
  <si>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</si>
  <si>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</si>
  <si>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</si>
  <si>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0.3275215511322383</t>
  </si>
  <si>
    <t>0.32148909334741027</t>
  </si>
  <si>
    <t>0.34367811509015433</t>
  </si>
  <si>
    <t>0.3214899239505836</t>
  </si>
  <si>
    <t>0.34473241496512674</t>
  </si>
  <si>
    <t>0.3447324149651268</t>
  </si>
  <si>
    <t>0.34473241496512685</t>
  </si>
  <si>
    <t>Refinery and Process Gas</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</si>
  <si>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</si>
  <si>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</si>
  <si>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</si>
  <si>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</si>
  <si>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</si>
  <si>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</si>
  <si>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</si>
  <si>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</si>
  <si>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</si>
  <si>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</si>
  <si>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</si>
  <si>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</si>
  <si>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</si>
  <si>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</si>
  <si>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</si>
  <si>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</si>
  <si>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</si>
  <si>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</si>
  <si>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</si>
  <si>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</si>
  <si>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</si>
  <si>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</si>
  <si>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</si>
  <si>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</si>
  <si>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</si>
  <si>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0.20237551006632132</t>
  </si>
  <si>
    <t>0.21700648486167157</t>
  </si>
  <si>
    <t>0.21700648486167154</t>
  </si>
  <si>
    <t>0.2170064848616716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</si>
  <si>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</si>
  <si>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</si>
  <si>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</si>
  <si>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</si>
  <si>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</si>
  <si>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</si>
  <si>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</si>
  <si>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</si>
  <si>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</si>
  <si>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</si>
  <si>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</si>
  <si>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</si>
  <si>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</si>
  <si>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</si>
  <si>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</si>
  <si>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</si>
  <si>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</si>
  <si>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</si>
  <si>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</si>
  <si>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</si>
  <si>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</si>
  <si>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</si>
  <si>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</si>
  <si>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</si>
  <si>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</si>
  <si>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</si>
  <si>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</si>
  <si>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</si>
  <si>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</si>
  <si>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</si>
  <si>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</si>
  <si>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</si>
  <si>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</si>
  <si>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</si>
  <si>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</si>
  <si>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</si>
  <si>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</si>
  <si>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</si>
  <si>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</si>
  <si>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0.02510585740285676</t>
  </si>
  <si>
    <t>0.0268293447667515</t>
  </si>
  <si>
    <t>0.025088510430601244</t>
  </si>
  <si>
    <t>0.02691441532258065</t>
  </si>
  <si>
    <t>0.026928428709677425</t>
  </si>
  <si>
    <t>0.02694075387096774</t>
  </si>
  <si>
    <t>0.026947790806451613</t>
  </si>
  <si>
    <t>0.026936939516129032</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</si>
  <si>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</si>
  <si>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</si>
  <si>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</si>
  <si>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</si>
  <si>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</si>
  <si>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</si>
  <si>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</si>
  <si>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</si>
  <si>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</si>
  <si>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</si>
  <si>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</si>
  <si>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</si>
  <si>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</si>
  <si>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</si>
  <si>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</si>
  <si>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</si>
  <si>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</si>
  <si>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</si>
  <si>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</si>
  <si>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</si>
  <si>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</si>
  <si>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</si>
  <si>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0.0608621587630236</t>
  </si>
  <si>
    <t>0.05957066121734092</t>
  </si>
  <si>
    <t>0.06349992361540646</t>
  </si>
  <si>
    <t>0.05922979927349499</t>
  </si>
  <si>
    <t>0.06332905206570168</t>
  </si>
  <si>
    <t>0.06314621706961734</t>
  </si>
  <si>
    <t>0.06328930513430234</t>
  </si>
  <si>
    <t>0.06284451053165818</t>
  </si>
  <si>
    <t>0.05693917259416066</t>
  </si>
  <si>
    <t>Coke</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</si>
  <si>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</si>
  <si>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</si>
  <si>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</si>
  <si>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</si>
  <si>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</si>
  <si>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</si>
  <si>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</si>
  <si>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</si>
  <si>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</si>
  <si>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</si>
  <si>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</si>
  <si>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</si>
  <si>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</si>
  <si>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</si>
  <si>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</si>
  <si>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</si>
  <si>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</si>
  <si>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</si>
  <si>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</si>
  <si>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</si>
  <si>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</si>
  <si>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</si>
  <si>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</si>
  <si>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</si>
  <si>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</si>
  <si>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Petroleum Refining</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</si>
  <si>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</si>
  <si>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</si>
  <si>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</si>
  <si>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</si>
  <si>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</si>
  <si>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</si>
  <si>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</si>
  <si>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</si>
  <si>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</si>
  <si>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</si>
  <si>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</si>
  <si>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</si>
  <si>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</si>
  <si>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</si>
  <si>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</si>
  <si>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</si>
  <si>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</si>
  <si>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</si>
  <si>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</si>
  <si>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</si>
  <si>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</si>
  <si>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</si>
  <si>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</si>
  <si>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0.018911639957887996</t>
  </si>
  <si>
    <t>0.021780853067519992</t>
  </si>
  <si>
    <t>0.021780853067519996</t>
  </si>
  <si>
    <t>0.021780853067520003</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</si>
  <si>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</si>
  <si>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</si>
  <si>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</si>
  <si>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</si>
  <si>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</si>
  <si>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</si>
  <si>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</si>
  <si>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</si>
  <si>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</si>
  <si>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</si>
  <si>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</si>
  <si>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</si>
  <si>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</si>
  <si>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</si>
  <si>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</si>
  <si>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</si>
  <si>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</si>
  <si>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</si>
  <si>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</si>
  <si>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</si>
  <si>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</si>
  <si>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</si>
  <si>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</si>
  <si>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</si>
  <si>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</si>
  <si>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</si>
  <si>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</si>
  <si>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</si>
  <si>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</si>
  <si>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</si>
  <si>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</si>
  <si>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</si>
  <si>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</si>
  <si>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</si>
  <si>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</si>
  <si>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</si>
  <si>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</si>
  <si>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</si>
  <si>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</si>
  <si>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</si>
  <si>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</si>
  <si>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</si>
  <si>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</si>
  <si>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</si>
  <si>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</si>
  <si>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</si>
  <si>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</si>
  <si>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</si>
  <si>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</si>
  <si>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</si>
  <si>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0.22739712167725645</t>
  </si>
  <si>
    <t>0.2618970806475958</t>
  </si>
  <si>
    <t>0.26189708064759587</t>
  </si>
  <si>
    <t>0.26596321007893453</t>
  </si>
  <si>
    <t>0.2673157528876674</t>
  </si>
  <si>
    <t>0.30155905035694663</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</si>
  <si>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</si>
  <si>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</si>
  <si>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</si>
  <si>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</si>
  <si>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</si>
  <si>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</si>
  <si>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</si>
  <si>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</si>
  <si>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</si>
  <si>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</si>
  <si>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</si>
  <si>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</si>
  <si>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</si>
  <si>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</si>
  <si>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</si>
  <si>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</si>
  <si>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</si>
  <si>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</si>
  <si>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</si>
  <si>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</si>
  <si>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</si>
  <si>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</si>
  <si>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</si>
  <si>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</si>
  <si>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</si>
  <si>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</si>
  <si>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</si>
  <si>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</si>
  <si>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</si>
  <si>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</si>
  <si>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</si>
  <si>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</si>
  <si>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</si>
  <si>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</si>
  <si>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</si>
  <si>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</si>
  <si>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</si>
  <si>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</si>
  <si>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</si>
  <si>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</si>
  <si>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</si>
  <si>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0.01916373006487433</t>
  </si>
  <si>
    <t>0.021698747368421048</t>
  </si>
  <si>
    <t>0.021326305263157895</t>
  </si>
  <si>
    <t>0.021336944210526315</t>
  </si>
  <si>
    <t>0.021348634736842103</t>
  </si>
  <si>
    <t>0.02135867684210526</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</si>
  <si>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</si>
  <si>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</si>
  <si>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</si>
  <si>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</si>
  <si>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</si>
  <si>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</si>
  <si>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</si>
  <si>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</si>
  <si>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</si>
  <si>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</si>
  <si>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</si>
  <si>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</si>
  <si>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</si>
  <si>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</si>
  <si>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</si>
  <si>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</si>
  <si>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</si>
  <si>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</si>
  <si>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</si>
  <si>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</si>
  <si>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</si>
  <si>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</si>
  <si>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</si>
  <si>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</si>
  <si>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</si>
  <si>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0.0006994017539785376</t>
  </si>
  <si>
    <t>0.0008055127356746454</t>
  </si>
  <si>
    <t>0.0008658120031243806</t>
  </si>
  <si>
    <t>0.0012959935839407988</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</si>
  <si>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</si>
  <si>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</si>
  <si>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</si>
  <si>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</si>
  <si>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</si>
  <si>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</si>
  <si>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</si>
  <si>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</si>
  <si>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</si>
  <si>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</si>
  <si>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</si>
  <si>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</si>
  <si>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</si>
  <si>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</si>
  <si>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</si>
  <si>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</si>
  <si>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</si>
  <si>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</si>
  <si>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</si>
  <si>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</si>
  <si>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</si>
  <si>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</si>
  <si>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</si>
  <si>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</si>
  <si>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</si>
  <si>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Oil &amp; Gas Extraction</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</si>
  <si>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</si>
  <si>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</si>
  <si>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</si>
  <si>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</si>
  <si>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</si>
  <si>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</si>
  <si>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</si>
  <si>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</si>
  <si>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</si>
  <si>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</si>
  <si>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</si>
  <si>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</si>
  <si>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</si>
  <si>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</si>
  <si>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</si>
  <si>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</si>
  <si>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</si>
  <si>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</si>
  <si>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</si>
  <si>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</si>
  <si>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</si>
  <si>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</si>
  <si>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0.01682010680572696</t>
  </si>
  <si>
    <t>0.016345330278843957</t>
  </si>
  <si>
    <t>0.01669866657702627</t>
  </si>
  <si>
    <t>0.0180453805402752</t>
  </si>
  <si>
    <t>0.018045380540275196</t>
  </si>
  <si>
    <t>0.018045380540275203</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</si>
  <si>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</si>
  <si>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</si>
  <si>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</si>
  <si>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</si>
  <si>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</si>
  <si>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</si>
  <si>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</si>
  <si>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</si>
  <si>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</si>
  <si>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</si>
  <si>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</si>
  <si>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</si>
  <si>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</si>
  <si>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</si>
  <si>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</si>
  <si>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</si>
  <si>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</si>
  <si>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</si>
  <si>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</si>
  <si>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</si>
  <si>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</si>
  <si>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</si>
  <si>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</si>
  <si>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</si>
  <si>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</si>
  <si>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</si>
  <si>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</si>
  <si>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</si>
  <si>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</si>
  <si>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</si>
  <si>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</si>
  <si>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</si>
  <si>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</si>
  <si>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</si>
  <si>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</si>
  <si>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</si>
  <si>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</si>
  <si>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</si>
  <si>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</si>
  <si>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</si>
  <si>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</si>
  <si>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</si>
  <si>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</si>
  <si>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</si>
  <si>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</si>
  <si>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</si>
  <si>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</si>
  <si>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</si>
  <si>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</si>
  <si>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</si>
  <si>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0.14298712120610077</t>
  </si>
  <si>
    <t>0.16017635651766698</t>
  </si>
  <si>
    <t>0.15472475505072775</t>
  </si>
  <si>
    <t>0.15352376784125094</t>
  </si>
  <si>
    <t>0.1567985961286483</t>
  </si>
  <si>
    <t>0.14970121257148783</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</si>
  <si>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</si>
  <si>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</si>
  <si>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</si>
  <si>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</si>
  <si>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</si>
  <si>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</si>
  <si>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</si>
  <si>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</si>
  <si>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</si>
  <si>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</si>
  <si>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</si>
  <si>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</si>
  <si>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</si>
  <si>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</si>
  <si>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</si>
  <si>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</si>
  <si>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</si>
  <si>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</si>
  <si>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</si>
  <si>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</si>
  <si>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</si>
  <si>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</si>
  <si>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</si>
  <si>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0.021427428605171685</t>
  </si>
  <si>
    <t>0.020407490155615833</t>
  </si>
  <si>
    <t>0.020606535518763635</t>
  </si>
  <si>
    <t>0.023605717360056067</t>
  </si>
  <si>
    <t>0.022342054282794847</t>
  </si>
  <si>
    <t>0.023328288472248535</t>
  </si>
  <si>
    <t>0.024415676454538182</t>
  </si>
  <si>
    <t>0.025145771148565147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</si>
  <si>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</si>
  <si>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</si>
  <si>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</si>
  <si>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</si>
  <si>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</si>
  <si>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</si>
  <si>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</si>
  <si>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</si>
  <si>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</si>
  <si>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</si>
  <si>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</si>
  <si>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</si>
  <si>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</si>
  <si>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</si>
  <si>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</si>
  <si>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</si>
  <si>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</si>
  <si>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</si>
  <si>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</si>
  <si>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</si>
  <si>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</si>
  <si>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</si>
  <si>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</si>
  <si>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</si>
  <si>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</si>
  <si>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</si>
  <si>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</si>
  <si>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</si>
  <si>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</si>
  <si>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</si>
  <si>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</si>
  <si>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</si>
  <si>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</si>
  <si>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</si>
  <si>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</si>
  <si>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</si>
  <si>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</si>
  <si>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</si>
  <si>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</si>
  <si>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0.1148316973763283</t>
  </si>
  <si>
    <t>0.10893415651956964</t>
  </si>
  <si>
    <t>0.10952457359961304</t>
  </si>
  <si>
    <t>0.12679998456613495</t>
  </si>
  <si>
    <t>0.12013075321199998</t>
  </si>
  <si>
    <t>0.120180688956</t>
  </si>
  <si>
    <t>0.119955903768</t>
  </si>
  <si>
    <t>0.119396386332</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</si>
  <si>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</si>
  <si>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</si>
  <si>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</si>
  <si>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</si>
  <si>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</si>
  <si>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</si>
  <si>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</si>
  <si>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</si>
  <si>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</si>
  <si>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</si>
  <si>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</si>
  <si>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</si>
  <si>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</si>
  <si>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</si>
  <si>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</si>
  <si>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</si>
  <si>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</si>
  <si>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</si>
  <si>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</si>
  <si>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</si>
  <si>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</si>
  <si>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</si>
  <si>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</si>
  <si>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0.0019096805169164415</t>
  </si>
  <si>
    <t>0.0018272943419939463</t>
  </si>
  <si>
    <t>0.0018506130091455915</t>
  </si>
  <si>
    <t>0.002104097760995762</t>
  </si>
  <si>
    <t>0.0019814201411719923</t>
  </si>
  <si>
    <t>0.010351316107992921</t>
  </si>
  <si>
    <t>0.00986739273810811</t>
  </si>
  <si>
    <t>0.022238305177916647</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</si>
  <si>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</si>
  <si>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</si>
  <si>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</si>
  <si>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</si>
  <si>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</si>
  <si>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</si>
  <si>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</si>
  <si>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</si>
  <si>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</si>
  <si>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</si>
  <si>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</si>
  <si>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</si>
  <si>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</si>
  <si>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</si>
  <si>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</si>
  <si>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</si>
  <si>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</si>
  <si>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</si>
  <si>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</si>
  <si>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</si>
  <si>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</si>
  <si>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</si>
  <si>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</si>
  <si>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</si>
  <si>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</si>
  <si>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0.04259151327823682</t>
  </si>
  <si>
    <t>0.05016693178785376</t>
  </si>
  <si>
    <t>0.04530347383004514</t>
  </si>
  <si>
    <t>0.04458799121945699</t>
  </si>
  <si>
    <t>0.042395961088851714</t>
  </si>
  <si>
    <t>0.04360003176931578</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</si>
  <si>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</si>
  <si>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</si>
  <si>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</si>
  <si>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</si>
  <si>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</si>
  <si>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</si>
  <si>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</si>
  <si>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</si>
  <si>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</si>
  <si>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</si>
  <si>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</si>
  <si>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</si>
  <si>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</si>
  <si>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</si>
  <si>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</si>
  <si>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</si>
  <si>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</si>
  <si>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</si>
  <si>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</si>
  <si>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</si>
  <si>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</si>
  <si>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</si>
  <si>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</si>
  <si>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0.016708138680117363</t>
  </si>
  <si>
    <t>0.017080714854191693</t>
  </si>
  <si>
    <t>0.01860777396724346</t>
  </si>
  <si>
    <t>0.019325756608925222</t>
  </si>
  <si>
    <t>0.02194025021489203</t>
  </si>
  <si>
    <t>0.022195901336088838</t>
  </si>
  <si>
    <t>0.019582243376629505</t>
  </si>
  <si>
    <t>0.02074430507598469</t>
  </si>
  <si>
    <t>Coal</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</si>
  <si>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</si>
  <si>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</si>
  <si>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</si>
  <si>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</si>
  <si>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</si>
  <si>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</si>
  <si>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</si>
  <si>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</si>
  <si>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</si>
  <si>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</si>
  <si>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</si>
  <si>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</si>
  <si>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</si>
  <si>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</si>
  <si>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</si>
  <si>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</si>
  <si>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</si>
  <si>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</si>
  <si>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</si>
  <si>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</si>
  <si>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</si>
  <si>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</si>
  <si>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</si>
  <si>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</si>
  <si>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</si>
  <si>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Industrial</t>
  </si>
  <si>
    <t>1.3145951341386741e-020</t>
  </si>
  <si>
    <t>-2.6291902682773482e-020</t>
  </si>
  <si>
    <t>0.00030532837618604195</t>
  </si>
  <si>
    <t>0.0006169521828089088</t>
  </si>
  <si>
    <t>0.0009254282742133632</t>
  </si>
  <si>
    <t>0.0012464952264914688</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</si>
  <si>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</si>
  <si>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</si>
  <si>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</si>
  <si>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</si>
  <si>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</si>
  <si>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</si>
  <si>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</si>
  <si>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</si>
  <si>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</si>
  <si>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</si>
  <si>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</si>
  <si>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</si>
  <si>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</si>
  <si>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</si>
  <si>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</si>
  <si>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0.00735466158968832</t>
  </si>
  <si>
    <t>0.007994197380095998</t>
  </si>
  <si>
    <t>0.007994197380096</t>
  </si>
  <si>
    <t>0.007994197380096001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</si>
  <si>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</si>
  <si>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</si>
  <si>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</si>
  <si>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</si>
  <si>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</si>
  <si>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</si>
  <si>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</si>
  <si>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</si>
  <si>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</si>
  <si>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</si>
  <si>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</si>
  <si>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</si>
  <si>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</si>
  <si>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</si>
  <si>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</si>
  <si>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</si>
  <si>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</si>
  <si>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</si>
  <si>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</si>
  <si>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</si>
  <si>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</si>
  <si>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</si>
  <si>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</si>
  <si>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</si>
  <si>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</si>
  <si>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</si>
  <si>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</si>
  <si>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</si>
  <si>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</si>
  <si>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</si>
  <si>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</si>
  <si>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</si>
  <si>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</si>
  <si>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</si>
  <si>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</si>
  <si>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</si>
  <si>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</si>
  <si>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</si>
  <si>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</si>
  <si>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</si>
  <si>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</si>
  <si>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</si>
  <si>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</si>
  <si>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</si>
  <si>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</si>
  <si>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</si>
  <si>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</si>
  <si>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</si>
  <si>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</si>
  <si>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0.1942579118264468</t>
  </si>
  <si>
    <t>0.2112210613462457</t>
  </si>
  <si>
    <t>0.21137073514044924</t>
  </si>
  <si>
    <t>0.21113820024123076</t>
  </si>
  <si>
    <t>0.211299778812402</t>
  </si>
  <si>
    <t>0.2115810043174134</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</si>
  <si>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</si>
  <si>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</si>
  <si>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</si>
  <si>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</si>
  <si>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</si>
  <si>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</si>
  <si>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</si>
  <si>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</si>
  <si>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</si>
  <si>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</si>
  <si>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</si>
  <si>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</si>
  <si>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</si>
  <si>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</si>
  <si>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</si>
  <si>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</si>
  <si>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</si>
  <si>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</si>
  <si>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</si>
  <si>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</si>
  <si>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</si>
  <si>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</si>
  <si>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</si>
  <si>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</si>
  <si>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</si>
  <si>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</si>
  <si>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</si>
  <si>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</si>
  <si>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</si>
  <si>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</si>
  <si>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</si>
  <si>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</si>
  <si>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</si>
  <si>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</si>
  <si>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</si>
  <si>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</si>
  <si>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</si>
  <si>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</si>
  <si>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</si>
  <si>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</si>
  <si>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</si>
  <si>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</si>
  <si>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</si>
  <si>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</si>
  <si>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</si>
  <si>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</si>
  <si>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0.37912485007093766</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</si>
  <si>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</si>
  <si>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</si>
  <si>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</si>
  <si>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</si>
  <si>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</si>
  <si>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</si>
  <si>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</si>
  <si>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</si>
  <si>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</si>
  <si>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</si>
  <si>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</si>
  <si>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</si>
  <si>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</si>
  <si>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</si>
  <si>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</si>
  <si>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</si>
  <si>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</si>
  <si>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</si>
  <si>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</si>
  <si>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</si>
  <si>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</si>
  <si>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</si>
  <si>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</si>
  <si>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</si>
  <si>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0.019924850144209496</t>
  </si>
  <si>
    <t>0.021109673755772877</t>
  </si>
  <si>
    <t>0.02057519149753719</t>
  </si>
  <si>
    <t>0.018781003483940725</t>
  </si>
  <si>
    <t>0.0192446667002241</t>
  </si>
  <si>
    <t>0.0198154977335959</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</si>
  <si>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</si>
  <si>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</si>
  <si>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</si>
  <si>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</si>
  <si>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</si>
  <si>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</si>
  <si>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</si>
  <si>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</si>
  <si>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</si>
  <si>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</si>
  <si>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</si>
  <si>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</si>
  <si>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</si>
  <si>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</si>
  <si>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</si>
  <si>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</si>
  <si>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</si>
  <si>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</si>
  <si>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</si>
  <si>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</si>
  <si>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</si>
  <si>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</si>
  <si>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</si>
  <si>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</si>
  <si>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</si>
  <si>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Commercial</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</si>
  <si>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</si>
  <si>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</si>
  <si>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</si>
  <si>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</si>
  <si>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</si>
  <si>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</si>
  <si>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</si>
  <si>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</si>
  <si>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</si>
  <si>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</si>
  <si>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</si>
  <si>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</si>
  <si>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</si>
  <si>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</si>
  <si>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</si>
  <si>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</si>
  <si>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</si>
  <si>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</si>
  <si>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0.0018612799488000016</t>
  </si>
  <si>
    <t>0.0018612799487999951</t>
  </si>
  <si>
    <t>0.0018612799488000034</t>
  </si>
  <si>
    <t>0.0018612799487999986</t>
  </si>
  <si>
    <t>0.0018612799488000001</t>
  </si>
  <si>
    <t>0.0018612799488000008</t>
  </si>
  <si>
    <t>0.0018612799487999982</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</si>
  <si>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</si>
  <si>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</si>
  <si>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</si>
  <si>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</si>
  <si>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</si>
  <si>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</si>
  <si>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</si>
  <si>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</si>
  <si>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</si>
  <si>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</si>
  <si>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</si>
  <si>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</si>
  <si>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</si>
  <si>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</si>
  <si>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</si>
  <si>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</si>
  <si>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</si>
  <si>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</si>
  <si>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</si>
  <si>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</si>
  <si>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</si>
  <si>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</si>
  <si>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</si>
  <si>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</si>
  <si>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</si>
  <si>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</si>
  <si>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</si>
  <si>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</si>
  <si>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</si>
  <si>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</si>
  <si>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</si>
  <si>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</si>
  <si>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</si>
  <si>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</si>
  <si>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</si>
  <si>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</si>
  <si>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</si>
  <si>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</si>
  <si>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</si>
  <si>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</si>
  <si>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</si>
  <si>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</si>
  <si>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</si>
  <si>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</si>
  <si>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</si>
  <si>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</si>
  <si>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</si>
  <si>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</si>
  <si>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</si>
  <si>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0.010133220182503233</t>
  </si>
  <si>
    <t>0.010489734093686118</t>
  </si>
  <si>
    <t>0.010846248004868986</t>
  </si>
  <si>
    <t>0.011202761916051872</t>
  </si>
  <si>
    <t>0.011693998683768922</t>
  </si>
  <si>
    <t>0.012469196233122927</t>
  </si>
  <si>
    <t>0.011998613607648964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</si>
  <si>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</si>
  <si>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</si>
  <si>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</si>
  <si>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</si>
  <si>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</si>
  <si>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</si>
  <si>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</si>
  <si>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</si>
  <si>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</si>
  <si>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</si>
  <si>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</si>
  <si>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</si>
  <si>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</si>
  <si>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</si>
  <si>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</si>
  <si>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</si>
  <si>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</si>
  <si>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</si>
  <si>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</si>
  <si>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</si>
  <si>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</si>
  <si>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</si>
  <si>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</si>
  <si>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</si>
  <si>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</si>
  <si>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</si>
  <si>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</si>
  <si>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</si>
  <si>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</si>
  <si>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</si>
  <si>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</si>
  <si>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</si>
  <si>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</si>
  <si>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</si>
  <si>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</si>
  <si>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</si>
  <si>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</si>
  <si>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</si>
  <si>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</si>
  <si>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</si>
  <si>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0.08406134589978946</t>
  </si>
  <si>
    <t>0.08315450641515787</t>
  </si>
  <si>
    <t>0.0822476669305263</t>
  </si>
  <si>
    <t>0.08134082744589471</t>
  </si>
  <si>
    <t>0.08069261481094733</t>
  </si>
  <si>
    <t>0.07996829359831578</t>
  </si>
  <si>
    <t>0.07915941388799999</t>
  </si>
  <si>
    <t>0.000004089124505650905</t>
  </si>
  <si>
    <t>0.00007061694478263149</t>
  </si>
  <si>
    <t>0.0002701986243436599</t>
  </si>
  <si>
    <t>0.0004969721921083657</t>
  </si>
  <si>
    <t>0.0007299490631177587</t>
  </si>
  <si>
    <t>0.000966091805509646</t>
  </si>
  <si>
    <t>0.001205400419284028</t>
  </si>
  <si>
    <t>0.001447874904440905</t>
  </si>
  <si>
    <t>0.0016935152609802765</t>
  </si>
  <si>
    <t>0.0019423214889021426</t>
  </si>
  <si>
    <t>0.0021797618425892415</t>
  </si>
  <si>
    <t>0.002417202196276341</t>
  </si>
  <si>
    <t>0.00265464254996344</t>
  </si>
  <si>
    <t>0.0023355435975052396</t>
  </si>
  <si>
    <t>0.00188161538329055</t>
  </si>
  <si>
    <t>0.0019070616759343311</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</si>
  <si>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</si>
  <si>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</si>
  <si>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</si>
  <si>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</si>
  <si>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</si>
  <si>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</si>
  <si>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</si>
  <si>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</si>
  <si>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</si>
  <si>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</si>
  <si>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</si>
  <si>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</si>
  <si>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</si>
  <si>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</si>
  <si>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</si>
  <si>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</si>
  <si>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</si>
  <si>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</si>
  <si>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</si>
  <si>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</si>
  <si>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</si>
  <si>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</si>
  <si>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</si>
  <si>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</si>
  <si>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</si>
  <si>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0.035039068516985315</t>
  </si>
  <si>
    <t>0.03541891474316232</t>
  </si>
  <si>
    <t>0.03579876096933933</t>
  </si>
  <si>
    <t>0.03486509356469861</t>
  </si>
  <si>
    <t>0.038794711558269565</t>
  </si>
  <si>
    <t>0.044699253069812914</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</si>
  <si>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</si>
  <si>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</si>
  <si>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</si>
  <si>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</si>
  <si>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</si>
  <si>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</si>
  <si>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</si>
  <si>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</si>
  <si>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</si>
  <si>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</si>
  <si>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</si>
  <si>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</si>
  <si>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</si>
  <si>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</si>
  <si>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</si>
  <si>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</si>
  <si>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</si>
  <si>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</si>
  <si>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</si>
  <si>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</si>
  <si>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</si>
  <si>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Agriculture</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</si>
  <si>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</si>
  <si>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</si>
  <si>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</si>
  <si>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</si>
  <si>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</si>
  <si>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</si>
  <si>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</si>
  <si>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</si>
  <si>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</si>
  <si>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</si>
  <si>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</si>
  <si>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</si>
  <si>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</si>
  <si>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</si>
  <si>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</si>
  <si>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</si>
  <si>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</si>
  <si>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</si>
  <si>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</si>
  <si>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</si>
  <si>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</si>
  <si>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</si>
  <si>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</si>
  <si>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</si>
  <si>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</si>
  <si>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</si>
  <si>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</si>
  <si>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</si>
  <si>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</si>
  <si>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</si>
  <si>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</si>
  <si>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</si>
  <si>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</si>
  <si>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</si>
  <si>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</si>
  <si>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</si>
  <si>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</si>
  <si>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</si>
  <si>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</si>
  <si>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</si>
  <si>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</si>
  <si>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</si>
  <si>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</si>
  <si>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</si>
  <si>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</si>
  <si>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</si>
  <si>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</si>
  <si>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</si>
  <si>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</si>
  <si>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</si>
  <si>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</si>
  <si>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</si>
  <si>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</si>
  <si>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</si>
  <si>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</si>
  <si>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</si>
  <si>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</si>
  <si>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</si>
  <si>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</si>
  <si>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</si>
  <si>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</si>
  <si>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</si>
  <si>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</si>
  <si>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</si>
  <si>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</si>
  <si>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</si>
  <si>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</si>
  <si>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</si>
  <si>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</si>
  <si>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</si>
  <si>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</si>
  <si>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</si>
  <si>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</si>
  <si>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</si>
  <si>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</si>
  <si>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</si>
  <si>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</si>
  <si>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</si>
  <si>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</si>
  <si>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</si>
  <si>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</si>
  <si>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</si>
  <si>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</si>
  <si>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</si>
  <si>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</si>
  <si>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</si>
  <si>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</si>
  <si>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</si>
  <si>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</si>
  <si>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</si>
  <si>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</si>
  <si>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</si>
  <si>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</si>
  <si>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</si>
  <si>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</si>
  <si>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</si>
  <si>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</si>
  <si>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</si>
  <si>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</si>
  <si>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</si>
  <si>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</si>
  <si>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</si>
  <si>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</si>
  <si>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</si>
  <si>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</si>
  <si>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</si>
  <si>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</si>
  <si>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</si>
  <si>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</si>
  <si>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</si>
  <si>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</si>
  <si>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</si>
  <si>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</si>
  <si>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</si>
  <si>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</si>
  <si>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</si>
  <si>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</si>
  <si>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</si>
  <si>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</si>
  <si>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</si>
  <si>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</si>
  <si>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</si>
  <si>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</si>
  <si>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</si>
  <si>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</si>
  <si>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</si>
  <si>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</si>
  <si>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</si>
  <si>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</si>
  <si>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</si>
  <si>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</si>
  <si>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</si>
  <si>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</si>
  <si>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</si>
  <si>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</si>
  <si>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</si>
  <si>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</si>
  <si>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</si>
  <si>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</si>
  <si>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</si>
  <si>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</si>
  <si>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</si>
  <si>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</si>
  <si>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</si>
  <si>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</si>
  <si>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</si>
  <si>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</si>
  <si>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</si>
  <si>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</si>
  <si>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</si>
  <si>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</si>
  <si>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</si>
  <si>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</si>
  <si>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</si>
  <si>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</si>
  <si>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</si>
  <si>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</si>
  <si>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</si>
  <si>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</si>
  <si>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</si>
  <si>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</si>
  <si>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</si>
  <si>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</si>
  <si>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</si>
  <si>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</si>
  <si>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</si>
  <si>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</si>
  <si>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</si>
  <si>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</si>
  <si>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</si>
  <si>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</si>
  <si>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</si>
  <si>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</si>
  <si>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</si>
  <si>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</si>
  <si>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</si>
  <si>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</si>
  <si>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</si>
  <si>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</si>
  <si>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</si>
  <si>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</si>
  <si>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</si>
  <si>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</si>
  <si>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</si>
  <si>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</si>
  <si>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</si>
  <si>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</si>
  <si>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</si>
  <si>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</si>
  <si>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</si>
  <si>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</si>
  <si>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</si>
  <si>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</si>
  <si>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</si>
  <si>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</si>
  <si>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</si>
  <si>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</si>
  <si>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</si>
  <si>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</si>
  <si>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</si>
  <si>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</si>
  <si>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</si>
  <si>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</si>
  <si>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</si>
  <si>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</si>
  <si>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</si>
  <si>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</si>
  <si>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</si>
  <si>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</si>
  <si>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</si>
  <si>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</si>
  <si>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</si>
  <si>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</si>
  <si>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</si>
  <si>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</si>
  <si>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</si>
  <si>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</si>
  <si>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</si>
  <si>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</si>
  <si>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</si>
  <si>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</si>
  <si>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</si>
  <si>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</si>
  <si>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</si>
  <si>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</si>
  <si>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</si>
  <si>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</si>
  <si>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</si>
  <si>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</si>
  <si>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</si>
  <si>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</si>
  <si>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</si>
  <si>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</si>
  <si>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</si>
  <si>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</si>
  <si>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</si>
  <si>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</si>
  <si>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</si>
  <si>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</si>
  <si>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</si>
  <si>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</si>
  <si>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</si>
  <si>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</si>
  <si>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</si>
  <si>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</si>
  <si>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</si>
  <si>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</si>
  <si>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</si>
  <si>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</si>
  <si>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</si>
  <si>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</si>
  <si>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</si>
  <si>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</si>
  <si>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</si>
  <si>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</si>
  <si>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</si>
  <si>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</si>
  <si>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</si>
  <si>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</si>
  <si>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</si>
  <si>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</si>
  <si>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</si>
  <si>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</si>
  <si>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</si>
  <si>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</si>
  <si>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</si>
  <si>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</si>
  <si>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</si>
  <si>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</si>
  <si>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</si>
  <si>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</si>
  <si>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</si>
  <si>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</si>
  <si>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</si>
  <si>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</si>
  <si>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</si>
  <si>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</si>
  <si>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</si>
  <si>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</si>
  <si>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</si>
  <si>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</si>
  <si>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</si>
  <si>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</si>
  <si>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</si>
  <si>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</si>
  <si>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</si>
  <si>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</si>
  <si>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</si>
  <si>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</si>
  <si>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</si>
  <si>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</si>
  <si>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</si>
  <si>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</si>
  <si>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</si>
  <si>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</si>
  <si>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</si>
  <si>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</si>
  <si>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</si>
  <si>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</si>
  <si>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</si>
  <si>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</si>
  <si>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</si>
  <si>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</si>
  <si>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</si>
  <si>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</si>
  <si>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</si>
  <si>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</si>
  <si>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</si>
  <si>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</si>
  <si>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</si>
  <si>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</si>
  <si>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</si>
  <si>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</si>
  <si>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</si>
  <si>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</si>
  <si>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</si>
  <si>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</si>
  <si>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</si>
  <si>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</si>
  <si>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</si>
  <si>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</si>
  <si>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</si>
  <si>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</si>
  <si>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</si>
  <si>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</si>
  <si>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</si>
  <si>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</si>
  <si>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</si>
  <si>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</si>
  <si>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</si>
  <si>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</si>
  <si>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</si>
  <si>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</si>
  <si>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</si>
  <si>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</si>
  <si>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</si>
  <si>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</si>
  <si>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</si>
  <si>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</si>
  <si>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</si>
  <si>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</si>
  <si>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</si>
  <si>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</si>
  <si>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</si>
  <si>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</si>
  <si>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</si>
  <si>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</si>
  <si>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</si>
  <si>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</si>
  <si>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</si>
  <si>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</si>
  <si>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</si>
  <si>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</si>
  <si>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</si>
  <si>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</si>
  <si>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</si>
  <si>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</si>
  <si>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</si>
  <si>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</si>
  <si>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</si>
  <si>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</si>
  <si>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</si>
  <si>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</si>
  <si>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</si>
  <si>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</si>
  <si>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</si>
  <si>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</si>
  <si>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</si>
  <si>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</si>
  <si>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</si>
  <si>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</si>
  <si>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</si>
  <si>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</si>
  <si>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</si>
  <si>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</si>
  <si>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</si>
  <si>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</si>
  <si>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</si>
  <si>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</si>
  <si>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</si>
  <si>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</si>
  <si>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</si>
  <si>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</si>
  <si>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</si>
  <si>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</si>
  <si>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</si>
  <si>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</si>
  <si>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</si>
  <si>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</si>
  <si>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</si>
  <si>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</si>
  <si>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</si>
  <si>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</si>
  <si>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</si>
  <si>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</si>
  <si>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</si>
  <si>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</si>
  <si>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</si>
  <si>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</si>
  <si>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</si>
  <si>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</si>
  <si>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</si>
  <si>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</si>
  <si>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</si>
  <si>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</si>
  <si>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</si>
  <si>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</si>
  <si>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</si>
  <si>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</si>
  <si>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</si>
  <si>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</si>
  <si>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</si>
  <si>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</si>
  <si>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</si>
  <si>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</si>
  <si>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</si>
  <si>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</si>
  <si>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</si>
  <si>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</si>
  <si>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</si>
  <si>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</si>
  <si>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</si>
  <si>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</si>
  <si>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</si>
  <si>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</si>
  <si>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</si>
  <si>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</si>
  <si>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</si>
  <si>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</si>
  <si>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</si>
  <si>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</si>
  <si>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</si>
  <si>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</si>
  <si>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</si>
  <si>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</si>
  <si>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</si>
  <si>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</si>
  <si>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</si>
  <si>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</si>
  <si>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</si>
  <si>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</si>
  <si>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</si>
  <si>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</si>
  <si>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</si>
  <si>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</si>
  <si>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</si>
  <si>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</si>
  <si>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</si>
  <si>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</si>
  <si>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</si>
  <si>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</si>
  <si>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</si>
  <si>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</si>
  <si>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</si>
  <si>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</si>
  <si>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</si>
  <si>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</si>
  <si>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</si>
  <si>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</si>
  <si>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</si>
  <si>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</si>
  <si>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</si>
  <si>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</si>
  <si>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</si>
  <si>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</si>
  <si>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</si>
  <si>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</si>
  <si>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</si>
  <si>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</si>
  <si>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</si>
  <si>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</si>
  <si>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</si>
  <si>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</si>
  <si>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</si>
  <si>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</si>
  <si>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</si>
  <si>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</si>
  <si>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</si>
  <si>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</si>
  <si>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</si>
  <si>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</si>
  <si>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</si>
  <si>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</si>
  <si>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</si>
  <si>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</si>
  <si>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</si>
  <si>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</si>
  <si>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</si>
  <si>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</si>
  <si>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</si>
  <si>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</si>
  <si>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0.025585815810583667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</si>
  <si>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</si>
  <si>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</si>
  <si>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</si>
  <si>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</si>
  <si>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</si>
  <si>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</si>
  <si>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</si>
  <si>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</si>
  <si>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</si>
  <si>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</si>
  <si>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</si>
  <si>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</si>
  <si>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</si>
  <si>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</si>
  <si>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</si>
  <si>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</si>
  <si>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</si>
  <si>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</si>
  <si>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</si>
  <si>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</si>
  <si>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</si>
  <si>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</si>
  <si>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</si>
  <si>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</si>
  <si>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</si>
  <si>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</si>
  <si>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</si>
  <si>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</si>
  <si>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</si>
  <si>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</si>
  <si>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</si>
  <si>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</si>
  <si>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</si>
  <si>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</si>
  <si>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</si>
  <si>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</si>
  <si>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</si>
  <si>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</si>
  <si>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</si>
  <si>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</si>
  <si>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</si>
  <si>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</si>
  <si>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</si>
  <si>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</si>
  <si>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</si>
  <si>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</si>
  <si>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</si>
  <si>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</si>
  <si>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</si>
  <si>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</si>
  <si>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</si>
  <si>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</si>
  <si>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</si>
  <si>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</si>
  <si>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</si>
  <si>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</si>
  <si>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</si>
  <si>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</si>
  <si>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</si>
  <si>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</si>
  <si>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</si>
  <si>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</si>
  <si>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</si>
  <si>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</si>
  <si>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</si>
  <si>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</si>
  <si>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</si>
  <si>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</si>
  <si>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</si>
  <si>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</si>
  <si>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</si>
  <si>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</si>
  <si>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</si>
  <si>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</si>
  <si>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</si>
  <si>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</si>
  <si>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</si>
  <si>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</si>
  <si>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</si>
  <si>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</si>
  <si>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</si>
  <si>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</si>
  <si>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</si>
  <si>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</si>
  <si>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</si>
  <si>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</si>
  <si>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</si>
  <si>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</si>
  <si>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</si>
  <si>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</si>
  <si>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</si>
  <si>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</si>
  <si>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</si>
  <si>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</si>
  <si>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</si>
  <si>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</si>
  <si>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</si>
  <si>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</si>
  <si>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</si>
  <si>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</si>
  <si>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</si>
  <si>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</si>
  <si>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</si>
  <si>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</si>
  <si>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</si>
  <si>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</si>
  <si>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</si>
  <si>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</si>
  <si>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</si>
  <si>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</si>
  <si>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</si>
  <si>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</si>
  <si>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</si>
  <si>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</si>
  <si>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</si>
  <si>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</si>
  <si>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</si>
  <si>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</si>
  <si>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</si>
  <si>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</si>
  <si>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</si>
  <si>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</si>
  <si>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</si>
  <si>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</si>
  <si>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</si>
  <si>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</si>
  <si>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</si>
  <si>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</si>
  <si>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</si>
  <si>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</si>
  <si>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</si>
  <si>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</si>
  <si>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</si>
  <si>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</si>
  <si>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</si>
  <si>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</si>
  <si>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</si>
  <si>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</si>
  <si>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</si>
  <si>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</si>
  <si>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</si>
  <si>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</si>
  <si>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</si>
  <si>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</si>
  <si>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</si>
  <si>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</si>
  <si>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</si>
  <si>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</si>
  <si>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</si>
  <si>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</si>
  <si>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</si>
  <si>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</si>
  <si>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</si>
  <si>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</si>
  <si>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</si>
  <si>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</si>
  <si>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</si>
  <si>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</si>
  <si>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</si>
  <si>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</si>
  <si>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</si>
  <si>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</si>
  <si>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</si>
  <si>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</si>
  <si>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</si>
  <si>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</si>
  <si>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</si>
  <si>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</si>
  <si>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</si>
  <si>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</si>
  <si>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</si>
  <si>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</si>
  <si>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</si>
  <si>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</si>
  <si>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</si>
  <si>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</si>
  <si>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</si>
  <si>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</si>
  <si>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</si>
  <si>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</si>
  <si>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</si>
  <si>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</si>
  <si>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</si>
  <si>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</si>
  <si>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</si>
  <si>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</si>
  <si>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</si>
  <si>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</si>
  <si>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</si>
  <si>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</si>
  <si>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</si>
  <si>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</si>
  <si>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</si>
  <si>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</si>
  <si>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</si>
  <si>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</si>
  <si>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</si>
  <si>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</si>
  <si>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</si>
  <si>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</si>
  <si>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</si>
  <si>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</si>
  <si>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</si>
  <si>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</si>
  <si>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</si>
  <si>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</si>
  <si>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</si>
  <si>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</si>
  <si>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</si>
  <si>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</si>
  <si>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</si>
  <si>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</si>
  <si>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</si>
  <si>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</si>
  <si>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</si>
  <si>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</si>
  <si>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</si>
  <si>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</si>
  <si>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</si>
  <si>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</si>
  <si>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</si>
  <si>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</si>
  <si>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</si>
  <si>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</si>
  <si>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</si>
  <si>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</si>
  <si>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</si>
  <si>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</si>
  <si>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</si>
  <si>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</si>
  <si>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</si>
  <si>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</si>
  <si>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</si>
  <si>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</si>
  <si>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</si>
  <si>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</si>
  <si>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</si>
  <si>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</si>
  <si>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</si>
  <si>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</si>
  <si>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</si>
  <si>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</si>
  <si>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</si>
  <si>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</si>
  <si>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</si>
  <si>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</si>
  <si>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</si>
  <si>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</si>
  <si>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</si>
  <si>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</si>
  <si>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</si>
  <si>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</si>
  <si>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</si>
  <si>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</si>
  <si>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</si>
  <si>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</si>
  <si>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</si>
  <si>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</si>
  <si>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</si>
  <si>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</si>
  <si>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</si>
  <si>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</si>
  <si>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</si>
  <si>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</si>
  <si>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</si>
  <si>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</si>
  <si>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</si>
  <si>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</si>
  <si>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</si>
  <si>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</si>
  <si>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</si>
  <si>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</si>
  <si>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</si>
  <si>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</si>
  <si>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</si>
  <si>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</si>
  <si>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</si>
  <si>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</si>
  <si>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</si>
  <si>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</si>
  <si>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</si>
  <si>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</si>
  <si>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</si>
  <si>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</si>
  <si>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</si>
  <si>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</si>
  <si>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</si>
  <si>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</si>
  <si>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</si>
  <si>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</si>
  <si>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</si>
  <si>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</si>
  <si>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</si>
  <si>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</si>
  <si>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</si>
  <si>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</si>
  <si>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</si>
  <si>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</si>
  <si>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</si>
  <si>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</si>
  <si>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</si>
  <si>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</si>
  <si>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</si>
  <si>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</si>
  <si>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</si>
  <si>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</si>
  <si>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</si>
  <si>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</si>
  <si>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</si>
  <si>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</si>
  <si>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</si>
  <si>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</si>
  <si>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</si>
  <si>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</si>
  <si>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</si>
  <si>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</si>
  <si>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</si>
  <si>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</si>
  <si>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</si>
  <si>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</si>
  <si>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</si>
  <si>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</si>
  <si>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</si>
  <si>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</si>
  <si>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</si>
  <si>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</si>
  <si>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</si>
  <si>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</si>
  <si>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</si>
  <si>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</si>
  <si>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</si>
  <si>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</si>
  <si>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</si>
  <si>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</si>
  <si>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</si>
  <si>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</si>
  <si>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</si>
  <si>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</si>
  <si>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</si>
  <si>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</si>
  <si>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</si>
  <si>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</si>
  <si>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</si>
  <si>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</si>
  <si>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</si>
  <si>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</si>
  <si>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</si>
  <si>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</si>
  <si>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</si>
  <si>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</si>
  <si>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</si>
  <si>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</si>
  <si>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</si>
  <si>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</si>
  <si>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</si>
  <si>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</si>
  <si>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</si>
  <si>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</si>
  <si>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</si>
  <si>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</si>
  <si>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</si>
  <si>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</si>
  <si>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</si>
  <si>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</si>
  <si>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</si>
  <si>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</si>
  <si>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</si>
  <si>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</si>
  <si>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</si>
  <si>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</si>
  <si>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</si>
  <si>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</si>
  <si>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</si>
  <si>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</si>
  <si>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</si>
  <si>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</si>
  <si>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</si>
  <si>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</si>
  <si>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</si>
  <si>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</si>
  <si>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</si>
  <si>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</si>
  <si>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</si>
  <si>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</si>
  <si>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</si>
  <si>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</si>
  <si>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</si>
  <si>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</si>
  <si>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</si>
  <si>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</si>
  <si>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</si>
  <si>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</si>
  <si>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</si>
  <si>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</si>
  <si>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</si>
  <si>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</si>
  <si>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</si>
  <si>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</si>
  <si>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</si>
  <si>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</si>
  <si>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</si>
  <si>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</si>
  <si>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</si>
  <si>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</si>
  <si>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</si>
  <si>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</si>
  <si>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</si>
  <si>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</si>
  <si>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</si>
  <si>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</si>
  <si>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</si>
  <si>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</si>
  <si>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</si>
  <si>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</si>
  <si>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</si>
  <si>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</si>
  <si>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</si>
  <si>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</si>
  <si>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</si>
  <si>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</si>
  <si>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</si>
  <si>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</si>
  <si>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</si>
  <si>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</si>
  <si>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</si>
  <si>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</si>
  <si>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</si>
  <si>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</si>
  <si>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</si>
  <si>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</si>
  <si>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</si>
  <si>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</si>
  <si>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</si>
  <si>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</si>
  <si>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</si>
  <si>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</si>
  <si>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</si>
  <si>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</si>
  <si>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</si>
  <si>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</si>
  <si>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</si>
  <si>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</si>
  <si>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</si>
  <si>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</si>
  <si>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</si>
  <si>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</si>
  <si>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</si>
  <si>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</si>
  <si>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</si>
  <si>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</si>
  <si>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</si>
  <si>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</si>
  <si>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</si>
  <si>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</si>
  <si>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</si>
  <si>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</si>
  <si>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</si>
  <si>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</si>
  <si>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</si>
  <si>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</si>
  <si>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</si>
  <si>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</si>
  <si>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</si>
  <si>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</si>
  <si>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</si>
  <si>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</si>
  <si>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</si>
  <si>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</si>
  <si>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</si>
  <si>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</si>
  <si>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</si>
  <si>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</si>
  <si>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</si>
  <si>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</si>
  <si>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</si>
  <si>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</si>
  <si>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</si>
  <si>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</si>
  <si>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</si>
  <si>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</si>
  <si>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</si>
  <si>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</si>
  <si>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</si>
  <si>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</si>
  <si>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</si>
  <si>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</si>
  <si>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</si>
  <si>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</si>
  <si>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</si>
  <si>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</si>
  <si>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</si>
  <si>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</si>
  <si>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</si>
  <si>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</si>
  <si>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</si>
  <si>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</si>
  <si>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</si>
  <si>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</si>
  <si>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</si>
  <si>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</si>
  <si>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</si>
  <si>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</si>
  <si>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</si>
  <si>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</si>
  <si>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</si>
  <si>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</si>
  <si>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</si>
  <si>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</si>
  <si>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</si>
  <si>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</si>
  <si>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</si>
  <si>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</si>
  <si>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</si>
  <si>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</si>
  <si>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</si>
  <si>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</si>
  <si>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</si>
  <si>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</si>
  <si>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</si>
  <si>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</si>
  <si>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</si>
  <si>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</si>
  <si>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</si>
  <si>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</si>
  <si>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</si>
  <si>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</si>
  <si>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</si>
  <si>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</si>
  <si>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</si>
  <si>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</si>
  <si>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</si>
  <si>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</si>
  <si>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</si>
  <si>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</si>
  <si>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</si>
  <si>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</si>
  <si>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</si>
  <si>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</si>
  <si>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</si>
  <si>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</si>
  <si>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</si>
  <si>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</si>
  <si>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</si>
  <si>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</si>
  <si>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</si>
  <si>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</si>
  <si>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</si>
  <si>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</si>
  <si>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</si>
  <si>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</si>
  <si>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</si>
  <si>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</si>
  <si>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</si>
  <si>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</si>
  <si>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</si>
  <si>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</si>
  <si>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</si>
  <si>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</si>
  <si>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</si>
  <si>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</si>
  <si>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</si>
  <si>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</si>
  <si>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</si>
  <si>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</si>
  <si>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</si>
  <si>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</si>
  <si>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</si>
  <si>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</si>
  <si>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</si>
  <si>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</si>
  <si>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</si>
  <si>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</si>
  <si>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</si>
  <si>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</si>
  <si>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</si>
  <si>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</si>
  <si>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</si>
  <si>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</si>
  <si>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</si>
  <si>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</si>
  <si>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</si>
  <si>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</si>
  <si>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</si>
  <si>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</si>
  <si>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</si>
  <si>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</si>
  <si>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</si>
  <si>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</si>
  <si>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</si>
  <si>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</si>
  <si>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</si>
  <si>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</si>
  <si>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</si>
  <si>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</si>
  <si>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</si>
  <si>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</si>
  <si>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</si>
  <si>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</si>
  <si>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</si>
  <si>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</si>
  <si>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</si>
  <si>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</si>
  <si>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</si>
  <si>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</si>
  <si>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</si>
  <si>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</si>
  <si>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</si>
  <si>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</si>
  <si>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</si>
  <si>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</si>
  <si>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</si>
  <si>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</si>
  <si>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</si>
  <si>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</si>
  <si>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</si>
  <si>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</si>
  <si>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</si>
  <si>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</si>
  <si>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</si>
  <si>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</si>
  <si>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</si>
  <si>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</si>
  <si>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</si>
  <si>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</si>
  <si>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</si>
  <si>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</si>
  <si>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</si>
  <si>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</si>
  <si>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</si>
  <si>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</si>
  <si>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</si>
  <si>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</si>
  <si>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</si>
  <si>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</si>
  <si>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</si>
  <si>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</si>
  <si>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</si>
  <si>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</si>
  <si>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</si>
  <si>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</si>
  <si>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</si>
  <si>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</si>
  <si>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</si>
  <si>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</si>
  <si>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</si>
  <si>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</si>
  <si>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</si>
  <si>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</si>
  <si>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</si>
  <si>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</si>
  <si>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</si>
  <si>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</si>
  <si>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</si>
  <si>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</si>
  <si>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</si>
  <si>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</si>
  <si>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</si>
  <si>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</si>
  <si>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</si>
  <si>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</si>
  <si>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</si>
  <si>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</si>
  <si>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</si>
  <si>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</si>
  <si>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</si>
  <si>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</si>
  <si>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</si>
  <si>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</si>
  <si>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</si>
  <si>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</si>
  <si>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</si>
  <si>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</si>
  <si>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</si>
  <si>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</si>
  <si>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</si>
  <si>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</si>
  <si>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</si>
  <si>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</si>
  <si>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</si>
  <si>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</si>
  <si>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</si>
  <si>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</si>
  <si>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</si>
  <si>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</si>
  <si>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</si>
  <si>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</si>
  <si>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</si>
  <si>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</si>
  <si>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</si>
  <si>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</si>
  <si>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</si>
  <si>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</si>
  <si>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</si>
  <si>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</si>
  <si>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</si>
  <si>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</si>
  <si>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</si>
  <si>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</si>
  <si>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</si>
  <si>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</si>
  <si>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</si>
  <si>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</si>
  <si>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</si>
  <si>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</si>
  <si>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</si>
  <si>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</si>
  <si>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</si>
  <si>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</si>
  <si>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</si>
  <si>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</si>
  <si>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</si>
  <si>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</si>
  <si>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</si>
  <si>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</si>
  <si>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</si>
  <si>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</si>
  <si>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</si>
  <si>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</si>
  <si>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</si>
  <si>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</si>
  <si>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</si>
  <si>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</si>
  <si>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</si>
  <si>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</si>
  <si>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</si>
  <si>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</si>
  <si>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</si>
  <si>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</si>
  <si>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</si>
  <si>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</si>
  <si>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</si>
  <si>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</si>
  <si>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</si>
  <si>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</si>
  <si>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</si>
  <si>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</si>
  <si>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</si>
  <si>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</si>
  <si>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</si>
  <si>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</si>
  <si>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</si>
  <si>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</si>
  <si>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</si>
  <si>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</si>
  <si>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</si>
  <si>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</si>
  <si>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</si>
  <si>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</si>
  <si>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</si>
  <si>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</si>
  <si>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</si>
  <si>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</si>
  <si>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</si>
  <si>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</si>
  <si>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</si>
  <si>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</si>
  <si>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</si>
  <si>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</si>
  <si>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</si>
  <si>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</si>
  <si>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</si>
  <si>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</si>
  <si>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</si>
  <si>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</si>
  <si>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</si>
  <si>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</si>
  <si>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</si>
  <si>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</si>
  <si>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</si>
  <si>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</si>
  <si>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</si>
  <si>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</si>
  <si>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</si>
  <si>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</si>
  <si>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</si>
  <si>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</si>
  <si>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</si>
  <si>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</si>
  <si>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</si>
  <si>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</si>
  <si>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</si>
  <si>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</si>
  <si>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</si>
  <si>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</si>
  <si>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</si>
  <si>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</si>
  <si>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</si>
  <si>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</si>
  <si>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</si>
  <si>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</si>
  <si>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</si>
  <si>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</si>
  <si>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</si>
  <si>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</si>
  <si>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</si>
  <si>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</si>
  <si>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</si>
  <si>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</si>
  <si>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</si>
  <si>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</si>
  <si>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</si>
  <si>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</si>
  <si>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</si>
  <si>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</si>
  <si>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</si>
  <si>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</si>
  <si>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</si>
  <si>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</si>
  <si>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</si>
  <si>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</si>
  <si>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</si>
  <si>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</si>
  <si>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</si>
  <si>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</si>
  <si>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</si>
  <si>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</si>
  <si>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</si>
  <si>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</si>
  <si>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</si>
  <si>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</si>
  <si>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</si>
  <si>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</si>
  <si>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</si>
  <si>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</si>
  <si>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</si>
  <si>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</si>
  <si>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</si>
  <si>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</si>
  <si>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</si>
  <si>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</si>
  <si>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</si>
  <si>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</si>
  <si>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</si>
  <si>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</si>
  <si>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</si>
  <si>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</si>
  <si>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</si>
  <si>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</si>
  <si>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</si>
  <si>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</si>
  <si>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</si>
  <si>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</si>
  <si>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</si>
  <si>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</si>
  <si>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</si>
  <si>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</si>
  <si>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</si>
  <si>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</si>
  <si>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</si>
  <si>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</si>
  <si>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</si>
  <si>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</si>
  <si>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</si>
  <si>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</si>
  <si>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</si>
  <si>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</si>
  <si>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</si>
  <si>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</si>
  <si>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</si>
  <si>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</si>
  <si>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</si>
  <si>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</si>
  <si>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</si>
  <si>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</si>
  <si>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</si>
  <si>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</si>
  <si>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</si>
  <si>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</si>
  <si>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</si>
  <si>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</si>
  <si>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</si>
  <si>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</si>
  <si>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</si>
  <si>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</si>
  <si>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</si>
  <si>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</si>
  <si>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</si>
  <si>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</si>
  <si>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</si>
  <si>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</si>
  <si>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</si>
  <si>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</si>
  <si>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</si>
  <si>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</si>
  <si>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</si>
  <si>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</si>
  <si>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</si>
  <si>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</si>
  <si>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</si>
  <si>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</si>
  <si>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</si>
  <si>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</si>
  <si>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</si>
  <si>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</si>
  <si>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</si>
  <si>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</si>
  <si>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</si>
  <si>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</si>
  <si>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</si>
  <si>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</si>
  <si>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</si>
  <si>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</si>
  <si>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</si>
  <si>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</si>
  <si>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</si>
  <si>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</si>
  <si>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</si>
  <si>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</si>
  <si>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</si>
  <si>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</si>
  <si>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</si>
  <si>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</si>
  <si>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</si>
  <si>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</si>
  <si>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</si>
  <si>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</si>
  <si>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</si>
  <si>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</si>
  <si>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</si>
  <si>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</si>
  <si>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</si>
  <si>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</si>
  <si>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</si>
  <si>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</si>
  <si>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</si>
  <si>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</si>
  <si>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</si>
  <si>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</si>
  <si>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</si>
  <si>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</si>
  <si>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</si>
  <si>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</si>
  <si>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</si>
  <si>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</si>
  <si>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</si>
  <si>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</si>
  <si>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</si>
  <si>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</si>
  <si>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</si>
  <si>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</si>
  <si>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</si>
  <si>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</si>
  <si>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</si>
  <si>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</si>
  <si>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</si>
  <si>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</si>
  <si>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</si>
  <si>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</si>
  <si>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</si>
  <si>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</si>
  <si>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</si>
  <si>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</si>
  <si>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</si>
  <si>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</si>
  <si>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</si>
  <si>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</si>
  <si>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</si>
  <si>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</si>
  <si>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</si>
  <si>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</si>
  <si>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</si>
  <si>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</si>
  <si>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</si>
  <si>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</si>
  <si>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</si>
  <si>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</si>
  <si>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</si>
  <si>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</si>
  <si>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</si>
  <si>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</si>
  <si>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</si>
  <si>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</si>
  <si>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</si>
  <si>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</si>
  <si>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</si>
  <si>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</si>
  <si>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</si>
  <si>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</si>
  <si>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</si>
  <si>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</si>
  <si>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</si>
  <si>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</si>
  <si>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</si>
  <si>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</si>
  <si>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</si>
  <si>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</si>
  <si>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</si>
  <si>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</si>
  <si>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</si>
  <si>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</si>
  <si>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</si>
  <si>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</si>
  <si>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</si>
  <si>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</si>
  <si>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</si>
  <si>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</si>
  <si>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</si>
  <si>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</si>
  <si>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</si>
  <si>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</si>
  <si>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</si>
  <si>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</si>
  <si>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</si>
  <si>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</si>
  <si>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</si>
  <si>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</si>
  <si>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</si>
  <si>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</si>
  <si>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</si>
  <si>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</si>
  <si>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</si>
  <si>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</si>
  <si>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</si>
  <si>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</si>
  <si>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</si>
  <si>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</si>
  <si>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</si>
  <si>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</si>
  <si>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</si>
  <si>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</si>
  <si>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</si>
  <si>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</si>
  <si>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</si>
  <si>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</si>
  <si>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</si>
  <si>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</si>
  <si>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</si>
  <si>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</si>
  <si>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</si>
  <si>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</si>
  <si>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</si>
  <si>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</si>
  <si>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</si>
  <si>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</si>
  <si>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</si>
  <si>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</si>
  <si>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</si>
  <si>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</si>
  <si>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</si>
  <si>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</si>
  <si>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</si>
  <si>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</si>
  <si>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</si>
  <si>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</si>
  <si>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</si>
  <si>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</si>
  <si>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</si>
  <si>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</si>
  <si>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</si>
  <si>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</si>
  <si>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</si>
  <si>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</si>
  <si>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</si>
  <si>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</si>
  <si>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</si>
  <si>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</si>
  <si>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</si>
  <si>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</si>
  <si>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</si>
  <si>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</si>
  <si>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</si>
  <si>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</si>
  <si>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</si>
  <si>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</si>
  <si>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</si>
  <si>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</si>
  <si>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</si>
  <si>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</si>
  <si>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</si>
  <si>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</si>
  <si>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</si>
  <si>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</si>
  <si>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</si>
  <si>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</si>
  <si>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</si>
  <si>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</si>
  <si>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</si>
  <si>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</si>
  <si>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</si>
  <si>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</si>
  <si>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</si>
  <si>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</si>
  <si>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</si>
  <si>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</si>
  <si>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</si>
  <si>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</si>
  <si>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</si>
  <si>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</si>
  <si>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</si>
  <si>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</si>
  <si>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</si>
  <si>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</si>
  <si>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</si>
  <si>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</si>
  <si>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</si>
  <si>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</si>
  <si>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</si>
  <si>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</si>
  <si>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</si>
  <si>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</si>
  <si>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</si>
  <si>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</si>
  <si>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</si>
  <si>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</si>
  <si>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</si>
  <si>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</si>
  <si>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</si>
  <si>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</si>
  <si>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</si>
  <si>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</si>
  <si>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</si>
  <si>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</si>
  <si>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</si>
  <si>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</si>
  <si>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</si>
  <si>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</si>
  <si>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</si>
  <si>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</si>
  <si>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</si>
  <si>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</si>
  <si>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</si>
  <si>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</si>
  <si>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</si>
  <si>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</si>
  <si>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</si>
  <si>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</si>
  <si>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</si>
  <si>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</si>
  <si>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</si>
  <si>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</si>
  <si>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</si>
  <si>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</si>
  <si>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</si>
  <si>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</si>
  <si>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</si>
  <si>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</si>
  <si>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</si>
  <si>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</si>
  <si>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</si>
  <si>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</si>
  <si>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</si>
  <si>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</si>
  <si>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</si>
  <si>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</si>
  <si>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</si>
  <si>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</si>
  <si>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</si>
  <si>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</si>
  <si>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</si>
  <si>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</si>
  <si>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</si>
  <si>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</si>
  <si>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</si>
  <si>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</si>
  <si>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</si>
  <si>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</si>
  <si>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</si>
  <si>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</si>
  <si>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</si>
  <si>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</si>
  <si>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</si>
  <si>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</si>
  <si>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</si>
  <si>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</si>
  <si>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</si>
  <si>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</si>
  <si>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</si>
  <si>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</si>
  <si>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</si>
  <si>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</si>
  <si>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</si>
  <si>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</si>
  <si>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</si>
  <si>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</si>
  <si>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</si>
  <si>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</si>
  <si>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</si>
  <si>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</si>
  <si>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</si>
  <si>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</si>
  <si>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</si>
  <si>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</si>
  <si>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</si>
  <si>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</si>
  <si>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</si>
  <si>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</si>
  <si>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</si>
  <si>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</si>
  <si>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</si>
  <si>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</si>
  <si>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</si>
  <si>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</si>
  <si>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</si>
  <si>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</si>
  <si>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</si>
  <si>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</si>
  <si>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</si>
  <si>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</si>
  <si>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</si>
  <si>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</si>
  <si>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</si>
  <si>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</si>
  <si>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</si>
  <si>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</si>
  <si>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</si>
  <si>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</si>
  <si>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</si>
  <si>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</si>
  <si>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</si>
  <si>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</si>
  <si>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</si>
  <si>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</si>
  <si>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</si>
  <si>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</si>
  <si>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</si>
  <si>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</si>
  <si>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</si>
  <si>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</si>
  <si>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</si>
  <si>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</si>
  <si>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</si>
  <si>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</si>
  <si>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</si>
  <si>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</si>
  <si>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</si>
  <si>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</si>
  <si>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</si>
  <si>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</si>
  <si>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</si>
  <si>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</si>
  <si>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</si>
  <si>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</si>
  <si>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</si>
  <si>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</si>
  <si>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</si>
  <si>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</si>
  <si>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</si>
  <si>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</si>
  <si>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</si>
  <si>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</si>
  <si>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</si>
  <si>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</si>
  <si>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</si>
  <si>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</si>
  <si>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</si>
  <si>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</si>
  <si>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</si>
  <si>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</si>
  <si>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</si>
  <si>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</si>
  <si>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</si>
  <si>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</si>
  <si>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</si>
  <si>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</si>
  <si>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</si>
  <si>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</si>
  <si>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</si>
  <si>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</si>
  <si>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</si>
  <si>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</si>
  <si>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</si>
  <si>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</si>
  <si>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</si>
  <si>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</si>
  <si>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</si>
  <si>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</si>
  <si>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</si>
  <si>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</si>
  <si>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</si>
  <si>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</si>
  <si>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</si>
  <si>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</si>
  <si>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</si>
  <si>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</si>
  <si>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</si>
  <si>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</si>
  <si>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</si>
  <si>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</si>
  <si>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</si>
  <si>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</si>
  <si>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</si>
  <si>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</si>
  <si>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</si>
  <si>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</si>
  <si>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</si>
  <si>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</si>
  <si>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</si>
  <si>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</si>
  <si>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</si>
  <si>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</si>
  <si>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</si>
  <si>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</si>
  <si>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</si>
  <si>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</si>
  <si>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</si>
  <si>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</si>
  <si>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</si>
  <si>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</si>
  <si>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</si>
  <si>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</si>
  <si>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</si>
  <si>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</si>
  <si>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</si>
  <si>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</si>
  <si>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</si>
  <si>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</si>
  <si>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</si>
  <si>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</si>
  <si>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</si>
  <si>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</si>
  <si>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</si>
  <si>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</si>
  <si>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</si>
  <si>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</si>
  <si>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</si>
  <si>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</si>
  <si>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</si>
  <si>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</si>
  <si>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</si>
  <si>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</si>
  <si>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</si>
  <si>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</si>
  <si>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</si>
  <si>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</si>
  <si>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</si>
  <si>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</si>
  <si>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</si>
  <si>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</si>
  <si>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</si>
  <si>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</si>
  <si>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</si>
  <si>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</si>
  <si>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</si>
  <si>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</si>
  <si>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</si>
  <si>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</si>
  <si>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</si>
  <si>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</si>
  <si>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</si>
  <si>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</si>
  <si>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</si>
  <si>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</si>
  <si>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</si>
  <si>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</si>
  <si>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</si>
  <si>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</si>
  <si>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</si>
  <si>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</si>
  <si>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</si>
  <si>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</si>
  <si>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</si>
  <si>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</si>
  <si>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</si>
  <si>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</si>
  <si>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</si>
  <si>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</si>
  <si>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</si>
  <si>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</si>
  <si>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</si>
  <si>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</si>
  <si>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</si>
  <si>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</si>
  <si>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</si>
  <si>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</si>
  <si>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</si>
  <si>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</si>
  <si>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</si>
  <si>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</si>
  <si>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</si>
  <si>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</si>
  <si>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</si>
  <si>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</si>
  <si>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</si>
  <si>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</si>
  <si>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</si>
  <si>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</si>
  <si>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</si>
  <si>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</si>
  <si>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</si>
  <si>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</si>
  <si>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</si>
  <si>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</si>
  <si>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</si>
  <si>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</si>
  <si>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</si>
  <si>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</si>
  <si>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</si>
  <si>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</si>
  <si>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</si>
  <si>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</si>
  <si>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</si>
  <si>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</si>
  <si>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</si>
  <si>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</si>
  <si>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</si>
  <si>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</si>
  <si>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</si>
  <si>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</si>
  <si>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</si>
  <si>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</si>
  <si>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</si>
  <si>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</si>
  <si>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</si>
  <si>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</si>
  <si>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</si>
  <si>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</si>
  <si>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</si>
  <si>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</si>
  <si>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</si>
  <si>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</si>
  <si>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</si>
  <si>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</si>
  <si>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</si>
  <si>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</si>
  <si>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</si>
  <si>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</si>
  <si>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</si>
  <si>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</si>
  <si>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</si>
  <si>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</si>
  <si>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</si>
  <si>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</si>
  <si>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</si>
  <si>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</si>
  <si>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</si>
  <si>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</si>
  <si>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</si>
  <si>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</si>
  <si>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</si>
  <si>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</si>
  <si>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</si>
  <si>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</si>
  <si>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</si>
  <si>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</si>
  <si>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</si>
  <si>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</si>
  <si>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</si>
  <si>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</si>
  <si>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</si>
  <si>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</si>
  <si>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</si>
  <si>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</si>
  <si>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</si>
  <si>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</si>
  <si>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</si>
  <si>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</si>
  <si>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</si>
  <si>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</si>
  <si>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</si>
  <si>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</si>
  <si>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</si>
  <si>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</si>
  <si>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</si>
  <si>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</si>
  <si>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</si>
  <si>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</si>
  <si>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</si>
  <si>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</si>
  <si>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</si>
  <si>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</si>
  <si>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</si>
  <si>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</si>
  <si>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</si>
  <si>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</si>
  <si>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</si>
  <si>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</si>
  <si>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</si>
  <si>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</si>
  <si>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</si>
  <si>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</si>
  <si>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</si>
  <si>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</si>
  <si>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</si>
  <si>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</si>
  <si>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</si>
  <si>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</si>
  <si>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</si>
  <si>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</si>
  <si>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</si>
  <si>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</si>
  <si>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</si>
  <si>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</si>
  <si>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</si>
  <si>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</si>
  <si>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</si>
  <si>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</si>
  <si>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</si>
  <si>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</si>
  <si>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</si>
  <si>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</si>
  <si>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</si>
  <si>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</si>
  <si>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</si>
  <si>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</si>
  <si>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</si>
  <si>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</si>
  <si>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</si>
  <si>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</si>
  <si>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</si>
  <si>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</si>
  <si>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</si>
  <si>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</si>
  <si>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</si>
  <si>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</si>
  <si>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</si>
  <si>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</si>
  <si>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</si>
  <si>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</si>
  <si>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</si>
  <si>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</si>
  <si>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</si>
  <si>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</si>
  <si>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</si>
  <si>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</si>
  <si>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</si>
  <si>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</si>
  <si>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</si>
  <si>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</si>
  <si>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</si>
  <si>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</si>
  <si>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</si>
  <si>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</si>
  <si>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</si>
  <si>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</si>
  <si>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</si>
  <si>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</si>
  <si>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</si>
  <si>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</si>
  <si>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</si>
  <si>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</si>
  <si>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</si>
  <si>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</si>
  <si>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</si>
  <si>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</si>
  <si>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</si>
  <si>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</si>
  <si>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</si>
  <si>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</si>
  <si>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</si>
  <si>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</si>
  <si>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</si>
  <si>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</si>
  <si>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</si>
  <si>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</si>
  <si>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</si>
  <si>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</si>
  <si>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</si>
  <si>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</si>
  <si>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</si>
  <si>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</si>
  <si>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</si>
  <si>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</si>
  <si>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</si>
  <si>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</si>
  <si>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</si>
  <si>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</si>
  <si>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</si>
  <si>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</si>
  <si>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</si>
  <si>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</si>
  <si>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</si>
  <si>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</si>
  <si>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</si>
  <si>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</si>
  <si>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</si>
  <si>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</si>
  <si>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</si>
  <si>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</si>
  <si>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</si>
  <si>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</si>
  <si>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</si>
  <si>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</si>
  <si>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</si>
  <si>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</si>
  <si>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</si>
  <si>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</si>
  <si>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</si>
  <si>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</si>
  <si>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</si>
  <si>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</si>
  <si>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</si>
  <si>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</si>
  <si>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</si>
  <si>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</si>
  <si>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</si>
  <si>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</si>
  <si>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</si>
  <si>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</si>
  <si>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</si>
  <si>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</si>
  <si>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</si>
  <si>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</si>
  <si>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</si>
  <si>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</si>
  <si>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</si>
  <si>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</si>
  <si>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</si>
  <si>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</si>
  <si>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</si>
  <si>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</si>
  <si>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</si>
  <si>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</si>
  <si>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</si>
  <si>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</si>
  <si>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</si>
  <si>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</si>
  <si>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</si>
  <si>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</si>
  <si>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</si>
  <si>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</si>
  <si>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</si>
  <si>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</si>
  <si>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</si>
  <si>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</si>
  <si>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</si>
  <si>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</si>
  <si>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</si>
  <si>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</si>
  <si>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</si>
  <si>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</si>
  <si>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</si>
  <si>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</si>
  <si>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</si>
  <si>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</si>
  <si>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</si>
  <si>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</si>
  <si>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</si>
  <si>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</si>
  <si>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</si>
  <si>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</si>
  <si>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</si>
  <si>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</si>
  <si>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</si>
  <si>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</si>
  <si>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</si>
  <si>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</si>
  <si>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</si>
  <si>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</si>
  <si>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</si>
  <si>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</si>
  <si>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</si>
  <si>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</si>
  <si>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</si>
  <si>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</si>
  <si>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</si>
  <si>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</si>
  <si>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</si>
  <si>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</si>
  <si>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</si>
  <si>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</si>
  <si>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</si>
  <si>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</si>
  <si>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</si>
  <si>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</si>
  <si>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</si>
  <si>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</si>
  <si>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</si>
  <si>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</si>
  <si>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</si>
  <si>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</si>
  <si>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</si>
  <si>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</si>
  <si>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</si>
  <si>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</si>
  <si>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</si>
  <si>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</si>
  <si>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</si>
  <si>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</si>
  <si>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</si>
  <si>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</si>
  <si>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</si>
  <si>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</si>
  <si>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</si>
  <si>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</si>
  <si>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</si>
  <si>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</si>
  <si>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</si>
  <si>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</si>
  <si>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</si>
  <si>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</si>
  <si>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</si>
  <si>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</si>
  <si>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</si>
  <si>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</si>
  <si>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</si>
  <si>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</si>
  <si>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</si>
  <si>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</si>
  <si>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</si>
  <si>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</si>
  <si>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</si>
  <si>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</si>
  <si>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</si>
  <si>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</si>
  <si>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</si>
  <si>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</si>
  <si>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</si>
  <si>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</si>
  <si>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</si>
  <si>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</si>
  <si>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</si>
  <si>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</si>
  <si>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</si>
  <si>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</si>
  <si>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</si>
  <si>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</si>
  <si>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</si>
  <si>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</si>
  <si>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</si>
  <si>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</si>
  <si>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</si>
  <si>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</si>
  <si>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</si>
  <si>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</si>
  <si>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</si>
  <si>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</si>
  <si>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</si>
  <si>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</si>
  <si>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</si>
  <si>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</si>
  <si>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</si>
  <si>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</si>
  <si>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</si>
  <si>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</si>
  <si>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</si>
  <si>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</si>
  <si>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</si>
  <si>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</si>
  <si>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</si>
  <si>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</si>
  <si>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</si>
  <si>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</si>
  <si>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</si>
  <si>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</si>
  <si>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</si>
  <si>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</si>
  <si>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</si>
  <si>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</si>
  <si>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</si>
  <si>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</si>
  <si>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</si>
  <si>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</si>
  <si>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</si>
  <si>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</si>
  <si>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</si>
  <si>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</si>
  <si>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</si>
  <si>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</si>
  <si>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</si>
  <si>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</si>
  <si>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</si>
  <si>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</si>
  <si>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</si>
  <si>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</si>
  <si>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</si>
  <si>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</si>
  <si>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</si>
  <si>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</si>
  <si>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</si>
  <si>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</si>
  <si>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</si>
  <si>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</si>
  <si>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</si>
  <si>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</si>
  <si>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</si>
  <si>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</si>
  <si>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</si>
  <si>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</si>
  <si>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</si>
  <si>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</si>
  <si>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</si>
  <si>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</si>
  <si>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</si>
  <si>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</si>
  <si>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</si>
  <si>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</si>
  <si>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</si>
  <si>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</si>
  <si>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</si>
  <si>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</si>
  <si>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</si>
  <si>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</si>
  <si>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</si>
  <si>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</si>
  <si>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</si>
  <si>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</si>
  <si>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</si>
  <si>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</si>
  <si>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</si>
  <si>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</si>
  <si>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</si>
  <si>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</si>
  <si>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</si>
  <si>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</si>
  <si>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</si>
  <si>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</si>
  <si>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</si>
  <si>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</si>
  <si>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</si>
  <si>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</si>
  <si>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</si>
  <si>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</si>
  <si>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</si>
  <si>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</si>
  <si>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</si>
  <si>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</si>
  <si>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</si>
  <si>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</si>
  <si>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</si>
  <si>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</si>
  <si>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</si>
  <si>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</si>
  <si>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</si>
  <si>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</si>
  <si>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</si>
  <si>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</si>
  <si>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</si>
  <si>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</si>
  <si>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</si>
  <si>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</si>
  <si>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</si>
  <si>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</si>
  <si>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</si>
  <si>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</si>
  <si>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</si>
  <si>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</si>
  <si>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</si>
  <si>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</si>
  <si>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</si>
  <si>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</si>
  <si>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</si>
  <si>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</si>
  <si>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</si>
  <si>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</si>
  <si>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</si>
  <si>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</si>
  <si>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</si>
  <si>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</si>
  <si>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</si>
  <si>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</si>
  <si>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</si>
  <si>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</si>
  <si>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</si>
  <si>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</si>
  <si>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</si>
  <si>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</si>
  <si>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</si>
  <si>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</si>
  <si>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</si>
  <si>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</si>
  <si>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</si>
  <si>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</si>
  <si>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</si>
  <si>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</si>
  <si>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</si>
  <si>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</si>
  <si>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</si>
  <si>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</si>
  <si>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</si>
  <si>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</si>
  <si>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</si>
  <si>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</si>
  <si>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</si>
  <si>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</si>
  <si>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</si>
  <si>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</si>
  <si>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</si>
  <si>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</si>
  <si>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</si>
  <si>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</si>
  <si>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</si>
  <si>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</si>
  <si>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</si>
  <si>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</si>
  <si>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</si>
  <si>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</si>
  <si>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</si>
  <si>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</si>
  <si>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</si>
  <si>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</si>
  <si>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</si>
  <si>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</si>
  <si>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</si>
  <si>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</si>
  <si>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</si>
  <si>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</si>
  <si>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</si>
  <si>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</si>
  <si>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</si>
  <si>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</si>
  <si>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</si>
  <si>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</si>
  <si>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</si>
  <si>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</si>
  <si>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</si>
  <si>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</si>
  <si>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</si>
  <si>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</si>
  <si>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</si>
  <si>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</si>
  <si>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</si>
  <si>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</si>
  <si>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</si>
  <si>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</si>
  <si>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</si>
  <si>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</si>
  <si>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</si>
  <si>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</si>
  <si>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</si>
  <si>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</si>
  <si>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</si>
  <si>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</si>
  <si>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</si>
  <si>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</si>
  <si>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</si>
  <si>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</si>
  <si>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</si>
  <si>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</si>
  <si>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</si>
  <si>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</si>
  <si>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</si>
  <si>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</si>
  <si>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</si>
  <si>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</si>
  <si>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</si>
  <si>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</si>
  <si>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</si>
  <si>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</si>
  <si>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</si>
  <si>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</si>
  <si>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</si>
  <si>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</si>
  <si>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</si>
  <si>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</si>
  <si>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</si>
  <si>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</si>
  <si>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</si>
  <si>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</si>
  <si>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</si>
  <si>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</si>
  <si>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</si>
  <si>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</si>
  <si>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</si>
  <si>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</si>
  <si>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</si>
  <si>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</si>
  <si>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</si>
  <si>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</si>
  <si>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</si>
  <si>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</si>
  <si>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</si>
  <si>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</si>
  <si>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</si>
  <si>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</si>
  <si>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</si>
  <si>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</si>
  <si>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</si>
  <si>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</si>
  <si>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</si>
  <si>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</si>
  <si>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</si>
  <si>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</si>
  <si>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</si>
  <si>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</si>
  <si>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</si>
  <si>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</si>
  <si>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</si>
  <si>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</si>
  <si>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</si>
  <si>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</si>
  <si>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</si>
  <si>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</si>
  <si>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</si>
  <si>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</si>
  <si>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</si>
  <si>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</si>
  <si>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</si>
  <si>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</si>
  <si>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</si>
  <si>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</si>
  <si>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</si>
  <si>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</si>
  <si>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</si>
  <si>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</si>
  <si>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</si>
  <si>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</si>
  <si>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0.009205510364145636</t>
  </si>
  <si>
    <t>0.009424252941176454</t>
  </si>
  <si>
    <t>0.009642995518207258</t>
  </si>
  <si>
    <t>0.009861738095238064</t>
  </si>
  <si>
    <t>0.010080480672268884</t>
  </si>
  <si>
    <t>0.010299223249299723</t>
  </si>
  <si>
    <t>0.010517965826330506</t>
  </si>
  <si>
    <t>0.010736708403361316</t>
  </si>
  <si>
    <t>0.010955450980392158</t>
  </si>
  <si>
    <t>0.011174193557422952</t>
  </si>
  <si>
    <t>0.01139293613445377</t>
  </si>
  <si>
    <t>0.011611678711484587</t>
  </si>
  <si>
    <t>0.011830421288515393</t>
  </si>
  <si>
    <t>0.01204916386554621</t>
  </si>
  <si>
    <t>0.01226790644257703</t>
  </si>
  <si>
    <t>0.012486649019607832</t>
  </si>
  <si>
    <t>0.012705391596638619</t>
  </si>
  <si>
    <t>0.012924134173669463</t>
  </si>
  <si>
    <t>0.01314287675070027</t>
  </si>
  <si>
    <t>0.013361619327731063</t>
  </si>
  <si>
    <t>0.013580361904761893</t>
  </si>
  <si>
    <t>0.01388564403361344</t>
  </si>
  <si>
    <t>0.014126077647058826</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</si>
  <si>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</si>
  <si>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</si>
  <si>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</si>
  <si>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</si>
  <si>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</si>
  <si>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</si>
  <si>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</si>
  <si>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</si>
  <si>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</si>
  <si>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</si>
  <si>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</si>
  <si>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</si>
  <si>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</si>
  <si>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</si>
  <si>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</si>
  <si>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</si>
  <si>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</si>
  <si>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</si>
  <si>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</si>
  <si>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</si>
  <si>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</si>
  <si>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</si>
  <si>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</si>
  <si>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</si>
  <si>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</si>
  <si>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</si>
  <si>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</si>
  <si>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</si>
  <si>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</si>
  <si>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</si>
  <si>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</si>
  <si>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</si>
  <si>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</si>
  <si>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</si>
  <si>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</si>
  <si>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</si>
  <si>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</si>
  <si>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</si>
  <si>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</si>
  <si>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</si>
  <si>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</si>
  <si>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</si>
  <si>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</si>
  <si>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</si>
  <si>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</si>
  <si>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</si>
  <si>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</si>
  <si>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</si>
  <si>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</si>
  <si>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</si>
  <si>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</si>
  <si>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</si>
  <si>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</si>
  <si>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</si>
  <si>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</si>
  <si>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</si>
  <si>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</si>
  <si>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</si>
  <si>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0.4077195074182254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</si>
  <si>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</si>
  <si>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</si>
  <si>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</si>
  <si>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</si>
  <si>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</si>
  <si>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</si>
  <si>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</si>
  <si>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</si>
  <si>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</si>
  <si>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</si>
  <si>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</si>
  <si>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</si>
  <si>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</si>
  <si>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</si>
  <si>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</si>
  <si>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</si>
  <si>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</si>
  <si>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</si>
  <si>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</si>
  <si>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</si>
  <si>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</si>
  <si>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</si>
  <si>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</si>
  <si>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</si>
  <si>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</si>
  <si>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</si>
  <si>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</si>
  <si>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</si>
  <si>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</si>
  <si>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</si>
  <si>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</si>
  <si>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</si>
  <si>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</si>
  <si>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</si>
  <si>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</si>
  <si>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</si>
  <si>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</si>
  <si>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</si>
  <si>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</si>
  <si>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</si>
  <si>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</si>
  <si>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</si>
  <si>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</si>
  <si>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</si>
  <si>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</si>
  <si>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</si>
  <si>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</si>
  <si>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</si>
  <si>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</si>
  <si>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</si>
  <si>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</si>
  <si>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</si>
  <si>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</si>
  <si>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</si>
  <si>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</si>
  <si>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</si>
  <si>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</si>
  <si>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</si>
  <si>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</si>
  <si>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</si>
  <si>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</si>
  <si>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</si>
  <si>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</si>
  <si>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</si>
  <si>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</si>
  <si>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</si>
  <si>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</si>
  <si>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</si>
  <si>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</si>
  <si>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</si>
  <si>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</si>
  <si>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</si>
  <si>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</si>
  <si>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</si>
  <si>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</si>
  <si>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</si>
  <si>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</si>
  <si>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</si>
  <si>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0.206172374404766</t>
  </si>
  <si>
    <t>0.20237498720781677</t>
  </si>
  <si>
    <t>0.21634281095134023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</si>
  <si>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</si>
  <si>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</si>
  <si>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</si>
  <si>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</si>
  <si>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</si>
  <si>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</si>
  <si>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</si>
  <si>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</si>
  <si>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</si>
  <si>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</si>
  <si>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</si>
  <si>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</si>
  <si>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</si>
  <si>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</si>
  <si>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</si>
  <si>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</si>
  <si>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</si>
  <si>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</si>
  <si>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</si>
  <si>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</si>
  <si>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</si>
  <si>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</si>
  <si>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</si>
  <si>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</si>
  <si>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</si>
  <si>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</si>
  <si>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</si>
  <si>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</si>
  <si>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</si>
  <si>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</si>
  <si>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</si>
  <si>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</si>
  <si>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</si>
  <si>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</si>
  <si>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</si>
  <si>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</si>
  <si>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</si>
  <si>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</si>
  <si>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</si>
  <si>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</si>
  <si>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</si>
  <si>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</si>
  <si>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</si>
  <si>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</si>
  <si>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</si>
  <si>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</si>
  <si>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</si>
  <si>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</si>
  <si>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</si>
  <si>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</si>
  <si>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</si>
  <si>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</si>
  <si>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</si>
  <si>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</si>
  <si>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</si>
  <si>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</si>
  <si>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</si>
  <si>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</si>
  <si>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</si>
  <si>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</si>
  <si>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</si>
  <si>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</si>
  <si>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</si>
  <si>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</si>
  <si>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</si>
  <si>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</si>
  <si>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</si>
  <si>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</si>
  <si>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</si>
  <si>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</si>
  <si>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</si>
  <si>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</si>
  <si>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</si>
  <si>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</si>
  <si>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</si>
  <si>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</si>
  <si>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</si>
  <si>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</si>
  <si>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</si>
  <si>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</si>
  <si>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</si>
  <si>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</si>
  <si>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</si>
  <si>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</si>
  <si>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</si>
  <si>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</si>
  <si>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</si>
  <si>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</si>
  <si>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</si>
  <si>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</si>
  <si>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</si>
  <si>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</si>
  <si>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</si>
  <si>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</si>
  <si>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</si>
  <si>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</si>
  <si>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</si>
  <si>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</si>
  <si>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</si>
  <si>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</si>
  <si>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</si>
  <si>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</si>
  <si>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</si>
  <si>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</si>
  <si>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</si>
  <si>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</si>
  <si>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</si>
  <si>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</si>
  <si>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</si>
  <si>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</si>
  <si>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</si>
  <si>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</si>
  <si>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</si>
  <si>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</si>
  <si>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</si>
  <si>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</si>
  <si>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</si>
  <si>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</si>
  <si>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</si>
  <si>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</si>
  <si>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</si>
  <si>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</si>
  <si>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</si>
  <si>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</si>
  <si>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</si>
  <si>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</si>
  <si>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</si>
  <si>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</si>
  <si>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</si>
  <si>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</si>
  <si>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</si>
  <si>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</si>
  <si>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</si>
  <si>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</si>
  <si>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</si>
  <si>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</si>
  <si>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</si>
  <si>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</si>
  <si>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</si>
  <si>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</si>
  <si>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</si>
  <si>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</si>
  <si>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</si>
  <si>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</si>
  <si>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</si>
  <si>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</si>
  <si>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</si>
  <si>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</si>
  <si>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</si>
  <si>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</si>
  <si>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</si>
  <si>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</si>
  <si>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</si>
  <si>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</si>
  <si>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</si>
  <si>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</si>
  <si>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</si>
  <si>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</si>
  <si>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</si>
  <si>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</si>
  <si>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</si>
  <si>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</si>
  <si>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</si>
  <si>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</si>
  <si>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</si>
  <si>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</si>
  <si>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</si>
  <si>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</si>
  <si>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</si>
  <si>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</si>
  <si>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</si>
  <si>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</si>
  <si>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</si>
  <si>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</si>
  <si>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</si>
  <si>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0.0413718681908849</t>
  </si>
  <si>
    <t>0.03999451075112083</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</si>
  <si>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</si>
  <si>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</si>
  <si>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</si>
  <si>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</si>
  <si>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</si>
  <si>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</si>
  <si>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</si>
  <si>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</si>
  <si>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</si>
  <si>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</si>
  <si>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</si>
  <si>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</si>
  <si>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</si>
  <si>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</si>
  <si>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</si>
  <si>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</si>
  <si>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</si>
  <si>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</si>
  <si>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</si>
  <si>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</si>
  <si>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</si>
  <si>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</si>
  <si>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</si>
  <si>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</si>
  <si>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</si>
  <si>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</si>
  <si>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</si>
  <si>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</si>
  <si>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</si>
  <si>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</si>
  <si>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</si>
  <si>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</si>
  <si>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</si>
  <si>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</si>
  <si>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</si>
  <si>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</si>
  <si>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</si>
  <si>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</si>
  <si>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</si>
  <si>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</si>
  <si>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</si>
  <si>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</si>
  <si>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</si>
  <si>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</si>
  <si>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</si>
  <si>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</si>
  <si>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</si>
  <si>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</si>
  <si>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</si>
  <si>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</si>
  <si>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</si>
  <si>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</si>
  <si>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</si>
  <si>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</si>
  <si>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</si>
  <si>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</si>
  <si>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</si>
  <si>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</si>
  <si>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</si>
  <si>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</si>
  <si>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</si>
  <si>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</si>
  <si>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</si>
  <si>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</si>
  <si>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</si>
  <si>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</si>
  <si>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</si>
  <si>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</si>
  <si>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</si>
  <si>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</si>
  <si>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</si>
  <si>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</si>
  <si>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</si>
  <si>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</si>
  <si>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</si>
  <si>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</si>
  <si>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</si>
  <si>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</si>
  <si>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</si>
  <si>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</si>
  <si>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</si>
  <si>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</si>
  <si>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</si>
  <si>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</si>
  <si>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0.03077039487019144</t>
  </si>
  <si>
    <t>0.030050380502759474</t>
  </si>
  <si>
    <t>0.029634735346043602</t>
  </si>
  <si>
    <t>0.02892364294965203</t>
  </si>
  <si>
    <t>0.028785044213423136</t>
  </si>
  <si>
    <t>0.028290554438782603</t>
  </si>
  <si>
    <t>0.027267036496442576</t>
  </si>
  <si>
    <t>0.02653903213031352</t>
  </si>
  <si>
    <t>0.02557727982879493</t>
  </si>
  <si>
    <t>0.025138566930553052</t>
  </si>
  <si>
    <t>0.02398049042545182</t>
  </si>
  <si>
    <t>0.022878766167453185</t>
  </si>
  <si>
    <t>0.021622204415034846</t>
  </si>
  <si>
    <t>0.019981891806283538</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</si>
  <si>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</si>
  <si>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</si>
  <si>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</si>
  <si>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</si>
  <si>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</si>
  <si>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</si>
  <si>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</si>
  <si>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</si>
  <si>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</si>
  <si>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</si>
  <si>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</si>
  <si>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</si>
  <si>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</si>
  <si>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</si>
  <si>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</si>
  <si>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</si>
  <si>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</si>
  <si>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</si>
  <si>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</si>
  <si>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</si>
  <si>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</si>
  <si>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</si>
  <si>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</si>
  <si>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</si>
  <si>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</si>
  <si>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</si>
  <si>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</si>
  <si>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</si>
  <si>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</si>
  <si>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</si>
  <si>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</si>
  <si>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</si>
  <si>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</si>
  <si>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</si>
  <si>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</si>
  <si>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</si>
  <si>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</si>
  <si>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</si>
  <si>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</si>
  <si>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</si>
  <si>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</si>
  <si>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</si>
  <si>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</si>
  <si>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</si>
  <si>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</si>
  <si>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</si>
  <si>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</si>
  <si>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</si>
  <si>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</si>
  <si>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</si>
  <si>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</si>
  <si>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</si>
  <si>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</si>
  <si>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</si>
  <si>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</si>
  <si>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</si>
  <si>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</si>
  <si>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</si>
  <si>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</si>
  <si>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</si>
  <si>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</si>
  <si>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</si>
  <si>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</si>
  <si>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</si>
  <si>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</si>
  <si>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</si>
  <si>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</si>
  <si>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</si>
  <si>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0.0346592222908083</t>
  </si>
  <si>
    <t>Alt 1</t>
  </si>
  <si>
    <t>BAU Reference</t>
  </si>
  <si>
    <t>Final Energy Category</t>
  </si>
  <si>
    <t>Sector</t>
  </si>
  <si>
    <t>EJ</t>
  </si>
  <si>
    <t>Units:</t>
  </si>
  <si>
    <t>Final Energy Demand With Biofuels Breakdown</t>
  </si>
  <si>
    <t>Variable:</t>
  </si>
  <si>
    <t>https://ww2.arb.ca.gov/sites/default/files/2022-05/2022-draft-sp-PATHWAYS-data-E3.xlsx</t>
  </si>
  <si>
    <t>Time Series Scaling using E3 PATHWAYS</t>
  </si>
  <si>
    <t>E3</t>
  </si>
  <si>
    <t>CARB Draft Scoping Plan 2022</t>
  </si>
  <si>
    <t>https://ww2.arb.ca.gov/sites/default/files/2022-05/2022-draft-sp.pdf</t>
  </si>
  <si>
    <t>SUM Final Energy Category by Fuel Type</t>
  </si>
  <si>
    <t>Production (except for uranium and municipal solid waste): 2019-2045 scaled using E3 PATHWAYS data, 2046-2050 scaled using TREND</t>
  </si>
  <si>
    <t>Biomass</t>
  </si>
  <si>
    <t>Natural Gas Summary - California</t>
  </si>
  <si>
    <t>https://www.eia.gov/dnav/ng/ng_sum_lsum_dcu_SCA_a.htm</t>
  </si>
  <si>
    <t>Natural Gas, Time Series Scaling Factors &amp; Imports/Exports</t>
  </si>
  <si>
    <t>Data 3, Data 4</t>
  </si>
  <si>
    <t>California Dry Natural Gas Production (Million Cubic Feet)</t>
  </si>
  <si>
    <t>California Natural Gas Plant Liquids Production (Million Cubic Feet)</t>
  </si>
  <si>
    <t>California Natural Gas Processed (Million Cubic Feet)</t>
  </si>
  <si>
    <t>California Natural Gas Marketed Production (MMcf)</t>
  </si>
  <si>
    <t>California Natural Gas Vented and Flared (MMcf)</t>
  </si>
  <si>
    <t>California Nonhydrocarbon Gases Removed from Natural Gas (MMcf)</t>
  </si>
  <si>
    <t>California Natural Gas Repressuring (MMcf)</t>
  </si>
  <si>
    <t xml:space="preserve">California Natural Gas Gross Withdrawals from Coalbed Wells (MMcf) </t>
  </si>
  <si>
    <t>California Natural Gas Gross Withdrawals from Shale Gas (Million Cubic Feet)</t>
  </si>
  <si>
    <t>California Natural Gas Gross Withdrawals from Oil Wells (MMcf)</t>
  </si>
  <si>
    <t>California Natural Gas Gross Withdrawals from Gas Wells (MMcf)</t>
  </si>
  <si>
    <t>California Natural Gas Gross Withdrawals (MMcf)</t>
  </si>
  <si>
    <t>California Natural Gas Number of Oil Wells (Count)</t>
  </si>
  <si>
    <t>California Natural Gas Number of Gas and Gas Condensate Wells (Count)</t>
  </si>
  <si>
    <t>NA1160_SCA_2</t>
  </si>
  <si>
    <t>NA1150_SCA_2</t>
  </si>
  <si>
    <t>NA1180_SCA_2</t>
  </si>
  <si>
    <t>N9050CA2</t>
  </si>
  <si>
    <t>N9040CA2</t>
  </si>
  <si>
    <t>N9030CA2</t>
  </si>
  <si>
    <t>N9020CA2</t>
  </si>
  <si>
    <t>NGM_EPG0_FGC_SCA_MMCF</t>
  </si>
  <si>
    <t>NGM_EPG0_FGS_SCA_MMCF</t>
  </si>
  <si>
    <t>N9012CA2</t>
  </si>
  <si>
    <t>N9011CA2</t>
  </si>
  <si>
    <t>N9010CA2</t>
  </si>
  <si>
    <t>NGM_EPG0_XDC_SCA_COUNT</t>
  </si>
  <si>
    <t>NA1170_SCA_8</t>
  </si>
  <si>
    <t>Sourcekey</t>
  </si>
  <si>
    <t>Data 3: Production</t>
  </si>
  <si>
    <t>Back to Contents</t>
  </si>
  <si>
    <t>California Natural Gas Exports (No Intransit Deliveries) (MMcf)</t>
  </si>
  <si>
    <t>California Natural Gas Imports (No intransit Receipts) (MMcf)</t>
  </si>
  <si>
    <t>NA1284_SCA_2</t>
  </si>
  <si>
    <t>NGA_EPG0_IM0_SCA-Z00_MMCF</t>
  </si>
  <si>
    <t>Data 4: Imports and Exports</t>
  </si>
  <si>
    <t>https://www.eia.gov/dnav/ng/TblDefs/ng_prod_sum_tbldef2.asp</t>
  </si>
  <si>
    <t>Natural Gas Production (marketed production + vented + flared)</t>
  </si>
  <si>
    <t>BTU/MMcf</t>
  </si>
  <si>
    <t>Imports (BTU)</t>
  </si>
  <si>
    <t>Exports (BTU)</t>
  </si>
  <si>
    <t>RMI downscaled values for California</t>
  </si>
  <si>
    <t>Uranium and municipal solid waster were scaled using RMI's downscaling method</t>
  </si>
  <si>
    <t>RMI breakdown between Crude Oil and HFO:</t>
  </si>
  <si>
    <t>Map to EPS</t>
  </si>
  <si>
    <t>https://www.energy.ca.gov/sites/default/files/2020-03/March_2020_Petroleum_Watch.pdf</t>
  </si>
  <si>
    <t>Pixels</t>
  </si>
  <si>
    <t>Million Barrels</t>
  </si>
  <si>
    <t>Scale:</t>
  </si>
  <si>
    <t>Year 2018</t>
  </si>
  <si>
    <t>Barrels/Pixel</t>
  </si>
  <si>
    <t>Barrels</t>
  </si>
  <si>
    <t>Gallons</t>
  </si>
  <si>
    <t>EPS: Total Primary Energy Use</t>
  </si>
  <si>
    <t>Scaled 2020-2050 using variable in EPS: Total Primary Energy Use</t>
  </si>
  <si>
    <t>Imports: using pixel counter data above</t>
  </si>
  <si>
    <t>Exports: using CARB data</t>
  </si>
  <si>
    <t>Data Source:</t>
  </si>
  <si>
    <t>CARB</t>
  </si>
  <si>
    <t>Pixel Counter</t>
  </si>
  <si>
    <t>heavy or residual fuel oil</t>
  </si>
  <si>
    <t>Set 2018 = 2019 &amp; 2020</t>
  </si>
  <si>
    <t>Time Scaling Factors from 2022-2050:</t>
  </si>
  <si>
    <t>Time Scaling Factors from 2020-2050:</t>
  </si>
  <si>
    <t>Time Scaling Factors from 2021-2050: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</si>
</sst>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
    <numFmt numFmtId="165" formatCode="#,##0.0"/>
    <numFmt numFmtId="166" formatCode="0.0"/>
    <numFmt numFmtId="167" formatCode="#,##0.000"/>
    <numFmt numFmtId="168" formatCode="0.000"/>
    <numFmt numFmtId="169" formatCode="#,##0.000000"/>
    <numFmt numFmtId="170" formatCode="0.000000"/>
    <numFmt numFmtId="171" formatCode="0.0000"/>
    <numFmt numFmtId="172" formatCode="#,##0.0000"/>
    <numFmt numFmtId="173" formatCode="#,##0.000000000"/>
    <numFmt numFmtId="174" formatCode="#,##0.0000000000"/>
    <numFmt numFmtId="175" formatCode="#,##0.0000000"/>
    <numFmt numFmtId="176" formatCode="0.0000E+00"/>
    <numFmt numFmtId="177" formatCode="mm/dd/yy;@"/>
    <numFmt numFmtId="178" formatCode="yyyy"/>
  </numFmts>
  <fonts count="43" x14ac:knownFonts="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name val="Calibri"/>
      <family val="2"/>
    </font>
    <font>
      <u/>
      <sz val="11"/>
      <color theme="10"/>
      <name val="Calibri"/>
      <family val="2"/>
    </font>
    <font>
      <u/>
      <sz val="11"/>
      <color rgb="FF0070C0"/>
      <name val="Calibri"/>
      <family val="2"/>
    </font>
    <font>
      <b/>
      <sz val="11"/>
      <name val="Calibri"/>
      <family val="2"/>
    </font>
    <font>
      <sz val="11"/>
      <color rgb="FF032F62"/>
      <name val="Calibri"/>
      <family val="2"/>
    </font>
    <font>
      <sz val="11"/>
      <color rgb="FF1B1F23"/>
      <name val="Calibri"/>
      <family val="2"/>
    </font>
    <font>
      <u/>
      <sz val="11"/>
      <color rgb="FF0000FF"/>
      <name val="Calibri"/>
      <family val="2"/>
    </font>
    <font>
      <u/>
      <sz val="11"/>
      <color theme="1"/>
      <name val="Calibri"/>
      <family val="2"/>
    </font>
    <font>
      <b/>
      <sz val="11"/>
      <color rgb="FF000000"/>
      <name val="Calibri"/>
      <family val="2"/>
    </font>
    <font>
      <sz val="11"/>
      <color rgb="FF000000"/>
      <name val="Calibri"/>
      <family val="2"/>
    </font>
    <font>
      <b/>
      <sz val="9"/>
      <color rgb="FFFFFFFF"/>
      <name val="Arial"/>
      <family val="2"/>
    </font>
    <font>
      <b/>
      <sz val="9"/>
      <color rgb="FF000000"/>
      <name val="Arial"/>
      <family val="2"/>
    </font>
    <font>
      <sz val="9"/>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i/>
      <sz val="11"/>
      <color theme="1"/>
      <name val="Calibri"/>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0"/>
      <name val="Arial"/>
      <family val="2"/>
    </font>
    <font>
      <sz val="10"/>
      <name val="Arial"/>
      <family val="2"/>
    </font>
    <font>
      <u/>
      <sz val="11"/>
      <color theme="10"/>
      <name val="Arial"/>
    </font>
    <font>
      <sz val="11"/>
      <color theme="1"/>
      <name val="Arial"/>
    </font>
    <font>
      <u/>
      <sz val="11"/>
      <color theme="1"/>
      <name val="Arial"/>
      <family val="2"/>
    </font>
    <font>
      <sz val="14"/>
      <name val="Calibri"/>
      <family val="2"/>
    </font>
    <font>
      <sz val="9"/>
      <name val="Arial"/>
      <family val="2"/>
    </font>
    <font>
      <b/>
      <sz val="9"/>
      <name val="Arial"/>
      <family val="2"/>
    </font>
    <font>
      <b/>
      <sz val="12"/>
      <color indexed="18"/>
      <name val="Arial"/>
      <family val="2"/>
    </font>
    <font>
      <u/>
      <sz val="10"/>
      <color indexed="12"/>
      <name val="Arial"/>
      <family val="2"/>
    </font>
    <font>
      <b/>
      <u/>
      <sz val="11"/>
      <color theme="1"/>
      <name val="Arial"/>
      <family val="2"/>
    </font>
    <font>
      <i/>
      <sz val="11"/>
      <color theme="1"/>
      <name val="Arial"/>
      <family val="2"/>
    </font>
  </fonts>
  <fills count="28">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3F74B6"/>
        <bgColor rgb="FF3F74B6"/>
      </patternFill>
    </fill>
    <fill>
      <patternFill patternType="solid">
        <fgColor rgb="FF7D7D7D"/>
        <bgColor rgb="FF7D7D7D"/>
      </patternFill>
    </fill>
    <fill>
      <patternFill patternType="solid">
        <fgColor rgb="FFD2E2F2"/>
        <bgColor rgb="FFD2E2F2"/>
      </patternFill>
    </fill>
    <fill>
      <patternFill patternType="solid">
        <fgColor rgb="FFCFCFCF"/>
        <bgColor rgb="FFCFCFCF"/>
      </patternFill>
    </fill>
    <fill>
      <patternFill patternType="solid">
        <fgColor rgb="FFFFFFE1"/>
        <bgColor rgb="FFFFFFE1"/>
      </patternFill>
    </fill>
    <fill>
      <patternFill patternType="solid">
        <fgColor rgb="FFD8D8D8"/>
        <bgColor rgb="FFD8D8D8"/>
      </patternFill>
    </fill>
    <fill>
      <patternFill patternType="solid">
        <fgColor rgb="FF92D050"/>
        <bgColor rgb="FF92D050"/>
      </patternFill>
    </fill>
    <fill>
      <patternFill patternType="solid">
        <fgColor rgb="FFFF8080"/>
        <bgColor rgb="FFFF8080"/>
      </patternFill>
    </fill>
    <fill>
      <patternFill patternType="solid">
        <fgColor rgb="FF00FF00"/>
        <bgColor rgb="FF00FF00"/>
      </patternFill>
    </fill>
    <fill>
      <patternFill patternType="solid">
        <fgColor rgb="FFFFFF00"/>
        <bgColor rgb="FFFFFF00"/>
      </patternFill>
    </fill>
    <fill>
      <patternFill patternType="solid">
        <fgColor rgb="FF595959"/>
        <bgColor rgb="FF595959"/>
      </patternFill>
    </fill>
    <fill>
      <patternFill patternType="solid">
        <fgColor rgb="FF8DB3E2"/>
        <bgColor rgb="FF8DB3E2"/>
      </patternFill>
    </fill>
    <fill>
      <patternFill patternType="solid">
        <fgColor rgb="FFFFC000"/>
        <bgColor rgb="FFFFC000"/>
      </patternFill>
    </fill>
    <fill>
      <patternFill patternType="solid">
        <fgColor rgb="FF95B3D7"/>
        <bgColor rgb="FF95B3D7"/>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0" tint="-0.14999847407452621"/>
        <bgColor indexed="64"/>
      </patternFill>
    </fill>
  </fills>
  <borders count="26">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7">
    <xf numFmtId="0" fontId="0" fillId="0" borderId="1"/>
    <xf numFmtId="0" fontId="33" fillId="0" borderId="1" applyNumberFormat="0" applyFill="0" applyBorder="0" applyAlignment="0" applyProtection="0"/>
    <xf numFmtId="9" fontId="34" fillId="0" borderId="0" applyFont="0" applyFill="0" applyBorder="0" applyAlignment="0" applyProtection="0"/>
    <xf numFmtId="0" fontId="2" fillId="0" borderId="1"/>
    <xf numFmtId="0" fontId="32" fillId="0" borderId="1"/>
    <xf numFmtId="0" fontId="40" fillId="0" borderId="1" applyNumberFormat="0" applyFill="0" applyBorder="0" applyAlignment="0" applyProtection="0">
      <alignment vertical="top"/>
      <protection locked="0"/>
    </xf>
    <xf numFmtId="0" fontId="1" fillId="0" borderId="1"/>
  </cellStyleXfs>
  <cellXfs count="275">
    <xf numFmtId="0" fontId="0" fillId="0" borderId="0" xfId="0" applyBorder="1"/>
    <xf numFmtId="0" fontId="3" fillId="0" borderId="0" xfId="0" applyFont="1" applyBorder="1"/>
    <xf numFmtId="0" fontId="4" fillId="0" borderId="0" xfId="0" applyFont="1" applyBorder="1"/>
    <xf numFmtId="0" fontId="3" fillId="2" borderId="1" xfId="0" applyFont="1" applyFill="1"/>
    <xf numFmtId="0" fontId="4" fillId="0" borderId="0" xfId="0" applyFont="1" applyBorder="1" applyAlignment="1">
      <alignment horizontal="left"/>
    </xf>
    <xf numFmtId="0" fontId="6" fillId="0" borderId="0" xfId="0" applyFont="1" applyBorder="1"/>
    <xf numFmtId="0" fontId="7" fillId="0" borderId="0" xfId="0" applyFont="1" applyBorder="1"/>
    <xf numFmtId="0" fontId="5" fillId="0" borderId="0" xfId="0" applyFont="1" applyBorder="1"/>
    <xf numFmtId="0" fontId="8" fillId="3" borderId="0" xfId="0" applyFont="1" applyFill="1" applyBorder="1"/>
    <xf numFmtId="0" fontId="9" fillId="4" borderId="0" xfId="0" quotePrefix="1" applyFont="1" applyFill="1" applyBorder="1" applyAlignment="1">
      <alignment vertical="top"/>
    </xf>
    <xf numFmtId="0" fontId="5" fillId="0" borderId="0" xfId="0" applyFont="1" applyBorder="1" applyAlignment="1">
      <alignment horizontal="left"/>
    </xf>
    <xf numFmtId="0" fontId="10" fillId="4" borderId="0" xfId="0" applyFont="1" applyFill="1" applyBorder="1" applyAlignment="1">
      <alignment horizontal="right" vertical="top"/>
    </xf>
    <xf numFmtId="0" fontId="11" fillId="0" borderId="0" xfId="0" applyFont="1" applyBorder="1"/>
    <xf numFmtId="0" fontId="8" fillId="0" borderId="0" xfId="0" applyFont="1" applyBorder="1"/>
    <xf numFmtId="0" fontId="12" fillId="0" borderId="0" xfId="0" applyFont="1" applyBorder="1"/>
    <xf numFmtId="0" fontId="13" fillId="3" borderId="0" xfId="0" applyFont="1" applyFill="1" applyBorder="1"/>
    <xf numFmtId="0" fontId="5" fillId="3" borderId="0" xfId="0" applyFont="1" applyFill="1" applyBorder="1"/>
    <xf numFmtId="0" fontId="14" fillId="4" borderId="0" xfId="0" applyFont="1" applyFill="1" applyBorder="1"/>
    <xf numFmtId="0" fontId="14" fillId="4" borderId="0" xfId="0" quotePrefix="1" applyFont="1" applyFill="1" applyBorder="1"/>
    <xf numFmtId="0" fontId="4" fillId="3" borderId="0" xfId="0" applyFont="1" applyFill="1" applyBorder="1"/>
    <xf numFmtId="0" fontId="16" fillId="7" borderId="5" xfId="0" applyFont="1" applyFill="1" applyBorder="1" applyAlignment="1">
      <alignment horizontal="center" wrapText="1"/>
    </xf>
    <xf numFmtId="0" fontId="16" fillId="8" borderId="5" xfId="0" applyFont="1" applyFill="1" applyBorder="1" applyAlignment="1">
      <alignment horizontal="center" wrapText="1"/>
    </xf>
    <xf numFmtId="0" fontId="16" fillId="9" borderId="5" xfId="0" applyFont="1" applyFill="1" applyBorder="1" applyAlignment="1">
      <alignment horizontal="left" vertical="center" wrapText="1"/>
    </xf>
    <xf numFmtId="0" fontId="4" fillId="0" borderId="5" xfId="0" applyFont="1" applyBorder="1"/>
    <xf numFmtId="0" fontId="17" fillId="0" borderId="5" xfId="0" applyFont="1" applyBorder="1" applyAlignment="1">
      <alignment horizontal="right" vertical="center" wrapText="1"/>
    </xf>
    <xf numFmtId="0" fontId="4" fillId="10" borderId="5" xfId="0" applyFont="1" applyFill="1" applyBorder="1"/>
    <xf numFmtId="0" fontId="17" fillId="9" borderId="5" xfId="0" applyFont="1" applyFill="1" applyBorder="1" applyAlignment="1">
      <alignment horizontal="left" vertical="center" wrapText="1"/>
    </xf>
    <xf numFmtId="0" fontId="17" fillId="10" borderId="5" xfId="0" applyFont="1" applyFill="1" applyBorder="1" applyAlignment="1">
      <alignment horizontal="right" vertical="center" wrapText="1"/>
    </xf>
    <xf numFmtId="0" fontId="18" fillId="0" borderId="0" xfId="0" applyFont="1" applyBorder="1"/>
    <xf numFmtId="0" fontId="4" fillId="0" borderId="0" xfId="0" applyFont="1" applyBorder="1" applyAlignment="1">
      <alignment horizontal="right"/>
    </xf>
    <xf numFmtId="0" fontId="4" fillId="11" borderId="1" xfId="0" applyFont="1" applyFill="1"/>
    <xf numFmtId="1" fontId="4" fillId="11" borderId="1" xfId="0" applyNumberFormat="1" applyFont="1" applyFill="1"/>
    <xf numFmtId="0" fontId="19" fillId="0" borderId="0" xfId="0" applyFont="1" applyBorder="1"/>
    <xf numFmtId="0" fontId="20" fillId="0" borderId="7" xfId="0" applyFont="1" applyBorder="1" applyAlignment="1">
      <alignment wrapText="1"/>
    </xf>
    <xf numFmtId="0" fontId="21" fillId="0" borderId="0" xfId="0" applyFont="1" applyBorder="1"/>
    <xf numFmtId="0" fontId="22" fillId="0" borderId="0" xfId="0" applyFont="1" applyBorder="1"/>
    <xf numFmtId="0" fontId="23" fillId="0" borderId="0" xfId="0" applyFont="1" applyBorder="1" applyAlignment="1">
      <alignment horizontal="left"/>
    </xf>
    <xf numFmtId="0" fontId="19" fillId="0" borderId="0" xfId="0" applyFont="1" applyBorder="1" applyAlignment="1">
      <alignment horizontal="left"/>
    </xf>
    <xf numFmtId="0" fontId="20" fillId="0" borderId="8" xfId="0" applyFont="1" applyBorder="1" applyAlignment="1">
      <alignment wrapText="1"/>
    </xf>
    <xf numFmtId="0" fontId="4" fillId="0" borderId="9" xfId="0" applyFont="1" applyBorder="1" applyAlignment="1">
      <alignment wrapText="1"/>
    </xf>
    <xf numFmtId="4" fontId="4" fillId="0" borderId="9" xfId="0" applyNumberFormat="1" applyFont="1" applyBorder="1" applyAlignment="1">
      <alignment horizontal="right" wrapText="1"/>
    </xf>
    <xf numFmtId="164" fontId="4" fillId="0" borderId="9" xfId="0" applyNumberFormat="1" applyFont="1" applyBorder="1" applyAlignment="1">
      <alignment horizontal="right" wrapText="1"/>
    </xf>
    <xf numFmtId="4" fontId="20" fillId="0" borderId="8" xfId="0" applyNumberFormat="1" applyFont="1" applyBorder="1" applyAlignment="1">
      <alignment horizontal="right" wrapText="1"/>
    </xf>
    <xf numFmtId="164" fontId="20" fillId="0" borderId="8" xfId="0" applyNumberFormat="1" applyFont="1" applyBorder="1" applyAlignment="1">
      <alignment horizontal="right" wrapText="1"/>
    </xf>
    <xf numFmtId="165" fontId="4" fillId="0" borderId="9" xfId="0" applyNumberFormat="1" applyFont="1" applyBorder="1" applyAlignment="1">
      <alignment horizontal="right" wrapText="1"/>
    </xf>
    <xf numFmtId="0" fontId="24" fillId="0" borderId="0" xfId="0" applyFont="1" applyBorder="1"/>
    <xf numFmtId="0" fontId="4" fillId="2" borderId="1" xfId="0" applyFont="1" applyFill="1"/>
    <xf numFmtId="9" fontId="4" fillId="0" borderId="0" xfId="0" applyNumberFormat="1" applyFont="1" applyBorder="1"/>
    <xf numFmtId="0" fontId="25" fillId="0" borderId="0" xfId="0" applyFont="1" applyBorder="1"/>
    <xf numFmtId="1" fontId="4" fillId="0" borderId="0" xfId="0" applyNumberFormat="1" applyFont="1" applyBorder="1"/>
    <xf numFmtId="166" fontId="4" fillId="0" borderId="0" xfId="0" applyNumberFormat="1" applyFont="1" applyBorder="1"/>
    <xf numFmtId="2" fontId="4" fillId="0" borderId="0" xfId="0" applyNumberFormat="1" applyFont="1" applyBorder="1"/>
    <xf numFmtId="167" fontId="4" fillId="0" borderId="9" xfId="0" applyNumberFormat="1" applyFont="1" applyBorder="1" applyAlignment="1">
      <alignment horizontal="right" wrapText="1"/>
    </xf>
    <xf numFmtId="0" fontId="19" fillId="0" borderId="8" xfId="0" applyFont="1" applyBorder="1" applyAlignment="1">
      <alignment wrapText="1"/>
    </xf>
    <xf numFmtId="3" fontId="20" fillId="0" borderId="8" xfId="0" applyNumberFormat="1" applyFont="1" applyBorder="1" applyAlignment="1">
      <alignment horizontal="right" wrapText="1"/>
    </xf>
    <xf numFmtId="0" fontId="26" fillId="0" borderId="0" xfId="0" applyFont="1" applyBorder="1"/>
    <xf numFmtId="0" fontId="27" fillId="0" borderId="0" xfId="0" applyFont="1" applyBorder="1"/>
    <xf numFmtId="0" fontId="28" fillId="0" borderId="11" xfId="0" applyFont="1" applyBorder="1" applyAlignment="1">
      <alignment horizontal="left"/>
    </xf>
    <xf numFmtId="0" fontId="28" fillId="0" borderId="12" xfId="0" applyFont="1" applyBorder="1" applyAlignment="1">
      <alignment horizontal="right"/>
    </xf>
    <xf numFmtId="168" fontId="28" fillId="0" borderId="13" xfId="0" applyNumberFormat="1" applyFont="1" applyBorder="1" applyAlignment="1">
      <alignment horizontal="right"/>
    </xf>
    <xf numFmtId="0" fontId="28" fillId="0" borderId="14" xfId="0" applyFont="1" applyBorder="1" applyAlignment="1">
      <alignment horizontal="right"/>
    </xf>
    <xf numFmtId="0" fontId="28" fillId="0" borderId="14" xfId="0" applyFont="1" applyBorder="1" applyAlignment="1">
      <alignment horizontal="right" wrapText="1"/>
    </xf>
    <xf numFmtId="0" fontId="28" fillId="0" borderId="0" xfId="0" applyFont="1" applyBorder="1" applyAlignment="1">
      <alignment horizontal="right"/>
    </xf>
    <xf numFmtId="0" fontId="28" fillId="0" borderId="0" xfId="0" applyFont="1" applyBorder="1" applyAlignment="1">
      <alignment horizontal="right" wrapText="1"/>
    </xf>
    <xf numFmtId="168" fontId="28" fillId="0" borderId="15" xfId="0" applyNumberFormat="1" applyFont="1" applyBorder="1" applyAlignment="1">
      <alignment horizontal="right" wrapText="1"/>
    </xf>
    <xf numFmtId="0" fontId="28" fillId="0" borderId="14" xfId="0" applyFont="1" applyBorder="1"/>
    <xf numFmtId="0" fontId="28" fillId="12" borderId="16" xfId="0" applyFont="1" applyFill="1" applyBorder="1"/>
    <xf numFmtId="0" fontId="29" fillId="0" borderId="0" xfId="0" applyFont="1" applyBorder="1"/>
    <xf numFmtId="0" fontId="28" fillId="0" borderId="0" xfId="0" applyFont="1" applyBorder="1"/>
    <xf numFmtId="168" fontId="28" fillId="0" borderId="15" xfId="0" applyNumberFormat="1" applyFont="1" applyBorder="1"/>
    <xf numFmtId="0" fontId="28" fillId="0" borderId="2" xfId="0" applyFont="1" applyBorder="1"/>
    <xf numFmtId="0" fontId="28" fillId="0" borderId="2" xfId="0" applyFont="1" applyBorder="1" applyAlignment="1">
      <alignment horizontal="right"/>
    </xf>
    <xf numFmtId="0" fontId="28" fillId="0" borderId="3" xfId="0" applyFont="1" applyBorder="1" applyAlignment="1">
      <alignment horizontal="right"/>
    </xf>
    <xf numFmtId="0" fontId="28" fillId="0" borderId="3" xfId="0" applyFont="1" applyBorder="1"/>
    <xf numFmtId="168" fontId="28" fillId="0" borderId="4" xfId="0" applyNumberFormat="1" applyFont="1" applyBorder="1"/>
    <xf numFmtId="0" fontId="4" fillId="0" borderId="14" xfId="0" applyFont="1" applyBorder="1"/>
    <xf numFmtId="3" fontId="29" fillId="0" borderId="14" xfId="0" applyNumberFormat="1" applyFont="1" applyBorder="1"/>
    <xf numFmtId="3" fontId="29" fillId="13" borderId="1" xfId="0" applyNumberFormat="1" applyFont="1" applyFill="1"/>
    <xf numFmtId="164" fontId="29" fillId="13" borderId="1" xfId="0" applyNumberFormat="1" applyFont="1" applyFill="1"/>
    <xf numFmtId="3" fontId="29" fillId="14" borderId="1" xfId="0" applyNumberFormat="1" applyFont="1" applyFill="1"/>
    <xf numFmtId="169" fontId="29" fillId="0" borderId="0" xfId="0" applyNumberFormat="1" applyFont="1" applyBorder="1"/>
    <xf numFmtId="168" fontId="29" fillId="0" borderId="15" xfId="0" applyNumberFormat="1" applyFont="1" applyBorder="1"/>
    <xf numFmtId="164" fontId="29" fillId="14" borderId="1" xfId="0" applyNumberFormat="1" applyFont="1" applyFill="1"/>
    <xf numFmtId="3" fontId="29" fillId="0" borderId="0" xfId="0" applyNumberFormat="1" applyFont="1" applyBorder="1"/>
    <xf numFmtId="164" fontId="29" fillId="0" borderId="0" xfId="0" applyNumberFormat="1" applyFont="1" applyBorder="1"/>
    <xf numFmtId="168" fontId="29" fillId="0" borderId="0" xfId="0" applyNumberFormat="1" applyFont="1" applyBorder="1"/>
    <xf numFmtId="3" fontId="4" fillId="0" borderId="0" xfId="0" applyNumberFormat="1" applyFont="1" applyBorder="1"/>
    <xf numFmtId="3" fontId="29" fillId="0" borderId="0" xfId="0" applyNumberFormat="1" applyFont="1" applyBorder="1" applyAlignment="1">
      <alignment vertical="top"/>
    </xf>
    <xf numFmtId="0" fontId="4" fillId="15" borderId="1" xfId="0" applyFont="1" applyFill="1"/>
    <xf numFmtId="164" fontId="4" fillId="0" borderId="0" xfId="0" applyNumberFormat="1" applyFont="1" applyBorder="1"/>
    <xf numFmtId="1" fontId="29" fillId="0" borderId="0" xfId="0" applyNumberFormat="1" applyFont="1" applyBorder="1"/>
    <xf numFmtId="0" fontId="29" fillId="0" borderId="14" xfId="0" applyFont="1" applyBorder="1"/>
    <xf numFmtId="3" fontId="4" fillId="14" borderId="1" xfId="0" applyNumberFormat="1" applyFont="1" applyFill="1"/>
    <xf numFmtId="164" fontId="4" fillId="14" borderId="1" xfId="0" applyNumberFormat="1" applyFont="1" applyFill="1"/>
    <xf numFmtId="3" fontId="28" fillId="0" borderId="2" xfId="0" applyNumberFormat="1" applyFont="1" applyBorder="1" applyAlignment="1">
      <alignment horizontal="right"/>
    </xf>
    <xf numFmtId="3" fontId="28" fillId="0" borderId="3" xfId="0" applyNumberFormat="1" applyFont="1" applyBorder="1" applyAlignment="1">
      <alignment horizontal="right"/>
    </xf>
    <xf numFmtId="164" fontId="28" fillId="0" borderId="3" xfId="0" applyNumberFormat="1" applyFont="1" applyBorder="1"/>
    <xf numFmtId="3" fontId="28" fillId="0" borderId="3" xfId="0" applyNumberFormat="1" applyFont="1" applyBorder="1"/>
    <xf numFmtId="169" fontId="28" fillId="0" borderId="3" xfId="0" applyNumberFormat="1" applyFont="1" applyBorder="1"/>
    <xf numFmtId="165" fontId="29" fillId="13" borderId="1" xfId="0" applyNumberFormat="1" applyFont="1" applyFill="1"/>
    <xf numFmtId="165" fontId="29" fillId="14" borderId="1" xfId="0" applyNumberFormat="1" applyFont="1" applyFill="1"/>
    <xf numFmtId="168" fontId="29" fillId="14" borderId="17" xfId="0" applyNumberFormat="1" applyFont="1" applyFill="1" applyBorder="1"/>
    <xf numFmtId="10" fontId="4" fillId="0" borderId="0" xfId="0" applyNumberFormat="1" applyFont="1" applyBorder="1"/>
    <xf numFmtId="170" fontId="29" fillId="0" borderId="0" xfId="0" applyNumberFormat="1" applyFont="1" applyBorder="1"/>
    <xf numFmtId="169" fontId="4" fillId="0" borderId="0" xfId="0" applyNumberFormat="1" applyFont="1" applyBorder="1"/>
    <xf numFmtId="168" fontId="4" fillId="0" borderId="15" xfId="0" applyNumberFormat="1" applyFont="1" applyBorder="1"/>
    <xf numFmtId="0" fontId="29" fillId="0" borderId="18" xfId="0" applyFont="1" applyBorder="1"/>
    <xf numFmtId="0" fontId="4" fillId="0" borderId="18" xfId="0" applyFont="1" applyBorder="1"/>
    <xf numFmtId="0" fontId="4" fillId="0" borderId="6" xfId="0" applyFont="1" applyBorder="1"/>
    <xf numFmtId="3" fontId="29" fillId="0" borderId="19" xfId="0" applyNumberFormat="1" applyFont="1" applyBorder="1"/>
    <xf numFmtId="3" fontId="29" fillId="14" borderId="20" xfId="0" applyNumberFormat="1" applyFont="1" applyFill="1" applyBorder="1"/>
    <xf numFmtId="164" fontId="29" fillId="14" borderId="20" xfId="0" applyNumberFormat="1" applyFont="1" applyFill="1" applyBorder="1"/>
    <xf numFmtId="169" fontId="4" fillId="0" borderId="19" xfId="0" applyNumberFormat="1" applyFont="1" applyBorder="1"/>
    <xf numFmtId="168" fontId="4" fillId="0" borderId="21" xfId="0" applyNumberFormat="1" applyFont="1" applyBorder="1"/>
    <xf numFmtId="168" fontId="4" fillId="0" borderId="0" xfId="0" applyNumberFormat="1" applyFont="1" applyBorder="1"/>
    <xf numFmtId="0" fontId="4" fillId="0" borderId="11" xfId="0" applyFont="1" applyBorder="1" applyAlignment="1">
      <alignment horizontal="right"/>
    </xf>
    <xf numFmtId="0" fontId="29" fillId="12" borderId="22" xfId="0" applyFont="1" applyFill="1" applyBorder="1" applyAlignment="1">
      <alignment horizontal="right"/>
    </xf>
    <xf numFmtId="0" fontId="4" fillId="0" borderId="12" xfId="0" applyFont="1" applyBorder="1" applyAlignment="1">
      <alignment horizontal="right"/>
    </xf>
    <xf numFmtId="0" fontId="4" fillId="0" borderId="13" xfId="0" applyFont="1" applyBorder="1" applyAlignment="1">
      <alignment horizontal="right"/>
    </xf>
    <xf numFmtId="0" fontId="4" fillId="0" borderId="23" xfId="0" applyFont="1" applyBorder="1" applyAlignment="1">
      <alignment horizontal="right"/>
    </xf>
    <xf numFmtId="0" fontId="29" fillId="12" borderId="24" xfId="0" applyFont="1" applyFill="1" applyBorder="1" applyAlignment="1">
      <alignment horizontal="right"/>
    </xf>
    <xf numFmtId="0" fontId="29" fillId="0" borderId="19" xfId="0" applyFont="1" applyBorder="1" applyAlignment="1">
      <alignment horizontal="right"/>
    </xf>
    <xf numFmtId="0" fontId="29" fillId="0" borderId="21" xfId="0" applyFont="1" applyBorder="1" applyAlignment="1">
      <alignment horizontal="right"/>
    </xf>
    <xf numFmtId="0" fontId="4" fillId="0" borderId="14" xfId="0" applyFont="1" applyBorder="1" applyAlignment="1">
      <alignment horizontal="right"/>
    </xf>
    <xf numFmtId="3" fontId="4" fillId="0" borderId="18" xfId="0" applyNumberFormat="1" applyFont="1" applyBorder="1"/>
    <xf numFmtId="0" fontId="4" fillId="0" borderId="15" xfId="0" applyFont="1" applyBorder="1"/>
    <xf numFmtId="3" fontId="4" fillId="0" borderId="6" xfId="0" applyNumberFormat="1" applyFont="1" applyBorder="1"/>
    <xf numFmtId="0" fontId="4" fillId="0" borderId="19" xfId="0" applyFont="1" applyBorder="1"/>
    <xf numFmtId="0" fontId="4" fillId="0" borderId="21" xfId="0" applyFont="1" applyBorder="1"/>
    <xf numFmtId="0" fontId="4" fillId="0" borderId="11" xfId="0" applyFont="1" applyBorder="1" applyAlignment="1">
      <alignment horizontal="left"/>
    </xf>
    <xf numFmtId="3" fontId="4" fillId="12" borderId="22" xfId="0" applyNumberFormat="1" applyFont="1" applyFill="1" applyBorder="1" applyAlignment="1">
      <alignment horizontal="right"/>
    </xf>
    <xf numFmtId="0" fontId="4" fillId="0" borderId="19" xfId="0" applyFont="1" applyBorder="1" applyAlignment="1">
      <alignment horizontal="right"/>
    </xf>
    <xf numFmtId="0" fontId="4" fillId="0" borderId="21" xfId="0" applyFont="1" applyBorder="1" applyAlignment="1">
      <alignment horizontal="right"/>
    </xf>
    <xf numFmtId="0" fontId="4" fillId="13" borderId="1" xfId="0" applyFont="1" applyFill="1"/>
    <xf numFmtId="0" fontId="4" fillId="13" borderId="17" xfId="0" applyFont="1" applyFill="1" applyBorder="1"/>
    <xf numFmtId="2" fontId="4" fillId="0" borderId="13" xfId="0" applyNumberFormat="1" applyFont="1" applyBorder="1"/>
    <xf numFmtId="2" fontId="4" fillId="0" borderId="15" xfId="0" applyNumberFormat="1" applyFont="1" applyBorder="1"/>
    <xf numFmtId="2" fontId="4" fillId="0" borderId="21" xfId="0" applyNumberFormat="1" applyFont="1" applyBorder="1"/>
    <xf numFmtId="0" fontId="4" fillId="14" borderId="1" xfId="0" applyFont="1" applyFill="1" applyAlignment="1">
      <alignment horizontal="center"/>
    </xf>
    <xf numFmtId="166" fontId="4" fillId="14" borderId="1" xfId="0" applyNumberFormat="1" applyFont="1" applyFill="1" applyAlignment="1">
      <alignment horizontal="center"/>
    </xf>
    <xf numFmtId="165" fontId="4" fillId="14" borderId="1" xfId="0" applyNumberFormat="1" applyFont="1" applyFill="1" applyAlignment="1">
      <alignment horizontal="center"/>
    </xf>
    <xf numFmtId="0" fontId="4" fillId="0" borderId="0" xfId="0" applyFont="1" applyBorder="1" applyAlignment="1">
      <alignment horizontal="center"/>
    </xf>
    <xf numFmtId="166" fontId="4" fillId="0" borderId="0" xfId="0" applyNumberFormat="1" applyFont="1" applyBorder="1" applyAlignment="1">
      <alignment horizontal="center"/>
    </xf>
    <xf numFmtId="165" fontId="4" fillId="0" borderId="0" xfId="0" applyNumberFormat="1" applyFont="1" applyBorder="1" applyAlignment="1">
      <alignment horizontal="center"/>
    </xf>
    <xf numFmtId="0" fontId="28" fillId="0" borderId="2" xfId="0" applyFont="1" applyBorder="1" applyAlignment="1">
      <alignment horizontal="right" wrapText="1"/>
    </xf>
    <xf numFmtId="0" fontId="28" fillId="0" borderId="3" xfId="0" applyFont="1" applyBorder="1" applyAlignment="1">
      <alignment horizontal="center" wrapText="1"/>
    </xf>
    <xf numFmtId="0" fontId="28" fillId="0" borderId="4" xfId="0" applyFont="1" applyBorder="1" applyAlignment="1">
      <alignment horizontal="right" wrapText="1"/>
    </xf>
    <xf numFmtId="0" fontId="28" fillId="0" borderId="3" xfId="0" applyFont="1" applyBorder="1" applyAlignment="1">
      <alignment horizontal="right" wrapText="1"/>
    </xf>
    <xf numFmtId="0" fontId="4" fillId="0" borderId="11" xfId="0" applyFont="1" applyBorder="1" applyAlignment="1">
      <alignment horizontal="center"/>
    </xf>
    <xf numFmtId="165" fontId="4" fillId="0" borderId="12" xfId="0" applyNumberFormat="1" applyFont="1" applyBorder="1" applyAlignment="1">
      <alignment horizontal="center"/>
    </xf>
    <xf numFmtId="164" fontId="4" fillId="0" borderId="13" xfId="0" applyNumberFormat="1" applyFont="1" applyBorder="1" applyAlignment="1">
      <alignment horizontal="center"/>
    </xf>
    <xf numFmtId="0" fontId="4" fillId="0" borderId="14" xfId="0" applyFont="1" applyBorder="1" applyAlignment="1">
      <alignment horizontal="center"/>
    </xf>
    <xf numFmtId="164" fontId="4" fillId="0" borderId="15" xfId="0" applyNumberFormat="1" applyFont="1" applyBorder="1" applyAlignment="1">
      <alignment horizontal="center"/>
    </xf>
    <xf numFmtId="0" fontId="28" fillId="0" borderId="14" xfId="0" applyFont="1" applyBorder="1" applyAlignment="1">
      <alignment horizontal="center"/>
    </xf>
    <xf numFmtId="165" fontId="28" fillId="0" borderId="0" xfId="0" applyNumberFormat="1" applyFont="1" applyBorder="1" applyAlignment="1">
      <alignment horizontal="center"/>
    </xf>
    <xf numFmtId="164" fontId="28" fillId="0" borderId="15" xfId="0" applyNumberFormat="1" applyFont="1" applyBorder="1" applyAlignment="1">
      <alignment horizontal="center"/>
    </xf>
    <xf numFmtId="0" fontId="4" fillId="0" borderId="23" xfId="0" applyFont="1" applyBorder="1" applyAlignment="1">
      <alignment horizontal="center"/>
    </xf>
    <xf numFmtId="165" fontId="4" fillId="0" borderId="19" xfId="0" applyNumberFormat="1" applyFont="1" applyBorder="1" applyAlignment="1">
      <alignment horizontal="center"/>
    </xf>
    <xf numFmtId="164" fontId="4" fillId="0" borderId="21" xfId="0" applyNumberFormat="1" applyFont="1" applyBorder="1" applyAlignment="1">
      <alignment horizontal="center"/>
    </xf>
    <xf numFmtId="0" fontId="28" fillId="0" borderId="5" xfId="0" applyFont="1" applyBorder="1" applyAlignment="1">
      <alignment horizontal="center"/>
    </xf>
    <xf numFmtId="0" fontId="4" fillId="0" borderId="3" xfId="0" applyFont="1" applyBorder="1" applyAlignment="1">
      <alignment horizontal="center"/>
    </xf>
    <xf numFmtId="0" fontId="4" fillId="0" borderId="4" xfId="0" applyFont="1" applyBorder="1" applyAlignment="1">
      <alignment horizontal="center"/>
    </xf>
    <xf numFmtId="0" fontId="4" fillId="0" borderId="18" xfId="0" applyFont="1" applyBorder="1" applyAlignment="1">
      <alignment horizontal="center"/>
    </xf>
    <xf numFmtId="3" fontId="4" fillId="0" borderId="0" xfId="0" applyNumberFormat="1" applyFont="1" applyBorder="1" applyAlignment="1">
      <alignment horizontal="center"/>
    </xf>
    <xf numFmtId="167" fontId="4" fillId="0" borderId="0" xfId="0" applyNumberFormat="1" applyFont="1" applyBorder="1" applyAlignment="1">
      <alignment horizontal="center"/>
    </xf>
    <xf numFmtId="3" fontId="4" fillId="0" borderId="15" xfId="0" applyNumberFormat="1" applyFont="1" applyBorder="1" applyAlignment="1">
      <alignment horizontal="center"/>
    </xf>
    <xf numFmtId="169" fontId="4" fillId="0" borderId="0" xfId="0" applyNumberFormat="1" applyFont="1" applyBorder="1" applyAlignment="1">
      <alignment horizontal="center"/>
    </xf>
    <xf numFmtId="167" fontId="4" fillId="0" borderId="15" xfId="0" applyNumberFormat="1" applyFont="1" applyBorder="1" applyAlignment="1">
      <alignment horizontal="center"/>
    </xf>
    <xf numFmtId="0" fontId="4" fillId="0" borderId="6" xfId="0" applyFont="1" applyBorder="1" applyAlignment="1">
      <alignment horizontal="center"/>
    </xf>
    <xf numFmtId="169" fontId="4" fillId="0" borderId="19" xfId="0" applyNumberFormat="1" applyFont="1" applyBorder="1" applyAlignment="1">
      <alignment horizontal="center"/>
    </xf>
    <xf numFmtId="167" fontId="4" fillId="0" borderId="19" xfId="0" applyNumberFormat="1" applyFont="1" applyBorder="1" applyAlignment="1">
      <alignment horizontal="center"/>
    </xf>
    <xf numFmtId="3" fontId="4" fillId="0" borderId="21" xfId="0" applyNumberFormat="1" applyFont="1" applyBorder="1" applyAlignment="1">
      <alignment horizontal="center"/>
    </xf>
    <xf numFmtId="170" fontId="4" fillId="0" borderId="0" xfId="0" applyNumberFormat="1" applyFont="1" applyBorder="1" applyAlignment="1">
      <alignment horizontal="center"/>
    </xf>
    <xf numFmtId="168" fontId="4" fillId="0" borderId="0" xfId="0" applyNumberFormat="1" applyFont="1" applyBorder="1" applyAlignment="1">
      <alignment horizontal="center"/>
    </xf>
    <xf numFmtId="171" fontId="4" fillId="0" borderId="0" xfId="0" applyNumberFormat="1" applyFont="1" applyBorder="1" applyAlignment="1">
      <alignment horizontal="center"/>
    </xf>
    <xf numFmtId="171" fontId="4" fillId="0" borderId="15" xfId="0" applyNumberFormat="1" applyFont="1" applyBorder="1" applyAlignment="1">
      <alignment horizontal="center"/>
    </xf>
    <xf numFmtId="172" fontId="4" fillId="0" borderId="0" xfId="0" applyNumberFormat="1" applyFont="1" applyBorder="1" applyAlignment="1">
      <alignment horizontal="center"/>
    </xf>
    <xf numFmtId="173" fontId="4" fillId="0" borderId="0" xfId="0" applyNumberFormat="1" applyFont="1" applyBorder="1" applyAlignment="1">
      <alignment horizontal="center"/>
    </xf>
    <xf numFmtId="174" fontId="4" fillId="0" borderId="0" xfId="0" applyNumberFormat="1" applyFont="1" applyBorder="1" applyAlignment="1">
      <alignment horizontal="center"/>
    </xf>
    <xf numFmtId="175" fontId="4" fillId="0" borderId="0" xfId="0" applyNumberFormat="1" applyFont="1" applyBorder="1" applyAlignment="1">
      <alignment horizontal="center"/>
    </xf>
    <xf numFmtId="0" fontId="3" fillId="16" borderId="1" xfId="0" applyFont="1" applyFill="1"/>
    <xf numFmtId="0" fontId="3" fillId="16" borderId="1" xfId="0" applyFont="1" applyFill="1" applyAlignment="1">
      <alignment horizontal="right"/>
    </xf>
    <xf numFmtId="0" fontId="3" fillId="16" borderId="1" xfId="0" applyFont="1" applyFill="1" applyAlignment="1">
      <alignment horizontal="right" wrapText="1"/>
    </xf>
    <xf numFmtId="0" fontId="3" fillId="16" borderId="1" xfId="0" applyFont="1" applyFill="1" applyAlignment="1">
      <alignment horizontal="left"/>
    </xf>
    <xf numFmtId="0" fontId="4" fillId="2" borderId="1" xfId="0" applyFont="1" applyFill="1" applyAlignment="1">
      <alignment wrapText="1"/>
    </xf>
    <xf numFmtId="0" fontId="4" fillId="2" borderId="1" xfId="0" applyFont="1" applyFill="1" applyAlignment="1">
      <alignment horizontal="right"/>
    </xf>
    <xf numFmtId="0" fontId="4" fillId="2" borderId="1" xfId="0" applyFont="1" applyFill="1" applyAlignment="1">
      <alignment horizontal="left"/>
    </xf>
    <xf numFmtId="3" fontId="4" fillId="0" borderId="0" xfId="0" applyNumberFormat="1" applyFont="1" applyBorder="1" applyAlignment="1">
      <alignment horizontal="right"/>
    </xf>
    <xf numFmtId="1" fontId="4" fillId="0" borderId="0" xfId="0" applyNumberFormat="1" applyFont="1" applyBorder="1" applyAlignment="1">
      <alignment horizontal="right"/>
    </xf>
    <xf numFmtId="4" fontId="4" fillId="0" borderId="0" xfId="0" applyNumberFormat="1" applyFont="1" applyBorder="1" applyAlignment="1">
      <alignment horizontal="right"/>
    </xf>
    <xf numFmtId="11" fontId="4" fillId="0" borderId="0" xfId="0" applyNumberFormat="1" applyFont="1" applyBorder="1"/>
    <xf numFmtId="0" fontId="3" fillId="14" borderId="1" xfId="0" applyFont="1" applyFill="1"/>
    <xf numFmtId="0" fontId="4" fillId="14" borderId="1" xfId="0" applyFont="1" applyFill="1" applyAlignment="1">
      <alignment horizontal="right"/>
    </xf>
    <xf numFmtId="0" fontId="4" fillId="14" borderId="1" xfId="0" applyFont="1" applyFill="1" applyAlignment="1">
      <alignment horizontal="left"/>
    </xf>
    <xf numFmtId="0" fontId="3" fillId="17" borderId="1" xfId="0" applyFont="1" applyFill="1"/>
    <xf numFmtId="0" fontId="4" fillId="17" borderId="1" xfId="0" applyFont="1" applyFill="1"/>
    <xf numFmtId="176" fontId="4" fillId="0" borderId="0" xfId="0" applyNumberFormat="1" applyFont="1" applyBorder="1" applyAlignment="1">
      <alignment horizontal="right"/>
    </xf>
    <xf numFmtId="176" fontId="4" fillId="2" borderId="1" xfId="0" applyNumberFormat="1" applyFont="1" applyFill="1" applyAlignment="1">
      <alignment horizontal="right"/>
    </xf>
    <xf numFmtId="0" fontId="3" fillId="18" borderId="1" xfId="0" applyFont="1" applyFill="1"/>
    <xf numFmtId="0" fontId="4" fillId="18" borderId="1" xfId="0" applyFont="1" applyFill="1"/>
    <xf numFmtId="0" fontId="3" fillId="0" borderId="0" xfId="0" applyFont="1" applyBorder="1" applyAlignment="1">
      <alignment wrapText="1"/>
    </xf>
    <xf numFmtId="14" fontId="5" fillId="0" borderId="0" xfId="0" applyNumberFormat="1" applyFont="1" applyBorder="1"/>
    <xf numFmtId="0" fontId="31" fillId="0" borderId="1" xfId="0" applyFont="1"/>
    <xf numFmtId="177" fontId="32" fillId="0" borderId="1" xfId="0" applyNumberFormat="1" applyFont="1"/>
    <xf numFmtId="0" fontId="32" fillId="0" borderId="1" xfId="0" applyFont="1"/>
    <xf numFmtId="3" fontId="32" fillId="0" borderId="1" xfId="0" applyNumberFormat="1" applyFont="1"/>
    <xf numFmtId="0" fontId="31" fillId="0" borderId="1" xfId="0" applyFont="1" applyFill="1" applyBorder="1"/>
    <xf numFmtId="0" fontId="0" fillId="0" borderId="0" xfId="0" pivotButton="1" applyBorder="1"/>
    <xf numFmtId="0" fontId="0" fillId="0" borderId="0" xfId="0" applyNumberFormat="1" applyBorder="1"/>
    <xf numFmtId="0" fontId="35" fillId="0" borderId="0" xfId="0" applyFont="1" applyBorder="1"/>
    <xf numFmtId="0" fontId="30" fillId="0" borderId="0" xfId="0" applyFont="1" applyBorder="1"/>
    <xf numFmtId="0" fontId="27" fillId="0" borderId="0" xfId="0" applyFont="1" applyBorder="1" applyAlignment="1">
      <alignment horizontal="right"/>
    </xf>
    <xf numFmtId="0" fontId="2" fillId="0" borderId="1" xfId="3"/>
    <xf numFmtId="0" fontId="8" fillId="0" borderId="25" xfId="3" applyFont="1" applyBorder="1" applyAlignment="1">
      <alignment horizontal="center" vertical="top"/>
    </xf>
    <xf numFmtId="0" fontId="36" fillId="0" borderId="1" xfId="3" applyFont="1"/>
    <xf numFmtId="0" fontId="5" fillId="0" borderId="1" xfId="0" applyFont="1" applyBorder="1"/>
    <xf numFmtId="0" fontId="10" fillId="4" borderId="1" xfId="0" applyFont="1" applyFill="1" applyBorder="1" applyAlignment="1">
      <alignment horizontal="right" vertical="top"/>
    </xf>
    <xf numFmtId="0" fontId="9" fillId="4" borderId="1" xfId="0" quotePrefix="1" applyFont="1" applyFill="1" applyBorder="1" applyAlignment="1">
      <alignment vertical="top"/>
    </xf>
    <xf numFmtId="0" fontId="0" fillId="0" borderId="1" xfId="0" applyBorder="1"/>
    <xf numFmtId="0" fontId="11" fillId="0" borderId="1" xfId="0" applyFont="1" applyBorder="1"/>
    <xf numFmtId="0" fontId="33" fillId="0" borderId="1" xfId="1" applyBorder="1"/>
    <xf numFmtId="0" fontId="2" fillId="0" borderId="1" xfId="3" applyNumberFormat="1"/>
    <xf numFmtId="11" fontId="2" fillId="0" borderId="1" xfId="3" applyNumberFormat="1"/>
    <xf numFmtId="0" fontId="18" fillId="19" borderId="0" xfId="0" applyFont="1" applyFill="1" applyBorder="1"/>
    <xf numFmtId="0" fontId="30" fillId="0" borderId="1" xfId="0" applyFont="1" applyBorder="1"/>
    <xf numFmtId="0" fontId="0" fillId="0" borderId="1" xfId="0" applyFill="1" applyBorder="1"/>
    <xf numFmtId="0" fontId="4" fillId="0" borderId="1" xfId="0" applyFont="1" applyFill="1"/>
    <xf numFmtId="0" fontId="0" fillId="0" borderId="0" xfId="0" applyFill="1" applyBorder="1"/>
    <xf numFmtId="0" fontId="33" fillId="0" borderId="0" xfId="1" applyBorder="1"/>
    <xf numFmtId="0" fontId="32" fillId="0" borderId="1" xfId="4"/>
    <xf numFmtId="178" fontId="32" fillId="0" borderId="1" xfId="4" applyNumberFormat="1"/>
    <xf numFmtId="178" fontId="32" fillId="0" borderId="1" xfId="4" quotePrefix="1" applyNumberFormat="1"/>
    <xf numFmtId="0" fontId="31" fillId="0" borderId="1" xfId="4" applyFont="1" applyAlignment="1">
      <alignment wrapText="1"/>
    </xf>
    <xf numFmtId="0" fontId="31" fillId="0" borderId="1" xfId="4" applyFont="1" applyAlignment="1">
      <alignment horizontal="center" wrapText="1"/>
    </xf>
    <xf numFmtId="0" fontId="37" fillId="0" borderId="1" xfId="4" applyFont="1" applyAlignment="1">
      <alignment wrapText="1"/>
    </xf>
    <xf numFmtId="0" fontId="38" fillId="0" borderId="1" xfId="4" applyFont="1" applyAlignment="1">
      <alignment horizontal="center" wrapText="1"/>
    </xf>
    <xf numFmtId="0" fontId="39" fillId="0" borderId="1" xfId="4" applyFont="1"/>
    <xf numFmtId="0" fontId="40" fillId="0" borderId="1" xfId="5" quotePrefix="1" applyAlignment="1" applyProtection="1">
      <alignment horizontal="left"/>
    </xf>
    <xf numFmtId="0" fontId="31" fillId="20" borderId="1" xfId="4" applyFont="1" applyFill="1" applyAlignment="1">
      <alignment wrapText="1"/>
    </xf>
    <xf numFmtId="11" fontId="32" fillId="0" borderId="1" xfId="4" applyNumberFormat="1"/>
    <xf numFmtId="0" fontId="3" fillId="0" borderId="1" xfId="0" applyFont="1" applyBorder="1"/>
    <xf numFmtId="0" fontId="4" fillId="0" borderId="1" xfId="0" applyFont="1" applyBorder="1"/>
    <xf numFmtId="0" fontId="18" fillId="0" borderId="1" xfId="0" applyFont="1" applyBorder="1"/>
    <xf numFmtId="9" fontId="4" fillId="0" borderId="0" xfId="2" applyFont="1" applyBorder="1"/>
    <xf numFmtId="0" fontId="30" fillId="0" borderId="1" xfId="0" applyFont="1" applyFill="1" applyBorder="1"/>
    <xf numFmtId="0" fontId="30" fillId="0" borderId="1" xfId="0" applyFont="1"/>
    <xf numFmtId="164" fontId="18" fillId="0" borderId="1" xfId="2" applyNumberFormat="1" applyFont="1" applyBorder="1"/>
    <xf numFmtId="164" fontId="0" fillId="0" borderId="0" xfId="2" applyNumberFormat="1" applyFont="1" applyBorder="1"/>
    <xf numFmtId="0" fontId="0" fillId="21" borderId="0" xfId="0" applyFill="1" applyBorder="1"/>
    <xf numFmtId="0" fontId="0" fillId="22" borderId="0" xfId="0" applyFill="1" applyBorder="1"/>
    <xf numFmtId="0" fontId="0" fillId="23" borderId="0" xfId="0" applyFill="1" applyBorder="1"/>
    <xf numFmtId="0" fontId="0" fillId="24" borderId="0" xfId="0" applyFill="1" applyBorder="1"/>
    <xf numFmtId="0" fontId="27" fillId="25" borderId="0" xfId="0" applyFont="1" applyFill="1" applyBorder="1" applyAlignment="1">
      <alignment horizontal="right"/>
    </xf>
    <xf numFmtId="0" fontId="0" fillId="26" borderId="0" xfId="0" applyFill="1" applyBorder="1"/>
    <xf numFmtId="0" fontId="15" fillId="5" borderId="5" xfId="0" applyFont="1" applyFill="1" applyBorder="1" applyAlignment="1">
      <alignment horizontal="center" wrapText="1"/>
    </xf>
    <xf numFmtId="0" fontId="0" fillId="0" borderId="3" xfId="0" applyBorder="1"/>
    <xf numFmtId="0" fontId="0" fillId="0" borderId="4" xfId="0" applyBorder="1"/>
    <xf numFmtId="0" fontId="15" fillId="6" borderId="5" xfId="0" applyFont="1" applyFill="1" applyBorder="1" applyAlignment="1">
      <alignment horizontal="center" wrapText="1"/>
    </xf>
    <xf numFmtId="0" fontId="16" fillId="4" borderId="5" xfId="0" applyFont="1" applyFill="1" applyBorder="1" applyAlignment="1">
      <alignment horizontal="center" wrapText="1"/>
    </xf>
    <xf numFmtId="0" fontId="0" fillId="0" borderId="24" xfId="0" applyBorder="1"/>
    <xf numFmtId="0" fontId="19" fillId="0" borderId="10" xfId="0" applyFont="1" applyBorder="1" applyAlignment="1">
      <alignment wrapText="1"/>
    </xf>
    <xf numFmtId="0" fontId="0" fillId="0" borderId="10" xfId="0" applyBorder="1"/>
    <xf numFmtId="0" fontId="28" fillId="0" borderId="11" xfId="0" applyFont="1" applyBorder="1" applyAlignment="1">
      <alignment horizontal="center"/>
    </xf>
    <xf numFmtId="0" fontId="0" fillId="0" borderId="12" xfId="0" applyBorder="1"/>
    <xf numFmtId="0" fontId="8" fillId="0" borderId="25" xfId="3" applyFont="1" applyBorder="1" applyAlignment="1">
      <alignment horizontal="center" vertical="top"/>
    </xf>
    <xf numFmtId="0" fontId="41" fillId="0" borderId="0" xfId="0" applyFont="1" applyBorder="1"/>
    <xf numFmtId="11" fontId="0" fillId="0" borderId="0" xfId="0" applyNumberFormat="1" applyBorder="1"/>
    <xf numFmtId="0" fontId="27" fillId="20" borderId="0" xfId="0" applyFont="1" applyFill="1" applyBorder="1"/>
    <xf numFmtId="0" fontId="42" fillId="0" borderId="0" xfId="0" applyFont="1" applyBorder="1"/>
    <xf numFmtId="0" fontId="27" fillId="23" borderId="0" xfId="0" applyFont="1" applyFill="1" applyBorder="1"/>
    <xf numFmtId="0" fontId="42" fillId="0" borderId="1" xfId="0" applyFont="1" applyBorder="1"/>
    <xf numFmtId="11" fontId="0" fillId="27" borderId="0" xfId="0" applyNumberFormat="1" applyFill="1" applyBorder="1"/>
    <xf numFmtId="11" fontId="18" fillId="0" borderId="0" xfId="0" applyNumberFormat="1" applyFont="1" applyBorder="1"/>
    <xf numFmtId="0" fontId="14" fillId="4" borderId="1" xfId="0" applyFont="1" applyFill="1" applyBorder="1"/>
    <xf numFmtId="0" fontId="3" fillId="0" borderId="0" xfId="0" applyFont="1" applyFill="1" applyBorder="1"/>
  </cellXfs>
  <cellStyles count="7">
    <cellStyle name="Hyperlink" xfId="1" builtinId="8"/>
    <cellStyle name="Hyperlink 2" xfId="5" xr:uid="{B7B50CA9-A07E-407F-98E0-154A8903F2EE}"/>
    <cellStyle name="Normal" xfId="0" builtinId="0"/>
    <cellStyle name="Normal 2" xfId="3" xr:uid="{47639895-F461-44DF-AACD-41F8F6629FA4}"/>
    <cellStyle name="Normal 3" xfId="4" xr:uid="{849E3CF7-DB44-4A8B-AC59-43F89D98958E}"/>
    <cellStyle name="Normal 4" xfId="6" xr:uid="{1D6A1DDB-97FC-43F4-9F8A-F77DB83F921F}"/>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1301750</xdr:colOff>
      <xdr:row>69</xdr:row>
      <xdr:rowOff>133350</xdr:rowOff>
    </xdr:from>
    <xdr:to>
      <xdr:col>13</xdr:col>
      <xdr:colOff>259157</xdr:colOff>
      <xdr:row>108</xdr:row>
      <xdr:rowOff>103989</xdr:rowOff>
    </xdr:to>
    <xdr:pic>
      <xdr:nvPicPr>
        <xdr:cNvPr id="2" name="Picture 1">
          <a:extLst>
            <a:ext uri="{FF2B5EF4-FFF2-40B4-BE49-F238E27FC236}">
              <a16:creationId xmlns:a16="http://schemas.microsoft.com/office/drawing/2014/main" id="{CCF684FB-3436-D55A-2389-DD267A4FD53A}"/>
            </a:ext>
          </a:extLst>
        </xdr:cNvPr>
        <xdr:cNvPicPr>
          <a:picLocks noChangeAspect="1"/>
        </xdr:cNvPicPr>
      </xdr:nvPicPr>
      <xdr:blipFill>
        <a:blip xmlns:r="http://schemas.openxmlformats.org/officeDocument/2006/relationships" r:embed="rId1"/>
        <a:stretch>
          <a:fillRect/>
        </a:stretch>
      </xdr:blipFill>
      <xdr:spPr>
        <a:xfrm>
          <a:off x="7654925" y="4371975"/>
          <a:ext cx="9549207" cy="6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92075</xdr:colOff>
      <xdr:row>1</xdr:row>
      <xdr:rowOff>25400</xdr:rowOff>
    </xdr:from>
    <xdr:to>
      <xdr:col>4</xdr:col>
      <xdr:colOff>857250</xdr:colOff>
      <xdr:row>27</xdr:row>
      <xdr:rowOff>161795</xdr:rowOff>
    </xdr:to>
    <xdr:pic>
      <xdr:nvPicPr>
        <xdr:cNvPr id="2" name="Picture 1">
          <a:extLst>
            <a:ext uri="{FF2B5EF4-FFF2-40B4-BE49-F238E27FC236}">
              <a16:creationId xmlns:a16="http://schemas.microsoft.com/office/drawing/2014/main" id="{2D060181-6A75-1A7F-28FB-4CF921C97C9E}"/>
            </a:ext>
          </a:extLst>
        </xdr:cNvPr>
        <xdr:cNvPicPr>
          <a:picLocks noChangeAspect="1"/>
        </xdr:cNvPicPr>
      </xdr:nvPicPr>
      <xdr:blipFill>
        <a:blip xmlns:r="http://schemas.openxmlformats.org/officeDocument/2006/relationships" r:embed="rId1"/>
        <a:stretch>
          <a:fillRect/>
        </a:stretch>
      </xdr:blipFill>
      <xdr:spPr>
        <a:xfrm>
          <a:off x="92075" y="206375"/>
          <a:ext cx="7432675" cy="48417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Orvis" refreshedDate="44699.579564236112" createdVersion="7" refreshedVersion="7" minRefreshableVersion="3" recordCount="14480" xr:uid="{220FAA6B-402F-4461-848C-E39F95A168D9}">
  <cacheSource type="worksheet">
    <worksheetSource ref="A1:H14481" sheet="CARB Refinery Production"/>
  </cacheSource>
  <cacheFields count="8">
    <cacheField name="Date" numFmtId="177">
      <sharedItems containsSemiMixedTypes="0" containsNonDate="0" containsDate="1" containsString="0" minDate="2005-01-07T00:00:00" maxDate="2022-05-07T00:00:00"/>
    </cacheField>
    <cacheField name="Product Category" numFmtId="0">
      <sharedItems count="5">
        <s v="Crude Oil"/>
        <s v="Gasoline"/>
        <s v="Jet Fuel"/>
        <s v="Diesel"/>
        <s v="Residual"/>
      </sharedItems>
    </cacheField>
    <cacheField name="Product Type" numFmtId="0">
      <sharedItems count="8">
        <s v="Crude Oil"/>
        <s v="CARB Reformulated Gasoline"/>
        <s v="Non-California Gasoline"/>
        <s v="Gasoline Blending Components"/>
        <s v="Jet Fuel"/>
        <s v="CARB Diesel"/>
        <s v="Other Diesel Fuel"/>
        <s v="Residual"/>
      </sharedItems>
    </cacheField>
    <cacheField name="Throughput Type" numFmtId="0">
      <sharedItems count="2">
        <s v="Input"/>
        <s v="Production"/>
      </sharedItems>
    </cacheField>
    <cacheField name="Region" numFmtId="0">
      <sharedItems/>
    </cacheField>
    <cacheField name="Throughput" numFmtId="3">
      <sharedItems containsSemiMixedTypes="0" containsString="0" containsNumber="1" minValue="-390" maxValue="7502"/>
    </cacheField>
    <cacheField name="Stocks" numFmtId="3">
      <sharedItems containsSemiMixedTypes="0" containsString="0" containsNumber="1" minValue="-35" maxValue="11535"/>
    </cacheField>
    <cacheField name="Year" numFmtId="0">
      <sharedItems containsSemiMixedTypes="0" containsString="0" containsNumber="1" containsInteger="1" minValue="2005" maxValue="2022" count="18">
        <n v="2005"/>
        <n v="2006"/>
        <n v="2007"/>
        <n v="2008"/>
        <n v="2009"/>
        <n v="2010"/>
        <n v="2011"/>
        <n v="2012"/>
        <n v="2013"/>
        <n v="2014"/>
        <n v="2015"/>
        <n v="2016"/>
        <n v="2017"/>
        <n v="2018"/>
        <n v="2019"/>
        <n v="2020"/>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80">
  <r>
    <d v="2005-01-07T00:00:00"/>
    <x v="0"/>
    <x v="0"/>
    <x v="0"/>
    <s v="Northern California"/>
    <n v="6078"/>
    <n v="7608"/>
    <x v="0"/>
  </r>
  <r>
    <d v="2005-01-07T00:00:00"/>
    <x v="1"/>
    <x v="1"/>
    <x v="1"/>
    <s v="Northern California"/>
    <n v="2664.56"/>
    <n v="3489.92"/>
    <x v="0"/>
  </r>
  <r>
    <d v="2005-01-07T00:00:00"/>
    <x v="1"/>
    <x v="2"/>
    <x v="1"/>
    <s v="Northern California"/>
    <n v="418"/>
    <n v="473"/>
    <x v="0"/>
  </r>
  <r>
    <d v="2005-01-07T00:00:00"/>
    <x v="1"/>
    <x v="3"/>
    <x v="1"/>
    <s v="Northern California"/>
    <n v="0"/>
    <n v="3085"/>
    <x v="0"/>
  </r>
  <r>
    <d v="2005-01-07T00:00:00"/>
    <x v="2"/>
    <x v="4"/>
    <x v="1"/>
    <s v="Northern California"/>
    <n v="690"/>
    <n v="1775"/>
    <x v="0"/>
  </r>
  <r>
    <d v="2005-01-07T00:00:00"/>
    <x v="3"/>
    <x v="5"/>
    <x v="1"/>
    <s v="Northern California"/>
    <n v="816"/>
    <n v="1322"/>
    <x v="0"/>
  </r>
  <r>
    <d v="2005-01-07T00:00:00"/>
    <x v="3"/>
    <x v="6"/>
    <x v="1"/>
    <s v="Northern California"/>
    <n v="114"/>
    <n v="458"/>
    <x v="0"/>
  </r>
  <r>
    <d v="2005-01-07T00:00:00"/>
    <x v="4"/>
    <x v="7"/>
    <x v="1"/>
    <s v="Northern California"/>
    <n v="220"/>
    <n v="1159"/>
    <x v="0"/>
  </r>
  <r>
    <d v="2005-01-07T00:00:00"/>
    <x v="4"/>
    <x v="7"/>
    <x v="1"/>
    <s v="Southern California"/>
    <n v="53"/>
    <n v="610"/>
    <x v="0"/>
  </r>
  <r>
    <d v="2005-01-07T00:00:00"/>
    <x v="0"/>
    <x v="0"/>
    <x v="0"/>
    <s v="Southern California"/>
    <n v="6636"/>
    <n v="5552"/>
    <x v="0"/>
  </r>
  <r>
    <d v="2005-01-07T00:00:00"/>
    <x v="1"/>
    <x v="1"/>
    <x v="1"/>
    <s v="Southern California"/>
    <n v="3517.0800000000004"/>
    <n v="2829.1400000000003"/>
    <x v="0"/>
  </r>
  <r>
    <d v="2005-01-07T00:00:00"/>
    <x v="1"/>
    <x v="2"/>
    <x v="1"/>
    <s v="Southern California"/>
    <n v="740"/>
    <n v="603"/>
    <x v="0"/>
  </r>
  <r>
    <d v="2005-01-07T00:00:00"/>
    <x v="1"/>
    <x v="3"/>
    <x v="1"/>
    <s v="Southern California"/>
    <n v="0"/>
    <n v="3454"/>
    <x v="0"/>
  </r>
  <r>
    <d v="2005-01-07T00:00:00"/>
    <x v="2"/>
    <x v="4"/>
    <x v="1"/>
    <s v="Southern California"/>
    <n v="1005"/>
    <n v="1663"/>
    <x v="0"/>
  </r>
  <r>
    <d v="2005-01-07T00:00:00"/>
    <x v="3"/>
    <x v="5"/>
    <x v="1"/>
    <s v="Southern California"/>
    <n v="729"/>
    <n v="1112"/>
    <x v="0"/>
  </r>
  <r>
    <d v="2005-01-07T00:00:00"/>
    <x v="3"/>
    <x v="6"/>
    <x v="1"/>
    <s v="Southern California"/>
    <n v="678"/>
    <n v="1240"/>
    <x v="0"/>
  </r>
  <r>
    <d v="2005-01-14T00:00:00"/>
    <x v="0"/>
    <x v="0"/>
    <x v="0"/>
    <s v="Northern California"/>
    <n v="5696"/>
    <n v="7329"/>
    <x v="0"/>
  </r>
  <r>
    <d v="2005-01-14T00:00:00"/>
    <x v="1"/>
    <x v="1"/>
    <x v="1"/>
    <s v="Northern California"/>
    <n v="2960.6800000000003"/>
    <n v="3454.6800000000003"/>
    <x v="0"/>
  </r>
  <r>
    <d v="2005-01-14T00:00:00"/>
    <x v="1"/>
    <x v="2"/>
    <x v="1"/>
    <s v="Northern California"/>
    <n v="141"/>
    <n v="354"/>
    <x v="0"/>
  </r>
  <r>
    <d v="2005-01-14T00:00:00"/>
    <x v="1"/>
    <x v="3"/>
    <x v="1"/>
    <s v="Northern California"/>
    <n v="0"/>
    <n v="3150"/>
    <x v="0"/>
  </r>
  <r>
    <d v="2005-01-14T00:00:00"/>
    <x v="2"/>
    <x v="4"/>
    <x v="1"/>
    <s v="Northern California"/>
    <n v="797"/>
    <n v="1786"/>
    <x v="0"/>
  </r>
  <r>
    <d v="2005-01-14T00:00:00"/>
    <x v="3"/>
    <x v="5"/>
    <x v="1"/>
    <s v="Northern California"/>
    <n v="746"/>
    <n v="1229"/>
    <x v="0"/>
  </r>
  <r>
    <d v="2005-01-14T00:00:00"/>
    <x v="3"/>
    <x v="6"/>
    <x v="1"/>
    <s v="Northern California"/>
    <n v="80"/>
    <n v="421"/>
    <x v="0"/>
  </r>
  <r>
    <d v="2005-01-14T00:00:00"/>
    <x v="4"/>
    <x v="7"/>
    <x v="1"/>
    <s v="Northern California"/>
    <n v="406"/>
    <n v="1255"/>
    <x v="0"/>
  </r>
  <r>
    <d v="2005-01-14T00:00:00"/>
    <x v="4"/>
    <x v="7"/>
    <x v="1"/>
    <s v="Southern California"/>
    <n v="148"/>
    <n v="671"/>
    <x v="0"/>
  </r>
  <r>
    <d v="2005-01-14T00:00:00"/>
    <x v="0"/>
    <x v="0"/>
    <x v="0"/>
    <s v="Southern California"/>
    <n v="6619"/>
    <n v="5118"/>
    <x v="0"/>
  </r>
  <r>
    <d v="2005-01-14T00:00:00"/>
    <x v="1"/>
    <x v="1"/>
    <x v="1"/>
    <s v="Southern California"/>
    <n v="3598.7000000000003"/>
    <n v="2776.1400000000003"/>
    <x v="0"/>
  </r>
  <r>
    <d v="2005-01-14T00:00:00"/>
    <x v="1"/>
    <x v="2"/>
    <x v="1"/>
    <s v="Southern California"/>
    <n v="606"/>
    <n v="994"/>
    <x v="0"/>
  </r>
  <r>
    <d v="2005-01-14T00:00:00"/>
    <x v="1"/>
    <x v="3"/>
    <x v="1"/>
    <s v="Southern California"/>
    <n v="0"/>
    <n v="3774"/>
    <x v="0"/>
  </r>
  <r>
    <d v="2005-01-14T00:00:00"/>
    <x v="2"/>
    <x v="4"/>
    <x v="1"/>
    <s v="Southern California"/>
    <n v="1038"/>
    <n v="1682"/>
    <x v="0"/>
  </r>
  <r>
    <d v="2005-01-14T00:00:00"/>
    <x v="3"/>
    <x v="5"/>
    <x v="1"/>
    <s v="Southern California"/>
    <n v="615"/>
    <n v="1141"/>
    <x v="0"/>
  </r>
  <r>
    <d v="2005-01-14T00:00:00"/>
    <x v="3"/>
    <x v="6"/>
    <x v="1"/>
    <s v="Southern California"/>
    <n v="611"/>
    <n v="1316"/>
    <x v="0"/>
  </r>
  <r>
    <d v="2005-01-21T00:00:00"/>
    <x v="0"/>
    <x v="0"/>
    <x v="0"/>
    <s v="Northern California"/>
    <n v="5367"/>
    <n v="7152"/>
    <x v="0"/>
  </r>
  <r>
    <d v="2005-01-21T00:00:00"/>
    <x v="1"/>
    <x v="1"/>
    <x v="1"/>
    <s v="Northern California"/>
    <n v="2925.76"/>
    <n v="3416.7400000000002"/>
    <x v="0"/>
  </r>
  <r>
    <d v="2005-01-21T00:00:00"/>
    <x v="1"/>
    <x v="2"/>
    <x v="1"/>
    <s v="Northern California"/>
    <n v="222"/>
    <n v="293"/>
    <x v="0"/>
  </r>
  <r>
    <d v="2005-01-21T00:00:00"/>
    <x v="1"/>
    <x v="3"/>
    <x v="1"/>
    <s v="Northern California"/>
    <n v="0"/>
    <n v="3242"/>
    <x v="0"/>
  </r>
  <r>
    <d v="2005-01-21T00:00:00"/>
    <x v="2"/>
    <x v="4"/>
    <x v="1"/>
    <s v="Northern California"/>
    <n v="827"/>
    <n v="1649"/>
    <x v="0"/>
  </r>
  <r>
    <d v="2005-01-21T00:00:00"/>
    <x v="3"/>
    <x v="5"/>
    <x v="1"/>
    <s v="Northern California"/>
    <n v="714"/>
    <n v="1368"/>
    <x v="0"/>
  </r>
  <r>
    <d v="2005-01-21T00:00:00"/>
    <x v="3"/>
    <x v="6"/>
    <x v="1"/>
    <s v="Northern California"/>
    <n v="90"/>
    <n v="216"/>
    <x v="0"/>
  </r>
  <r>
    <d v="2005-01-21T00:00:00"/>
    <x v="4"/>
    <x v="7"/>
    <x v="1"/>
    <s v="Northern California"/>
    <n v="361"/>
    <n v="1275"/>
    <x v="0"/>
  </r>
  <r>
    <d v="2005-01-21T00:00:00"/>
    <x v="4"/>
    <x v="7"/>
    <x v="1"/>
    <s v="Southern California"/>
    <n v="207"/>
    <n v="845"/>
    <x v="0"/>
  </r>
  <r>
    <d v="2005-01-21T00:00:00"/>
    <x v="0"/>
    <x v="0"/>
    <x v="0"/>
    <s v="Southern California"/>
    <n v="6465"/>
    <n v="5819"/>
    <x v="0"/>
  </r>
  <r>
    <d v="2005-01-21T00:00:00"/>
    <x v="1"/>
    <x v="1"/>
    <x v="1"/>
    <s v="Southern California"/>
    <n v="3539.34"/>
    <n v="2721.02"/>
    <x v="0"/>
  </r>
  <r>
    <d v="2005-01-21T00:00:00"/>
    <x v="1"/>
    <x v="2"/>
    <x v="1"/>
    <s v="Southern California"/>
    <n v="599"/>
    <n v="871"/>
    <x v="0"/>
  </r>
  <r>
    <d v="2005-01-21T00:00:00"/>
    <x v="1"/>
    <x v="3"/>
    <x v="1"/>
    <s v="Southern California"/>
    <n v="0"/>
    <n v="3382"/>
    <x v="0"/>
  </r>
  <r>
    <d v="2005-01-21T00:00:00"/>
    <x v="2"/>
    <x v="4"/>
    <x v="1"/>
    <s v="Southern California"/>
    <n v="1060"/>
    <n v="1775"/>
    <x v="0"/>
  </r>
  <r>
    <d v="2005-01-21T00:00:00"/>
    <x v="3"/>
    <x v="5"/>
    <x v="1"/>
    <s v="Southern California"/>
    <n v="524"/>
    <n v="954"/>
    <x v="0"/>
  </r>
  <r>
    <d v="2005-01-21T00:00:00"/>
    <x v="3"/>
    <x v="6"/>
    <x v="1"/>
    <s v="Southern California"/>
    <n v="336"/>
    <n v="1032"/>
    <x v="0"/>
  </r>
  <r>
    <d v="2005-01-28T00:00:00"/>
    <x v="0"/>
    <x v="0"/>
    <x v="0"/>
    <s v="Northern California"/>
    <n v="5314"/>
    <n v="8178"/>
    <x v="0"/>
  </r>
  <r>
    <d v="2005-01-28T00:00:00"/>
    <x v="1"/>
    <x v="1"/>
    <x v="1"/>
    <s v="Northern California"/>
    <n v="2783.48"/>
    <n v="3043.38"/>
    <x v="0"/>
  </r>
  <r>
    <d v="2005-01-28T00:00:00"/>
    <x v="1"/>
    <x v="2"/>
    <x v="1"/>
    <s v="Northern California"/>
    <n v="313"/>
    <n v="496"/>
    <x v="0"/>
  </r>
  <r>
    <d v="2005-01-28T00:00:00"/>
    <x v="1"/>
    <x v="3"/>
    <x v="1"/>
    <s v="Northern California"/>
    <n v="0"/>
    <n v="3242"/>
    <x v="0"/>
  </r>
  <r>
    <d v="2005-01-28T00:00:00"/>
    <x v="2"/>
    <x v="4"/>
    <x v="1"/>
    <s v="Northern California"/>
    <n v="894"/>
    <n v="1600"/>
    <x v="0"/>
  </r>
  <r>
    <d v="2005-01-28T00:00:00"/>
    <x v="3"/>
    <x v="5"/>
    <x v="1"/>
    <s v="Northern California"/>
    <n v="649"/>
    <n v="1237"/>
    <x v="0"/>
  </r>
  <r>
    <d v="2005-01-28T00:00:00"/>
    <x v="3"/>
    <x v="6"/>
    <x v="1"/>
    <s v="Northern California"/>
    <n v="133"/>
    <n v="278"/>
    <x v="0"/>
  </r>
  <r>
    <d v="2005-01-28T00:00:00"/>
    <x v="4"/>
    <x v="7"/>
    <x v="1"/>
    <s v="Northern California"/>
    <n v="287"/>
    <n v="1272"/>
    <x v="0"/>
  </r>
  <r>
    <d v="2005-01-28T00:00:00"/>
    <x v="4"/>
    <x v="7"/>
    <x v="1"/>
    <s v="Southern California"/>
    <n v="157"/>
    <n v="884"/>
    <x v="0"/>
  </r>
  <r>
    <d v="2005-01-28T00:00:00"/>
    <x v="0"/>
    <x v="0"/>
    <x v="0"/>
    <s v="Southern California"/>
    <n v="6519"/>
    <n v="5633"/>
    <x v="0"/>
  </r>
  <r>
    <d v="2005-01-28T00:00:00"/>
    <x v="1"/>
    <x v="1"/>
    <x v="1"/>
    <s v="Southern California"/>
    <n v="3165.1600000000003"/>
    <n v="2401.96"/>
    <x v="0"/>
  </r>
  <r>
    <d v="2005-01-28T00:00:00"/>
    <x v="1"/>
    <x v="2"/>
    <x v="1"/>
    <s v="Southern California"/>
    <n v="671"/>
    <n v="722"/>
    <x v="0"/>
  </r>
  <r>
    <d v="2005-01-28T00:00:00"/>
    <x v="1"/>
    <x v="3"/>
    <x v="1"/>
    <s v="Southern California"/>
    <n v="0"/>
    <n v="3198"/>
    <x v="0"/>
  </r>
  <r>
    <d v="2005-01-28T00:00:00"/>
    <x v="2"/>
    <x v="4"/>
    <x v="1"/>
    <s v="Southern California"/>
    <n v="1017"/>
    <n v="1704"/>
    <x v="0"/>
  </r>
  <r>
    <d v="2005-01-28T00:00:00"/>
    <x v="3"/>
    <x v="5"/>
    <x v="1"/>
    <s v="Southern California"/>
    <n v="725"/>
    <n v="909"/>
    <x v="0"/>
  </r>
  <r>
    <d v="2005-01-28T00:00:00"/>
    <x v="3"/>
    <x v="6"/>
    <x v="1"/>
    <s v="Southern California"/>
    <n v="525"/>
    <n v="967"/>
    <x v="0"/>
  </r>
  <r>
    <d v="2005-02-04T00:00:00"/>
    <x v="0"/>
    <x v="0"/>
    <x v="0"/>
    <s v="Northern California"/>
    <n v="5452"/>
    <n v="7616"/>
    <x v="0"/>
  </r>
  <r>
    <d v="2005-02-04T00:00:00"/>
    <x v="1"/>
    <x v="1"/>
    <x v="1"/>
    <s v="Northern California"/>
    <n v="2900.2200000000003"/>
    <n v="3836.98"/>
    <x v="0"/>
  </r>
  <r>
    <d v="2005-02-04T00:00:00"/>
    <x v="1"/>
    <x v="2"/>
    <x v="1"/>
    <s v="Northern California"/>
    <n v="217"/>
    <n v="378"/>
    <x v="0"/>
  </r>
  <r>
    <d v="2005-02-04T00:00:00"/>
    <x v="1"/>
    <x v="3"/>
    <x v="1"/>
    <s v="Northern California"/>
    <n v="0"/>
    <n v="3101"/>
    <x v="0"/>
  </r>
  <r>
    <d v="2005-02-04T00:00:00"/>
    <x v="2"/>
    <x v="4"/>
    <x v="1"/>
    <s v="Northern California"/>
    <n v="916"/>
    <n v="1733"/>
    <x v="0"/>
  </r>
  <r>
    <d v="2005-02-04T00:00:00"/>
    <x v="3"/>
    <x v="5"/>
    <x v="1"/>
    <s v="Northern California"/>
    <n v="648"/>
    <n v="1064"/>
    <x v="0"/>
  </r>
  <r>
    <d v="2005-02-04T00:00:00"/>
    <x v="3"/>
    <x v="6"/>
    <x v="1"/>
    <s v="Northern California"/>
    <n v="139"/>
    <n v="336"/>
    <x v="0"/>
  </r>
  <r>
    <d v="2005-02-04T00:00:00"/>
    <x v="4"/>
    <x v="7"/>
    <x v="1"/>
    <s v="Northern California"/>
    <n v="376"/>
    <n v="1226"/>
    <x v="0"/>
  </r>
  <r>
    <d v="2005-02-04T00:00:00"/>
    <x v="4"/>
    <x v="7"/>
    <x v="1"/>
    <s v="Southern California"/>
    <n v="142"/>
    <n v="776"/>
    <x v="0"/>
  </r>
  <r>
    <d v="2005-02-04T00:00:00"/>
    <x v="0"/>
    <x v="0"/>
    <x v="0"/>
    <s v="Southern California"/>
    <n v="7283"/>
    <n v="5892"/>
    <x v="0"/>
  </r>
  <r>
    <d v="2005-02-04T00:00:00"/>
    <x v="1"/>
    <x v="1"/>
    <x v="1"/>
    <s v="Southern California"/>
    <n v="3796.92"/>
    <n v="2407.2600000000002"/>
    <x v="0"/>
  </r>
  <r>
    <d v="2005-02-04T00:00:00"/>
    <x v="1"/>
    <x v="2"/>
    <x v="1"/>
    <s v="Southern California"/>
    <n v="626"/>
    <n v="753"/>
    <x v="0"/>
  </r>
  <r>
    <d v="2005-02-04T00:00:00"/>
    <x v="1"/>
    <x v="3"/>
    <x v="1"/>
    <s v="Southern California"/>
    <n v="0"/>
    <n v="2842"/>
    <x v="0"/>
  </r>
  <r>
    <d v="2005-02-04T00:00:00"/>
    <x v="2"/>
    <x v="4"/>
    <x v="1"/>
    <s v="Southern California"/>
    <n v="1110"/>
    <n v="1405"/>
    <x v="0"/>
  </r>
  <r>
    <d v="2005-02-04T00:00:00"/>
    <x v="3"/>
    <x v="5"/>
    <x v="1"/>
    <s v="Southern California"/>
    <n v="622"/>
    <n v="849"/>
    <x v="0"/>
  </r>
  <r>
    <d v="2005-02-04T00:00:00"/>
    <x v="3"/>
    <x v="6"/>
    <x v="1"/>
    <s v="Southern California"/>
    <n v="471"/>
    <n v="951"/>
    <x v="0"/>
  </r>
  <r>
    <d v="2005-02-11T00:00:00"/>
    <x v="0"/>
    <x v="0"/>
    <x v="0"/>
    <s v="Northern California"/>
    <n v="5352"/>
    <n v="7788"/>
    <x v="0"/>
  </r>
  <r>
    <d v="2005-02-11T00:00:00"/>
    <x v="1"/>
    <x v="1"/>
    <x v="1"/>
    <s v="Northern California"/>
    <n v="2773.48"/>
    <n v="3249.6800000000003"/>
    <x v="0"/>
  </r>
  <r>
    <d v="2005-02-11T00:00:00"/>
    <x v="1"/>
    <x v="2"/>
    <x v="1"/>
    <s v="Northern California"/>
    <n v="359"/>
    <n v="381.39999961853027"/>
    <x v="0"/>
  </r>
  <r>
    <d v="2005-02-11T00:00:00"/>
    <x v="1"/>
    <x v="3"/>
    <x v="1"/>
    <s v="Northern California"/>
    <n v="0"/>
    <n v="3584"/>
    <x v="0"/>
  </r>
  <r>
    <d v="2005-02-11T00:00:00"/>
    <x v="2"/>
    <x v="4"/>
    <x v="1"/>
    <s v="Northern California"/>
    <n v="744"/>
    <n v="1644"/>
    <x v="0"/>
  </r>
  <r>
    <d v="2005-02-11T00:00:00"/>
    <x v="3"/>
    <x v="5"/>
    <x v="1"/>
    <s v="Northern California"/>
    <n v="735"/>
    <n v="1046"/>
    <x v="0"/>
  </r>
  <r>
    <d v="2005-02-11T00:00:00"/>
    <x v="3"/>
    <x v="6"/>
    <x v="1"/>
    <s v="Northern California"/>
    <n v="171"/>
    <n v="405"/>
    <x v="0"/>
  </r>
  <r>
    <d v="2005-02-11T00:00:00"/>
    <x v="4"/>
    <x v="7"/>
    <x v="1"/>
    <s v="Northern California"/>
    <n v="412"/>
    <n v="943"/>
    <x v="0"/>
  </r>
  <r>
    <d v="2005-02-11T00:00:00"/>
    <x v="4"/>
    <x v="7"/>
    <x v="1"/>
    <s v="Southern California"/>
    <n v="189"/>
    <n v="663"/>
    <x v="0"/>
  </r>
  <r>
    <d v="2005-02-11T00:00:00"/>
    <x v="0"/>
    <x v="0"/>
    <x v="0"/>
    <s v="Southern California"/>
    <n v="6398"/>
    <n v="7203"/>
    <x v="0"/>
  </r>
  <r>
    <d v="2005-02-11T00:00:00"/>
    <x v="1"/>
    <x v="1"/>
    <x v="1"/>
    <s v="Southern California"/>
    <n v="3754.52"/>
    <n v="2476.1600000000003"/>
    <x v="0"/>
  </r>
  <r>
    <d v="2005-02-11T00:00:00"/>
    <x v="1"/>
    <x v="2"/>
    <x v="1"/>
    <s v="Southern California"/>
    <n v="571"/>
    <n v="876"/>
    <x v="0"/>
  </r>
  <r>
    <d v="2005-02-11T00:00:00"/>
    <x v="1"/>
    <x v="3"/>
    <x v="1"/>
    <s v="Southern California"/>
    <n v="0"/>
    <n v="2932"/>
    <x v="0"/>
  </r>
  <r>
    <d v="2005-02-11T00:00:00"/>
    <x v="2"/>
    <x v="4"/>
    <x v="1"/>
    <s v="Southern California"/>
    <n v="940"/>
    <n v="1374"/>
    <x v="0"/>
  </r>
  <r>
    <d v="2005-02-11T00:00:00"/>
    <x v="3"/>
    <x v="5"/>
    <x v="1"/>
    <s v="Southern California"/>
    <n v="550"/>
    <n v="903"/>
    <x v="0"/>
  </r>
  <r>
    <d v="2005-02-11T00:00:00"/>
    <x v="3"/>
    <x v="6"/>
    <x v="1"/>
    <s v="Southern California"/>
    <n v="394"/>
    <n v="837"/>
    <x v="0"/>
  </r>
  <r>
    <d v="2005-02-18T00:00:00"/>
    <x v="0"/>
    <x v="0"/>
    <x v="0"/>
    <s v="Northern California"/>
    <n v="5464"/>
    <n v="8687"/>
    <x v="0"/>
  </r>
  <r>
    <d v="2005-02-18T00:00:00"/>
    <x v="1"/>
    <x v="1"/>
    <x v="1"/>
    <s v="Northern California"/>
    <n v="3301.08"/>
    <n v="3420.96"/>
    <x v="0"/>
  </r>
  <r>
    <d v="2005-02-18T00:00:00"/>
    <x v="1"/>
    <x v="2"/>
    <x v="1"/>
    <s v="Northern California"/>
    <n v="297"/>
    <n v="487"/>
    <x v="0"/>
  </r>
  <r>
    <d v="2005-02-18T00:00:00"/>
    <x v="1"/>
    <x v="3"/>
    <x v="1"/>
    <s v="Northern California"/>
    <n v="0"/>
    <n v="3476"/>
    <x v="0"/>
  </r>
  <r>
    <d v="2005-02-18T00:00:00"/>
    <x v="2"/>
    <x v="4"/>
    <x v="1"/>
    <s v="Northern California"/>
    <n v="743"/>
    <n v="1737"/>
    <x v="0"/>
  </r>
  <r>
    <d v="2005-02-18T00:00:00"/>
    <x v="3"/>
    <x v="5"/>
    <x v="1"/>
    <s v="Northern California"/>
    <n v="874"/>
    <n v="933"/>
    <x v="0"/>
  </r>
  <r>
    <d v="2005-02-18T00:00:00"/>
    <x v="3"/>
    <x v="6"/>
    <x v="1"/>
    <s v="Northern California"/>
    <n v="183"/>
    <n v="332"/>
    <x v="0"/>
  </r>
  <r>
    <d v="2005-02-18T00:00:00"/>
    <x v="4"/>
    <x v="7"/>
    <x v="1"/>
    <s v="Northern California"/>
    <n v="307"/>
    <n v="850"/>
    <x v="0"/>
  </r>
  <r>
    <d v="2005-02-18T00:00:00"/>
    <x v="4"/>
    <x v="7"/>
    <x v="1"/>
    <s v="Southern California"/>
    <n v="251"/>
    <n v="787"/>
    <x v="0"/>
  </r>
  <r>
    <d v="2005-02-18T00:00:00"/>
    <x v="0"/>
    <x v="0"/>
    <x v="0"/>
    <s v="Southern California"/>
    <n v="6867"/>
    <n v="6653"/>
    <x v="0"/>
  </r>
  <r>
    <d v="2005-02-18T00:00:00"/>
    <x v="1"/>
    <x v="1"/>
    <x v="1"/>
    <s v="Southern California"/>
    <n v="4089.48"/>
    <n v="2624.56"/>
    <x v="0"/>
  </r>
  <r>
    <d v="2005-02-18T00:00:00"/>
    <x v="1"/>
    <x v="2"/>
    <x v="1"/>
    <s v="Southern California"/>
    <n v="575"/>
    <n v="853"/>
    <x v="0"/>
  </r>
  <r>
    <d v="2005-02-18T00:00:00"/>
    <x v="1"/>
    <x v="3"/>
    <x v="1"/>
    <s v="Southern California"/>
    <n v="0"/>
    <n v="3130"/>
    <x v="0"/>
  </r>
  <r>
    <d v="2005-02-18T00:00:00"/>
    <x v="2"/>
    <x v="4"/>
    <x v="1"/>
    <s v="Southern California"/>
    <n v="1013"/>
    <n v="1382"/>
    <x v="0"/>
  </r>
  <r>
    <d v="2005-02-18T00:00:00"/>
    <x v="3"/>
    <x v="5"/>
    <x v="1"/>
    <s v="Southern California"/>
    <n v="498"/>
    <n v="761"/>
    <x v="0"/>
  </r>
  <r>
    <d v="2005-02-18T00:00:00"/>
    <x v="3"/>
    <x v="6"/>
    <x v="1"/>
    <s v="Southern California"/>
    <n v="724"/>
    <n v="979"/>
    <x v="0"/>
  </r>
  <r>
    <d v="2005-02-25T00:00:00"/>
    <x v="0"/>
    <x v="0"/>
    <x v="0"/>
    <s v="Northern California"/>
    <n v="5290"/>
    <n v="8730"/>
    <x v="0"/>
  </r>
  <r>
    <d v="2005-02-25T00:00:00"/>
    <x v="1"/>
    <x v="1"/>
    <x v="1"/>
    <s v="Northern California"/>
    <n v="3326.1600000000003"/>
    <n v="3620"/>
    <x v="0"/>
  </r>
  <r>
    <d v="2005-02-25T00:00:00"/>
    <x v="1"/>
    <x v="2"/>
    <x v="1"/>
    <s v="Northern California"/>
    <n v="205"/>
    <n v="368"/>
    <x v="0"/>
  </r>
  <r>
    <d v="2005-02-25T00:00:00"/>
    <x v="1"/>
    <x v="3"/>
    <x v="1"/>
    <s v="Northern California"/>
    <n v="0"/>
    <n v="3707"/>
    <x v="0"/>
  </r>
  <r>
    <d v="2005-02-25T00:00:00"/>
    <x v="2"/>
    <x v="4"/>
    <x v="1"/>
    <s v="Northern California"/>
    <n v="651"/>
    <n v="1535"/>
    <x v="0"/>
  </r>
  <r>
    <d v="2005-02-25T00:00:00"/>
    <x v="3"/>
    <x v="5"/>
    <x v="1"/>
    <s v="Northern California"/>
    <n v="719"/>
    <n v="809"/>
    <x v="0"/>
  </r>
  <r>
    <d v="2005-02-25T00:00:00"/>
    <x v="3"/>
    <x v="6"/>
    <x v="1"/>
    <s v="Northern California"/>
    <n v="101"/>
    <n v="211"/>
    <x v="0"/>
  </r>
  <r>
    <d v="2005-02-25T00:00:00"/>
    <x v="4"/>
    <x v="7"/>
    <x v="1"/>
    <s v="Northern California"/>
    <n v="395"/>
    <n v="849"/>
    <x v="0"/>
  </r>
  <r>
    <d v="2005-02-25T00:00:00"/>
    <x v="4"/>
    <x v="7"/>
    <x v="1"/>
    <s v="Southern California"/>
    <n v="286"/>
    <n v="968"/>
    <x v="0"/>
  </r>
  <r>
    <d v="2005-02-25T00:00:00"/>
    <x v="0"/>
    <x v="0"/>
    <x v="0"/>
    <s v="Southern California"/>
    <n v="6718"/>
    <n v="6173"/>
    <x v="0"/>
  </r>
  <r>
    <d v="2005-02-25T00:00:00"/>
    <x v="1"/>
    <x v="1"/>
    <x v="1"/>
    <s v="Southern California"/>
    <n v="3592.34"/>
    <n v="2567.3200000000002"/>
    <x v="0"/>
  </r>
  <r>
    <d v="2005-02-25T00:00:00"/>
    <x v="1"/>
    <x v="2"/>
    <x v="1"/>
    <s v="Southern California"/>
    <n v="645"/>
    <n v="711"/>
    <x v="0"/>
  </r>
  <r>
    <d v="2005-02-25T00:00:00"/>
    <x v="1"/>
    <x v="3"/>
    <x v="1"/>
    <s v="Southern California"/>
    <n v="0"/>
    <n v="2781"/>
    <x v="0"/>
  </r>
  <r>
    <d v="2005-02-25T00:00:00"/>
    <x v="2"/>
    <x v="4"/>
    <x v="1"/>
    <s v="Southern California"/>
    <n v="1151"/>
    <n v="1612"/>
    <x v="0"/>
  </r>
  <r>
    <d v="2005-02-25T00:00:00"/>
    <x v="3"/>
    <x v="5"/>
    <x v="1"/>
    <s v="Southern California"/>
    <n v="695"/>
    <n v="897"/>
    <x v="0"/>
  </r>
  <r>
    <d v="2005-02-25T00:00:00"/>
    <x v="3"/>
    <x v="6"/>
    <x v="1"/>
    <s v="Southern California"/>
    <n v="716"/>
    <n v="1101"/>
    <x v="0"/>
  </r>
  <r>
    <d v="2005-03-04T00:00:00"/>
    <x v="0"/>
    <x v="0"/>
    <x v="0"/>
    <s v="Northern California"/>
    <n v="5408"/>
    <n v="8433"/>
    <x v="0"/>
  </r>
  <r>
    <d v="2005-03-04T00:00:00"/>
    <x v="1"/>
    <x v="1"/>
    <x v="1"/>
    <s v="Northern California"/>
    <n v="2534.7000000000003"/>
    <n v="3622.06"/>
    <x v="0"/>
  </r>
  <r>
    <d v="2005-03-04T00:00:00"/>
    <x v="1"/>
    <x v="2"/>
    <x v="1"/>
    <s v="Northern California"/>
    <n v="319"/>
    <n v="393"/>
    <x v="0"/>
  </r>
  <r>
    <d v="2005-03-04T00:00:00"/>
    <x v="1"/>
    <x v="3"/>
    <x v="1"/>
    <s v="Northern California"/>
    <n v="0"/>
    <n v="3878"/>
    <x v="0"/>
  </r>
  <r>
    <d v="2005-03-04T00:00:00"/>
    <x v="2"/>
    <x v="4"/>
    <x v="1"/>
    <s v="Northern California"/>
    <n v="575"/>
    <n v="1346"/>
    <x v="0"/>
  </r>
  <r>
    <d v="2005-03-04T00:00:00"/>
    <x v="3"/>
    <x v="5"/>
    <x v="1"/>
    <s v="Northern California"/>
    <n v="946"/>
    <n v="1101"/>
    <x v="0"/>
  </r>
  <r>
    <d v="2005-03-04T00:00:00"/>
    <x v="3"/>
    <x v="6"/>
    <x v="1"/>
    <s v="Northern California"/>
    <n v="232"/>
    <n v="380"/>
    <x v="0"/>
  </r>
  <r>
    <d v="2005-03-04T00:00:00"/>
    <x v="4"/>
    <x v="7"/>
    <x v="1"/>
    <s v="Northern California"/>
    <n v="360"/>
    <n v="815"/>
    <x v="0"/>
  </r>
  <r>
    <d v="2005-03-04T00:00:00"/>
    <x v="4"/>
    <x v="7"/>
    <x v="1"/>
    <s v="Southern California"/>
    <n v="366"/>
    <n v="661"/>
    <x v="0"/>
  </r>
  <r>
    <d v="2005-03-04T00:00:00"/>
    <x v="0"/>
    <x v="0"/>
    <x v="0"/>
    <s v="Southern California"/>
    <n v="6456"/>
    <n v="5547"/>
    <x v="0"/>
  </r>
  <r>
    <d v="2005-03-04T00:00:00"/>
    <x v="1"/>
    <x v="1"/>
    <x v="1"/>
    <s v="Southern California"/>
    <n v="3042.2000000000003"/>
    <n v="2313.98"/>
    <x v="0"/>
  </r>
  <r>
    <d v="2005-03-04T00:00:00"/>
    <x v="1"/>
    <x v="2"/>
    <x v="1"/>
    <s v="Southern California"/>
    <n v="686"/>
    <n v="1062"/>
    <x v="0"/>
  </r>
  <r>
    <d v="2005-03-04T00:00:00"/>
    <x v="1"/>
    <x v="3"/>
    <x v="1"/>
    <s v="Southern California"/>
    <n v="0"/>
    <n v="2845"/>
    <x v="0"/>
  </r>
  <r>
    <d v="2005-03-04T00:00:00"/>
    <x v="2"/>
    <x v="4"/>
    <x v="1"/>
    <s v="Southern California"/>
    <n v="843"/>
    <n v="1415"/>
    <x v="0"/>
  </r>
  <r>
    <d v="2005-03-04T00:00:00"/>
    <x v="3"/>
    <x v="5"/>
    <x v="1"/>
    <s v="Southern California"/>
    <n v="783"/>
    <n v="1008"/>
    <x v="0"/>
  </r>
  <r>
    <d v="2005-03-04T00:00:00"/>
    <x v="3"/>
    <x v="6"/>
    <x v="1"/>
    <s v="Southern California"/>
    <n v="539"/>
    <n v="881"/>
    <x v="0"/>
  </r>
  <r>
    <d v="2005-03-11T00:00:00"/>
    <x v="0"/>
    <x v="0"/>
    <x v="0"/>
    <s v="Northern California"/>
    <n v="5356"/>
    <n v="8003"/>
    <x v="0"/>
  </r>
  <r>
    <d v="2005-03-11T00:00:00"/>
    <x v="1"/>
    <x v="1"/>
    <x v="1"/>
    <s v="Northern California"/>
    <n v="2906.52"/>
    <n v="3907.2200000000003"/>
    <x v="0"/>
  </r>
  <r>
    <d v="2005-03-11T00:00:00"/>
    <x v="1"/>
    <x v="2"/>
    <x v="1"/>
    <s v="Northern California"/>
    <n v="163"/>
    <n v="388"/>
    <x v="0"/>
  </r>
  <r>
    <d v="2005-03-11T00:00:00"/>
    <x v="1"/>
    <x v="3"/>
    <x v="1"/>
    <s v="Northern California"/>
    <n v="0"/>
    <n v="3526"/>
    <x v="0"/>
  </r>
  <r>
    <d v="2005-03-11T00:00:00"/>
    <x v="2"/>
    <x v="4"/>
    <x v="1"/>
    <s v="Northern California"/>
    <n v="617"/>
    <n v="1304"/>
    <x v="0"/>
  </r>
  <r>
    <d v="2005-03-11T00:00:00"/>
    <x v="3"/>
    <x v="5"/>
    <x v="1"/>
    <s v="Northern California"/>
    <n v="662"/>
    <n v="970"/>
    <x v="0"/>
  </r>
  <r>
    <d v="2005-03-11T00:00:00"/>
    <x v="3"/>
    <x v="6"/>
    <x v="1"/>
    <s v="Northern California"/>
    <n v="184"/>
    <n v="425"/>
    <x v="0"/>
  </r>
  <r>
    <d v="2005-03-11T00:00:00"/>
    <x v="4"/>
    <x v="7"/>
    <x v="1"/>
    <s v="Northern California"/>
    <n v="335"/>
    <n v="813"/>
    <x v="0"/>
  </r>
  <r>
    <d v="2005-03-11T00:00:00"/>
    <x v="4"/>
    <x v="7"/>
    <x v="1"/>
    <s v="Southern California"/>
    <n v="467"/>
    <n v="650"/>
    <x v="0"/>
  </r>
  <r>
    <d v="2005-03-11T00:00:00"/>
    <x v="0"/>
    <x v="0"/>
    <x v="0"/>
    <s v="Southern California"/>
    <n v="6683"/>
    <n v="5660"/>
    <x v="0"/>
  </r>
  <r>
    <d v="2005-03-11T00:00:00"/>
    <x v="1"/>
    <x v="1"/>
    <x v="1"/>
    <s v="Southern California"/>
    <n v="3896.5600000000004"/>
    <n v="2518.56"/>
    <x v="0"/>
  </r>
  <r>
    <d v="2005-03-11T00:00:00"/>
    <x v="1"/>
    <x v="2"/>
    <x v="1"/>
    <s v="Southern California"/>
    <n v="517"/>
    <n v="893"/>
    <x v="0"/>
  </r>
  <r>
    <d v="2005-03-11T00:00:00"/>
    <x v="1"/>
    <x v="3"/>
    <x v="1"/>
    <s v="Southern California"/>
    <n v="0"/>
    <n v="3062"/>
    <x v="0"/>
  </r>
  <r>
    <d v="2005-03-11T00:00:00"/>
    <x v="2"/>
    <x v="4"/>
    <x v="1"/>
    <s v="Southern California"/>
    <n v="1098"/>
    <n v="1462"/>
    <x v="0"/>
  </r>
  <r>
    <d v="2005-03-11T00:00:00"/>
    <x v="3"/>
    <x v="5"/>
    <x v="1"/>
    <s v="Southern California"/>
    <n v="639"/>
    <n v="877"/>
    <x v="0"/>
  </r>
  <r>
    <d v="2005-03-11T00:00:00"/>
    <x v="3"/>
    <x v="6"/>
    <x v="1"/>
    <s v="Southern California"/>
    <n v="667"/>
    <n v="1065"/>
    <x v="0"/>
  </r>
  <r>
    <d v="2005-03-18T00:00:00"/>
    <x v="0"/>
    <x v="0"/>
    <x v="0"/>
    <s v="Northern California"/>
    <n v="5144"/>
    <n v="8115"/>
    <x v="0"/>
  </r>
  <r>
    <d v="2005-03-18T00:00:00"/>
    <x v="1"/>
    <x v="1"/>
    <x v="1"/>
    <s v="Northern California"/>
    <n v="2923"/>
    <n v="3449.2000000000003"/>
    <x v="0"/>
  </r>
  <r>
    <d v="2005-03-18T00:00:00"/>
    <x v="1"/>
    <x v="2"/>
    <x v="1"/>
    <s v="Northern California"/>
    <n v="184"/>
    <n v="390"/>
    <x v="0"/>
  </r>
  <r>
    <d v="2005-03-18T00:00:00"/>
    <x v="1"/>
    <x v="3"/>
    <x v="1"/>
    <s v="Northern California"/>
    <n v="0"/>
    <n v="3664"/>
    <x v="0"/>
  </r>
  <r>
    <d v="2005-03-18T00:00:00"/>
    <x v="2"/>
    <x v="4"/>
    <x v="1"/>
    <s v="Northern California"/>
    <n v="687"/>
    <n v="1239"/>
    <x v="0"/>
  </r>
  <r>
    <d v="2005-03-18T00:00:00"/>
    <x v="3"/>
    <x v="5"/>
    <x v="1"/>
    <s v="Northern California"/>
    <n v="680"/>
    <n v="874"/>
    <x v="0"/>
  </r>
  <r>
    <d v="2005-03-18T00:00:00"/>
    <x v="3"/>
    <x v="6"/>
    <x v="1"/>
    <s v="Northern California"/>
    <n v="207"/>
    <n v="298"/>
    <x v="0"/>
  </r>
  <r>
    <d v="2005-03-18T00:00:00"/>
    <x v="4"/>
    <x v="7"/>
    <x v="1"/>
    <s v="Northern California"/>
    <n v="332"/>
    <n v="834"/>
    <x v="0"/>
  </r>
  <r>
    <d v="2005-03-18T00:00:00"/>
    <x v="4"/>
    <x v="7"/>
    <x v="1"/>
    <s v="Southern California"/>
    <n v="145"/>
    <n v="636"/>
    <x v="0"/>
  </r>
  <r>
    <d v="2005-03-18T00:00:00"/>
    <x v="0"/>
    <x v="0"/>
    <x v="0"/>
    <s v="Southern California"/>
    <n v="6698"/>
    <n v="7088"/>
    <x v="0"/>
  </r>
  <r>
    <d v="2005-03-18T00:00:00"/>
    <x v="1"/>
    <x v="1"/>
    <x v="1"/>
    <s v="Southern California"/>
    <n v="3658.0600000000004"/>
    <n v="2360.6200000000003"/>
    <x v="0"/>
  </r>
  <r>
    <d v="2005-03-18T00:00:00"/>
    <x v="1"/>
    <x v="2"/>
    <x v="1"/>
    <s v="Southern California"/>
    <n v="423"/>
    <n v="747"/>
    <x v="0"/>
  </r>
  <r>
    <d v="2005-03-18T00:00:00"/>
    <x v="1"/>
    <x v="3"/>
    <x v="1"/>
    <s v="Southern California"/>
    <n v="0"/>
    <n v="3393"/>
    <x v="0"/>
  </r>
  <r>
    <d v="2005-03-18T00:00:00"/>
    <x v="2"/>
    <x v="4"/>
    <x v="1"/>
    <s v="Southern California"/>
    <n v="1094"/>
    <n v="1513"/>
    <x v="0"/>
  </r>
  <r>
    <d v="2005-03-18T00:00:00"/>
    <x v="3"/>
    <x v="5"/>
    <x v="1"/>
    <s v="Southern California"/>
    <n v="778"/>
    <n v="836"/>
    <x v="0"/>
  </r>
  <r>
    <d v="2005-03-18T00:00:00"/>
    <x v="3"/>
    <x v="6"/>
    <x v="1"/>
    <s v="Southern California"/>
    <n v="488"/>
    <n v="971"/>
    <x v="0"/>
  </r>
  <r>
    <d v="2005-03-25T00:00:00"/>
    <x v="0"/>
    <x v="0"/>
    <x v="0"/>
    <s v="Northern California"/>
    <n v="5417"/>
    <n v="7564"/>
    <x v="0"/>
  </r>
  <r>
    <d v="2005-03-25T00:00:00"/>
    <x v="1"/>
    <x v="1"/>
    <x v="1"/>
    <s v="Northern California"/>
    <n v="2786.26"/>
    <n v="3194.08"/>
    <x v="0"/>
  </r>
  <r>
    <d v="2005-03-25T00:00:00"/>
    <x v="1"/>
    <x v="2"/>
    <x v="1"/>
    <s v="Northern California"/>
    <n v="309"/>
    <n v="444"/>
    <x v="0"/>
  </r>
  <r>
    <d v="2005-03-25T00:00:00"/>
    <x v="1"/>
    <x v="3"/>
    <x v="1"/>
    <s v="Northern California"/>
    <n v="0"/>
    <n v="3299"/>
    <x v="0"/>
  </r>
  <r>
    <d v="2005-03-25T00:00:00"/>
    <x v="2"/>
    <x v="4"/>
    <x v="1"/>
    <s v="Northern California"/>
    <n v="595"/>
    <n v="1089"/>
    <x v="0"/>
  </r>
  <r>
    <d v="2005-03-25T00:00:00"/>
    <x v="3"/>
    <x v="5"/>
    <x v="1"/>
    <s v="Northern California"/>
    <n v="886"/>
    <n v="801"/>
    <x v="0"/>
  </r>
  <r>
    <d v="2005-03-25T00:00:00"/>
    <x v="3"/>
    <x v="6"/>
    <x v="1"/>
    <s v="Northern California"/>
    <n v="187"/>
    <n v="276"/>
    <x v="0"/>
  </r>
  <r>
    <d v="2005-03-25T00:00:00"/>
    <x v="4"/>
    <x v="7"/>
    <x v="1"/>
    <s v="Northern California"/>
    <n v="325"/>
    <n v="1093"/>
    <x v="0"/>
  </r>
  <r>
    <d v="2005-03-25T00:00:00"/>
    <x v="4"/>
    <x v="7"/>
    <x v="1"/>
    <s v="Southern California"/>
    <n v="-98"/>
    <n v="511"/>
    <x v="0"/>
  </r>
  <r>
    <d v="2005-03-25T00:00:00"/>
    <x v="0"/>
    <x v="0"/>
    <x v="0"/>
    <s v="Southern California"/>
    <n v="6775"/>
    <n v="5452"/>
    <x v="0"/>
  </r>
  <r>
    <d v="2005-03-25T00:00:00"/>
    <x v="1"/>
    <x v="1"/>
    <x v="1"/>
    <s v="Southern California"/>
    <n v="4358.72"/>
    <n v="2318.2200000000003"/>
    <x v="0"/>
  </r>
  <r>
    <d v="2005-03-25T00:00:00"/>
    <x v="1"/>
    <x v="2"/>
    <x v="1"/>
    <s v="Southern California"/>
    <n v="510"/>
    <n v="708"/>
    <x v="0"/>
  </r>
  <r>
    <d v="2005-03-25T00:00:00"/>
    <x v="1"/>
    <x v="3"/>
    <x v="1"/>
    <s v="Southern California"/>
    <n v="0"/>
    <n v="3026"/>
    <x v="0"/>
  </r>
  <r>
    <d v="2005-03-25T00:00:00"/>
    <x v="2"/>
    <x v="4"/>
    <x v="1"/>
    <s v="Southern California"/>
    <n v="1000"/>
    <n v="1647"/>
    <x v="0"/>
  </r>
  <r>
    <d v="2005-03-25T00:00:00"/>
    <x v="3"/>
    <x v="5"/>
    <x v="1"/>
    <s v="Southern California"/>
    <n v="688"/>
    <n v="808"/>
    <x v="0"/>
  </r>
  <r>
    <d v="2005-03-25T00:00:00"/>
    <x v="3"/>
    <x v="6"/>
    <x v="1"/>
    <s v="Southern California"/>
    <n v="222"/>
    <n v="721"/>
    <x v="0"/>
  </r>
  <r>
    <d v="2005-04-01T00:00:00"/>
    <x v="0"/>
    <x v="0"/>
    <x v="0"/>
    <s v="Northern California"/>
    <n v="5689"/>
    <n v="8859"/>
    <x v="0"/>
  </r>
  <r>
    <d v="2005-04-01T00:00:00"/>
    <x v="1"/>
    <x v="1"/>
    <x v="1"/>
    <s v="Northern California"/>
    <n v="2635.56"/>
    <n v="2900.2200000000003"/>
    <x v="0"/>
  </r>
  <r>
    <d v="2005-04-01T00:00:00"/>
    <x v="1"/>
    <x v="2"/>
    <x v="1"/>
    <s v="Northern California"/>
    <n v="336"/>
    <n v="597"/>
    <x v="0"/>
  </r>
  <r>
    <d v="2005-04-01T00:00:00"/>
    <x v="1"/>
    <x v="3"/>
    <x v="1"/>
    <s v="Northern California"/>
    <n v="0"/>
    <n v="3378"/>
    <x v="0"/>
  </r>
  <r>
    <d v="2005-04-01T00:00:00"/>
    <x v="2"/>
    <x v="4"/>
    <x v="1"/>
    <s v="Northern California"/>
    <n v="732"/>
    <n v="1410"/>
    <x v="0"/>
  </r>
  <r>
    <d v="2005-04-01T00:00:00"/>
    <x v="3"/>
    <x v="5"/>
    <x v="1"/>
    <s v="Northern California"/>
    <n v="859"/>
    <n v="758"/>
    <x v="0"/>
  </r>
  <r>
    <d v="2005-04-01T00:00:00"/>
    <x v="3"/>
    <x v="6"/>
    <x v="1"/>
    <s v="Northern California"/>
    <n v="62"/>
    <n v="303"/>
    <x v="0"/>
  </r>
  <r>
    <d v="2005-04-01T00:00:00"/>
    <x v="4"/>
    <x v="7"/>
    <x v="1"/>
    <s v="Northern California"/>
    <n v="493"/>
    <n v="1307"/>
    <x v="0"/>
  </r>
  <r>
    <d v="2005-04-01T00:00:00"/>
    <x v="4"/>
    <x v="7"/>
    <x v="1"/>
    <s v="Southern California"/>
    <n v="275"/>
    <n v="595"/>
    <x v="0"/>
  </r>
  <r>
    <d v="2005-04-01T00:00:00"/>
    <x v="0"/>
    <x v="0"/>
    <x v="0"/>
    <s v="Southern California"/>
    <n v="7250"/>
    <n v="5104"/>
    <x v="0"/>
  </r>
  <r>
    <d v="2005-04-01T00:00:00"/>
    <x v="1"/>
    <x v="1"/>
    <x v="1"/>
    <s v="Southern California"/>
    <n v="4136.12"/>
    <n v="2372.2800000000002"/>
    <x v="0"/>
  </r>
  <r>
    <d v="2005-04-01T00:00:00"/>
    <x v="1"/>
    <x v="2"/>
    <x v="1"/>
    <s v="Southern California"/>
    <n v="796"/>
    <n v="649"/>
    <x v="0"/>
  </r>
  <r>
    <d v="2005-04-01T00:00:00"/>
    <x v="1"/>
    <x v="3"/>
    <x v="1"/>
    <s v="Southern California"/>
    <n v="0"/>
    <n v="3242"/>
    <x v="0"/>
  </r>
  <r>
    <d v="2005-04-01T00:00:00"/>
    <x v="2"/>
    <x v="4"/>
    <x v="1"/>
    <s v="Southern California"/>
    <n v="1189"/>
    <n v="1773"/>
    <x v="0"/>
  </r>
  <r>
    <d v="2005-04-01T00:00:00"/>
    <x v="3"/>
    <x v="5"/>
    <x v="1"/>
    <s v="Southern California"/>
    <n v="969"/>
    <n v="924"/>
    <x v="0"/>
  </r>
  <r>
    <d v="2005-04-01T00:00:00"/>
    <x v="3"/>
    <x v="6"/>
    <x v="1"/>
    <s v="Southern California"/>
    <n v="589"/>
    <n v="861"/>
    <x v="0"/>
  </r>
  <r>
    <d v="2005-04-08T00:00:00"/>
    <x v="0"/>
    <x v="0"/>
    <x v="0"/>
    <s v="Northern California"/>
    <n v="5764"/>
    <n v="7228"/>
    <x v="0"/>
  </r>
  <r>
    <d v="2005-04-08T00:00:00"/>
    <x v="1"/>
    <x v="1"/>
    <x v="1"/>
    <s v="Northern California"/>
    <n v="2426.6600000000003"/>
    <n v="2946"/>
    <x v="0"/>
  </r>
  <r>
    <d v="2005-04-08T00:00:00"/>
    <x v="1"/>
    <x v="2"/>
    <x v="1"/>
    <s v="Northern California"/>
    <n v="448"/>
    <n v="661"/>
    <x v="0"/>
  </r>
  <r>
    <d v="2005-04-08T00:00:00"/>
    <x v="1"/>
    <x v="3"/>
    <x v="1"/>
    <s v="Northern California"/>
    <n v="0"/>
    <n v="3334"/>
    <x v="0"/>
  </r>
  <r>
    <d v="2005-04-08T00:00:00"/>
    <x v="2"/>
    <x v="4"/>
    <x v="1"/>
    <s v="Northern California"/>
    <n v="724"/>
    <n v="1274"/>
    <x v="0"/>
  </r>
  <r>
    <d v="2005-04-08T00:00:00"/>
    <x v="3"/>
    <x v="5"/>
    <x v="1"/>
    <s v="Northern California"/>
    <n v="1035"/>
    <n v="896"/>
    <x v="0"/>
  </r>
  <r>
    <d v="2005-04-08T00:00:00"/>
    <x v="3"/>
    <x v="6"/>
    <x v="1"/>
    <s v="Northern California"/>
    <n v="158"/>
    <n v="331"/>
    <x v="0"/>
  </r>
  <r>
    <d v="2005-04-08T00:00:00"/>
    <x v="4"/>
    <x v="7"/>
    <x v="1"/>
    <s v="Northern California"/>
    <n v="385"/>
    <n v="1110"/>
    <x v="0"/>
  </r>
  <r>
    <d v="2005-04-08T00:00:00"/>
    <x v="4"/>
    <x v="7"/>
    <x v="1"/>
    <s v="Southern California"/>
    <n v="278"/>
    <n v="871"/>
    <x v="0"/>
  </r>
  <r>
    <d v="2005-04-08T00:00:00"/>
    <x v="0"/>
    <x v="0"/>
    <x v="0"/>
    <s v="Southern California"/>
    <n v="7289"/>
    <n v="5801"/>
    <x v="0"/>
  </r>
  <r>
    <d v="2005-04-08T00:00:00"/>
    <x v="1"/>
    <x v="1"/>
    <x v="1"/>
    <s v="Southern California"/>
    <n v="3679.26"/>
    <n v="2250.38"/>
    <x v="0"/>
  </r>
  <r>
    <d v="2005-04-08T00:00:00"/>
    <x v="1"/>
    <x v="2"/>
    <x v="1"/>
    <s v="Southern California"/>
    <n v="910"/>
    <n v="738"/>
    <x v="0"/>
  </r>
  <r>
    <d v="2005-04-08T00:00:00"/>
    <x v="1"/>
    <x v="3"/>
    <x v="1"/>
    <s v="Southern California"/>
    <n v="0"/>
    <n v="3503"/>
    <x v="0"/>
  </r>
  <r>
    <d v="2005-04-08T00:00:00"/>
    <x v="2"/>
    <x v="4"/>
    <x v="1"/>
    <s v="Southern California"/>
    <n v="1109"/>
    <n v="1495"/>
    <x v="0"/>
  </r>
  <r>
    <d v="2005-04-08T00:00:00"/>
    <x v="3"/>
    <x v="5"/>
    <x v="1"/>
    <s v="Southern California"/>
    <n v="851"/>
    <n v="925"/>
    <x v="0"/>
  </r>
  <r>
    <d v="2005-04-08T00:00:00"/>
    <x v="3"/>
    <x v="6"/>
    <x v="1"/>
    <s v="Southern California"/>
    <n v="449"/>
    <n v="1137"/>
    <x v="0"/>
  </r>
  <r>
    <d v="2005-04-15T00:00:00"/>
    <x v="0"/>
    <x v="0"/>
    <x v="0"/>
    <s v="Northern California"/>
    <n v="5883"/>
    <n v="8008"/>
    <x v="0"/>
  </r>
  <r>
    <d v="2005-04-15T00:00:00"/>
    <x v="1"/>
    <x v="1"/>
    <x v="1"/>
    <s v="Northern California"/>
    <n v="2658.6200000000003"/>
    <n v="2554.36"/>
    <x v="0"/>
  </r>
  <r>
    <d v="2005-04-15T00:00:00"/>
    <x v="1"/>
    <x v="2"/>
    <x v="1"/>
    <s v="Northern California"/>
    <n v="566"/>
    <n v="649"/>
    <x v="0"/>
  </r>
  <r>
    <d v="2005-04-15T00:00:00"/>
    <x v="1"/>
    <x v="3"/>
    <x v="1"/>
    <s v="Northern California"/>
    <n v="0"/>
    <n v="3242"/>
    <x v="0"/>
  </r>
  <r>
    <d v="2005-04-15T00:00:00"/>
    <x v="2"/>
    <x v="4"/>
    <x v="1"/>
    <s v="Northern California"/>
    <n v="687"/>
    <n v="1187"/>
    <x v="0"/>
  </r>
  <r>
    <d v="2005-04-15T00:00:00"/>
    <x v="3"/>
    <x v="5"/>
    <x v="1"/>
    <s v="Northern California"/>
    <n v="793"/>
    <n v="865"/>
    <x v="0"/>
  </r>
  <r>
    <d v="2005-04-15T00:00:00"/>
    <x v="3"/>
    <x v="6"/>
    <x v="1"/>
    <s v="Northern California"/>
    <n v="234"/>
    <n v="380"/>
    <x v="0"/>
  </r>
  <r>
    <d v="2005-04-15T00:00:00"/>
    <x v="4"/>
    <x v="7"/>
    <x v="1"/>
    <s v="Northern California"/>
    <n v="216"/>
    <n v="1185"/>
    <x v="0"/>
  </r>
  <r>
    <d v="2005-04-15T00:00:00"/>
    <x v="4"/>
    <x v="7"/>
    <x v="1"/>
    <s v="Southern California"/>
    <n v="150"/>
    <n v="832"/>
    <x v="0"/>
  </r>
  <r>
    <d v="2005-04-15T00:00:00"/>
    <x v="0"/>
    <x v="0"/>
    <x v="0"/>
    <s v="Southern California"/>
    <n v="7274"/>
    <n v="5891"/>
    <x v="0"/>
  </r>
  <r>
    <d v="2005-04-15T00:00:00"/>
    <x v="1"/>
    <x v="1"/>
    <x v="1"/>
    <s v="Southern California"/>
    <n v="3919.88"/>
    <n v="2104.1"/>
    <x v="0"/>
  </r>
  <r>
    <d v="2005-04-15T00:00:00"/>
    <x v="1"/>
    <x v="2"/>
    <x v="1"/>
    <s v="Southern California"/>
    <n v="730"/>
    <n v="601"/>
    <x v="0"/>
  </r>
  <r>
    <d v="2005-04-15T00:00:00"/>
    <x v="1"/>
    <x v="3"/>
    <x v="1"/>
    <s v="Southern California"/>
    <n v="0"/>
    <n v="3184"/>
    <x v="0"/>
  </r>
  <r>
    <d v="2005-04-15T00:00:00"/>
    <x v="2"/>
    <x v="4"/>
    <x v="1"/>
    <s v="Southern California"/>
    <n v="1260"/>
    <n v="1318"/>
    <x v="0"/>
  </r>
  <r>
    <d v="2005-04-15T00:00:00"/>
    <x v="3"/>
    <x v="5"/>
    <x v="1"/>
    <s v="Southern California"/>
    <n v="748"/>
    <n v="956"/>
    <x v="0"/>
  </r>
  <r>
    <d v="2005-04-15T00:00:00"/>
    <x v="3"/>
    <x v="6"/>
    <x v="1"/>
    <s v="Southern California"/>
    <n v="616"/>
    <n v="1005"/>
    <x v="0"/>
  </r>
  <r>
    <d v="2005-04-22T00:00:00"/>
    <x v="0"/>
    <x v="0"/>
    <x v="0"/>
    <s v="Northern California"/>
    <n v="6099"/>
    <n v="8055"/>
    <x v="0"/>
  </r>
  <r>
    <d v="2005-04-22T00:00:00"/>
    <x v="1"/>
    <x v="1"/>
    <x v="1"/>
    <s v="Northern California"/>
    <n v="2929.38"/>
    <n v="2641.1200000000003"/>
    <x v="0"/>
  </r>
  <r>
    <d v="2005-04-22T00:00:00"/>
    <x v="1"/>
    <x v="2"/>
    <x v="1"/>
    <s v="Northern California"/>
    <n v="375"/>
    <n v="768"/>
    <x v="0"/>
  </r>
  <r>
    <d v="2005-04-22T00:00:00"/>
    <x v="1"/>
    <x v="3"/>
    <x v="1"/>
    <s v="Northern California"/>
    <n v="0"/>
    <n v="3519"/>
    <x v="0"/>
  </r>
  <r>
    <d v="2005-04-22T00:00:00"/>
    <x v="2"/>
    <x v="4"/>
    <x v="1"/>
    <s v="Northern California"/>
    <n v="814"/>
    <n v="1579"/>
    <x v="0"/>
  </r>
  <r>
    <d v="2005-04-22T00:00:00"/>
    <x v="3"/>
    <x v="5"/>
    <x v="1"/>
    <s v="Northern California"/>
    <n v="970"/>
    <n v="1041"/>
    <x v="0"/>
  </r>
  <r>
    <d v="2005-04-22T00:00:00"/>
    <x v="3"/>
    <x v="6"/>
    <x v="1"/>
    <s v="Northern California"/>
    <n v="170"/>
    <n v="412"/>
    <x v="0"/>
  </r>
  <r>
    <d v="2005-04-22T00:00:00"/>
    <x v="4"/>
    <x v="7"/>
    <x v="1"/>
    <s v="Northern California"/>
    <n v="225"/>
    <n v="1345"/>
    <x v="0"/>
  </r>
  <r>
    <d v="2005-04-22T00:00:00"/>
    <x v="4"/>
    <x v="7"/>
    <x v="1"/>
    <s v="Southern California"/>
    <n v="59"/>
    <n v="838"/>
    <x v="0"/>
  </r>
  <r>
    <d v="2005-04-22T00:00:00"/>
    <x v="0"/>
    <x v="0"/>
    <x v="0"/>
    <s v="Southern California"/>
    <n v="6923"/>
    <n v="6008"/>
    <x v="0"/>
  </r>
  <r>
    <d v="2005-04-22T00:00:00"/>
    <x v="1"/>
    <x v="1"/>
    <x v="1"/>
    <s v="Southern California"/>
    <n v="3956.98"/>
    <n v="2346.84"/>
    <x v="0"/>
  </r>
  <r>
    <d v="2005-04-22T00:00:00"/>
    <x v="1"/>
    <x v="2"/>
    <x v="1"/>
    <s v="Southern California"/>
    <n v="890"/>
    <n v="675"/>
    <x v="0"/>
  </r>
  <r>
    <d v="2005-04-22T00:00:00"/>
    <x v="1"/>
    <x v="3"/>
    <x v="1"/>
    <s v="Southern California"/>
    <n v="0"/>
    <n v="2961"/>
    <x v="0"/>
  </r>
  <r>
    <d v="2005-04-22T00:00:00"/>
    <x v="2"/>
    <x v="4"/>
    <x v="1"/>
    <s v="Southern California"/>
    <n v="1188"/>
    <n v="1477"/>
    <x v="0"/>
  </r>
  <r>
    <d v="2005-04-22T00:00:00"/>
    <x v="3"/>
    <x v="5"/>
    <x v="1"/>
    <s v="Southern California"/>
    <n v="570"/>
    <n v="729"/>
    <x v="0"/>
  </r>
  <r>
    <d v="2005-04-22T00:00:00"/>
    <x v="3"/>
    <x v="6"/>
    <x v="1"/>
    <s v="Southern California"/>
    <n v="592"/>
    <n v="1078"/>
    <x v="0"/>
  </r>
  <r>
    <d v="2005-04-29T00:00:00"/>
    <x v="0"/>
    <x v="0"/>
    <x v="0"/>
    <s v="Northern California"/>
    <n v="6157"/>
    <n v="7567"/>
    <x v="0"/>
  </r>
  <r>
    <d v="2005-04-29T00:00:00"/>
    <x v="1"/>
    <x v="1"/>
    <x v="1"/>
    <s v="Northern California"/>
    <n v="3339.3"/>
    <n v="2808.76"/>
    <x v="0"/>
  </r>
  <r>
    <d v="2005-04-29T00:00:00"/>
    <x v="1"/>
    <x v="2"/>
    <x v="1"/>
    <s v="Northern California"/>
    <n v="247"/>
    <n v="709"/>
    <x v="0"/>
  </r>
  <r>
    <d v="2005-04-29T00:00:00"/>
    <x v="1"/>
    <x v="3"/>
    <x v="1"/>
    <s v="Northern California"/>
    <n v="0"/>
    <n v="3474"/>
    <x v="0"/>
  </r>
  <r>
    <d v="2005-04-29T00:00:00"/>
    <x v="2"/>
    <x v="4"/>
    <x v="1"/>
    <s v="Northern California"/>
    <n v="751"/>
    <n v="1561"/>
    <x v="0"/>
  </r>
  <r>
    <d v="2005-04-29T00:00:00"/>
    <x v="3"/>
    <x v="5"/>
    <x v="1"/>
    <s v="Northern California"/>
    <n v="1050"/>
    <n v="1185"/>
    <x v="0"/>
  </r>
  <r>
    <d v="2005-04-29T00:00:00"/>
    <x v="3"/>
    <x v="6"/>
    <x v="1"/>
    <s v="Northern California"/>
    <n v="125"/>
    <n v="324"/>
    <x v="0"/>
  </r>
  <r>
    <d v="2005-04-29T00:00:00"/>
    <x v="4"/>
    <x v="7"/>
    <x v="1"/>
    <s v="Northern California"/>
    <n v="382"/>
    <n v="1476"/>
    <x v="0"/>
  </r>
  <r>
    <d v="2005-04-29T00:00:00"/>
    <x v="4"/>
    <x v="7"/>
    <x v="1"/>
    <s v="Southern California"/>
    <n v="122"/>
    <n v="879"/>
    <x v="0"/>
  </r>
  <r>
    <d v="2005-04-29T00:00:00"/>
    <x v="0"/>
    <x v="0"/>
    <x v="0"/>
    <s v="Southern California"/>
    <n v="6765"/>
    <n v="7216"/>
    <x v="0"/>
  </r>
  <r>
    <d v="2005-04-29T00:00:00"/>
    <x v="1"/>
    <x v="1"/>
    <x v="1"/>
    <s v="Southern California"/>
    <n v="3712.1200000000003"/>
    <n v="2429.52"/>
    <x v="0"/>
  </r>
  <r>
    <d v="2005-04-29T00:00:00"/>
    <x v="1"/>
    <x v="2"/>
    <x v="1"/>
    <s v="Southern California"/>
    <n v="865"/>
    <n v="914"/>
    <x v="0"/>
  </r>
  <r>
    <d v="2005-04-29T00:00:00"/>
    <x v="1"/>
    <x v="3"/>
    <x v="1"/>
    <s v="Southern California"/>
    <n v="0"/>
    <n v="3237"/>
    <x v="0"/>
  </r>
  <r>
    <d v="2005-04-29T00:00:00"/>
    <x v="2"/>
    <x v="4"/>
    <x v="1"/>
    <s v="Southern California"/>
    <n v="1173"/>
    <n v="1547"/>
    <x v="0"/>
  </r>
  <r>
    <d v="2005-04-29T00:00:00"/>
    <x v="3"/>
    <x v="5"/>
    <x v="1"/>
    <s v="Southern California"/>
    <n v="770"/>
    <n v="762"/>
    <x v="0"/>
  </r>
  <r>
    <d v="2005-04-29T00:00:00"/>
    <x v="3"/>
    <x v="6"/>
    <x v="1"/>
    <s v="Southern California"/>
    <n v="477"/>
    <n v="963"/>
    <x v="0"/>
  </r>
  <r>
    <d v="2005-05-06T00:00:00"/>
    <x v="0"/>
    <x v="0"/>
    <x v="0"/>
    <s v="Northern California"/>
    <n v="6168"/>
    <n v="8102"/>
    <x v="0"/>
  </r>
  <r>
    <d v="2005-05-06T00:00:00"/>
    <x v="1"/>
    <x v="1"/>
    <x v="1"/>
    <s v="Northern California"/>
    <n v="3131.84"/>
    <n v="3455.1000000000004"/>
    <x v="0"/>
  </r>
  <r>
    <d v="2005-05-06T00:00:00"/>
    <x v="1"/>
    <x v="2"/>
    <x v="1"/>
    <s v="Northern California"/>
    <n v="370"/>
    <n v="589"/>
    <x v="0"/>
  </r>
  <r>
    <d v="2005-05-06T00:00:00"/>
    <x v="1"/>
    <x v="3"/>
    <x v="1"/>
    <s v="Northern California"/>
    <n v="0"/>
    <n v="3663"/>
    <x v="0"/>
  </r>
  <r>
    <d v="2005-05-06T00:00:00"/>
    <x v="2"/>
    <x v="4"/>
    <x v="1"/>
    <s v="Northern California"/>
    <n v="762"/>
    <n v="1734"/>
    <x v="0"/>
  </r>
  <r>
    <d v="2005-05-06T00:00:00"/>
    <x v="3"/>
    <x v="5"/>
    <x v="1"/>
    <s v="Northern California"/>
    <n v="1214"/>
    <n v="1248"/>
    <x v="0"/>
  </r>
  <r>
    <d v="2005-05-06T00:00:00"/>
    <x v="3"/>
    <x v="6"/>
    <x v="1"/>
    <s v="Northern California"/>
    <n v="155"/>
    <n v="401"/>
    <x v="0"/>
  </r>
  <r>
    <d v="2005-05-06T00:00:00"/>
    <x v="4"/>
    <x v="7"/>
    <x v="1"/>
    <s v="Northern California"/>
    <n v="292"/>
    <n v="1164"/>
    <x v="0"/>
  </r>
  <r>
    <d v="2005-05-06T00:00:00"/>
    <x v="4"/>
    <x v="7"/>
    <x v="1"/>
    <s v="Southern California"/>
    <n v="30"/>
    <n v="850"/>
    <x v="0"/>
  </r>
  <r>
    <d v="2005-05-06T00:00:00"/>
    <x v="0"/>
    <x v="0"/>
    <x v="0"/>
    <s v="Southern California"/>
    <n v="7174"/>
    <n v="6788"/>
    <x v="0"/>
  </r>
  <r>
    <d v="2005-05-06T00:00:00"/>
    <x v="1"/>
    <x v="1"/>
    <x v="1"/>
    <s v="Southern California"/>
    <n v="3683.5"/>
    <n v="2447.54"/>
    <x v="0"/>
  </r>
  <r>
    <d v="2005-05-06T00:00:00"/>
    <x v="1"/>
    <x v="2"/>
    <x v="1"/>
    <s v="Southern California"/>
    <n v="835"/>
    <n v="998"/>
    <x v="0"/>
  </r>
  <r>
    <d v="2005-05-06T00:00:00"/>
    <x v="1"/>
    <x v="3"/>
    <x v="1"/>
    <s v="Southern California"/>
    <n v="0"/>
    <n v="3272"/>
    <x v="0"/>
  </r>
  <r>
    <d v="2005-05-06T00:00:00"/>
    <x v="2"/>
    <x v="4"/>
    <x v="1"/>
    <s v="Southern California"/>
    <n v="1077"/>
    <n v="1617"/>
    <x v="0"/>
  </r>
  <r>
    <d v="2005-05-06T00:00:00"/>
    <x v="3"/>
    <x v="5"/>
    <x v="1"/>
    <s v="Southern California"/>
    <n v="722"/>
    <n v="810"/>
    <x v="0"/>
  </r>
  <r>
    <d v="2005-05-06T00:00:00"/>
    <x v="3"/>
    <x v="6"/>
    <x v="1"/>
    <s v="Southern California"/>
    <n v="547"/>
    <n v="895"/>
    <x v="0"/>
  </r>
  <r>
    <d v="2005-05-13T00:00:00"/>
    <x v="0"/>
    <x v="0"/>
    <x v="0"/>
    <s v="Northern California"/>
    <n v="5997"/>
    <n v="7654"/>
    <x v="0"/>
  </r>
  <r>
    <d v="2005-05-13T00:00:00"/>
    <x v="1"/>
    <x v="1"/>
    <x v="1"/>
    <s v="Northern California"/>
    <n v="2733.6400000000003"/>
    <n v="2975.38"/>
    <x v="0"/>
  </r>
  <r>
    <d v="2005-05-13T00:00:00"/>
    <x v="1"/>
    <x v="2"/>
    <x v="1"/>
    <s v="Northern California"/>
    <n v="618"/>
    <n v="863"/>
    <x v="0"/>
  </r>
  <r>
    <d v="2005-05-13T00:00:00"/>
    <x v="1"/>
    <x v="3"/>
    <x v="1"/>
    <s v="Northern California"/>
    <n v="0"/>
    <n v="3916"/>
    <x v="0"/>
  </r>
  <r>
    <d v="2005-05-13T00:00:00"/>
    <x v="2"/>
    <x v="4"/>
    <x v="1"/>
    <s v="Northern California"/>
    <n v="803"/>
    <n v="1706"/>
    <x v="0"/>
  </r>
  <r>
    <d v="2005-05-13T00:00:00"/>
    <x v="3"/>
    <x v="5"/>
    <x v="1"/>
    <s v="Northern California"/>
    <n v="1047"/>
    <n v="1324"/>
    <x v="0"/>
  </r>
  <r>
    <d v="2005-05-13T00:00:00"/>
    <x v="3"/>
    <x v="6"/>
    <x v="1"/>
    <s v="Northern California"/>
    <n v="89"/>
    <n v="323"/>
    <x v="0"/>
  </r>
  <r>
    <d v="2005-05-13T00:00:00"/>
    <x v="4"/>
    <x v="7"/>
    <x v="1"/>
    <s v="Northern California"/>
    <n v="248"/>
    <n v="1119"/>
    <x v="0"/>
  </r>
  <r>
    <d v="2005-05-13T00:00:00"/>
    <x v="4"/>
    <x v="7"/>
    <x v="1"/>
    <s v="Southern California"/>
    <n v="56"/>
    <n v="514"/>
    <x v="0"/>
  </r>
  <r>
    <d v="2005-05-13T00:00:00"/>
    <x v="0"/>
    <x v="0"/>
    <x v="0"/>
    <s v="Southern California"/>
    <n v="7112"/>
    <n v="5259"/>
    <x v="0"/>
  </r>
  <r>
    <d v="2005-05-13T00:00:00"/>
    <x v="1"/>
    <x v="1"/>
    <x v="1"/>
    <s v="Southern California"/>
    <n v="3917.76"/>
    <n v="2382.88"/>
    <x v="0"/>
  </r>
  <r>
    <d v="2005-05-13T00:00:00"/>
    <x v="1"/>
    <x v="2"/>
    <x v="1"/>
    <s v="Southern California"/>
    <n v="924"/>
    <n v="1062"/>
    <x v="0"/>
  </r>
  <r>
    <d v="2005-05-13T00:00:00"/>
    <x v="1"/>
    <x v="3"/>
    <x v="1"/>
    <s v="Southern California"/>
    <n v="0"/>
    <n v="3101"/>
    <x v="0"/>
  </r>
  <r>
    <d v="2005-05-13T00:00:00"/>
    <x v="2"/>
    <x v="4"/>
    <x v="1"/>
    <s v="Southern California"/>
    <n v="1135"/>
    <n v="1609"/>
    <x v="0"/>
  </r>
  <r>
    <d v="2005-05-13T00:00:00"/>
    <x v="3"/>
    <x v="5"/>
    <x v="1"/>
    <s v="Southern California"/>
    <n v="731"/>
    <n v="872"/>
    <x v="0"/>
  </r>
  <r>
    <d v="2005-05-13T00:00:00"/>
    <x v="3"/>
    <x v="6"/>
    <x v="1"/>
    <s v="Southern California"/>
    <n v="658"/>
    <n v="948"/>
    <x v="0"/>
  </r>
  <r>
    <d v="2005-05-20T00:00:00"/>
    <x v="0"/>
    <x v="0"/>
    <x v="0"/>
    <s v="Northern California"/>
    <n v="6154"/>
    <n v="8499"/>
    <x v="0"/>
  </r>
  <r>
    <d v="2005-05-20T00:00:00"/>
    <x v="1"/>
    <x v="1"/>
    <x v="1"/>
    <s v="Northern California"/>
    <n v="3280.9"/>
    <n v="2803.1400000000003"/>
    <x v="0"/>
  </r>
  <r>
    <d v="2005-05-20T00:00:00"/>
    <x v="1"/>
    <x v="2"/>
    <x v="1"/>
    <s v="Northern California"/>
    <n v="326"/>
    <n v="989"/>
    <x v="0"/>
  </r>
  <r>
    <d v="2005-05-20T00:00:00"/>
    <x v="1"/>
    <x v="3"/>
    <x v="1"/>
    <s v="Northern California"/>
    <n v="0"/>
    <n v="3694"/>
    <x v="0"/>
  </r>
  <r>
    <d v="2005-05-20T00:00:00"/>
    <x v="2"/>
    <x v="4"/>
    <x v="1"/>
    <s v="Northern California"/>
    <n v="773"/>
    <n v="1797"/>
    <x v="0"/>
  </r>
  <r>
    <d v="2005-05-20T00:00:00"/>
    <x v="3"/>
    <x v="5"/>
    <x v="1"/>
    <s v="Northern California"/>
    <n v="986"/>
    <n v="1183"/>
    <x v="0"/>
  </r>
  <r>
    <d v="2005-05-20T00:00:00"/>
    <x v="3"/>
    <x v="6"/>
    <x v="1"/>
    <s v="Northern California"/>
    <n v="248"/>
    <n v="277"/>
    <x v="0"/>
  </r>
  <r>
    <d v="2005-05-20T00:00:00"/>
    <x v="4"/>
    <x v="7"/>
    <x v="1"/>
    <s v="Northern California"/>
    <n v="267"/>
    <n v="1329"/>
    <x v="0"/>
  </r>
  <r>
    <d v="2005-05-20T00:00:00"/>
    <x v="4"/>
    <x v="7"/>
    <x v="1"/>
    <s v="Southern California"/>
    <n v="296"/>
    <n v="730"/>
    <x v="0"/>
  </r>
  <r>
    <d v="2005-05-20T00:00:00"/>
    <x v="0"/>
    <x v="0"/>
    <x v="0"/>
    <s v="Southern California"/>
    <n v="6904"/>
    <n v="6351"/>
    <x v="0"/>
  </r>
  <r>
    <d v="2005-05-20T00:00:00"/>
    <x v="1"/>
    <x v="1"/>
    <x v="1"/>
    <s v="Southern California"/>
    <n v="3740.7400000000002"/>
    <n v="2388.1800000000003"/>
    <x v="0"/>
  </r>
  <r>
    <d v="2005-05-20T00:00:00"/>
    <x v="1"/>
    <x v="2"/>
    <x v="1"/>
    <s v="Southern California"/>
    <n v="601"/>
    <n v="808"/>
    <x v="0"/>
  </r>
  <r>
    <d v="2005-05-20T00:00:00"/>
    <x v="1"/>
    <x v="3"/>
    <x v="1"/>
    <s v="Southern California"/>
    <n v="0"/>
    <n v="3384"/>
    <x v="0"/>
  </r>
  <r>
    <d v="2005-05-20T00:00:00"/>
    <x v="2"/>
    <x v="4"/>
    <x v="1"/>
    <s v="Southern California"/>
    <n v="1017"/>
    <n v="1692"/>
    <x v="0"/>
  </r>
  <r>
    <d v="2005-05-20T00:00:00"/>
    <x v="3"/>
    <x v="5"/>
    <x v="1"/>
    <s v="Southern California"/>
    <n v="661"/>
    <n v="750"/>
    <x v="0"/>
  </r>
  <r>
    <d v="2005-05-20T00:00:00"/>
    <x v="3"/>
    <x v="6"/>
    <x v="1"/>
    <s v="Southern California"/>
    <n v="678"/>
    <n v="997"/>
    <x v="0"/>
  </r>
  <r>
    <d v="2005-05-27T00:00:00"/>
    <x v="0"/>
    <x v="0"/>
    <x v="0"/>
    <s v="Northern California"/>
    <n v="6247"/>
    <n v="8876"/>
    <x v="0"/>
  </r>
  <r>
    <d v="2005-05-27T00:00:00"/>
    <x v="1"/>
    <x v="1"/>
    <x v="1"/>
    <s v="Northern California"/>
    <n v="3194.6600000000003"/>
    <n v="3069.54"/>
    <x v="0"/>
  </r>
  <r>
    <d v="2005-05-27T00:00:00"/>
    <x v="1"/>
    <x v="2"/>
    <x v="1"/>
    <s v="Northern California"/>
    <n v="645"/>
    <n v="658"/>
    <x v="0"/>
  </r>
  <r>
    <d v="2005-05-27T00:00:00"/>
    <x v="1"/>
    <x v="3"/>
    <x v="1"/>
    <s v="Northern California"/>
    <n v="0"/>
    <n v="3218"/>
    <x v="0"/>
  </r>
  <r>
    <d v="2005-05-27T00:00:00"/>
    <x v="2"/>
    <x v="4"/>
    <x v="1"/>
    <s v="Northern California"/>
    <n v="868"/>
    <n v="1513"/>
    <x v="0"/>
  </r>
  <r>
    <d v="2005-05-27T00:00:00"/>
    <x v="3"/>
    <x v="5"/>
    <x v="1"/>
    <s v="Northern California"/>
    <n v="1168"/>
    <n v="1408"/>
    <x v="0"/>
  </r>
  <r>
    <d v="2005-05-27T00:00:00"/>
    <x v="3"/>
    <x v="6"/>
    <x v="1"/>
    <s v="Northern California"/>
    <n v="137"/>
    <n v="361"/>
    <x v="0"/>
  </r>
  <r>
    <d v="2005-05-27T00:00:00"/>
    <x v="4"/>
    <x v="7"/>
    <x v="1"/>
    <s v="Northern California"/>
    <n v="250"/>
    <n v="1159"/>
    <x v="0"/>
  </r>
  <r>
    <d v="2005-05-27T00:00:00"/>
    <x v="4"/>
    <x v="7"/>
    <x v="1"/>
    <s v="Southern California"/>
    <n v="170"/>
    <n v="861"/>
    <x v="0"/>
  </r>
  <r>
    <d v="2005-05-27T00:00:00"/>
    <x v="0"/>
    <x v="0"/>
    <x v="0"/>
    <s v="Southern California"/>
    <n v="6780"/>
    <n v="6658"/>
    <x v="0"/>
  </r>
  <r>
    <d v="2005-05-27T00:00:00"/>
    <x v="1"/>
    <x v="1"/>
    <x v="1"/>
    <s v="Southern California"/>
    <n v="3892.32"/>
    <n v="2443.3000000000002"/>
    <x v="0"/>
  </r>
  <r>
    <d v="2005-05-27T00:00:00"/>
    <x v="1"/>
    <x v="2"/>
    <x v="1"/>
    <s v="Southern California"/>
    <n v="881"/>
    <n v="831"/>
    <x v="0"/>
  </r>
  <r>
    <d v="2005-05-27T00:00:00"/>
    <x v="1"/>
    <x v="3"/>
    <x v="1"/>
    <s v="Southern California"/>
    <n v="0"/>
    <n v="3178"/>
    <x v="0"/>
  </r>
  <r>
    <d v="2005-05-27T00:00:00"/>
    <x v="2"/>
    <x v="4"/>
    <x v="1"/>
    <s v="Southern California"/>
    <n v="962"/>
    <n v="1554"/>
    <x v="0"/>
  </r>
  <r>
    <d v="2005-05-27T00:00:00"/>
    <x v="3"/>
    <x v="5"/>
    <x v="1"/>
    <s v="Southern California"/>
    <n v="664"/>
    <n v="916"/>
    <x v="0"/>
  </r>
  <r>
    <d v="2005-05-27T00:00:00"/>
    <x v="3"/>
    <x v="6"/>
    <x v="1"/>
    <s v="Southern California"/>
    <n v="635"/>
    <n v="934"/>
    <x v="0"/>
  </r>
  <r>
    <d v="2005-06-03T00:00:00"/>
    <x v="0"/>
    <x v="0"/>
    <x v="0"/>
    <s v="Northern California"/>
    <n v="6092"/>
    <n v="7967"/>
    <x v="0"/>
  </r>
  <r>
    <d v="2005-06-03T00:00:00"/>
    <x v="1"/>
    <x v="1"/>
    <x v="1"/>
    <s v="Northern California"/>
    <n v="2836.2200000000003"/>
    <n v="2842.04"/>
    <x v="0"/>
  </r>
  <r>
    <d v="2005-06-03T00:00:00"/>
    <x v="1"/>
    <x v="2"/>
    <x v="1"/>
    <s v="Northern California"/>
    <n v="422"/>
    <n v="785"/>
    <x v="0"/>
  </r>
  <r>
    <d v="2005-06-03T00:00:00"/>
    <x v="1"/>
    <x v="3"/>
    <x v="1"/>
    <s v="Northern California"/>
    <n v="0"/>
    <n v="3851"/>
    <x v="0"/>
  </r>
  <r>
    <d v="2005-06-03T00:00:00"/>
    <x v="2"/>
    <x v="4"/>
    <x v="1"/>
    <s v="Northern California"/>
    <n v="854"/>
    <n v="1530"/>
    <x v="0"/>
  </r>
  <r>
    <d v="2005-06-03T00:00:00"/>
    <x v="3"/>
    <x v="5"/>
    <x v="1"/>
    <s v="Northern California"/>
    <n v="1067"/>
    <n v="1326"/>
    <x v="0"/>
  </r>
  <r>
    <d v="2005-06-03T00:00:00"/>
    <x v="3"/>
    <x v="6"/>
    <x v="1"/>
    <s v="Northern California"/>
    <n v="177"/>
    <n v="450"/>
    <x v="0"/>
  </r>
  <r>
    <d v="2005-06-03T00:00:00"/>
    <x v="4"/>
    <x v="7"/>
    <x v="1"/>
    <s v="Northern California"/>
    <n v="241"/>
    <n v="1056"/>
    <x v="0"/>
  </r>
  <r>
    <d v="2005-06-03T00:00:00"/>
    <x v="4"/>
    <x v="7"/>
    <x v="1"/>
    <s v="Southern California"/>
    <n v="36"/>
    <n v="701"/>
    <x v="0"/>
  </r>
  <r>
    <d v="2005-06-03T00:00:00"/>
    <x v="0"/>
    <x v="0"/>
    <x v="0"/>
    <s v="Southern California"/>
    <n v="6507"/>
    <n v="7517"/>
    <x v="0"/>
  </r>
  <r>
    <d v="2005-06-03T00:00:00"/>
    <x v="1"/>
    <x v="1"/>
    <x v="1"/>
    <s v="Southern California"/>
    <n v="3964.4"/>
    <n v="2481.46"/>
    <x v="0"/>
  </r>
  <r>
    <d v="2005-06-03T00:00:00"/>
    <x v="1"/>
    <x v="2"/>
    <x v="1"/>
    <s v="Southern California"/>
    <n v="819"/>
    <n v="842"/>
    <x v="0"/>
  </r>
  <r>
    <d v="2005-06-03T00:00:00"/>
    <x v="1"/>
    <x v="3"/>
    <x v="1"/>
    <s v="Southern California"/>
    <n v="0"/>
    <n v="3623"/>
    <x v="0"/>
  </r>
  <r>
    <d v="2005-06-03T00:00:00"/>
    <x v="2"/>
    <x v="4"/>
    <x v="1"/>
    <s v="Southern California"/>
    <n v="998"/>
    <n v="1598"/>
    <x v="0"/>
  </r>
  <r>
    <d v="2005-06-03T00:00:00"/>
    <x v="3"/>
    <x v="5"/>
    <x v="1"/>
    <s v="Southern California"/>
    <n v="734"/>
    <n v="914"/>
    <x v="0"/>
  </r>
  <r>
    <d v="2005-06-03T00:00:00"/>
    <x v="3"/>
    <x v="6"/>
    <x v="1"/>
    <s v="Southern California"/>
    <n v="649"/>
    <n v="953"/>
    <x v="0"/>
  </r>
  <r>
    <d v="2005-06-10T00:00:00"/>
    <x v="0"/>
    <x v="0"/>
    <x v="0"/>
    <s v="Northern California"/>
    <n v="6172"/>
    <n v="8288"/>
    <x v="0"/>
  </r>
  <r>
    <d v="2005-06-10T00:00:00"/>
    <x v="1"/>
    <x v="1"/>
    <x v="1"/>
    <s v="Northern California"/>
    <n v="3306.42"/>
    <n v="2754.48"/>
    <x v="0"/>
  </r>
  <r>
    <d v="2005-06-10T00:00:00"/>
    <x v="1"/>
    <x v="2"/>
    <x v="1"/>
    <s v="Northern California"/>
    <n v="364"/>
    <n v="570"/>
    <x v="0"/>
  </r>
  <r>
    <d v="2005-06-10T00:00:00"/>
    <x v="1"/>
    <x v="3"/>
    <x v="1"/>
    <s v="Northern California"/>
    <n v="0"/>
    <n v="3824"/>
    <x v="0"/>
  </r>
  <r>
    <d v="2005-06-10T00:00:00"/>
    <x v="2"/>
    <x v="4"/>
    <x v="1"/>
    <s v="Northern California"/>
    <n v="825"/>
    <n v="1373"/>
    <x v="0"/>
  </r>
  <r>
    <d v="2005-06-10T00:00:00"/>
    <x v="3"/>
    <x v="5"/>
    <x v="1"/>
    <s v="Northern California"/>
    <n v="1338"/>
    <n v="1231"/>
    <x v="0"/>
  </r>
  <r>
    <d v="2005-06-10T00:00:00"/>
    <x v="3"/>
    <x v="6"/>
    <x v="1"/>
    <s v="Northern California"/>
    <n v="134"/>
    <n v="539"/>
    <x v="0"/>
  </r>
  <r>
    <d v="2005-06-10T00:00:00"/>
    <x v="4"/>
    <x v="7"/>
    <x v="1"/>
    <s v="Northern California"/>
    <n v="263"/>
    <n v="1105"/>
    <x v="0"/>
  </r>
  <r>
    <d v="2005-06-10T00:00:00"/>
    <x v="4"/>
    <x v="7"/>
    <x v="1"/>
    <s v="Southern California"/>
    <n v="71"/>
    <n v="704"/>
    <x v="0"/>
  </r>
  <r>
    <d v="2005-06-10T00:00:00"/>
    <x v="0"/>
    <x v="0"/>
    <x v="0"/>
    <s v="Southern California"/>
    <n v="6802"/>
    <n v="6803"/>
    <x v="0"/>
  </r>
  <r>
    <d v="2005-06-10T00:00:00"/>
    <x v="1"/>
    <x v="1"/>
    <x v="1"/>
    <s v="Southern California"/>
    <n v="3677.1400000000003"/>
    <n v="2619.2600000000002"/>
    <x v="0"/>
  </r>
  <r>
    <d v="2005-06-10T00:00:00"/>
    <x v="1"/>
    <x v="2"/>
    <x v="1"/>
    <s v="Southern California"/>
    <n v="831"/>
    <n v="892"/>
    <x v="0"/>
  </r>
  <r>
    <d v="2005-06-10T00:00:00"/>
    <x v="1"/>
    <x v="3"/>
    <x v="1"/>
    <s v="Southern California"/>
    <n v="0"/>
    <n v="3733"/>
    <x v="0"/>
  </r>
  <r>
    <d v="2005-06-10T00:00:00"/>
    <x v="2"/>
    <x v="4"/>
    <x v="1"/>
    <s v="Southern California"/>
    <n v="1131"/>
    <n v="1545"/>
    <x v="0"/>
  </r>
  <r>
    <d v="2005-06-10T00:00:00"/>
    <x v="3"/>
    <x v="5"/>
    <x v="1"/>
    <s v="Southern California"/>
    <n v="635"/>
    <n v="1053"/>
    <x v="0"/>
  </r>
  <r>
    <d v="2005-06-10T00:00:00"/>
    <x v="3"/>
    <x v="6"/>
    <x v="1"/>
    <s v="Southern California"/>
    <n v="742"/>
    <n v="1100"/>
    <x v="0"/>
  </r>
  <r>
    <d v="2005-06-17T00:00:00"/>
    <x v="0"/>
    <x v="0"/>
    <x v="0"/>
    <s v="Northern California"/>
    <n v="6290"/>
    <n v="9679"/>
    <x v="0"/>
  </r>
  <r>
    <d v="2005-06-17T00:00:00"/>
    <x v="1"/>
    <x v="1"/>
    <x v="1"/>
    <s v="Northern California"/>
    <n v="3400.8"/>
    <n v="3101.44"/>
    <x v="0"/>
  </r>
  <r>
    <d v="2005-06-17T00:00:00"/>
    <x v="1"/>
    <x v="2"/>
    <x v="1"/>
    <s v="Northern California"/>
    <n v="476"/>
    <n v="702"/>
    <x v="0"/>
  </r>
  <r>
    <d v="2005-06-17T00:00:00"/>
    <x v="1"/>
    <x v="3"/>
    <x v="1"/>
    <s v="Northern California"/>
    <n v="0"/>
    <n v="3572"/>
    <x v="0"/>
  </r>
  <r>
    <d v="2005-06-17T00:00:00"/>
    <x v="2"/>
    <x v="4"/>
    <x v="1"/>
    <s v="Northern California"/>
    <n v="763"/>
    <n v="1326"/>
    <x v="0"/>
  </r>
  <r>
    <d v="2005-06-17T00:00:00"/>
    <x v="3"/>
    <x v="5"/>
    <x v="1"/>
    <s v="Northern California"/>
    <n v="1035"/>
    <n v="972"/>
    <x v="0"/>
  </r>
  <r>
    <d v="2005-06-17T00:00:00"/>
    <x v="3"/>
    <x v="6"/>
    <x v="1"/>
    <s v="Northern California"/>
    <n v="163"/>
    <n v="475"/>
    <x v="0"/>
  </r>
  <r>
    <d v="2005-06-17T00:00:00"/>
    <x v="4"/>
    <x v="7"/>
    <x v="1"/>
    <s v="Northern California"/>
    <n v="258"/>
    <n v="1200"/>
    <x v="0"/>
  </r>
  <r>
    <d v="2005-06-17T00:00:00"/>
    <x v="4"/>
    <x v="7"/>
    <x v="1"/>
    <s v="Southern California"/>
    <n v="225"/>
    <n v="627"/>
    <x v="0"/>
  </r>
  <r>
    <d v="2005-06-17T00:00:00"/>
    <x v="0"/>
    <x v="0"/>
    <x v="0"/>
    <s v="Southern California"/>
    <n v="6892"/>
    <n v="6155"/>
    <x v="0"/>
  </r>
  <r>
    <d v="2005-06-17T00:00:00"/>
    <x v="1"/>
    <x v="1"/>
    <x v="1"/>
    <s v="Southern California"/>
    <n v="3583.86"/>
    <n v="2563.08"/>
    <x v="0"/>
  </r>
  <r>
    <d v="2005-06-17T00:00:00"/>
    <x v="1"/>
    <x v="2"/>
    <x v="1"/>
    <s v="Southern California"/>
    <n v="935"/>
    <n v="1044"/>
    <x v="0"/>
  </r>
  <r>
    <d v="2005-06-17T00:00:00"/>
    <x v="1"/>
    <x v="3"/>
    <x v="1"/>
    <s v="Southern California"/>
    <n v="0"/>
    <n v="3570"/>
    <x v="0"/>
  </r>
  <r>
    <d v="2005-06-17T00:00:00"/>
    <x v="2"/>
    <x v="4"/>
    <x v="1"/>
    <s v="Southern California"/>
    <n v="1235"/>
    <n v="1691"/>
    <x v="0"/>
  </r>
  <r>
    <d v="2005-06-17T00:00:00"/>
    <x v="3"/>
    <x v="5"/>
    <x v="1"/>
    <s v="Southern California"/>
    <n v="735"/>
    <n v="1015"/>
    <x v="0"/>
  </r>
  <r>
    <d v="2005-06-17T00:00:00"/>
    <x v="3"/>
    <x v="6"/>
    <x v="1"/>
    <s v="Southern California"/>
    <n v="499"/>
    <n v="1037"/>
    <x v="0"/>
  </r>
  <r>
    <d v="2005-06-24T00:00:00"/>
    <x v="0"/>
    <x v="0"/>
    <x v="0"/>
    <s v="Northern California"/>
    <n v="6336"/>
    <n v="8658"/>
    <x v="0"/>
  </r>
  <r>
    <d v="2005-06-24T00:00:00"/>
    <x v="1"/>
    <x v="1"/>
    <x v="1"/>
    <s v="Northern California"/>
    <n v="3520.38"/>
    <n v="3672.88"/>
    <x v="0"/>
  </r>
  <r>
    <d v="2005-06-24T00:00:00"/>
    <x v="1"/>
    <x v="2"/>
    <x v="1"/>
    <s v="Northern California"/>
    <n v="458"/>
    <n v="616"/>
    <x v="0"/>
  </r>
  <r>
    <d v="2005-06-24T00:00:00"/>
    <x v="1"/>
    <x v="3"/>
    <x v="1"/>
    <s v="Northern California"/>
    <n v="0"/>
    <n v="3533"/>
    <x v="0"/>
  </r>
  <r>
    <d v="2005-06-24T00:00:00"/>
    <x v="2"/>
    <x v="4"/>
    <x v="1"/>
    <s v="Northern California"/>
    <n v="794"/>
    <n v="1633"/>
    <x v="0"/>
  </r>
  <r>
    <d v="2005-06-24T00:00:00"/>
    <x v="3"/>
    <x v="5"/>
    <x v="1"/>
    <s v="Northern California"/>
    <n v="1219"/>
    <n v="1207"/>
    <x v="0"/>
  </r>
  <r>
    <d v="2005-06-24T00:00:00"/>
    <x v="3"/>
    <x v="6"/>
    <x v="1"/>
    <s v="Northern California"/>
    <n v="129"/>
    <n v="469"/>
    <x v="0"/>
  </r>
  <r>
    <d v="2005-06-24T00:00:00"/>
    <x v="4"/>
    <x v="7"/>
    <x v="1"/>
    <s v="Northern California"/>
    <n v="180"/>
    <n v="1119"/>
    <x v="0"/>
  </r>
  <r>
    <d v="2005-06-24T00:00:00"/>
    <x v="4"/>
    <x v="7"/>
    <x v="1"/>
    <s v="Southern California"/>
    <n v="137"/>
    <n v="716"/>
    <x v="0"/>
  </r>
  <r>
    <d v="2005-06-24T00:00:00"/>
    <x v="0"/>
    <x v="0"/>
    <x v="0"/>
    <s v="Southern California"/>
    <n v="6919"/>
    <n v="6003"/>
    <x v="0"/>
  </r>
  <r>
    <d v="2005-06-24T00:00:00"/>
    <x v="1"/>
    <x v="1"/>
    <x v="1"/>
    <s v="Southern California"/>
    <n v="3466.2000000000003"/>
    <n v="2589.58"/>
    <x v="0"/>
  </r>
  <r>
    <d v="2005-06-24T00:00:00"/>
    <x v="1"/>
    <x v="2"/>
    <x v="1"/>
    <s v="Southern California"/>
    <n v="895"/>
    <n v="987"/>
    <x v="0"/>
  </r>
  <r>
    <d v="2005-06-24T00:00:00"/>
    <x v="1"/>
    <x v="3"/>
    <x v="1"/>
    <s v="Southern California"/>
    <n v="0"/>
    <n v="3688"/>
    <x v="0"/>
  </r>
  <r>
    <d v="2005-06-24T00:00:00"/>
    <x v="2"/>
    <x v="4"/>
    <x v="1"/>
    <s v="Southern California"/>
    <n v="1270"/>
    <n v="1797"/>
    <x v="0"/>
  </r>
  <r>
    <d v="2005-06-24T00:00:00"/>
    <x v="3"/>
    <x v="5"/>
    <x v="1"/>
    <s v="Southern California"/>
    <n v="671"/>
    <n v="1015"/>
    <x v="0"/>
  </r>
  <r>
    <d v="2005-06-24T00:00:00"/>
    <x v="3"/>
    <x v="6"/>
    <x v="1"/>
    <s v="Southern California"/>
    <n v="517"/>
    <n v="835"/>
    <x v="0"/>
  </r>
  <r>
    <d v="2005-07-01T00:00:00"/>
    <x v="0"/>
    <x v="0"/>
    <x v="0"/>
    <s v="Northern California"/>
    <n v="6319"/>
    <n v="9239"/>
    <x v="0"/>
  </r>
  <r>
    <d v="2005-07-01T00:00:00"/>
    <x v="1"/>
    <x v="1"/>
    <x v="1"/>
    <s v="Northern California"/>
    <n v="3197.54"/>
    <n v="3482.84"/>
    <x v="0"/>
  </r>
  <r>
    <d v="2005-07-01T00:00:00"/>
    <x v="1"/>
    <x v="2"/>
    <x v="1"/>
    <s v="Northern California"/>
    <n v="568"/>
    <n v="522"/>
    <x v="0"/>
  </r>
  <r>
    <d v="2005-07-01T00:00:00"/>
    <x v="1"/>
    <x v="3"/>
    <x v="1"/>
    <s v="Northern California"/>
    <n v="0"/>
    <n v="3356"/>
    <x v="0"/>
  </r>
  <r>
    <d v="2005-07-01T00:00:00"/>
    <x v="2"/>
    <x v="4"/>
    <x v="1"/>
    <s v="Northern California"/>
    <n v="826"/>
    <n v="1495"/>
    <x v="0"/>
  </r>
  <r>
    <d v="2005-07-01T00:00:00"/>
    <x v="3"/>
    <x v="5"/>
    <x v="1"/>
    <s v="Northern California"/>
    <n v="1002"/>
    <n v="1121"/>
    <x v="0"/>
  </r>
  <r>
    <d v="2005-07-01T00:00:00"/>
    <x v="3"/>
    <x v="6"/>
    <x v="1"/>
    <s v="Northern California"/>
    <n v="210"/>
    <n v="475"/>
    <x v="0"/>
  </r>
  <r>
    <d v="2005-07-01T00:00:00"/>
    <x v="4"/>
    <x v="7"/>
    <x v="1"/>
    <s v="Northern California"/>
    <n v="276"/>
    <n v="969"/>
    <x v="0"/>
  </r>
  <r>
    <d v="2005-07-01T00:00:00"/>
    <x v="4"/>
    <x v="7"/>
    <x v="1"/>
    <s v="Southern California"/>
    <n v="136"/>
    <n v="826"/>
    <x v="0"/>
  </r>
  <r>
    <d v="2005-07-01T00:00:00"/>
    <x v="0"/>
    <x v="0"/>
    <x v="0"/>
    <s v="Southern California"/>
    <n v="7292"/>
    <n v="6065"/>
    <x v="0"/>
  </r>
  <r>
    <d v="2005-07-01T00:00:00"/>
    <x v="1"/>
    <x v="1"/>
    <x v="1"/>
    <s v="Southern California"/>
    <n v="4056.6200000000003"/>
    <n v="2547.1800000000003"/>
    <x v="0"/>
  </r>
  <r>
    <d v="2005-07-01T00:00:00"/>
    <x v="1"/>
    <x v="2"/>
    <x v="1"/>
    <s v="Southern California"/>
    <n v="690"/>
    <n v="853"/>
    <x v="0"/>
  </r>
  <r>
    <d v="2005-07-01T00:00:00"/>
    <x v="1"/>
    <x v="3"/>
    <x v="1"/>
    <s v="Southern California"/>
    <n v="0"/>
    <n v="3575"/>
    <x v="0"/>
  </r>
  <r>
    <d v="2005-07-01T00:00:00"/>
    <x v="2"/>
    <x v="4"/>
    <x v="1"/>
    <s v="Southern California"/>
    <n v="1108"/>
    <n v="1729"/>
    <x v="0"/>
  </r>
  <r>
    <d v="2005-07-01T00:00:00"/>
    <x v="3"/>
    <x v="5"/>
    <x v="1"/>
    <s v="Southern California"/>
    <n v="763"/>
    <n v="1066"/>
    <x v="0"/>
  </r>
  <r>
    <d v="2005-07-01T00:00:00"/>
    <x v="3"/>
    <x v="6"/>
    <x v="1"/>
    <s v="Southern California"/>
    <n v="634"/>
    <n v="803"/>
    <x v="0"/>
  </r>
  <r>
    <d v="2005-07-08T00:00:00"/>
    <x v="0"/>
    <x v="0"/>
    <x v="0"/>
    <s v="Northern California"/>
    <n v="5966"/>
    <n v="9029"/>
    <x v="0"/>
  </r>
  <r>
    <d v="2005-07-08T00:00:00"/>
    <x v="1"/>
    <x v="1"/>
    <x v="1"/>
    <s v="Northern California"/>
    <n v="3167.46"/>
    <n v="3484.96"/>
    <x v="0"/>
  </r>
  <r>
    <d v="2005-07-08T00:00:00"/>
    <x v="1"/>
    <x v="2"/>
    <x v="1"/>
    <s v="Northern California"/>
    <n v="459"/>
    <n v="660"/>
    <x v="0"/>
  </r>
  <r>
    <d v="2005-07-08T00:00:00"/>
    <x v="1"/>
    <x v="3"/>
    <x v="1"/>
    <s v="Northern California"/>
    <n v="0"/>
    <n v="3127"/>
    <x v="0"/>
  </r>
  <r>
    <d v="2005-07-08T00:00:00"/>
    <x v="2"/>
    <x v="4"/>
    <x v="1"/>
    <s v="Northern California"/>
    <n v="757"/>
    <n v="1828"/>
    <x v="0"/>
  </r>
  <r>
    <d v="2005-07-08T00:00:00"/>
    <x v="3"/>
    <x v="5"/>
    <x v="1"/>
    <s v="Northern California"/>
    <n v="1102"/>
    <n v="1236"/>
    <x v="0"/>
  </r>
  <r>
    <d v="2005-07-08T00:00:00"/>
    <x v="3"/>
    <x v="6"/>
    <x v="1"/>
    <s v="Northern California"/>
    <n v="55"/>
    <n v="362"/>
    <x v="0"/>
  </r>
  <r>
    <d v="2005-07-08T00:00:00"/>
    <x v="4"/>
    <x v="7"/>
    <x v="1"/>
    <s v="Northern California"/>
    <n v="191"/>
    <n v="999"/>
    <x v="0"/>
  </r>
  <r>
    <d v="2005-07-08T00:00:00"/>
    <x v="4"/>
    <x v="7"/>
    <x v="1"/>
    <s v="Southern California"/>
    <n v="114"/>
    <n v="735"/>
    <x v="0"/>
  </r>
  <r>
    <d v="2005-07-08T00:00:00"/>
    <x v="0"/>
    <x v="0"/>
    <x v="0"/>
    <s v="Southern California"/>
    <n v="6824"/>
    <n v="6912"/>
    <x v="0"/>
  </r>
  <r>
    <d v="2005-07-08T00:00:00"/>
    <x v="1"/>
    <x v="1"/>
    <x v="1"/>
    <s v="Southern California"/>
    <n v="3653.82"/>
    <n v="2589.58"/>
    <x v="0"/>
  </r>
  <r>
    <d v="2005-07-08T00:00:00"/>
    <x v="1"/>
    <x v="2"/>
    <x v="1"/>
    <s v="Southern California"/>
    <n v="923"/>
    <n v="976"/>
    <x v="0"/>
  </r>
  <r>
    <d v="2005-07-08T00:00:00"/>
    <x v="1"/>
    <x v="3"/>
    <x v="1"/>
    <s v="Southern California"/>
    <n v="0"/>
    <n v="3720"/>
    <x v="0"/>
  </r>
  <r>
    <d v="2005-07-08T00:00:00"/>
    <x v="2"/>
    <x v="4"/>
    <x v="1"/>
    <s v="Southern California"/>
    <n v="1166"/>
    <n v="1896"/>
    <x v="0"/>
  </r>
  <r>
    <d v="2005-07-08T00:00:00"/>
    <x v="3"/>
    <x v="5"/>
    <x v="1"/>
    <s v="Southern California"/>
    <n v="604"/>
    <n v="1038"/>
    <x v="0"/>
  </r>
  <r>
    <d v="2005-07-08T00:00:00"/>
    <x v="3"/>
    <x v="6"/>
    <x v="1"/>
    <s v="Southern California"/>
    <n v="582"/>
    <n v="863"/>
    <x v="0"/>
  </r>
  <r>
    <d v="2005-07-15T00:00:00"/>
    <x v="0"/>
    <x v="0"/>
    <x v="0"/>
    <s v="Northern California"/>
    <n v="6071"/>
    <n v="7773"/>
    <x v="0"/>
  </r>
  <r>
    <d v="2005-07-15T00:00:00"/>
    <x v="1"/>
    <x v="1"/>
    <x v="1"/>
    <s v="Northern California"/>
    <n v="3296.9"/>
    <n v="3798.94"/>
    <x v="0"/>
  </r>
  <r>
    <d v="2005-07-15T00:00:00"/>
    <x v="1"/>
    <x v="2"/>
    <x v="1"/>
    <s v="Northern California"/>
    <n v="378"/>
    <n v="640"/>
    <x v="0"/>
  </r>
  <r>
    <d v="2005-07-15T00:00:00"/>
    <x v="1"/>
    <x v="3"/>
    <x v="1"/>
    <s v="Northern California"/>
    <n v="0"/>
    <n v="3199"/>
    <x v="0"/>
  </r>
  <r>
    <d v="2005-07-15T00:00:00"/>
    <x v="2"/>
    <x v="4"/>
    <x v="1"/>
    <s v="Northern California"/>
    <n v="783"/>
    <n v="1757"/>
    <x v="0"/>
  </r>
  <r>
    <d v="2005-07-15T00:00:00"/>
    <x v="3"/>
    <x v="5"/>
    <x v="1"/>
    <s v="Northern California"/>
    <n v="1061"/>
    <n v="935"/>
    <x v="0"/>
  </r>
  <r>
    <d v="2005-07-15T00:00:00"/>
    <x v="3"/>
    <x v="6"/>
    <x v="1"/>
    <s v="Northern California"/>
    <n v="97"/>
    <n v="379"/>
    <x v="0"/>
  </r>
  <r>
    <d v="2005-07-15T00:00:00"/>
    <x v="4"/>
    <x v="7"/>
    <x v="1"/>
    <s v="Northern California"/>
    <n v="244"/>
    <n v="985"/>
    <x v="0"/>
  </r>
  <r>
    <d v="2005-07-15T00:00:00"/>
    <x v="4"/>
    <x v="7"/>
    <x v="1"/>
    <s v="Southern California"/>
    <n v="192"/>
    <n v="810"/>
    <x v="0"/>
  </r>
  <r>
    <d v="2005-07-15T00:00:00"/>
    <x v="0"/>
    <x v="0"/>
    <x v="0"/>
    <s v="Southern California"/>
    <n v="7029"/>
    <n v="6409"/>
    <x v="0"/>
  </r>
  <r>
    <d v="2005-07-15T00:00:00"/>
    <x v="1"/>
    <x v="1"/>
    <x v="1"/>
    <s v="Southern California"/>
    <n v="4171.1000000000004"/>
    <n v="2639.4"/>
    <x v="0"/>
  </r>
  <r>
    <d v="2005-07-15T00:00:00"/>
    <x v="1"/>
    <x v="2"/>
    <x v="1"/>
    <s v="Southern California"/>
    <n v="678"/>
    <n v="758"/>
    <x v="0"/>
  </r>
  <r>
    <d v="2005-07-15T00:00:00"/>
    <x v="1"/>
    <x v="3"/>
    <x v="1"/>
    <s v="Southern California"/>
    <n v="0"/>
    <n v="3255"/>
    <x v="0"/>
  </r>
  <r>
    <d v="2005-07-15T00:00:00"/>
    <x v="2"/>
    <x v="4"/>
    <x v="1"/>
    <s v="Southern California"/>
    <n v="1167"/>
    <n v="1923"/>
    <x v="0"/>
  </r>
  <r>
    <d v="2005-07-15T00:00:00"/>
    <x v="3"/>
    <x v="5"/>
    <x v="1"/>
    <s v="Southern California"/>
    <n v="614"/>
    <n v="952"/>
    <x v="0"/>
  </r>
  <r>
    <d v="2005-07-15T00:00:00"/>
    <x v="3"/>
    <x v="6"/>
    <x v="1"/>
    <s v="Southern California"/>
    <n v="499"/>
    <n v="837"/>
    <x v="0"/>
  </r>
  <r>
    <d v="2005-07-22T00:00:00"/>
    <x v="0"/>
    <x v="0"/>
    <x v="0"/>
    <s v="Northern California"/>
    <n v="6096"/>
    <n v="8514"/>
    <x v="0"/>
  </r>
  <r>
    <d v="2005-07-22T00:00:00"/>
    <x v="1"/>
    <x v="1"/>
    <x v="1"/>
    <s v="Northern California"/>
    <n v="3190.54"/>
    <n v="3452.5"/>
    <x v="0"/>
  </r>
  <r>
    <d v="2005-07-22T00:00:00"/>
    <x v="1"/>
    <x v="2"/>
    <x v="1"/>
    <s v="Northern California"/>
    <n v="628"/>
    <n v="835"/>
    <x v="0"/>
  </r>
  <r>
    <d v="2005-07-22T00:00:00"/>
    <x v="1"/>
    <x v="3"/>
    <x v="1"/>
    <s v="Northern California"/>
    <n v="0"/>
    <n v="2919"/>
    <x v="0"/>
  </r>
  <r>
    <d v="2005-07-22T00:00:00"/>
    <x v="2"/>
    <x v="4"/>
    <x v="1"/>
    <s v="Northern California"/>
    <n v="679"/>
    <n v="1633"/>
    <x v="0"/>
  </r>
  <r>
    <d v="2005-07-22T00:00:00"/>
    <x v="3"/>
    <x v="5"/>
    <x v="1"/>
    <s v="Northern California"/>
    <n v="1159"/>
    <n v="969"/>
    <x v="0"/>
  </r>
  <r>
    <d v="2005-07-22T00:00:00"/>
    <x v="3"/>
    <x v="6"/>
    <x v="1"/>
    <s v="Northern California"/>
    <n v="150"/>
    <n v="305"/>
    <x v="0"/>
  </r>
  <r>
    <d v="2005-07-22T00:00:00"/>
    <x v="4"/>
    <x v="7"/>
    <x v="1"/>
    <s v="Northern California"/>
    <n v="461"/>
    <n v="986"/>
    <x v="0"/>
  </r>
  <r>
    <d v="2005-07-22T00:00:00"/>
    <x v="4"/>
    <x v="7"/>
    <x v="1"/>
    <s v="Southern California"/>
    <n v="96"/>
    <n v="671"/>
    <x v="0"/>
  </r>
  <r>
    <d v="2005-07-22T00:00:00"/>
    <x v="0"/>
    <x v="0"/>
    <x v="0"/>
    <s v="Southern California"/>
    <n v="6715"/>
    <n v="6173"/>
    <x v="0"/>
  </r>
  <r>
    <d v="2005-07-22T00:00:00"/>
    <x v="1"/>
    <x v="1"/>
    <x v="1"/>
    <s v="Southern California"/>
    <n v="3104.7400000000002"/>
    <n v="2559.9"/>
    <x v="0"/>
  </r>
  <r>
    <d v="2005-07-22T00:00:00"/>
    <x v="1"/>
    <x v="2"/>
    <x v="1"/>
    <s v="Southern California"/>
    <n v="848"/>
    <n v="927"/>
    <x v="0"/>
  </r>
  <r>
    <d v="2005-07-22T00:00:00"/>
    <x v="1"/>
    <x v="3"/>
    <x v="1"/>
    <s v="Southern California"/>
    <n v="0"/>
    <n v="3659"/>
    <x v="0"/>
  </r>
  <r>
    <d v="2005-07-22T00:00:00"/>
    <x v="2"/>
    <x v="4"/>
    <x v="1"/>
    <s v="Southern California"/>
    <n v="1062"/>
    <n v="1898"/>
    <x v="0"/>
  </r>
  <r>
    <d v="2005-07-22T00:00:00"/>
    <x v="3"/>
    <x v="5"/>
    <x v="1"/>
    <s v="Southern California"/>
    <n v="851"/>
    <n v="965"/>
    <x v="0"/>
  </r>
  <r>
    <d v="2005-07-22T00:00:00"/>
    <x v="3"/>
    <x v="6"/>
    <x v="1"/>
    <s v="Southern California"/>
    <n v="504"/>
    <n v="818"/>
    <x v="0"/>
  </r>
  <r>
    <d v="2005-07-29T00:00:00"/>
    <x v="0"/>
    <x v="0"/>
    <x v="0"/>
    <s v="Northern California"/>
    <n v="6001"/>
    <n v="8394"/>
    <x v="0"/>
  </r>
  <r>
    <d v="2005-07-29T00:00:00"/>
    <x v="1"/>
    <x v="1"/>
    <x v="1"/>
    <s v="Northern California"/>
    <n v="3016.92"/>
    <n v="3041.1600000000003"/>
    <x v="0"/>
  </r>
  <r>
    <d v="2005-07-29T00:00:00"/>
    <x v="1"/>
    <x v="2"/>
    <x v="1"/>
    <s v="Northern California"/>
    <n v="508"/>
    <n v="727"/>
    <x v="0"/>
  </r>
  <r>
    <d v="2005-07-29T00:00:00"/>
    <x v="1"/>
    <x v="3"/>
    <x v="1"/>
    <s v="Northern California"/>
    <n v="0"/>
    <n v="2948"/>
    <x v="0"/>
  </r>
  <r>
    <d v="2005-07-29T00:00:00"/>
    <x v="2"/>
    <x v="4"/>
    <x v="1"/>
    <s v="Northern California"/>
    <n v="627"/>
    <n v="1569"/>
    <x v="0"/>
  </r>
  <r>
    <d v="2005-07-29T00:00:00"/>
    <x v="3"/>
    <x v="5"/>
    <x v="1"/>
    <s v="Northern California"/>
    <n v="947"/>
    <n v="891"/>
    <x v="0"/>
  </r>
  <r>
    <d v="2005-07-29T00:00:00"/>
    <x v="3"/>
    <x v="6"/>
    <x v="1"/>
    <s v="Northern California"/>
    <n v="186"/>
    <n v="415"/>
    <x v="0"/>
  </r>
  <r>
    <d v="2005-07-29T00:00:00"/>
    <x v="4"/>
    <x v="7"/>
    <x v="1"/>
    <s v="Northern California"/>
    <n v="338"/>
    <n v="1090"/>
    <x v="0"/>
  </r>
  <r>
    <d v="2005-07-29T00:00:00"/>
    <x v="4"/>
    <x v="7"/>
    <x v="1"/>
    <s v="Southern California"/>
    <n v="74"/>
    <n v="665"/>
    <x v="0"/>
  </r>
  <r>
    <d v="2005-07-29T00:00:00"/>
    <x v="0"/>
    <x v="0"/>
    <x v="0"/>
    <s v="Southern California"/>
    <n v="5891"/>
    <n v="6722"/>
    <x v="0"/>
  </r>
  <r>
    <d v="2005-07-29T00:00:00"/>
    <x v="1"/>
    <x v="1"/>
    <x v="1"/>
    <s v="Southern California"/>
    <n v="3927.3"/>
    <n v="2819.6000000000004"/>
    <x v="0"/>
  </r>
  <r>
    <d v="2005-07-29T00:00:00"/>
    <x v="1"/>
    <x v="2"/>
    <x v="1"/>
    <s v="Southern California"/>
    <n v="694"/>
    <n v="736"/>
    <x v="0"/>
  </r>
  <r>
    <d v="2005-07-29T00:00:00"/>
    <x v="1"/>
    <x v="3"/>
    <x v="1"/>
    <s v="Southern California"/>
    <n v="0"/>
    <n v="3591"/>
    <x v="0"/>
  </r>
  <r>
    <d v="2005-07-29T00:00:00"/>
    <x v="2"/>
    <x v="4"/>
    <x v="1"/>
    <s v="Southern California"/>
    <n v="785"/>
    <n v="1461"/>
    <x v="0"/>
  </r>
  <r>
    <d v="2005-07-29T00:00:00"/>
    <x v="3"/>
    <x v="5"/>
    <x v="1"/>
    <s v="Southern California"/>
    <n v="811"/>
    <n v="999"/>
    <x v="0"/>
  </r>
  <r>
    <d v="2005-07-29T00:00:00"/>
    <x v="3"/>
    <x v="6"/>
    <x v="1"/>
    <s v="Southern California"/>
    <n v="352"/>
    <n v="724"/>
    <x v="0"/>
  </r>
  <r>
    <d v="2005-08-05T00:00:00"/>
    <x v="0"/>
    <x v="0"/>
    <x v="0"/>
    <s v="Northern California"/>
    <n v="5890"/>
    <n v="6622"/>
    <x v="0"/>
  </r>
  <r>
    <d v="2005-08-05T00:00:00"/>
    <x v="1"/>
    <x v="1"/>
    <x v="1"/>
    <s v="Northern California"/>
    <n v="3148.92"/>
    <n v="2910.28"/>
    <x v="0"/>
  </r>
  <r>
    <d v="2005-08-05T00:00:00"/>
    <x v="1"/>
    <x v="2"/>
    <x v="1"/>
    <s v="Northern California"/>
    <n v="722"/>
    <n v="877"/>
    <x v="0"/>
  </r>
  <r>
    <d v="2005-08-05T00:00:00"/>
    <x v="1"/>
    <x v="3"/>
    <x v="1"/>
    <s v="Northern California"/>
    <n v="0"/>
    <n v="2786"/>
    <x v="0"/>
  </r>
  <r>
    <d v="2005-08-05T00:00:00"/>
    <x v="2"/>
    <x v="4"/>
    <x v="1"/>
    <s v="Northern California"/>
    <n v="736"/>
    <n v="1148"/>
    <x v="0"/>
  </r>
  <r>
    <d v="2005-08-05T00:00:00"/>
    <x v="3"/>
    <x v="5"/>
    <x v="1"/>
    <s v="Northern California"/>
    <n v="1139"/>
    <n v="818"/>
    <x v="0"/>
  </r>
  <r>
    <d v="2005-08-05T00:00:00"/>
    <x v="3"/>
    <x v="6"/>
    <x v="1"/>
    <s v="Northern California"/>
    <n v="90"/>
    <n v="308"/>
    <x v="0"/>
  </r>
  <r>
    <d v="2005-08-05T00:00:00"/>
    <x v="4"/>
    <x v="7"/>
    <x v="1"/>
    <s v="Northern California"/>
    <n v="180"/>
    <n v="995"/>
    <x v="0"/>
  </r>
  <r>
    <d v="2005-08-05T00:00:00"/>
    <x v="4"/>
    <x v="7"/>
    <x v="1"/>
    <s v="Southern California"/>
    <n v="162"/>
    <n v="607"/>
    <x v="0"/>
  </r>
  <r>
    <d v="2005-08-05T00:00:00"/>
    <x v="0"/>
    <x v="0"/>
    <x v="0"/>
    <s v="Southern California"/>
    <n v="5654"/>
    <n v="7124"/>
    <x v="0"/>
  </r>
  <r>
    <d v="2005-08-05T00:00:00"/>
    <x v="1"/>
    <x v="1"/>
    <x v="1"/>
    <s v="Southern California"/>
    <n v="3557.36"/>
    <n v="2487.8200000000002"/>
    <x v="0"/>
  </r>
  <r>
    <d v="2005-08-05T00:00:00"/>
    <x v="1"/>
    <x v="2"/>
    <x v="1"/>
    <s v="Southern California"/>
    <n v="960"/>
    <n v="832"/>
    <x v="0"/>
  </r>
  <r>
    <d v="2005-08-05T00:00:00"/>
    <x v="1"/>
    <x v="3"/>
    <x v="1"/>
    <s v="Southern California"/>
    <n v="0"/>
    <n v="3658"/>
    <x v="0"/>
  </r>
  <r>
    <d v="2005-08-05T00:00:00"/>
    <x v="2"/>
    <x v="4"/>
    <x v="1"/>
    <s v="Southern California"/>
    <n v="667"/>
    <n v="1187"/>
    <x v="0"/>
  </r>
  <r>
    <d v="2005-08-05T00:00:00"/>
    <x v="3"/>
    <x v="5"/>
    <x v="1"/>
    <s v="Southern California"/>
    <n v="633"/>
    <n v="796"/>
    <x v="0"/>
  </r>
  <r>
    <d v="2005-08-05T00:00:00"/>
    <x v="3"/>
    <x v="6"/>
    <x v="1"/>
    <s v="Southern California"/>
    <n v="482"/>
    <n v="762"/>
    <x v="0"/>
  </r>
  <r>
    <d v="2005-08-12T00:00:00"/>
    <x v="0"/>
    <x v="0"/>
    <x v="0"/>
    <s v="Northern California"/>
    <n v="6311"/>
    <n v="7217"/>
    <x v="0"/>
  </r>
  <r>
    <d v="2005-08-12T00:00:00"/>
    <x v="1"/>
    <x v="1"/>
    <x v="1"/>
    <s v="Northern California"/>
    <n v="3130.32"/>
    <n v="2867.1200000000003"/>
    <x v="0"/>
  </r>
  <r>
    <d v="2005-08-12T00:00:00"/>
    <x v="1"/>
    <x v="2"/>
    <x v="1"/>
    <s v="Northern California"/>
    <n v="686"/>
    <n v="595"/>
    <x v="0"/>
  </r>
  <r>
    <d v="2005-08-12T00:00:00"/>
    <x v="1"/>
    <x v="3"/>
    <x v="1"/>
    <s v="Northern California"/>
    <n v="0"/>
    <n v="2587"/>
    <x v="0"/>
  </r>
  <r>
    <d v="2005-08-12T00:00:00"/>
    <x v="2"/>
    <x v="4"/>
    <x v="1"/>
    <s v="Northern California"/>
    <n v="673"/>
    <n v="1125"/>
    <x v="0"/>
  </r>
  <r>
    <d v="2005-08-12T00:00:00"/>
    <x v="3"/>
    <x v="5"/>
    <x v="1"/>
    <s v="Northern California"/>
    <n v="1206"/>
    <n v="851"/>
    <x v="0"/>
  </r>
  <r>
    <d v="2005-08-12T00:00:00"/>
    <x v="3"/>
    <x v="6"/>
    <x v="1"/>
    <s v="Northern California"/>
    <n v="279"/>
    <n v="325"/>
    <x v="0"/>
  </r>
  <r>
    <d v="2005-08-12T00:00:00"/>
    <x v="4"/>
    <x v="7"/>
    <x v="1"/>
    <s v="Northern California"/>
    <n v="227"/>
    <n v="1001"/>
    <x v="0"/>
  </r>
  <r>
    <d v="2005-08-12T00:00:00"/>
    <x v="4"/>
    <x v="7"/>
    <x v="1"/>
    <s v="Southern California"/>
    <n v="160"/>
    <n v="714"/>
    <x v="0"/>
  </r>
  <r>
    <d v="2005-08-12T00:00:00"/>
    <x v="0"/>
    <x v="0"/>
    <x v="0"/>
    <s v="Southern California"/>
    <n v="5501"/>
    <n v="8000"/>
    <x v="0"/>
  </r>
  <r>
    <d v="2005-08-12T00:00:00"/>
    <x v="1"/>
    <x v="1"/>
    <x v="1"/>
    <s v="Southern California"/>
    <n v="3514.96"/>
    <n v="2573.6800000000003"/>
    <x v="0"/>
  </r>
  <r>
    <d v="2005-08-12T00:00:00"/>
    <x v="1"/>
    <x v="2"/>
    <x v="1"/>
    <s v="Southern California"/>
    <n v="724"/>
    <n v="755"/>
    <x v="0"/>
  </r>
  <r>
    <d v="2005-08-12T00:00:00"/>
    <x v="1"/>
    <x v="3"/>
    <x v="1"/>
    <s v="Southern California"/>
    <n v="0"/>
    <n v="3712"/>
    <x v="0"/>
  </r>
  <r>
    <d v="2005-08-12T00:00:00"/>
    <x v="2"/>
    <x v="4"/>
    <x v="1"/>
    <s v="Southern California"/>
    <n v="786"/>
    <n v="1224"/>
    <x v="0"/>
  </r>
  <r>
    <d v="2005-08-12T00:00:00"/>
    <x v="3"/>
    <x v="5"/>
    <x v="1"/>
    <s v="Southern California"/>
    <n v="588"/>
    <n v="894"/>
    <x v="0"/>
  </r>
  <r>
    <d v="2005-08-12T00:00:00"/>
    <x v="3"/>
    <x v="6"/>
    <x v="1"/>
    <s v="Southern California"/>
    <n v="438"/>
    <n v="741"/>
    <x v="0"/>
  </r>
  <r>
    <d v="2005-08-19T00:00:00"/>
    <x v="0"/>
    <x v="0"/>
    <x v="0"/>
    <s v="Northern California"/>
    <n v="6084"/>
    <n v="7720"/>
    <x v="0"/>
  </r>
  <r>
    <d v="2005-08-19T00:00:00"/>
    <x v="1"/>
    <x v="1"/>
    <x v="1"/>
    <s v="Northern California"/>
    <n v="3139.84"/>
    <n v="2563.88"/>
    <x v="0"/>
  </r>
  <r>
    <d v="2005-08-19T00:00:00"/>
    <x v="1"/>
    <x v="2"/>
    <x v="1"/>
    <s v="Northern California"/>
    <n v="482"/>
    <n v="819"/>
    <x v="0"/>
  </r>
  <r>
    <d v="2005-08-19T00:00:00"/>
    <x v="1"/>
    <x v="3"/>
    <x v="1"/>
    <s v="Northern California"/>
    <n v="0"/>
    <n v="2808"/>
    <x v="0"/>
  </r>
  <r>
    <d v="2005-08-19T00:00:00"/>
    <x v="2"/>
    <x v="4"/>
    <x v="1"/>
    <s v="Northern California"/>
    <n v="810"/>
    <n v="1232"/>
    <x v="0"/>
  </r>
  <r>
    <d v="2005-08-19T00:00:00"/>
    <x v="3"/>
    <x v="5"/>
    <x v="1"/>
    <s v="Northern California"/>
    <n v="1198"/>
    <n v="899"/>
    <x v="0"/>
  </r>
  <r>
    <d v="2005-08-19T00:00:00"/>
    <x v="3"/>
    <x v="6"/>
    <x v="1"/>
    <s v="Northern California"/>
    <n v="58"/>
    <n v="374"/>
    <x v="0"/>
  </r>
  <r>
    <d v="2005-08-19T00:00:00"/>
    <x v="4"/>
    <x v="7"/>
    <x v="1"/>
    <s v="Northern California"/>
    <n v="259"/>
    <n v="1021"/>
    <x v="0"/>
  </r>
  <r>
    <d v="2005-08-19T00:00:00"/>
    <x v="4"/>
    <x v="7"/>
    <x v="1"/>
    <s v="Southern California"/>
    <n v="104"/>
    <n v="773"/>
    <x v="0"/>
  </r>
  <r>
    <d v="2005-08-19T00:00:00"/>
    <x v="0"/>
    <x v="0"/>
    <x v="0"/>
    <s v="Southern California"/>
    <n v="6216"/>
    <n v="7475"/>
    <x v="0"/>
  </r>
  <r>
    <d v="2005-08-19T00:00:00"/>
    <x v="1"/>
    <x v="1"/>
    <x v="1"/>
    <s v="Southern California"/>
    <n v="3635.8"/>
    <n v="2719.96"/>
    <x v="0"/>
  </r>
  <r>
    <d v="2005-08-19T00:00:00"/>
    <x v="1"/>
    <x v="2"/>
    <x v="1"/>
    <s v="Southern California"/>
    <n v="751"/>
    <n v="812"/>
    <x v="0"/>
  </r>
  <r>
    <d v="2005-08-19T00:00:00"/>
    <x v="1"/>
    <x v="3"/>
    <x v="1"/>
    <s v="Southern California"/>
    <n v="0"/>
    <n v="4092"/>
    <x v="0"/>
  </r>
  <r>
    <d v="2005-08-19T00:00:00"/>
    <x v="2"/>
    <x v="4"/>
    <x v="1"/>
    <s v="Southern California"/>
    <n v="863"/>
    <n v="1102"/>
    <x v="0"/>
  </r>
  <r>
    <d v="2005-08-19T00:00:00"/>
    <x v="3"/>
    <x v="5"/>
    <x v="1"/>
    <s v="Southern California"/>
    <n v="647"/>
    <n v="816"/>
    <x v="0"/>
  </r>
  <r>
    <d v="2005-08-19T00:00:00"/>
    <x v="3"/>
    <x v="6"/>
    <x v="1"/>
    <s v="Southern California"/>
    <n v="484"/>
    <n v="742"/>
    <x v="0"/>
  </r>
  <r>
    <d v="2005-08-26T00:00:00"/>
    <x v="0"/>
    <x v="0"/>
    <x v="0"/>
    <s v="Northern California"/>
    <n v="6117"/>
    <n v="8065"/>
    <x v="0"/>
  </r>
  <r>
    <d v="2005-08-26T00:00:00"/>
    <x v="1"/>
    <x v="1"/>
    <x v="1"/>
    <s v="Northern California"/>
    <n v="3260.94"/>
    <n v="2765.6400000000003"/>
    <x v="0"/>
  </r>
  <r>
    <d v="2005-08-26T00:00:00"/>
    <x v="1"/>
    <x v="2"/>
    <x v="1"/>
    <s v="Northern California"/>
    <n v="452"/>
    <n v="742"/>
    <x v="0"/>
  </r>
  <r>
    <d v="2005-08-26T00:00:00"/>
    <x v="1"/>
    <x v="3"/>
    <x v="1"/>
    <s v="Northern California"/>
    <n v="0"/>
    <n v="2700"/>
    <x v="0"/>
  </r>
  <r>
    <d v="2005-08-26T00:00:00"/>
    <x v="2"/>
    <x v="4"/>
    <x v="1"/>
    <s v="Northern California"/>
    <n v="750"/>
    <n v="1088"/>
    <x v="0"/>
  </r>
  <r>
    <d v="2005-08-26T00:00:00"/>
    <x v="3"/>
    <x v="5"/>
    <x v="1"/>
    <s v="Northern California"/>
    <n v="1012"/>
    <n v="883"/>
    <x v="0"/>
  </r>
  <r>
    <d v="2005-08-26T00:00:00"/>
    <x v="3"/>
    <x v="6"/>
    <x v="1"/>
    <s v="Northern California"/>
    <n v="111"/>
    <n v="455"/>
    <x v="0"/>
  </r>
  <r>
    <d v="2005-08-26T00:00:00"/>
    <x v="4"/>
    <x v="7"/>
    <x v="1"/>
    <s v="Northern California"/>
    <n v="250"/>
    <n v="631"/>
    <x v="0"/>
  </r>
  <r>
    <d v="2005-08-26T00:00:00"/>
    <x v="4"/>
    <x v="7"/>
    <x v="1"/>
    <s v="Southern California"/>
    <n v="2"/>
    <n v="688"/>
    <x v="0"/>
  </r>
  <r>
    <d v="2005-08-26T00:00:00"/>
    <x v="0"/>
    <x v="0"/>
    <x v="0"/>
    <s v="Southern California"/>
    <n v="6956"/>
    <n v="7027"/>
    <x v="0"/>
  </r>
  <r>
    <d v="2005-08-26T00:00:00"/>
    <x v="1"/>
    <x v="1"/>
    <x v="1"/>
    <s v="Southern California"/>
    <n v="3804.34"/>
    <n v="2650"/>
    <x v="0"/>
  </r>
  <r>
    <d v="2005-08-26T00:00:00"/>
    <x v="1"/>
    <x v="2"/>
    <x v="1"/>
    <s v="Southern California"/>
    <n v="737"/>
    <n v="809"/>
    <x v="0"/>
  </r>
  <r>
    <d v="2005-08-26T00:00:00"/>
    <x v="1"/>
    <x v="3"/>
    <x v="1"/>
    <s v="Southern California"/>
    <n v="0"/>
    <n v="3903"/>
    <x v="0"/>
  </r>
  <r>
    <d v="2005-08-26T00:00:00"/>
    <x v="2"/>
    <x v="4"/>
    <x v="1"/>
    <s v="Southern California"/>
    <n v="948"/>
    <n v="1246"/>
    <x v="0"/>
  </r>
  <r>
    <d v="2005-08-26T00:00:00"/>
    <x v="3"/>
    <x v="5"/>
    <x v="1"/>
    <s v="Southern California"/>
    <n v="796"/>
    <n v="933"/>
    <x v="0"/>
  </r>
  <r>
    <d v="2005-08-26T00:00:00"/>
    <x v="3"/>
    <x v="6"/>
    <x v="1"/>
    <s v="Southern California"/>
    <n v="517"/>
    <n v="931"/>
    <x v="0"/>
  </r>
  <r>
    <d v="2005-09-02T00:00:00"/>
    <x v="0"/>
    <x v="0"/>
    <x v="0"/>
    <s v="Northern California"/>
    <n v="6198"/>
    <n v="7548"/>
    <x v="0"/>
  </r>
  <r>
    <d v="2005-09-02T00:00:00"/>
    <x v="1"/>
    <x v="1"/>
    <x v="1"/>
    <s v="Northern California"/>
    <n v="2640.44"/>
    <n v="2451.02"/>
    <x v="0"/>
  </r>
  <r>
    <d v="2005-09-02T00:00:00"/>
    <x v="1"/>
    <x v="2"/>
    <x v="1"/>
    <s v="Northern California"/>
    <n v="620"/>
    <n v="797"/>
    <x v="0"/>
  </r>
  <r>
    <d v="2005-09-02T00:00:00"/>
    <x v="1"/>
    <x v="3"/>
    <x v="1"/>
    <s v="Northern California"/>
    <n v="0"/>
    <n v="2852"/>
    <x v="0"/>
  </r>
  <r>
    <d v="2005-09-02T00:00:00"/>
    <x v="2"/>
    <x v="4"/>
    <x v="1"/>
    <s v="Northern California"/>
    <n v="775"/>
    <n v="994"/>
    <x v="0"/>
  </r>
  <r>
    <d v="2005-09-02T00:00:00"/>
    <x v="3"/>
    <x v="5"/>
    <x v="1"/>
    <s v="Northern California"/>
    <n v="1178"/>
    <n v="1129"/>
    <x v="0"/>
  </r>
  <r>
    <d v="2005-09-02T00:00:00"/>
    <x v="3"/>
    <x v="6"/>
    <x v="1"/>
    <s v="Northern California"/>
    <n v="-29"/>
    <n v="287"/>
    <x v="0"/>
  </r>
  <r>
    <d v="2005-09-02T00:00:00"/>
    <x v="4"/>
    <x v="7"/>
    <x v="1"/>
    <s v="Northern California"/>
    <n v="270"/>
    <n v="518"/>
    <x v="0"/>
  </r>
  <r>
    <d v="2005-09-02T00:00:00"/>
    <x v="4"/>
    <x v="7"/>
    <x v="1"/>
    <s v="Southern California"/>
    <n v="-6"/>
    <n v="702"/>
    <x v="0"/>
  </r>
  <r>
    <d v="2005-09-02T00:00:00"/>
    <x v="0"/>
    <x v="0"/>
    <x v="0"/>
    <s v="Southern California"/>
    <n v="6835"/>
    <n v="6534"/>
    <x v="0"/>
  </r>
  <r>
    <d v="2005-09-02T00:00:00"/>
    <x v="1"/>
    <x v="1"/>
    <x v="1"/>
    <s v="Southern California"/>
    <n v="3390.94"/>
    <n v="2673.32"/>
    <x v="0"/>
  </r>
  <r>
    <d v="2005-09-02T00:00:00"/>
    <x v="1"/>
    <x v="2"/>
    <x v="1"/>
    <s v="Southern California"/>
    <n v="767"/>
    <n v="800"/>
    <x v="0"/>
  </r>
  <r>
    <d v="2005-09-02T00:00:00"/>
    <x v="1"/>
    <x v="3"/>
    <x v="1"/>
    <s v="Southern California"/>
    <n v="0"/>
    <n v="4070"/>
    <x v="0"/>
  </r>
  <r>
    <d v="2005-09-02T00:00:00"/>
    <x v="2"/>
    <x v="4"/>
    <x v="1"/>
    <s v="Southern California"/>
    <n v="1131"/>
    <n v="1307"/>
    <x v="0"/>
  </r>
  <r>
    <d v="2005-09-02T00:00:00"/>
    <x v="3"/>
    <x v="5"/>
    <x v="1"/>
    <s v="Southern California"/>
    <n v="791"/>
    <n v="906"/>
    <x v="0"/>
  </r>
  <r>
    <d v="2005-09-02T00:00:00"/>
    <x v="3"/>
    <x v="6"/>
    <x v="1"/>
    <s v="Southern California"/>
    <n v="564"/>
    <n v="890"/>
    <x v="0"/>
  </r>
  <r>
    <d v="2005-09-09T00:00:00"/>
    <x v="0"/>
    <x v="0"/>
    <x v="0"/>
    <s v="Northern California"/>
    <n v="6205"/>
    <n v="8492"/>
    <x v="0"/>
  </r>
  <r>
    <d v="2005-09-09T00:00:00"/>
    <x v="1"/>
    <x v="1"/>
    <x v="1"/>
    <s v="Northern California"/>
    <n v="2865.94"/>
    <n v="2291.88"/>
    <x v="0"/>
  </r>
  <r>
    <d v="2005-09-09T00:00:00"/>
    <x v="1"/>
    <x v="2"/>
    <x v="1"/>
    <s v="Northern California"/>
    <n v="461"/>
    <n v="765"/>
    <x v="0"/>
  </r>
  <r>
    <d v="2005-09-09T00:00:00"/>
    <x v="1"/>
    <x v="3"/>
    <x v="1"/>
    <s v="Northern California"/>
    <n v="0"/>
    <n v="2935"/>
    <x v="0"/>
  </r>
  <r>
    <d v="2005-09-09T00:00:00"/>
    <x v="2"/>
    <x v="4"/>
    <x v="1"/>
    <s v="Northern California"/>
    <n v="698"/>
    <n v="918"/>
    <x v="0"/>
  </r>
  <r>
    <d v="2005-09-09T00:00:00"/>
    <x v="3"/>
    <x v="5"/>
    <x v="1"/>
    <s v="Northern California"/>
    <n v="1009"/>
    <n v="921"/>
    <x v="0"/>
  </r>
  <r>
    <d v="2005-09-09T00:00:00"/>
    <x v="3"/>
    <x v="6"/>
    <x v="1"/>
    <s v="Northern California"/>
    <n v="128"/>
    <n v="270"/>
    <x v="0"/>
  </r>
  <r>
    <d v="2005-09-09T00:00:00"/>
    <x v="4"/>
    <x v="7"/>
    <x v="1"/>
    <s v="Northern California"/>
    <n v="225"/>
    <n v="705"/>
    <x v="0"/>
  </r>
  <r>
    <d v="2005-09-09T00:00:00"/>
    <x v="4"/>
    <x v="7"/>
    <x v="1"/>
    <s v="Southern California"/>
    <n v="-20"/>
    <n v="606"/>
    <x v="0"/>
  </r>
  <r>
    <d v="2005-09-09T00:00:00"/>
    <x v="0"/>
    <x v="0"/>
    <x v="0"/>
    <s v="Southern California"/>
    <n v="6869"/>
    <n v="6496"/>
    <x v="0"/>
  </r>
  <r>
    <d v="2005-09-09T00:00:00"/>
    <x v="1"/>
    <x v="1"/>
    <x v="1"/>
    <s v="Southern California"/>
    <n v="3522.38"/>
    <n v="2628.8"/>
    <x v="0"/>
  </r>
  <r>
    <d v="2005-09-09T00:00:00"/>
    <x v="1"/>
    <x v="2"/>
    <x v="1"/>
    <s v="Southern California"/>
    <n v="757"/>
    <n v="782"/>
    <x v="0"/>
  </r>
  <r>
    <d v="2005-09-09T00:00:00"/>
    <x v="1"/>
    <x v="3"/>
    <x v="1"/>
    <s v="Southern California"/>
    <n v="0"/>
    <n v="3770"/>
    <x v="0"/>
  </r>
  <r>
    <d v="2005-09-09T00:00:00"/>
    <x v="2"/>
    <x v="4"/>
    <x v="1"/>
    <s v="Southern California"/>
    <n v="1142"/>
    <n v="1455"/>
    <x v="0"/>
  </r>
  <r>
    <d v="2005-09-09T00:00:00"/>
    <x v="3"/>
    <x v="5"/>
    <x v="1"/>
    <s v="Southern California"/>
    <n v="805"/>
    <n v="924"/>
    <x v="0"/>
  </r>
  <r>
    <d v="2005-09-09T00:00:00"/>
    <x v="3"/>
    <x v="6"/>
    <x v="1"/>
    <s v="Southern California"/>
    <n v="619"/>
    <n v="842"/>
    <x v="0"/>
  </r>
  <r>
    <d v="2005-09-16T00:00:00"/>
    <x v="0"/>
    <x v="0"/>
    <x v="0"/>
    <s v="Northern California"/>
    <n v="6189"/>
    <n v="7991"/>
    <x v="0"/>
  </r>
  <r>
    <d v="2005-09-16T00:00:00"/>
    <x v="1"/>
    <x v="1"/>
    <x v="1"/>
    <s v="Northern California"/>
    <n v="3190.44"/>
    <n v="2388.98"/>
    <x v="0"/>
  </r>
  <r>
    <d v="2005-09-16T00:00:00"/>
    <x v="1"/>
    <x v="2"/>
    <x v="1"/>
    <s v="Northern California"/>
    <n v="416"/>
    <n v="661"/>
    <x v="0"/>
  </r>
  <r>
    <d v="2005-09-16T00:00:00"/>
    <x v="1"/>
    <x v="3"/>
    <x v="1"/>
    <s v="Northern California"/>
    <n v="0"/>
    <n v="3207"/>
    <x v="0"/>
  </r>
  <r>
    <d v="2005-09-16T00:00:00"/>
    <x v="2"/>
    <x v="4"/>
    <x v="1"/>
    <s v="Northern California"/>
    <n v="830"/>
    <n v="1016"/>
    <x v="0"/>
  </r>
  <r>
    <d v="2005-09-16T00:00:00"/>
    <x v="3"/>
    <x v="5"/>
    <x v="1"/>
    <s v="Northern California"/>
    <n v="1142"/>
    <n v="1374"/>
    <x v="0"/>
  </r>
  <r>
    <d v="2005-09-16T00:00:00"/>
    <x v="3"/>
    <x v="6"/>
    <x v="1"/>
    <s v="Northern California"/>
    <n v="118"/>
    <n v="272"/>
    <x v="0"/>
  </r>
  <r>
    <d v="2005-09-16T00:00:00"/>
    <x v="4"/>
    <x v="7"/>
    <x v="1"/>
    <s v="Northern California"/>
    <n v="257"/>
    <n v="651"/>
    <x v="0"/>
  </r>
  <r>
    <d v="2005-09-16T00:00:00"/>
    <x v="4"/>
    <x v="7"/>
    <x v="1"/>
    <s v="Southern California"/>
    <n v="59"/>
    <n v="651"/>
    <x v="0"/>
  </r>
  <r>
    <d v="2005-09-16T00:00:00"/>
    <x v="0"/>
    <x v="0"/>
    <x v="0"/>
    <s v="Southern California"/>
    <n v="6474"/>
    <n v="6421"/>
    <x v="0"/>
  </r>
  <r>
    <d v="2005-09-16T00:00:00"/>
    <x v="1"/>
    <x v="1"/>
    <x v="1"/>
    <s v="Southern California"/>
    <n v="3002.98"/>
    <n v="2421.04"/>
    <x v="0"/>
  </r>
  <r>
    <d v="2005-09-16T00:00:00"/>
    <x v="1"/>
    <x v="2"/>
    <x v="1"/>
    <s v="Southern California"/>
    <n v="703"/>
    <n v="502"/>
    <x v="0"/>
  </r>
  <r>
    <d v="2005-09-16T00:00:00"/>
    <x v="1"/>
    <x v="3"/>
    <x v="1"/>
    <s v="Southern California"/>
    <n v="0"/>
    <n v="3784"/>
    <x v="0"/>
  </r>
  <r>
    <d v="2005-09-16T00:00:00"/>
    <x v="2"/>
    <x v="4"/>
    <x v="1"/>
    <s v="Southern California"/>
    <n v="1091"/>
    <n v="1590"/>
    <x v="0"/>
  </r>
  <r>
    <d v="2005-09-16T00:00:00"/>
    <x v="3"/>
    <x v="5"/>
    <x v="1"/>
    <s v="Southern California"/>
    <n v="738"/>
    <n v="1041"/>
    <x v="0"/>
  </r>
  <r>
    <d v="2005-09-16T00:00:00"/>
    <x v="3"/>
    <x v="6"/>
    <x v="1"/>
    <s v="Southern California"/>
    <n v="478"/>
    <n v="816"/>
    <x v="0"/>
  </r>
  <r>
    <d v="2005-09-23T00:00:00"/>
    <x v="0"/>
    <x v="0"/>
    <x v="0"/>
    <s v="Northern California"/>
    <n v="6129"/>
    <n v="7916"/>
    <x v="0"/>
  </r>
  <r>
    <d v="2005-09-23T00:00:00"/>
    <x v="1"/>
    <x v="1"/>
    <x v="1"/>
    <s v="Northern California"/>
    <n v="3745.02"/>
    <n v="3208.3"/>
    <x v="0"/>
  </r>
  <r>
    <d v="2005-09-23T00:00:00"/>
    <x v="1"/>
    <x v="2"/>
    <x v="1"/>
    <s v="Northern California"/>
    <n v="275"/>
    <n v="491"/>
    <x v="0"/>
  </r>
  <r>
    <d v="2005-09-23T00:00:00"/>
    <x v="1"/>
    <x v="3"/>
    <x v="1"/>
    <s v="Northern California"/>
    <n v="0"/>
    <n v="2594"/>
    <x v="0"/>
  </r>
  <r>
    <d v="2005-09-23T00:00:00"/>
    <x v="2"/>
    <x v="4"/>
    <x v="1"/>
    <s v="Northern California"/>
    <n v="777"/>
    <n v="1384"/>
    <x v="0"/>
  </r>
  <r>
    <d v="2005-09-23T00:00:00"/>
    <x v="3"/>
    <x v="5"/>
    <x v="1"/>
    <s v="Northern California"/>
    <n v="975"/>
    <n v="1247"/>
    <x v="0"/>
  </r>
  <r>
    <d v="2005-09-23T00:00:00"/>
    <x v="3"/>
    <x v="6"/>
    <x v="1"/>
    <s v="Northern California"/>
    <n v="140"/>
    <n v="304"/>
    <x v="0"/>
  </r>
  <r>
    <d v="2005-09-23T00:00:00"/>
    <x v="4"/>
    <x v="7"/>
    <x v="1"/>
    <s v="Northern California"/>
    <n v="233"/>
    <n v="798"/>
    <x v="0"/>
  </r>
  <r>
    <d v="2005-09-23T00:00:00"/>
    <x v="4"/>
    <x v="7"/>
    <x v="1"/>
    <s v="Southern California"/>
    <n v="257"/>
    <n v="746"/>
    <x v="0"/>
  </r>
  <r>
    <d v="2005-09-23T00:00:00"/>
    <x v="0"/>
    <x v="0"/>
    <x v="0"/>
    <s v="Southern California"/>
    <n v="6597"/>
    <n v="6614"/>
    <x v="0"/>
  </r>
  <r>
    <d v="2005-09-23T00:00:00"/>
    <x v="1"/>
    <x v="1"/>
    <x v="1"/>
    <s v="Southern California"/>
    <n v="2884.26"/>
    <n v="2199.5"/>
    <x v="0"/>
  </r>
  <r>
    <d v="2005-09-23T00:00:00"/>
    <x v="1"/>
    <x v="2"/>
    <x v="1"/>
    <s v="Southern California"/>
    <n v="908"/>
    <n v="737"/>
    <x v="0"/>
  </r>
  <r>
    <d v="2005-09-23T00:00:00"/>
    <x v="1"/>
    <x v="3"/>
    <x v="1"/>
    <s v="Southern California"/>
    <n v="0"/>
    <n v="3930"/>
    <x v="0"/>
  </r>
  <r>
    <d v="2005-09-23T00:00:00"/>
    <x v="2"/>
    <x v="4"/>
    <x v="1"/>
    <s v="Southern California"/>
    <n v="943"/>
    <n v="1446"/>
    <x v="0"/>
  </r>
  <r>
    <d v="2005-09-23T00:00:00"/>
    <x v="3"/>
    <x v="5"/>
    <x v="1"/>
    <s v="Southern California"/>
    <n v="585"/>
    <n v="900"/>
    <x v="0"/>
  </r>
  <r>
    <d v="2005-09-23T00:00:00"/>
    <x v="3"/>
    <x v="6"/>
    <x v="1"/>
    <s v="Southern California"/>
    <n v="526"/>
    <n v="844"/>
    <x v="0"/>
  </r>
  <r>
    <d v="2005-09-30T00:00:00"/>
    <x v="0"/>
    <x v="0"/>
    <x v="0"/>
    <s v="Northern California"/>
    <n v="6251"/>
    <n v="7980"/>
    <x v="0"/>
  </r>
  <r>
    <d v="2005-09-30T00:00:00"/>
    <x v="1"/>
    <x v="1"/>
    <x v="1"/>
    <s v="Northern California"/>
    <n v="3396.7000000000003"/>
    <n v="2932.5"/>
    <x v="0"/>
  </r>
  <r>
    <d v="2005-09-30T00:00:00"/>
    <x v="1"/>
    <x v="2"/>
    <x v="1"/>
    <s v="Northern California"/>
    <n v="367"/>
    <n v="458"/>
    <x v="0"/>
  </r>
  <r>
    <d v="2005-09-30T00:00:00"/>
    <x v="1"/>
    <x v="3"/>
    <x v="1"/>
    <s v="Northern California"/>
    <n v="0"/>
    <n v="2595"/>
    <x v="0"/>
  </r>
  <r>
    <d v="2005-09-30T00:00:00"/>
    <x v="2"/>
    <x v="4"/>
    <x v="1"/>
    <s v="Northern California"/>
    <n v="757"/>
    <n v="1266"/>
    <x v="0"/>
  </r>
  <r>
    <d v="2005-09-30T00:00:00"/>
    <x v="3"/>
    <x v="5"/>
    <x v="1"/>
    <s v="Northern California"/>
    <n v="1154"/>
    <n v="1394"/>
    <x v="0"/>
  </r>
  <r>
    <d v="2005-09-30T00:00:00"/>
    <x v="3"/>
    <x v="6"/>
    <x v="1"/>
    <s v="Northern California"/>
    <n v="117"/>
    <n v="290"/>
    <x v="0"/>
  </r>
  <r>
    <d v="2005-09-30T00:00:00"/>
    <x v="4"/>
    <x v="7"/>
    <x v="1"/>
    <s v="Northern California"/>
    <n v="221"/>
    <n v="907"/>
    <x v="0"/>
  </r>
  <r>
    <d v="2005-09-30T00:00:00"/>
    <x v="4"/>
    <x v="7"/>
    <x v="1"/>
    <s v="Southern California"/>
    <n v="23"/>
    <n v="663"/>
    <x v="0"/>
  </r>
  <r>
    <d v="2005-09-30T00:00:00"/>
    <x v="0"/>
    <x v="0"/>
    <x v="0"/>
    <s v="Southern California"/>
    <n v="6976"/>
    <n v="5970"/>
    <x v="0"/>
  </r>
  <r>
    <d v="2005-09-30T00:00:00"/>
    <x v="1"/>
    <x v="1"/>
    <x v="1"/>
    <s v="Southern California"/>
    <n v="3734.38"/>
    <n v="2233.42"/>
    <x v="0"/>
  </r>
  <r>
    <d v="2005-09-30T00:00:00"/>
    <x v="1"/>
    <x v="2"/>
    <x v="1"/>
    <s v="Southern California"/>
    <n v="612"/>
    <n v="711"/>
    <x v="0"/>
  </r>
  <r>
    <d v="2005-09-30T00:00:00"/>
    <x v="1"/>
    <x v="3"/>
    <x v="1"/>
    <s v="Southern California"/>
    <n v="0"/>
    <n v="4022"/>
    <x v="0"/>
  </r>
  <r>
    <d v="2005-09-30T00:00:00"/>
    <x v="2"/>
    <x v="4"/>
    <x v="1"/>
    <s v="Southern California"/>
    <n v="1038"/>
    <n v="1478"/>
    <x v="0"/>
  </r>
  <r>
    <d v="2005-09-30T00:00:00"/>
    <x v="3"/>
    <x v="5"/>
    <x v="1"/>
    <s v="Southern California"/>
    <n v="776"/>
    <n v="942"/>
    <x v="0"/>
  </r>
  <r>
    <d v="2005-09-30T00:00:00"/>
    <x v="3"/>
    <x v="6"/>
    <x v="1"/>
    <s v="Southern California"/>
    <n v="565"/>
    <n v="836"/>
    <x v="0"/>
  </r>
  <r>
    <d v="2005-10-07T00:00:00"/>
    <x v="0"/>
    <x v="0"/>
    <x v="0"/>
    <s v="Northern California"/>
    <n v="6112"/>
    <n v="7746"/>
    <x v="0"/>
  </r>
  <r>
    <d v="2005-10-07T00:00:00"/>
    <x v="1"/>
    <x v="1"/>
    <x v="1"/>
    <s v="Northern California"/>
    <n v="3271.02"/>
    <n v="2953.96"/>
    <x v="0"/>
  </r>
  <r>
    <d v="2005-10-07T00:00:00"/>
    <x v="1"/>
    <x v="2"/>
    <x v="1"/>
    <s v="Northern California"/>
    <n v="335"/>
    <n v="433"/>
    <x v="0"/>
  </r>
  <r>
    <d v="2005-10-07T00:00:00"/>
    <x v="1"/>
    <x v="3"/>
    <x v="1"/>
    <s v="Northern California"/>
    <n v="0"/>
    <n v="2572"/>
    <x v="0"/>
  </r>
  <r>
    <d v="2005-10-07T00:00:00"/>
    <x v="2"/>
    <x v="4"/>
    <x v="1"/>
    <s v="Northern California"/>
    <n v="730"/>
    <n v="1024"/>
    <x v="0"/>
  </r>
  <r>
    <d v="2005-10-07T00:00:00"/>
    <x v="3"/>
    <x v="5"/>
    <x v="1"/>
    <s v="Northern California"/>
    <n v="1123"/>
    <n v="998"/>
    <x v="0"/>
  </r>
  <r>
    <d v="2005-10-07T00:00:00"/>
    <x v="3"/>
    <x v="6"/>
    <x v="1"/>
    <s v="Northern California"/>
    <n v="168"/>
    <n v="307"/>
    <x v="0"/>
  </r>
  <r>
    <d v="2005-10-07T00:00:00"/>
    <x v="4"/>
    <x v="7"/>
    <x v="1"/>
    <s v="Northern California"/>
    <n v="151"/>
    <n v="651"/>
    <x v="0"/>
  </r>
  <r>
    <d v="2005-10-07T00:00:00"/>
    <x v="4"/>
    <x v="7"/>
    <x v="1"/>
    <s v="Southern California"/>
    <n v="48"/>
    <n v="642"/>
    <x v="0"/>
  </r>
  <r>
    <d v="2005-10-07T00:00:00"/>
    <x v="0"/>
    <x v="0"/>
    <x v="0"/>
    <s v="Southern California"/>
    <n v="7111"/>
    <n v="5962"/>
    <x v="0"/>
  </r>
  <r>
    <d v="2005-10-07T00:00:00"/>
    <x v="1"/>
    <x v="1"/>
    <x v="1"/>
    <s v="Southern California"/>
    <n v="3615.6600000000003"/>
    <n v="2117.88"/>
    <x v="0"/>
  </r>
  <r>
    <d v="2005-10-07T00:00:00"/>
    <x v="1"/>
    <x v="2"/>
    <x v="1"/>
    <s v="Southern California"/>
    <n v="637"/>
    <n v="735"/>
    <x v="0"/>
  </r>
  <r>
    <d v="2005-10-07T00:00:00"/>
    <x v="1"/>
    <x v="3"/>
    <x v="1"/>
    <s v="Southern California"/>
    <n v="0"/>
    <n v="3821"/>
    <x v="0"/>
  </r>
  <r>
    <d v="2005-10-07T00:00:00"/>
    <x v="2"/>
    <x v="4"/>
    <x v="1"/>
    <s v="Southern California"/>
    <n v="919"/>
    <n v="1429"/>
    <x v="0"/>
  </r>
  <r>
    <d v="2005-10-07T00:00:00"/>
    <x v="3"/>
    <x v="5"/>
    <x v="1"/>
    <s v="Southern California"/>
    <n v="612"/>
    <n v="881"/>
    <x v="0"/>
  </r>
  <r>
    <d v="2005-10-07T00:00:00"/>
    <x v="3"/>
    <x v="6"/>
    <x v="1"/>
    <s v="Southern California"/>
    <n v="630"/>
    <n v="747"/>
    <x v="0"/>
  </r>
  <r>
    <d v="2005-10-14T00:00:00"/>
    <x v="0"/>
    <x v="0"/>
    <x v="0"/>
    <s v="Northern California"/>
    <n v="6064"/>
    <n v="7932"/>
    <x v="0"/>
  </r>
  <r>
    <d v="2005-10-14T00:00:00"/>
    <x v="1"/>
    <x v="1"/>
    <x v="1"/>
    <s v="Northern California"/>
    <n v="2926.96"/>
    <n v="2943.1400000000003"/>
    <x v="0"/>
  </r>
  <r>
    <d v="2005-10-14T00:00:00"/>
    <x v="1"/>
    <x v="2"/>
    <x v="1"/>
    <s v="Northern California"/>
    <n v="417"/>
    <n v="766"/>
    <x v="0"/>
  </r>
  <r>
    <d v="2005-10-14T00:00:00"/>
    <x v="1"/>
    <x v="3"/>
    <x v="1"/>
    <s v="Northern California"/>
    <n v="0"/>
    <n v="2698"/>
    <x v="0"/>
  </r>
  <r>
    <d v="2005-10-14T00:00:00"/>
    <x v="2"/>
    <x v="4"/>
    <x v="1"/>
    <s v="Northern California"/>
    <n v="739"/>
    <n v="1235"/>
    <x v="0"/>
  </r>
  <r>
    <d v="2005-10-14T00:00:00"/>
    <x v="3"/>
    <x v="5"/>
    <x v="1"/>
    <s v="Northern California"/>
    <n v="1129"/>
    <n v="1003"/>
    <x v="0"/>
  </r>
  <r>
    <d v="2005-10-14T00:00:00"/>
    <x v="3"/>
    <x v="6"/>
    <x v="1"/>
    <s v="Northern California"/>
    <n v="117"/>
    <n v="282"/>
    <x v="0"/>
  </r>
  <r>
    <d v="2005-10-14T00:00:00"/>
    <x v="4"/>
    <x v="7"/>
    <x v="1"/>
    <s v="Northern California"/>
    <n v="92"/>
    <n v="711"/>
    <x v="0"/>
  </r>
  <r>
    <d v="2005-10-14T00:00:00"/>
    <x v="4"/>
    <x v="7"/>
    <x v="1"/>
    <s v="Southern California"/>
    <n v="282"/>
    <n v="797"/>
    <x v="0"/>
  </r>
  <r>
    <d v="2005-10-14T00:00:00"/>
    <x v="0"/>
    <x v="0"/>
    <x v="0"/>
    <s v="Southern California"/>
    <n v="6392"/>
    <n v="6921"/>
    <x v="0"/>
  </r>
  <r>
    <d v="2005-10-14T00:00:00"/>
    <x v="1"/>
    <x v="1"/>
    <x v="1"/>
    <s v="Southern California"/>
    <n v="3274.34"/>
    <n v="1548.66"/>
    <x v="0"/>
  </r>
  <r>
    <d v="2005-10-14T00:00:00"/>
    <x v="1"/>
    <x v="2"/>
    <x v="1"/>
    <s v="Southern California"/>
    <n v="741"/>
    <n v="823"/>
    <x v="0"/>
  </r>
  <r>
    <d v="2005-10-14T00:00:00"/>
    <x v="1"/>
    <x v="3"/>
    <x v="1"/>
    <s v="Southern California"/>
    <n v="0"/>
    <n v="3616"/>
    <x v="0"/>
  </r>
  <r>
    <d v="2005-10-14T00:00:00"/>
    <x v="2"/>
    <x v="4"/>
    <x v="1"/>
    <s v="Southern California"/>
    <n v="1052"/>
    <n v="1372"/>
    <x v="0"/>
  </r>
  <r>
    <d v="2005-10-14T00:00:00"/>
    <x v="3"/>
    <x v="5"/>
    <x v="1"/>
    <s v="Southern California"/>
    <n v="377"/>
    <n v="838"/>
    <x v="0"/>
  </r>
  <r>
    <d v="2005-10-14T00:00:00"/>
    <x v="3"/>
    <x v="6"/>
    <x v="1"/>
    <s v="Southern California"/>
    <n v="728"/>
    <n v="883"/>
    <x v="0"/>
  </r>
  <r>
    <d v="2005-10-21T00:00:00"/>
    <x v="0"/>
    <x v="0"/>
    <x v="0"/>
    <s v="Northern California"/>
    <n v="6139"/>
    <n v="9021"/>
    <x v="0"/>
  </r>
  <r>
    <d v="2005-10-21T00:00:00"/>
    <x v="1"/>
    <x v="1"/>
    <x v="1"/>
    <s v="Northern California"/>
    <n v="3303.2400000000002"/>
    <n v="3192.26"/>
    <x v="0"/>
  </r>
  <r>
    <d v="2005-10-21T00:00:00"/>
    <x v="1"/>
    <x v="2"/>
    <x v="1"/>
    <s v="Northern California"/>
    <n v="248"/>
    <n v="912"/>
    <x v="0"/>
  </r>
  <r>
    <d v="2005-10-21T00:00:00"/>
    <x v="1"/>
    <x v="3"/>
    <x v="1"/>
    <s v="Northern California"/>
    <n v="0"/>
    <n v="2350"/>
    <x v="0"/>
  </r>
  <r>
    <d v="2005-10-21T00:00:00"/>
    <x v="2"/>
    <x v="4"/>
    <x v="1"/>
    <s v="Northern California"/>
    <n v="893"/>
    <n v="1443"/>
    <x v="0"/>
  </r>
  <r>
    <d v="2005-10-21T00:00:00"/>
    <x v="3"/>
    <x v="5"/>
    <x v="1"/>
    <s v="Northern California"/>
    <n v="1132"/>
    <n v="978"/>
    <x v="0"/>
  </r>
  <r>
    <d v="2005-10-21T00:00:00"/>
    <x v="3"/>
    <x v="6"/>
    <x v="1"/>
    <s v="Northern California"/>
    <n v="183"/>
    <n v="295"/>
    <x v="0"/>
  </r>
  <r>
    <d v="2005-10-21T00:00:00"/>
    <x v="4"/>
    <x v="7"/>
    <x v="1"/>
    <s v="Northern California"/>
    <n v="199"/>
    <n v="594"/>
    <x v="0"/>
  </r>
  <r>
    <d v="2005-10-21T00:00:00"/>
    <x v="4"/>
    <x v="7"/>
    <x v="1"/>
    <s v="Southern California"/>
    <n v="70"/>
    <n v="848"/>
    <x v="0"/>
  </r>
  <r>
    <d v="2005-10-21T00:00:00"/>
    <x v="0"/>
    <x v="0"/>
    <x v="0"/>
    <s v="Southern California"/>
    <n v="6313"/>
    <n v="7638"/>
    <x v="0"/>
  </r>
  <r>
    <d v="2005-10-21T00:00:00"/>
    <x v="1"/>
    <x v="1"/>
    <x v="1"/>
    <s v="Southern California"/>
    <n v="3397.3"/>
    <n v="1664.2"/>
    <x v="0"/>
  </r>
  <r>
    <d v="2005-10-21T00:00:00"/>
    <x v="1"/>
    <x v="2"/>
    <x v="1"/>
    <s v="Southern California"/>
    <n v="556"/>
    <n v="796"/>
    <x v="0"/>
  </r>
  <r>
    <d v="2005-10-21T00:00:00"/>
    <x v="1"/>
    <x v="3"/>
    <x v="1"/>
    <s v="Southern California"/>
    <n v="0"/>
    <n v="3397"/>
    <x v="0"/>
  </r>
  <r>
    <d v="2005-10-21T00:00:00"/>
    <x v="2"/>
    <x v="4"/>
    <x v="1"/>
    <s v="Southern California"/>
    <n v="866"/>
    <n v="1273"/>
    <x v="0"/>
  </r>
  <r>
    <d v="2005-10-21T00:00:00"/>
    <x v="3"/>
    <x v="5"/>
    <x v="1"/>
    <s v="Southern California"/>
    <n v="602"/>
    <n v="772"/>
    <x v="0"/>
  </r>
  <r>
    <d v="2005-10-21T00:00:00"/>
    <x v="3"/>
    <x v="6"/>
    <x v="1"/>
    <s v="Southern California"/>
    <n v="521"/>
    <n v="960"/>
    <x v="0"/>
  </r>
  <r>
    <d v="2005-10-28T00:00:00"/>
    <x v="0"/>
    <x v="0"/>
    <x v="0"/>
    <s v="Northern California"/>
    <n v="6024"/>
    <n v="8224"/>
    <x v="0"/>
  </r>
  <r>
    <d v="2005-10-28T00:00:00"/>
    <x v="1"/>
    <x v="1"/>
    <x v="1"/>
    <s v="Northern California"/>
    <n v="3006.02"/>
    <n v="2937.76"/>
    <x v="0"/>
  </r>
  <r>
    <d v="2005-10-28T00:00:00"/>
    <x v="1"/>
    <x v="2"/>
    <x v="1"/>
    <s v="Northern California"/>
    <n v="135"/>
    <n v="690"/>
    <x v="0"/>
  </r>
  <r>
    <d v="2005-10-28T00:00:00"/>
    <x v="1"/>
    <x v="3"/>
    <x v="1"/>
    <s v="Northern California"/>
    <n v="0"/>
    <n v="2595"/>
    <x v="0"/>
  </r>
  <r>
    <d v="2005-10-28T00:00:00"/>
    <x v="2"/>
    <x v="4"/>
    <x v="1"/>
    <s v="Northern California"/>
    <n v="745"/>
    <n v="1520"/>
    <x v="0"/>
  </r>
  <r>
    <d v="2005-10-28T00:00:00"/>
    <x v="3"/>
    <x v="5"/>
    <x v="1"/>
    <s v="Northern California"/>
    <n v="1184"/>
    <n v="1198"/>
    <x v="0"/>
  </r>
  <r>
    <d v="2005-10-28T00:00:00"/>
    <x v="3"/>
    <x v="6"/>
    <x v="1"/>
    <s v="Northern California"/>
    <n v="170"/>
    <n v="196"/>
    <x v="0"/>
  </r>
  <r>
    <d v="2005-10-28T00:00:00"/>
    <x v="4"/>
    <x v="7"/>
    <x v="1"/>
    <s v="Northern California"/>
    <n v="160"/>
    <n v="625"/>
    <x v="0"/>
  </r>
  <r>
    <d v="2005-10-28T00:00:00"/>
    <x v="4"/>
    <x v="7"/>
    <x v="1"/>
    <s v="Southern California"/>
    <n v="165"/>
    <n v="798"/>
    <x v="0"/>
  </r>
  <r>
    <d v="2005-10-28T00:00:00"/>
    <x v="0"/>
    <x v="0"/>
    <x v="0"/>
    <s v="Southern California"/>
    <n v="6310"/>
    <n v="7402"/>
    <x v="0"/>
  </r>
  <r>
    <d v="2005-10-28T00:00:00"/>
    <x v="1"/>
    <x v="1"/>
    <x v="1"/>
    <s v="Southern California"/>
    <n v="3139.7200000000003"/>
    <n v="1655.72"/>
    <x v="0"/>
  </r>
  <r>
    <d v="2005-10-28T00:00:00"/>
    <x v="1"/>
    <x v="2"/>
    <x v="1"/>
    <s v="Southern California"/>
    <n v="803"/>
    <n v="877"/>
    <x v="0"/>
  </r>
  <r>
    <d v="2005-10-28T00:00:00"/>
    <x v="1"/>
    <x v="3"/>
    <x v="1"/>
    <s v="Southern California"/>
    <n v="0"/>
    <n v="3752"/>
    <x v="0"/>
  </r>
  <r>
    <d v="2005-10-28T00:00:00"/>
    <x v="2"/>
    <x v="4"/>
    <x v="1"/>
    <s v="Southern California"/>
    <n v="838"/>
    <n v="1222"/>
    <x v="0"/>
  </r>
  <r>
    <d v="2005-10-28T00:00:00"/>
    <x v="3"/>
    <x v="5"/>
    <x v="1"/>
    <s v="Southern California"/>
    <n v="802"/>
    <n v="816"/>
    <x v="0"/>
  </r>
  <r>
    <d v="2005-10-28T00:00:00"/>
    <x v="3"/>
    <x v="6"/>
    <x v="1"/>
    <s v="Southern California"/>
    <n v="673"/>
    <n v="935"/>
    <x v="0"/>
  </r>
  <r>
    <d v="2005-11-04T00:00:00"/>
    <x v="0"/>
    <x v="0"/>
    <x v="0"/>
    <s v="Northern California"/>
    <n v="6079"/>
    <n v="6983"/>
    <x v="0"/>
  </r>
  <r>
    <d v="2005-11-04T00:00:00"/>
    <x v="1"/>
    <x v="1"/>
    <x v="1"/>
    <s v="Northern California"/>
    <n v="3128.46"/>
    <n v="2874.2200000000003"/>
    <x v="0"/>
  </r>
  <r>
    <d v="2005-11-04T00:00:00"/>
    <x v="1"/>
    <x v="2"/>
    <x v="1"/>
    <s v="Northern California"/>
    <n v="143"/>
    <n v="627"/>
    <x v="0"/>
  </r>
  <r>
    <d v="2005-11-04T00:00:00"/>
    <x v="1"/>
    <x v="3"/>
    <x v="1"/>
    <s v="Northern California"/>
    <n v="0"/>
    <n v="2366"/>
    <x v="0"/>
  </r>
  <r>
    <d v="2005-11-04T00:00:00"/>
    <x v="2"/>
    <x v="4"/>
    <x v="1"/>
    <s v="Northern California"/>
    <n v="835"/>
    <n v="1484"/>
    <x v="0"/>
  </r>
  <r>
    <d v="2005-11-04T00:00:00"/>
    <x v="3"/>
    <x v="5"/>
    <x v="1"/>
    <s v="Northern California"/>
    <n v="897"/>
    <n v="933"/>
    <x v="0"/>
  </r>
  <r>
    <d v="2005-11-04T00:00:00"/>
    <x v="3"/>
    <x v="6"/>
    <x v="1"/>
    <s v="Northern California"/>
    <n v="300"/>
    <n v="344"/>
    <x v="0"/>
  </r>
  <r>
    <d v="2005-11-04T00:00:00"/>
    <x v="4"/>
    <x v="7"/>
    <x v="1"/>
    <s v="Northern California"/>
    <n v="228"/>
    <n v="815"/>
    <x v="0"/>
  </r>
  <r>
    <d v="2005-11-04T00:00:00"/>
    <x v="4"/>
    <x v="7"/>
    <x v="1"/>
    <s v="Southern California"/>
    <n v="53"/>
    <n v="794"/>
    <x v="0"/>
  </r>
  <r>
    <d v="2005-11-04T00:00:00"/>
    <x v="0"/>
    <x v="0"/>
    <x v="0"/>
    <s v="Southern California"/>
    <n v="6666"/>
    <n v="7730"/>
    <x v="0"/>
  </r>
  <r>
    <d v="2005-11-04T00:00:00"/>
    <x v="1"/>
    <x v="1"/>
    <x v="1"/>
    <s v="Southern California"/>
    <n v="3284.94"/>
    <n v="2088.2000000000003"/>
    <x v="0"/>
  </r>
  <r>
    <d v="2005-11-04T00:00:00"/>
    <x v="1"/>
    <x v="2"/>
    <x v="1"/>
    <s v="Southern California"/>
    <n v="313"/>
    <n v="776"/>
    <x v="0"/>
  </r>
  <r>
    <d v="2005-11-04T00:00:00"/>
    <x v="1"/>
    <x v="3"/>
    <x v="1"/>
    <s v="Southern California"/>
    <n v="0"/>
    <n v="4188"/>
    <x v="0"/>
  </r>
  <r>
    <d v="2005-11-04T00:00:00"/>
    <x v="2"/>
    <x v="4"/>
    <x v="1"/>
    <s v="Southern California"/>
    <n v="791"/>
    <n v="1151"/>
    <x v="0"/>
  </r>
  <r>
    <d v="2005-11-04T00:00:00"/>
    <x v="3"/>
    <x v="5"/>
    <x v="1"/>
    <s v="Southern California"/>
    <n v="905"/>
    <n v="898"/>
    <x v="0"/>
  </r>
  <r>
    <d v="2005-11-04T00:00:00"/>
    <x v="3"/>
    <x v="6"/>
    <x v="1"/>
    <s v="Southern California"/>
    <n v="649"/>
    <n v="848"/>
    <x v="0"/>
  </r>
  <r>
    <d v="2005-11-11T00:00:00"/>
    <x v="0"/>
    <x v="0"/>
    <x v="0"/>
    <s v="Northern California"/>
    <n v="6127"/>
    <n v="7913"/>
    <x v="0"/>
  </r>
  <r>
    <d v="2005-11-11T00:00:00"/>
    <x v="1"/>
    <x v="1"/>
    <x v="1"/>
    <s v="Northern California"/>
    <n v="2408.8200000000002"/>
    <n v="2561.58"/>
    <x v="0"/>
  </r>
  <r>
    <d v="2005-11-11T00:00:00"/>
    <x v="1"/>
    <x v="2"/>
    <x v="1"/>
    <s v="Northern California"/>
    <n v="570"/>
    <n v="618"/>
    <x v="0"/>
  </r>
  <r>
    <d v="2005-11-11T00:00:00"/>
    <x v="1"/>
    <x v="3"/>
    <x v="1"/>
    <s v="Northern California"/>
    <n v="0"/>
    <n v="2547"/>
    <x v="0"/>
  </r>
  <r>
    <d v="2005-11-11T00:00:00"/>
    <x v="2"/>
    <x v="4"/>
    <x v="1"/>
    <s v="Northern California"/>
    <n v="734"/>
    <n v="1548"/>
    <x v="0"/>
  </r>
  <r>
    <d v="2005-11-11T00:00:00"/>
    <x v="3"/>
    <x v="5"/>
    <x v="1"/>
    <s v="Northern California"/>
    <n v="1004"/>
    <n v="931"/>
    <x v="0"/>
  </r>
  <r>
    <d v="2005-11-11T00:00:00"/>
    <x v="3"/>
    <x v="6"/>
    <x v="1"/>
    <s v="Northern California"/>
    <n v="238"/>
    <n v="419"/>
    <x v="0"/>
  </r>
  <r>
    <d v="2005-11-11T00:00:00"/>
    <x v="4"/>
    <x v="7"/>
    <x v="1"/>
    <s v="Northern California"/>
    <n v="157"/>
    <n v="1001"/>
    <x v="0"/>
  </r>
  <r>
    <d v="2005-11-11T00:00:00"/>
    <x v="4"/>
    <x v="7"/>
    <x v="1"/>
    <s v="Southern California"/>
    <n v="41"/>
    <n v="684"/>
    <x v="0"/>
  </r>
  <r>
    <d v="2005-11-11T00:00:00"/>
    <x v="0"/>
    <x v="0"/>
    <x v="0"/>
    <s v="Southern California"/>
    <n v="6453"/>
    <n v="6475"/>
    <x v="0"/>
  </r>
  <r>
    <d v="2005-11-11T00:00:00"/>
    <x v="1"/>
    <x v="1"/>
    <x v="1"/>
    <s v="Southern California"/>
    <n v="3989.84"/>
    <n v="1958.88"/>
    <x v="0"/>
  </r>
  <r>
    <d v="2005-11-11T00:00:00"/>
    <x v="1"/>
    <x v="2"/>
    <x v="1"/>
    <s v="Southern California"/>
    <n v="632"/>
    <n v="678"/>
    <x v="0"/>
  </r>
  <r>
    <d v="2005-11-11T00:00:00"/>
    <x v="1"/>
    <x v="3"/>
    <x v="1"/>
    <s v="Southern California"/>
    <n v="0"/>
    <n v="4010"/>
    <x v="0"/>
  </r>
  <r>
    <d v="2005-11-11T00:00:00"/>
    <x v="2"/>
    <x v="4"/>
    <x v="1"/>
    <s v="Southern California"/>
    <n v="931"/>
    <n v="1193"/>
    <x v="0"/>
  </r>
  <r>
    <d v="2005-11-11T00:00:00"/>
    <x v="3"/>
    <x v="5"/>
    <x v="1"/>
    <s v="Southern California"/>
    <n v="789"/>
    <n v="937"/>
    <x v="0"/>
  </r>
  <r>
    <d v="2005-11-11T00:00:00"/>
    <x v="3"/>
    <x v="6"/>
    <x v="1"/>
    <s v="Southern California"/>
    <n v="641"/>
    <n v="904"/>
    <x v="0"/>
  </r>
  <r>
    <d v="2005-11-18T00:00:00"/>
    <x v="0"/>
    <x v="0"/>
    <x v="0"/>
    <s v="Northern California"/>
    <n v="6210"/>
    <n v="6936"/>
    <x v="0"/>
  </r>
  <r>
    <d v="2005-11-18T00:00:00"/>
    <x v="1"/>
    <x v="1"/>
    <x v="1"/>
    <s v="Northern California"/>
    <n v="2791.7200000000003"/>
    <n v="2705.1"/>
    <x v="0"/>
  </r>
  <r>
    <d v="2005-11-18T00:00:00"/>
    <x v="1"/>
    <x v="2"/>
    <x v="1"/>
    <s v="Northern California"/>
    <n v="331"/>
    <n v="405"/>
    <x v="0"/>
  </r>
  <r>
    <d v="2005-11-18T00:00:00"/>
    <x v="1"/>
    <x v="3"/>
    <x v="1"/>
    <s v="Northern California"/>
    <n v="0"/>
    <n v="2262"/>
    <x v="0"/>
  </r>
  <r>
    <d v="2005-11-18T00:00:00"/>
    <x v="2"/>
    <x v="4"/>
    <x v="1"/>
    <s v="Northern California"/>
    <n v="751"/>
    <n v="1490"/>
    <x v="0"/>
  </r>
  <r>
    <d v="2005-11-18T00:00:00"/>
    <x v="3"/>
    <x v="5"/>
    <x v="1"/>
    <s v="Northern California"/>
    <n v="1065"/>
    <n v="979"/>
    <x v="0"/>
  </r>
  <r>
    <d v="2005-11-18T00:00:00"/>
    <x v="3"/>
    <x v="6"/>
    <x v="1"/>
    <s v="Northern California"/>
    <n v="138"/>
    <n v="346"/>
    <x v="0"/>
  </r>
  <r>
    <d v="2005-11-18T00:00:00"/>
    <x v="4"/>
    <x v="7"/>
    <x v="1"/>
    <s v="Northern California"/>
    <n v="309"/>
    <n v="954"/>
    <x v="0"/>
  </r>
  <r>
    <d v="2005-11-18T00:00:00"/>
    <x v="4"/>
    <x v="7"/>
    <x v="1"/>
    <s v="Southern California"/>
    <n v="50"/>
    <n v="469"/>
    <x v="0"/>
  </r>
  <r>
    <d v="2005-11-18T00:00:00"/>
    <x v="0"/>
    <x v="0"/>
    <x v="0"/>
    <s v="Southern California"/>
    <n v="6422"/>
    <n v="6903"/>
    <x v="0"/>
  </r>
  <r>
    <d v="2005-11-18T00:00:00"/>
    <x v="1"/>
    <x v="1"/>
    <x v="1"/>
    <s v="Southern California"/>
    <n v="3821.3"/>
    <n v="1938.74"/>
    <x v="0"/>
  </r>
  <r>
    <d v="2005-11-18T00:00:00"/>
    <x v="1"/>
    <x v="2"/>
    <x v="1"/>
    <s v="Southern California"/>
    <n v="583"/>
    <n v="735"/>
    <x v="0"/>
  </r>
  <r>
    <d v="2005-11-18T00:00:00"/>
    <x v="1"/>
    <x v="3"/>
    <x v="1"/>
    <s v="Southern California"/>
    <n v="0"/>
    <n v="3709"/>
    <x v="0"/>
  </r>
  <r>
    <d v="2005-11-18T00:00:00"/>
    <x v="2"/>
    <x v="4"/>
    <x v="1"/>
    <s v="Southern California"/>
    <n v="1064"/>
    <n v="1371"/>
    <x v="0"/>
  </r>
  <r>
    <d v="2005-11-18T00:00:00"/>
    <x v="3"/>
    <x v="5"/>
    <x v="1"/>
    <s v="Southern California"/>
    <n v="799"/>
    <n v="932"/>
    <x v="0"/>
  </r>
  <r>
    <d v="2005-11-18T00:00:00"/>
    <x v="3"/>
    <x v="6"/>
    <x v="1"/>
    <s v="Southern California"/>
    <n v="626"/>
    <n v="990"/>
    <x v="0"/>
  </r>
  <r>
    <d v="2005-11-25T00:00:00"/>
    <x v="0"/>
    <x v="0"/>
    <x v="0"/>
    <s v="Northern California"/>
    <n v="5924"/>
    <n v="7913"/>
    <x v="0"/>
  </r>
  <r>
    <d v="2005-11-25T00:00:00"/>
    <x v="1"/>
    <x v="1"/>
    <x v="1"/>
    <s v="Northern California"/>
    <n v="2870.2000000000003"/>
    <n v="2605.44"/>
    <x v="0"/>
  </r>
  <r>
    <d v="2005-11-25T00:00:00"/>
    <x v="1"/>
    <x v="2"/>
    <x v="1"/>
    <s v="Northern California"/>
    <n v="293"/>
    <n v="501"/>
    <x v="0"/>
  </r>
  <r>
    <d v="2005-11-25T00:00:00"/>
    <x v="1"/>
    <x v="3"/>
    <x v="1"/>
    <s v="Northern California"/>
    <n v="0"/>
    <n v="2169"/>
    <x v="0"/>
  </r>
  <r>
    <d v="2005-11-25T00:00:00"/>
    <x v="2"/>
    <x v="4"/>
    <x v="1"/>
    <s v="Northern California"/>
    <n v="685"/>
    <n v="1437"/>
    <x v="0"/>
  </r>
  <r>
    <d v="2005-11-25T00:00:00"/>
    <x v="3"/>
    <x v="5"/>
    <x v="1"/>
    <s v="Northern California"/>
    <n v="1123"/>
    <n v="1132"/>
    <x v="0"/>
  </r>
  <r>
    <d v="2005-11-25T00:00:00"/>
    <x v="3"/>
    <x v="6"/>
    <x v="1"/>
    <s v="Northern California"/>
    <n v="123"/>
    <n v="350"/>
    <x v="0"/>
  </r>
  <r>
    <d v="2005-11-25T00:00:00"/>
    <x v="4"/>
    <x v="7"/>
    <x v="1"/>
    <s v="Northern California"/>
    <n v="240"/>
    <n v="1021"/>
    <x v="0"/>
  </r>
  <r>
    <d v="2005-11-25T00:00:00"/>
    <x v="4"/>
    <x v="7"/>
    <x v="1"/>
    <s v="Southern California"/>
    <n v="67"/>
    <n v="439"/>
    <x v="0"/>
  </r>
  <r>
    <d v="2005-11-25T00:00:00"/>
    <x v="0"/>
    <x v="0"/>
    <x v="0"/>
    <s v="Southern California"/>
    <n v="7045"/>
    <n v="6910"/>
    <x v="0"/>
  </r>
  <r>
    <d v="2005-11-25T00:00:00"/>
    <x v="1"/>
    <x v="1"/>
    <x v="1"/>
    <s v="Southern California"/>
    <n v="3457.7200000000003"/>
    <n v="2045.8000000000002"/>
    <x v="0"/>
  </r>
  <r>
    <d v="2005-11-25T00:00:00"/>
    <x v="1"/>
    <x v="2"/>
    <x v="1"/>
    <s v="Southern California"/>
    <n v="635"/>
    <n v="948"/>
    <x v="0"/>
  </r>
  <r>
    <d v="2005-11-25T00:00:00"/>
    <x v="1"/>
    <x v="3"/>
    <x v="1"/>
    <s v="Southern California"/>
    <n v="0"/>
    <n v="3963"/>
    <x v="0"/>
  </r>
  <r>
    <d v="2005-11-25T00:00:00"/>
    <x v="2"/>
    <x v="4"/>
    <x v="1"/>
    <s v="Southern California"/>
    <n v="1066"/>
    <n v="1332"/>
    <x v="0"/>
  </r>
  <r>
    <d v="2005-11-25T00:00:00"/>
    <x v="3"/>
    <x v="5"/>
    <x v="1"/>
    <s v="Southern California"/>
    <n v="672"/>
    <n v="915"/>
    <x v="0"/>
  </r>
  <r>
    <d v="2005-11-25T00:00:00"/>
    <x v="3"/>
    <x v="6"/>
    <x v="1"/>
    <s v="Southern California"/>
    <n v="661"/>
    <n v="955"/>
    <x v="0"/>
  </r>
  <r>
    <d v="2005-12-02T00:00:00"/>
    <x v="0"/>
    <x v="0"/>
    <x v="0"/>
    <s v="Northern California"/>
    <n v="6058"/>
    <n v="6486"/>
    <x v="0"/>
  </r>
  <r>
    <d v="2005-12-02T00:00:00"/>
    <x v="1"/>
    <x v="1"/>
    <x v="1"/>
    <s v="Northern California"/>
    <n v="3107.42"/>
    <n v="2910.7000000000003"/>
    <x v="0"/>
  </r>
  <r>
    <d v="2005-12-02T00:00:00"/>
    <x v="1"/>
    <x v="2"/>
    <x v="1"/>
    <s v="Northern California"/>
    <n v="332"/>
    <n v="470"/>
    <x v="0"/>
  </r>
  <r>
    <d v="2005-12-02T00:00:00"/>
    <x v="1"/>
    <x v="3"/>
    <x v="1"/>
    <s v="Northern California"/>
    <n v="0"/>
    <n v="2247"/>
    <x v="0"/>
  </r>
  <r>
    <d v="2005-12-02T00:00:00"/>
    <x v="2"/>
    <x v="4"/>
    <x v="1"/>
    <s v="Northern California"/>
    <n v="877"/>
    <n v="1369"/>
    <x v="0"/>
  </r>
  <r>
    <d v="2005-12-02T00:00:00"/>
    <x v="3"/>
    <x v="5"/>
    <x v="1"/>
    <s v="Northern California"/>
    <n v="1246"/>
    <n v="1159"/>
    <x v="0"/>
  </r>
  <r>
    <d v="2005-12-02T00:00:00"/>
    <x v="3"/>
    <x v="6"/>
    <x v="1"/>
    <s v="Northern California"/>
    <n v="-18"/>
    <n v="251"/>
    <x v="0"/>
  </r>
  <r>
    <d v="2005-12-02T00:00:00"/>
    <x v="4"/>
    <x v="7"/>
    <x v="1"/>
    <s v="Northern California"/>
    <n v="301"/>
    <n v="1122"/>
    <x v="0"/>
  </r>
  <r>
    <d v="2005-12-02T00:00:00"/>
    <x v="4"/>
    <x v="7"/>
    <x v="1"/>
    <s v="Southern California"/>
    <n v="188"/>
    <n v="553"/>
    <x v="0"/>
  </r>
  <r>
    <d v="2005-12-02T00:00:00"/>
    <x v="0"/>
    <x v="0"/>
    <x v="0"/>
    <s v="Southern California"/>
    <n v="7258"/>
    <n v="6876"/>
    <x v="0"/>
  </r>
  <r>
    <d v="2005-12-02T00:00:00"/>
    <x v="1"/>
    <x v="1"/>
    <x v="1"/>
    <s v="Southern California"/>
    <n v="4026.94"/>
    <n v="2070.1800000000003"/>
    <x v="0"/>
  </r>
  <r>
    <d v="2005-12-02T00:00:00"/>
    <x v="1"/>
    <x v="2"/>
    <x v="1"/>
    <s v="Southern California"/>
    <n v="513"/>
    <n v="732"/>
    <x v="0"/>
  </r>
  <r>
    <d v="2005-12-02T00:00:00"/>
    <x v="1"/>
    <x v="3"/>
    <x v="1"/>
    <s v="Southern California"/>
    <n v="0"/>
    <n v="3908"/>
    <x v="0"/>
  </r>
  <r>
    <d v="2005-12-02T00:00:00"/>
    <x v="2"/>
    <x v="4"/>
    <x v="1"/>
    <s v="Southern California"/>
    <n v="1142"/>
    <n v="1436"/>
    <x v="0"/>
  </r>
  <r>
    <d v="2005-12-02T00:00:00"/>
    <x v="3"/>
    <x v="5"/>
    <x v="1"/>
    <s v="Southern California"/>
    <n v="854"/>
    <n v="937"/>
    <x v="0"/>
  </r>
  <r>
    <d v="2005-12-02T00:00:00"/>
    <x v="3"/>
    <x v="6"/>
    <x v="1"/>
    <s v="Southern California"/>
    <n v="537"/>
    <n v="866"/>
    <x v="0"/>
  </r>
  <r>
    <d v="2005-12-09T00:00:00"/>
    <x v="0"/>
    <x v="0"/>
    <x v="0"/>
    <s v="Northern California"/>
    <n v="6027"/>
    <n v="8752"/>
    <x v="0"/>
  </r>
  <r>
    <d v="2005-12-09T00:00:00"/>
    <x v="1"/>
    <x v="1"/>
    <x v="1"/>
    <s v="Northern California"/>
    <n v="2909.1200000000003"/>
    <n v="2803.58"/>
    <x v="0"/>
  </r>
  <r>
    <d v="2005-12-09T00:00:00"/>
    <x v="1"/>
    <x v="2"/>
    <x v="1"/>
    <s v="Northern California"/>
    <n v="551"/>
    <n v="531"/>
    <x v="0"/>
  </r>
  <r>
    <d v="2005-12-09T00:00:00"/>
    <x v="1"/>
    <x v="3"/>
    <x v="1"/>
    <s v="Northern California"/>
    <n v="0"/>
    <n v="2378"/>
    <x v="0"/>
  </r>
  <r>
    <d v="2005-12-09T00:00:00"/>
    <x v="2"/>
    <x v="4"/>
    <x v="1"/>
    <s v="Northern California"/>
    <n v="839"/>
    <n v="1757"/>
    <x v="0"/>
  </r>
  <r>
    <d v="2005-12-09T00:00:00"/>
    <x v="3"/>
    <x v="5"/>
    <x v="1"/>
    <s v="Northern California"/>
    <n v="1056"/>
    <n v="1555"/>
    <x v="0"/>
  </r>
  <r>
    <d v="2005-12-09T00:00:00"/>
    <x v="3"/>
    <x v="6"/>
    <x v="1"/>
    <s v="Northern California"/>
    <n v="128"/>
    <n v="266"/>
    <x v="0"/>
  </r>
  <r>
    <d v="2005-12-09T00:00:00"/>
    <x v="4"/>
    <x v="7"/>
    <x v="1"/>
    <s v="Northern California"/>
    <n v="320"/>
    <n v="1157"/>
    <x v="0"/>
  </r>
  <r>
    <d v="2005-12-09T00:00:00"/>
    <x v="4"/>
    <x v="7"/>
    <x v="1"/>
    <s v="Southern California"/>
    <n v="85"/>
    <n v="413"/>
    <x v="0"/>
  </r>
  <r>
    <d v="2005-12-09T00:00:00"/>
    <x v="0"/>
    <x v="0"/>
    <x v="0"/>
    <s v="Southern California"/>
    <n v="7179"/>
    <n v="6072"/>
    <x v="0"/>
  </r>
  <r>
    <d v="2005-12-09T00:00:00"/>
    <x v="1"/>
    <x v="1"/>
    <x v="1"/>
    <s v="Southern California"/>
    <n v="4011.0400000000004"/>
    <n v="2422.1"/>
    <x v="0"/>
  </r>
  <r>
    <d v="2005-12-09T00:00:00"/>
    <x v="1"/>
    <x v="2"/>
    <x v="1"/>
    <s v="Southern California"/>
    <n v="623"/>
    <n v="1033"/>
    <x v="0"/>
  </r>
  <r>
    <d v="2005-12-09T00:00:00"/>
    <x v="1"/>
    <x v="3"/>
    <x v="1"/>
    <s v="Southern California"/>
    <n v="0"/>
    <n v="3776"/>
    <x v="0"/>
  </r>
  <r>
    <d v="2005-12-09T00:00:00"/>
    <x v="2"/>
    <x v="4"/>
    <x v="1"/>
    <s v="Southern California"/>
    <n v="1086"/>
    <n v="1183"/>
    <x v="0"/>
  </r>
  <r>
    <d v="2005-12-09T00:00:00"/>
    <x v="3"/>
    <x v="5"/>
    <x v="1"/>
    <s v="Southern California"/>
    <n v="655"/>
    <n v="832"/>
    <x v="0"/>
  </r>
  <r>
    <d v="2005-12-09T00:00:00"/>
    <x v="3"/>
    <x v="6"/>
    <x v="1"/>
    <s v="Southern California"/>
    <n v="569"/>
    <n v="863"/>
    <x v="0"/>
  </r>
  <r>
    <d v="2005-12-16T00:00:00"/>
    <x v="0"/>
    <x v="0"/>
    <x v="0"/>
    <s v="Northern California"/>
    <n v="6497"/>
    <n v="8655"/>
    <x v="0"/>
  </r>
  <r>
    <d v="2005-12-16T00:00:00"/>
    <x v="1"/>
    <x v="1"/>
    <x v="1"/>
    <s v="Northern California"/>
    <n v="3055.08"/>
    <n v="2872.94"/>
    <x v="0"/>
  </r>
  <r>
    <d v="2005-12-16T00:00:00"/>
    <x v="1"/>
    <x v="2"/>
    <x v="1"/>
    <s v="Northern California"/>
    <n v="420"/>
    <n v="652"/>
    <x v="0"/>
  </r>
  <r>
    <d v="2005-12-16T00:00:00"/>
    <x v="1"/>
    <x v="3"/>
    <x v="1"/>
    <s v="Northern California"/>
    <n v="0"/>
    <n v="2862"/>
    <x v="0"/>
  </r>
  <r>
    <d v="2005-12-16T00:00:00"/>
    <x v="2"/>
    <x v="4"/>
    <x v="1"/>
    <s v="Northern California"/>
    <n v="810"/>
    <n v="1325"/>
    <x v="0"/>
  </r>
  <r>
    <d v="2005-12-16T00:00:00"/>
    <x v="3"/>
    <x v="5"/>
    <x v="1"/>
    <s v="Northern California"/>
    <n v="1060"/>
    <n v="1512"/>
    <x v="0"/>
  </r>
  <r>
    <d v="2005-12-16T00:00:00"/>
    <x v="3"/>
    <x v="6"/>
    <x v="1"/>
    <s v="Northern California"/>
    <n v="146"/>
    <n v="360"/>
    <x v="0"/>
  </r>
  <r>
    <d v="2005-12-16T00:00:00"/>
    <x v="4"/>
    <x v="7"/>
    <x v="1"/>
    <s v="Northern California"/>
    <n v="255"/>
    <n v="1148"/>
    <x v="0"/>
  </r>
  <r>
    <d v="2005-12-16T00:00:00"/>
    <x v="4"/>
    <x v="7"/>
    <x v="1"/>
    <s v="Southern California"/>
    <n v="0"/>
    <n v="358"/>
    <x v="0"/>
  </r>
  <r>
    <d v="2005-12-16T00:00:00"/>
    <x v="0"/>
    <x v="0"/>
    <x v="0"/>
    <s v="Southern California"/>
    <n v="6703"/>
    <n v="6675"/>
    <x v="0"/>
  </r>
  <r>
    <d v="2005-12-16T00:00:00"/>
    <x v="1"/>
    <x v="1"/>
    <x v="1"/>
    <s v="Southern California"/>
    <n v="3928.36"/>
    <n v="2127.42"/>
    <x v="0"/>
  </r>
  <r>
    <d v="2005-12-16T00:00:00"/>
    <x v="1"/>
    <x v="2"/>
    <x v="1"/>
    <s v="Southern California"/>
    <n v="622"/>
    <n v="906"/>
    <x v="0"/>
  </r>
  <r>
    <d v="2005-12-16T00:00:00"/>
    <x v="1"/>
    <x v="3"/>
    <x v="1"/>
    <s v="Southern California"/>
    <n v="0"/>
    <n v="3641"/>
    <x v="0"/>
  </r>
  <r>
    <d v="2005-12-16T00:00:00"/>
    <x v="2"/>
    <x v="4"/>
    <x v="1"/>
    <s v="Southern California"/>
    <n v="1055"/>
    <n v="1191"/>
    <x v="0"/>
  </r>
  <r>
    <d v="2005-12-16T00:00:00"/>
    <x v="3"/>
    <x v="5"/>
    <x v="1"/>
    <s v="Southern California"/>
    <n v="721"/>
    <n v="1055"/>
    <x v="0"/>
  </r>
  <r>
    <d v="2005-12-16T00:00:00"/>
    <x v="3"/>
    <x v="6"/>
    <x v="1"/>
    <s v="Southern California"/>
    <n v="639"/>
    <n v="898"/>
    <x v="0"/>
  </r>
  <r>
    <d v="2005-12-23T00:00:00"/>
    <x v="0"/>
    <x v="0"/>
    <x v="0"/>
    <s v="Northern California"/>
    <n v="5717"/>
    <n v="8064"/>
    <x v="0"/>
  </r>
  <r>
    <d v="2005-12-23T00:00:00"/>
    <x v="1"/>
    <x v="1"/>
    <x v="1"/>
    <s v="Northern California"/>
    <n v="2959.26"/>
    <n v="2880.4"/>
    <x v="0"/>
  </r>
  <r>
    <d v="2005-12-23T00:00:00"/>
    <x v="1"/>
    <x v="2"/>
    <x v="1"/>
    <s v="Northern California"/>
    <n v="359"/>
    <n v="596"/>
    <x v="0"/>
  </r>
  <r>
    <d v="2005-12-23T00:00:00"/>
    <x v="1"/>
    <x v="3"/>
    <x v="1"/>
    <s v="Northern California"/>
    <n v="0"/>
    <n v="2916"/>
    <x v="0"/>
  </r>
  <r>
    <d v="2005-12-23T00:00:00"/>
    <x v="2"/>
    <x v="4"/>
    <x v="1"/>
    <s v="Northern California"/>
    <n v="747"/>
    <n v="1432"/>
    <x v="0"/>
  </r>
  <r>
    <d v="2005-12-23T00:00:00"/>
    <x v="3"/>
    <x v="5"/>
    <x v="1"/>
    <s v="Northern California"/>
    <n v="963"/>
    <n v="1444"/>
    <x v="0"/>
  </r>
  <r>
    <d v="2005-12-23T00:00:00"/>
    <x v="3"/>
    <x v="6"/>
    <x v="1"/>
    <s v="Northern California"/>
    <n v="149"/>
    <n v="289"/>
    <x v="0"/>
  </r>
  <r>
    <d v="2005-12-23T00:00:00"/>
    <x v="4"/>
    <x v="7"/>
    <x v="1"/>
    <s v="Northern California"/>
    <n v="253"/>
    <n v="1040"/>
    <x v="0"/>
  </r>
  <r>
    <d v="2005-12-23T00:00:00"/>
    <x v="4"/>
    <x v="7"/>
    <x v="1"/>
    <s v="Southern California"/>
    <n v="57"/>
    <n v="367"/>
    <x v="0"/>
  </r>
  <r>
    <d v="2005-12-23T00:00:00"/>
    <x v="0"/>
    <x v="0"/>
    <x v="0"/>
    <s v="Southern California"/>
    <n v="7020"/>
    <n v="6516"/>
    <x v="0"/>
  </r>
  <r>
    <d v="2005-12-23T00:00:00"/>
    <x v="1"/>
    <x v="1"/>
    <x v="1"/>
    <s v="Southern California"/>
    <n v="4313.1400000000003"/>
    <n v="2613.96"/>
    <x v="0"/>
  </r>
  <r>
    <d v="2005-12-23T00:00:00"/>
    <x v="1"/>
    <x v="2"/>
    <x v="1"/>
    <s v="Southern California"/>
    <n v="244"/>
    <n v="641"/>
    <x v="0"/>
  </r>
  <r>
    <d v="2005-12-23T00:00:00"/>
    <x v="1"/>
    <x v="3"/>
    <x v="1"/>
    <s v="Southern California"/>
    <n v="0"/>
    <n v="3621"/>
    <x v="0"/>
  </r>
  <r>
    <d v="2005-12-23T00:00:00"/>
    <x v="2"/>
    <x v="4"/>
    <x v="1"/>
    <s v="Southern California"/>
    <n v="1090"/>
    <n v="1376"/>
    <x v="0"/>
  </r>
  <r>
    <d v="2005-12-23T00:00:00"/>
    <x v="3"/>
    <x v="5"/>
    <x v="1"/>
    <s v="Southern California"/>
    <n v="834"/>
    <n v="1138"/>
    <x v="0"/>
  </r>
  <r>
    <d v="2005-12-23T00:00:00"/>
    <x v="3"/>
    <x v="6"/>
    <x v="1"/>
    <s v="Southern California"/>
    <n v="622"/>
    <n v="930"/>
    <x v="0"/>
  </r>
  <r>
    <d v="2005-12-30T00:00:00"/>
    <x v="0"/>
    <x v="0"/>
    <x v="0"/>
    <s v="Northern California"/>
    <n v="5912"/>
    <n v="8121"/>
    <x v="0"/>
  </r>
  <r>
    <d v="2005-12-30T00:00:00"/>
    <x v="1"/>
    <x v="1"/>
    <x v="1"/>
    <s v="Northern California"/>
    <n v="2611.34"/>
    <n v="3139.26"/>
    <x v="0"/>
  </r>
  <r>
    <d v="2005-12-30T00:00:00"/>
    <x v="1"/>
    <x v="2"/>
    <x v="1"/>
    <s v="Northern California"/>
    <n v="519"/>
    <n v="557"/>
    <x v="0"/>
  </r>
  <r>
    <d v="2005-12-30T00:00:00"/>
    <x v="1"/>
    <x v="3"/>
    <x v="1"/>
    <s v="Northern California"/>
    <n v="0"/>
    <n v="3072"/>
    <x v="0"/>
  </r>
  <r>
    <d v="2005-12-30T00:00:00"/>
    <x v="2"/>
    <x v="4"/>
    <x v="1"/>
    <s v="Northern California"/>
    <n v="803"/>
    <n v="1485"/>
    <x v="0"/>
  </r>
  <r>
    <d v="2005-12-30T00:00:00"/>
    <x v="3"/>
    <x v="5"/>
    <x v="1"/>
    <s v="Northern California"/>
    <n v="1056"/>
    <n v="1859"/>
    <x v="0"/>
  </r>
  <r>
    <d v="2005-12-30T00:00:00"/>
    <x v="3"/>
    <x v="6"/>
    <x v="1"/>
    <s v="Northern California"/>
    <n v="146"/>
    <n v="285"/>
    <x v="0"/>
  </r>
  <r>
    <d v="2005-12-30T00:00:00"/>
    <x v="4"/>
    <x v="7"/>
    <x v="1"/>
    <s v="Northern California"/>
    <n v="125"/>
    <n v="878"/>
    <x v="0"/>
  </r>
  <r>
    <d v="2005-12-30T00:00:00"/>
    <x v="4"/>
    <x v="7"/>
    <x v="1"/>
    <s v="Southern California"/>
    <n v="-26"/>
    <n v="344"/>
    <x v="0"/>
  </r>
  <r>
    <d v="2005-12-30T00:00:00"/>
    <x v="0"/>
    <x v="0"/>
    <x v="0"/>
    <s v="Southern California"/>
    <n v="6779"/>
    <n v="6362"/>
    <x v="0"/>
  </r>
  <r>
    <d v="2005-12-30T00:00:00"/>
    <x v="1"/>
    <x v="1"/>
    <x v="1"/>
    <s v="Southern California"/>
    <n v="4160.5"/>
    <n v="2421.04"/>
    <x v="0"/>
  </r>
  <r>
    <d v="2005-12-30T00:00:00"/>
    <x v="1"/>
    <x v="2"/>
    <x v="1"/>
    <s v="Southern California"/>
    <n v="481"/>
    <n v="541"/>
    <x v="0"/>
  </r>
  <r>
    <d v="2005-12-30T00:00:00"/>
    <x v="1"/>
    <x v="3"/>
    <x v="1"/>
    <s v="Southern California"/>
    <n v="0"/>
    <n v="3429"/>
    <x v="0"/>
  </r>
  <r>
    <d v="2005-12-30T00:00:00"/>
    <x v="2"/>
    <x v="4"/>
    <x v="1"/>
    <s v="Southern California"/>
    <n v="1181"/>
    <n v="1316"/>
    <x v="0"/>
  </r>
  <r>
    <d v="2005-12-30T00:00:00"/>
    <x v="3"/>
    <x v="5"/>
    <x v="1"/>
    <s v="Southern California"/>
    <n v="739"/>
    <n v="881"/>
    <x v="0"/>
  </r>
  <r>
    <d v="2005-12-30T00:00:00"/>
    <x v="3"/>
    <x v="6"/>
    <x v="1"/>
    <s v="Southern California"/>
    <n v="656"/>
    <n v="969"/>
    <x v="0"/>
  </r>
  <r>
    <d v="2006-01-06T00:00:00"/>
    <x v="0"/>
    <x v="0"/>
    <x v="0"/>
    <s v="Northern California"/>
    <n v="5851"/>
    <n v="7826"/>
    <x v="1"/>
  </r>
  <r>
    <d v="2006-01-06T00:00:00"/>
    <x v="1"/>
    <x v="1"/>
    <x v="1"/>
    <s v="Northern California"/>
    <n v="2730.1200000000003"/>
    <n v="3433.56"/>
    <x v="1"/>
  </r>
  <r>
    <d v="2006-01-06T00:00:00"/>
    <x v="1"/>
    <x v="2"/>
    <x v="1"/>
    <s v="Northern California"/>
    <n v="225"/>
    <n v="754"/>
    <x v="1"/>
  </r>
  <r>
    <d v="2006-01-06T00:00:00"/>
    <x v="1"/>
    <x v="3"/>
    <x v="1"/>
    <s v="Northern California"/>
    <n v="0"/>
    <n v="3159"/>
    <x v="1"/>
  </r>
  <r>
    <d v="2006-01-06T00:00:00"/>
    <x v="2"/>
    <x v="4"/>
    <x v="1"/>
    <s v="Northern California"/>
    <n v="798"/>
    <n v="1647"/>
    <x v="1"/>
  </r>
  <r>
    <d v="2006-01-06T00:00:00"/>
    <x v="3"/>
    <x v="5"/>
    <x v="1"/>
    <s v="Northern California"/>
    <n v="919"/>
    <n v="2100"/>
    <x v="1"/>
  </r>
  <r>
    <d v="2006-01-06T00:00:00"/>
    <x v="3"/>
    <x v="6"/>
    <x v="1"/>
    <s v="Northern California"/>
    <n v="198"/>
    <n v="362"/>
    <x v="1"/>
  </r>
  <r>
    <d v="2006-01-06T00:00:00"/>
    <x v="4"/>
    <x v="7"/>
    <x v="1"/>
    <s v="Northern California"/>
    <n v="241"/>
    <n v="969"/>
    <x v="1"/>
  </r>
  <r>
    <d v="2006-01-06T00:00:00"/>
    <x v="4"/>
    <x v="7"/>
    <x v="1"/>
    <s v="Southern California"/>
    <n v="191"/>
    <n v="455"/>
    <x v="1"/>
  </r>
  <r>
    <d v="2006-01-06T00:00:00"/>
    <x v="0"/>
    <x v="0"/>
    <x v="0"/>
    <s v="Southern California"/>
    <n v="6617"/>
    <n v="6521"/>
    <x v="1"/>
  </r>
  <r>
    <d v="2006-01-06T00:00:00"/>
    <x v="1"/>
    <x v="1"/>
    <x v="1"/>
    <s v="Southern California"/>
    <n v="4083.1200000000003"/>
    <n v="2862"/>
    <x v="1"/>
  </r>
  <r>
    <d v="2006-01-06T00:00:00"/>
    <x v="1"/>
    <x v="2"/>
    <x v="1"/>
    <s v="Southern California"/>
    <n v="437"/>
    <n v="524"/>
    <x v="1"/>
  </r>
  <r>
    <d v="2006-01-06T00:00:00"/>
    <x v="1"/>
    <x v="3"/>
    <x v="1"/>
    <s v="Southern California"/>
    <n v="0"/>
    <n v="3497"/>
    <x v="1"/>
  </r>
  <r>
    <d v="2006-01-06T00:00:00"/>
    <x v="2"/>
    <x v="4"/>
    <x v="1"/>
    <s v="Southern California"/>
    <n v="973"/>
    <n v="1068"/>
    <x v="1"/>
  </r>
  <r>
    <d v="2006-01-06T00:00:00"/>
    <x v="3"/>
    <x v="5"/>
    <x v="1"/>
    <s v="Southern California"/>
    <n v="846"/>
    <n v="923"/>
    <x v="1"/>
  </r>
  <r>
    <d v="2006-01-06T00:00:00"/>
    <x v="3"/>
    <x v="6"/>
    <x v="1"/>
    <s v="Southern California"/>
    <n v="692"/>
    <n v="957"/>
    <x v="1"/>
  </r>
  <r>
    <d v="2006-01-13T00:00:00"/>
    <x v="0"/>
    <x v="0"/>
    <x v="0"/>
    <s v="Northern California"/>
    <n v="5432"/>
    <n v="8151"/>
    <x v="1"/>
  </r>
  <r>
    <d v="2006-01-13T00:00:00"/>
    <x v="1"/>
    <x v="1"/>
    <x v="1"/>
    <s v="Northern California"/>
    <n v="2566.7000000000003"/>
    <n v="3471.0800000000004"/>
    <x v="1"/>
  </r>
  <r>
    <d v="2006-01-13T00:00:00"/>
    <x v="1"/>
    <x v="2"/>
    <x v="1"/>
    <s v="Northern California"/>
    <n v="285"/>
    <n v="844"/>
    <x v="1"/>
  </r>
  <r>
    <d v="2006-01-13T00:00:00"/>
    <x v="1"/>
    <x v="3"/>
    <x v="1"/>
    <s v="Northern California"/>
    <n v="0"/>
    <n v="3579"/>
    <x v="1"/>
  </r>
  <r>
    <d v="2006-01-13T00:00:00"/>
    <x v="2"/>
    <x v="4"/>
    <x v="1"/>
    <s v="Northern California"/>
    <n v="792"/>
    <n v="1683"/>
    <x v="1"/>
  </r>
  <r>
    <d v="2006-01-13T00:00:00"/>
    <x v="3"/>
    <x v="5"/>
    <x v="1"/>
    <s v="Northern California"/>
    <n v="826"/>
    <n v="2010"/>
    <x v="1"/>
  </r>
  <r>
    <d v="2006-01-13T00:00:00"/>
    <x v="3"/>
    <x v="6"/>
    <x v="1"/>
    <s v="Northern California"/>
    <n v="119"/>
    <n v="308"/>
    <x v="1"/>
  </r>
  <r>
    <d v="2006-01-13T00:00:00"/>
    <x v="4"/>
    <x v="7"/>
    <x v="1"/>
    <s v="Northern California"/>
    <n v="261"/>
    <n v="961"/>
    <x v="1"/>
  </r>
  <r>
    <d v="2006-01-13T00:00:00"/>
    <x v="4"/>
    <x v="7"/>
    <x v="1"/>
    <s v="Southern California"/>
    <n v="154"/>
    <n v="523"/>
    <x v="1"/>
  </r>
  <r>
    <d v="2006-01-13T00:00:00"/>
    <x v="0"/>
    <x v="0"/>
    <x v="0"/>
    <s v="Southern California"/>
    <n v="6896"/>
    <n v="6016"/>
    <x v="1"/>
  </r>
  <r>
    <d v="2006-01-13T00:00:00"/>
    <x v="1"/>
    <x v="1"/>
    <x v="1"/>
    <s v="Southern California"/>
    <n v="3638.98"/>
    <n v="2750.7000000000003"/>
    <x v="1"/>
  </r>
  <r>
    <d v="2006-01-13T00:00:00"/>
    <x v="1"/>
    <x v="2"/>
    <x v="1"/>
    <s v="Southern California"/>
    <n v="406"/>
    <n v="631"/>
    <x v="1"/>
  </r>
  <r>
    <d v="2006-01-13T00:00:00"/>
    <x v="1"/>
    <x v="3"/>
    <x v="1"/>
    <s v="Southern California"/>
    <n v="0"/>
    <n v="3591"/>
    <x v="1"/>
  </r>
  <r>
    <d v="2006-01-13T00:00:00"/>
    <x v="2"/>
    <x v="4"/>
    <x v="1"/>
    <s v="Southern California"/>
    <n v="1052"/>
    <n v="1129"/>
    <x v="1"/>
  </r>
  <r>
    <d v="2006-01-13T00:00:00"/>
    <x v="3"/>
    <x v="5"/>
    <x v="1"/>
    <s v="Southern California"/>
    <n v="589"/>
    <n v="913"/>
    <x v="1"/>
  </r>
  <r>
    <d v="2006-01-13T00:00:00"/>
    <x v="3"/>
    <x v="6"/>
    <x v="1"/>
    <s v="Southern California"/>
    <n v="626"/>
    <n v="1086"/>
    <x v="1"/>
  </r>
  <r>
    <d v="2006-01-20T00:00:00"/>
    <x v="0"/>
    <x v="0"/>
    <x v="0"/>
    <s v="Northern California"/>
    <n v="5461"/>
    <n v="8858"/>
    <x v="1"/>
  </r>
  <r>
    <d v="2006-01-20T00:00:00"/>
    <x v="1"/>
    <x v="1"/>
    <x v="1"/>
    <s v="Northern California"/>
    <n v="2538.6800000000003"/>
    <n v="3564.48"/>
    <x v="1"/>
  </r>
  <r>
    <d v="2006-01-20T00:00:00"/>
    <x v="1"/>
    <x v="2"/>
    <x v="1"/>
    <s v="Northern California"/>
    <n v="466"/>
    <n v="805"/>
    <x v="1"/>
  </r>
  <r>
    <d v="2006-01-20T00:00:00"/>
    <x v="1"/>
    <x v="3"/>
    <x v="1"/>
    <s v="Northern California"/>
    <n v="0"/>
    <n v="3472"/>
    <x v="1"/>
  </r>
  <r>
    <d v="2006-01-20T00:00:00"/>
    <x v="2"/>
    <x v="4"/>
    <x v="1"/>
    <s v="Northern California"/>
    <n v="827"/>
    <n v="1869"/>
    <x v="1"/>
  </r>
  <r>
    <d v="2006-01-20T00:00:00"/>
    <x v="3"/>
    <x v="5"/>
    <x v="1"/>
    <s v="Northern California"/>
    <n v="698"/>
    <n v="1675"/>
    <x v="1"/>
  </r>
  <r>
    <d v="2006-01-20T00:00:00"/>
    <x v="3"/>
    <x v="6"/>
    <x v="1"/>
    <s v="Northern California"/>
    <n v="132"/>
    <n v="326"/>
    <x v="1"/>
  </r>
  <r>
    <d v="2006-01-20T00:00:00"/>
    <x v="4"/>
    <x v="7"/>
    <x v="1"/>
    <s v="Northern California"/>
    <n v="420"/>
    <n v="949"/>
    <x v="1"/>
  </r>
  <r>
    <d v="2006-01-20T00:00:00"/>
    <x v="4"/>
    <x v="7"/>
    <x v="1"/>
    <s v="Southern California"/>
    <n v="80"/>
    <n v="549"/>
    <x v="1"/>
  </r>
  <r>
    <d v="2006-01-20T00:00:00"/>
    <x v="0"/>
    <x v="0"/>
    <x v="0"/>
    <s v="Southern California"/>
    <n v="6779"/>
    <n v="6325"/>
    <x v="1"/>
  </r>
  <r>
    <d v="2006-01-20T00:00:00"/>
    <x v="1"/>
    <x v="1"/>
    <x v="1"/>
    <s v="Southern California"/>
    <n v="3571.1400000000003"/>
    <n v="2812.1800000000003"/>
    <x v="1"/>
  </r>
  <r>
    <d v="2006-01-20T00:00:00"/>
    <x v="1"/>
    <x v="2"/>
    <x v="1"/>
    <s v="Southern California"/>
    <n v="552"/>
    <n v="629"/>
    <x v="1"/>
  </r>
  <r>
    <d v="2006-01-20T00:00:00"/>
    <x v="1"/>
    <x v="3"/>
    <x v="1"/>
    <s v="Southern California"/>
    <n v="0"/>
    <n v="3374"/>
    <x v="1"/>
  </r>
  <r>
    <d v="2006-01-20T00:00:00"/>
    <x v="2"/>
    <x v="4"/>
    <x v="1"/>
    <s v="Southern California"/>
    <n v="1155"/>
    <n v="1232"/>
    <x v="1"/>
  </r>
  <r>
    <d v="2006-01-20T00:00:00"/>
    <x v="3"/>
    <x v="5"/>
    <x v="1"/>
    <s v="Southern California"/>
    <n v="743"/>
    <n v="869"/>
    <x v="1"/>
  </r>
  <r>
    <d v="2006-01-20T00:00:00"/>
    <x v="3"/>
    <x v="6"/>
    <x v="1"/>
    <s v="Southern California"/>
    <n v="475"/>
    <n v="996"/>
    <x v="1"/>
  </r>
  <r>
    <d v="2006-01-27T00:00:00"/>
    <x v="0"/>
    <x v="0"/>
    <x v="0"/>
    <s v="Northern California"/>
    <n v="5251"/>
    <n v="9141"/>
    <x v="1"/>
  </r>
  <r>
    <d v="2006-01-27T00:00:00"/>
    <x v="1"/>
    <x v="1"/>
    <x v="1"/>
    <s v="Northern California"/>
    <n v="2824.42"/>
    <n v="3538.26"/>
    <x v="1"/>
  </r>
  <r>
    <d v="2006-01-27T00:00:00"/>
    <x v="1"/>
    <x v="2"/>
    <x v="1"/>
    <s v="Northern California"/>
    <n v="419"/>
    <n v="941"/>
    <x v="1"/>
  </r>
  <r>
    <d v="2006-01-27T00:00:00"/>
    <x v="1"/>
    <x v="3"/>
    <x v="1"/>
    <s v="Northern California"/>
    <n v="0"/>
    <n v="3552"/>
    <x v="1"/>
  </r>
  <r>
    <d v="2006-01-27T00:00:00"/>
    <x v="2"/>
    <x v="4"/>
    <x v="1"/>
    <s v="Northern California"/>
    <n v="877"/>
    <n v="1547"/>
    <x v="1"/>
  </r>
  <r>
    <d v="2006-01-27T00:00:00"/>
    <x v="3"/>
    <x v="5"/>
    <x v="1"/>
    <s v="Northern California"/>
    <n v="695"/>
    <n v="1347"/>
    <x v="1"/>
  </r>
  <r>
    <d v="2006-01-27T00:00:00"/>
    <x v="3"/>
    <x v="6"/>
    <x v="1"/>
    <s v="Northern California"/>
    <n v="97"/>
    <n v="313"/>
    <x v="1"/>
  </r>
  <r>
    <d v="2006-01-27T00:00:00"/>
    <x v="4"/>
    <x v="7"/>
    <x v="1"/>
    <s v="Northern California"/>
    <n v="228"/>
    <n v="978"/>
    <x v="1"/>
  </r>
  <r>
    <d v="2006-01-27T00:00:00"/>
    <x v="4"/>
    <x v="7"/>
    <x v="1"/>
    <s v="Southern California"/>
    <n v="70"/>
    <n v="642"/>
    <x v="1"/>
  </r>
  <r>
    <d v="2006-01-27T00:00:00"/>
    <x v="0"/>
    <x v="0"/>
    <x v="0"/>
    <s v="Southern California"/>
    <n v="6584"/>
    <n v="6214"/>
    <x v="1"/>
  </r>
  <r>
    <d v="2006-01-27T00:00:00"/>
    <x v="1"/>
    <x v="1"/>
    <x v="1"/>
    <s v="Southern California"/>
    <n v="3446.0600000000004"/>
    <n v="2601.2400000000002"/>
    <x v="1"/>
  </r>
  <r>
    <d v="2006-01-27T00:00:00"/>
    <x v="1"/>
    <x v="2"/>
    <x v="1"/>
    <s v="Southern California"/>
    <n v="515"/>
    <n v="695"/>
    <x v="1"/>
  </r>
  <r>
    <d v="2006-01-27T00:00:00"/>
    <x v="1"/>
    <x v="3"/>
    <x v="1"/>
    <s v="Southern California"/>
    <n v="0"/>
    <n v="3415"/>
    <x v="1"/>
  </r>
  <r>
    <d v="2006-01-27T00:00:00"/>
    <x v="2"/>
    <x v="4"/>
    <x v="1"/>
    <s v="Southern California"/>
    <n v="998"/>
    <n v="1410"/>
    <x v="1"/>
  </r>
  <r>
    <d v="2006-01-27T00:00:00"/>
    <x v="3"/>
    <x v="5"/>
    <x v="1"/>
    <s v="Southern California"/>
    <n v="800"/>
    <n v="883"/>
    <x v="1"/>
  </r>
  <r>
    <d v="2006-01-27T00:00:00"/>
    <x v="3"/>
    <x v="6"/>
    <x v="1"/>
    <s v="Southern California"/>
    <n v="402"/>
    <n v="835"/>
    <x v="1"/>
  </r>
  <r>
    <d v="2006-02-03T00:00:00"/>
    <x v="0"/>
    <x v="0"/>
    <x v="0"/>
    <s v="Northern California"/>
    <n v="5286"/>
    <n v="7518"/>
    <x v="1"/>
  </r>
  <r>
    <d v="2006-02-03T00:00:00"/>
    <x v="1"/>
    <x v="1"/>
    <x v="1"/>
    <s v="Northern California"/>
    <n v="3033.92"/>
    <n v="3644.02"/>
    <x v="1"/>
  </r>
  <r>
    <d v="2006-02-03T00:00:00"/>
    <x v="1"/>
    <x v="2"/>
    <x v="1"/>
    <s v="Northern California"/>
    <n v="305"/>
    <n v="1048"/>
    <x v="1"/>
  </r>
  <r>
    <d v="2006-02-03T00:00:00"/>
    <x v="1"/>
    <x v="3"/>
    <x v="1"/>
    <s v="Northern California"/>
    <n v="0"/>
    <n v="3702"/>
    <x v="1"/>
  </r>
  <r>
    <d v="2006-02-03T00:00:00"/>
    <x v="2"/>
    <x v="4"/>
    <x v="1"/>
    <s v="Northern California"/>
    <n v="821"/>
    <n v="1639"/>
    <x v="1"/>
  </r>
  <r>
    <d v="2006-02-03T00:00:00"/>
    <x v="3"/>
    <x v="5"/>
    <x v="1"/>
    <s v="Northern California"/>
    <n v="619"/>
    <n v="1234"/>
    <x v="1"/>
  </r>
  <r>
    <d v="2006-02-03T00:00:00"/>
    <x v="3"/>
    <x v="6"/>
    <x v="1"/>
    <s v="Northern California"/>
    <n v="122"/>
    <n v="305"/>
    <x v="1"/>
  </r>
  <r>
    <d v="2006-02-03T00:00:00"/>
    <x v="4"/>
    <x v="7"/>
    <x v="1"/>
    <s v="Northern California"/>
    <n v="139"/>
    <n v="1008"/>
    <x v="1"/>
  </r>
  <r>
    <d v="2006-02-03T00:00:00"/>
    <x v="4"/>
    <x v="7"/>
    <x v="1"/>
    <s v="Southern California"/>
    <n v="132"/>
    <n v="721"/>
    <x v="1"/>
  </r>
  <r>
    <d v="2006-02-03T00:00:00"/>
    <x v="0"/>
    <x v="0"/>
    <x v="0"/>
    <s v="Southern California"/>
    <n v="6602"/>
    <n v="6068"/>
    <x v="1"/>
  </r>
  <r>
    <d v="2006-02-03T00:00:00"/>
    <x v="1"/>
    <x v="1"/>
    <x v="1"/>
    <s v="Southern California"/>
    <n v="3574.32"/>
    <n v="2535.52"/>
    <x v="1"/>
  </r>
  <r>
    <d v="2006-02-03T00:00:00"/>
    <x v="1"/>
    <x v="2"/>
    <x v="1"/>
    <s v="Southern California"/>
    <n v="618"/>
    <n v="824"/>
    <x v="1"/>
  </r>
  <r>
    <d v="2006-02-03T00:00:00"/>
    <x v="1"/>
    <x v="3"/>
    <x v="1"/>
    <s v="Southern California"/>
    <n v="0"/>
    <n v="4006"/>
    <x v="1"/>
  </r>
  <r>
    <d v="2006-02-03T00:00:00"/>
    <x v="2"/>
    <x v="4"/>
    <x v="1"/>
    <s v="Southern California"/>
    <n v="1139"/>
    <n v="1541"/>
    <x v="1"/>
  </r>
  <r>
    <d v="2006-02-03T00:00:00"/>
    <x v="3"/>
    <x v="5"/>
    <x v="1"/>
    <s v="Southern California"/>
    <n v="693"/>
    <n v="978"/>
    <x v="1"/>
  </r>
  <r>
    <d v="2006-02-03T00:00:00"/>
    <x v="3"/>
    <x v="6"/>
    <x v="1"/>
    <s v="Southern California"/>
    <n v="624"/>
    <n v="896"/>
    <x v="1"/>
  </r>
  <r>
    <d v="2006-02-10T00:00:00"/>
    <x v="0"/>
    <x v="0"/>
    <x v="0"/>
    <s v="Northern California"/>
    <n v="5929"/>
    <n v="7991"/>
    <x v="1"/>
  </r>
  <r>
    <d v="2006-02-10T00:00:00"/>
    <x v="1"/>
    <x v="1"/>
    <x v="1"/>
    <s v="Northern California"/>
    <n v="3032.46"/>
    <n v="3474.6400000000003"/>
    <x v="1"/>
  </r>
  <r>
    <d v="2006-02-10T00:00:00"/>
    <x v="1"/>
    <x v="2"/>
    <x v="1"/>
    <s v="Northern California"/>
    <n v="406"/>
    <n v="912"/>
    <x v="1"/>
  </r>
  <r>
    <d v="2006-02-10T00:00:00"/>
    <x v="1"/>
    <x v="3"/>
    <x v="1"/>
    <s v="Northern California"/>
    <n v="0"/>
    <n v="4070"/>
    <x v="1"/>
  </r>
  <r>
    <d v="2006-02-10T00:00:00"/>
    <x v="2"/>
    <x v="4"/>
    <x v="1"/>
    <s v="Northern California"/>
    <n v="886"/>
    <n v="1762"/>
    <x v="1"/>
  </r>
  <r>
    <d v="2006-02-10T00:00:00"/>
    <x v="3"/>
    <x v="5"/>
    <x v="1"/>
    <s v="Northern California"/>
    <n v="659"/>
    <n v="1243"/>
    <x v="1"/>
  </r>
  <r>
    <d v="2006-02-10T00:00:00"/>
    <x v="3"/>
    <x v="6"/>
    <x v="1"/>
    <s v="Northern California"/>
    <n v="386"/>
    <n v="397"/>
    <x v="1"/>
  </r>
  <r>
    <d v="2006-02-10T00:00:00"/>
    <x v="4"/>
    <x v="7"/>
    <x v="1"/>
    <s v="Northern California"/>
    <n v="326"/>
    <n v="1060"/>
    <x v="1"/>
  </r>
  <r>
    <d v="2006-02-10T00:00:00"/>
    <x v="4"/>
    <x v="7"/>
    <x v="1"/>
    <s v="Southern California"/>
    <n v="122"/>
    <n v="556"/>
    <x v="1"/>
  </r>
  <r>
    <d v="2006-02-10T00:00:00"/>
    <x v="0"/>
    <x v="0"/>
    <x v="0"/>
    <s v="Southern California"/>
    <n v="7349"/>
    <n v="5431"/>
    <x v="1"/>
  </r>
  <r>
    <d v="2006-02-10T00:00:00"/>
    <x v="1"/>
    <x v="1"/>
    <x v="1"/>
    <s v="Southern California"/>
    <n v="3671.84"/>
    <n v="2661.6600000000003"/>
    <x v="1"/>
  </r>
  <r>
    <d v="2006-02-10T00:00:00"/>
    <x v="1"/>
    <x v="2"/>
    <x v="1"/>
    <s v="Southern California"/>
    <n v="582"/>
    <n v="818"/>
    <x v="1"/>
  </r>
  <r>
    <d v="2006-02-10T00:00:00"/>
    <x v="1"/>
    <x v="3"/>
    <x v="1"/>
    <s v="Southern California"/>
    <n v="0"/>
    <n v="3957"/>
    <x v="1"/>
  </r>
  <r>
    <d v="2006-02-10T00:00:00"/>
    <x v="2"/>
    <x v="4"/>
    <x v="1"/>
    <s v="Southern California"/>
    <n v="1134"/>
    <n v="1572"/>
    <x v="1"/>
  </r>
  <r>
    <d v="2006-02-10T00:00:00"/>
    <x v="3"/>
    <x v="5"/>
    <x v="1"/>
    <s v="Southern California"/>
    <n v="706"/>
    <n v="847"/>
    <x v="1"/>
  </r>
  <r>
    <d v="2006-02-10T00:00:00"/>
    <x v="3"/>
    <x v="6"/>
    <x v="1"/>
    <s v="Southern California"/>
    <n v="740"/>
    <n v="834"/>
    <x v="1"/>
  </r>
  <r>
    <d v="2006-02-17T00:00:00"/>
    <x v="0"/>
    <x v="0"/>
    <x v="0"/>
    <s v="Northern California"/>
    <n v="5759"/>
    <n v="7009"/>
    <x v="1"/>
  </r>
  <r>
    <d v="2006-02-17T00:00:00"/>
    <x v="1"/>
    <x v="1"/>
    <x v="1"/>
    <s v="Northern California"/>
    <n v="3084.5"/>
    <n v="3276.06"/>
    <x v="1"/>
  </r>
  <r>
    <d v="2006-02-17T00:00:00"/>
    <x v="1"/>
    <x v="2"/>
    <x v="1"/>
    <s v="Northern California"/>
    <n v="435"/>
    <n v="905"/>
    <x v="1"/>
  </r>
  <r>
    <d v="2006-02-17T00:00:00"/>
    <x v="1"/>
    <x v="3"/>
    <x v="1"/>
    <s v="Northern California"/>
    <n v="0"/>
    <n v="4499"/>
    <x v="1"/>
  </r>
  <r>
    <d v="2006-02-17T00:00:00"/>
    <x v="2"/>
    <x v="4"/>
    <x v="1"/>
    <s v="Northern California"/>
    <n v="813"/>
    <n v="1910"/>
    <x v="1"/>
  </r>
  <r>
    <d v="2006-02-17T00:00:00"/>
    <x v="3"/>
    <x v="5"/>
    <x v="1"/>
    <s v="Northern California"/>
    <n v="793"/>
    <n v="1079"/>
    <x v="1"/>
  </r>
  <r>
    <d v="2006-02-17T00:00:00"/>
    <x v="3"/>
    <x v="6"/>
    <x v="1"/>
    <s v="Northern California"/>
    <n v="260"/>
    <n v="462"/>
    <x v="1"/>
  </r>
  <r>
    <d v="2006-02-17T00:00:00"/>
    <x v="4"/>
    <x v="7"/>
    <x v="1"/>
    <s v="Northern California"/>
    <n v="239"/>
    <n v="1075"/>
    <x v="1"/>
  </r>
  <r>
    <d v="2006-02-17T00:00:00"/>
    <x v="4"/>
    <x v="7"/>
    <x v="1"/>
    <s v="Southern California"/>
    <n v="67"/>
    <n v="510"/>
    <x v="1"/>
  </r>
  <r>
    <d v="2006-02-17T00:00:00"/>
    <x v="0"/>
    <x v="0"/>
    <x v="0"/>
    <s v="Southern California"/>
    <n v="6203"/>
    <n v="6141"/>
    <x v="1"/>
  </r>
  <r>
    <d v="2006-02-17T00:00:00"/>
    <x v="1"/>
    <x v="1"/>
    <x v="1"/>
    <s v="Southern California"/>
    <n v="3938.96"/>
    <n v="2608.6600000000003"/>
    <x v="1"/>
  </r>
  <r>
    <d v="2006-02-17T00:00:00"/>
    <x v="1"/>
    <x v="2"/>
    <x v="1"/>
    <s v="Southern California"/>
    <n v="587"/>
    <n v="687"/>
    <x v="1"/>
  </r>
  <r>
    <d v="2006-02-17T00:00:00"/>
    <x v="1"/>
    <x v="3"/>
    <x v="1"/>
    <s v="Southern California"/>
    <n v="0"/>
    <n v="3977"/>
    <x v="1"/>
  </r>
  <r>
    <d v="2006-02-17T00:00:00"/>
    <x v="2"/>
    <x v="4"/>
    <x v="1"/>
    <s v="Southern California"/>
    <n v="964"/>
    <n v="1534"/>
    <x v="1"/>
  </r>
  <r>
    <d v="2006-02-17T00:00:00"/>
    <x v="3"/>
    <x v="5"/>
    <x v="1"/>
    <s v="Southern California"/>
    <n v="706"/>
    <n v="831"/>
    <x v="1"/>
  </r>
  <r>
    <d v="2006-02-17T00:00:00"/>
    <x v="3"/>
    <x v="6"/>
    <x v="1"/>
    <s v="Southern California"/>
    <n v="608"/>
    <n v="897"/>
    <x v="1"/>
  </r>
  <r>
    <d v="2006-02-24T00:00:00"/>
    <x v="0"/>
    <x v="0"/>
    <x v="0"/>
    <s v="Northern California"/>
    <n v="5999"/>
    <n v="7744"/>
    <x v="1"/>
  </r>
  <r>
    <d v="2006-02-24T00:00:00"/>
    <x v="1"/>
    <x v="1"/>
    <x v="1"/>
    <s v="Northern California"/>
    <n v="3202.98"/>
    <n v="3175"/>
    <x v="1"/>
  </r>
  <r>
    <d v="2006-02-24T00:00:00"/>
    <x v="1"/>
    <x v="2"/>
    <x v="1"/>
    <s v="Northern California"/>
    <n v="290"/>
    <n v="553"/>
    <x v="1"/>
  </r>
  <r>
    <d v="2006-02-24T00:00:00"/>
    <x v="1"/>
    <x v="3"/>
    <x v="1"/>
    <s v="Northern California"/>
    <n v="0"/>
    <n v="4634"/>
    <x v="1"/>
  </r>
  <r>
    <d v="2006-02-24T00:00:00"/>
    <x v="2"/>
    <x v="4"/>
    <x v="1"/>
    <s v="Northern California"/>
    <n v="773"/>
    <n v="1766"/>
    <x v="1"/>
  </r>
  <r>
    <d v="2006-02-24T00:00:00"/>
    <x v="3"/>
    <x v="5"/>
    <x v="1"/>
    <s v="Northern California"/>
    <n v="1270"/>
    <n v="1468"/>
    <x v="1"/>
  </r>
  <r>
    <d v="2006-02-24T00:00:00"/>
    <x v="3"/>
    <x v="6"/>
    <x v="1"/>
    <s v="Northern California"/>
    <n v="82"/>
    <n v="388"/>
    <x v="1"/>
  </r>
  <r>
    <d v="2006-02-24T00:00:00"/>
    <x v="4"/>
    <x v="7"/>
    <x v="1"/>
    <s v="Northern California"/>
    <n v="254"/>
    <n v="1155"/>
    <x v="1"/>
  </r>
  <r>
    <d v="2006-02-24T00:00:00"/>
    <x v="4"/>
    <x v="7"/>
    <x v="1"/>
    <s v="Southern California"/>
    <n v="92"/>
    <n v="444"/>
    <x v="1"/>
  </r>
  <r>
    <d v="2006-02-24T00:00:00"/>
    <x v="0"/>
    <x v="0"/>
    <x v="0"/>
    <s v="Southern California"/>
    <n v="5967"/>
    <n v="5978"/>
    <x v="1"/>
  </r>
  <r>
    <d v="2006-02-24T00:00:00"/>
    <x v="1"/>
    <x v="1"/>
    <x v="1"/>
    <s v="Southern California"/>
    <n v="3848.86"/>
    <n v="2469.8000000000002"/>
    <x v="1"/>
  </r>
  <r>
    <d v="2006-02-24T00:00:00"/>
    <x v="1"/>
    <x v="2"/>
    <x v="1"/>
    <s v="Southern California"/>
    <n v="668"/>
    <n v="801"/>
    <x v="1"/>
  </r>
  <r>
    <d v="2006-02-24T00:00:00"/>
    <x v="1"/>
    <x v="3"/>
    <x v="1"/>
    <s v="Southern California"/>
    <n v="0"/>
    <n v="4235"/>
    <x v="1"/>
  </r>
  <r>
    <d v="2006-02-24T00:00:00"/>
    <x v="2"/>
    <x v="4"/>
    <x v="1"/>
    <s v="Southern California"/>
    <n v="844"/>
    <n v="1408"/>
    <x v="1"/>
  </r>
  <r>
    <d v="2006-02-24T00:00:00"/>
    <x v="3"/>
    <x v="5"/>
    <x v="1"/>
    <s v="Southern California"/>
    <n v="701"/>
    <n v="967"/>
    <x v="1"/>
  </r>
  <r>
    <d v="2006-02-24T00:00:00"/>
    <x v="3"/>
    <x v="6"/>
    <x v="1"/>
    <s v="Southern California"/>
    <n v="574"/>
    <n v="784"/>
    <x v="1"/>
  </r>
  <r>
    <d v="2006-03-03T00:00:00"/>
    <x v="0"/>
    <x v="0"/>
    <x v="0"/>
    <s v="Northern California"/>
    <n v="5705"/>
    <n v="7079"/>
    <x v="1"/>
  </r>
  <r>
    <d v="2006-03-03T00:00:00"/>
    <x v="1"/>
    <x v="1"/>
    <x v="1"/>
    <s v="Northern California"/>
    <n v="3073.7000000000003"/>
    <n v="3370.7000000000003"/>
    <x v="1"/>
  </r>
  <r>
    <d v="2006-03-03T00:00:00"/>
    <x v="1"/>
    <x v="2"/>
    <x v="1"/>
    <s v="Northern California"/>
    <n v="671"/>
    <n v="350"/>
    <x v="1"/>
  </r>
  <r>
    <d v="2006-03-03T00:00:00"/>
    <x v="1"/>
    <x v="3"/>
    <x v="1"/>
    <s v="Northern California"/>
    <n v="0"/>
    <n v="4183"/>
    <x v="1"/>
  </r>
  <r>
    <d v="2006-03-03T00:00:00"/>
    <x v="2"/>
    <x v="4"/>
    <x v="1"/>
    <s v="Northern California"/>
    <n v="702"/>
    <n v="1755"/>
    <x v="1"/>
  </r>
  <r>
    <d v="2006-03-03T00:00:00"/>
    <x v="3"/>
    <x v="5"/>
    <x v="1"/>
    <s v="Northern California"/>
    <n v="1101"/>
    <n v="1209"/>
    <x v="1"/>
  </r>
  <r>
    <d v="2006-03-03T00:00:00"/>
    <x v="3"/>
    <x v="6"/>
    <x v="1"/>
    <s v="Northern California"/>
    <n v="73"/>
    <n v="376"/>
    <x v="1"/>
  </r>
  <r>
    <d v="2006-03-03T00:00:00"/>
    <x v="4"/>
    <x v="7"/>
    <x v="1"/>
    <s v="Northern California"/>
    <n v="254"/>
    <n v="1141"/>
    <x v="1"/>
  </r>
  <r>
    <d v="2006-03-03T00:00:00"/>
    <x v="4"/>
    <x v="7"/>
    <x v="1"/>
    <s v="Southern California"/>
    <n v="45"/>
    <n v="503"/>
    <x v="1"/>
  </r>
  <r>
    <d v="2006-03-03T00:00:00"/>
    <x v="0"/>
    <x v="0"/>
    <x v="0"/>
    <s v="Southern California"/>
    <n v="5789"/>
    <n v="7299"/>
    <x v="1"/>
  </r>
  <r>
    <d v="2006-03-03T00:00:00"/>
    <x v="1"/>
    <x v="1"/>
    <x v="1"/>
    <s v="Southern California"/>
    <n v="3420.6200000000003"/>
    <n v="2269.46"/>
    <x v="1"/>
  </r>
  <r>
    <d v="2006-03-03T00:00:00"/>
    <x v="1"/>
    <x v="2"/>
    <x v="1"/>
    <s v="Southern California"/>
    <n v="304"/>
    <n v="656"/>
    <x v="1"/>
  </r>
  <r>
    <d v="2006-03-03T00:00:00"/>
    <x v="1"/>
    <x v="3"/>
    <x v="1"/>
    <s v="Southern California"/>
    <n v="0"/>
    <n v="4567"/>
    <x v="1"/>
  </r>
  <r>
    <d v="2006-03-03T00:00:00"/>
    <x v="2"/>
    <x v="4"/>
    <x v="1"/>
    <s v="Southern California"/>
    <n v="918"/>
    <n v="1390"/>
    <x v="1"/>
  </r>
  <r>
    <d v="2006-03-03T00:00:00"/>
    <x v="3"/>
    <x v="5"/>
    <x v="1"/>
    <s v="Southern California"/>
    <n v="550"/>
    <n v="895"/>
    <x v="1"/>
  </r>
  <r>
    <d v="2006-03-03T00:00:00"/>
    <x v="3"/>
    <x v="6"/>
    <x v="1"/>
    <s v="Southern California"/>
    <n v="605"/>
    <n v="831"/>
    <x v="1"/>
  </r>
  <r>
    <d v="2006-03-10T00:00:00"/>
    <x v="0"/>
    <x v="0"/>
    <x v="0"/>
    <s v="Northern California"/>
    <n v="5590"/>
    <n v="7728"/>
    <x v="1"/>
  </r>
  <r>
    <d v="2006-03-10T00:00:00"/>
    <x v="1"/>
    <x v="1"/>
    <x v="1"/>
    <s v="Northern California"/>
    <n v="2725.38"/>
    <n v="3433.02"/>
    <x v="1"/>
  </r>
  <r>
    <d v="2006-03-10T00:00:00"/>
    <x v="1"/>
    <x v="2"/>
    <x v="1"/>
    <s v="Northern California"/>
    <n v="625"/>
    <n v="492"/>
    <x v="1"/>
  </r>
  <r>
    <d v="2006-03-10T00:00:00"/>
    <x v="1"/>
    <x v="3"/>
    <x v="1"/>
    <s v="Northern California"/>
    <n v="0"/>
    <n v="4019"/>
    <x v="1"/>
  </r>
  <r>
    <d v="2006-03-10T00:00:00"/>
    <x v="2"/>
    <x v="4"/>
    <x v="1"/>
    <s v="Northern California"/>
    <n v="701"/>
    <n v="1703"/>
    <x v="1"/>
  </r>
  <r>
    <d v="2006-03-10T00:00:00"/>
    <x v="3"/>
    <x v="5"/>
    <x v="1"/>
    <s v="Northern California"/>
    <n v="1173"/>
    <n v="1257"/>
    <x v="1"/>
  </r>
  <r>
    <d v="2006-03-10T00:00:00"/>
    <x v="3"/>
    <x v="6"/>
    <x v="1"/>
    <s v="Northern California"/>
    <n v="112"/>
    <n v="341"/>
    <x v="1"/>
  </r>
  <r>
    <d v="2006-03-10T00:00:00"/>
    <x v="4"/>
    <x v="7"/>
    <x v="1"/>
    <s v="Northern California"/>
    <n v="258"/>
    <n v="1092"/>
    <x v="1"/>
  </r>
  <r>
    <d v="2006-03-10T00:00:00"/>
    <x v="4"/>
    <x v="7"/>
    <x v="1"/>
    <s v="Southern California"/>
    <n v="43"/>
    <n v="466"/>
    <x v="1"/>
  </r>
  <r>
    <d v="2006-03-10T00:00:00"/>
    <x v="0"/>
    <x v="0"/>
    <x v="0"/>
    <s v="Southern California"/>
    <n v="6425"/>
    <n v="7239"/>
    <x v="1"/>
  </r>
  <r>
    <d v="2006-03-10T00:00:00"/>
    <x v="1"/>
    <x v="1"/>
    <x v="1"/>
    <s v="Southern California"/>
    <n v="3723.78"/>
    <n v="2334.12"/>
    <x v="1"/>
  </r>
  <r>
    <d v="2006-03-10T00:00:00"/>
    <x v="1"/>
    <x v="2"/>
    <x v="1"/>
    <s v="Southern California"/>
    <n v="478"/>
    <n v="679"/>
    <x v="1"/>
  </r>
  <r>
    <d v="2006-03-10T00:00:00"/>
    <x v="1"/>
    <x v="3"/>
    <x v="1"/>
    <s v="Southern California"/>
    <n v="0"/>
    <n v="3925"/>
    <x v="1"/>
  </r>
  <r>
    <d v="2006-03-10T00:00:00"/>
    <x v="2"/>
    <x v="4"/>
    <x v="1"/>
    <s v="Southern California"/>
    <n v="943"/>
    <n v="1379"/>
    <x v="1"/>
  </r>
  <r>
    <d v="2006-03-10T00:00:00"/>
    <x v="3"/>
    <x v="5"/>
    <x v="1"/>
    <s v="Southern California"/>
    <n v="364"/>
    <n v="700"/>
    <x v="1"/>
  </r>
  <r>
    <d v="2006-03-10T00:00:00"/>
    <x v="3"/>
    <x v="6"/>
    <x v="1"/>
    <s v="Southern California"/>
    <n v="654"/>
    <n v="743"/>
    <x v="1"/>
  </r>
  <r>
    <d v="2006-03-17T00:00:00"/>
    <x v="0"/>
    <x v="0"/>
    <x v="0"/>
    <s v="Northern California"/>
    <n v="5702"/>
    <n v="8240"/>
    <x v="1"/>
  </r>
  <r>
    <d v="2006-03-17T00:00:00"/>
    <x v="1"/>
    <x v="1"/>
    <x v="1"/>
    <s v="Northern California"/>
    <n v="2754.42"/>
    <n v="3345.02"/>
    <x v="1"/>
  </r>
  <r>
    <d v="2006-03-17T00:00:00"/>
    <x v="1"/>
    <x v="2"/>
    <x v="1"/>
    <s v="Northern California"/>
    <n v="525"/>
    <n v="512"/>
    <x v="1"/>
  </r>
  <r>
    <d v="2006-03-17T00:00:00"/>
    <x v="1"/>
    <x v="3"/>
    <x v="1"/>
    <s v="Northern California"/>
    <n v="0"/>
    <n v="4068"/>
    <x v="1"/>
  </r>
  <r>
    <d v="2006-03-17T00:00:00"/>
    <x v="2"/>
    <x v="4"/>
    <x v="1"/>
    <s v="Northern California"/>
    <n v="654"/>
    <n v="1703"/>
    <x v="1"/>
  </r>
  <r>
    <d v="2006-03-17T00:00:00"/>
    <x v="3"/>
    <x v="5"/>
    <x v="1"/>
    <s v="Northern California"/>
    <n v="1111"/>
    <n v="1170"/>
    <x v="1"/>
  </r>
  <r>
    <d v="2006-03-17T00:00:00"/>
    <x v="3"/>
    <x v="6"/>
    <x v="1"/>
    <s v="Northern California"/>
    <n v="138"/>
    <n v="399"/>
    <x v="1"/>
  </r>
  <r>
    <d v="2006-03-17T00:00:00"/>
    <x v="4"/>
    <x v="7"/>
    <x v="1"/>
    <s v="Northern California"/>
    <n v="140"/>
    <n v="1095"/>
    <x v="1"/>
  </r>
  <r>
    <d v="2006-03-17T00:00:00"/>
    <x v="4"/>
    <x v="7"/>
    <x v="1"/>
    <s v="Southern California"/>
    <n v="79"/>
    <n v="506"/>
    <x v="1"/>
  </r>
  <r>
    <d v="2006-03-17T00:00:00"/>
    <x v="0"/>
    <x v="0"/>
    <x v="0"/>
    <s v="Southern California"/>
    <n v="6136"/>
    <n v="7339"/>
    <x v="1"/>
  </r>
  <r>
    <d v="2006-03-17T00:00:00"/>
    <x v="1"/>
    <x v="1"/>
    <x v="1"/>
    <s v="Southern California"/>
    <n v="3267.98"/>
    <n v="2177.2400000000002"/>
    <x v="1"/>
  </r>
  <r>
    <d v="2006-03-17T00:00:00"/>
    <x v="1"/>
    <x v="2"/>
    <x v="1"/>
    <s v="Southern California"/>
    <n v="754"/>
    <n v="1030"/>
    <x v="1"/>
  </r>
  <r>
    <d v="2006-03-17T00:00:00"/>
    <x v="1"/>
    <x v="3"/>
    <x v="1"/>
    <s v="Southern California"/>
    <n v="0"/>
    <n v="4077"/>
    <x v="1"/>
  </r>
  <r>
    <d v="2006-03-17T00:00:00"/>
    <x v="2"/>
    <x v="4"/>
    <x v="1"/>
    <s v="Southern California"/>
    <n v="867"/>
    <n v="1168"/>
    <x v="1"/>
  </r>
  <r>
    <d v="2006-03-17T00:00:00"/>
    <x v="3"/>
    <x v="5"/>
    <x v="1"/>
    <s v="Southern California"/>
    <n v="856"/>
    <n v="1048"/>
    <x v="1"/>
  </r>
  <r>
    <d v="2006-03-17T00:00:00"/>
    <x v="3"/>
    <x v="6"/>
    <x v="1"/>
    <s v="Southern California"/>
    <n v="561"/>
    <n v="707"/>
    <x v="1"/>
  </r>
  <r>
    <d v="2006-03-24T00:00:00"/>
    <x v="0"/>
    <x v="0"/>
    <x v="0"/>
    <s v="Northern California"/>
    <n v="5929"/>
    <n v="8084"/>
    <x v="1"/>
  </r>
  <r>
    <d v="2006-03-24T00:00:00"/>
    <x v="1"/>
    <x v="1"/>
    <x v="1"/>
    <s v="Northern California"/>
    <n v="2736.6"/>
    <n v="3164.54"/>
    <x v="1"/>
  </r>
  <r>
    <d v="2006-03-24T00:00:00"/>
    <x v="1"/>
    <x v="2"/>
    <x v="1"/>
    <s v="Northern California"/>
    <n v="161"/>
    <n v="432"/>
    <x v="1"/>
  </r>
  <r>
    <d v="2006-03-24T00:00:00"/>
    <x v="1"/>
    <x v="3"/>
    <x v="1"/>
    <s v="Northern California"/>
    <n v="0"/>
    <n v="4083"/>
    <x v="1"/>
  </r>
  <r>
    <d v="2006-03-24T00:00:00"/>
    <x v="2"/>
    <x v="4"/>
    <x v="1"/>
    <s v="Northern California"/>
    <n v="679"/>
    <n v="1672"/>
    <x v="1"/>
  </r>
  <r>
    <d v="2006-03-24T00:00:00"/>
    <x v="3"/>
    <x v="5"/>
    <x v="1"/>
    <s v="Northern California"/>
    <n v="1175"/>
    <n v="1383"/>
    <x v="1"/>
  </r>
  <r>
    <d v="2006-03-24T00:00:00"/>
    <x v="3"/>
    <x v="6"/>
    <x v="1"/>
    <s v="Northern California"/>
    <n v="154"/>
    <n v="397"/>
    <x v="1"/>
  </r>
  <r>
    <d v="2006-03-24T00:00:00"/>
    <x v="4"/>
    <x v="7"/>
    <x v="1"/>
    <s v="Northern California"/>
    <n v="135"/>
    <n v="1040"/>
    <x v="1"/>
  </r>
  <r>
    <d v="2006-03-24T00:00:00"/>
    <x v="4"/>
    <x v="7"/>
    <x v="1"/>
    <s v="Southern California"/>
    <n v="173"/>
    <n v="549"/>
    <x v="1"/>
  </r>
  <r>
    <d v="2006-03-24T00:00:00"/>
    <x v="0"/>
    <x v="0"/>
    <x v="0"/>
    <s v="Southern California"/>
    <n v="5974"/>
    <n v="6934"/>
    <x v="1"/>
  </r>
  <r>
    <d v="2006-03-24T00:00:00"/>
    <x v="1"/>
    <x v="1"/>
    <x v="1"/>
    <s v="Southern California"/>
    <n v="3956.98"/>
    <n v="2209.04"/>
    <x v="1"/>
  </r>
  <r>
    <d v="2006-03-24T00:00:00"/>
    <x v="1"/>
    <x v="2"/>
    <x v="1"/>
    <s v="Southern California"/>
    <n v="227"/>
    <n v="853"/>
    <x v="1"/>
  </r>
  <r>
    <d v="2006-03-24T00:00:00"/>
    <x v="1"/>
    <x v="3"/>
    <x v="1"/>
    <s v="Southern California"/>
    <n v="0"/>
    <n v="3846"/>
    <x v="1"/>
  </r>
  <r>
    <d v="2006-03-24T00:00:00"/>
    <x v="2"/>
    <x v="4"/>
    <x v="1"/>
    <s v="Southern California"/>
    <n v="993"/>
    <n v="1254"/>
    <x v="1"/>
  </r>
  <r>
    <d v="2006-03-24T00:00:00"/>
    <x v="3"/>
    <x v="5"/>
    <x v="1"/>
    <s v="Southern California"/>
    <n v="573"/>
    <n v="1073"/>
    <x v="1"/>
  </r>
  <r>
    <d v="2006-03-24T00:00:00"/>
    <x v="3"/>
    <x v="6"/>
    <x v="1"/>
    <s v="Southern California"/>
    <n v="547"/>
    <n v="699"/>
    <x v="1"/>
  </r>
  <r>
    <d v="2006-03-31T00:00:00"/>
    <x v="0"/>
    <x v="0"/>
    <x v="0"/>
    <s v="Northern California"/>
    <n v="5863"/>
    <n v="8279"/>
    <x v="1"/>
  </r>
  <r>
    <d v="2006-03-31T00:00:00"/>
    <x v="1"/>
    <x v="1"/>
    <x v="1"/>
    <s v="Northern California"/>
    <n v="2846.28"/>
    <n v="2936.2400000000002"/>
    <x v="1"/>
  </r>
  <r>
    <d v="2006-03-31T00:00:00"/>
    <x v="1"/>
    <x v="2"/>
    <x v="1"/>
    <s v="Northern California"/>
    <n v="386"/>
    <n v="641"/>
    <x v="1"/>
  </r>
  <r>
    <d v="2006-03-31T00:00:00"/>
    <x v="1"/>
    <x v="3"/>
    <x v="1"/>
    <s v="Northern California"/>
    <n v="0"/>
    <n v="4134"/>
    <x v="1"/>
  </r>
  <r>
    <d v="2006-03-31T00:00:00"/>
    <x v="2"/>
    <x v="4"/>
    <x v="1"/>
    <s v="Northern California"/>
    <n v="716"/>
    <n v="1749"/>
    <x v="1"/>
  </r>
  <r>
    <d v="2006-03-31T00:00:00"/>
    <x v="3"/>
    <x v="5"/>
    <x v="1"/>
    <s v="Northern California"/>
    <n v="926"/>
    <n v="1478"/>
    <x v="1"/>
  </r>
  <r>
    <d v="2006-03-31T00:00:00"/>
    <x v="3"/>
    <x v="6"/>
    <x v="1"/>
    <s v="Northern California"/>
    <n v="168"/>
    <n v="426"/>
    <x v="1"/>
  </r>
  <r>
    <d v="2006-03-31T00:00:00"/>
    <x v="4"/>
    <x v="7"/>
    <x v="1"/>
    <s v="Northern California"/>
    <n v="175"/>
    <n v="1129"/>
    <x v="1"/>
  </r>
  <r>
    <d v="2006-03-31T00:00:00"/>
    <x v="4"/>
    <x v="7"/>
    <x v="1"/>
    <s v="Southern California"/>
    <n v="23"/>
    <n v="456"/>
    <x v="1"/>
  </r>
  <r>
    <d v="2006-03-31T00:00:00"/>
    <x v="0"/>
    <x v="0"/>
    <x v="0"/>
    <s v="Southern California"/>
    <n v="5552"/>
    <n v="7174"/>
    <x v="1"/>
  </r>
  <r>
    <d v="2006-03-31T00:00:00"/>
    <x v="1"/>
    <x v="1"/>
    <x v="1"/>
    <s v="Southern California"/>
    <n v="3483.1600000000003"/>
    <n v="2078.6600000000003"/>
    <x v="1"/>
  </r>
  <r>
    <d v="2006-03-31T00:00:00"/>
    <x v="1"/>
    <x v="2"/>
    <x v="1"/>
    <s v="Southern California"/>
    <n v="836"/>
    <n v="864"/>
    <x v="1"/>
  </r>
  <r>
    <d v="2006-03-31T00:00:00"/>
    <x v="1"/>
    <x v="3"/>
    <x v="1"/>
    <s v="Southern California"/>
    <n v="0"/>
    <n v="3802"/>
    <x v="1"/>
  </r>
  <r>
    <d v="2006-03-31T00:00:00"/>
    <x v="2"/>
    <x v="4"/>
    <x v="1"/>
    <s v="Southern California"/>
    <n v="981"/>
    <n v="1276"/>
    <x v="1"/>
  </r>
  <r>
    <d v="2006-03-31T00:00:00"/>
    <x v="3"/>
    <x v="5"/>
    <x v="1"/>
    <s v="Southern California"/>
    <n v="442"/>
    <n v="984"/>
    <x v="1"/>
  </r>
  <r>
    <d v="2006-03-31T00:00:00"/>
    <x v="3"/>
    <x v="6"/>
    <x v="1"/>
    <s v="Southern California"/>
    <n v="299"/>
    <n v="669"/>
    <x v="1"/>
  </r>
  <r>
    <d v="2006-04-07T00:00:00"/>
    <x v="0"/>
    <x v="0"/>
    <x v="0"/>
    <s v="Northern California"/>
    <n v="5877"/>
    <n v="8251"/>
    <x v="1"/>
  </r>
  <r>
    <d v="2006-04-07T00:00:00"/>
    <x v="1"/>
    <x v="1"/>
    <x v="1"/>
    <s v="Northern California"/>
    <n v="3361.7400000000002"/>
    <n v="3103.1800000000003"/>
    <x v="1"/>
  </r>
  <r>
    <d v="2006-04-07T00:00:00"/>
    <x v="1"/>
    <x v="2"/>
    <x v="1"/>
    <s v="Northern California"/>
    <n v="375"/>
    <n v="601"/>
    <x v="1"/>
  </r>
  <r>
    <d v="2006-04-07T00:00:00"/>
    <x v="1"/>
    <x v="3"/>
    <x v="1"/>
    <s v="Northern California"/>
    <n v="0"/>
    <n v="3741"/>
    <x v="1"/>
  </r>
  <r>
    <d v="2006-04-07T00:00:00"/>
    <x v="2"/>
    <x v="4"/>
    <x v="1"/>
    <s v="Northern California"/>
    <n v="665"/>
    <n v="1734"/>
    <x v="1"/>
  </r>
  <r>
    <d v="2006-04-07T00:00:00"/>
    <x v="3"/>
    <x v="5"/>
    <x v="1"/>
    <s v="Northern California"/>
    <n v="1252"/>
    <n v="1625"/>
    <x v="1"/>
  </r>
  <r>
    <d v="2006-04-07T00:00:00"/>
    <x v="3"/>
    <x v="6"/>
    <x v="1"/>
    <s v="Northern California"/>
    <n v="105"/>
    <n v="401"/>
    <x v="1"/>
  </r>
  <r>
    <d v="2006-04-07T00:00:00"/>
    <x v="4"/>
    <x v="7"/>
    <x v="1"/>
    <s v="Northern California"/>
    <n v="247"/>
    <n v="1245"/>
    <x v="1"/>
  </r>
  <r>
    <d v="2006-04-07T00:00:00"/>
    <x v="4"/>
    <x v="7"/>
    <x v="1"/>
    <s v="Southern California"/>
    <n v="105"/>
    <n v="466"/>
    <x v="1"/>
  </r>
  <r>
    <d v="2006-04-07T00:00:00"/>
    <x v="0"/>
    <x v="0"/>
    <x v="0"/>
    <s v="Southern California"/>
    <n v="6832"/>
    <n v="7588"/>
    <x v="1"/>
  </r>
  <r>
    <d v="2006-04-07T00:00:00"/>
    <x v="1"/>
    <x v="1"/>
    <x v="1"/>
    <s v="Southern California"/>
    <n v="3300.84"/>
    <n v="2056.4"/>
    <x v="1"/>
  </r>
  <r>
    <d v="2006-04-07T00:00:00"/>
    <x v="1"/>
    <x v="2"/>
    <x v="1"/>
    <s v="Southern California"/>
    <n v="635"/>
    <n v="826"/>
    <x v="1"/>
  </r>
  <r>
    <d v="2006-04-07T00:00:00"/>
    <x v="1"/>
    <x v="3"/>
    <x v="1"/>
    <s v="Southern California"/>
    <n v="0"/>
    <n v="3694"/>
    <x v="1"/>
  </r>
  <r>
    <d v="2006-04-07T00:00:00"/>
    <x v="2"/>
    <x v="4"/>
    <x v="1"/>
    <s v="Southern California"/>
    <n v="1004"/>
    <n v="1195"/>
    <x v="1"/>
  </r>
  <r>
    <d v="2006-04-07T00:00:00"/>
    <x v="3"/>
    <x v="5"/>
    <x v="1"/>
    <s v="Southern California"/>
    <n v="319"/>
    <n v="741"/>
    <x v="1"/>
  </r>
  <r>
    <d v="2006-04-07T00:00:00"/>
    <x v="3"/>
    <x v="6"/>
    <x v="1"/>
    <s v="Southern California"/>
    <n v="701"/>
    <n v="859"/>
    <x v="1"/>
  </r>
  <r>
    <d v="2006-04-14T00:00:00"/>
    <x v="0"/>
    <x v="0"/>
    <x v="0"/>
    <s v="Northern California"/>
    <n v="5941"/>
    <n v="8241"/>
    <x v="1"/>
  </r>
  <r>
    <d v="2006-04-14T00:00:00"/>
    <x v="1"/>
    <x v="1"/>
    <x v="1"/>
    <s v="Northern California"/>
    <n v="2766.6800000000003"/>
    <n v="2764.1200000000003"/>
    <x v="1"/>
  </r>
  <r>
    <d v="2006-04-14T00:00:00"/>
    <x v="1"/>
    <x v="2"/>
    <x v="1"/>
    <s v="Northern California"/>
    <n v="600"/>
    <n v="729"/>
    <x v="1"/>
  </r>
  <r>
    <d v="2006-04-14T00:00:00"/>
    <x v="1"/>
    <x v="3"/>
    <x v="1"/>
    <s v="Northern California"/>
    <n v="0"/>
    <n v="3773"/>
    <x v="1"/>
  </r>
  <r>
    <d v="2006-04-14T00:00:00"/>
    <x v="2"/>
    <x v="4"/>
    <x v="1"/>
    <s v="Northern California"/>
    <n v="758"/>
    <n v="1605"/>
    <x v="1"/>
  </r>
  <r>
    <d v="2006-04-14T00:00:00"/>
    <x v="3"/>
    <x v="5"/>
    <x v="1"/>
    <s v="Northern California"/>
    <n v="1118"/>
    <n v="1580"/>
    <x v="1"/>
  </r>
  <r>
    <d v="2006-04-14T00:00:00"/>
    <x v="3"/>
    <x v="6"/>
    <x v="1"/>
    <s v="Northern California"/>
    <n v="104"/>
    <n v="329"/>
    <x v="1"/>
  </r>
  <r>
    <d v="2006-04-14T00:00:00"/>
    <x v="4"/>
    <x v="7"/>
    <x v="1"/>
    <s v="Northern California"/>
    <n v="178"/>
    <n v="1275"/>
    <x v="1"/>
  </r>
  <r>
    <d v="2006-04-14T00:00:00"/>
    <x v="4"/>
    <x v="7"/>
    <x v="1"/>
    <s v="Southern California"/>
    <n v="2"/>
    <n v="462"/>
    <x v="1"/>
  </r>
  <r>
    <d v="2006-04-14T00:00:00"/>
    <x v="0"/>
    <x v="0"/>
    <x v="0"/>
    <s v="Southern California"/>
    <n v="6687"/>
    <n v="7406"/>
    <x v="1"/>
  </r>
  <r>
    <d v="2006-04-14T00:00:00"/>
    <x v="1"/>
    <x v="1"/>
    <x v="1"/>
    <s v="Southern California"/>
    <n v="3194.84"/>
    <n v="1941.92"/>
    <x v="1"/>
  </r>
  <r>
    <d v="2006-04-14T00:00:00"/>
    <x v="1"/>
    <x v="2"/>
    <x v="1"/>
    <s v="Southern California"/>
    <n v="860"/>
    <n v="646"/>
    <x v="1"/>
  </r>
  <r>
    <d v="2006-04-14T00:00:00"/>
    <x v="1"/>
    <x v="3"/>
    <x v="1"/>
    <s v="Southern California"/>
    <n v="0"/>
    <n v="3632"/>
    <x v="1"/>
  </r>
  <r>
    <d v="2006-04-14T00:00:00"/>
    <x v="2"/>
    <x v="4"/>
    <x v="1"/>
    <s v="Southern California"/>
    <n v="1112"/>
    <n v="1256"/>
    <x v="1"/>
  </r>
  <r>
    <d v="2006-04-14T00:00:00"/>
    <x v="3"/>
    <x v="5"/>
    <x v="1"/>
    <s v="Southern California"/>
    <n v="338"/>
    <n v="796"/>
    <x v="1"/>
  </r>
  <r>
    <d v="2006-04-14T00:00:00"/>
    <x v="3"/>
    <x v="6"/>
    <x v="1"/>
    <s v="Southern California"/>
    <n v="476"/>
    <n v="737"/>
    <x v="1"/>
  </r>
  <r>
    <d v="2006-04-21T00:00:00"/>
    <x v="0"/>
    <x v="0"/>
    <x v="0"/>
    <s v="Northern California"/>
    <n v="5915"/>
    <n v="9192"/>
    <x v="1"/>
  </r>
  <r>
    <d v="2006-04-21T00:00:00"/>
    <x v="1"/>
    <x v="1"/>
    <x v="1"/>
    <s v="Northern California"/>
    <n v="3211.54"/>
    <n v="2737.26"/>
    <x v="1"/>
  </r>
  <r>
    <d v="2006-04-21T00:00:00"/>
    <x v="1"/>
    <x v="2"/>
    <x v="1"/>
    <s v="Northern California"/>
    <n v="407"/>
    <n v="762"/>
    <x v="1"/>
  </r>
  <r>
    <d v="2006-04-21T00:00:00"/>
    <x v="1"/>
    <x v="3"/>
    <x v="1"/>
    <s v="Northern California"/>
    <n v="0"/>
    <n v="3818"/>
    <x v="1"/>
  </r>
  <r>
    <d v="2006-04-21T00:00:00"/>
    <x v="2"/>
    <x v="4"/>
    <x v="1"/>
    <s v="Northern California"/>
    <n v="752"/>
    <n v="1683"/>
    <x v="1"/>
  </r>
  <r>
    <d v="2006-04-21T00:00:00"/>
    <x v="3"/>
    <x v="5"/>
    <x v="1"/>
    <s v="Northern California"/>
    <n v="1108"/>
    <n v="1597"/>
    <x v="1"/>
  </r>
  <r>
    <d v="2006-04-21T00:00:00"/>
    <x v="3"/>
    <x v="6"/>
    <x v="1"/>
    <s v="Northern California"/>
    <n v="132"/>
    <n v="362"/>
    <x v="1"/>
  </r>
  <r>
    <d v="2006-04-21T00:00:00"/>
    <x v="4"/>
    <x v="7"/>
    <x v="1"/>
    <s v="Northern California"/>
    <n v="96"/>
    <n v="903"/>
    <x v="1"/>
  </r>
  <r>
    <d v="2006-04-21T00:00:00"/>
    <x v="4"/>
    <x v="7"/>
    <x v="1"/>
    <s v="Southern California"/>
    <n v="179"/>
    <n v="503"/>
    <x v="1"/>
  </r>
  <r>
    <d v="2006-04-21T00:00:00"/>
    <x v="0"/>
    <x v="0"/>
    <x v="0"/>
    <s v="Southern California"/>
    <n v="6866"/>
    <n v="6987"/>
    <x v="1"/>
  </r>
  <r>
    <d v="2006-04-21T00:00:00"/>
    <x v="1"/>
    <x v="1"/>
    <x v="1"/>
    <s v="Southern California"/>
    <n v="3378.2200000000003"/>
    <n v="1937.68"/>
    <x v="1"/>
  </r>
  <r>
    <d v="2006-04-21T00:00:00"/>
    <x v="1"/>
    <x v="2"/>
    <x v="1"/>
    <s v="Southern California"/>
    <n v="715"/>
    <n v="753"/>
    <x v="1"/>
  </r>
  <r>
    <d v="2006-04-21T00:00:00"/>
    <x v="1"/>
    <x v="3"/>
    <x v="1"/>
    <s v="Southern California"/>
    <n v="0"/>
    <n v="3412"/>
    <x v="1"/>
  </r>
  <r>
    <d v="2006-04-21T00:00:00"/>
    <x v="2"/>
    <x v="4"/>
    <x v="1"/>
    <s v="Southern California"/>
    <n v="1213"/>
    <n v="1222"/>
    <x v="1"/>
  </r>
  <r>
    <d v="2006-04-21T00:00:00"/>
    <x v="3"/>
    <x v="5"/>
    <x v="1"/>
    <s v="Southern California"/>
    <n v="543"/>
    <n v="1006"/>
    <x v="1"/>
  </r>
  <r>
    <d v="2006-04-21T00:00:00"/>
    <x v="3"/>
    <x v="6"/>
    <x v="1"/>
    <s v="Southern California"/>
    <n v="508"/>
    <n v="692"/>
    <x v="1"/>
  </r>
  <r>
    <d v="2006-04-28T00:00:00"/>
    <x v="0"/>
    <x v="0"/>
    <x v="0"/>
    <s v="Northern California"/>
    <n v="6067"/>
    <n v="8692"/>
    <x v="1"/>
  </r>
  <r>
    <d v="2006-04-28T00:00:00"/>
    <x v="1"/>
    <x v="1"/>
    <x v="1"/>
    <s v="Northern California"/>
    <n v="3404.06"/>
    <n v="2689.1600000000003"/>
    <x v="1"/>
  </r>
  <r>
    <d v="2006-04-28T00:00:00"/>
    <x v="1"/>
    <x v="2"/>
    <x v="1"/>
    <s v="Northern California"/>
    <n v="300"/>
    <n v="596"/>
    <x v="1"/>
  </r>
  <r>
    <d v="2006-04-28T00:00:00"/>
    <x v="1"/>
    <x v="3"/>
    <x v="1"/>
    <s v="Northern California"/>
    <n v="0"/>
    <n v="3495"/>
    <x v="1"/>
  </r>
  <r>
    <d v="2006-04-28T00:00:00"/>
    <x v="2"/>
    <x v="4"/>
    <x v="1"/>
    <s v="Northern California"/>
    <n v="747"/>
    <n v="1869"/>
    <x v="1"/>
  </r>
  <r>
    <d v="2006-04-28T00:00:00"/>
    <x v="3"/>
    <x v="5"/>
    <x v="1"/>
    <s v="Northern California"/>
    <n v="1258"/>
    <n v="1690"/>
    <x v="1"/>
  </r>
  <r>
    <d v="2006-04-28T00:00:00"/>
    <x v="3"/>
    <x v="6"/>
    <x v="1"/>
    <s v="Northern California"/>
    <n v="60"/>
    <n v="327"/>
    <x v="1"/>
  </r>
  <r>
    <d v="2006-04-28T00:00:00"/>
    <x v="4"/>
    <x v="7"/>
    <x v="1"/>
    <s v="Northern California"/>
    <n v="241"/>
    <n v="894"/>
    <x v="1"/>
  </r>
  <r>
    <d v="2006-04-28T00:00:00"/>
    <x v="4"/>
    <x v="7"/>
    <x v="1"/>
    <s v="Southern California"/>
    <n v="112"/>
    <n v="450"/>
    <x v="1"/>
  </r>
  <r>
    <d v="2006-04-28T00:00:00"/>
    <x v="0"/>
    <x v="0"/>
    <x v="0"/>
    <s v="Southern California"/>
    <n v="6909"/>
    <n v="6333"/>
    <x v="1"/>
  </r>
  <r>
    <d v="2006-04-28T00:00:00"/>
    <x v="1"/>
    <x v="1"/>
    <x v="1"/>
    <s v="Southern California"/>
    <n v="3269.04"/>
    <n v="1860.3000000000002"/>
    <x v="1"/>
  </r>
  <r>
    <d v="2006-04-28T00:00:00"/>
    <x v="1"/>
    <x v="2"/>
    <x v="1"/>
    <s v="Southern California"/>
    <n v="916"/>
    <n v="917"/>
    <x v="1"/>
  </r>
  <r>
    <d v="2006-04-28T00:00:00"/>
    <x v="1"/>
    <x v="3"/>
    <x v="1"/>
    <s v="Southern California"/>
    <n v="0"/>
    <n v="3512"/>
    <x v="1"/>
  </r>
  <r>
    <d v="2006-04-28T00:00:00"/>
    <x v="2"/>
    <x v="4"/>
    <x v="1"/>
    <s v="Southern California"/>
    <n v="1225"/>
    <n v="1291"/>
    <x v="1"/>
  </r>
  <r>
    <d v="2006-04-28T00:00:00"/>
    <x v="3"/>
    <x v="5"/>
    <x v="1"/>
    <s v="Southern California"/>
    <n v="700"/>
    <n v="1125"/>
    <x v="1"/>
  </r>
  <r>
    <d v="2006-04-28T00:00:00"/>
    <x v="3"/>
    <x v="6"/>
    <x v="1"/>
    <s v="Southern California"/>
    <n v="374"/>
    <n v="704"/>
    <x v="1"/>
  </r>
  <r>
    <d v="2006-05-05T00:00:00"/>
    <x v="0"/>
    <x v="0"/>
    <x v="0"/>
    <s v="Northern California"/>
    <n v="5782"/>
    <n v="8882"/>
    <x v="1"/>
  </r>
  <r>
    <d v="2006-05-05T00:00:00"/>
    <x v="1"/>
    <x v="1"/>
    <x v="1"/>
    <s v="Northern California"/>
    <n v="3070.1800000000003"/>
    <n v="2430.3200000000002"/>
    <x v="1"/>
  </r>
  <r>
    <d v="2006-05-05T00:00:00"/>
    <x v="1"/>
    <x v="2"/>
    <x v="1"/>
    <s v="Northern California"/>
    <n v="593"/>
    <n v="597"/>
    <x v="1"/>
  </r>
  <r>
    <d v="2006-05-05T00:00:00"/>
    <x v="1"/>
    <x v="3"/>
    <x v="1"/>
    <s v="Northern California"/>
    <n v="0"/>
    <n v="3539"/>
    <x v="1"/>
  </r>
  <r>
    <d v="2006-05-05T00:00:00"/>
    <x v="2"/>
    <x v="4"/>
    <x v="1"/>
    <s v="Northern California"/>
    <n v="749"/>
    <n v="1724"/>
    <x v="1"/>
  </r>
  <r>
    <d v="2006-05-05T00:00:00"/>
    <x v="3"/>
    <x v="5"/>
    <x v="1"/>
    <s v="Northern California"/>
    <n v="1041"/>
    <n v="1569"/>
    <x v="1"/>
  </r>
  <r>
    <d v="2006-05-05T00:00:00"/>
    <x v="3"/>
    <x v="6"/>
    <x v="1"/>
    <s v="Northern California"/>
    <n v="172"/>
    <n v="288"/>
    <x v="1"/>
  </r>
  <r>
    <d v="2006-05-05T00:00:00"/>
    <x v="4"/>
    <x v="7"/>
    <x v="1"/>
    <s v="Northern California"/>
    <n v="386"/>
    <n v="1153"/>
    <x v="1"/>
  </r>
  <r>
    <d v="2006-05-05T00:00:00"/>
    <x v="4"/>
    <x v="7"/>
    <x v="1"/>
    <s v="Southern California"/>
    <n v="185"/>
    <n v="344"/>
    <x v="1"/>
  </r>
  <r>
    <d v="2006-05-05T00:00:00"/>
    <x v="0"/>
    <x v="0"/>
    <x v="0"/>
    <s v="Southern California"/>
    <n v="6941"/>
    <n v="7166"/>
    <x v="1"/>
  </r>
  <r>
    <d v="2006-05-05T00:00:00"/>
    <x v="1"/>
    <x v="1"/>
    <x v="1"/>
    <s v="Southern California"/>
    <n v="3522.38"/>
    <n v="1852.88"/>
    <x v="1"/>
  </r>
  <r>
    <d v="2006-05-05T00:00:00"/>
    <x v="1"/>
    <x v="2"/>
    <x v="1"/>
    <s v="Southern California"/>
    <n v="693"/>
    <n v="1005"/>
    <x v="1"/>
  </r>
  <r>
    <d v="2006-05-05T00:00:00"/>
    <x v="1"/>
    <x v="3"/>
    <x v="1"/>
    <s v="Southern California"/>
    <n v="0"/>
    <n v="3644"/>
    <x v="1"/>
  </r>
  <r>
    <d v="2006-05-05T00:00:00"/>
    <x v="2"/>
    <x v="4"/>
    <x v="1"/>
    <s v="Southern California"/>
    <n v="1085"/>
    <n v="1358"/>
    <x v="1"/>
  </r>
  <r>
    <d v="2006-05-05T00:00:00"/>
    <x v="3"/>
    <x v="5"/>
    <x v="1"/>
    <s v="Southern California"/>
    <n v="594"/>
    <n v="940"/>
    <x v="1"/>
  </r>
  <r>
    <d v="2006-05-05T00:00:00"/>
    <x v="3"/>
    <x v="6"/>
    <x v="1"/>
    <s v="Southern California"/>
    <n v="433"/>
    <n v="689"/>
    <x v="1"/>
  </r>
  <r>
    <d v="2006-05-12T00:00:00"/>
    <x v="0"/>
    <x v="0"/>
    <x v="0"/>
    <s v="Northern California"/>
    <n v="5861"/>
    <n v="8700"/>
    <x v="1"/>
  </r>
  <r>
    <d v="2006-05-12T00:00:00"/>
    <x v="1"/>
    <x v="1"/>
    <x v="1"/>
    <s v="Northern California"/>
    <n v="2968.42"/>
    <n v="2157"/>
    <x v="1"/>
  </r>
  <r>
    <d v="2006-05-12T00:00:00"/>
    <x v="1"/>
    <x v="2"/>
    <x v="1"/>
    <s v="Northern California"/>
    <n v="693"/>
    <n v="604"/>
    <x v="1"/>
  </r>
  <r>
    <d v="2006-05-12T00:00:00"/>
    <x v="1"/>
    <x v="3"/>
    <x v="1"/>
    <s v="Northern California"/>
    <n v="0"/>
    <n v="3247"/>
    <x v="1"/>
  </r>
  <r>
    <d v="2006-05-12T00:00:00"/>
    <x v="2"/>
    <x v="4"/>
    <x v="1"/>
    <s v="Northern California"/>
    <n v="733"/>
    <n v="1601"/>
    <x v="1"/>
  </r>
  <r>
    <d v="2006-05-12T00:00:00"/>
    <x v="3"/>
    <x v="5"/>
    <x v="1"/>
    <s v="Northern California"/>
    <n v="999"/>
    <n v="1508"/>
    <x v="1"/>
  </r>
  <r>
    <d v="2006-05-12T00:00:00"/>
    <x v="3"/>
    <x v="6"/>
    <x v="1"/>
    <s v="Northern California"/>
    <n v="152"/>
    <n v="269"/>
    <x v="1"/>
  </r>
  <r>
    <d v="2006-05-12T00:00:00"/>
    <x v="4"/>
    <x v="7"/>
    <x v="1"/>
    <s v="Northern California"/>
    <n v="239"/>
    <n v="1190"/>
    <x v="1"/>
  </r>
  <r>
    <d v="2006-05-12T00:00:00"/>
    <x v="4"/>
    <x v="7"/>
    <x v="1"/>
    <s v="Southern California"/>
    <n v="73"/>
    <n v="394"/>
    <x v="1"/>
  </r>
  <r>
    <d v="2006-05-12T00:00:00"/>
    <x v="0"/>
    <x v="0"/>
    <x v="0"/>
    <s v="Southern California"/>
    <n v="6563"/>
    <n v="6621"/>
    <x v="1"/>
  </r>
  <r>
    <d v="2006-05-12T00:00:00"/>
    <x v="1"/>
    <x v="1"/>
    <x v="1"/>
    <s v="Southern California"/>
    <n v="3765.1200000000003"/>
    <n v="2182.54"/>
    <x v="1"/>
  </r>
  <r>
    <d v="2006-05-12T00:00:00"/>
    <x v="1"/>
    <x v="2"/>
    <x v="1"/>
    <s v="Southern California"/>
    <n v="703"/>
    <n v="921"/>
    <x v="1"/>
  </r>
  <r>
    <d v="2006-05-12T00:00:00"/>
    <x v="1"/>
    <x v="3"/>
    <x v="1"/>
    <s v="Southern California"/>
    <n v="0"/>
    <n v="3757"/>
    <x v="1"/>
  </r>
  <r>
    <d v="2006-05-12T00:00:00"/>
    <x v="2"/>
    <x v="4"/>
    <x v="1"/>
    <s v="Southern California"/>
    <n v="916"/>
    <n v="1400"/>
    <x v="1"/>
  </r>
  <r>
    <d v="2006-05-12T00:00:00"/>
    <x v="3"/>
    <x v="5"/>
    <x v="1"/>
    <s v="Southern California"/>
    <n v="719"/>
    <n v="975"/>
    <x v="1"/>
  </r>
  <r>
    <d v="2006-05-12T00:00:00"/>
    <x v="3"/>
    <x v="6"/>
    <x v="1"/>
    <s v="Southern California"/>
    <n v="570"/>
    <n v="711"/>
    <x v="1"/>
  </r>
  <r>
    <d v="2006-05-19T00:00:00"/>
    <x v="0"/>
    <x v="0"/>
    <x v="0"/>
    <s v="Northern California"/>
    <n v="5211"/>
    <n v="8764"/>
    <x v="1"/>
  </r>
  <r>
    <d v="2006-05-19T00:00:00"/>
    <x v="1"/>
    <x v="1"/>
    <x v="1"/>
    <s v="Northern California"/>
    <n v="2822.88"/>
    <n v="2260.96"/>
    <x v="1"/>
  </r>
  <r>
    <d v="2006-05-19T00:00:00"/>
    <x v="1"/>
    <x v="2"/>
    <x v="1"/>
    <s v="Northern California"/>
    <n v="418"/>
    <n v="895"/>
    <x v="1"/>
  </r>
  <r>
    <d v="2006-05-19T00:00:00"/>
    <x v="1"/>
    <x v="3"/>
    <x v="1"/>
    <s v="Northern California"/>
    <n v="0"/>
    <n v="3482"/>
    <x v="1"/>
  </r>
  <r>
    <d v="2006-05-19T00:00:00"/>
    <x v="2"/>
    <x v="4"/>
    <x v="1"/>
    <s v="Northern California"/>
    <n v="615"/>
    <n v="1509"/>
    <x v="1"/>
  </r>
  <r>
    <d v="2006-05-19T00:00:00"/>
    <x v="3"/>
    <x v="5"/>
    <x v="1"/>
    <s v="Northern California"/>
    <n v="1048"/>
    <n v="1675"/>
    <x v="1"/>
  </r>
  <r>
    <d v="2006-05-19T00:00:00"/>
    <x v="3"/>
    <x v="6"/>
    <x v="1"/>
    <s v="Northern California"/>
    <n v="140"/>
    <n v="193"/>
    <x v="1"/>
  </r>
  <r>
    <d v="2006-05-19T00:00:00"/>
    <x v="4"/>
    <x v="7"/>
    <x v="1"/>
    <s v="Northern California"/>
    <n v="188"/>
    <n v="974"/>
    <x v="1"/>
  </r>
  <r>
    <d v="2006-05-19T00:00:00"/>
    <x v="4"/>
    <x v="7"/>
    <x v="1"/>
    <s v="Southern California"/>
    <n v="257"/>
    <n v="426"/>
    <x v="1"/>
  </r>
  <r>
    <d v="2006-05-19T00:00:00"/>
    <x v="0"/>
    <x v="0"/>
    <x v="0"/>
    <s v="Southern California"/>
    <n v="6815"/>
    <n v="7292"/>
    <x v="1"/>
  </r>
  <r>
    <d v="2006-05-19T00:00:00"/>
    <x v="1"/>
    <x v="1"/>
    <x v="1"/>
    <s v="Southern California"/>
    <n v="3346.42"/>
    <n v="1917.5400000000002"/>
    <x v="1"/>
  </r>
  <r>
    <d v="2006-05-19T00:00:00"/>
    <x v="1"/>
    <x v="2"/>
    <x v="1"/>
    <s v="Southern California"/>
    <n v="752"/>
    <n v="744"/>
    <x v="1"/>
  </r>
  <r>
    <d v="2006-05-19T00:00:00"/>
    <x v="1"/>
    <x v="3"/>
    <x v="1"/>
    <s v="Southern California"/>
    <n v="0"/>
    <n v="4070"/>
    <x v="1"/>
  </r>
  <r>
    <d v="2006-05-19T00:00:00"/>
    <x v="2"/>
    <x v="4"/>
    <x v="1"/>
    <s v="Southern California"/>
    <n v="943"/>
    <n v="1376"/>
    <x v="1"/>
  </r>
  <r>
    <d v="2006-05-19T00:00:00"/>
    <x v="3"/>
    <x v="5"/>
    <x v="1"/>
    <s v="Southern California"/>
    <n v="785"/>
    <n v="1101"/>
    <x v="1"/>
  </r>
  <r>
    <d v="2006-05-19T00:00:00"/>
    <x v="3"/>
    <x v="6"/>
    <x v="1"/>
    <s v="Southern California"/>
    <n v="441"/>
    <n v="708"/>
    <x v="1"/>
  </r>
  <r>
    <d v="2006-05-26T00:00:00"/>
    <x v="0"/>
    <x v="0"/>
    <x v="0"/>
    <s v="Northern California"/>
    <n v="6222"/>
    <n v="8406"/>
    <x v="1"/>
  </r>
  <r>
    <d v="2006-05-26T00:00:00"/>
    <x v="1"/>
    <x v="1"/>
    <x v="1"/>
    <s v="Northern California"/>
    <n v="3434.26"/>
    <n v="2451.8000000000002"/>
    <x v="1"/>
  </r>
  <r>
    <d v="2006-05-26T00:00:00"/>
    <x v="1"/>
    <x v="2"/>
    <x v="1"/>
    <s v="Northern California"/>
    <n v="413"/>
    <n v="573"/>
    <x v="1"/>
  </r>
  <r>
    <d v="2006-05-26T00:00:00"/>
    <x v="1"/>
    <x v="3"/>
    <x v="1"/>
    <s v="Northern California"/>
    <n v="0"/>
    <n v="3089"/>
    <x v="1"/>
  </r>
  <r>
    <d v="2006-05-26T00:00:00"/>
    <x v="2"/>
    <x v="4"/>
    <x v="1"/>
    <s v="Northern California"/>
    <n v="719"/>
    <n v="1283"/>
    <x v="1"/>
  </r>
  <r>
    <d v="2006-05-26T00:00:00"/>
    <x v="3"/>
    <x v="5"/>
    <x v="1"/>
    <s v="Northern California"/>
    <n v="1202"/>
    <n v="1622"/>
    <x v="1"/>
  </r>
  <r>
    <d v="2006-05-26T00:00:00"/>
    <x v="3"/>
    <x v="6"/>
    <x v="1"/>
    <s v="Northern California"/>
    <n v="109"/>
    <n v="281"/>
    <x v="1"/>
  </r>
  <r>
    <d v="2006-05-26T00:00:00"/>
    <x v="4"/>
    <x v="7"/>
    <x v="1"/>
    <s v="Northern California"/>
    <n v="294"/>
    <n v="881"/>
    <x v="1"/>
  </r>
  <r>
    <d v="2006-05-26T00:00:00"/>
    <x v="4"/>
    <x v="7"/>
    <x v="1"/>
    <s v="Southern California"/>
    <n v="100"/>
    <n v="469"/>
    <x v="1"/>
  </r>
  <r>
    <d v="2006-05-26T00:00:00"/>
    <x v="0"/>
    <x v="0"/>
    <x v="0"/>
    <s v="Southern California"/>
    <n v="6597"/>
    <n v="6776"/>
    <x v="1"/>
  </r>
  <r>
    <d v="2006-05-26T00:00:00"/>
    <x v="1"/>
    <x v="1"/>
    <x v="1"/>
    <s v="Southern California"/>
    <n v="3837.2000000000003"/>
    <n v="2193.1400000000003"/>
    <x v="1"/>
  </r>
  <r>
    <d v="2006-05-26T00:00:00"/>
    <x v="1"/>
    <x v="2"/>
    <x v="1"/>
    <s v="Southern California"/>
    <n v="792"/>
    <n v="736"/>
    <x v="1"/>
  </r>
  <r>
    <d v="2006-05-26T00:00:00"/>
    <x v="1"/>
    <x v="3"/>
    <x v="1"/>
    <s v="Southern California"/>
    <n v="0"/>
    <n v="4115"/>
    <x v="1"/>
  </r>
  <r>
    <d v="2006-05-26T00:00:00"/>
    <x v="2"/>
    <x v="4"/>
    <x v="1"/>
    <s v="Southern California"/>
    <n v="986"/>
    <n v="1344"/>
    <x v="1"/>
  </r>
  <r>
    <d v="2006-05-26T00:00:00"/>
    <x v="3"/>
    <x v="5"/>
    <x v="1"/>
    <s v="Southern California"/>
    <n v="868"/>
    <n v="1002"/>
    <x v="1"/>
  </r>
  <r>
    <d v="2006-05-26T00:00:00"/>
    <x v="3"/>
    <x v="6"/>
    <x v="1"/>
    <s v="Southern California"/>
    <n v="462"/>
    <n v="742"/>
    <x v="1"/>
  </r>
  <r>
    <d v="2006-06-02T00:00:00"/>
    <x v="0"/>
    <x v="0"/>
    <x v="0"/>
    <s v="Northern California"/>
    <n v="6124"/>
    <n v="6800"/>
    <x v="1"/>
  </r>
  <r>
    <d v="2006-06-02T00:00:00"/>
    <x v="1"/>
    <x v="1"/>
    <x v="1"/>
    <s v="Northern California"/>
    <n v="3242.6800000000003"/>
    <n v="2323.1"/>
    <x v="1"/>
  </r>
  <r>
    <d v="2006-06-02T00:00:00"/>
    <x v="1"/>
    <x v="2"/>
    <x v="1"/>
    <s v="Northern California"/>
    <n v="510"/>
    <n v="770"/>
    <x v="1"/>
  </r>
  <r>
    <d v="2006-06-02T00:00:00"/>
    <x v="1"/>
    <x v="3"/>
    <x v="1"/>
    <s v="Northern California"/>
    <n v="0"/>
    <n v="2961"/>
    <x v="1"/>
  </r>
  <r>
    <d v="2006-06-02T00:00:00"/>
    <x v="2"/>
    <x v="4"/>
    <x v="1"/>
    <s v="Northern California"/>
    <n v="753"/>
    <n v="1358"/>
    <x v="1"/>
  </r>
  <r>
    <d v="2006-06-02T00:00:00"/>
    <x v="3"/>
    <x v="5"/>
    <x v="1"/>
    <s v="Northern California"/>
    <n v="1093"/>
    <n v="1620"/>
    <x v="1"/>
  </r>
  <r>
    <d v="2006-06-02T00:00:00"/>
    <x v="3"/>
    <x v="6"/>
    <x v="1"/>
    <s v="Northern California"/>
    <n v="103"/>
    <n v="186"/>
    <x v="1"/>
  </r>
  <r>
    <d v="2006-06-02T00:00:00"/>
    <x v="4"/>
    <x v="7"/>
    <x v="1"/>
    <s v="Northern California"/>
    <n v="246"/>
    <n v="1182"/>
    <x v="1"/>
  </r>
  <r>
    <d v="2006-06-02T00:00:00"/>
    <x v="4"/>
    <x v="7"/>
    <x v="1"/>
    <s v="Southern California"/>
    <n v="70"/>
    <n v="511"/>
    <x v="1"/>
  </r>
  <r>
    <d v="2006-06-02T00:00:00"/>
    <x v="0"/>
    <x v="0"/>
    <x v="0"/>
    <s v="Southern California"/>
    <n v="6774"/>
    <n v="6673"/>
    <x v="1"/>
  </r>
  <r>
    <d v="2006-06-02T00:00:00"/>
    <x v="1"/>
    <x v="1"/>
    <x v="1"/>
    <s v="Southern California"/>
    <n v="3896.5600000000004"/>
    <n v="2067"/>
    <x v="1"/>
  </r>
  <r>
    <d v="2006-06-02T00:00:00"/>
    <x v="1"/>
    <x v="2"/>
    <x v="1"/>
    <s v="Southern California"/>
    <n v="588"/>
    <n v="758"/>
    <x v="1"/>
  </r>
  <r>
    <d v="2006-06-02T00:00:00"/>
    <x v="1"/>
    <x v="3"/>
    <x v="1"/>
    <s v="Southern California"/>
    <n v="0"/>
    <n v="4218"/>
    <x v="1"/>
  </r>
  <r>
    <d v="2006-06-02T00:00:00"/>
    <x v="2"/>
    <x v="4"/>
    <x v="1"/>
    <s v="Southern California"/>
    <n v="985"/>
    <n v="1722"/>
    <x v="1"/>
  </r>
  <r>
    <d v="2006-06-02T00:00:00"/>
    <x v="3"/>
    <x v="5"/>
    <x v="1"/>
    <s v="Southern California"/>
    <n v="1134"/>
    <n v="1838"/>
    <x v="1"/>
  </r>
  <r>
    <d v="2006-06-02T00:00:00"/>
    <x v="3"/>
    <x v="6"/>
    <x v="1"/>
    <s v="Southern California"/>
    <n v="93"/>
    <n v="176"/>
    <x v="1"/>
  </r>
  <r>
    <d v="2006-06-09T00:00:00"/>
    <x v="0"/>
    <x v="0"/>
    <x v="0"/>
    <s v="Northern California"/>
    <n v="6632"/>
    <n v="7742"/>
    <x v="1"/>
  </r>
  <r>
    <d v="2006-06-09T00:00:00"/>
    <x v="1"/>
    <x v="1"/>
    <x v="1"/>
    <s v="Northern California"/>
    <n v="3226.1400000000003"/>
    <n v="2494.38"/>
    <x v="1"/>
  </r>
  <r>
    <d v="2006-06-09T00:00:00"/>
    <x v="1"/>
    <x v="2"/>
    <x v="1"/>
    <s v="Northern California"/>
    <n v="454"/>
    <n v="602"/>
    <x v="1"/>
  </r>
  <r>
    <d v="2006-06-09T00:00:00"/>
    <x v="1"/>
    <x v="3"/>
    <x v="1"/>
    <s v="Northern California"/>
    <n v="0"/>
    <n v="3233"/>
    <x v="1"/>
  </r>
  <r>
    <d v="2006-06-09T00:00:00"/>
    <x v="2"/>
    <x v="4"/>
    <x v="1"/>
    <s v="Northern California"/>
    <n v="817"/>
    <n v="1489"/>
    <x v="1"/>
  </r>
  <r>
    <d v="2006-06-09T00:00:00"/>
    <x v="3"/>
    <x v="5"/>
    <x v="1"/>
    <s v="Northern California"/>
    <n v="1154"/>
    <n v="1380"/>
    <x v="1"/>
  </r>
  <r>
    <d v="2006-06-09T00:00:00"/>
    <x v="3"/>
    <x v="6"/>
    <x v="1"/>
    <s v="Northern California"/>
    <n v="148"/>
    <n v="238"/>
    <x v="1"/>
  </r>
  <r>
    <d v="2006-06-09T00:00:00"/>
    <x v="4"/>
    <x v="7"/>
    <x v="1"/>
    <s v="Northern California"/>
    <n v="222"/>
    <n v="1007"/>
    <x v="1"/>
  </r>
  <r>
    <d v="2006-06-09T00:00:00"/>
    <x v="4"/>
    <x v="7"/>
    <x v="1"/>
    <s v="Southern California"/>
    <n v="240"/>
    <n v="671"/>
    <x v="1"/>
  </r>
  <r>
    <d v="2006-06-09T00:00:00"/>
    <x v="0"/>
    <x v="0"/>
    <x v="0"/>
    <s v="Southern California"/>
    <n v="6552"/>
    <n v="7399"/>
    <x v="1"/>
  </r>
  <r>
    <d v="2006-06-09T00:00:00"/>
    <x v="1"/>
    <x v="1"/>
    <x v="1"/>
    <s v="Southern California"/>
    <n v="3571.1400000000003"/>
    <n v="2032.0200000000002"/>
    <x v="1"/>
  </r>
  <r>
    <d v="2006-06-09T00:00:00"/>
    <x v="1"/>
    <x v="2"/>
    <x v="1"/>
    <s v="Southern California"/>
    <n v="949"/>
    <n v="1131"/>
    <x v="1"/>
  </r>
  <r>
    <d v="2006-06-09T00:00:00"/>
    <x v="1"/>
    <x v="3"/>
    <x v="1"/>
    <s v="Southern California"/>
    <n v="0"/>
    <n v="4296"/>
    <x v="1"/>
  </r>
  <r>
    <d v="2006-06-09T00:00:00"/>
    <x v="2"/>
    <x v="4"/>
    <x v="1"/>
    <s v="Southern California"/>
    <n v="888"/>
    <n v="1514"/>
    <x v="1"/>
  </r>
  <r>
    <d v="2006-06-09T00:00:00"/>
    <x v="3"/>
    <x v="5"/>
    <x v="1"/>
    <s v="Southern California"/>
    <n v="920"/>
    <n v="1361"/>
    <x v="1"/>
  </r>
  <r>
    <d v="2006-06-09T00:00:00"/>
    <x v="3"/>
    <x v="6"/>
    <x v="1"/>
    <s v="Southern California"/>
    <n v="381"/>
    <n v="766"/>
    <x v="1"/>
  </r>
  <r>
    <d v="2006-06-16T00:00:00"/>
    <x v="0"/>
    <x v="0"/>
    <x v="0"/>
    <s v="Northern California"/>
    <n v="6099"/>
    <n v="8695"/>
    <x v="1"/>
  </r>
  <r>
    <d v="2006-06-16T00:00:00"/>
    <x v="1"/>
    <x v="1"/>
    <x v="1"/>
    <s v="Northern California"/>
    <n v="2945.84"/>
    <n v="2652.28"/>
    <x v="1"/>
  </r>
  <r>
    <d v="2006-06-16T00:00:00"/>
    <x v="1"/>
    <x v="2"/>
    <x v="1"/>
    <s v="Northern California"/>
    <n v="476"/>
    <n v="814"/>
    <x v="1"/>
  </r>
  <r>
    <d v="2006-06-16T00:00:00"/>
    <x v="1"/>
    <x v="3"/>
    <x v="1"/>
    <s v="Northern California"/>
    <n v="0"/>
    <n v="3297"/>
    <x v="1"/>
  </r>
  <r>
    <d v="2006-06-16T00:00:00"/>
    <x v="2"/>
    <x v="4"/>
    <x v="1"/>
    <s v="Northern California"/>
    <n v="777"/>
    <n v="1582"/>
    <x v="1"/>
  </r>
  <r>
    <d v="2006-06-16T00:00:00"/>
    <x v="3"/>
    <x v="5"/>
    <x v="1"/>
    <s v="Northern California"/>
    <n v="1259"/>
    <n v="1395"/>
    <x v="1"/>
  </r>
  <r>
    <d v="2006-06-16T00:00:00"/>
    <x v="3"/>
    <x v="6"/>
    <x v="1"/>
    <s v="Northern California"/>
    <n v="113"/>
    <n v="213"/>
    <x v="1"/>
  </r>
  <r>
    <d v="2006-06-16T00:00:00"/>
    <x v="4"/>
    <x v="7"/>
    <x v="1"/>
    <s v="Northern California"/>
    <n v="431"/>
    <n v="1050"/>
    <x v="1"/>
  </r>
  <r>
    <d v="2006-06-16T00:00:00"/>
    <x v="4"/>
    <x v="7"/>
    <x v="1"/>
    <s v="Southern California"/>
    <n v="113"/>
    <n v="582"/>
    <x v="1"/>
  </r>
  <r>
    <d v="2006-06-16T00:00:00"/>
    <x v="0"/>
    <x v="0"/>
    <x v="0"/>
    <s v="Southern California"/>
    <n v="6713"/>
    <n v="7588"/>
    <x v="1"/>
  </r>
  <r>
    <d v="2006-06-16T00:00:00"/>
    <x v="1"/>
    <x v="1"/>
    <x v="1"/>
    <s v="Southern California"/>
    <n v="3588.1000000000004"/>
    <n v="2167.7000000000003"/>
    <x v="1"/>
  </r>
  <r>
    <d v="2006-06-16T00:00:00"/>
    <x v="1"/>
    <x v="2"/>
    <x v="1"/>
    <s v="Southern California"/>
    <n v="642"/>
    <n v="783"/>
    <x v="1"/>
  </r>
  <r>
    <d v="2006-06-16T00:00:00"/>
    <x v="1"/>
    <x v="3"/>
    <x v="1"/>
    <s v="Southern California"/>
    <n v="0"/>
    <n v="4562"/>
    <x v="1"/>
  </r>
  <r>
    <d v="2006-06-16T00:00:00"/>
    <x v="2"/>
    <x v="4"/>
    <x v="1"/>
    <s v="Southern California"/>
    <n v="942"/>
    <n v="1484"/>
    <x v="1"/>
  </r>
  <r>
    <d v="2006-06-16T00:00:00"/>
    <x v="3"/>
    <x v="5"/>
    <x v="1"/>
    <s v="Southern California"/>
    <n v="757"/>
    <n v="1270"/>
    <x v="1"/>
  </r>
  <r>
    <d v="2006-06-16T00:00:00"/>
    <x v="3"/>
    <x v="6"/>
    <x v="1"/>
    <s v="Southern California"/>
    <n v="408"/>
    <n v="741"/>
    <x v="1"/>
  </r>
  <r>
    <d v="2006-06-23T00:00:00"/>
    <x v="0"/>
    <x v="0"/>
    <x v="0"/>
    <s v="Northern California"/>
    <n v="6203"/>
    <n v="7968"/>
    <x v="1"/>
  </r>
  <r>
    <d v="2006-06-23T00:00:00"/>
    <x v="1"/>
    <x v="1"/>
    <x v="1"/>
    <s v="Northern California"/>
    <n v="2923.48"/>
    <n v="2845.1600000000003"/>
    <x v="1"/>
  </r>
  <r>
    <d v="2006-06-23T00:00:00"/>
    <x v="1"/>
    <x v="2"/>
    <x v="1"/>
    <s v="Northern California"/>
    <n v="588"/>
    <n v="742"/>
    <x v="1"/>
  </r>
  <r>
    <d v="2006-06-23T00:00:00"/>
    <x v="1"/>
    <x v="3"/>
    <x v="1"/>
    <s v="Northern California"/>
    <n v="0"/>
    <n v="3188"/>
    <x v="1"/>
  </r>
  <r>
    <d v="2006-06-23T00:00:00"/>
    <x v="2"/>
    <x v="4"/>
    <x v="1"/>
    <s v="Northern California"/>
    <n v="720"/>
    <n v="1716"/>
    <x v="1"/>
  </r>
  <r>
    <d v="2006-06-23T00:00:00"/>
    <x v="3"/>
    <x v="5"/>
    <x v="1"/>
    <s v="Northern California"/>
    <n v="1214"/>
    <n v="1499"/>
    <x v="1"/>
  </r>
  <r>
    <d v="2006-06-23T00:00:00"/>
    <x v="3"/>
    <x v="6"/>
    <x v="1"/>
    <s v="Northern California"/>
    <n v="401"/>
    <n v="281"/>
    <x v="1"/>
  </r>
  <r>
    <d v="2006-06-23T00:00:00"/>
    <x v="4"/>
    <x v="7"/>
    <x v="1"/>
    <s v="Northern California"/>
    <n v="229"/>
    <n v="1058"/>
    <x v="1"/>
  </r>
  <r>
    <d v="2006-06-23T00:00:00"/>
    <x v="4"/>
    <x v="7"/>
    <x v="1"/>
    <s v="Southern California"/>
    <n v="27"/>
    <n v="617"/>
    <x v="1"/>
  </r>
  <r>
    <d v="2006-06-23T00:00:00"/>
    <x v="0"/>
    <x v="0"/>
    <x v="0"/>
    <s v="Southern California"/>
    <n v="6862"/>
    <n v="6922"/>
    <x v="1"/>
  </r>
  <r>
    <d v="2006-06-23T00:00:00"/>
    <x v="1"/>
    <x v="1"/>
    <x v="1"/>
    <s v="Southern California"/>
    <n v="4037.5400000000004"/>
    <n v="2390.3000000000002"/>
    <x v="1"/>
  </r>
  <r>
    <d v="2006-06-23T00:00:00"/>
    <x v="1"/>
    <x v="2"/>
    <x v="1"/>
    <s v="Southern California"/>
    <n v="745"/>
    <n v="736"/>
    <x v="1"/>
  </r>
  <r>
    <d v="2006-06-23T00:00:00"/>
    <x v="1"/>
    <x v="3"/>
    <x v="1"/>
    <s v="Southern California"/>
    <n v="0"/>
    <n v="4341"/>
    <x v="1"/>
  </r>
  <r>
    <d v="2006-06-23T00:00:00"/>
    <x v="2"/>
    <x v="4"/>
    <x v="1"/>
    <s v="Southern California"/>
    <n v="901"/>
    <n v="1455"/>
    <x v="1"/>
  </r>
  <r>
    <d v="2006-06-23T00:00:00"/>
    <x v="3"/>
    <x v="5"/>
    <x v="1"/>
    <s v="Southern California"/>
    <n v="699"/>
    <n v="1319"/>
    <x v="1"/>
  </r>
  <r>
    <d v="2006-06-23T00:00:00"/>
    <x v="3"/>
    <x v="6"/>
    <x v="1"/>
    <s v="Southern California"/>
    <n v="404"/>
    <n v="704"/>
    <x v="1"/>
  </r>
  <r>
    <d v="2006-06-30T00:00:00"/>
    <x v="0"/>
    <x v="0"/>
    <x v="0"/>
    <s v="Northern California"/>
    <n v="5995"/>
    <n v="8097"/>
    <x v="1"/>
  </r>
  <r>
    <d v="2006-06-30T00:00:00"/>
    <x v="1"/>
    <x v="1"/>
    <x v="1"/>
    <s v="Northern California"/>
    <n v="3121.6600000000003"/>
    <n v="2712.98"/>
    <x v="1"/>
  </r>
  <r>
    <d v="2006-06-30T00:00:00"/>
    <x v="1"/>
    <x v="2"/>
    <x v="1"/>
    <s v="Northern California"/>
    <n v="351"/>
    <n v="881"/>
    <x v="1"/>
  </r>
  <r>
    <d v="2006-06-30T00:00:00"/>
    <x v="1"/>
    <x v="3"/>
    <x v="1"/>
    <s v="Northern California"/>
    <n v="0"/>
    <n v="3189"/>
    <x v="1"/>
  </r>
  <r>
    <d v="2006-06-30T00:00:00"/>
    <x v="2"/>
    <x v="4"/>
    <x v="1"/>
    <s v="Northern California"/>
    <n v="711"/>
    <n v="1435"/>
    <x v="1"/>
  </r>
  <r>
    <d v="2006-06-30T00:00:00"/>
    <x v="3"/>
    <x v="5"/>
    <x v="1"/>
    <s v="Northern California"/>
    <n v="1144"/>
    <n v="1684"/>
    <x v="1"/>
  </r>
  <r>
    <d v="2006-06-30T00:00:00"/>
    <x v="3"/>
    <x v="6"/>
    <x v="1"/>
    <s v="Northern California"/>
    <n v="144"/>
    <n v="214"/>
    <x v="1"/>
  </r>
  <r>
    <d v="2006-06-30T00:00:00"/>
    <x v="4"/>
    <x v="7"/>
    <x v="1"/>
    <s v="Northern California"/>
    <n v="333"/>
    <n v="1076"/>
    <x v="1"/>
  </r>
  <r>
    <d v="2006-06-30T00:00:00"/>
    <x v="4"/>
    <x v="7"/>
    <x v="1"/>
    <s v="Southern California"/>
    <n v="107"/>
    <n v="715"/>
    <x v="1"/>
  </r>
  <r>
    <d v="2006-06-30T00:00:00"/>
    <x v="0"/>
    <x v="0"/>
    <x v="0"/>
    <s v="Southern California"/>
    <n v="7197"/>
    <n v="6225"/>
    <x v="1"/>
  </r>
  <r>
    <d v="2006-06-30T00:00:00"/>
    <x v="1"/>
    <x v="1"/>
    <x v="1"/>
    <s v="Southern California"/>
    <n v="3580.6800000000003"/>
    <n v="2613.96"/>
    <x v="1"/>
  </r>
  <r>
    <d v="2006-06-30T00:00:00"/>
    <x v="1"/>
    <x v="2"/>
    <x v="1"/>
    <s v="Southern California"/>
    <n v="696"/>
    <n v="744"/>
    <x v="1"/>
  </r>
  <r>
    <d v="2006-06-30T00:00:00"/>
    <x v="1"/>
    <x v="3"/>
    <x v="1"/>
    <s v="Southern California"/>
    <n v="0"/>
    <n v="4342"/>
    <x v="1"/>
  </r>
  <r>
    <d v="2006-06-30T00:00:00"/>
    <x v="2"/>
    <x v="4"/>
    <x v="1"/>
    <s v="Southern California"/>
    <n v="770"/>
    <n v="1408"/>
    <x v="1"/>
  </r>
  <r>
    <d v="2006-06-30T00:00:00"/>
    <x v="3"/>
    <x v="5"/>
    <x v="1"/>
    <s v="Southern California"/>
    <n v="917"/>
    <n v="1285"/>
    <x v="1"/>
  </r>
  <r>
    <d v="2006-06-30T00:00:00"/>
    <x v="3"/>
    <x v="6"/>
    <x v="1"/>
    <s v="Southern California"/>
    <n v="354"/>
    <n v="740"/>
    <x v="1"/>
  </r>
  <r>
    <d v="2006-07-07T00:00:00"/>
    <x v="0"/>
    <x v="0"/>
    <x v="0"/>
    <s v="Northern California"/>
    <n v="5954"/>
    <n v="8351"/>
    <x v="1"/>
  </r>
  <r>
    <d v="2006-07-07T00:00:00"/>
    <x v="1"/>
    <x v="1"/>
    <x v="1"/>
    <s v="Northern California"/>
    <n v="3420.38"/>
    <n v="3204.98"/>
    <x v="1"/>
  </r>
  <r>
    <d v="2006-07-07T00:00:00"/>
    <x v="1"/>
    <x v="2"/>
    <x v="1"/>
    <s v="Northern California"/>
    <n v="463"/>
    <n v="869"/>
    <x v="1"/>
  </r>
  <r>
    <d v="2006-07-07T00:00:00"/>
    <x v="1"/>
    <x v="3"/>
    <x v="1"/>
    <s v="Northern California"/>
    <n v="0"/>
    <n v="3078"/>
    <x v="1"/>
  </r>
  <r>
    <d v="2006-07-07T00:00:00"/>
    <x v="2"/>
    <x v="4"/>
    <x v="1"/>
    <s v="Northern California"/>
    <n v="657"/>
    <n v="1356"/>
    <x v="1"/>
  </r>
  <r>
    <d v="2006-07-07T00:00:00"/>
    <x v="3"/>
    <x v="5"/>
    <x v="1"/>
    <s v="Northern California"/>
    <n v="1042"/>
    <n v="1508"/>
    <x v="1"/>
  </r>
  <r>
    <d v="2006-07-07T00:00:00"/>
    <x v="3"/>
    <x v="6"/>
    <x v="1"/>
    <s v="Northern California"/>
    <n v="92"/>
    <n v="262"/>
    <x v="1"/>
  </r>
  <r>
    <d v="2006-07-07T00:00:00"/>
    <x v="4"/>
    <x v="7"/>
    <x v="1"/>
    <s v="Northern California"/>
    <n v="267"/>
    <n v="1118"/>
    <x v="1"/>
  </r>
  <r>
    <d v="2006-07-07T00:00:00"/>
    <x v="4"/>
    <x v="7"/>
    <x v="1"/>
    <s v="Southern California"/>
    <n v="27"/>
    <n v="598"/>
    <x v="1"/>
  </r>
  <r>
    <d v="2006-07-07T00:00:00"/>
    <x v="0"/>
    <x v="0"/>
    <x v="0"/>
    <s v="Southern California"/>
    <n v="6473"/>
    <n v="6603"/>
    <x v="1"/>
  </r>
  <r>
    <d v="2006-07-07T00:00:00"/>
    <x v="1"/>
    <x v="1"/>
    <x v="1"/>
    <s v="Southern California"/>
    <n v="3671.84"/>
    <n v="2642.58"/>
    <x v="1"/>
  </r>
  <r>
    <d v="2006-07-07T00:00:00"/>
    <x v="1"/>
    <x v="2"/>
    <x v="1"/>
    <s v="Southern California"/>
    <n v="685"/>
    <n v="867"/>
    <x v="1"/>
  </r>
  <r>
    <d v="2006-07-07T00:00:00"/>
    <x v="1"/>
    <x v="3"/>
    <x v="1"/>
    <s v="Southern California"/>
    <n v="0"/>
    <n v="4386"/>
    <x v="1"/>
  </r>
  <r>
    <d v="2006-07-07T00:00:00"/>
    <x v="2"/>
    <x v="4"/>
    <x v="1"/>
    <s v="Southern California"/>
    <n v="851"/>
    <n v="1370"/>
    <x v="1"/>
  </r>
  <r>
    <d v="2006-07-07T00:00:00"/>
    <x v="3"/>
    <x v="5"/>
    <x v="1"/>
    <s v="Southern California"/>
    <n v="953"/>
    <n v="1521"/>
    <x v="1"/>
  </r>
  <r>
    <d v="2006-07-07T00:00:00"/>
    <x v="3"/>
    <x v="6"/>
    <x v="1"/>
    <s v="Southern California"/>
    <n v="310"/>
    <n v="602"/>
    <x v="1"/>
  </r>
  <r>
    <d v="2006-07-14T00:00:00"/>
    <x v="0"/>
    <x v="0"/>
    <x v="0"/>
    <s v="Northern California"/>
    <n v="6206"/>
    <n v="7453"/>
    <x v="1"/>
  </r>
  <r>
    <d v="2006-07-14T00:00:00"/>
    <x v="1"/>
    <x v="1"/>
    <x v="1"/>
    <s v="Northern California"/>
    <n v="2815.96"/>
    <n v="2905.58"/>
    <x v="1"/>
  </r>
  <r>
    <d v="2006-07-14T00:00:00"/>
    <x v="1"/>
    <x v="2"/>
    <x v="1"/>
    <s v="Northern California"/>
    <n v="244"/>
    <n v="943"/>
    <x v="1"/>
  </r>
  <r>
    <d v="2006-07-14T00:00:00"/>
    <x v="1"/>
    <x v="3"/>
    <x v="1"/>
    <s v="Northern California"/>
    <n v="0"/>
    <n v="3193"/>
    <x v="1"/>
  </r>
  <r>
    <d v="2006-07-14T00:00:00"/>
    <x v="2"/>
    <x v="4"/>
    <x v="1"/>
    <s v="Northern California"/>
    <n v="534"/>
    <n v="1402"/>
    <x v="1"/>
  </r>
  <r>
    <d v="2006-07-14T00:00:00"/>
    <x v="3"/>
    <x v="5"/>
    <x v="1"/>
    <s v="Northern California"/>
    <n v="890"/>
    <n v="1587"/>
    <x v="1"/>
  </r>
  <r>
    <d v="2006-07-14T00:00:00"/>
    <x v="3"/>
    <x v="6"/>
    <x v="1"/>
    <s v="Northern California"/>
    <n v="202"/>
    <n v="317"/>
    <x v="1"/>
  </r>
  <r>
    <d v="2006-07-14T00:00:00"/>
    <x v="4"/>
    <x v="7"/>
    <x v="1"/>
    <s v="Northern California"/>
    <n v="390"/>
    <n v="962"/>
    <x v="1"/>
  </r>
  <r>
    <d v="2006-07-14T00:00:00"/>
    <x v="4"/>
    <x v="7"/>
    <x v="1"/>
    <s v="Southern California"/>
    <n v="107"/>
    <n v="551"/>
    <x v="1"/>
  </r>
  <r>
    <d v="2006-07-14T00:00:00"/>
    <x v="0"/>
    <x v="0"/>
    <x v="0"/>
    <s v="Southern California"/>
    <n v="7201"/>
    <n v="7111"/>
    <x v="1"/>
  </r>
  <r>
    <d v="2006-07-14T00:00:00"/>
    <x v="1"/>
    <x v="1"/>
    <x v="1"/>
    <s v="Southern California"/>
    <n v="2878.96"/>
    <n v="2206.92"/>
    <x v="1"/>
  </r>
  <r>
    <d v="2006-07-14T00:00:00"/>
    <x v="1"/>
    <x v="2"/>
    <x v="1"/>
    <s v="Southern California"/>
    <n v="960"/>
    <n v="1019"/>
    <x v="1"/>
  </r>
  <r>
    <d v="2006-07-14T00:00:00"/>
    <x v="1"/>
    <x v="3"/>
    <x v="1"/>
    <s v="Southern California"/>
    <n v="0"/>
    <n v="4593"/>
    <x v="1"/>
  </r>
  <r>
    <d v="2006-07-14T00:00:00"/>
    <x v="2"/>
    <x v="4"/>
    <x v="1"/>
    <s v="Southern California"/>
    <n v="1068"/>
    <n v="1476"/>
    <x v="1"/>
  </r>
  <r>
    <d v="2006-07-14T00:00:00"/>
    <x v="3"/>
    <x v="5"/>
    <x v="1"/>
    <s v="Southern California"/>
    <n v="848"/>
    <n v="1447"/>
    <x v="1"/>
  </r>
  <r>
    <d v="2006-07-14T00:00:00"/>
    <x v="3"/>
    <x v="6"/>
    <x v="1"/>
    <s v="Southern California"/>
    <n v="455"/>
    <n v="588"/>
    <x v="1"/>
  </r>
  <r>
    <d v="2006-07-21T00:00:00"/>
    <x v="0"/>
    <x v="0"/>
    <x v="0"/>
    <s v="Northern California"/>
    <n v="5965"/>
    <n v="8055"/>
    <x v="1"/>
  </r>
  <r>
    <d v="2006-07-21T00:00:00"/>
    <x v="1"/>
    <x v="1"/>
    <x v="1"/>
    <s v="Northern California"/>
    <n v="3071.42"/>
    <n v="3239.3"/>
    <x v="1"/>
  </r>
  <r>
    <d v="2006-07-21T00:00:00"/>
    <x v="1"/>
    <x v="2"/>
    <x v="1"/>
    <s v="Northern California"/>
    <n v="513"/>
    <n v="851"/>
    <x v="1"/>
  </r>
  <r>
    <d v="2006-07-21T00:00:00"/>
    <x v="1"/>
    <x v="3"/>
    <x v="1"/>
    <s v="Northern California"/>
    <n v="0"/>
    <n v="3070"/>
    <x v="1"/>
  </r>
  <r>
    <d v="2006-07-21T00:00:00"/>
    <x v="2"/>
    <x v="4"/>
    <x v="1"/>
    <s v="Northern California"/>
    <n v="866"/>
    <n v="1693"/>
    <x v="1"/>
  </r>
  <r>
    <d v="2006-07-21T00:00:00"/>
    <x v="3"/>
    <x v="5"/>
    <x v="1"/>
    <s v="Northern California"/>
    <n v="1034"/>
    <n v="1555"/>
    <x v="1"/>
  </r>
  <r>
    <d v="2006-07-21T00:00:00"/>
    <x v="3"/>
    <x v="6"/>
    <x v="1"/>
    <s v="Northern California"/>
    <n v="185"/>
    <n v="334"/>
    <x v="1"/>
  </r>
  <r>
    <d v="2006-07-21T00:00:00"/>
    <x v="4"/>
    <x v="7"/>
    <x v="1"/>
    <s v="Northern California"/>
    <n v="280"/>
    <n v="1207"/>
    <x v="1"/>
  </r>
  <r>
    <d v="2006-07-21T00:00:00"/>
    <x v="4"/>
    <x v="7"/>
    <x v="1"/>
    <s v="Southern California"/>
    <n v="160"/>
    <n v="667"/>
    <x v="1"/>
  </r>
  <r>
    <d v="2006-07-21T00:00:00"/>
    <x v="0"/>
    <x v="0"/>
    <x v="0"/>
    <s v="Southern California"/>
    <n v="7228"/>
    <n v="7032"/>
    <x v="1"/>
  </r>
  <r>
    <d v="2006-07-21T00:00:00"/>
    <x v="1"/>
    <x v="1"/>
    <x v="1"/>
    <s v="Southern California"/>
    <n v="3406.84"/>
    <n v="2272.6400000000003"/>
    <x v="1"/>
  </r>
  <r>
    <d v="2006-07-21T00:00:00"/>
    <x v="1"/>
    <x v="2"/>
    <x v="1"/>
    <s v="Southern California"/>
    <n v="620"/>
    <n v="915"/>
    <x v="1"/>
  </r>
  <r>
    <d v="2006-07-21T00:00:00"/>
    <x v="1"/>
    <x v="3"/>
    <x v="1"/>
    <s v="Southern California"/>
    <n v="0"/>
    <n v="4135"/>
    <x v="1"/>
  </r>
  <r>
    <d v="2006-07-21T00:00:00"/>
    <x v="2"/>
    <x v="4"/>
    <x v="1"/>
    <s v="Southern California"/>
    <n v="1222"/>
    <n v="1473"/>
    <x v="1"/>
  </r>
  <r>
    <d v="2006-07-21T00:00:00"/>
    <x v="3"/>
    <x v="5"/>
    <x v="1"/>
    <s v="Southern California"/>
    <n v="843"/>
    <n v="1336"/>
    <x v="1"/>
  </r>
  <r>
    <d v="2006-07-21T00:00:00"/>
    <x v="3"/>
    <x v="6"/>
    <x v="1"/>
    <s v="Southern California"/>
    <n v="491"/>
    <n v="597"/>
    <x v="1"/>
  </r>
  <r>
    <d v="2006-07-28T00:00:00"/>
    <x v="0"/>
    <x v="0"/>
    <x v="0"/>
    <s v="Northern California"/>
    <n v="5914"/>
    <n v="9086"/>
    <x v="1"/>
  </r>
  <r>
    <d v="2006-07-28T00:00:00"/>
    <x v="1"/>
    <x v="1"/>
    <x v="1"/>
    <s v="Northern California"/>
    <n v="3172.28"/>
    <n v="3109.2000000000003"/>
    <x v="1"/>
  </r>
  <r>
    <d v="2006-07-28T00:00:00"/>
    <x v="1"/>
    <x v="2"/>
    <x v="1"/>
    <s v="Northern California"/>
    <n v="441"/>
    <n v="768"/>
    <x v="1"/>
  </r>
  <r>
    <d v="2006-07-28T00:00:00"/>
    <x v="1"/>
    <x v="3"/>
    <x v="1"/>
    <s v="Northern California"/>
    <n v="0"/>
    <n v="3005"/>
    <x v="1"/>
  </r>
  <r>
    <d v="2006-07-28T00:00:00"/>
    <x v="2"/>
    <x v="4"/>
    <x v="1"/>
    <s v="Northern California"/>
    <n v="389"/>
    <n v="1455"/>
    <x v="1"/>
  </r>
  <r>
    <d v="2006-07-28T00:00:00"/>
    <x v="3"/>
    <x v="5"/>
    <x v="1"/>
    <s v="Northern California"/>
    <n v="993"/>
    <n v="1384"/>
    <x v="1"/>
  </r>
  <r>
    <d v="2006-07-28T00:00:00"/>
    <x v="3"/>
    <x v="6"/>
    <x v="1"/>
    <s v="Northern California"/>
    <n v="198"/>
    <n v="324"/>
    <x v="1"/>
  </r>
  <r>
    <d v="2006-07-28T00:00:00"/>
    <x v="4"/>
    <x v="7"/>
    <x v="1"/>
    <s v="Northern California"/>
    <n v="194"/>
    <n v="1024"/>
    <x v="1"/>
  </r>
  <r>
    <d v="2006-07-28T00:00:00"/>
    <x v="4"/>
    <x v="7"/>
    <x v="1"/>
    <s v="Southern California"/>
    <n v="153"/>
    <n v="539"/>
    <x v="1"/>
  </r>
  <r>
    <d v="2006-07-28T00:00:00"/>
    <x v="0"/>
    <x v="0"/>
    <x v="0"/>
    <s v="Southern California"/>
    <n v="7403"/>
    <n v="5181"/>
    <x v="1"/>
  </r>
  <r>
    <d v="2006-07-28T00:00:00"/>
    <x v="1"/>
    <x v="1"/>
    <x v="1"/>
    <s v="Southern California"/>
    <n v="3459.84"/>
    <n v="2299.1400000000003"/>
    <x v="1"/>
  </r>
  <r>
    <d v="2006-07-28T00:00:00"/>
    <x v="1"/>
    <x v="2"/>
    <x v="1"/>
    <s v="Southern California"/>
    <n v="670"/>
    <n v="904"/>
    <x v="1"/>
  </r>
  <r>
    <d v="2006-07-28T00:00:00"/>
    <x v="1"/>
    <x v="3"/>
    <x v="1"/>
    <s v="Southern California"/>
    <n v="0"/>
    <n v="3993"/>
    <x v="1"/>
  </r>
  <r>
    <d v="2006-07-28T00:00:00"/>
    <x v="2"/>
    <x v="4"/>
    <x v="1"/>
    <s v="Southern California"/>
    <n v="1008"/>
    <n v="1487"/>
    <x v="1"/>
  </r>
  <r>
    <d v="2006-07-28T00:00:00"/>
    <x v="3"/>
    <x v="5"/>
    <x v="1"/>
    <s v="Southern California"/>
    <n v="913"/>
    <n v="1375"/>
    <x v="1"/>
  </r>
  <r>
    <d v="2006-07-28T00:00:00"/>
    <x v="3"/>
    <x v="6"/>
    <x v="1"/>
    <s v="Southern California"/>
    <n v="361"/>
    <n v="603"/>
    <x v="1"/>
  </r>
  <r>
    <d v="2006-08-04T00:00:00"/>
    <x v="0"/>
    <x v="0"/>
    <x v="0"/>
    <s v="Northern California"/>
    <n v="5643"/>
    <n v="8564"/>
    <x v="1"/>
  </r>
  <r>
    <d v="2006-08-04T00:00:00"/>
    <x v="1"/>
    <x v="1"/>
    <x v="1"/>
    <s v="Northern California"/>
    <n v="3190.7200000000003"/>
    <n v="3217.1200000000003"/>
    <x v="1"/>
  </r>
  <r>
    <d v="2006-08-04T00:00:00"/>
    <x v="1"/>
    <x v="2"/>
    <x v="1"/>
    <s v="Northern California"/>
    <n v="611"/>
    <n v="971"/>
    <x v="1"/>
  </r>
  <r>
    <d v="2006-08-04T00:00:00"/>
    <x v="1"/>
    <x v="3"/>
    <x v="1"/>
    <s v="Northern California"/>
    <n v="0"/>
    <n v="2691"/>
    <x v="1"/>
  </r>
  <r>
    <d v="2006-08-04T00:00:00"/>
    <x v="2"/>
    <x v="4"/>
    <x v="1"/>
    <s v="Northern California"/>
    <n v="755"/>
    <n v="1479"/>
    <x v="1"/>
  </r>
  <r>
    <d v="2006-08-04T00:00:00"/>
    <x v="3"/>
    <x v="5"/>
    <x v="1"/>
    <s v="Northern California"/>
    <n v="1156"/>
    <n v="1108"/>
    <x v="1"/>
  </r>
  <r>
    <d v="2006-08-04T00:00:00"/>
    <x v="3"/>
    <x v="6"/>
    <x v="1"/>
    <s v="Northern California"/>
    <n v="105"/>
    <n v="327"/>
    <x v="1"/>
  </r>
  <r>
    <d v="2006-08-04T00:00:00"/>
    <x v="4"/>
    <x v="7"/>
    <x v="1"/>
    <s v="Northern California"/>
    <n v="195"/>
    <n v="1014"/>
    <x v="1"/>
  </r>
  <r>
    <d v="2006-08-04T00:00:00"/>
    <x v="4"/>
    <x v="7"/>
    <x v="1"/>
    <s v="Southern California"/>
    <n v="153"/>
    <n v="728"/>
    <x v="1"/>
  </r>
  <r>
    <d v="2006-08-04T00:00:00"/>
    <x v="0"/>
    <x v="0"/>
    <x v="0"/>
    <s v="Southern California"/>
    <n v="6514"/>
    <n v="6731"/>
    <x v="1"/>
  </r>
  <r>
    <d v="2006-08-04T00:00:00"/>
    <x v="1"/>
    <x v="1"/>
    <x v="1"/>
    <s v="Southern California"/>
    <n v="3913.52"/>
    <n v="2091.38"/>
    <x v="1"/>
  </r>
  <r>
    <d v="2006-08-04T00:00:00"/>
    <x v="1"/>
    <x v="2"/>
    <x v="1"/>
    <s v="Southern California"/>
    <n v="718"/>
    <n v="830"/>
    <x v="1"/>
  </r>
  <r>
    <d v="2006-08-04T00:00:00"/>
    <x v="1"/>
    <x v="3"/>
    <x v="1"/>
    <s v="Southern California"/>
    <n v="0"/>
    <n v="3759"/>
    <x v="1"/>
  </r>
  <r>
    <d v="2006-08-04T00:00:00"/>
    <x v="2"/>
    <x v="4"/>
    <x v="1"/>
    <s v="Southern California"/>
    <n v="1329"/>
    <n v="1748"/>
    <x v="1"/>
  </r>
  <r>
    <d v="2006-08-04T00:00:00"/>
    <x v="3"/>
    <x v="5"/>
    <x v="1"/>
    <s v="Southern California"/>
    <n v="1012"/>
    <n v="1257"/>
    <x v="1"/>
  </r>
  <r>
    <d v="2006-08-04T00:00:00"/>
    <x v="3"/>
    <x v="6"/>
    <x v="1"/>
    <s v="Southern California"/>
    <n v="243"/>
    <n v="626"/>
    <x v="1"/>
  </r>
  <r>
    <d v="2006-08-11T00:00:00"/>
    <x v="0"/>
    <x v="0"/>
    <x v="0"/>
    <s v="Northern California"/>
    <n v="5904"/>
    <n v="7451"/>
    <x v="1"/>
  </r>
  <r>
    <d v="2006-08-11T00:00:00"/>
    <x v="1"/>
    <x v="1"/>
    <x v="1"/>
    <s v="Northern California"/>
    <n v="3131.88"/>
    <n v="3229.56"/>
    <x v="1"/>
  </r>
  <r>
    <d v="2006-08-11T00:00:00"/>
    <x v="1"/>
    <x v="2"/>
    <x v="1"/>
    <s v="Northern California"/>
    <n v="336"/>
    <n v="865"/>
    <x v="1"/>
  </r>
  <r>
    <d v="2006-08-11T00:00:00"/>
    <x v="1"/>
    <x v="3"/>
    <x v="1"/>
    <s v="Northern California"/>
    <n v="0"/>
    <n v="2859"/>
    <x v="1"/>
  </r>
  <r>
    <d v="2006-08-11T00:00:00"/>
    <x v="2"/>
    <x v="4"/>
    <x v="1"/>
    <s v="Northern California"/>
    <n v="717"/>
    <n v="1566"/>
    <x v="1"/>
  </r>
  <r>
    <d v="2006-08-11T00:00:00"/>
    <x v="3"/>
    <x v="5"/>
    <x v="1"/>
    <s v="Northern California"/>
    <n v="1143"/>
    <n v="1224"/>
    <x v="1"/>
  </r>
  <r>
    <d v="2006-08-11T00:00:00"/>
    <x v="3"/>
    <x v="6"/>
    <x v="1"/>
    <s v="Northern California"/>
    <n v="180"/>
    <n v="331"/>
    <x v="1"/>
  </r>
  <r>
    <d v="2006-08-11T00:00:00"/>
    <x v="4"/>
    <x v="7"/>
    <x v="1"/>
    <s v="Northern California"/>
    <n v="227"/>
    <n v="996"/>
    <x v="1"/>
  </r>
  <r>
    <d v="2006-08-11T00:00:00"/>
    <x v="4"/>
    <x v="7"/>
    <x v="1"/>
    <s v="Southern California"/>
    <n v="249"/>
    <n v="766"/>
    <x v="1"/>
  </r>
  <r>
    <d v="2006-08-11T00:00:00"/>
    <x v="0"/>
    <x v="0"/>
    <x v="0"/>
    <s v="Southern California"/>
    <n v="6534"/>
    <n v="6614"/>
    <x v="1"/>
  </r>
  <r>
    <d v="2006-08-11T00:00:00"/>
    <x v="1"/>
    <x v="1"/>
    <x v="1"/>
    <s v="Southern California"/>
    <n v="3475.7400000000002"/>
    <n v="2227.06"/>
    <x v="1"/>
  </r>
  <r>
    <d v="2006-08-11T00:00:00"/>
    <x v="1"/>
    <x v="2"/>
    <x v="1"/>
    <s v="Southern California"/>
    <n v="947"/>
    <n v="900"/>
    <x v="1"/>
  </r>
  <r>
    <d v="2006-08-11T00:00:00"/>
    <x v="1"/>
    <x v="3"/>
    <x v="1"/>
    <s v="Southern California"/>
    <n v="0"/>
    <n v="3958"/>
    <x v="1"/>
  </r>
  <r>
    <d v="2006-08-11T00:00:00"/>
    <x v="2"/>
    <x v="4"/>
    <x v="1"/>
    <s v="Southern California"/>
    <n v="967"/>
    <n v="1728"/>
    <x v="1"/>
  </r>
  <r>
    <d v="2006-08-11T00:00:00"/>
    <x v="3"/>
    <x v="5"/>
    <x v="1"/>
    <s v="Southern California"/>
    <n v="907"/>
    <n v="1173"/>
    <x v="1"/>
  </r>
  <r>
    <d v="2006-08-11T00:00:00"/>
    <x v="3"/>
    <x v="6"/>
    <x v="1"/>
    <s v="Southern California"/>
    <n v="376"/>
    <n v="735"/>
    <x v="1"/>
  </r>
  <r>
    <d v="2006-08-18T00:00:00"/>
    <x v="0"/>
    <x v="0"/>
    <x v="0"/>
    <s v="Northern California"/>
    <n v="5849"/>
    <n v="7380"/>
    <x v="1"/>
  </r>
  <r>
    <d v="2006-08-18T00:00:00"/>
    <x v="1"/>
    <x v="1"/>
    <x v="1"/>
    <s v="Northern California"/>
    <n v="3076.1800000000003"/>
    <n v="3076.78"/>
    <x v="1"/>
  </r>
  <r>
    <d v="2006-08-18T00:00:00"/>
    <x v="1"/>
    <x v="2"/>
    <x v="1"/>
    <s v="Northern California"/>
    <n v="490"/>
    <n v="884"/>
    <x v="1"/>
  </r>
  <r>
    <d v="2006-08-18T00:00:00"/>
    <x v="1"/>
    <x v="3"/>
    <x v="1"/>
    <s v="Northern California"/>
    <n v="0"/>
    <n v="2908"/>
    <x v="1"/>
  </r>
  <r>
    <d v="2006-08-18T00:00:00"/>
    <x v="2"/>
    <x v="4"/>
    <x v="1"/>
    <s v="Northern California"/>
    <n v="705"/>
    <n v="1472"/>
    <x v="1"/>
  </r>
  <r>
    <d v="2006-08-18T00:00:00"/>
    <x v="3"/>
    <x v="5"/>
    <x v="1"/>
    <s v="Northern California"/>
    <n v="1159"/>
    <n v="1382"/>
    <x v="1"/>
  </r>
  <r>
    <d v="2006-08-18T00:00:00"/>
    <x v="3"/>
    <x v="6"/>
    <x v="1"/>
    <s v="Northern California"/>
    <n v="211"/>
    <n v="292"/>
    <x v="1"/>
  </r>
  <r>
    <d v="2006-08-18T00:00:00"/>
    <x v="4"/>
    <x v="7"/>
    <x v="1"/>
    <s v="Northern California"/>
    <n v="249"/>
    <n v="896"/>
    <x v="1"/>
  </r>
  <r>
    <d v="2006-08-18T00:00:00"/>
    <x v="4"/>
    <x v="7"/>
    <x v="1"/>
    <s v="Southern California"/>
    <n v="261"/>
    <n v="761"/>
    <x v="1"/>
  </r>
  <r>
    <d v="2006-08-18T00:00:00"/>
    <x v="0"/>
    <x v="0"/>
    <x v="0"/>
    <s v="Southern California"/>
    <n v="5911"/>
    <n v="6701"/>
    <x v="1"/>
  </r>
  <r>
    <d v="2006-08-18T00:00:00"/>
    <x v="1"/>
    <x v="1"/>
    <x v="1"/>
    <s v="Southern California"/>
    <n v="3686.6800000000003"/>
    <n v="2198.44"/>
    <x v="1"/>
  </r>
  <r>
    <d v="2006-08-18T00:00:00"/>
    <x v="1"/>
    <x v="2"/>
    <x v="1"/>
    <s v="Southern California"/>
    <n v="785"/>
    <n v="933"/>
    <x v="1"/>
  </r>
  <r>
    <d v="2006-08-18T00:00:00"/>
    <x v="1"/>
    <x v="3"/>
    <x v="1"/>
    <s v="Southern California"/>
    <n v="0"/>
    <n v="4012"/>
    <x v="1"/>
  </r>
  <r>
    <d v="2006-08-18T00:00:00"/>
    <x v="2"/>
    <x v="4"/>
    <x v="1"/>
    <s v="Southern California"/>
    <n v="983"/>
    <n v="1694"/>
    <x v="1"/>
  </r>
  <r>
    <d v="2006-08-18T00:00:00"/>
    <x v="3"/>
    <x v="5"/>
    <x v="1"/>
    <s v="Southern California"/>
    <n v="970"/>
    <n v="1182"/>
    <x v="1"/>
  </r>
  <r>
    <d v="2006-08-18T00:00:00"/>
    <x v="3"/>
    <x v="6"/>
    <x v="1"/>
    <s v="Southern California"/>
    <n v="-28"/>
    <n v="510"/>
    <x v="1"/>
  </r>
  <r>
    <d v="2006-08-25T00:00:00"/>
    <x v="0"/>
    <x v="0"/>
    <x v="0"/>
    <s v="Northern California"/>
    <n v="5982"/>
    <n v="8298"/>
    <x v="1"/>
  </r>
  <r>
    <d v="2006-08-25T00:00:00"/>
    <x v="1"/>
    <x v="1"/>
    <x v="1"/>
    <s v="Northern California"/>
    <n v="3018.04"/>
    <n v="2796.9"/>
    <x v="1"/>
  </r>
  <r>
    <d v="2006-08-25T00:00:00"/>
    <x v="1"/>
    <x v="2"/>
    <x v="1"/>
    <s v="Northern California"/>
    <n v="490"/>
    <n v="917"/>
    <x v="1"/>
  </r>
  <r>
    <d v="2006-08-25T00:00:00"/>
    <x v="1"/>
    <x v="3"/>
    <x v="1"/>
    <s v="Northern California"/>
    <n v="0"/>
    <n v="3105"/>
    <x v="1"/>
  </r>
  <r>
    <d v="2006-08-25T00:00:00"/>
    <x v="2"/>
    <x v="4"/>
    <x v="1"/>
    <s v="Northern California"/>
    <n v="610"/>
    <n v="1411"/>
    <x v="1"/>
  </r>
  <r>
    <d v="2006-08-25T00:00:00"/>
    <x v="3"/>
    <x v="5"/>
    <x v="1"/>
    <s v="Northern California"/>
    <n v="1067"/>
    <n v="1115"/>
    <x v="1"/>
  </r>
  <r>
    <d v="2006-08-25T00:00:00"/>
    <x v="3"/>
    <x v="6"/>
    <x v="1"/>
    <s v="Northern California"/>
    <n v="236"/>
    <n v="347"/>
    <x v="1"/>
  </r>
  <r>
    <d v="2006-08-25T00:00:00"/>
    <x v="4"/>
    <x v="7"/>
    <x v="1"/>
    <s v="Northern California"/>
    <n v="240"/>
    <n v="879"/>
    <x v="1"/>
  </r>
  <r>
    <d v="2006-08-25T00:00:00"/>
    <x v="4"/>
    <x v="7"/>
    <x v="1"/>
    <s v="Southern California"/>
    <n v="167"/>
    <n v="795"/>
    <x v="1"/>
  </r>
  <r>
    <d v="2006-08-25T00:00:00"/>
    <x v="0"/>
    <x v="0"/>
    <x v="0"/>
    <s v="Southern California"/>
    <n v="6930"/>
    <n v="7052"/>
    <x v="1"/>
  </r>
  <r>
    <d v="2006-08-25T00:00:00"/>
    <x v="1"/>
    <x v="1"/>
    <x v="1"/>
    <s v="Southern California"/>
    <n v="3478.92"/>
    <n v="2429.52"/>
    <x v="1"/>
  </r>
  <r>
    <d v="2006-08-25T00:00:00"/>
    <x v="1"/>
    <x v="2"/>
    <x v="1"/>
    <s v="Southern California"/>
    <n v="598"/>
    <n v="878"/>
    <x v="1"/>
  </r>
  <r>
    <d v="2006-08-25T00:00:00"/>
    <x v="1"/>
    <x v="3"/>
    <x v="1"/>
    <s v="Southern California"/>
    <n v="0"/>
    <n v="3767"/>
    <x v="1"/>
  </r>
  <r>
    <d v="2006-08-25T00:00:00"/>
    <x v="2"/>
    <x v="4"/>
    <x v="1"/>
    <s v="Southern California"/>
    <n v="843"/>
    <n v="1634"/>
    <x v="1"/>
  </r>
  <r>
    <d v="2006-08-25T00:00:00"/>
    <x v="3"/>
    <x v="5"/>
    <x v="1"/>
    <s v="Southern California"/>
    <n v="1042"/>
    <n v="1218"/>
    <x v="1"/>
  </r>
  <r>
    <d v="2006-08-25T00:00:00"/>
    <x v="3"/>
    <x v="6"/>
    <x v="1"/>
    <s v="Southern California"/>
    <n v="229"/>
    <n v="426"/>
    <x v="1"/>
  </r>
  <r>
    <d v="2006-09-01T00:00:00"/>
    <x v="0"/>
    <x v="0"/>
    <x v="0"/>
    <s v="Northern California"/>
    <n v="6090"/>
    <n v="7683"/>
    <x v="1"/>
  </r>
  <r>
    <d v="2006-09-01T00:00:00"/>
    <x v="1"/>
    <x v="1"/>
    <x v="1"/>
    <s v="Northern California"/>
    <n v="3360.46"/>
    <n v="3088.08"/>
    <x v="1"/>
  </r>
  <r>
    <d v="2006-09-01T00:00:00"/>
    <x v="1"/>
    <x v="2"/>
    <x v="1"/>
    <s v="Northern California"/>
    <n v="349"/>
    <n v="815"/>
    <x v="1"/>
  </r>
  <r>
    <d v="2006-09-01T00:00:00"/>
    <x v="1"/>
    <x v="3"/>
    <x v="1"/>
    <s v="Northern California"/>
    <n v="0"/>
    <n v="3030"/>
    <x v="1"/>
  </r>
  <r>
    <d v="2006-09-01T00:00:00"/>
    <x v="2"/>
    <x v="4"/>
    <x v="1"/>
    <s v="Northern California"/>
    <n v="742"/>
    <n v="1367"/>
    <x v="1"/>
  </r>
  <r>
    <d v="2006-09-01T00:00:00"/>
    <x v="3"/>
    <x v="5"/>
    <x v="1"/>
    <s v="Northern California"/>
    <n v="1166"/>
    <n v="1224"/>
    <x v="1"/>
  </r>
  <r>
    <d v="2006-09-01T00:00:00"/>
    <x v="3"/>
    <x v="6"/>
    <x v="1"/>
    <s v="Northern California"/>
    <n v="217"/>
    <n v="350"/>
    <x v="1"/>
  </r>
  <r>
    <d v="2006-09-01T00:00:00"/>
    <x v="4"/>
    <x v="7"/>
    <x v="1"/>
    <s v="Northern California"/>
    <n v="310"/>
    <n v="895"/>
    <x v="1"/>
  </r>
  <r>
    <d v="2006-09-01T00:00:00"/>
    <x v="4"/>
    <x v="7"/>
    <x v="1"/>
    <s v="Southern California"/>
    <n v="181"/>
    <n v="768"/>
    <x v="1"/>
  </r>
  <r>
    <d v="2006-09-01T00:00:00"/>
    <x v="0"/>
    <x v="0"/>
    <x v="0"/>
    <s v="Southern California"/>
    <n v="6393"/>
    <n v="6942"/>
    <x v="1"/>
  </r>
  <r>
    <d v="2006-09-01T00:00:00"/>
    <x v="1"/>
    <x v="1"/>
    <x v="1"/>
    <s v="Southern California"/>
    <n v="3344.3"/>
    <n v="1957.8200000000002"/>
    <x v="1"/>
  </r>
  <r>
    <d v="2006-09-01T00:00:00"/>
    <x v="1"/>
    <x v="2"/>
    <x v="1"/>
    <s v="Southern California"/>
    <n v="663"/>
    <n v="683"/>
    <x v="1"/>
  </r>
  <r>
    <d v="2006-09-01T00:00:00"/>
    <x v="1"/>
    <x v="3"/>
    <x v="1"/>
    <s v="Southern California"/>
    <n v="0"/>
    <n v="3745"/>
    <x v="1"/>
  </r>
  <r>
    <d v="2006-09-01T00:00:00"/>
    <x v="2"/>
    <x v="4"/>
    <x v="1"/>
    <s v="Southern California"/>
    <n v="913"/>
    <n v="1809"/>
    <x v="1"/>
  </r>
  <r>
    <d v="2006-09-01T00:00:00"/>
    <x v="3"/>
    <x v="5"/>
    <x v="1"/>
    <s v="Southern California"/>
    <n v="1062"/>
    <n v="1201"/>
    <x v="1"/>
  </r>
  <r>
    <d v="2006-09-01T00:00:00"/>
    <x v="3"/>
    <x v="6"/>
    <x v="1"/>
    <s v="Southern California"/>
    <n v="363"/>
    <n v="579"/>
    <x v="1"/>
  </r>
  <r>
    <d v="2006-09-08T00:00:00"/>
    <x v="0"/>
    <x v="0"/>
    <x v="0"/>
    <s v="Northern California"/>
    <n v="6054"/>
    <n v="8896"/>
    <x v="1"/>
  </r>
  <r>
    <d v="2006-09-08T00:00:00"/>
    <x v="1"/>
    <x v="1"/>
    <x v="1"/>
    <s v="Northern California"/>
    <n v="3225.9"/>
    <n v="2907.2000000000003"/>
    <x v="1"/>
  </r>
  <r>
    <d v="2006-09-08T00:00:00"/>
    <x v="1"/>
    <x v="2"/>
    <x v="1"/>
    <s v="Northern California"/>
    <n v="421"/>
    <n v="687"/>
    <x v="1"/>
  </r>
  <r>
    <d v="2006-09-08T00:00:00"/>
    <x v="1"/>
    <x v="3"/>
    <x v="1"/>
    <s v="Northern California"/>
    <n v="0"/>
    <n v="3101"/>
    <x v="1"/>
  </r>
  <r>
    <d v="2006-09-08T00:00:00"/>
    <x v="2"/>
    <x v="4"/>
    <x v="1"/>
    <s v="Northern California"/>
    <n v="759"/>
    <n v="1356"/>
    <x v="1"/>
  </r>
  <r>
    <d v="2006-09-08T00:00:00"/>
    <x v="3"/>
    <x v="5"/>
    <x v="1"/>
    <s v="Northern California"/>
    <n v="1246"/>
    <n v="1462"/>
    <x v="1"/>
  </r>
  <r>
    <d v="2006-09-08T00:00:00"/>
    <x v="3"/>
    <x v="6"/>
    <x v="1"/>
    <s v="Northern California"/>
    <n v="90"/>
    <n v="324"/>
    <x v="1"/>
  </r>
  <r>
    <d v="2006-09-08T00:00:00"/>
    <x v="4"/>
    <x v="7"/>
    <x v="1"/>
    <s v="Northern California"/>
    <n v="248"/>
    <n v="961"/>
    <x v="1"/>
  </r>
  <r>
    <d v="2006-09-08T00:00:00"/>
    <x v="4"/>
    <x v="7"/>
    <x v="1"/>
    <s v="Southern California"/>
    <n v="144"/>
    <n v="663"/>
    <x v="1"/>
  </r>
  <r>
    <d v="2006-09-08T00:00:00"/>
    <x v="0"/>
    <x v="0"/>
    <x v="0"/>
    <s v="Southern California"/>
    <n v="6855"/>
    <n v="6595"/>
    <x v="1"/>
  </r>
  <r>
    <d v="2006-09-08T00:00:00"/>
    <x v="1"/>
    <x v="1"/>
    <x v="1"/>
    <s v="Southern California"/>
    <n v="3617.78"/>
    <n v="2041.5600000000002"/>
    <x v="1"/>
  </r>
  <r>
    <d v="2006-09-08T00:00:00"/>
    <x v="1"/>
    <x v="2"/>
    <x v="1"/>
    <s v="Southern California"/>
    <n v="622"/>
    <n v="753"/>
    <x v="1"/>
  </r>
  <r>
    <d v="2006-09-08T00:00:00"/>
    <x v="1"/>
    <x v="3"/>
    <x v="1"/>
    <s v="Southern California"/>
    <n v="0"/>
    <n v="3820"/>
    <x v="1"/>
  </r>
  <r>
    <d v="2006-09-08T00:00:00"/>
    <x v="2"/>
    <x v="4"/>
    <x v="1"/>
    <s v="Southern California"/>
    <n v="967"/>
    <n v="1775"/>
    <x v="1"/>
  </r>
  <r>
    <d v="2006-09-08T00:00:00"/>
    <x v="3"/>
    <x v="5"/>
    <x v="1"/>
    <s v="Southern California"/>
    <n v="1237"/>
    <n v="1325"/>
    <x v="1"/>
  </r>
  <r>
    <d v="2006-09-08T00:00:00"/>
    <x v="3"/>
    <x v="6"/>
    <x v="1"/>
    <s v="Southern California"/>
    <n v="280"/>
    <n v="547"/>
    <x v="1"/>
  </r>
  <r>
    <d v="2006-09-15T00:00:00"/>
    <x v="0"/>
    <x v="0"/>
    <x v="0"/>
    <s v="Northern California"/>
    <n v="5971"/>
    <n v="8533"/>
    <x v="1"/>
  </r>
  <r>
    <d v="2006-09-15T00:00:00"/>
    <x v="1"/>
    <x v="1"/>
    <x v="1"/>
    <s v="Northern California"/>
    <n v="2874.3"/>
    <n v="2808.34"/>
    <x v="1"/>
  </r>
  <r>
    <d v="2006-09-15T00:00:00"/>
    <x v="1"/>
    <x v="2"/>
    <x v="1"/>
    <s v="Northern California"/>
    <n v="326"/>
    <n v="612"/>
    <x v="1"/>
  </r>
  <r>
    <d v="2006-09-15T00:00:00"/>
    <x v="1"/>
    <x v="3"/>
    <x v="1"/>
    <s v="Northern California"/>
    <n v="0"/>
    <n v="3225"/>
    <x v="1"/>
  </r>
  <r>
    <d v="2006-09-15T00:00:00"/>
    <x v="2"/>
    <x v="4"/>
    <x v="1"/>
    <s v="Northern California"/>
    <n v="766"/>
    <n v="1627"/>
    <x v="1"/>
  </r>
  <r>
    <d v="2006-09-15T00:00:00"/>
    <x v="3"/>
    <x v="5"/>
    <x v="1"/>
    <s v="Northern California"/>
    <n v="1174"/>
    <n v="1308"/>
    <x v="1"/>
  </r>
  <r>
    <d v="2006-09-15T00:00:00"/>
    <x v="3"/>
    <x v="6"/>
    <x v="1"/>
    <s v="Northern California"/>
    <n v="69"/>
    <n v="383"/>
    <x v="1"/>
  </r>
  <r>
    <d v="2006-09-15T00:00:00"/>
    <x v="4"/>
    <x v="7"/>
    <x v="1"/>
    <s v="Northern California"/>
    <n v="324"/>
    <n v="1125"/>
    <x v="1"/>
  </r>
  <r>
    <d v="2006-09-15T00:00:00"/>
    <x v="4"/>
    <x v="7"/>
    <x v="1"/>
    <s v="Southern California"/>
    <n v="41"/>
    <n v="532"/>
    <x v="1"/>
  </r>
  <r>
    <d v="2006-09-15T00:00:00"/>
    <x v="0"/>
    <x v="0"/>
    <x v="0"/>
    <s v="Southern California"/>
    <n v="6758"/>
    <n v="7118"/>
    <x v="1"/>
  </r>
  <r>
    <d v="2006-09-15T00:00:00"/>
    <x v="1"/>
    <x v="1"/>
    <x v="1"/>
    <s v="Southern California"/>
    <n v="3408.96"/>
    <n v="1902.7"/>
    <x v="1"/>
  </r>
  <r>
    <d v="2006-09-15T00:00:00"/>
    <x v="1"/>
    <x v="2"/>
    <x v="1"/>
    <s v="Southern California"/>
    <n v="534"/>
    <n v="833"/>
    <x v="1"/>
  </r>
  <r>
    <d v="2006-09-15T00:00:00"/>
    <x v="1"/>
    <x v="3"/>
    <x v="1"/>
    <s v="Southern California"/>
    <n v="0"/>
    <n v="3562"/>
    <x v="1"/>
  </r>
  <r>
    <d v="2006-09-15T00:00:00"/>
    <x v="2"/>
    <x v="4"/>
    <x v="1"/>
    <s v="Southern California"/>
    <n v="1011"/>
    <n v="1632"/>
    <x v="1"/>
  </r>
  <r>
    <d v="2006-09-15T00:00:00"/>
    <x v="3"/>
    <x v="5"/>
    <x v="1"/>
    <s v="Southern California"/>
    <n v="1084"/>
    <n v="1341"/>
    <x v="1"/>
  </r>
  <r>
    <d v="2006-09-15T00:00:00"/>
    <x v="3"/>
    <x v="6"/>
    <x v="1"/>
    <s v="Southern California"/>
    <n v="203"/>
    <n v="725"/>
    <x v="1"/>
  </r>
  <r>
    <d v="2006-09-22T00:00:00"/>
    <x v="0"/>
    <x v="0"/>
    <x v="0"/>
    <s v="Northern California"/>
    <n v="5963"/>
    <n v="7748"/>
    <x v="1"/>
  </r>
  <r>
    <d v="2006-09-22T00:00:00"/>
    <x v="1"/>
    <x v="1"/>
    <x v="1"/>
    <s v="Northern California"/>
    <n v="3050.78"/>
    <n v="3180.9"/>
    <x v="1"/>
  </r>
  <r>
    <d v="2006-09-22T00:00:00"/>
    <x v="1"/>
    <x v="2"/>
    <x v="1"/>
    <s v="Northern California"/>
    <n v="432"/>
    <n v="665"/>
    <x v="1"/>
  </r>
  <r>
    <d v="2006-09-22T00:00:00"/>
    <x v="1"/>
    <x v="3"/>
    <x v="1"/>
    <s v="Northern California"/>
    <n v="0"/>
    <n v="3133"/>
    <x v="1"/>
  </r>
  <r>
    <d v="2006-09-22T00:00:00"/>
    <x v="2"/>
    <x v="4"/>
    <x v="1"/>
    <s v="Northern California"/>
    <n v="803"/>
    <n v="1735"/>
    <x v="1"/>
  </r>
  <r>
    <d v="2006-09-22T00:00:00"/>
    <x v="3"/>
    <x v="5"/>
    <x v="1"/>
    <s v="Northern California"/>
    <n v="1035"/>
    <n v="1372"/>
    <x v="1"/>
  </r>
  <r>
    <d v="2006-09-22T00:00:00"/>
    <x v="3"/>
    <x v="6"/>
    <x v="1"/>
    <s v="Northern California"/>
    <n v="218"/>
    <n v="364"/>
    <x v="1"/>
  </r>
  <r>
    <d v="2006-09-22T00:00:00"/>
    <x v="4"/>
    <x v="7"/>
    <x v="1"/>
    <s v="Northern California"/>
    <n v="253"/>
    <n v="936"/>
    <x v="1"/>
  </r>
  <r>
    <d v="2006-09-22T00:00:00"/>
    <x v="4"/>
    <x v="7"/>
    <x v="1"/>
    <s v="Southern California"/>
    <n v="138"/>
    <n v="682"/>
    <x v="1"/>
  </r>
  <r>
    <d v="2006-09-22T00:00:00"/>
    <x v="0"/>
    <x v="0"/>
    <x v="0"/>
    <s v="Southern California"/>
    <n v="6701"/>
    <n v="6773"/>
    <x v="1"/>
  </r>
  <r>
    <d v="2006-09-22T00:00:00"/>
    <x v="1"/>
    <x v="1"/>
    <x v="1"/>
    <s v="Southern California"/>
    <n v="3513.9"/>
    <n v="1980.0800000000002"/>
    <x v="1"/>
  </r>
  <r>
    <d v="2006-09-22T00:00:00"/>
    <x v="1"/>
    <x v="2"/>
    <x v="1"/>
    <s v="Southern California"/>
    <n v="581"/>
    <n v="673"/>
    <x v="1"/>
  </r>
  <r>
    <d v="2006-09-22T00:00:00"/>
    <x v="1"/>
    <x v="3"/>
    <x v="1"/>
    <s v="Southern California"/>
    <n v="0"/>
    <n v="3822"/>
    <x v="1"/>
  </r>
  <r>
    <d v="2006-09-22T00:00:00"/>
    <x v="2"/>
    <x v="4"/>
    <x v="1"/>
    <s v="Southern California"/>
    <n v="734"/>
    <n v="1559"/>
    <x v="1"/>
  </r>
  <r>
    <d v="2006-09-22T00:00:00"/>
    <x v="3"/>
    <x v="5"/>
    <x v="1"/>
    <s v="Southern California"/>
    <n v="972"/>
    <n v="1262"/>
    <x v="1"/>
  </r>
  <r>
    <d v="2006-09-22T00:00:00"/>
    <x v="3"/>
    <x v="6"/>
    <x v="1"/>
    <s v="Southern California"/>
    <n v="79"/>
    <n v="670"/>
    <x v="1"/>
  </r>
  <r>
    <d v="2006-09-29T00:00:00"/>
    <x v="0"/>
    <x v="0"/>
    <x v="0"/>
    <s v="Northern California"/>
    <n v="5980"/>
    <n v="8730"/>
    <x v="1"/>
  </r>
  <r>
    <d v="2006-09-29T00:00:00"/>
    <x v="1"/>
    <x v="1"/>
    <x v="1"/>
    <s v="Northern California"/>
    <n v="3280.92"/>
    <n v="2931.48"/>
    <x v="1"/>
  </r>
  <r>
    <d v="2006-09-29T00:00:00"/>
    <x v="1"/>
    <x v="2"/>
    <x v="1"/>
    <s v="Northern California"/>
    <n v="398"/>
    <n v="715"/>
    <x v="1"/>
  </r>
  <r>
    <d v="2006-09-29T00:00:00"/>
    <x v="1"/>
    <x v="3"/>
    <x v="1"/>
    <s v="Northern California"/>
    <n v="0"/>
    <n v="2937"/>
    <x v="1"/>
  </r>
  <r>
    <d v="2006-09-29T00:00:00"/>
    <x v="2"/>
    <x v="4"/>
    <x v="1"/>
    <s v="Northern California"/>
    <n v="732"/>
    <n v="1838"/>
    <x v="1"/>
  </r>
  <r>
    <d v="2006-09-29T00:00:00"/>
    <x v="3"/>
    <x v="5"/>
    <x v="1"/>
    <s v="Northern California"/>
    <n v="1069"/>
    <n v="1390"/>
    <x v="1"/>
  </r>
  <r>
    <d v="2006-09-29T00:00:00"/>
    <x v="3"/>
    <x v="6"/>
    <x v="1"/>
    <s v="Northern California"/>
    <n v="212"/>
    <n v="240"/>
    <x v="1"/>
  </r>
  <r>
    <d v="2006-09-29T00:00:00"/>
    <x v="4"/>
    <x v="7"/>
    <x v="1"/>
    <s v="Northern California"/>
    <n v="255"/>
    <n v="825"/>
    <x v="1"/>
  </r>
  <r>
    <d v="2006-09-29T00:00:00"/>
    <x v="4"/>
    <x v="7"/>
    <x v="1"/>
    <s v="Southern California"/>
    <n v="59"/>
    <n v="490"/>
    <x v="1"/>
  </r>
  <r>
    <d v="2006-09-29T00:00:00"/>
    <x v="0"/>
    <x v="0"/>
    <x v="0"/>
    <s v="Southern California"/>
    <n v="6462"/>
    <n v="5694"/>
    <x v="1"/>
  </r>
  <r>
    <d v="2006-09-29T00:00:00"/>
    <x v="1"/>
    <x v="1"/>
    <x v="1"/>
    <s v="Southern California"/>
    <n v="3787.38"/>
    <n v="1858.18"/>
    <x v="1"/>
  </r>
  <r>
    <d v="2006-09-29T00:00:00"/>
    <x v="1"/>
    <x v="2"/>
    <x v="1"/>
    <s v="Southern California"/>
    <n v="575"/>
    <n v="685"/>
    <x v="1"/>
  </r>
  <r>
    <d v="2006-09-29T00:00:00"/>
    <x v="1"/>
    <x v="3"/>
    <x v="1"/>
    <s v="Southern California"/>
    <n v="0"/>
    <n v="3812"/>
    <x v="1"/>
  </r>
  <r>
    <d v="2006-09-29T00:00:00"/>
    <x v="2"/>
    <x v="4"/>
    <x v="1"/>
    <s v="Southern California"/>
    <n v="1115"/>
    <n v="1616"/>
    <x v="1"/>
  </r>
  <r>
    <d v="2006-09-29T00:00:00"/>
    <x v="3"/>
    <x v="5"/>
    <x v="1"/>
    <s v="Southern California"/>
    <n v="1043"/>
    <n v="1211"/>
    <x v="1"/>
  </r>
  <r>
    <d v="2006-09-29T00:00:00"/>
    <x v="3"/>
    <x v="6"/>
    <x v="1"/>
    <s v="Southern California"/>
    <n v="365"/>
    <n v="776"/>
    <x v="1"/>
  </r>
  <r>
    <d v="2006-10-06T00:00:00"/>
    <x v="0"/>
    <x v="0"/>
    <x v="0"/>
    <s v="Northern California"/>
    <n v="6078"/>
    <n v="8610"/>
    <x v="1"/>
  </r>
  <r>
    <d v="2006-10-06T00:00:00"/>
    <x v="1"/>
    <x v="1"/>
    <x v="1"/>
    <s v="Northern California"/>
    <n v="3345.02"/>
    <n v="3018.94"/>
    <x v="1"/>
  </r>
  <r>
    <d v="2006-10-06T00:00:00"/>
    <x v="1"/>
    <x v="2"/>
    <x v="1"/>
    <s v="Northern California"/>
    <n v="405"/>
    <n v="767"/>
    <x v="1"/>
  </r>
  <r>
    <d v="2006-10-06T00:00:00"/>
    <x v="1"/>
    <x v="3"/>
    <x v="1"/>
    <s v="Northern California"/>
    <n v="0"/>
    <n v="3026"/>
    <x v="1"/>
  </r>
  <r>
    <d v="2006-10-06T00:00:00"/>
    <x v="2"/>
    <x v="4"/>
    <x v="1"/>
    <s v="Northern California"/>
    <n v="724"/>
    <n v="1783"/>
    <x v="1"/>
  </r>
  <r>
    <d v="2006-10-06T00:00:00"/>
    <x v="3"/>
    <x v="5"/>
    <x v="1"/>
    <s v="Northern California"/>
    <n v="1281"/>
    <n v="1686"/>
    <x v="1"/>
  </r>
  <r>
    <d v="2006-10-06T00:00:00"/>
    <x v="3"/>
    <x v="6"/>
    <x v="1"/>
    <s v="Northern California"/>
    <n v="146"/>
    <n v="252"/>
    <x v="1"/>
  </r>
  <r>
    <d v="2006-10-06T00:00:00"/>
    <x v="4"/>
    <x v="7"/>
    <x v="1"/>
    <s v="Northern California"/>
    <n v="433"/>
    <n v="1040"/>
    <x v="1"/>
  </r>
  <r>
    <d v="2006-10-06T00:00:00"/>
    <x v="4"/>
    <x v="7"/>
    <x v="1"/>
    <s v="Southern California"/>
    <n v="27"/>
    <n v="518"/>
    <x v="1"/>
  </r>
  <r>
    <d v="2006-10-06T00:00:00"/>
    <x v="0"/>
    <x v="0"/>
    <x v="0"/>
    <s v="Southern California"/>
    <n v="6791"/>
    <n v="6593"/>
    <x v="1"/>
  </r>
  <r>
    <d v="2006-10-06T00:00:00"/>
    <x v="1"/>
    <x v="1"/>
    <x v="1"/>
    <s v="Southern California"/>
    <n v="3777.84"/>
    <n v="2039.44"/>
    <x v="1"/>
  </r>
  <r>
    <d v="2006-10-06T00:00:00"/>
    <x v="1"/>
    <x v="2"/>
    <x v="1"/>
    <s v="Southern California"/>
    <n v="832"/>
    <n v="913"/>
    <x v="1"/>
  </r>
  <r>
    <d v="2006-10-06T00:00:00"/>
    <x v="1"/>
    <x v="3"/>
    <x v="1"/>
    <s v="Southern California"/>
    <n v="0"/>
    <n v="3807"/>
    <x v="1"/>
  </r>
  <r>
    <d v="2006-10-06T00:00:00"/>
    <x v="2"/>
    <x v="4"/>
    <x v="1"/>
    <s v="Southern California"/>
    <n v="1058"/>
    <n v="1695"/>
    <x v="1"/>
  </r>
  <r>
    <d v="2006-10-06T00:00:00"/>
    <x v="3"/>
    <x v="5"/>
    <x v="1"/>
    <s v="Southern California"/>
    <n v="1177"/>
    <n v="1397"/>
    <x v="1"/>
  </r>
  <r>
    <d v="2006-10-06T00:00:00"/>
    <x v="3"/>
    <x v="6"/>
    <x v="1"/>
    <s v="Southern California"/>
    <n v="345"/>
    <n v="812"/>
    <x v="1"/>
  </r>
  <r>
    <d v="2006-10-13T00:00:00"/>
    <x v="0"/>
    <x v="0"/>
    <x v="0"/>
    <s v="Northern California"/>
    <n v="5963"/>
    <n v="9979"/>
    <x v="1"/>
  </r>
  <r>
    <d v="2006-10-13T00:00:00"/>
    <x v="1"/>
    <x v="1"/>
    <x v="1"/>
    <s v="Northern California"/>
    <n v="3093.1"/>
    <n v="2803.9"/>
    <x v="1"/>
  </r>
  <r>
    <d v="2006-10-13T00:00:00"/>
    <x v="1"/>
    <x v="2"/>
    <x v="1"/>
    <s v="Northern California"/>
    <n v="419"/>
    <n v="781"/>
    <x v="1"/>
  </r>
  <r>
    <d v="2006-10-13T00:00:00"/>
    <x v="1"/>
    <x v="3"/>
    <x v="1"/>
    <s v="Northern California"/>
    <n v="0"/>
    <n v="3041"/>
    <x v="1"/>
  </r>
  <r>
    <d v="2006-10-13T00:00:00"/>
    <x v="2"/>
    <x v="4"/>
    <x v="1"/>
    <s v="Northern California"/>
    <n v="765"/>
    <n v="1764"/>
    <x v="1"/>
  </r>
  <r>
    <d v="2006-10-13T00:00:00"/>
    <x v="3"/>
    <x v="5"/>
    <x v="1"/>
    <s v="Northern California"/>
    <n v="1208"/>
    <n v="1270"/>
    <x v="1"/>
  </r>
  <r>
    <d v="2006-10-13T00:00:00"/>
    <x v="3"/>
    <x v="6"/>
    <x v="1"/>
    <s v="Northern California"/>
    <n v="179"/>
    <n v="243"/>
    <x v="1"/>
  </r>
  <r>
    <d v="2006-10-13T00:00:00"/>
    <x v="4"/>
    <x v="7"/>
    <x v="1"/>
    <s v="Northern California"/>
    <n v="284"/>
    <n v="1132"/>
    <x v="1"/>
  </r>
  <r>
    <d v="2006-10-13T00:00:00"/>
    <x v="4"/>
    <x v="7"/>
    <x v="1"/>
    <s v="Southern California"/>
    <n v="290"/>
    <n v="669"/>
    <x v="1"/>
  </r>
  <r>
    <d v="2006-10-13T00:00:00"/>
    <x v="0"/>
    <x v="0"/>
    <x v="0"/>
    <s v="Southern California"/>
    <n v="6670"/>
    <n v="6555"/>
    <x v="1"/>
  </r>
  <r>
    <d v="2006-10-13T00:00:00"/>
    <x v="1"/>
    <x v="1"/>
    <x v="1"/>
    <s v="Southern California"/>
    <n v="4129.76"/>
    <n v="2220.7000000000003"/>
    <x v="1"/>
  </r>
  <r>
    <d v="2006-10-13T00:00:00"/>
    <x v="1"/>
    <x v="2"/>
    <x v="1"/>
    <s v="Southern California"/>
    <n v="519"/>
    <n v="843"/>
    <x v="1"/>
  </r>
  <r>
    <d v="2006-10-13T00:00:00"/>
    <x v="1"/>
    <x v="3"/>
    <x v="1"/>
    <s v="Southern California"/>
    <n v="0"/>
    <n v="3594"/>
    <x v="1"/>
  </r>
  <r>
    <d v="2006-10-13T00:00:00"/>
    <x v="2"/>
    <x v="4"/>
    <x v="1"/>
    <s v="Southern California"/>
    <n v="887"/>
    <n v="1651"/>
    <x v="1"/>
  </r>
  <r>
    <d v="2006-10-13T00:00:00"/>
    <x v="3"/>
    <x v="5"/>
    <x v="1"/>
    <s v="Southern California"/>
    <n v="980"/>
    <n v="1403"/>
    <x v="1"/>
  </r>
  <r>
    <d v="2006-10-13T00:00:00"/>
    <x v="3"/>
    <x v="6"/>
    <x v="1"/>
    <s v="Southern California"/>
    <n v="-94"/>
    <n v="557"/>
    <x v="1"/>
  </r>
  <r>
    <d v="2006-10-20T00:00:00"/>
    <x v="0"/>
    <x v="0"/>
    <x v="0"/>
    <s v="Northern California"/>
    <n v="5904"/>
    <n v="9534"/>
    <x v="1"/>
  </r>
  <r>
    <d v="2006-10-20T00:00:00"/>
    <x v="1"/>
    <x v="1"/>
    <x v="1"/>
    <s v="Northern California"/>
    <n v="3519.7400000000002"/>
    <n v="3033.34"/>
    <x v="1"/>
  </r>
  <r>
    <d v="2006-10-20T00:00:00"/>
    <x v="1"/>
    <x v="2"/>
    <x v="1"/>
    <s v="Northern California"/>
    <n v="172"/>
    <n v="514"/>
    <x v="1"/>
  </r>
  <r>
    <d v="2006-10-20T00:00:00"/>
    <x v="1"/>
    <x v="3"/>
    <x v="1"/>
    <s v="Northern California"/>
    <n v="0"/>
    <n v="2931"/>
    <x v="1"/>
  </r>
  <r>
    <d v="2006-10-20T00:00:00"/>
    <x v="2"/>
    <x v="4"/>
    <x v="1"/>
    <s v="Northern California"/>
    <n v="982"/>
    <n v="1794"/>
    <x v="1"/>
  </r>
  <r>
    <d v="2006-10-20T00:00:00"/>
    <x v="3"/>
    <x v="5"/>
    <x v="1"/>
    <s v="Northern California"/>
    <n v="1128"/>
    <n v="1398"/>
    <x v="1"/>
  </r>
  <r>
    <d v="2006-10-20T00:00:00"/>
    <x v="3"/>
    <x v="6"/>
    <x v="1"/>
    <s v="Northern California"/>
    <n v="28"/>
    <n v="270"/>
    <x v="1"/>
  </r>
  <r>
    <d v="2006-10-20T00:00:00"/>
    <x v="4"/>
    <x v="7"/>
    <x v="1"/>
    <s v="Northern California"/>
    <n v="381"/>
    <n v="1257"/>
    <x v="1"/>
  </r>
  <r>
    <d v="2006-10-20T00:00:00"/>
    <x v="4"/>
    <x v="7"/>
    <x v="1"/>
    <s v="Southern California"/>
    <n v="327"/>
    <n v="654"/>
    <x v="1"/>
  </r>
  <r>
    <d v="2006-10-20T00:00:00"/>
    <x v="0"/>
    <x v="0"/>
    <x v="0"/>
    <s v="Southern California"/>
    <n v="6347"/>
    <n v="7741"/>
    <x v="1"/>
  </r>
  <r>
    <d v="2006-10-20T00:00:00"/>
    <x v="1"/>
    <x v="1"/>
    <x v="1"/>
    <s v="Southern California"/>
    <n v="3945.32"/>
    <n v="2581.1"/>
    <x v="1"/>
  </r>
  <r>
    <d v="2006-10-20T00:00:00"/>
    <x v="1"/>
    <x v="2"/>
    <x v="1"/>
    <s v="Southern California"/>
    <n v="356"/>
    <n v="779"/>
    <x v="1"/>
  </r>
  <r>
    <d v="2006-10-20T00:00:00"/>
    <x v="1"/>
    <x v="3"/>
    <x v="1"/>
    <s v="Southern California"/>
    <n v="0"/>
    <n v="3860"/>
    <x v="1"/>
  </r>
  <r>
    <d v="2006-10-20T00:00:00"/>
    <x v="2"/>
    <x v="4"/>
    <x v="1"/>
    <s v="Southern California"/>
    <n v="982"/>
    <n v="1623"/>
    <x v="1"/>
  </r>
  <r>
    <d v="2006-10-20T00:00:00"/>
    <x v="3"/>
    <x v="5"/>
    <x v="1"/>
    <s v="Southern California"/>
    <n v="978"/>
    <n v="1243"/>
    <x v="1"/>
  </r>
  <r>
    <d v="2006-10-20T00:00:00"/>
    <x v="3"/>
    <x v="6"/>
    <x v="1"/>
    <s v="Southern California"/>
    <n v="288"/>
    <n v="573"/>
    <x v="1"/>
  </r>
  <r>
    <d v="2006-10-27T00:00:00"/>
    <x v="0"/>
    <x v="0"/>
    <x v="0"/>
    <s v="Northern California"/>
    <n v="5560"/>
    <n v="8295"/>
    <x v="1"/>
  </r>
  <r>
    <d v="2006-10-27T00:00:00"/>
    <x v="1"/>
    <x v="1"/>
    <x v="1"/>
    <s v="Northern California"/>
    <n v="3045.32"/>
    <n v="3118.7200000000003"/>
    <x v="1"/>
  </r>
  <r>
    <d v="2006-10-27T00:00:00"/>
    <x v="1"/>
    <x v="2"/>
    <x v="1"/>
    <s v="Northern California"/>
    <n v="365"/>
    <n v="536"/>
    <x v="1"/>
  </r>
  <r>
    <d v="2006-10-27T00:00:00"/>
    <x v="1"/>
    <x v="3"/>
    <x v="1"/>
    <s v="Northern California"/>
    <n v="0"/>
    <n v="3083"/>
    <x v="1"/>
  </r>
  <r>
    <d v="2006-10-27T00:00:00"/>
    <x v="2"/>
    <x v="4"/>
    <x v="1"/>
    <s v="Northern California"/>
    <n v="828"/>
    <n v="1810"/>
    <x v="1"/>
  </r>
  <r>
    <d v="2006-10-27T00:00:00"/>
    <x v="3"/>
    <x v="5"/>
    <x v="1"/>
    <s v="Northern California"/>
    <n v="1017"/>
    <n v="1251"/>
    <x v="1"/>
  </r>
  <r>
    <d v="2006-10-27T00:00:00"/>
    <x v="3"/>
    <x v="6"/>
    <x v="1"/>
    <s v="Northern California"/>
    <n v="189"/>
    <n v="257"/>
    <x v="1"/>
  </r>
  <r>
    <d v="2006-10-27T00:00:00"/>
    <x v="4"/>
    <x v="7"/>
    <x v="1"/>
    <s v="Northern California"/>
    <n v="278"/>
    <n v="1186"/>
    <x v="1"/>
  </r>
  <r>
    <d v="2006-10-27T00:00:00"/>
    <x v="4"/>
    <x v="7"/>
    <x v="1"/>
    <s v="Southern California"/>
    <n v="77"/>
    <n v="602"/>
    <x v="1"/>
  </r>
  <r>
    <d v="2006-10-27T00:00:00"/>
    <x v="0"/>
    <x v="0"/>
    <x v="0"/>
    <s v="Southern California"/>
    <n v="5344"/>
    <n v="7005"/>
    <x v="1"/>
  </r>
  <r>
    <d v="2006-10-27T00:00:00"/>
    <x v="1"/>
    <x v="1"/>
    <x v="1"/>
    <s v="Southern California"/>
    <n v="3923.0600000000004"/>
    <n v="2195.2600000000002"/>
    <x v="1"/>
  </r>
  <r>
    <d v="2006-10-27T00:00:00"/>
    <x v="1"/>
    <x v="2"/>
    <x v="1"/>
    <s v="Southern California"/>
    <n v="371"/>
    <n v="782"/>
    <x v="1"/>
  </r>
  <r>
    <d v="2006-10-27T00:00:00"/>
    <x v="1"/>
    <x v="3"/>
    <x v="1"/>
    <s v="Southern California"/>
    <n v="0"/>
    <n v="3645"/>
    <x v="1"/>
  </r>
  <r>
    <d v="2006-10-27T00:00:00"/>
    <x v="2"/>
    <x v="4"/>
    <x v="1"/>
    <s v="Southern California"/>
    <n v="861"/>
    <n v="1491"/>
    <x v="1"/>
  </r>
  <r>
    <d v="2006-10-27T00:00:00"/>
    <x v="3"/>
    <x v="5"/>
    <x v="1"/>
    <s v="Southern California"/>
    <n v="819"/>
    <n v="1051"/>
    <x v="1"/>
  </r>
  <r>
    <d v="2006-10-27T00:00:00"/>
    <x v="3"/>
    <x v="6"/>
    <x v="1"/>
    <s v="Southern California"/>
    <n v="328"/>
    <n v="596"/>
    <x v="1"/>
  </r>
  <r>
    <d v="2006-11-03T00:00:00"/>
    <x v="0"/>
    <x v="0"/>
    <x v="0"/>
    <s v="Northern California"/>
    <n v="5837"/>
    <n v="9353"/>
    <x v="1"/>
  </r>
  <r>
    <d v="2006-11-03T00:00:00"/>
    <x v="1"/>
    <x v="1"/>
    <x v="1"/>
    <s v="Northern California"/>
    <n v="3589.28"/>
    <n v="3148.56"/>
    <x v="1"/>
  </r>
  <r>
    <d v="2006-11-03T00:00:00"/>
    <x v="1"/>
    <x v="2"/>
    <x v="1"/>
    <s v="Northern California"/>
    <n v="257"/>
    <n v="356"/>
    <x v="1"/>
  </r>
  <r>
    <d v="2006-11-03T00:00:00"/>
    <x v="1"/>
    <x v="3"/>
    <x v="1"/>
    <s v="Northern California"/>
    <n v="0"/>
    <n v="2983"/>
    <x v="1"/>
  </r>
  <r>
    <d v="2006-11-03T00:00:00"/>
    <x v="2"/>
    <x v="4"/>
    <x v="1"/>
    <s v="Northern California"/>
    <n v="710"/>
    <n v="1519"/>
    <x v="1"/>
  </r>
  <r>
    <d v="2006-11-03T00:00:00"/>
    <x v="3"/>
    <x v="5"/>
    <x v="1"/>
    <s v="Northern California"/>
    <n v="1043"/>
    <n v="1276"/>
    <x v="1"/>
  </r>
  <r>
    <d v="2006-11-03T00:00:00"/>
    <x v="3"/>
    <x v="6"/>
    <x v="1"/>
    <s v="Northern California"/>
    <n v="201"/>
    <n v="230"/>
    <x v="1"/>
  </r>
  <r>
    <d v="2006-11-03T00:00:00"/>
    <x v="4"/>
    <x v="7"/>
    <x v="1"/>
    <s v="Northern California"/>
    <n v="283"/>
    <n v="1018"/>
    <x v="1"/>
  </r>
  <r>
    <d v="2006-11-03T00:00:00"/>
    <x v="4"/>
    <x v="7"/>
    <x v="1"/>
    <s v="Southern California"/>
    <n v="93"/>
    <n v="580"/>
    <x v="1"/>
  </r>
  <r>
    <d v="2006-11-03T00:00:00"/>
    <x v="0"/>
    <x v="0"/>
    <x v="0"/>
    <s v="Southern California"/>
    <n v="5917"/>
    <n v="6716"/>
    <x v="1"/>
  </r>
  <r>
    <d v="2006-11-03T00:00:00"/>
    <x v="1"/>
    <x v="1"/>
    <x v="1"/>
    <s v="Southern California"/>
    <n v="3551"/>
    <n v="1946.16"/>
    <x v="1"/>
  </r>
  <r>
    <d v="2006-11-03T00:00:00"/>
    <x v="1"/>
    <x v="2"/>
    <x v="1"/>
    <s v="Southern California"/>
    <n v="379"/>
    <n v="632"/>
    <x v="1"/>
  </r>
  <r>
    <d v="2006-11-03T00:00:00"/>
    <x v="1"/>
    <x v="3"/>
    <x v="1"/>
    <s v="Southern California"/>
    <n v="0"/>
    <n v="3276"/>
    <x v="1"/>
  </r>
  <r>
    <d v="2006-11-03T00:00:00"/>
    <x v="2"/>
    <x v="4"/>
    <x v="1"/>
    <s v="Southern California"/>
    <n v="702"/>
    <n v="1271"/>
    <x v="1"/>
  </r>
  <r>
    <d v="2006-11-03T00:00:00"/>
    <x v="3"/>
    <x v="5"/>
    <x v="1"/>
    <s v="Southern California"/>
    <n v="541"/>
    <n v="926"/>
    <x v="1"/>
  </r>
  <r>
    <d v="2006-11-03T00:00:00"/>
    <x v="3"/>
    <x v="6"/>
    <x v="1"/>
    <s v="Southern California"/>
    <n v="303"/>
    <n v="588"/>
    <x v="1"/>
  </r>
  <r>
    <d v="2006-11-10T00:00:00"/>
    <x v="0"/>
    <x v="0"/>
    <x v="0"/>
    <s v="Northern California"/>
    <n v="5891"/>
    <n v="8412"/>
    <x v="1"/>
  </r>
  <r>
    <d v="2006-11-10T00:00:00"/>
    <x v="1"/>
    <x v="1"/>
    <x v="1"/>
    <s v="Northern California"/>
    <n v="3146.34"/>
    <n v="2936.8"/>
    <x v="1"/>
  </r>
  <r>
    <d v="2006-11-10T00:00:00"/>
    <x v="1"/>
    <x v="2"/>
    <x v="1"/>
    <s v="Northern California"/>
    <n v="423"/>
    <n v="493"/>
    <x v="1"/>
  </r>
  <r>
    <d v="2006-11-10T00:00:00"/>
    <x v="1"/>
    <x v="3"/>
    <x v="1"/>
    <s v="Northern California"/>
    <n v="0"/>
    <n v="3033"/>
    <x v="1"/>
  </r>
  <r>
    <d v="2006-11-10T00:00:00"/>
    <x v="2"/>
    <x v="4"/>
    <x v="1"/>
    <s v="Northern California"/>
    <n v="730"/>
    <n v="1488"/>
    <x v="1"/>
  </r>
  <r>
    <d v="2006-11-10T00:00:00"/>
    <x v="3"/>
    <x v="5"/>
    <x v="1"/>
    <s v="Northern California"/>
    <n v="913"/>
    <n v="1219"/>
    <x v="1"/>
  </r>
  <r>
    <d v="2006-11-10T00:00:00"/>
    <x v="3"/>
    <x v="6"/>
    <x v="1"/>
    <s v="Northern California"/>
    <n v="390"/>
    <n v="321"/>
    <x v="1"/>
  </r>
  <r>
    <d v="2006-11-10T00:00:00"/>
    <x v="4"/>
    <x v="7"/>
    <x v="1"/>
    <s v="Northern California"/>
    <n v="249"/>
    <n v="961"/>
    <x v="1"/>
  </r>
  <r>
    <d v="2006-11-10T00:00:00"/>
    <x v="4"/>
    <x v="7"/>
    <x v="1"/>
    <s v="Southern California"/>
    <n v="35"/>
    <n v="608"/>
    <x v="1"/>
  </r>
  <r>
    <d v="2006-11-10T00:00:00"/>
    <x v="0"/>
    <x v="0"/>
    <x v="0"/>
    <s v="Southern California"/>
    <n v="5031"/>
    <n v="8091"/>
    <x v="1"/>
  </r>
  <r>
    <d v="2006-11-10T00:00:00"/>
    <x v="1"/>
    <x v="1"/>
    <x v="1"/>
    <s v="Southern California"/>
    <n v="3829.78"/>
    <n v="2263.1"/>
    <x v="1"/>
  </r>
  <r>
    <d v="2006-11-10T00:00:00"/>
    <x v="1"/>
    <x v="2"/>
    <x v="1"/>
    <s v="Southern California"/>
    <n v="246"/>
    <n v="471"/>
    <x v="1"/>
  </r>
  <r>
    <d v="2006-11-10T00:00:00"/>
    <x v="1"/>
    <x v="3"/>
    <x v="1"/>
    <s v="Southern California"/>
    <n v="0"/>
    <n v="3501"/>
    <x v="1"/>
  </r>
  <r>
    <d v="2006-11-10T00:00:00"/>
    <x v="2"/>
    <x v="4"/>
    <x v="1"/>
    <s v="Southern California"/>
    <n v="648"/>
    <n v="1326"/>
    <x v="1"/>
  </r>
  <r>
    <d v="2006-11-10T00:00:00"/>
    <x v="3"/>
    <x v="5"/>
    <x v="1"/>
    <s v="Southern California"/>
    <n v="666"/>
    <n v="982"/>
    <x v="1"/>
  </r>
  <r>
    <d v="2006-11-10T00:00:00"/>
    <x v="3"/>
    <x v="6"/>
    <x v="1"/>
    <s v="Southern California"/>
    <n v="329"/>
    <n v="478"/>
    <x v="1"/>
  </r>
  <r>
    <d v="2006-11-17T00:00:00"/>
    <x v="0"/>
    <x v="0"/>
    <x v="0"/>
    <s v="Northern California"/>
    <n v="5779"/>
    <n v="8613"/>
    <x v="1"/>
  </r>
  <r>
    <d v="2006-11-17T00:00:00"/>
    <x v="1"/>
    <x v="1"/>
    <x v="1"/>
    <s v="Northern California"/>
    <n v="3470.82"/>
    <n v="3197.44"/>
    <x v="1"/>
  </r>
  <r>
    <d v="2006-11-17T00:00:00"/>
    <x v="1"/>
    <x v="2"/>
    <x v="1"/>
    <s v="Northern California"/>
    <n v="349"/>
    <n v="413"/>
    <x v="1"/>
  </r>
  <r>
    <d v="2006-11-17T00:00:00"/>
    <x v="1"/>
    <x v="3"/>
    <x v="1"/>
    <s v="Northern California"/>
    <n v="0"/>
    <n v="2659"/>
    <x v="1"/>
  </r>
  <r>
    <d v="2006-11-17T00:00:00"/>
    <x v="2"/>
    <x v="4"/>
    <x v="1"/>
    <s v="Northern California"/>
    <n v="725"/>
    <n v="1476"/>
    <x v="1"/>
  </r>
  <r>
    <d v="2006-11-17T00:00:00"/>
    <x v="3"/>
    <x v="5"/>
    <x v="1"/>
    <s v="Northern California"/>
    <n v="969"/>
    <n v="1147"/>
    <x v="1"/>
  </r>
  <r>
    <d v="2006-11-17T00:00:00"/>
    <x v="3"/>
    <x v="6"/>
    <x v="1"/>
    <s v="Northern California"/>
    <n v="220"/>
    <n v="240"/>
    <x v="1"/>
  </r>
  <r>
    <d v="2006-11-17T00:00:00"/>
    <x v="4"/>
    <x v="7"/>
    <x v="1"/>
    <s v="Northern California"/>
    <n v="258"/>
    <n v="911"/>
    <x v="1"/>
  </r>
  <r>
    <d v="2006-11-17T00:00:00"/>
    <x v="4"/>
    <x v="7"/>
    <x v="1"/>
    <s v="Southern California"/>
    <n v="113"/>
    <n v="532"/>
    <x v="1"/>
  </r>
  <r>
    <d v="2006-11-17T00:00:00"/>
    <x v="0"/>
    <x v="0"/>
    <x v="0"/>
    <s v="Southern California"/>
    <n v="5662"/>
    <n v="7724"/>
    <x v="1"/>
  </r>
  <r>
    <d v="2006-11-17T00:00:00"/>
    <x v="1"/>
    <x v="1"/>
    <x v="1"/>
    <s v="Southern California"/>
    <n v="4021.6400000000003"/>
    <n v="2304.44"/>
    <x v="1"/>
  </r>
  <r>
    <d v="2006-11-17T00:00:00"/>
    <x v="1"/>
    <x v="2"/>
    <x v="1"/>
    <s v="Southern California"/>
    <n v="511"/>
    <n v="668"/>
    <x v="1"/>
  </r>
  <r>
    <d v="2006-11-17T00:00:00"/>
    <x v="1"/>
    <x v="3"/>
    <x v="1"/>
    <s v="Southern California"/>
    <n v="0"/>
    <n v="3291"/>
    <x v="1"/>
  </r>
  <r>
    <d v="2006-11-17T00:00:00"/>
    <x v="2"/>
    <x v="4"/>
    <x v="1"/>
    <s v="Southern California"/>
    <n v="865"/>
    <n v="1123"/>
    <x v="1"/>
  </r>
  <r>
    <d v="2006-11-17T00:00:00"/>
    <x v="3"/>
    <x v="5"/>
    <x v="1"/>
    <s v="Southern California"/>
    <n v="765"/>
    <n v="1174"/>
    <x v="1"/>
  </r>
  <r>
    <d v="2006-11-17T00:00:00"/>
    <x v="3"/>
    <x v="6"/>
    <x v="1"/>
    <s v="Southern California"/>
    <n v="366"/>
    <n v="513"/>
    <x v="1"/>
  </r>
  <r>
    <d v="2006-11-24T00:00:00"/>
    <x v="0"/>
    <x v="0"/>
    <x v="0"/>
    <s v="Northern California"/>
    <n v="5698"/>
    <n v="7554"/>
    <x v="1"/>
  </r>
  <r>
    <d v="2006-11-24T00:00:00"/>
    <x v="1"/>
    <x v="1"/>
    <x v="1"/>
    <s v="Northern California"/>
    <n v="3029.48"/>
    <n v="2915.38"/>
    <x v="1"/>
  </r>
  <r>
    <d v="2006-11-24T00:00:00"/>
    <x v="1"/>
    <x v="2"/>
    <x v="1"/>
    <s v="Northern California"/>
    <n v="436"/>
    <n v="466"/>
    <x v="1"/>
  </r>
  <r>
    <d v="2006-11-24T00:00:00"/>
    <x v="1"/>
    <x v="3"/>
    <x v="1"/>
    <s v="Northern California"/>
    <n v="0"/>
    <n v="2702"/>
    <x v="1"/>
  </r>
  <r>
    <d v="2006-11-24T00:00:00"/>
    <x v="2"/>
    <x v="4"/>
    <x v="1"/>
    <s v="Northern California"/>
    <n v="677"/>
    <n v="1436"/>
    <x v="1"/>
  </r>
  <r>
    <d v="2006-11-24T00:00:00"/>
    <x v="3"/>
    <x v="5"/>
    <x v="1"/>
    <s v="Northern California"/>
    <n v="1028"/>
    <n v="923"/>
    <x v="1"/>
  </r>
  <r>
    <d v="2006-11-24T00:00:00"/>
    <x v="3"/>
    <x v="6"/>
    <x v="1"/>
    <s v="Northern California"/>
    <n v="133"/>
    <n v="284"/>
    <x v="1"/>
  </r>
  <r>
    <d v="2006-11-24T00:00:00"/>
    <x v="4"/>
    <x v="7"/>
    <x v="1"/>
    <s v="Northern California"/>
    <n v="271"/>
    <n v="992"/>
    <x v="1"/>
  </r>
  <r>
    <d v="2006-11-24T00:00:00"/>
    <x v="4"/>
    <x v="7"/>
    <x v="1"/>
    <s v="Southern California"/>
    <n v="154"/>
    <n v="558"/>
    <x v="1"/>
  </r>
  <r>
    <d v="2006-11-24T00:00:00"/>
    <x v="0"/>
    <x v="0"/>
    <x v="0"/>
    <s v="Southern California"/>
    <n v="5861"/>
    <n v="7773"/>
    <x v="1"/>
  </r>
  <r>
    <d v="2006-11-24T00:00:00"/>
    <x v="1"/>
    <x v="1"/>
    <x v="1"/>
    <s v="Southern California"/>
    <n v="3944.26"/>
    <n v="2456.02"/>
    <x v="1"/>
  </r>
  <r>
    <d v="2006-11-24T00:00:00"/>
    <x v="1"/>
    <x v="2"/>
    <x v="1"/>
    <s v="Southern California"/>
    <n v="271"/>
    <n v="713"/>
    <x v="1"/>
  </r>
  <r>
    <d v="2006-11-24T00:00:00"/>
    <x v="1"/>
    <x v="3"/>
    <x v="1"/>
    <s v="Southern California"/>
    <n v="0"/>
    <n v="3340"/>
    <x v="1"/>
  </r>
  <r>
    <d v="2006-11-24T00:00:00"/>
    <x v="2"/>
    <x v="4"/>
    <x v="1"/>
    <s v="Southern California"/>
    <n v="760"/>
    <n v="1014"/>
    <x v="1"/>
  </r>
  <r>
    <d v="2006-11-24T00:00:00"/>
    <x v="3"/>
    <x v="5"/>
    <x v="1"/>
    <s v="Southern California"/>
    <n v="774"/>
    <n v="1085"/>
    <x v="1"/>
  </r>
  <r>
    <d v="2006-11-24T00:00:00"/>
    <x v="3"/>
    <x v="6"/>
    <x v="1"/>
    <s v="Southern California"/>
    <n v="233"/>
    <n v="477"/>
    <x v="1"/>
  </r>
  <r>
    <d v="2006-12-01T00:00:00"/>
    <x v="0"/>
    <x v="0"/>
    <x v="0"/>
    <s v="Northern California"/>
    <n v="6158"/>
    <n v="6834"/>
    <x v="1"/>
  </r>
  <r>
    <d v="2006-12-01T00:00:00"/>
    <x v="1"/>
    <x v="1"/>
    <x v="1"/>
    <s v="Northern California"/>
    <n v="3099.8"/>
    <n v="3000.38"/>
    <x v="1"/>
  </r>
  <r>
    <d v="2006-12-01T00:00:00"/>
    <x v="1"/>
    <x v="2"/>
    <x v="1"/>
    <s v="Northern California"/>
    <n v="415"/>
    <n v="510"/>
    <x v="1"/>
  </r>
  <r>
    <d v="2006-12-01T00:00:00"/>
    <x v="1"/>
    <x v="3"/>
    <x v="1"/>
    <s v="Northern California"/>
    <n v="0"/>
    <n v="3115"/>
    <x v="1"/>
  </r>
  <r>
    <d v="2006-12-01T00:00:00"/>
    <x v="2"/>
    <x v="4"/>
    <x v="1"/>
    <s v="Northern California"/>
    <n v="901"/>
    <n v="1790"/>
    <x v="1"/>
  </r>
  <r>
    <d v="2006-12-01T00:00:00"/>
    <x v="3"/>
    <x v="5"/>
    <x v="1"/>
    <s v="Northern California"/>
    <n v="1146"/>
    <n v="1063"/>
    <x v="1"/>
  </r>
  <r>
    <d v="2006-12-01T00:00:00"/>
    <x v="3"/>
    <x v="6"/>
    <x v="1"/>
    <s v="Northern California"/>
    <n v="279"/>
    <n v="287"/>
    <x v="1"/>
  </r>
  <r>
    <d v="2006-12-01T00:00:00"/>
    <x v="4"/>
    <x v="7"/>
    <x v="1"/>
    <s v="Northern California"/>
    <n v="301"/>
    <n v="880"/>
    <x v="1"/>
  </r>
  <r>
    <d v="2006-12-01T00:00:00"/>
    <x v="4"/>
    <x v="7"/>
    <x v="1"/>
    <s v="Southern California"/>
    <n v="8"/>
    <n v="484"/>
    <x v="1"/>
  </r>
  <r>
    <d v="2006-12-01T00:00:00"/>
    <x v="0"/>
    <x v="0"/>
    <x v="0"/>
    <s v="Southern California"/>
    <n v="5571"/>
    <n v="6789"/>
    <x v="1"/>
  </r>
  <r>
    <d v="2006-12-01T00:00:00"/>
    <x v="1"/>
    <x v="1"/>
    <x v="1"/>
    <s v="Southern California"/>
    <n v="3862.6400000000003"/>
    <n v="2374.4"/>
    <x v="1"/>
  </r>
  <r>
    <d v="2006-12-01T00:00:00"/>
    <x v="1"/>
    <x v="2"/>
    <x v="1"/>
    <s v="Southern California"/>
    <n v="378"/>
    <n v="475"/>
    <x v="1"/>
  </r>
  <r>
    <d v="2006-12-01T00:00:00"/>
    <x v="1"/>
    <x v="3"/>
    <x v="1"/>
    <s v="Southern California"/>
    <n v="0"/>
    <n v="3507"/>
    <x v="1"/>
  </r>
  <r>
    <d v="2006-12-01T00:00:00"/>
    <x v="2"/>
    <x v="4"/>
    <x v="1"/>
    <s v="Southern California"/>
    <n v="943"/>
    <n v="1050"/>
    <x v="1"/>
  </r>
  <r>
    <d v="2006-12-01T00:00:00"/>
    <x v="3"/>
    <x v="5"/>
    <x v="1"/>
    <s v="Southern California"/>
    <n v="780"/>
    <n v="1025"/>
    <x v="1"/>
  </r>
  <r>
    <d v="2006-12-01T00:00:00"/>
    <x v="3"/>
    <x v="6"/>
    <x v="1"/>
    <s v="Southern California"/>
    <n v="313"/>
    <n v="386"/>
    <x v="1"/>
  </r>
  <r>
    <d v="2006-12-08T00:00:00"/>
    <x v="0"/>
    <x v="0"/>
    <x v="0"/>
    <s v="Northern California"/>
    <n v="6344"/>
    <n v="8188"/>
    <x v="1"/>
  </r>
  <r>
    <d v="2006-12-08T00:00:00"/>
    <x v="1"/>
    <x v="1"/>
    <x v="1"/>
    <s v="Northern California"/>
    <n v="3525"/>
    <n v="3487.38"/>
    <x v="1"/>
  </r>
  <r>
    <d v="2006-12-08T00:00:00"/>
    <x v="1"/>
    <x v="2"/>
    <x v="1"/>
    <s v="Northern California"/>
    <n v="353"/>
    <n v="442"/>
    <x v="1"/>
  </r>
  <r>
    <d v="2006-12-08T00:00:00"/>
    <x v="1"/>
    <x v="3"/>
    <x v="1"/>
    <s v="Northern California"/>
    <n v="0"/>
    <n v="3265"/>
    <x v="1"/>
  </r>
  <r>
    <d v="2006-12-08T00:00:00"/>
    <x v="2"/>
    <x v="4"/>
    <x v="1"/>
    <s v="Northern California"/>
    <n v="822"/>
    <n v="1678"/>
    <x v="1"/>
  </r>
  <r>
    <d v="2006-12-08T00:00:00"/>
    <x v="3"/>
    <x v="5"/>
    <x v="1"/>
    <s v="Northern California"/>
    <n v="1256"/>
    <n v="1080"/>
    <x v="1"/>
  </r>
  <r>
    <d v="2006-12-08T00:00:00"/>
    <x v="3"/>
    <x v="6"/>
    <x v="1"/>
    <s v="Northern California"/>
    <n v="199"/>
    <n v="293"/>
    <x v="1"/>
  </r>
  <r>
    <d v="2006-12-08T00:00:00"/>
    <x v="4"/>
    <x v="7"/>
    <x v="1"/>
    <s v="Northern California"/>
    <n v="177"/>
    <n v="846"/>
    <x v="1"/>
  </r>
  <r>
    <d v="2006-12-08T00:00:00"/>
    <x v="4"/>
    <x v="7"/>
    <x v="1"/>
    <s v="Southern California"/>
    <n v="163"/>
    <n v="584"/>
    <x v="1"/>
  </r>
  <r>
    <d v="2006-12-08T00:00:00"/>
    <x v="0"/>
    <x v="0"/>
    <x v="0"/>
    <s v="Southern California"/>
    <n v="6073"/>
    <n v="7274"/>
    <x v="1"/>
  </r>
  <r>
    <d v="2006-12-08T00:00:00"/>
    <x v="1"/>
    <x v="1"/>
    <x v="1"/>
    <s v="Southern California"/>
    <n v="3741.8"/>
    <n v="2091.38"/>
    <x v="1"/>
  </r>
  <r>
    <d v="2006-12-08T00:00:00"/>
    <x v="1"/>
    <x v="2"/>
    <x v="1"/>
    <s v="Southern California"/>
    <n v="444"/>
    <n v="500"/>
    <x v="1"/>
  </r>
  <r>
    <d v="2006-12-08T00:00:00"/>
    <x v="1"/>
    <x v="3"/>
    <x v="1"/>
    <s v="Southern California"/>
    <n v="0"/>
    <n v="3500"/>
    <x v="1"/>
  </r>
  <r>
    <d v="2006-12-08T00:00:00"/>
    <x v="2"/>
    <x v="4"/>
    <x v="1"/>
    <s v="Southern California"/>
    <n v="1166"/>
    <n v="1061"/>
    <x v="1"/>
  </r>
  <r>
    <d v="2006-12-08T00:00:00"/>
    <x v="3"/>
    <x v="5"/>
    <x v="1"/>
    <s v="Southern California"/>
    <n v="797"/>
    <n v="911"/>
    <x v="1"/>
  </r>
  <r>
    <d v="2006-12-08T00:00:00"/>
    <x v="3"/>
    <x v="6"/>
    <x v="1"/>
    <s v="Southern California"/>
    <n v="335"/>
    <n v="534"/>
    <x v="1"/>
  </r>
  <r>
    <d v="2006-12-15T00:00:00"/>
    <x v="0"/>
    <x v="0"/>
    <x v="0"/>
    <s v="Northern California"/>
    <n v="6226"/>
    <n v="7546"/>
    <x v="1"/>
  </r>
  <r>
    <d v="2006-12-15T00:00:00"/>
    <x v="1"/>
    <x v="1"/>
    <x v="1"/>
    <s v="Northern California"/>
    <n v="3683.92"/>
    <n v="3742.8"/>
    <x v="1"/>
  </r>
  <r>
    <d v="2006-12-15T00:00:00"/>
    <x v="1"/>
    <x v="2"/>
    <x v="1"/>
    <s v="Northern California"/>
    <n v="309"/>
    <n v="343"/>
    <x v="1"/>
  </r>
  <r>
    <d v="2006-12-15T00:00:00"/>
    <x v="1"/>
    <x v="3"/>
    <x v="1"/>
    <s v="Northern California"/>
    <n v="0"/>
    <n v="3116"/>
    <x v="1"/>
  </r>
  <r>
    <d v="2006-12-15T00:00:00"/>
    <x v="2"/>
    <x v="4"/>
    <x v="1"/>
    <s v="Northern California"/>
    <n v="736"/>
    <n v="1727"/>
    <x v="1"/>
  </r>
  <r>
    <d v="2006-12-15T00:00:00"/>
    <x v="3"/>
    <x v="5"/>
    <x v="1"/>
    <s v="Northern California"/>
    <n v="1212"/>
    <n v="1119"/>
    <x v="1"/>
  </r>
  <r>
    <d v="2006-12-15T00:00:00"/>
    <x v="3"/>
    <x v="6"/>
    <x v="1"/>
    <s v="Northern California"/>
    <n v="80"/>
    <n v="321"/>
    <x v="1"/>
  </r>
  <r>
    <d v="2006-12-15T00:00:00"/>
    <x v="4"/>
    <x v="7"/>
    <x v="1"/>
    <s v="Northern California"/>
    <n v="359"/>
    <n v="788"/>
    <x v="1"/>
  </r>
  <r>
    <d v="2006-12-15T00:00:00"/>
    <x v="4"/>
    <x v="7"/>
    <x v="1"/>
    <s v="Southern California"/>
    <n v="107"/>
    <n v="564"/>
    <x v="1"/>
  </r>
  <r>
    <d v="2006-12-15T00:00:00"/>
    <x v="0"/>
    <x v="0"/>
    <x v="0"/>
    <s v="Southern California"/>
    <n v="6584"/>
    <n v="6414"/>
    <x v="1"/>
  </r>
  <r>
    <d v="2006-12-15T00:00:00"/>
    <x v="1"/>
    <x v="1"/>
    <x v="1"/>
    <s v="Southern California"/>
    <n v="4136.12"/>
    <n v="2364.86"/>
    <x v="1"/>
  </r>
  <r>
    <d v="2006-12-15T00:00:00"/>
    <x v="1"/>
    <x v="2"/>
    <x v="1"/>
    <s v="Southern California"/>
    <n v="401"/>
    <n v="435"/>
    <x v="1"/>
  </r>
  <r>
    <d v="2006-12-15T00:00:00"/>
    <x v="1"/>
    <x v="3"/>
    <x v="1"/>
    <s v="Southern California"/>
    <n v="0"/>
    <n v="3604"/>
    <x v="1"/>
  </r>
  <r>
    <d v="2006-12-15T00:00:00"/>
    <x v="2"/>
    <x v="4"/>
    <x v="1"/>
    <s v="Southern California"/>
    <n v="877"/>
    <n v="1190"/>
    <x v="1"/>
  </r>
  <r>
    <d v="2006-12-15T00:00:00"/>
    <x v="3"/>
    <x v="5"/>
    <x v="1"/>
    <s v="Southern California"/>
    <n v="837"/>
    <n v="909"/>
    <x v="1"/>
  </r>
  <r>
    <d v="2006-12-15T00:00:00"/>
    <x v="3"/>
    <x v="6"/>
    <x v="1"/>
    <s v="Southern California"/>
    <n v="505"/>
    <n v="768"/>
    <x v="1"/>
  </r>
  <r>
    <d v="2006-12-22T00:00:00"/>
    <x v="0"/>
    <x v="0"/>
    <x v="0"/>
    <s v="Northern California"/>
    <n v="6339"/>
    <n v="6818"/>
    <x v="1"/>
  </r>
  <r>
    <d v="2006-12-22T00:00:00"/>
    <x v="1"/>
    <x v="1"/>
    <x v="1"/>
    <s v="Northern California"/>
    <n v="3247.1000000000004"/>
    <n v="3610.54"/>
    <x v="1"/>
  </r>
  <r>
    <d v="2006-12-22T00:00:00"/>
    <x v="1"/>
    <x v="2"/>
    <x v="1"/>
    <s v="Northern California"/>
    <n v="381"/>
    <n v="589"/>
    <x v="1"/>
  </r>
  <r>
    <d v="2006-12-22T00:00:00"/>
    <x v="1"/>
    <x v="3"/>
    <x v="1"/>
    <s v="Northern California"/>
    <n v="0"/>
    <n v="3689"/>
    <x v="1"/>
  </r>
  <r>
    <d v="2006-12-22T00:00:00"/>
    <x v="2"/>
    <x v="4"/>
    <x v="1"/>
    <s v="Northern California"/>
    <n v="884"/>
    <n v="1576"/>
    <x v="1"/>
  </r>
  <r>
    <d v="2006-12-22T00:00:00"/>
    <x v="3"/>
    <x v="5"/>
    <x v="1"/>
    <s v="Northern California"/>
    <n v="1246"/>
    <n v="1200"/>
    <x v="1"/>
  </r>
  <r>
    <d v="2006-12-22T00:00:00"/>
    <x v="3"/>
    <x v="6"/>
    <x v="1"/>
    <s v="Northern California"/>
    <n v="182"/>
    <n v="316"/>
    <x v="1"/>
  </r>
  <r>
    <d v="2006-12-22T00:00:00"/>
    <x v="4"/>
    <x v="7"/>
    <x v="1"/>
    <s v="Northern California"/>
    <n v="436"/>
    <n v="904"/>
    <x v="1"/>
  </r>
  <r>
    <d v="2006-12-22T00:00:00"/>
    <x v="4"/>
    <x v="7"/>
    <x v="1"/>
    <s v="Southern California"/>
    <n v="42"/>
    <n v="550"/>
    <x v="1"/>
  </r>
  <r>
    <d v="2006-12-22T00:00:00"/>
    <x v="0"/>
    <x v="0"/>
    <x v="0"/>
    <s v="Southern California"/>
    <n v="7103"/>
    <n v="5205"/>
    <x v="1"/>
  </r>
  <r>
    <d v="2006-12-22T00:00:00"/>
    <x v="1"/>
    <x v="1"/>
    <x v="1"/>
    <s v="Southern California"/>
    <n v="4365.08"/>
    <n v="2316.1"/>
    <x v="1"/>
  </r>
  <r>
    <d v="2006-12-22T00:00:00"/>
    <x v="1"/>
    <x v="2"/>
    <x v="1"/>
    <s v="Southern California"/>
    <n v="429"/>
    <n v="602"/>
    <x v="1"/>
  </r>
  <r>
    <d v="2006-12-22T00:00:00"/>
    <x v="1"/>
    <x v="3"/>
    <x v="1"/>
    <s v="Southern California"/>
    <n v="0"/>
    <n v="3632"/>
    <x v="1"/>
  </r>
  <r>
    <d v="2006-12-22T00:00:00"/>
    <x v="2"/>
    <x v="4"/>
    <x v="1"/>
    <s v="Southern California"/>
    <n v="1207"/>
    <n v="1181"/>
    <x v="1"/>
  </r>
  <r>
    <d v="2006-12-22T00:00:00"/>
    <x v="3"/>
    <x v="5"/>
    <x v="1"/>
    <s v="Southern California"/>
    <n v="958"/>
    <n v="1125"/>
    <x v="1"/>
  </r>
  <r>
    <d v="2006-12-22T00:00:00"/>
    <x v="3"/>
    <x v="6"/>
    <x v="1"/>
    <s v="Southern California"/>
    <n v="283"/>
    <n v="692"/>
    <x v="1"/>
  </r>
  <r>
    <d v="2006-12-29T00:00:00"/>
    <x v="0"/>
    <x v="0"/>
    <x v="0"/>
    <s v="Northern California"/>
    <n v="5908"/>
    <n v="6045"/>
    <x v="1"/>
  </r>
  <r>
    <d v="2006-12-29T00:00:00"/>
    <x v="1"/>
    <x v="1"/>
    <x v="1"/>
    <s v="Northern California"/>
    <n v="3374.94"/>
    <n v="4389.84"/>
    <x v="1"/>
  </r>
  <r>
    <d v="2006-12-29T00:00:00"/>
    <x v="1"/>
    <x v="2"/>
    <x v="1"/>
    <s v="Northern California"/>
    <n v="338"/>
    <n v="548"/>
    <x v="1"/>
  </r>
  <r>
    <d v="2006-12-29T00:00:00"/>
    <x v="1"/>
    <x v="3"/>
    <x v="1"/>
    <s v="Northern California"/>
    <n v="0"/>
    <n v="3753"/>
    <x v="1"/>
  </r>
  <r>
    <d v="2006-12-29T00:00:00"/>
    <x v="2"/>
    <x v="4"/>
    <x v="1"/>
    <s v="Northern California"/>
    <n v="821"/>
    <n v="1339"/>
    <x v="1"/>
  </r>
  <r>
    <d v="2006-12-29T00:00:00"/>
    <x v="3"/>
    <x v="5"/>
    <x v="1"/>
    <s v="Northern California"/>
    <n v="1206"/>
    <n v="1445"/>
    <x v="1"/>
  </r>
  <r>
    <d v="2006-12-29T00:00:00"/>
    <x v="3"/>
    <x v="6"/>
    <x v="1"/>
    <s v="Northern California"/>
    <n v="148"/>
    <n v="329"/>
    <x v="1"/>
  </r>
  <r>
    <d v="2006-12-29T00:00:00"/>
    <x v="4"/>
    <x v="7"/>
    <x v="1"/>
    <s v="Northern California"/>
    <n v="326"/>
    <n v="775"/>
    <x v="1"/>
  </r>
  <r>
    <d v="2006-12-29T00:00:00"/>
    <x v="4"/>
    <x v="7"/>
    <x v="1"/>
    <s v="Southern California"/>
    <n v="65"/>
    <n v="560"/>
    <x v="1"/>
  </r>
  <r>
    <d v="2006-12-29T00:00:00"/>
    <x v="0"/>
    <x v="0"/>
    <x v="0"/>
    <s v="Southern California"/>
    <n v="6848"/>
    <n v="5510"/>
    <x v="1"/>
  </r>
  <r>
    <d v="2006-12-29T00:00:00"/>
    <x v="1"/>
    <x v="1"/>
    <x v="1"/>
    <s v="Southern California"/>
    <n v="3963.34"/>
    <n v="2126.36"/>
    <x v="1"/>
  </r>
  <r>
    <d v="2006-12-29T00:00:00"/>
    <x v="1"/>
    <x v="2"/>
    <x v="1"/>
    <s v="Southern California"/>
    <n v="539"/>
    <n v="677"/>
    <x v="1"/>
  </r>
  <r>
    <d v="2006-12-29T00:00:00"/>
    <x v="1"/>
    <x v="3"/>
    <x v="1"/>
    <s v="Southern California"/>
    <n v="0"/>
    <n v="3716"/>
    <x v="1"/>
  </r>
  <r>
    <d v="2006-12-29T00:00:00"/>
    <x v="2"/>
    <x v="4"/>
    <x v="1"/>
    <s v="Southern California"/>
    <n v="1261"/>
    <n v="1296"/>
    <x v="1"/>
  </r>
  <r>
    <d v="2006-12-29T00:00:00"/>
    <x v="3"/>
    <x v="5"/>
    <x v="1"/>
    <s v="Southern California"/>
    <n v="1110"/>
    <n v="1332"/>
    <x v="1"/>
  </r>
  <r>
    <d v="2006-12-29T00:00:00"/>
    <x v="3"/>
    <x v="6"/>
    <x v="1"/>
    <s v="Southern California"/>
    <n v="335"/>
    <n v="566"/>
    <x v="1"/>
  </r>
  <r>
    <d v="2007-01-05T00:00:00"/>
    <x v="0"/>
    <x v="0"/>
    <x v="0"/>
    <s v="Northern California"/>
    <n v="6040"/>
    <n v="6063"/>
    <x v="2"/>
  </r>
  <r>
    <d v="2007-01-05T00:00:00"/>
    <x v="1"/>
    <x v="1"/>
    <x v="1"/>
    <s v="Northern California"/>
    <n v="3278"/>
    <n v="4138.2800000000007"/>
    <x v="2"/>
  </r>
  <r>
    <d v="2007-01-05T00:00:00"/>
    <x v="1"/>
    <x v="2"/>
    <x v="1"/>
    <s v="Northern California"/>
    <n v="536"/>
    <n v="603"/>
    <x v="2"/>
  </r>
  <r>
    <d v="2007-01-05T00:00:00"/>
    <x v="1"/>
    <x v="3"/>
    <x v="1"/>
    <s v="Northern California"/>
    <n v="0"/>
    <n v="3564"/>
    <x v="2"/>
  </r>
  <r>
    <d v="2007-01-05T00:00:00"/>
    <x v="2"/>
    <x v="4"/>
    <x v="1"/>
    <s v="Northern California"/>
    <n v="860"/>
    <n v="1281"/>
    <x v="2"/>
  </r>
  <r>
    <d v="2007-01-05T00:00:00"/>
    <x v="3"/>
    <x v="5"/>
    <x v="1"/>
    <s v="Northern California"/>
    <n v="1238"/>
    <n v="1841"/>
    <x v="2"/>
  </r>
  <r>
    <d v="2007-01-05T00:00:00"/>
    <x v="3"/>
    <x v="6"/>
    <x v="1"/>
    <s v="Northern California"/>
    <n v="135"/>
    <n v="346"/>
    <x v="2"/>
  </r>
  <r>
    <d v="2007-01-05T00:00:00"/>
    <x v="4"/>
    <x v="7"/>
    <x v="1"/>
    <s v="Northern California"/>
    <n v="280"/>
    <n v="863"/>
    <x v="2"/>
  </r>
  <r>
    <d v="2007-01-05T00:00:00"/>
    <x v="4"/>
    <x v="7"/>
    <x v="1"/>
    <s v="Southern California"/>
    <n v="41"/>
    <n v="525"/>
    <x v="2"/>
  </r>
  <r>
    <d v="2007-01-05T00:00:00"/>
    <x v="0"/>
    <x v="0"/>
    <x v="0"/>
    <s v="Southern California"/>
    <n v="7119"/>
    <n v="5577"/>
    <x v="2"/>
  </r>
  <r>
    <d v="2007-01-05T00:00:00"/>
    <x v="1"/>
    <x v="1"/>
    <x v="1"/>
    <s v="Southern California"/>
    <n v="3885.96"/>
    <n v="2660.6"/>
    <x v="2"/>
  </r>
  <r>
    <d v="2007-01-05T00:00:00"/>
    <x v="1"/>
    <x v="2"/>
    <x v="1"/>
    <s v="Southern California"/>
    <n v="463"/>
    <n v="661"/>
    <x v="2"/>
  </r>
  <r>
    <d v="2007-01-05T00:00:00"/>
    <x v="1"/>
    <x v="3"/>
    <x v="1"/>
    <s v="Southern California"/>
    <n v="0"/>
    <n v="3713"/>
    <x v="2"/>
  </r>
  <r>
    <d v="2007-01-05T00:00:00"/>
    <x v="2"/>
    <x v="4"/>
    <x v="1"/>
    <s v="Southern California"/>
    <n v="1202"/>
    <n v="1492"/>
    <x v="2"/>
  </r>
  <r>
    <d v="2007-01-05T00:00:00"/>
    <x v="3"/>
    <x v="5"/>
    <x v="1"/>
    <s v="Southern California"/>
    <n v="805"/>
    <n v="1236"/>
    <x v="2"/>
  </r>
  <r>
    <d v="2007-01-05T00:00:00"/>
    <x v="3"/>
    <x v="6"/>
    <x v="1"/>
    <s v="Southern California"/>
    <n v="306"/>
    <n v="503"/>
    <x v="2"/>
  </r>
  <r>
    <d v="2007-01-12T00:00:00"/>
    <x v="0"/>
    <x v="0"/>
    <x v="0"/>
    <s v="Northern California"/>
    <n v="5474"/>
    <n v="6770"/>
    <x v="2"/>
  </r>
  <r>
    <d v="2007-01-12T00:00:00"/>
    <x v="1"/>
    <x v="1"/>
    <x v="1"/>
    <s v="Northern California"/>
    <n v="2605.52"/>
    <n v="3931.5"/>
    <x v="2"/>
  </r>
  <r>
    <d v="2007-01-12T00:00:00"/>
    <x v="1"/>
    <x v="2"/>
    <x v="1"/>
    <s v="Northern California"/>
    <n v="373"/>
    <n v="443"/>
    <x v="2"/>
  </r>
  <r>
    <d v="2007-01-12T00:00:00"/>
    <x v="1"/>
    <x v="3"/>
    <x v="1"/>
    <s v="Northern California"/>
    <n v="0"/>
    <n v="3801"/>
    <x v="2"/>
  </r>
  <r>
    <d v="2007-01-12T00:00:00"/>
    <x v="2"/>
    <x v="4"/>
    <x v="1"/>
    <s v="Northern California"/>
    <n v="840"/>
    <n v="1478"/>
    <x v="2"/>
  </r>
  <r>
    <d v="2007-01-12T00:00:00"/>
    <x v="3"/>
    <x v="5"/>
    <x v="1"/>
    <s v="Northern California"/>
    <n v="875"/>
    <n v="1713"/>
    <x v="2"/>
  </r>
  <r>
    <d v="2007-01-12T00:00:00"/>
    <x v="3"/>
    <x v="6"/>
    <x v="1"/>
    <s v="Northern California"/>
    <n v="65"/>
    <n v="269"/>
    <x v="2"/>
  </r>
  <r>
    <d v="2007-01-12T00:00:00"/>
    <x v="4"/>
    <x v="7"/>
    <x v="1"/>
    <s v="Northern California"/>
    <n v="358"/>
    <n v="789"/>
    <x v="2"/>
  </r>
  <r>
    <d v="2007-01-12T00:00:00"/>
    <x v="4"/>
    <x v="7"/>
    <x v="1"/>
    <s v="Southern California"/>
    <n v="154"/>
    <n v="558"/>
    <x v="2"/>
  </r>
  <r>
    <d v="2007-01-12T00:00:00"/>
    <x v="0"/>
    <x v="0"/>
    <x v="0"/>
    <s v="Southern California"/>
    <n v="6644"/>
    <n v="5715"/>
    <x v="2"/>
  </r>
  <r>
    <d v="2007-01-12T00:00:00"/>
    <x v="1"/>
    <x v="1"/>
    <x v="1"/>
    <s v="Southern California"/>
    <n v="3817.0600000000004"/>
    <n v="2620.3200000000002"/>
    <x v="2"/>
  </r>
  <r>
    <d v="2007-01-12T00:00:00"/>
    <x v="1"/>
    <x v="2"/>
    <x v="1"/>
    <s v="Southern California"/>
    <n v="483"/>
    <n v="545"/>
    <x v="2"/>
  </r>
  <r>
    <d v="2007-01-12T00:00:00"/>
    <x v="1"/>
    <x v="3"/>
    <x v="1"/>
    <s v="Southern California"/>
    <n v="0"/>
    <n v="4027"/>
    <x v="2"/>
  </r>
  <r>
    <d v="2007-01-12T00:00:00"/>
    <x v="2"/>
    <x v="4"/>
    <x v="1"/>
    <s v="Southern California"/>
    <n v="1163"/>
    <n v="1554"/>
    <x v="2"/>
  </r>
  <r>
    <d v="2007-01-12T00:00:00"/>
    <x v="3"/>
    <x v="5"/>
    <x v="1"/>
    <s v="Southern California"/>
    <n v="706"/>
    <n v="1214"/>
    <x v="2"/>
  </r>
  <r>
    <d v="2007-01-12T00:00:00"/>
    <x v="3"/>
    <x v="6"/>
    <x v="1"/>
    <s v="Southern California"/>
    <n v="490"/>
    <n v="713"/>
    <x v="2"/>
  </r>
  <r>
    <d v="2007-01-19T00:00:00"/>
    <x v="0"/>
    <x v="0"/>
    <x v="0"/>
    <s v="Northern California"/>
    <n v="4667"/>
    <n v="7147"/>
    <x v="2"/>
  </r>
  <r>
    <d v="2007-01-19T00:00:00"/>
    <x v="1"/>
    <x v="1"/>
    <x v="1"/>
    <s v="Northern California"/>
    <n v="2713.5"/>
    <n v="3733.44"/>
    <x v="2"/>
  </r>
  <r>
    <d v="2007-01-19T00:00:00"/>
    <x v="1"/>
    <x v="2"/>
    <x v="1"/>
    <s v="Northern California"/>
    <n v="400"/>
    <n v="494"/>
    <x v="2"/>
  </r>
  <r>
    <d v="2007-01-19T00:00:00"/>
    <x v="1"/>
    <x v="3"/>
    <x v="1"/>
    <s v="Northern California"/>
    <n v="0"/>
    <n v="3935"/>
    <x v="2"/>
  </r>
  <r>
    <d v="2007-01-19T00:00:00"/>
    <x v="2"/>
    <x v="4"/>
    <x v="1"/>
    <s v="Northern California"/>
    <n v="567"/>
    <n v="1245"/>
    <x v="2"/>
  </r>
  <r>
    <d v="2007-01-19T00:00:00"/>
    <x v="3"/>
    <x v="5"/>
    <x v="1"/>
    <s v="Northern California"/>
    <n v="685"/>
    <n v="1483"/>
    <x v="2"/>
  </r>
  <r>
    <d v="2007-01-19T00:00:00"/>
    <x v="3"/>
    <x v="6"/>
    <x v="1"/>
    <s v="Northern California"/>
    <n v="108"/>
    <n v="215"/>
    <x v="2"/>
  </r>
  <r>
    <d v="2007-01-19T00:00:00"/>
    <x v="4"/>
    <x v="7"/>
    <x v="1"/>
    <s v="Northern California"/>
    <n v="306"/>
    <n v="827"/>
    <x v="2"/>
  </r>
  <r>
    <d v="2007-01-19T00:00:00"/>
    <x v="4"/>
    <x v="7"/>
    <x v="1"/>
    <s v="Southern California"/>
    <n v="12"/>
    <n v="473"/>
    <x v="2"/>
  </r>
  <r>
    <d v="2007-01-19T00:00:00"/>
    <x v="0"/>
    <x v="0"/>
    <x v="0"/>
    <s v="Southern California"/>
    <n v="7061"/>
    <n v="6741"/>
    <x v="2"/>
  </r>
  <r>
    <d v="2007-01-19T00:00:00"/>
    <x v="1"/>
    <x v="1"/>
    <x v="1"/>
    <s v="Southern California"/>
    <n v="3627.32"/>
    <n v="2800.52"/>
    <x v="2"/>
  </r>
  <r>
    <d v="2007-01-19T00:00:00"/>
    <x v="1"/>
    <x v="2"/>
    <x v="1"/>
    <s v="Southern California"/>
    <n v="338"/>
    <n v="510"/>
    <x v="2"/>
  </r>
  <r>
    <d v="2007-01-19T00:00:00"/>
    <x v="1"/>
    <x v="3"/>
    <x v="1"/>
    <s v="Southern California"/>
    <n v="0"/>
    <n v="4186"/>
    <x v="2"/>
  </r>
  <r>
    <d v="2007-01-19T00:00:00"/>
    <x v="2"/>
    <x v="4"/>
    <x v="1"/>
    <s v="Southern California"/>
    <n v="968"/>
    <n v="1517"/>
    <x v="2"/>
  </r>
  <r>
    <d v="2007-01-19T00:00:00"/>
    <x v="3"/>
    <x v="5"/>
    <x v="1"/>
    <s v="Southern California"/>
    <n v="890"/>
    <n v="1163"/>
    <x v="2"/>
  </r>
  <r>
    <d v="2007-01-19T00:00:00"/>
    <x v="3"/>
    <x v="6"/>
    <x v="1"/>
    <s v="Southern California"/>
    <n v="144"/>
    <n v="715"/>
    <x v="2"/>
  </r>
  <r>
    <d v="2007-01-26T00:00:00"/>
    <x v="0"/>
    <x v="0"/>
    <x v="0"/>
    <s v="Northern California"/>
    <n v="4213"/>
    <n v="7456"/>
    <x v="2"/>
  </r>
  <r>
    <d v="2007-01-26T00:00:00"/>
    <x v="1"/>
    <x v="1"/>
    <x v="1"/>
    <s v="Northern California"/>
    <n v="2543.98"/>
    <n v="3696.02"/>
    <x v="2"/>
  </r>
  <r>
    <d v="2007-01-26T00:00:00"/>
    <x v="1"/>
    <x v="2"/>
    <x v="1"/>
    <s v="Northern California"/>
    <n v="259"/>
    <n v="398"/>
    <x v="2"/>
  </r>
  <r>
    <d v="2007-01-26T00:00:00"/>
    <x v="1"/>
    <x v="3"/>
    <x v="1"/>
    <s v="Northern California"/>
    <n v="0"/>
    <n v="3443"/>
    <x v="2"/>
  </r>
  <r>
    <d v="2007-01-26T00:00:00"/>
    <x v="2"/>
    <x v="4"/>
    <x v="1"/>
    <s v="Northern California"/>
    <n v="404"/>
    <n v="1652"/>
    <x v="2"/>
  </r>
  <r>
    <d v="2007-01-26T00:00:00"/>
    <x v="3"/>
    <x v="5"/>
    <x v="1"/>
    <s v="Northern California"/>
    <n v="543"/>
    <n v="1450"/>
    <x v="2"/>
  </r>
  <r>
    <d v="2007-01-26T00:00:00"/>
    <x v="3"/>
    <x v="6"/>
    <x v="1"/>
    <s v="Northern California"/>
    <n v="159"/>
    <n v="312"/>
    <x v="2"/>
  </r>
  <r>
    <d v="2007-01-26T00:00:00"/>
    <x v="4"/>
    <x v="7"/>
    <x v="1"/>
    <s v="Northern California"/>
    <n v="361"/>
    <n v="859"/>
    <x v="2"/>
  </r>
  <r>
    <d v="2007-01-26T00:00:00"/>
    <x v="4"/>
    <x v="7"/>
    <x v="1"/>
    <s v="Southern California"/>
    <n v="203"/>
    <n v="713"/>
    <x v="2"/>
  </r>
  <r>
    <d v="2007-01-26T00:00:00"/>
    <x v="0"/>
    <x v="0"/>
    <x v="0"/>
    <s v="Southern California"/>
    <n v="6681"/>
    <n v="6947"/>
    <x v="2"/>
  </r>
  <r>
    <d v="2007-01-26T00:00:00"/>
    <x v="1"/>
    <x v="1"/>
    <x v="1"/>
    <s v="Southern California"/>
    <n v="3991.96"/>
    <n v="2743.28"/>
    <x v="2"/>
  </r>
  <r>
    <d v="2007-01-26T00:00:00"/>
    <x v="1"/>
    <x v="2"/>
    <x v="1"/>
    <s v="Southern California"/>
    <n v="464"/>
    <n v="667"/>
    <x v="2"/>
  </r>
  <r>
    <d v="2007-01-26T00:00:00"/>
    <x v="1"/>
    <x v="3"/>
    <x v="1"/>
    <s v="Southern California"/>
    <n v="0"/>
    <n v="4108"/>
    <x v="2"/>
  </r>
  <r>
    <d v="2007-01-26T00:00:00"/>
    <x v="2"/>
    <x v="4"/>
    <x v="1"/>
    <s v="Southern California"/>
    <n v="1120"/>
    <n v="1592"/>
    <x v="2"/>
  </r>
  <r>
    <d v="2007-01-26T00:00:00"/>
    <x v="3"/>
    <x v="5"/>
    <x v="1"/>
    <s v="Southern California"/>
    <n v="1027"/>
    <n v="971"/>
    <x v="2"/>
  </r>
  <r>
    <d v="2007-01-26T00:00:00"/>
    <x v="3"/>
    <x v="6"/>
    <x v="1"/>
    <s v="Southern California"/>
    <n v="158"/>
    <n v="758"/>
    <x v="2"/>
  </r>
  <r>
    <d v="2007-02-02T00:00:00"/>
    <x v="0"/>
    <x v="0"/>
    <x v="0"/>
    <s v="Northern California"/>
    <n v="4088"/>
    <n v="7426"/>
    <x v="2"/>
  </r>
  <r>
    <d v="2007-02-02T00:00:00"/>
    <x v="1"/>
    <x v="1"/>
    <x v="1"/>
    <s v="Northern California"/>
    <n v="2344.08"/>
    <n v="3652.04"/>
    <x v="2"/>
  </r>
  <r>
    <d v="2007-02-02T00:00:00"/>
    <x v="1"/>
    <x v="2"/>
    <x v="1"/>
    <s v="Northern California"/>
    <n v="202"/>
    <n v="531"/>
    <x v="2"/>
  </r>
  <r>
    <d v="2007-02-02T00:00:00"/>
    <x v="1"/>
    <x v="3"/>
    <x v="1"/>
    <s v="Northern California"/>
    <n v="0"/>
    <n v="3355"/>
    <x v="2"/>
  </r>
  <r>
    <d v="2007-02-02T00:00:00"/>
    <x v="2"/>
    <x v="4"/>
    <x v="1"/>
    <s v="Northern California"/>
    <n v="455"/>
    <n v="1516"/>
    <x v="2"/>
  </r>
  <r>
    <d v="2007-02-02T00:00:00"/>
    <x v="3"/>
    <x v="5"/>
    <x v="1"/>
    <s v="Northern California"/>
    <n v="442"/>
    <n v="1097"/>
    <x v="2"/>
  </r>
  <r>
    <d v="2007-02-02T00:00:00"/>
    <x v="3"/>
    <x v="6"/>
    <x v="1"/>
    <s v="Northern California"/>
    <n v="166"/>
    <n v="306"/>
    <x v="2"/>
  </r>
  <r>
    <d v="2007-02-02T00:00:00"/>
    <x v="4"/>
    <x v="7"/>
    <x v="1"/>
    <s v="Northern California"/>
    <n v="145"/>
    <n v="805"/>
    <x v="2"/>
  </r>
  <r>
    <d v="2007-02-02T00:00:00"/>
    <x v="4"/>
    <x v="7"/>
    <x v="1"/>
    <s v="Southern California"/>
    <n v="174"/>
    <n v="589"/>
    <x v="2"/>
  </r>
  <r>
    <d v="2007-02-02T00:00:00"/>
    <x v="0"/>
    <x v="0"/>
    <x v="0"/>
    <s v="Southern California"/>
    <n v="6538"/>
    <n v="7139"/>
    <x v="2"/>
  </r>
  <r>
    <d v="2007-02-02T00:00:00"/>
    <x v="1"/>
    <x v="1"/>
    <x v="1"/>
    <s v="Southern California"/>
    <n v="3671.84"/>
    <n v="2249.3200000000002"/>
    <x v="2"/>
  </r>
  <r>
    <d v="2007-02-02T00:00:00"/>
    <x v="1"/>
    <x v="2"/>
    <x v="1"/>
    <s v="Southern California"/>
    <n v="332"/>
    <n v="615"/>
    <x v="2"/>
  </r>
  <r>
    <d v="2007-02-02T00:00:00"/>
    <x v="1"/>
    <x v="3"/>
    <x v="1"/>
    <s v="Southern California"/>
    <n v="0"/>
    <n v="4506"/>
    <x v="2"/>
  </r>
  <r>
    <d v="2007-02-02T00:00:00"/>
    <x v="2"/>
    <x v="4"/>
    <x v="1"/>
    <s v="Southern California"/>
    <n v="962"/>
    <n v="1516"/>
    <x v="2"/>
  </r>
  <r>
    <d v="2007-02-02T00:00:00"/>
    <x v="3"/>
    <x v="5"/>
    <x v="1"/>
    <s v="Southern California"/>
    <n v="875"/>
    <n v="1093"/>
    <x v="2"/>
  </r>
  <r>
    <d v="2007-02-02T00:00:00"/>
    <x v="3"/>
    <x v="6"/>
    <x v="1"/>
    <s v="Southern California"/>
    <n v="315"/>
    <n v="587"/>
    <x v="2"/>
  </r>
  <r>
    <d v="2007-02-09T00:00:00"/>
    <x v="0"/>
    <x v="0"/>
    <x v="0"/>
    <s v="Northern California"/>
    <n v="3966"/>
    <n v="7699"/>
    <x v="2"/>
  </r>
  <r>
    <d v="2007-02-09T00:00:00"/>
    <x v="1"/>
    <x v="1"/>
    <x v="1"/>
    <s v="Northern California"/>
    <n v="2390.2000000000003"/>
    <n v="3537.78"/>
    <x v="2"/>
  </r>
  <r>
    <d v="2007-02-09T00:00:00"/>
    <x v="1"/>
    <x v="2"/>
    <x v="1"/>
    <s v="Northern California"/>
    <n v="426"/>
    <n v="618"/>
    <x v="2"/>
  </r>
  <r>
    <d v="2007-02-09T00:00:00"/>
    <x v="1"/>
    <x v="3"/>
    <x v="1"/>
    <s v="Northern California"/>
    <n v="0"/>
    <n v="2998"/>
    <x v="2"/>
  </r>
  <r>
    <d v="2007-02-09T00:00:00"/>
    <x v="2"/>
    <x v="4"/>
    <x v="1"/>
    <s v="Northern California"/>
    <n v="394"/>
    <n v="1815"/>
    <x v="2"/>
  </r>
  <r>
    <d v="2007-02-09T00:00:00"/>
    <x v="3"/>
    <x v="5"/>
    <x v="1"/>
    <s v="Northern California"/>
    <n v="556"/>
    <n v="1137"/>
    <x v="2"/>
  </r>
  <r>
    <d v="2007-02-09T00:00:00"/>
    <x v="3"/>
    <x v="6"/>
    <x v="1"/>
    <s v="Northern California"/>
    <n v="230"/>
    <n v="408"/>
    <x v="2"/>
  </r>
  <r>
    <d v="2007-02-09T00:00:00"/>
    <x v="4"/>
    <x v="7"/>
    <x v="1"/>
    <s v="Northern California"/>
    <n v="76"/>
    <n v="936"/>
    <x v="2"/>
  </r>
  <r>
    <d v="2007-02-09T00:00:00"/>
    <x v="4"/>
    <x v="7"/>
    <x v="1"/>
    <s v="Southern California"/>
    <n v="275"/>
    <n v="562"/>
    <x v="2"/>
  </r>
  <r>
    <d v="2007-02-09T00:00:00"/>
    <x v="0"/>
    <x v="0"/>
    <x v="0"/>
    <s v="Southern California"/>
    <n v="6786"/>
    <n v="7227"/>
    <x v="2"/>
  </r>
  <r>
    <d v="2007-02-09T00:00:00"/>
    <x v="1"/>
    <x v="1"/>
    <x v="1"/>
    <s v="Southern California"/>
    <n v="4156.26"/>
    <n v="2542.94"/>
    <x v="2"/>
  </r>
  <r>
    <d v="2007-02-09T00:00:00"/>
    <x v="1"/>
    <x v="2"/>
    <x v="1"/>
    <s v="Southern California"/>
    <n v="435"/>
    <n v="478"/>
    <x v="2"/>
  </r>
  <r>
    <d v="2007-02-09T00:00:00"/>
    <x v="1"/>
    <x v="3"/>
    <x v="1"/>
    <s v="Southern California"/>
    <n v="0"/>
    <n v="4484"/>
    <x v="2"/>
  </r>
  <r>
    <d v="2007-02-09T00:00:00"/>
    <x v="2"/>
    <x v="4"/>
    <x v="1"/>
    <s v="Southern California"/>
    <n v="1392"/>
    <n v="1590"/>
    <x v="2"/>
  </r>
  <r>
    <d v="2007-02-09T00:00:00"/>
    <x v="3"/>
    <x v="5"/>
    <x v="1"/>
    <s v="Southern California"/>
    <n v="975"/>
    <n v="982"/>
    <x v="2"/>
  </r>
  <r>
    <d v="2007-02-09T00:00:00"/>
    <x v="3"/>
    <x v="6"/>
    <x v="1"/>
    <s v="Southern California"/>
    <n v="91"/>
    <n v="533"/>
    <x v="2"/>
  </r>
  <r>
    <d v="2007-02-16T00:00:00"/>
    <x v="0"/>
    <x v="0"/>
    <x v="0"/>
    <s v="Northern California"/>
    <n v="3996"/>
    <n v="9051"/>
    <x v="2"/>
  </r>
  <r>
    <d v="2007-02-16T00:00:00"/>
    <x v="1"/>
    <x v="1"/>
    <x v="1"/>
    <s v="Northern California"/>
    <n v="2235.66"/>
    <n v="3302.8"/>
    <x v="2"/>
  </r>
  <r>
    <d v="2007-02-16T00:00:00"/>
    <x v="1"/>
    <x v="2"/>
    <x v="1"/>
    <s v="Northern California"/>
    <n v="179"/>
    <n v="644"/>
    <x v="2"/>
  </r>
  <r>
    <d v="2007-02-16T00:00:00"/>
    <x v="1"/>
    <x v="3"/>
    <x v="1"/>
    <s v="Northern California"/>
    <n v="0"/>
    <n v="2878"/>
    <x v="2"/>
  </r>
  <r>
    <d v="2007-02-16T00:00:00"/>
    <x v="2"/>
    <x v="4"/>
    <x v="1"/>
    <s v="Northern California"/>
    <n v="387"/>
    <n v="1583"/>
    <x v="2"/>
  </r>
  <r>
    <d v="2007-02-16T00:00:00"/>
    <x v="3"/>
    <x v="5"/>
    <x v="1"/>
    <s v="Northern California"/>
    <n v="662"/>
    <n v="1202"/>
    <x v="2"/>
  </r>
  <r>
    <d v="2007-02-16T00:00:00"/>
    <x v="3"/>
    <x v="6"/>
    <x v="1"/>
    <s v="Northern California"/>
    <n v="72"/>
    <n v="241"/>
    <x v="2"/>
  </r>
  <r>
    <d v="2007-02-16T00:00:00"/>
    <x v="4"/>
    <x v="7"/>
    <x v="1"/>
    <s v="Northern California"/>
    <n v="135"/>
    <n v="808"/>
    <x v="2"/>
  </r>
  <r>
    <d v="2007-02-16T00:00:00"/>
    <x v="4"/>
    <x v="7"/>
    <x v="1"/>
    <s v="Southern California"/>
    <n v="351"/>
    <n v="633"/>
    <x v="2"/>
  </r>
  <r>
    <d v="2007-02-16T00:00:00"/>
    <x v="0"/>
    <x v="0"/>
    <x v="0"/>
    <s v="Southern California"/>
    <n v="6527"/>
    <n v="6678"/>
    <x v="2"/>
  </r>
  <r>
    <d v="2007-02-16T00:00:00"/>
    <x v="1"/>
    <x v="1"/>
    <x v="1"/>
    <s v="Southern California"/>
    <n v="3805.4"/>
    <n v="2411.5"/>
    <x v="2"/>
  </r>
  <r>
    <d v="2007-02-16T00:00:00"/>
    <x v="1"/>
    <x v="2"/>
    <x v="1"/>
    <s v="Southern California"/>
    <n v="485"/>
    <n v="576"/>
    <x v="2"/>
  </r>
  <r>
    <d v="2007-02-16T00:00:00"/>
    <x v="1"/>
    <x v="3"/>
    <x v="1"/>
    <s v="Southern California"/>
    <n v="0"/>
    <n v="4420"/>
    <x v="2"/>
  </r>
  <r>
    <d v="2007-02-16T00:00:00"/>
    <x v="2"/>
    <x v="4"/>
    <x v="1"/>
    <s v="Southern California"/>
    <n v="1183"/>
    <n v="1640"/>
    <x v="2"/>
  </r>
  <r>
    <d v="2007-02-16T00:00:00"/>
    <x v="3"/>
    <x v="5"/>
    <x v="1"/>
    <s v="Southern California"/>
    <n v="518"/>
    <n v="659"/>
    <x v="2"/>
  </r>
  <r>
    <d v="2007-02-16T00:00:00"/>
    <x v="3"/>
    <x v="6"/>
    <x v="1"/>
    <s v="Southern California"/>
    <n v="327"/>
    <n v="735"/>
    <x v="2"/>
  </r>
  <r>
    <d v="2007-02-23T00:00:00"/>
    <x v="0"/>
    <x v="0"/>
    <x v="0"/>
    <s v="Northern California"/>
    <n v="4021"/>
    <n v="9195"/>
    <x v="2"/>
  </r>
  <r>
    <d v="2007-02-23T00:00:00"/>
    <x v="1"/>
    <x v="1"/>
    <x v="1"/>
    <s v="Northern California"/>
    <n v="2753.2000000000003"/>
    <n v="3051.58"/>
    <x v="2"/>
  </r>
  <r>
    <d v="2007-02-23T00:00:00"/>
    <x v="1"/>
    <x v="2"/>
    <x v="1"/>
    <s v="Northern California"/>
    <n v="120"/>
    <n v="413"/>
    <x v="2"/>
  </r>
  <r>
    <d v="2007-02-23T00:00:00"/>
    <x v="1"/>
    <x v="3"/>
    <x v="1"/>
    <s v="Northern California"/>
    <n v="0"/>
    <n v="2787"/>
    <x v="2"/>
  </r>
  <r>
    <d v="2007-02-23T00:00:00"/>
    <x v="2"/>
    <x v="4"/>
    <x v="1"/>
    <s v="Northern California"/>
    <n v="386"/>
    <n v="1437"/>
    <x v="2"/>
  </r>
  <r>
    <d v="2007-02-23T00:00:00"/>
    <x v="3"/>
    <x v="5"/>
    <x v="1"/>
    <s v="Northern California"/>
    <n v="681"/>
    <n v="1021"/>
    <x v="2"/>
  </r>
  <r>
    <d v="2007-02-23T00:00:00"/>
    <x v="3"/>
    <x v="6"/>
    <x v="1"/>
    <s v="Northern California"/>
    <n v="128"/>
    <n v="287"/>
    <x v="2"/>
  </r>
  <r>
    <d v="2007-02-23T00:00:00"/>
    <x v="4"/>
    <x v="7"/>
    <x v="1"/>
    <s v="Northern California"/>
    <n v="-64"/>
    <n v="592"/>
    <x v="2"/>
  </r>
  <r>
    <d v="2007-02-23T00:00:00"/>
    <x v="4"/>
    <x v="7"/>
    <x v="1"/>
    <s v="Southern California"/>
    <n v="68"/>
    <n v="604"/>
    <x v="2"/>
  </r>
  <r>
    <d v="2007-02-23T00:00:00"/>
    <x v="0"/>
    <x v="0"/>
    <x v="0"/>
    <s v="Southern California"/>
    <n v="6881"/>
    <n v="7354"/>
    <x v="2"/>
  </r>
  <r>
    <d v="2007-02-23T00:00:00"/>
    <x v="1"/>
    <x v="1"/>
    <x v="1"/>
    <s v="Southern California"/>
    <n v="3791.6200000000003"/>
    <n v="2648.94"/>
    <x v="2"/>
  </r>
  <r>
    <d v="2007-02-23T00:00:00"/>
    <x v="1"/>
    <x v="2"/>
    <x v="1"/>
    <s v="Southern California"/>
    <n v="348"/>
    <n v="610"/>
    <x v="2"/>
  </r>
  <r>
    <d v="2007-02-23T00:00:00"/>
    <x v="1"/>
    <x v="3"/>
    <x v="1"/>
    <s v="Southern California"/>
    <n v="0"/>
    <n v="4193"/>
    <x v="2"/>
  </r>
  <r>
    <d v="2007-02-23T00:00:00"/>
    <x v="2"/>
    <x v="4"/>
    <x v="1"/>
    <s v="Southern California"/>
    <n v="1015"/>
    <n v="1418"/>
    <x v="2"/>
  </r>
  <r>
    <d v="2007-02-23T00:00:00"/>
    <x v="3"/>
    <x v="5"/>
    <x v="1"/>
    <s v="Southern California"/>
    <n v="1257"/>
    <n v="1325"/>
    <x v="2"/>
  </r>
  <r>
    <d v="2007-02-23T00:00:00"/>
    <x v="3"/>
    <x v="6"/>
    <x v="1"/>
    <s v="Southern California"/>
    <n v="233"/>
    <n v="468"/>
    <x v="2"/>
  </r>
  <r>
    <d v="2007-03-02T00:00:00"/>
    <x v="0"/>
    <x v="0"/>
    <x v="0"/>
    <s v="Northern California"/>
    <n v="3714"/>
    <n v="9273"/>
    <x v="2"/>
  </r>
  <r>
    <d v="2007-03-02T00:00:00"/>
    <x v="1"/>
    <x v="1"/>
    <x v="1"/>
    <s v="Northern California"/>
    <n v="2555"/>
    <n v="2863.56"/>
    <x v="2"/>
  </r>
  <r>
    <d v="2007-03-02T00:00:00"/>
    <x v="1"/>
    <x v="2"/>
    <x v="1"/>
    <s v="Northern California"/>
    <n v="341"/>
    <n v="343"/>
    <x v="2"/>
  </r>
  <r>
    <d v="2007-03-02T00:00:00"/>
    <x v="1"/>
    <x v="3"/>
    <x v="1"/>
    <s v="Northern California"/>
    <n v="0"/>
    <n v="2951"/>
    <x v="2"/>
  </r>
  <r>
    <d v="2007-03-02T00:00:00"/>
    <x v="2"/>
    <x v="4"/>
    <x v="1"/>
    <s v="Northern California"/>
    <n v="359"/>
    <n v="1301"/>
    <x v="2"/>
  </r>
  <r>
    <d v="2007-03-02T00:00:00"/>
    <x v="3"/>
    <x v="5"/>
    <x v="1"/>
    <s v="Northern California"/>
    <n v="591"/>
    <n v="1050"/>
    <x v="2"/>
  </r>
  <r>
    <d v="2007-03-02T00:00:00"/>
    <x v="3"/>
    <x v="6"/>
    <x v="1"/>
    <s v="Northern California"/>
    <n v="84"/>
    <n v="226"/>
    <x v="2"/>
  </r>
  <r>
    <d v="2007-03-02T00:00:00"/>
    <x v="4"/>
    <x v="7"/>
    <x v="1"/>
    <s v="Northern California"/>
    <n v="50"/>
    <n v="510"/>
    <x v="2"/>
  </r>
  <r>
    <d v="2007-03-02T00:00:00"/>
    <x v="4"/>
    <x v="7"/>
    <x v="1"/>
    <s v="Southern California"/>
    <n v="72"/>
    <n v="563"/>
    <x v="2"/>
  </r>
  <r>
    <d v="2007-03-02T00:00:00"/>
    <x v="0"/>
    <x v="0"/>
    <x v="0"/>
    <s v="Southern California"/>
    <n v="6891"/>
    <n v="6949"/>
    <x v="2"/>
  </r>
  <r>
    <d v="2007-03-02T00:00:00"/>
    <x v="1"/>
    <x v="1"/>
    <x v="1"/>
    <s v="Southern California"/>
    <n v="3559.48"/>
    <n v="2540.8200000000002"/>
    <x v="2"/>
  </r>
  <r>
    <d v="2007-03-02T00:00:00"/>
    <x v="1"/>
    <x v="2"/>
    <x v="1"/>
    <s v="Southern California"/>
    <n v="355"/>
    <n v="596"/>
    <x v="2"/>
  </r>
  <r>
    <d v="2007-03-02T00:00:00"/>
    <x v="1"/>
    <x v="3"/>
    <x v="1"/>
    <s v="Southern California"/>
    <n v="0"/>
    <n v="4079"/>
    <x v="2"/>
  </r>
  <r>
    <d v="2007-03-02T00:00:00"/>
    <x v="2"/>
    <x v="4"/>
    <x v="1"/>
    <s v="Southern California"/>
    <n v="923"/>
    <n v="1350"/>
    <x v="2"/>
  </r>
  <r>
    <d v="2007-03-02T00:00:00"/>
    <x v="3"/>
    <x v="5"/>
    <x v="1"/>
    <s v="Southern California"/>
    <n v="792"/>
    <n v="1010"/>
    <x v="2"/>
  </r>
  <r>
    <d v="2007-03-02T00:00:00"/>
    <x v="3"/>
    <x v="6"/>
    <x v="1"/>
    <s v="Southern California"/>
    <n v="325"/>
    <n v="650"/>
    <x v="2"/>
  </r>
  <r>
    <d v="2007-03-09T00:00:00"/>
    <x v="0"/>
    <x v="0"/>
    <x v="0"/>
    <s v="Northern California"/>
    <n v="3805"/>
    <n v="9522"/>
    <x v="2"/>
  </r>
  <r>
    <d v="2007-03-09T00:00:00"/>
    <x v="1"/>
    <x v="1"/>
    <x v="1"/>
    <s v="Northern California"/>
    <n v="2528.92"/>
    <n v="2871.58"/>
    <x v="2"/>
  </r>
  <r>
    <d v="2007-03-09T00:00:00"/>
    <x v="1"/>
    <x v="2"/>
    <x v="1"/>
    <s v="Northern California"/>
    <n v="123"/>
    <n v="156"/>
    <x v="2"/>
  </r>
  <r>
    <d v="2007-03-09T00:00:00"/>
    <x v="1"/>
    <x v="3"/>
    <x v="1"/>
    <s v="Northern California"/>
    <n v="0"/>
    <n v="3122"/>
    <x v="2"/>
  </r>
  <r>
    <d v="2007-03-09T00:00:00"/>
    <x v="2"/>
    <x v="4"/>
    <x v="1"/>
    <s v="Northern California"/>
    <n v="348"/>
    <n v="1625"/>
    <x v="2"/>
  </r>
  <r>
    <d v="2007-03-09T00:00:00"/>
    <x v="3"/>
    <x v="5"/>
    <x v="1"/>
    <s v="Northern California"/>
    <n v="616"/>
    <n v="1331"/>
    <x v="2"/>
  </r>
  <r>
    <d v="2007-03-09T00:00:00"/>
    <x v="3"/>
    <x v="6"/>
    <x v="1"/>
    <s v="Northern California"/>
    <n v="130"/>
    <n v="130"/>
    <x v="2"/>
  </r>
  <r>
    <d v="2007-03-09T00:00:00"/>
    <x v="4"/>
    <x v="7"/>
    <x v="1"/>
    <s v="Northern California"/>
    <n v="149"/>
    <n v="632"/>
    <x v="2"/>
  </r>
  <r>
    <d v="2007-03-09T00:00:00"/>
    <x v="4"/>
    <x v="7"/>
    <x v="1"/>
    <s v="Southern California"/>
    <n v="-23"/>
    <n v="482"/>
    <x v="2"/>
  </r>
  <r>
    <d v="2007-03-09T00:00:00"/>
    <x v="0"/>
    <x v="0"/>
    <x v="0"/>
    <s v="Southern California"/>
    <n v="5838"/>
    <n v="6716"/>
    <x v="2"/>
  </r>
  <r>
    <d v="2007-03-09T00:00:00"/>
    <x v="1"/>
    <x v="1"/>
    <x v="1"/>
    <s v="Southern California"/>
    <n v="3549.94"/>
    <n v="2311.86"/>
    <x v="2"/>
  </r>
  <r>
    <d v="2007-03-09T00:00:00"/>
    <x v="1"/>
    <x v="2"/>
    <x v="1"/>
    <s v="Southern California"/>
    <n v="422"/>
    <n v="452"/>
    <x v="2"/>
  </r>
  <r>
    <d v="2007-03-09T00:00:00"/>
    <x v="1"/>
    <x v="3"/>
    <x v="1"/>
    <s v="Southern California"/>
    <n v="0"/>
    <n v="3876"/>
    <x v="2"/>
  </r>
  <r>
    <d v="2007-03-09T00:00:00"/>
    <x v="2"/>
    <x v="4"/>
    <x v="1"/>
    <s v="Southern California"/>
    <n v="858"/>
    <n v="1446"/>
    <x v="2"/>
  </r>
  <r>
    <d v="2007-03-09T00:00:00"/>
    <x v="3"/>
    <x v="5"/>
    <x v="1"/>
    <s v="Southern California"/>
    <n v="924"/>
    <n v="949"/>
    <x v="2"/>
  </r>
  <r>
    <d v="2007-03-09T00:00:00"/>
    <x v="3"/>
    <x v="6"/>
    <x v="1"/>
    <s v="Southern California"/>
    <n v="135"/>
    <n v="600"/>
    <x v="2"/>
  </r>
  <r>
    <d v="2007-03-16T00:00:00"/>
    <x v="0"/>
    <x v="0"/>
    <x v="0"/>
    <s v="Northern California"/>
    <n v="3864"/>
    <n v="8944"/>
    <x v="2"/>
  </r>
  <r>
    <d v="2007-03-16T00:00:00"/>
    <x v="1"/>
    <x v="1"/>
    <x v="1"/>
    <s v="Northern California"/>
    <n v="2625.98"/>
    <n v="2640.6400000000003"/>
    <x v="2"/>
  </r>
  <r>
    <d v="2007-03-16T00:00:00"/>
    <x v="1"/>
    <x v="2"/>
    <x v="1"/>
    <s v="Northern California"/>
    <n v="326"/>
    <n v="144"/>
    <x v="2"/>
  </r>
  <r>
    <d v="2007-03-16T00:00:00"/>
    <x v="1"/>
    <x v="3"/>
    <x v="1"/>
    <s v="Northern California"/>
    <n v="0"/>
    <n v="2999"/>
    <x v="2"/>
  </r>
  <r>
    <d v="2007-03-16T00:00:00"/>
    <x v="2"/>
    <x v="4"/>
    <x v="1"/>
    <s v="Northern California"/>
    <n v="336"/>
    <n v="1167"/>
    <x v="2"/>
  </r>
  <r>
    <d v="2007-03-16T00:00:00"/>
    <x v="3"/>
    <x v="5"/>
    <x v="1"/>
    <s v="Northern California"/>
    <n v="677"/>
    <n v="1211"/>
    <x v="2"/>
  </r>
  <r>
    <d v="2007-03-16T00:00:00"/>
    <x v="3"/>
    <x v="6"/>
    <x v="1"/>
    <s v="Northern California"/>
    <n v="196"/>
    <n v="406"/>
    <x v="2"/>
  </r>
  <r>
    <d v="2007-03-16T00:00:00"/>
    <x v="4"/>
    <x v="7"/>
    <x v="1"/>
    <s v="Northern California"/>
    <n v="32"/>
    <n v="609"/>
    <x v="2"/>
  </r>
  <r>
    <d v="2007-03-16T00:00:00"/>
    <x v="4"/>
    <x v="7"/>
    <x v="1"/>
    <s v="Southern California"/>
    <n v="34"/>
    <n v="449"/>
    <x v="2"/>
  </r>
  <r>
    <d v="2007-03-16T00:00:00"/>
    <x v="0"/>
    <x v="0"/>
    <x v="0"/>
    <s v="Southern California"/>
    <n v="6509"/>
    <n v="7234"/>
    <x v="2"/>
  </r>
  <r>
    <d v="2007-03-16T00:00:00"/>
    <x v="1"/>
    <x v="1"/>
    <x v="1"/>
    <s v="Southern California"/>
    <n v="3470.44"/>
    <n v="2127.42"/>
    <x v="2"/>
  </r>
  <r>
    <d v="2007-03-16T00:00:00"/>
    <x v="1"/>
    <x v="2"/>
    <x v="1"/>
    <s v="Southern California"/>
    <n v="458"/>
    <n v="515"/>
    <x v="2"/>
  </r>
  <r>
    <d v="2007-03-16T00:00:00"/>
    <x v="1"/>
    <x v="3"/>
    <x v="1"/>
    <s v="Southern California"/>
    <n v="0"/>
    <n v="3980"/>
    <x v="2"/>
  </r>
  <r>
    <d v="2007-03-16T00:00:00"/>
    <x v="2"/>
    <x v="4"/>
    <x v="1"/>
    <s v="Southern California"/>
    <n v="913"/>
    <n v="1583"/>
    <x v="2"/>
  </r>
  <r>
    <d v="2007-03-16T00:00:00"/>
    <x v="3"/>
    <x v="5"/>
    <x v="1"/>
    <s v="Southern California"/>
    <n v="1028"/>
    <n v="1252"/>
    <x v="2"/>
  </r>
  <r>
    <d v="2007-03-16T00:00:00"/>
    <x v="3"/>
    <x v="6"/>
    <x v="1"/>
    <s v="Southern California"/>
    <n v="307"/>
    <n v="698"/>
    <x v="2"/>
  </r>
  <r>
    <d v="2007-03-23T00:00:00"/>
    <x v="0"/>
    <x v="0"/>
    <x v="0"/>
    <s v="Northern California"/>
    <n v="4225"/>
    <n v="9448"/>
    <x v="2"/>
  </r>
  <r>
    <d v="2007-03-23T00:00:00"/>
    <x v="1"/>
    <x v="1"/>
    <x v="1"/>
    <s v="Northern California"/>
    <n v="2252.08"/>
    <n v="2741.1800000000003"/>
    <x v="2"/>
  </r>
  <r>
    <d v="2007-03-23T00:00:00"/>
    <x v="1"/>
    <x v="2"/>
    <x v="1"/>
    <s v="Northern California"/>
    <n v="544"/>
    <n v="345"/>
    <x v="2"/>
  </r>
  <r>
    <d v="2007-03-23T00:00:00"/>
    <x v="1"/>
    <x v="3"/>
    <x v="1"/>
    <s v="Northern California"/>
    <n v="0"/>
    <n v="2935"/>
    <x v="2"/>
  </r>
  <r>
    <d v="2007-03-23T00:00:00"/>
    <x v="2"/>
    <x v="4"/>
    <x v="1"/>
    <s v="Northern California"/>
    <n v="357"/>
    <n v="1432"/>
    <x v="2"/>
  </r>
  <r>
    <d v="2007-03-23T00:00:00"/>
    <x v="3"/>
    <x v="5"/>
    <x v="1"/>
    <s v="Northern California"/>
    <n v="845"/>
    <n v="1335"/>
    <x v="2"/>
  </r>
  <r>
    <d v="2007-03-23T00:00:00"/>
    <x v="3"/>
    <x v="6"/>
    <x v="1"/>
    <s v="Northern California"/>
    <n v="149"/>
    <n v="293"/>
    <x v="2"/>
  </r>
  <r>
    <d v="2007-03-23T00:00:00"/>
    <x v="4"/>
    <x v="7"/>
    <x v="1"/>
    <s v="Northern California"/>
    <n v="185"/>
    <n v="722"/>
    <x v="2"/>
  </r>
  <r>
    <d v="2007-03-23T00:00:00"/>
    <x v="4"/>
    <x v="7"/>
    <x v="1"/>
    <s v="Southern California"/>
    <n v="49"/>
    <n v="432"/>
    <x v="2"/>
  </r>
  <r>
    <d v="2007-03-23T00:00:00"/>
    <x v="0"/>
    <x v="0"/>
    <x v="0"/>
    <s v="Southern California"/>
    <n v="6645"/>
    <n v="7392"/>
    <x v="2"/>
  </r>
  <r>
    <d v="2007-03-23T00:00:00"/>
    <x v="1"/>
    <x v="1"/>
    <x v="1"/>
    <s v="Southern California"/>
    <n v="3560.54"/>
    <n v="2302.3200000000002"/>
    <x v="2"/>
  </r>
  <r>
    <d v="2007-03-23T00:00:00"/>
    <x v="1"/>
    <x v="2"/>
    <x v="1"/>
    <s v="Southern California"/>
    <n v="593"/>
    <n v="603"/>
    <x v="2"/>
  </r>
  <r>
    <d v="2007-03-23T00:00:00"/>
    <x v="1"/>
    <x v="3"/>
    <x v="1"/>
    <s v="Southern California"/>
    <n v="0"/>
    <n v="3694"/>
    <x v="2"/>
  </r>
  <r>
    <d v="2007-03-23T00:00:00"/>
    <x v="2"/>
    <x v="4"/>
    <x v="1"/>
    <s v="Southern California"/>
    <n v="828"/>
    <n v="1422"/>
    <x v="2"/>
  </r>
  <r>
    <d v="2007-03-23T00:00:00"/>
    <x v="3"/>
    <x v="5"/>
    <x v="1"/>
    <s v="Southern California"/>
    <n v="623"/>
    <n v="795"/>
    <x v="2"/>
  </r>
  <r>
    <d v="2007-03-23T00:00:00"/>
    <x v="3"/>
    <x v="6"/>
    <x v="1"/>
    <s v="Southern California"/>
    <n v="151"/>
    <n v="738"/>
    <x v="2"/>
  </r>
  <r>
    <d v="2007-03-30T00:00:00"/>
    <x v="0"/>
    <x v="0"/>
    <x v="0"/>
    <s v="Northern California"/>
    <n v="4274"/>
    <n v="9117"/>
    <x v="2"/>
  </r>
  <r>
    <d v="2007-03-30T00:00:00"/>
    <x v="1"/>
    <x v="1"/>
    <x v="1"/>
    <s v="Northern California"/>
    <n v="2597.7600000000002"/>
    <n v="2997.6600000000003"/>
    <x v="2"/>
  </r>
  <r>
    <d v="2007-03-30T00:00:00"/>
    <x v="1"/>
    <x v="2"/>
    <x v="1"/>
    <s v="Northern California"/>
    <n v="232"/>
    <n v="186"/>
    <x v="2"/>
  </r>
  <r>
    <d v="2007-03-30T00:00:00"/>
    <x v="1"/>
    <x v="3"/>
    <x v="1"/>
    <s v="Northern California"/>
    <n v="0"/>
    <n v="2807"/>
    <x v="2"/>
  </r>
  <r>
    <d v="2007-03-30T00:00:00"/>
    <x v="2"/>
    <x v="4"/>
    <x v="1"/>
    <s v="Northern California"/>
    <n v="386"/>
    <n v="1081"/>
    <x v="2"/>
  </r>
  <r>
    <d v="2007-03-30T00:00:00"/>
    <x v="3"/>
    <x v="5"/>
    <x v="1"/>
    <s v="Northern California"/>
    <n v="939"/>
    <n v="1276"/>
    <x v="2"/>
  </r>
  <r>
    <d v="2007-03-30T00:00:00"/>
    <x v="3"/>
    <x v="6"/>
    <x v="1"/>
    <s v="Northern California"/>
    <n v="109"/>
    <n v="406"/>
    <x v="2"/>
  </r>
  <r>
    <d v="2007-03-30T00:00:00"/>
    <x v="4"/>
    <x v="7"/>
    <x v="1"/>
    <s v="Northern California"/>
    <n v="140"/>
    <n v="787"/>
    <x v="2"/>
  </r>
  <r>
    <d v="2007-03-30T00:00:00"/>
    <x v="4"/>
    <x v="7"/>
    <x v="1"/>
    <s v="Southern California"/>
    <n v="64"/>
    <n v="477"/>
    <x v="2"/>
  </r>
  <r>
    <d v="2007-03-30T00:00:00"/>
    <x v="0"/>
    <x v="0"/>
    <x v="0"/>
    <s v="Southern California"/>
    <n v="5627"/>
    <n v="7138"/>
    <x v="2"/>
  </r>
  <r>
    <d v="2007-03-30T00:00:00"/>
    <x v="1"/>
    <x v="1"/>
    <x v="1"/>
    <s v="Southern California"/>
    <n v="3116.4"/>
    <n v="2000.22"/>
    <x v="2"/>
  </r>
  <r>
    <d v="2007-03-30T00:00:00"/>
    <x v="1"/>
    <x v="2"/>
    <x v="1"/>
    <s v="Southern California"/>
    <n v="727"/>
    <n v="795"/>
    <x v="2"/>
  </r>
  <r>
    <d v="2007-03-30T00:00:00"/>
    <x v="1"/>
    <x v="3"/>
    <x v="1"/>
    <s v="Southern California"/>
    <n v="0"/>
    <n v="3806"/>
    <x v="2"/>
  </r>
  <r>
    <d v="2007-03-30T00:00:00"/>
    <x v="2"/>
    <x v="4"/>
    <x v="1"/>
    <s v="Southern California"/>
    <n v="741"/>
    <n v="1385"/>
    <x v="2"/>
  </r>
  <r>
    <d v="2007-03-30T00:00:00"/>
    <x v="3"/>
    <x v="5"/>
    <x v="1"/>
    <s v="Southern California"/>
    <n v="959"/>
    <n v="889"/>
    <x v="2"/>
  </r>
  <r>
    <d v="2007-03-30T00:00:00"/>
    <x v="3"/>
    <x v="6"/>
    <x v="1"/>
    <s v="Southern California"/>
    <n v="452"/>
    <n v="856"/>
    <x v="2"/>
  </r>
  <r>
    <d v="2007-04-06T00:00:00"/>
    <x v="0"/>
    <x v="0"/>
    <x v="0"/>
    <s v="Northern California"/>
    <n v="5160"/>
    <n v="8326"/>
    <x v="2"/>
  </r>
  <r>
    <d v="2007-04-06T00:00:00"/>
    <x v="1"/>
    <x v="1"/>
    <x v="1"/>
    <s v="Northern California"/>
    <n v="3068.8"/>
    <n v="2907.56"/>
    <x v="2"/>
  </r>
  <r>
    <d v="2007-04-06T00:00:00"/>
    <x v="1"/>
    <x v="2"/>
    <x v="1"/>
    <s v="Northern California"/>
    <n v="506"/>
    <n v="560"/>
    <x v="2"/>
  </r>
  <r>
    <d v="2007-04-06T00:00:00"/>
    <x v="1"/>
    <x v="3"/>
    <x v="1"/>
    <s v="Northern California"/>
    <n v="0"/>
    <n v="2602"/>
    <x v="2"/>
  </r>
  <r>
    <d v="2007-04-06T00:00:00"/>
    <x v="2"/>
    <x v="4"/>
    <x v="1"/>
    <s v="Northern California"/>
    <n v="681"/>
    <n v="1484"/>
    <x v="2"/>
  </r>
  <r>
    <d v="2007-04-06T00:00:00"/>
    <x v="3"/>
    <x v="5"/>
    <x v="1"/>
    <s v="Northern California"/>
    <n v="899"/>
    <n v="1612"/>
    <x v="2"/>
  </r>
  <r>
    <d v="2007-04-06T00:00:00"/>
    <x v="3"/>
    <x v="6"/>
    <x v="1"/>
    <s v="Northern California"/>
    <n v="273"/>
    <n v="370"/>
    <x v="2"/>
  </r>
  <r>
    <d v="2007-04-06T00:00:00"/>
    <x v="4"/>
    <x v="7"/>
    <x v="1"/>
    <s v="Northern California"/>
    <n v="310"/>
    <n v="869"/>
    <x v="2"/>
  </r>
  <r>
    <d v="2007-04-06T00:00:00"/>
    <x v="4"/>
    <x v="7"/>
    <x v="1"/>
    <s v="Southern California"/>
    <n v="174"/>
    <n v="489"/>
    <x v="2"/>
  </r>
  <r>
    <d v="2007-04-06T00:00:00"/>
    <x v="0"/>
    <x v="0"/>
    <x v="0"/>
    <s v="Southern California"/>
    <n v="6318"/>
    <n v="6969"/>
    <x v="2"/>
  </r>
  <r>
    <d v="2007-04-06T00:00:00"/>
    <x v="1"/>
    <x v="1"/>
    <x v="1"/>
    <s v="Southern California"/>
    <n v="3440.76"/>
    <n v="2164.52"/>
    <x v="2"/>
  </r>
  <r>
    <d v="2007-04-06T00:00:00"/>
    <x v="1"/>
    <x v="2"/>
    <x v="1"/>
    <s v="Southern California"/>
    <n v="455"/>
    <n v="885"/>
    <x v="2"/>
  </r>
  <r>
    <d v="2007-04-06T00:00:00"/>
    <x v="1"/>
    <x v="3"/>
    <x v="1"/>
    <s v="Southern California"/>
    <n v="0"/>
    <n v="3421"/>
    <x v="2"/>
  </r>
  <r>
    <d v="2007-04-06T00:00:00"/>
    <x v="2"/>
    <x v="4"/>
    <x v="1"/>
    <s v="Southern California"/>
    <n v="793"/>
    <n v="1115"/>
    <x v="2"/>
  </r>
  <r>
    <d v="2007-04-06T00:00:00"/>
    <x v="3"/>
    <x v="5"/>
    <x v="1"/>
    <s v="Southern California"/>
    <n v="992"/>
    <n v="947"/>
    <x v="2"/>
  </r>
  <r>
    <d v="2007-04-06T00:00:00"/>
    <x v="3"/>
    <x v="6"/>
    <x v="1"/>
    <s v="Southern California"/>
    <n v="-72"/>
    <n v="663"/>
    <x v="2"/>
  </r>
  <r>
    <d v="2007-04-13T00:00:00"/>
    <x v="0"/>
    <x v="0"/>
    <x v="0"/>
    <s v="Northern California"/>
    <n v="6045"/>
    <n v="8690"/>
    <x v="2"/>
  </r>
  <r>
    <d v="2007-04-13T00:00:00"/>
    <x v="1"/>
    <x v="1"/>
    <x v="1"/>
    <s v="Northern California"/>
    <n v="2979.6800000000003"/>
    <n v="2821.6400000000003"/>
    <x v="2"/>
  </r>
  <r>
    <d v="2007-04-13T00:00:00"/>
    <x v="1"/>
    <x v="2"/>
    <x v="1"/>
    <s v="Northern California"/>
    <n v="479"/>
    <n v="525"/>
    <x v="2"/>
  </r>
  <r>
    <d v="2007-04-13T00:00:00"/>
    <x v="1"/>
    <x v="3"/>
    <x v="1"/>
    <s v="Northern California"/>
    <n v="0"/>
    <n v="2673"/>
    <x v="2"/>
  </r>
  <r>
    <d v="2007-04-13T00:00:00"/>
    <x v="2"/>
    <x v="4"/>
    <x v="1"/>
    <s v="Northern California"/>
    <n v="765"/>
    <n v="1918"/>
    <x v="2"/>
  </r>
  <r>
    <d v="2007-04-13T00:00:00"/>
    <x v="3"/>
    <x v="5"/>
    <x v="1"/>
    <s v="Northern California"/>
    <n v="1004"/>
    <n v="1398"/>
    <x v="2"/>
  </r>
  <r>
    <d v="2007-04-13T00:00:00"/>
    <x v="3"/>
    <x v="6"/>
    <x v="1"/>
    <s v="Northern California"/>
    <n v="205"/>
    <n v="383"/>
    <x v="2"/>
  </r>
  <r>
    <d v="2007-04-13T00:00:00"/>
    <x v="4"/>
    <x v="7"/>
    <x v="1"/>
    <s v="Northern California"/>
    <n v="279"/>
    <n v="898"/>
    <x v="2"/>
  </r>
  <r>
    <d v="2007-04-13T00:00:00"/>
    <x v="4"/>
    <x v="7"/>
    <x v="1"/>
    <s v="Southern California"/>
    <n v="70"/>
    <n v="448"/>
    <x v="2"/>
  </r>
  <r>
    <d v="2007-04-13T00:00:00"/>
    <x v="0"/>
    <x v="0"/>
    <x v="0"/>
    <s v="Southern California"/>
    <n v="5994"/>
    <n v="6114"/>
    <x v="2"/>
  </r>
  <r>
    <d v="2007-04-13T00:00:00"/>
    <x v="1"/>
    <x v="1"/>
    <x v="1"/>
    <s v="Southern California"/>
    <n v="3476.8"/>
    <n v="2176.1800000000003"/>
    <x v="2"/>
  </r>
  <r>
    <d v="2007-04-13T00:00:00"/>
    <x v="1"/>
    <x v="2"/>
    <x v="1"/>
    <s v="Southern California"/>
    <n v="858"/>
    <n v="1113"/>
    <x v="2"/>
  </r>
  <r>
    <d v="2007-04-13T00:00:00"/>
    <x v="1"/>
    <x v="3"/>
    <x v="1"/>
    <s v="Southern California"/>
    <n v="0"/>
    <n v="3087"/>
    <x v="2"/>
  </r>
  <r>
    <d v="2007-04-13T00:00:00"/>
    <x v="2"/>
    <x v="4"/>
    <x v="1"/>
    <s v="Southern California"/>
    <n v="817"/>
    <n v="1403"/>
    <x v="2"/>
  </r>
  <r>
    <d v="2007-04-13T00:00:00"/>
    <x v="3"/>
    <x v="5"/>
    <x v="1"/>
    <s v="Southern California"/>
    <n v="812"/>
    <n v="868"/>
    <x v="2"/>
  </r>
  <r>
    <d v="2007-04-13T00:00:00"/>
    <x v="3"/>
    <x v="6"/>
    <x v="1"/>
    <s v="Southern California"/>
    <n v="156"/>
    <n v="676"/>
    <x v="2"/>
  </r>
  <r>
    <d v="2007-04-20T00:00:00"/>
    <x v="0"/>
    <x v="0"/>
    <x v="0"/>
    <s v="Northern California"/>
    <n v="6045"/>
    <n v="8210"/>
    <x v="2"/>
  </r>
  <r>
    <d v="2007-04-20T00:00:00"/>
    <x v="1"/>
    <x v="1"/>
    <x v="1"/>
    <s v="Northern California"/>
    <n v="2907.58"/>
    <n v="2437.8000000000002"/>
    <x v="2"/>
  </r>
  <r>
    <d v="2007-04-20T00:00:00"/>
    <x v="1"/>
    <x v="2"/>
    <x v="1"/>
    <s v="Northern California"/>
    <n v="431"/>
    <n v="503"/>
    <x v="2"/>
  </r>
  <r>
    <d v="2007-04-20T00:00:00"/>
    <x v="1"/>
    <x v="3"/>
    <x v="1"/>
    <s v="Northern California"/>
    <n v="0"/>
    <n v="2638"/>
    <x v="2"/>
  </r>
  <r>
    <d v="2007-04-20T00:00:00"/>
    <x v="2"/>
    <x v="4"/>
    <x v="1"/>
    <s v="Northern California"/>
    <n v="764"/>
    <n v="1446"/>
    <x v="2"/>
  </r>
  <r>
    <d v="2007-04-20T00:00:00"/>
    <x v="3"/>
    <x v="5"/>
    <x v="1"/>
    <s v="Northern California"/>
    <n v="1182"/>
    <n v="1419"/>
    <x v="2"/>
  </r>
  <r>
    <d v="2007-04-20T00:00:00"/>
    <x v="3"/>
    <x v="6"/>
    <x v="1"/>
    <s v="Northern California"/>
    <n v="125"/>
    <n v="305"/>
    <x v="2"/>
  </r>
  <r>
    <d v="2007-04-20T00:00:00"/>
    <x v="4"/>
    <x v="7"/>
    <x v="1"/>
    <s v="Northern California"/>
    <n v="268"/>
    <n v="910"/>
    <x v="2"/>
  </r>
  <r>
    <d v="2007-04-20T00:00:00"/>
    <x v="4"/>
    <x v="7"/>
    <x v="1"/>
    <s v="Southern California"/>
    <n v="35"/>
    <n v="386"/>
    <x v="2"/>
  </r>
  <r>
    <d v="2007-04-20T00:00:00"/>
    <x v="0"/>
    <x v="0"/>
    <x v="0"/>
    <s v="Southern California"/>
    <n v="6592"/>
    <n v="5874"/>
    <x v="2"/>
  </r>
  <r>
    <d v="2007-04-20T00:00:00"/>
    <x v="1"/>
    <x v="1"/>
    <x v="1"/>
    <s v="Southern California"/>
    <n v="3449.2400000000002"/>
    <n v="2291.7200000000003"/>
    <x v="2"/>
  </r>
  <r>
    <d v="2007-04-20T00:00:00"/>
    <x v="1"/>
    <x v="2"/>
    <x v="1"/>
    <s v="Southern California"/>
    <n v="543"/>
    <n v="934"/>
    <x v="2"/>
  </r>
  <r>
    <d v="2007-04-20T00:00:00"/>
    <x v="1"/>
    <x v="3"/>
    <x v="1"/>
    <s v="Southern California"/>
    <n v="0"/>
    <n v="3297"/>
    <x v="2"/>
  </r>
  <r>
    <d v="2007-04-20T00:00:00"/>
    <x v="2"/>
    <x v="4"/>
    <x v="1"/>
    <s v="Southern California"/>
    <n v="669"/>
    <n v="1452"/>
    <x v="2"/>
  </r>
  <r>
    <d v="2007-04-20T00:00:00"/>
    <x v="3"/>
    <x v="5"/>
    <x v="1"/>
    <s v="Southern California"/>
    <n v="820"/>
    <n v="1069"/>
    <x v="2"/>
  </r>
  <r>
    <d v="2007-04-20T00:00:00"/>
    <x v="3"/>
    <x v="6"/>
    <x v="1"/>
    <s v="Southern California"/>
    <n v="405"/>
    <n v="793"/>
    <x v="2"/>
  </r>
  <r>
    <d v="2007-04-27T00:00:00"/>
    <x v="0"/>
    <x v="0"/>
    <x v="0"/>
    <s v="Northern California"/>
    <n v="6532"/>
    <n v="8162"/>
    <x v="2"/>
  </r>
  <r>
    <d v="2007-04-27T00:00:00"/>
    <x v="1"/>
    <x v="1"/>
    <x v="1"/>
    <s v="Northern California"/>
    <n v="2916.76"/>
    <n v="2270.38"/>
    <x v="2"/>
  </r>
  <r>
    <d v="2007-04-27T00:00:00"/>
    <x v="1"/>
    <x v="2"/>
    <x v="1"/>
    <s v="Northern California"/>
    <n v="502"/>
    <n v="492"/>
    <x v="2"/>
  </r>
  <r>
    <d v="2007-04-27T00:00:00"/>
    <x v="1"/>
    <x v="3"/>
    <x v="1"/>
    <s v="Northern California"/>
    <n v="0"/>
    <n v="2612"/>
    <x v="2"/>
  </r>
  <r>
    <d v="2007-04-27T00:00:00"/>
    <x v="2"/>
    <x v="4"/>
    <x v="1"/>
    <s v="Northern California"/>
    <n v="749"/>
    <n v="1866"/>
    <x v="2"/>
  </r>
  <r>
    <d v="2007-04-27T00:00:00"/>
    <x v="3"/>
    <x v="5"/>
    <x v="1"/>
    <s v="Northern California"/>
    <n v="1116"/>
    <n v="1473"/>
    <x v="2"/>
  </r>
  <r>
    <d v="2007-04-27T00:00:00"/>
    <x v="3"/>
    <x v="6"/>
    <x v="1"/>
    <s v="Northern California"/>
    <n v="153"/>
    <n v="333"/>
    <x v="2"/>
  </r>
  <r>
    <d v="2007-04-27T00:00:00"/>
    <x v="4"/>
    <x v="7"/>
    <x v="1"/>
    <s v="Northern California"/>
    <n v="227"/>
    <n v="941"/>
    <x v="2"/>
  </r>
  <r>
    <d v="2007-04-27T00:00:00"/>
    <x v="4"/>
    <x v="7"/>
    <x v="1"/>
    <s v="Southern California"/>
    <n v="50"/>
    <n v="391"/>
    <x v="2"/>
  </r>
  <r>
    <d v="2007-04-27T00:00:00"/>
    <x v="0"/>
    <x v="0"/>
    <x v="0"/>
    <s v="Southern California"/>
    <n v="5763"/>
    <n v="6447"/>
    <x v="2"/>
  </r>
  <r>
    <d v="2007-04-27T00:00:00"/>
    <x v="1"/>
    <x v="1"/>
    <x v="1"/>
    <s v="Southern California"/>
    <n v="3471.5"/>
    <n v="2209.04"/>
    <x v="2"/>
  </r>
  <r>
    <d v="2007-04-27T00:00:00"/>
    <x v="1"/>
    <x v="2"/>
    <x v="1"/>
    <s v="Southern California"/>
    <n v="389"/>
    <n v="1110"/>
    <x v="2"/>
  </r>
  <r>
    <d v="2007-04-27T00:00:00"/>
    <x v="1"/>
    <x v="3"/>
    <x v="1"/>
    <s v="Southern California"/>
    <n v="0"/>
    <n v="3807"/>
    <x v="2"/>
  </r>
  <r>
    <d v="2007-04-27T00:00:00"/>
    <x v="2"/>
    <x v="4"/>
    <x v="1"/>
    <s v="Southern California"/>
    <n v="770"/>
    <n v="1390"/>
    <x v="2"/>
  </r>
  <r>
    <d v="2007-04-27T00:00:00"/>
    <x v="3"/>
    <x v="5"/>
    <x v="1"/>
    <s v="Southern California"/>
    <n v="624"/>
    <n v="1007"/>
    <x v="2"/>
  </r>
  <r>
    <d v="2007-04-27T00:00:00"/>
    <x v="3"/>
    <x v="6"/>
    <x v="1"/>
    <s v="Southern California"/>
    <n v="192"/>
    <n v="721"/>
    <x v="2"/>
  </r>
  <r>
    <d v="2007-05-04T00:00:00"/>
    <x v="0"/>
    <x v="0"/>
    <x v="0"/>
    <s v="Northern California"/>
    <n v="6227"/>
    <n v="7977"/>
    <x v="2"/>
  </r>
  <r>
    <d v="2007-05-04T00:00:00"/>
    <x v="1"/>
    <x v="1"/>
    <x v="1"/>
    <s v="Northern California"/>
    <n v="3217.78"/>
    <n v="2833.42"/>
    <x v="2"/>
  </r>
  <r>
    <d v="2007-05-04T00:00:00"/>
    <x v="1"/>
    <x v="2"/>
    <x v="1"/>
    <s v="Northern California"/>
    <n v="285"/>
    <n v="633"/>
    <x v="2"/>
  </r>
  <r>
    <d v="2007-05-04T00:00:00"/>
    <x v="1"/>
    <x v="3"/>
    <x v="1"/>
    <s v="Northern California"/>
    <n v="0"/>
    <n v="2752"/>
    <x v="2"/>
  </r>
  <r>
    <d v="2007-05-04T00:00:00"/>
    <x v="2"/>
    <x v="4"/>
    <x v="1"/>
    <s v="Northern California"/>
    <n v="802"/>
    <n v="1807"/>
    <x v="2"/>
  </r>
  <r>
    <d v="2007-05-04T00:00:00"/>
    <x v="3"/>
    <x v="5"/>
    <x v="1"/>
    <s v="Northern California"/>
    <n v="1121"/>
    <n v="1702"/>
    <x v="2"/>
  </r>
  <r>
    <d v="2007-05-04T00:00:00"/>
    <x v="3"/>
    <x v="6"/>
    <x v="1"/>
    <s v="Northern California"/>
    <n v="153"/>
    <n v="347"/>
    <x v="2"/>
  </r>
  <r>
    <d v="2007-05-04T00:00:00"/>
    <x v="4"/>
    <x v="7"/>
    <x v="1"/>
    <s v="Northern California"/>
    <n v="242"/>
    <n v="832"/>
    <x v="2"/>
  </r>
  <r>
    <d v="2007-05-04T00:00:00"/>
    <x v="4"/>
    <x v="7"/>
    <x v="1"/>
    <s v="Southern California"/>
    <n v="-5"/>
    <n v="320"/>
    <x v="2"/>
  </r>
  <r>
    <d v="2007-05-04T00:00:00"/>
    <x v="0"/>
    <x v="0"/>
    <x v="0"/>
    <s v="Southern California"/>
    <n v="6766"/>
    <n v="5842"/>
    <x v="2"/>
  </r>
  <r>
    <d v="2007-05-04T00:00:00"/>
    <x v="1"/>
    <x v="1"/>
    <x v="1"/>
    <s v="Southern California"/>
    <n v="3228.76"/>
    <n v="2158.1600000000003"/>
    <x v="2"/>
  </r>
  <r>
    <d v="2007-05-04T00:00:00"/>
    <x v="1"/>
    <x v="2"/>
    <x v="1"/>
    <s v="Southern California"/>
    <n v="971"/>
    <n v="1065"/>
    <x v="2"/>
  </r>
  <r>
    <d v="2007-05-04T00:00:00"/>
    <x v="1"/>
    <x v="3"/>
    <x v="1"/>
    <s v="Southern California"/>
    <n v="0"/>
    <n v="3929"/>
    <x v="2"/>
  </r>
  <r>
    <d v="2007-05-04T00:00:00"/>
    <x v="2"/>
    <x v="4"/>
    <x v="1"/>
    <s v="Southern California"/>
    <n v="749"/>
    <n v="1275"/>
    <x v="2"/>
  </r>
  <r>
    <d v="2007-05-04T00:00:00"/>
    <x v="3"/>
    <x v="5"/>
    <x v="1"/>
    <s v="Southern California"/>
    <n v="916"/>
    <n v="1159"/>
    <x v="2"/>
  </r>
  <r>
    <d v="2007-05-04T00:00:00"/>
    <x v="3"/>
    <x v="6"/>
    <x v="1"/>
    <s v="Southern California"/>
    <n v="276"/>
    <n v="665"/>
    <x v="2"/>
  </r>
  <r>
    <d v="2007-05-11T00:00:00"/>
    <x v="0"/>
    <x v="0"/>
    <x v="0"/>
    <s v="Northern California"/>
    <n v="6270"/>
    <n v="7868"/>
    <x v="2"/>
  </r>
  <r>
    <d v="2007-05-11T00:00:00"/>
    <x v="1"/>
    <x v="1"/>
    <x v="1"/>
    <s v="Northern California"/>
    <n v="2978.98"/>
    <n v="2662.82"/>
    <x v="2"/>
  </r>
  <r>
    <d v="2007-05-11T00:00:00"/>
    <x v="1"/>
    <x v="2"/>
    <x v="1"/>
    <s v="Northern California"/>
    <n v="445"/>
    <n v="593"/>
    <x v="2"/>
  </r>
  <r>
    <d v="2007-05-11T00:00:00"/>
    <x v="1"/>
    <x v="3"/>
    <x v="1"/>
    <s v="Northern California"/>
    <n v="0"/>
    <n v="2819"/>
    <x v="2"/>
  </r>
  <r>
    <d v="2007-05-11T00:00:00"/>
    <x v="2"/>
    <x v="4"/>
    <x v="1"/>
    <s v="Northern California"/>
    <n v="790"/>
    <n v="1739"/>
    <x v="2"/>
  </r>
  <r>
    <d v="2007-05-11T00:00:00"/>
    <x v="3"/>
    <x v="5"/>
    <x v="1"/>
    <s v="Northern California"/>
    <n v="1128"/>
    <n v="1738"/>
    <x v="2"/>
  </r>
  <r>
    <d v="2007-05-11T00:00:00"/>
    <x v="3"/>
    <x v="6"/>
    <x v="1"/>
    <s v="Northern California"/>
    <n v="230"/>
    <n v="368"/>
    <x v="2"/>
  </r>
  <r>
    <d v="2007-05-11T00:00:00"/>
    <x v="4"/>
    <x v="7"/>
    <x v="1"/>
    <s v="Northern California"/>
    <n v="178"/>
    <n v="829"/>
    <x v="2"/>
  </r>
  <r>
    <d v="2007-05-11T00:00:00"/>
    <x v="4"/>
    <x v="7"/>
    <x v="1"/>
    <s v="Southern California"/>
    <n v="139"/>
    <n v="388"/>
    <x v="2"/>
  </r>
  <r>
    <d v="2007-05-11T00:00:00"/>
    <x v="0"/>
    <x v="0"/>
    <x v="0"/>
    <s v="Southern California"/>
    <n v="6678"/>
    <n v="7022"/>
    <x v="2"/>
  </r>
  <r>
    <d v="2007-05-11T00:00:00"/>
    <x v="1"/>
    <x v="1"/>
    <x v="1"/>
    <s v="Southern California"/>
    <n v="3347.48"/>
    <n v="2289.6"/>
    <x v="2"/>
  </r>
  <r>
    <d v="2007-05-11T00:00:00"/>
    <x v="1"/>
    <x v="2"/>
    <x v="1"/>
    <s v="Southern California"/>
    <n v="776"/>
    <n v="990"/>
    <x v="2"/>
  </r>
  <r>
    <d v="2007-05-11T00:00:00"/>
    <x v="1"/>
    <x v="3"/>
    <x v="1"/>
    <s v="Southern California"/>
    <n v="0"/>
    <n v="4354"/>
    <x v="2"/>
  </r>
  <r>
    <d v="2007-05-11T00:00:00"/>
    <x v="2"/>
    <x v="4"/>
    <x v="1"/>
    <s v="Southern California"/>
    <n v="843"/>
    <n v="1518"/>
    <x v="2"/>
  </r>
  <r>
    <d v="2007-05-11T00:00:00"/>
    <x v="3"/>
    <x v="5"/>
    <x v="1"/>
    <s v="Southern California"/>
    <n v="718"/>
    <n v="1064"/>
    <x v="2"/>
  </r>
  <r>
    <d v="2007-05-11T00:00:00"/>
    <x v="3"/>
    <x v="6"/>
    <x v="1"/>
    <s v="Southern California"/>
    <n v="476"/>
    <n v="670"/>
    <x v="2"/>
  </r>
  <r>
    <d v="2007-05-18T00:00:00"/>
    <x v="0"/>
    <x v="0"/>
    <x v="0"/>
    <s v="Northern California"/>
    <n v="6250"/>
    <n v="8733"/>
    <x v="2"/>
  </r>
  <r>
    <d v="2007-05-18T00:00:00"/>
    <x v="1"/>
    <x v="1"/>
    <x v="1"/>
    <s v="Northern California"/>
    <n v="3212.2200000000003"/>
    <n v="2657.58"/>
    <x v="2"/>
  </r>
  <r>
    <d v="2007-05-18T00:00:00"/>
    <x v="1"/>
    <x v="2"/>
    <x v="1"/>
    <s v="Northern California"/>
    <n v="353"/>
    <n v="593"/>
    <x v="2"/>
  </r>
  <r>
    <d v="2007-05-18T00:00:00"/>
    <x v="1"/>
    <x v="3"/>
    <x v="1"/>
    <s v="Northern California"/>
    <n v="0"/>
    <n v="3052"/>
    <x v="2"/>
  </r>
  <r>
    <d v="2007-05-18T00:00:00"/>
    <x v="2"/>
    <x v="4"/>
    <x v="1"/>
    <s v="Northern California"/>
    <n v="809"/>
    <n v="1761"/>
    <x v="2"/>
  </r>
  <r>
    <d v="2007-05-18T00:00:00"/>
    <x v="3"/>
    <x v="5"/>
    <x v="1"/>
    <s v="Northern California"/>
    <n v="1222"/>
    <n v="1703"/>
    <x v="2"/>
  </r>
  <r>
    <d v="2007-05-18T00:00:00"/>
    <x v="3"/>
    <x v="6"/>
    <x v="1"/>
    <s v="Northern California"/>
    <n v="174"/>
    <n v="340"/>
    <x v="2"/>
  </r>
  <r>
    <d v="2007-05-18T00:00:00"/>
    <x v="4"/>
    <x v="7"/>
    <x v="1"/>
    <s v="Northern California"/>
    <n v="302"/>
    <n v="831"/>
    <x v="2"/>
  </r>
  <r>
    <d v="2007-05-18T00:00:00"/>
    <x v="4"/>
    <x v="7"/>
    <x v="1"/>
    <s v="Southern California"/>
    <n v="186"/>
    <n v="391"/>
    <x v="2"/>
  </r>
  <r>
    <d v="2007-05-18T00:00:00"/>
    <x v="0"/>
    <x v="0"/>
    <x v="0"/>
    <s v="Southern California"/>
    <n v="6329"/>
    <n v="6610"/>
    <x v="2"/>
  </r>
  <r>
    <d v="2007-05-18T00:00:00"/>
    <x v="1"/>
    <x v="1"/>
    <x v="1"/>
    <s v="Southern California"/>
    <n v="3569.02"/>
    <n v="2065.94"/>
    <x v="2"/>
  </r>
  <r>
    <d v="2007-05-18T00:00:00"/>
    <x v="1"/>
    <x v="2"/>
    <x v="1"/>
    <s v="Southern California"/>
    <n v="839"/>
    <n v="1127"/>
    <x v="2"/>
  </r>
  <r>
    <d v="2007-05-18T00:00:00"/>
    <x v="1"/>
    <x v="3"/>
    <x v="1"/>
    <s v="Southern California"/>
    <n v="0"/>
    <n v="4023"/>
    <x v="2"/>
  </r>
  <r>
    <d v="2007-05-18T00:00:00"/>
    <x v="2"/>
    <x v="4"/>
    <x v="1"/>
    <s v="Southern California"/>
    <n v="820"/>
    <n v="1725"/>
    <x v="2"/>
  </r>
  <r>
    <d v="2007-05-18T00:00:00"/>
    <x v="3"/>
    <x v="5"/>
    <x v="1"/>
    <s v="Southern California"/>
    <n v="747"/>
    <n v="1129"/>
    <x v="2"/>
  </r>
  <r>
    <d v="2007-05-18T00:00:00"/>
    <x v="3"/>
    <x v="6"/>
    <x v="1"/>
    <s v="Southern California"/>
    <n v="392"/>
    <n v="794"/>
    <x v="2"/>
  </r>
  <r>
    <d v="2007-05-25T00:00:00"/>
    <x v="0"/>
    <x v="0"/>
    <x v="0"/>
    <s v="Northern California"/>
    <n v="6397"/>
    <n v="7873"/>
    <x v="2"/>
  </r>
  <r>
    <d v="2007-05-25T00:00:00"/>
    <x v="1"/>
    <x v="1"/>
    <x v="1"/>
    <s v="Northern California"/>
    <n v="3180.82"/>
    <n v="2546.34"/>
    <x v="2"/>
  </r>
  <r>
    <d v="2007-05-25T00:00:00"/>
    <x v="1"/>
    <x v="2"/>
    <x v="1"/>
    <s v="Northern California"/>
    <n v="535"/>
    <n v="661"/>
    <x v="2"/>
  </r>
  <r>
    <d v="2007-05-25T00:00:00"/>
    <x v="1"/>
    <x v="3"/>
    <x v="1"/>
    <s v="Northern California"/>
    <n v="0"/>
    <n v="2982"/>
    <x v="2"/>
  </r>
  <r>
    <d v="2007-05-25T00:00:00"/>
    <x v="2"/>
    <x v="4"/>
    <x v="1"/>
    <s v="Northern California"/>
    <n v="758"/>
    <n v="1999"/>
    <x v="2"/>
  </r>
  <r>
    <d v="2007-05-25T00:00:00"/>
    <x v="3"/>
    <x v="5"/>
    <x v="1"/>
    <s v="Northern California"/>
    <n v="1337"/>
    <n v="1550"/>
    <x v="2"/>
  </r>
  <r>
    <d v="2007-05-25T00:00:00"/>
    <x v="3"/>
    <x v="6"/>
    <x v="1"/>
    <s v="Northern California"/>
    <n v="174"/>
    <n v="333"/>
    <x v="2"/>
  </r>
  <r>
    <d v="2007-05-25T00:00:00"/>
    <x v="4"/>
    <x v="7"/>
    <x v="1"/>
    <s v="Northern California"/>
    <n v="395"/>
    <n v="734"/>
    <x v="2"/>
  </r>
  <r>
    <d v="2007-05-25T00:00:00"/>
    <x v="4"/>
    <x v="7"/>
    <x v="1"/>
    <s v="Southern California"/>
    <n v="102"/>
    <n v="540"/>
    <x v="2"/>
  </r>
  <r>
    <d v="2007-05-25T00:00:00"/>
    <x v="0"/>
    <x v="0"/>
    <x v="0"/>
    <s v="Southern California"/>
    <n v="6709"/>
    <n v="6272"/>
    <x v="2"/>
  </r>
  <r>
    <d v="2007-05-25T00:00:00"/>
    <x v="1"/>
    <x v="1"/>
    <x v="1"/>
    <s v="Southern California"/>
    <n v="3859.46"/>
    <n v="2524.92"/>
    <x v="2"/>
  </r>
  <r>
    <d v="2007-05-25T00:00:00"/>
    <x v="1"/>
    <x v="2"/>
    <x v="1"/>
    <s v="Southern California"/>
    <n v="715"/>
    <n v="873"/>
    <x v="2"/>
  </r>
  <r>
    <d v="2007-05-25T00:00:00"/>
    <x v="1"/>
    <x v="3"/>
    <x v="1"/>
    <s v="Southern California"/>
    <n v="0"/>
    <n v="4275"/>
    <x v="2"/>
  </r>
  <r>
    <d v="2007-05-25T00:00:00"/>
    <x v="2"/>
    <x v="4"/>
    <x v="1"/>
    <s v="Southern California"/>
    <n v="804"/>
    <n v="1573"/>
    <x v="2"/>
  </r>
  <r>
    <d v="2007-05-25T00:00:00"/>
    <x v="3"/>
    <x v="5"/>
    <x v="1"/>
    <s v="Southern California"/>
    <n v="978"/>
    <n v="1359"/>
    <x v="2"/>
  </r>
  <r>
    <d v="2007-05-25T00:00:00"/>
    <x v="3"/>
    <x v="6"/>
    <x v="1"/>
    <s v="Southern California"/>
    <n v="31"/>
    <n v="726"/>
    <x v="2"/>
  </r>
  <r>
    <d v="2007-06-01T00:00:00"/>
    <x v="0"/>
    <x v="0"/>
    <x v="0"/>
    <s v="Northern California"/>
    <n v="6265"/>
    <n v="9323"/>
    <x v="2"/>
  </r>
  <r>
    <d v="2007-06-01T00:00:00"/>
    <x v="1"/>
    <x v="1"/>
    <x v="1"/>
    <s v="Northern California"/>
    <n v="3151.1600000000003"/>
    <n v="2603.46"/>
    <x v="2"/>
  </r>
  <r>
    <d v="2007-06-01T00:00:00"/>
    <x v="1"/>
    <x v="2"/>
    <x v="1"/>
    <s v="Northern California"/>
    <n v="457"/>
    <n v="718"/>
    <x v="2"/>
  </r>
  <r>
    <d v="2007-06-01T00:00:00"/>
    <x v="1"/>
    <x v="3"/>
    <x v="1"/>
    <s v="Northern California"/>
    <n v="0"/>
    <n v="3133"/>
    <x v="2"/>
  </r>
  <r>
    <d v="2007-06-01T00:00:00"/>
    <x v="2"/>
    <x v="4"/>
    <x v="1"/>
    <s v="Northern California"/>
    <n v="765"/>
    <n v="1580"/>
    <x v="2"/>
  </r>
  <r>
    <d v="2007-06-01T00:00:00"/>
    <x v="3"/>
    <x v="5"/>
    <x v="1"/>
    <s v="Northern California"/>
    <n v="1270"/>
    <n v="1603"/>
    <x v="2"/>
  </r>
  <r>
    <d v="2007-06-01T00:00:00"/>
    <x v="3"/>
    <x v="6"/>
    <x v="1"/>
    <s v="Northern California"/>
    <n v="170"/>
    <n v="347"/>
    <x v="2"/>
  </r>
  <r>
    <d v="2007-06-01T00:00:00"/>
    <x v="4"/>
    <x v="7"/>
    <x v="1"/>
    <s v="Northern California"/>
    <n v="271"/>
    <n v="846"/>
    <x v="2"/>
  </r>
  <r>
    <d v="2007-06-01T00:00:00"/>
    <x v="4"/>
    <x v="7"/>
    <x v="1"/>
    <s v="Southern California"/>
    <n v="144"/>
    <n v="645"/>
    <x v="2"/>
  </r>
  <r>
    <d v="2007-06-01T00:00:00"/>
    <x v="0"/>
    <x v="0"/>
    <x v="0"/>
    <s v="Southern California"/>
    <n v="6523"/>
    <n v="5151"/>
    <x v="2"/>
  </r>
  <r>
    <d v="2007-06-01T00:00:00"/>
    <x v="1"/>
    <x v="1"/>
    <x v="1"/>
    <s v="Southern California"/>
    <n v="3898.6800000000003"/>
    <n v="2653.1800000000003"/>
    <x v="2"/>
  </r>
  <r>
    <d v="2007-06-01T00:00:00"/>
    <x v="1"/>
    <x v="2"/>
    <x v="1"/>
    <s v="Southern California"/>
    <n v="887"/>
    <n v="827"/>
    <x v="2"/>
  </r>
  <r>
    <d v="2007-06-01T00:00:00"/>
    <x v="1"/>
    <x v="3"/>
    <x v="1"/>
    <s v="Southern California"/>
    <n v="0"/>
    <n v="4601"/>
    <x v="2"/>
  </r>
  <r>
    <d v="2007-06-01T00:00:00"/>
    <x v="2"/>
    <x v="4"/>
    <x v="1"/>
    <s v="Southern California"/>
    <n v="858"/>
    <n v="1529"/>
    <x v="2"/>
  </r>
  <r>
    <d v="2007-06-01T00:00:00"/>
    <x v="3"/>
    <x v="5"/>
    <x v="1"/>
    <s v="Southern California"/>
    <n v="861"/>
    <n v="1432"/>
    <x v="2"/>
  </r>
  <r>
    <d v="2007-06-01T00:00:00"/>
    <x v="3"/>
    <x v="6"/>
    <x v="1"/>
    <s v="Southern California"/>
    <n v="327"/>
    <n v="836"/>
    <x v="2"/>
  </r>
  <r>
    <d v="2007-06-08T00:00:00"/>
    <x v="0"/>
    <x v="0"/>
    <x v="0"/>
    <s v="Northern California"/>
    <n v="6129"/>
    <n v="8556"/>
    <x v="2"/>
  </r>
  <r>
    <d v="2007-06-08T00:00:00"/>
    <x v="1"/>
    <x v="1"/>
    <x v="1"/>
    <s v="Northern California"/>
    <n v="3534.56"/>
    <n v="3283.02"/>
    <x v="2"/>
  </r>
  <r>
    <d v="2007-06-08T00:00:00"/>
    <x v="1"/>
    <x v="2"/>
    <x v="1"/>
    <s v="Northern California"/>
    <n v="359"/>
    <n v="547"/>
    <x v="2"/>
  </r>
  <r>
    <d v="2007-06-08T00:00:00"/>
    <x v="1"/>
    <x v="3"/>
    <x v="1"/>
    <s v="Northern California"/>
    <n v="0"/>
    <n v="2772"/>
    <x v="2"/>
  </r>
  <r>
    <d v="2007-06-08T00:00:00"/>
    <x v="2"/>
    <x v="4"/>
    <x v="1"/>
    <s v="Northern California"/>
    <n v="825"/>
    <n v="1717"/>
    <x v="2"/>
  </r>
  <r>
    <d v="2007-06-08T00:00:00"/>
    <x v="3"/>
    <x v="5"/>
    <x v="1"/>
    <s v="Northern California"/>
    <n v="1195"/>
    <n v="1612"/>
    <x v="2"/>
  </r>
  <r>
    <d v="2007-06-08T00:00:00"/>
    <x v="3"/>
    <x v="6"/>
    <x v="1"/>
    <s v="Northern California"/>
    <n v="173"/>
    <n v="88"/>
    <x v="2"/>
  </r>
  <r>
    <d v="2007-06-08T00:00:00"/>
    <x v="4"/>
    <x v="7"/>
    <x v="1"/>
    <s v="Northern California"/>
    <n v="270"/>
    <n v="820"/>
    <x v="2"/>
  </r>
  <r>
    <d v="2007-06-08T00:00:00"/>
    <x v="4"/>
    <x v="7"/>
    <x v="1"/>
    <s v="Southern California"/>
    <n v="132"/>
    <n v="640"/>
    <x v="2"/>
  </r>
  <r>
    <d v="2007-06-08T00:00:00"/>
    <x v="0"/>
    <x v="0"/>
    <x v="0"/>
    <s v="Southern California"/>
    <n v="5111"/>
    <n v="6242"/>
    <x v="2"/>
  </r>
  <r>
    <d v="2007-06-08T00:00:00"/>
    <x v="1"/>
    <x v="1"/>
    <x v="1"/>
    <s v="Southern California"/>
    <n v="2807.94"/>
    <n v="2176.1800000000003"/>
    <x v="2"/>
  </r>
  <r>
    <d v="2007-06-08T00:00:00"/>
    <x v="1"/>
    <x v="2"/>
    <x v="1"/>
    <s v="Southern California"/>
    <n v="793"/>
    <n v="856"/>
    <x v="2"/>
  </r>
  <r>
    <d v="2007-06-08T00:00:00"/>
    <x v="1"/>
    <x v="3"/>
    <x v="1"/>
    <s v="Southern California"/>
    <n v="0"/>
    <n v="4502"/>
    <x v="2"/>
  </r>
  <r>
    <d v="2007-06-08T00:00:00"/>
    <x v="2"/>
    <x v="4"/>
    <x v="1"/>
    <s v="Southern California"/>
    <n v="647"/>
    <n v="1593"/>
    <x v="2"/>
  </r>
  <r>
    <d v="2007-06-08T00:00:00"/>
    <x v="3"/>
    <x v="5"/>
    <x v="1"/>
    <s v="Southern California"/>
    <n v="562"/>
    <n v="1432"/>
    <x v="2"/>
  </r>
  <r>
    <d v="2007-06-08T00:00:00"/>
    <x v="3"/>
    <x v="6"/>
    <x v="1"/>
    <s v="Southern California"/>
    <n v="207"/>
    <n v="742"/>
    <x v="2"/>
  </r>
  <r>
    <d v="2007-06-15T00:00:00"/>
    <x v="0"/>
    <x v="0"/>
    <x v="0"/>
    <s v="Northern California"/>
    <n v="6258"/>
    <n v="8582"/>
    <x v="2"/>
  </r>
  <r>
    <d v="2007-06-15T00:00:00"/>
    <x v="1"/>
    <x v="1"/>
    <x v="1"/>
    <s v="Northern California"/>
    <n v="3266.32"/>
    <n v="3384.98"/>
    <x v="2"/>
  </r>
  <r>
    <d v="2007-06-15T00:00:00"/>
    <x v="1"/>
    <x v="2"/>
    <x v="1"/>
    <s v="Northern California"/>
    <n v="452"/>
    <n v="566"/>
    <x v="2"/>
  </r>
  <r>
    <d v="2007-06-15T00:00:00"/>
    <x v="1"/>
    <x v="3"/>
    <x v="1"/>
    <s v="Northern California"/>
    <n v="0"/>
    <n v="3017"/>
    <x v="2"/>
  </r>
  <r>
    <d v="2007-06-15T00:00:00"/>
    <x v="2"/>
    <x v="4"/>
    <x v="1"/>
    <s v="Northern California"/>
    <n v="808"/>
    <n v="1599"/>
    <x v="2"/>
  </r>
  <r>
    <d v="2007-06-15T00:00:00"/>
    <x v="3"/>
    <x v="5"/>
    <x v="1"/>
    <s v="Northern California"/>
    <n v="1275"/>
    <n v="2020"/>
    <x v="2"/>
  </r>
  <r>
    <d v="2007-06-15T00:00:00"/>
    <x v="3"/>
    <x v="6"/>
    <x v="1"/>
    <s v="Northern California"/>
    <n v="193"/>
    <n v="357"/>
    <x v="2"/>
  </r>
  <r>
    <d v="2007-06-15T00:00:00"/>
    <x v="4"/>
    <x v="7"/>
    <x v="1"/>
    <s v="Northern California"/>
    <n v="285"/>
    <n v="792"/>
    <x v="2"/>
  </r>
  <r>
    <d v="2007-06-15T00:00:00"/>
    <x v="4"/>
    <x v="7"/>
    <x v="1"/>
    <s v="Southern California"/>
    <n v="53"/>
    <n v="627"/>
    <x v="2"/>
  </r>
  <r>
    <d v="2007-06-15T00:00:00"/>
    <x v="0"/>
    <x v="0"/>
    <x v="0"/>
    <s v="Southern California"/>
    <n v="5523"/>
    <n v="7208"/>
    <x v="2"/>
  </r>
  <r>
    <d v="2007-06-15T00:00:00"/>
    <x v="1"/>
    <x v="1"/>
    <x v="1"/>
    <s v="Southern California"/>
    <n v="3679.26"/>
    <n v="2224.94"/>
    <x v="2"/>
  </r>
  <r>
    <d v="2007-06-15T00:00:00"/>
    <x v="1"/>
    <x v="2"/>
    <x v="1"/>
    <s v="Southern California"/>
    <n v="816"/>
    <n v="828"/>
    <x v="2"/>
  </r>
  <r>
    <d v="2007-06-15T00:00:00"/>
    <x v="1"/>
    <x v="3"/>
    <x v="1"/>
    <s v="Southern California"/>
    <n v="0"/>
    <n v="4216"/>
    <x v="2"/>
  </r>
  <r>
    <d v="2007-06-15T00:00:00"/>
    <x v="2"/>
    <x v="4"/>
    <x v="1"/>
    <s v="Southern California"/>
    <n v="672"/>
    <n v="1446"/>
    <x v="2"/>
  </r>
  <r>
    <d v="2007-06-15T00:00:00"/>
    <x v="3"/>
    <x v="5"/>
    <x v="1"/>
    <s v="Southern California"/>
    <n v="438"/>
    <n v="1111"/>
    <x v="2"/>
  </r>
  <r>
    <d v="2007-06-15T00:00:00"/>
    <x v="3"/>
    <x v="6"/>
    <x v="1"/>
    <s v="Southern California"/>
    <n v="256"/>
    <n v="774"/>
    <x v="2"/>
  </r>
  <r>
    <d v="2007-06-22T00:00:00"/>
    <x v="0"/>
    <x v="0"/>
    <x v="0"/>
    <s v="Northern California"/>
    <n v="5884"/>
    <n v="8928"/>
    <x v="2"/>
  </r>
  <r>
    <d v="2007-06-22T00:00:00"/>
    <x v="1"/>
    <x v="1"/>
    <x v="1"/>
    <s v="Northern California"/>
    <n v="3382.2400000000002"/>
    <n v="3713.3"/>
    <x v="2"/>
  </r>
  <r>
    <d v="2007-06-22T00:00:00"/>
    <x v="1"/>
    <x v="2"/>
    <x v="1"/>
    <s v="Northern California"/>
    <n v="422"/>
    <n v="843"/>
    <x v="2"/>
  </r>
  <r>
    <d v="2007-06-22T00:00:00"/>
    <x v="1"/>
    <x v="3"/>
    <x v="1"/>
    <s v="Northern California"/>
    <n v="0"/>
    <n v="3173"/>
    <x v="2"/>
  </r>
  <r>
    <d v="2007-06-22T00:00:00"/>
    <x v="2"/>
    <x v="4"/>
    <x v="1"/>
    <s v="Northern California"/>
    <n v="806"/>
    <n v="1398"/>
    <x v="2"/>
  </r>
  <r>
    <d v="2007-06-22T00:00:00"/>
    <x v="3"/>
    <x v="5"/>
    <x v="1"/>
    <s v="Northern California"/>
    <n v="1197"/>
    <n v="1703"/>
    <x v="2"/>
  </r>
  <r>
    <d v="2007-06-22T00:00:00"/>
    <x v="3"/>
    <x v="6"/>
    <x v="1"/>
    <s v="Northern California"/>
    <n v="177"/>
    <n v="361"/>
    <x v="2"/>
  </r>
  <r>
    <d v="2007-06-22T00:00:00"/>
    <x v="4"/>
    <x v="7"/>
    <x v="1"/>
    <s v="Northern California"/>
    <n v="203"/>
    <n v="762"/>
    <x v="2"/>
  </r>
  <r>
    <d v="2007-06-22T00:00:00"/>
    <x v="4"/>
    <x v="7"/>
    <x v="1"/>
    <s v="Southern California"/>
    <n v="24"/>
    <n v="525"/>
    <x v="2"/>
  </r>
  <r>
    <d v="2007-06-22T00:00:00"/>
    <x v="0"/>
    <x v="0"/>
    <x v="0"/>
    <s v="Southern California"/>
    <n v="5570"/>
    <n v="6355"/>
    <x v="2"/>
  </r>
  <r>
    <d v="2007-06-22T00:00:00"/>
    <x v="1"/>
    <x v="1"/>
    <x v="1"/>
    <s v="Southern California"/>
    <n v="3774.6600000000003"/>
    <n v="2368.04"/>
    <x v="2"/>
  </r>
  <r>
    <d v="2007-06-22T00:00:00"/>
    <x v="1"/>
    <x v="2"/>
    <x v="1"/>
    <s v="Southern California"/>
    <n v="625"/>
    <n v="884"/>
    <x v="2"/>
  </r>
  <r>
    <d v="2007-06-22T00:00:00"/>
    <x v="1"/>
    <x v="3"/>
    <x v="1"/>
    <s v="Southern California"/>
    <n v="0"/>
    <n v="3939"/>
    <x v="2"/>
  </r>
  <r>
    <d v="2007-06-22T00:00:00"/>
    <x v="2"/>
    <x v="4"/>
    <x v="1"/>
    <s v="Southern California"/>
    <n v="572"/>
    <n v="1401"/>
    <x v="2"/>
  </r>
  <r>
    <d v="2007-06-22T00:00:00"/>
    <x v="3"/>
    <x v="5"/>
    <x v="1"/>
    <s v="Southern California"/>
    <n v="505"/>
    <n v="936"/>
    <x v="2"/>
  </r>
  <r>
    <d v="2007-06-22T00:00:00"/>
    <x v="3"/>
    <x v="6"/>
    <x v="1"/>
    <s v="Southern California"/>
    <n v="323"/>
    <n v="776"/>
    <x v="2"/>
  </r>
  <r>
    <d v="2007-06-29T00:00:00"/>
    <x v="0"/>
    <x v="0"/>
    <x v="0"/>
    <s v="Northern California"/>
    <n v="5872"/>
    <n v="9519"/>
    <x v="2"/>
  </r>
  <r>
    <d v="2007-06-29T00:00:00"/>
    <x v="1"/>
    <x v="1"/>
    <x v="1"/>
    <s v="Northern California"/>
    <n v="3093.7400000000002"/>
    <n v="3640.2400000000002"/>
    <x v="2"/>
  </r>
  <r>
    <d v="2007-06-29T00:00:00"/>
    <x v="1"/>
    <x v="2"/>
    <x v="1"/>
    <s v="Northern California"/>
    <n v="510"/>
    <n v="825"/>
    <x v="2"/>
  </r>
  <r>
    <d v="2007-06-29T00:00:00"/>
    <x v="1"/>
    <x v="3"/>
    <x v="1"/>
    <s v="Northern California"/>
    <n v="0"/>
    <n v="2795"/>
    <x v="2"/>
  </r>
  <r>
    <d v="2007-06-29T00:00:00"/>
    <x v="2"/>
    <x v="4"/>
    <x v="1"/>
    <s v="Northern California"/>
    <n v="764"/>
    <n v="1364"/>
    <x v="2"/>
  </r>
  <r>
    <d v="2007-06-29T00:00:00"/>
    <x v="3"/>
    <x v="5"/>
    <x v="1"/>
    <s v="Northern California"/>
    <n v="1093"/>
    <n v="1530"/>
    <x v="2"/>
  </r>
  <r>
    <d v="2007-06-29T00:00:00"/>
    <x v="3"/>
    <x v="6"/>
    <x v="1"/>
    <s v="Northern California"/>
    <n v="79"/>
    <n v="307"/>
    <x v="2"/>
  </r>
  <r>
    <d v="2007-06-29T00:00:00"/>
    <x v="4"/>
    <x v="7"/>
    <x v="1"/>
    <s v="Northern California"/>
    <n v="323"/>
    <n v="808"/>
    <x v="2"/>
  </r>
  <r>
    <d v="2007-06-29T00:00:00"/>
    <x v="4"/>
    <x v="7"/>
    <x v="1"/>
    <s v="Southern California"/>
    <n v="-53"/>
    <n v="444"/>
    <x v="2"/>
  </r>
  <r>
    <d v="2007-06-29T00:00:00"/>
    <x v="0"/>
    <x v="0"/>
    <x v="0"/>
    <s v="Southern California"/>
    <n v="5476"/>
    <n v="6782"/>
    <x v="2"/>
  </r>
  <r>
    <d v="2007-06-29T00:00:00"/>
    <x v="1"/>
    <x v="1"/>
    <x v="1"/>
    <s v="Southern California"/>
    <n v="3045.38"/>
    <n v="2068.06"/>
    <x v="2"/>
  </r>
  <r>
    <d v="2007-06-29T00:00:00"/>
    <x v="1"/>
    <x v="2"/>
    <x v="1"/>
    <s v="Southern California"/>
    <n v="886"/>
    <n v="875"/>
    <x v="2"/>
  </r>
  <r>
    <d v="2007-06-29T00:00:00"/>
    <x v="1"/>
    <x v="3"/>
    <x v="1"/>
    <s v="Southern California"/>
    <n v="0"/>
    <n v="3698"/>
    <x v="2"/>
  </r>
  <r>
    <d v="2007-06-29T00:00:00"/>
    <x v="2"/>
    <x v="4"/>
    <x v="1"/>
    <s v="Southern California"/>
    <n v="753"/>
    <n v="1399"/>
    <x v="2"/>
  </r>
  <r>
    <d v="2007-06-29T00:00:00"/>
    <x v="3"/>
    <x v="5"/>
    <x v="1"/>
    <s v="Southern California"/>
    <n v="571"/>
    <n v="931"/>
    <x v="2"/>
  </r>
  <r>
    <d v="2007-06-29T00:00:00"/>
    <x v="3"/>
    <x v="6"/>
    <x v="1"/>
    <s v="Southern California"/>
    <n v="238"/>
    <n v="677"/>
    <x v="2"/>
  </r>
  <r>
    <d v="2007-07-06T00:00:00"/>
    <x v="0"/>
    <x v="0"/>
    <x v="0"/>
    <s v="Northern California"/>
    <n v="6056"/>
    <n v="9492"/>
    <x v="2"/>
  </r>
  <r>
    <d v="2007-07-06T00:00:00"/>
    <x v="1"/>
    <x v="1"/>
    <x v="1"/>
    <s v="Northern California"/>
    <n v="3133.56"/>
    <n v="3494.92"/>
    <x v="2"/>
  </r>
  <r>
    <d v="2007-07-06T00:00:00"/>
    <x v="1"/>
    <x v="2"/>
    <x v="1"/>
    <s v="Northern California"/>
    <n v="316"/>
    <n v="703"/>
    <x v="2"/>
  </r>
  <r>
    <d v="2007-07-06T00:00:00"/>
    <x v="1"/>
    <x v="3"/>
    <x v="1"/>
    <s v="Northern California"/>
    <n v="0"/>
    <n v="2635"/>
    <x v="2"/>
  </r>
  <r>
    <d v="2007-07-06T00:00:00"/>
    <x v="2"/>
    <x v="4"/>
    <x v="1"/>
    <s v="Northern California"/>
    <n v="749"/>
    <n v="1390"/>
    <x v="2"/>
  </r>
  <r>
    <d v="2007-07-06T00:00:00"/>
    <x v="3"/>
    <x v="5"/>
    <x v="1"/>
    <s v="Northern California"/>
    <n v="1109"/>
    <n v="1446"/>
    <x v="2"/>
  </r>
  <r>
    <d v="2007-07-06T00:00:00"/>
    <x v="3"/>
    <x v="6"/>
    <x v="1"/>
    <s v="Northern California"/>
    <n v="149"/>
    <n v="378"/>
    <x v="2"/>
  </r>
  <r>
    <d v="2007-07-06T00:00:00"/>
    <x v="4"/>
    <x v="7"/>
    <x v="1"/>
    <s v="Northern California"/>
    <n v="278"/>
    <n v="759"/>
    <x v="2"/>
  </r>
  <r>
    <d v="2007-07-06T00:00:00"/>
    <x v="4"/>
    <x v="7"/>
    <x v="1"/>
    <s v="Southern California"/>
    <n v="30"/>
    <n v="466"/>
    <x v="2"/>
  </r>
  <r>
    <d v="2007-07-06T00:00:00"/>
    <x v="0"/>
    <x v="0"/>
    <x v="0"/>
    <s v="Southern California"/>
    <n v="5512"/>
    <n v="5651"/>
    <x v="2"/>
  </r>
  <r>
    <d v="2007-07-06T00:00:00"/>
    <x v="1"/>
    <x v="1"/>
    <x v="1"/>
    <s v="Southern California"/>
    <n v="3835.0800000000004"/>
    <n v="2400.9"/>
    <x v="2"/>
  </r>
  <r>
    <d v="2007-07-06T00:00:00"/>
    <x v="1"/>
    <x v="2"/>
    <x v="1"/>
    <s v="Southern California"/>
    <n v="689"/>
    <n v="1116"/>
    <x v="2"/>
  </r>
  <r>
    <d v="2007-07-06T00:00:00"/>
    <x v="1"/>
    <x v="3"/>
    <x v="1"/>
    <s v="Southern California"/>
    <n v="0"/>
    <n v="3857"/>
    <x v="2"/>
  </r>
  <r>
    <d v="2007-07-06T00:00:00"/>
    <x v="2"/>
    <x v="4"/>
    <x v="1"/>
    <s v="Southern California"/>
    <n v="803"/>
    <n v="1430"/>
    <x v="2"/>
  </r>
  <r>
    <d v="2007-07-06T00:00:00"/>
    <x v="3"/>
    <x v="5"/>
    <x v="1"/>
    <s v="Southern California"/>
    <n v="639"/>
    <n v="1111"/>
    <x v="2"/>
  </r>
  <r>
    <d v="2007-07-06T00:00:00"/>
    <x v="3"/>
    <x v="6"/>
    <x v="1"/>
    <s v="Southern California"/>
    <n v="338"/>
    <n v="767"/>
    <x v="2"/>
  </r>
  <r>
    <d v="2007-07-13T00:00:00"/>
    <x v="0"/>
    <x v="0"/>
    <x v="0"/>
    <s v="Northern California"/>
    <n v="6432"/>
    <n v="8827"/>
    <x v="2"/>
  </r>
  <r>
    <d v="2007-07-13T00:00:00"/>
    <x v="1"/>
    <x v="1"/>
    <x v="1"/>
    <s v="Northern California"/>
    <n v="3117.94"/>
    <n v="3186"/>
    <x v="2"/>
  </r>
  <r>
    <d v="2007-07-13T00:00:00"/>
    <x v="1"/>
    <x v="2"/>
    <x v="1"/>
    <s v="Northern California"/>
    <n v="319"/>
    <n v="572"/>
    <x v="2"/>
  </r>
  <r>
    <d v="2007-07-13T00:00:00"/>
    <x v="1"/>
    <x v="3"/>
    <x v="1"/>
    <s v="Northern California"/>
    <n v="0"/>
    <n v="3178"/>
    <x v="2"/>
  </r>
  <r>
    <d v="2007-07-13T00:00:00"/>
    <x v="2"/>
    <x v="4"/>
    <x v="1"/>
    <s v="Northern California"/>
    <n v="841"/>
    <n v="1567"/>
    <x v="2"/>
  </r>
  <r>
    <d v="2007-07-13T00:00:00"/>
    <x v="3"/>
    <x v="5"/>
    <x v="1"/>
    <s v="Northern California"/>
    <n v="1098"/>
    <n v="1293"/>
    <x v="2"/>
  </r>
  <r>
    <d v="2007-07-13T00:00:00"/>
    <x v="3"/>
    <x v="6"/>
    <x v="1"/>
    <s v="Northern California"/>
    <n v="127"/>
    <n v="328"/>
    <x v="2"/>
  </r>
  <r>
    <d v="2007-07-13T00:00:00"/>
    <x v="4"/>
    <x v="7"/>
    <x v="1"/>
    <s v="Northern California"/>
    <n v="338"/>
    <n v="925"/>
    <x v="2"/>
  </r>
  <r>
    <d v="2007-07-13T00:00:00"/>
    <x v="4"/>
    <x v="7"/>
    <x v="1"/>
    <s v="Southern California"/>
    <n v="108"/>
    <n v="532"/>
    <x v="2"/>
  </r>
  <r>
    <d v="2007-07-13T00:00:00"/>
    <x v="0"/>
    <x v="0"/>
    <x v="0"/>
    <s v="Southern California"/>
    <n v="5819"/>
    <n v="6384"/>
    <x v="2"/>
  </r>
  <r>
    <d v="2007-07-13T00:00:00"/>
    <x v="1"/>
    <x v="1"/>
    <x v="1"/>
    <s v="Southern California"/>
    <n v="3336.88"/>
    <n v="2215.4"/>
    <x v="2"/>
  </r>
  <r>
    <d v="2007-07-13T00:00:00"/>
    <x v="1"/>
    <x v="2"/>
    <x v="1"/>
    <s v="Southern California"/>
    <n v="1026"/>
    <n v="1144"/>
    <x v="2"/>
  </r>
  <r>
    <d v="2007-07-13T00:00:00"/>
    <x v="1"/>
    <x v="3"/>
    <x v="1"/>
    <s v="Southern California"/>
    <n v="0"/>
    <n v="3662"/>
    <x v="2"/>
  </r>
  <r>
    <d v="2007-07-13T00:00:00"/>
    <x v="2"/>
    <x v="4"/>
    <x v="1"/>
    <s v="Southern California"/>
    <n v="765"/>
    <n v="1411"/>
    <x v="2"/>
  </r>
  <r>
    <d v="2007-07-13T00:00:00"/>
    <x v="3"/>
    <x v="5"/>
    <x v="1"/>
    <s v="Southern California"/>
    <n v="364"/>
    <n v="860"/>
    <x v="2"/>
  </r>
  <r>
    <d v="2007-07-13T00:00:00"/>
    <x v="3"/>
    <x v="6"/>
    <x v="1"/>
    <s v="Southern California"/>
    <n v="225"/>
    <n v="655"/>
    <x v="2"/>
  </r>
  <r>
    <d v="2007-07-20T00:00:00"/>
    <x v="0"/>
    <x v="0"/>
    <x v="0"/>
    <s v="Northern California"/>
    <n v="6337"/>
    <n v="9270"/>
    <x v="2"/>
  </r>
  <r>
    <d v="2007-07-20T00:00:00"/>
    <x v="1"/>
    <x v="1"/>
    <x v="1"/>
    <s v="Northern California"/>
    <n v="3323.46"/>
    <n v="3304.26"/>
    <x v="2"/>
  </r>
  <r>
    <d v="2007-07-20T00:00:00"/>
    <x v="1"/>
    <x v="2"/>
    <x v="1"/>
    <s v="Northern California"/>
    <n v="423"/>
    <n v="540"/>
    <x v="2"/>
  </r>
  <r>
    <d v="2007-07-20T00:00:00"/>
    <x v="1"/>
    <x v="3"/>
    <x v="1"/>
    <s v="Northern California"/>
    <n v="0"/>
    <n v="3173"/>
    <x v="2"/>
  </r>
  <r>
    <d v="2007-07-20T00:00:00"/>
    <x v="2"/>
    <x v="4"/>
    <x v="1"/>
    <s v="Northern California"/>
    <n v="875"/>
    <n v="1416"/>
    <x v="2"/>
  </r>
  <r>
    <d v="2007-07-20T00:00:00"/>
    <x v="3"/>
    <x v="5"/>
    <x v="1"/>
    <s v="Northern California"/>
    <n v="1210"/>
    <n v="1624"/>
    <x v="2"/>
  </r>
  <r>
    <d v="2007-07-20T00:00:00"/>
    <x v="3"/>
    <x v="6"/>
    <x v="1"/>
    <s v="Northern California"/>
    <n v="172"/>
    <n v="420"/>
    <x v="2"/>
  </r>
  <r>
    <d v="2007-07-20T00:00:00"/>
    <x v="4"/>
    <x v="7"/>
    <x v="1"/>
    <s v="Northern California"/>
    <n v="272"/>
    <n v="810"/>
    <x v="2"/>
  </r>
  <r>
    <d v="2007-07-20T00:00:00"/>
    <x v="4"/>
    <x v="7"/>
    <x v="1"/>
    <s v="Southern California"/>
    <n v="-64"/>
    <n v="396"/>
    <x v="2"/>
  </r>
  <r>
    <d v="2007-07-20T00:00:00"/>
    <x v="0"/>
    <x v="0"/>
    <x v="0"/>
    <s v="Southern California"/>
    <n v="5760"/>
    <n v="6682"/>
    <x v="2"/>
  </r>
  <r>
    <d v="2007-07-20T00:00:00"/>
    <x v="1"/>
    <x v="1"/>
    <x v="1"/>
    <s v="Southern California"/>
    <n v="4011.0400000000004"/>
    <n v="2386.06"/>
    <x v="2"/>
  </r>
  <r>
    <d v="2007-07-20T00:00:00"/>
    <x v="1"/>
    <x v="2"/>
    <x v="1"/>
    <s v="Southern California"/>
    <n v="561"/>
    <n v="910"/>
    <x v="2"/>
  </r>
  <r>
    <d v="2007-07-20T00:00:00"/>
    <x v="1"/>
    <x v="3"/>
    <x v="1"/>
    <s v="Southern California"/>
    <n v="0"/>
    <n v="3504"/>
    <x v="2"/>
  </r>
  <r>
    <d v="2007-07-20T00:00:00"/>
    <x v="2"/>
    <x v="4"/>
    <x v="1"/>
    <s v="Southern California"/>
    <n v="678"/>
    <n v="1476"/>
    <x v="2"/>
  </r>
  <r>
    <d v="2007-07-20T00:00:00"/>
    <x v="3"/>
    <x v="5"/>
    <x v="1"/>
    <s v="Southern California"/>
    <n v="556"/>
    <n v="723"/>
    <x v="2"/>
  </r>
  <r>
    <d v="2007-07-20T00:00:00"/>
    <x v="3"/>
    <x v="6"/>
    <x v="1"/>
    <s v="Southern California"/>
    <n v="270"/>
    <n v="681"/>
    <x v="2"/>
  </r>
  <r>
    <d v="2007-07-27T00:00:00"/>
    <x v="0"/>
    <x v="0"/>
    <x v="0"/>
    <s v="Northern California"/>
    <n v="6451"/>
    <n v="8130"/>
    <x v="2"/>
  </r>
  <r>
    <d v="2007-07-27T00:00:00"/>
    <x v="1"/>
    <x v="1"/>
    <x v="1"/>
    <s v="Northern California"/>
    <n v="3354.32"/>
    <n v="3797.32"/>
    <x v="2"/>
  </r>
  <r>
    <d v="2007-07-27T00:00:00"/>
    <x v="1"/>
    <x v="2"/>
    <x v="1"/>
    <s v="Northern California"/>
    <n v="341"/>
    <n v="736"/>
    <x v="2"/>
  </r>
  <r>
    <d v="2007-07-27T00:00:00"/>
    <x v="1"/>
    <x v="3"/>
    <x v="1"/>
    <s v="Northern California"/>
    <n v="0"/>
    <n v="3028"/>
    <x v="2"/>
  </r>
  <r>
    <d v="2007-07-27T00:00:00"/>
    <x v="2"/>
    <x v="4"/>
    <x v="1"/>
    <s v="Northern California"/>
    <n v="843"/>
    <n v="1524"/>
    <x v="2"/>
  </r>
  <r>
    <d v="2007-07-27T00:00:00"/>
    <x v="3"/>
    <x v="5"/>
    <x v="1"/>
    <s v="Northern California"/>
    <n v="1297"/>
    <n v="1558"/>
    <x v="2"/>
  </r>
  <r>
    <d v="2007-07-27T00:00:00"/>
    <x v="3"/>
    <x v="6"/>
    <x v="1"/>
    <s v="Northern California"/>
    <n v="130"/>
    <n v="307"/>
    <x v="2"/>
  </r>
  <r>
    <d v="2007-07-27T00:00:00"/>
    <x v="4"/>
    <x v="7"/>
    <x v="1"/>
    <s v="Northern California"/>
    <n v="380"/>
    <n v="832"/>
    <x v="2"/>
  </r>
  <r>
    <d v="2007-07-27T00:00:00"/>
    <x v="4"/>
    <x v="7"/>
    <x v="1"/>
    <s v="Southern California"/>
    <n v="165"/>
    <n v="430"/>
    <x v="2"/>
  </r>
  <r>
    <d v="2007-07-27T00:00:00"/>
    <x v="0"/>
    <x v="0"/>
    <x v="0"/>
    <s v="Southern California"/>
    <n v="6066"/>
    <n v="6799"/>
    <x v="2"/>
  </r>
  <r>
    <d v="2007-07-27T00:00:00"/>
    <x v="1"/>
    <x v="1"/>
    <x v="1"/>
    <s v="Southern California"/>
    <n v="3670.78"/>
    <n v="2404.08"/>
    <x v="2"/>
  </r>
  <r>
    <d v="2007-07-27T00:00:00"/>
    <x v="1"/>
    <x v="2"/>
    <x v="1"/>
    <s v="Southern California"/>
    <n v="526"/>
    <n v="921"/>
    <x v="2"/>
  </r>
  <r>
    <d v="2007-07-27T00:00:00"/>
    <x v="1"/>
    <x v="3"/>
    <x v="1"/>
    <s v="Southern California"/>
    <n v="0"/>
    <n v="3912"/>
    <x v="2"/>
  </r>
  <r>
    <d v="2007-07-27T00:00:00"/>
    <x v="2"/>
    <x v="4"/>
    <x v="1"/>
    <s v="Southern California"/>
    <n v="826"/>
    <n v="1536"/>
    <x v="2"/>
  </r>
  <r>
    <d v="2007-07-27T00:00:00"/>
    <x v="3"/>
    <x v="5"/>
    <x v="1"/>
    <s v="Southern California"/>
    <n v="895"/>
    <n v="877"/>
    <x v="2"/>
  </r>
  <r>
    <d v="2007-07-27T00:00:00"/>
    <x v="3"/>
    <x v="6"/>
    <x v="1"/>
    <s v="Southern California"/>
    <n v="296"/>
    <n v="779"/>
    <x v="2"/>
  </r>
  <r>
    <d v="2007-08-03T00:00:00"/>
    <x v="0"/>
    <x v="0"/>
    <x v="0"/>
    <s v="Northern California"/>
    <n v="6277"/>
    <n v="8307"/>
    <x v="2"/>
  </r>
  <r>
    <d v="2007-08-03T00:00:00"/>
    <x v="1"/>
    <x v="1"/>
    <x v="1"/>
    <s v="Northern California"/>
    <n v="3032.1600000000003"/>
    <n v="3673.1800000000003"/>
    <x v="2"/>
  </r>
  <r>
    <d v="2007-08-03T00:00:00"/>
    <x v="1"/>
    <x v="2"/>
    <x v="1"/>
    <s v="Northern California"/>
    <n v="479"/>
    <n v="604"/>
    <x v="2"/>
  </r>
  <r>
    <d v="2007-08-03T00:00:00"/>
    <x v="1"/>
    <x v="3"/>
    <x v="1"/>
    <s v="Northern California"/>
    <n v="0"/>
    <n v="3115"/>
    <x v="2"/>
  </r>
  <r>
    <d v="2007-08-03T00:00:00"/>
    <x v="2"/>
    <x v="4"/>
    <x v="1"/>
    <s v="Northern California"/>
    <n v="840"/>
    <n v="1625"/>
    <x v="2"/>
  </r>
  <r>
    <d v="2007-08-03T00:00:00"/>
    <x v="3"/>
    <x v="5"/>
    <x v="1"/>
    <s v="Northern California"/>
    <n v="1351"/>
    <n v="1684"/>
    <x v="2"/>
  </r>
  <r>
    <d v="2007-08-03T00:00:00"/>
    <x v="3"/>
    <x v="6"/>
    <x v="1"/>
    <s v="Northern California"/>
    <n v="176"/>
    <n v="141"/>
    <x v="2"/>
  </r>
  <r>
    <d v="2007-08-03T00:00:00"/>
    <x v="4"/>
    <x v="7"/>
    <x v="1"/>
    <s v="Northern California"/>
    <n v="216"/>
    <n v="769"/>
    <x v="2"/>
  </r>
  <r>
    <d v="2007-08-03T00:00:00"/>
    <x v="4"/>
    <x v="7"/>
    <x v="1"/>
    <s v="Southern California"/>
    <n v="257"/>
    <n v="524"/>
    <x v="2"/>
  </r>
  <r>
    <d v="2007-08-03T00:00:00"/>
    <x v="0"/>
    <x v="0"/>
    <x v="0"/>
    <s v="Southern California"/>
    <n v="6534"/>
    <n v="6779"/>
    <x v="2"/>
  </r>
  <r>
    <d v="2007-08-03T00:00:00"/>
    <x v="1"/>
    <x v="1"/>
    <x v="1"/>
    <s v="Southern California"/>
    <n v="4085.2400000000002"/>
    <n v="2470.86"/>
    <x v="2"/>
  </r>
  <r>
    <d v="2007-08-03T00:00:00"/>
    <x v="1"/>
    <x v="2"/>
    <x v="1"/>
    <s v="Southern California"/>
    <n v="609"/>
    <n v="773"/>
    <x v="2"/>
  </r>
  <r>
    <d v="2007-08-03T00:00:00"/>
    <x v="1"/>
    <x v="3"/>
    <x v="1"/>
    <s v="Southern California"/>
    <n v="0"/>
    <n v="3914"/>
    <x v="2"/>
  </r>
  <r>
    <d v="2007-08-03T00:00:00"/>
    <x v="2"/>
    <x v="4"/>
    <x v="1"/>
    <s v="Southern California"/>
    <n v="812"/>
    <n v="1580"/>
    <x v="2"/>
  </r>
  <r>
    <d v="2007-08-03T00:00:00"/>
    <x v="3"/>
    <x v="5"/>
    <x v="1"/>
    <s v="Southern California"/>
    <n v="861"/>
    <n v="938"/>
    <x v="2"/>
  </r>
  <r>
    <d v="2007-08-03T00:00:00"/>
    <x v="3"/>
    <x v="6"/>
    <x v="1"/>
    <s v="Southern California"/>
    <n v="376"/>
    <n v="923"/>
    <x v="2"/>
  </r>
  <r>
    <d v="2007-08-10T00:00:00"/>
    <x v="0"/>
    <x v="0"/>
    <x v="0"/>
    <s v="Northern California"/>
    <n v="6311"/>
    <n v="9028"/>
    <x v="2"/>
  </r>
  <r>
    <d v="2007-08-10T00:00:00"/>
    <x v="1"/>
    <x v="1"/>
    <x v="1"/>
    <s v="Northern California"/>
    <n v="3169.06"/>
    <n v="3651.5600000000004"/>
    <x v="2"/>
  </r>
  <r>
    <d v="2007-08-10T00:00:00"/>
    <x v="1"/>
    <x v="2"/>
    <x v="1"/>
    <s v="Northern California"/>
    <n v="422"/>
    <n v="560"/>
    <x v="2"/>
  </r>
  <r>
    <d v="2007-08-10T00:00:00"/>
    <x v="1"/>
    <x v="3"/>
    <x v="1"/>
    <s v="Northern California"/>
    <n v="0"/>
    <n v="3186"/>
    <x v="2"/>
  </r>
  <r>
    <d v="2007-08-10T00:00:00"/>
    <x v="2"/>
    <x v="4"/>
    <x v="1"/>
    <s v="Northern California"/>
    <n v="825"/>
    <n v="1610"/>
    <x v="2"/>
  </r>
  <r>
    <d v="2007-08-10T00:00:00"/>
    <x v="3"/>
    <x v="5"/>
    <x v="1"/>
    <s v="Northern California"/>
    <n v="1495"/>
    <n v="1729"/>
    <x v="2"/>
  </r>
  <r>
    <d v="2007-08-10T00:00:00"/>
    <x v="3"/>
    <x v="6"/>
    <x v="1"/>
    <s v="Northern California"/>
    <n v="95"/>
    <n v="234"/>
    <x v="2"/>
  </r>
  <r>
    <d v="2007-08-10T00:00:00"/>
    <x v="4"/>
    <x v="7"/>
    <x v="1"/>
    <s v="Northern California"/>
    <n v="415"/>
    <n v="885"/>
    <x v="2"/>
  </r>
  <r>
    <d v="2007-08-10T00:00:00"/>
    <x v="4"/>
    <x v="7"/>
    <x v="1"/>
    <s v="Southern California"/>
    <n v="235"/>
    <n v="428"/>
    <x v="2"/>
  </r>
  <r>
    <d v="2007-08-10T00:00:00"/>
    <x v="0"/>
    <x v="0"/>
    <x v="0"/>
    <s v="Southern California"/>
    <n v="6832"/>
    <n v="5870"/>
    <x v="2"/>
  </r>
  <r>
    <d v="2007-08-10T00:00:00"/>
    <x v="1"/>
    <x v="1"/>
    <x v="1"/>
    <s v="Southern California"/>
    <n v="3401.54"/>
    <n v="1902.7"/>
    <x v="2"/>
  </r>
  <r>
    <d v="2007-08-10T00:00:00"/>
    <x v="1"/>
    <x v="2"/>
    <x v="1"/>
    <s v="Southern California"/>
    <n v="746"/>
    <n v="696"/>
    <x v="2"/>
  </r>
  <r>
    <d v="2007-08-10T00:00:00"/>
    <x v="1"/>
    <x v="3"/>
    <x v="1"/>
    <s v="Southern California"/>
    <n v="0"/>
    <n v="4108"/>
    <x v="2"/>
  </r>
  <r>
    <d v="2007-08-10T00:00:00"/>
    <x v="2"/>
    <x v="4"/>
    <x v="1"/>
    <s v="Southern California"/>
    <n v="997"/>
    <n v="1407"/>
    <x v="2"/>
  </r>
  <r>
    <d v="2007-08-10T00:00:00"/>
    <x v="3"/>
    <x v="5"/>
    <x v="1"/>
    <s v="Southern California"/>
    <n v="814"/>
    <n v="873"/>
    <x v="2"/>
  </r>
  <r>
    <d v="2007-08-10T00:00:00"/>
    <x v="3"/>
    <x v="6"/>
    <x v="1"/>
    <s v="Southern California"/>
    <n v="389"/>
    <n v="924"/>
    <x v="2"/>
  </r>
  <r>
    <d v="2007-08-17T00:00:00"/>
    <x v="0"/>
    <x v="0"/>
    <x v="0"/>
    <s v="Northern California"/>
    <n v="6446"/>
    <n v="10302"/>
    <x v="2"/>
  </r>
  <r>
    <d v="2007-08-17T00:00:00"/>
    <x v="1"/>
    <x v="1"/>
    <x v="1"/>
    <s v="Northern California"/>
    <n v="3236.1600000000003"/>
    <n v="3481.2400000000002"/>
    <x v="2"/>
  </r>
  <r>
    <d v="2007-08-17T00:00:00"/>
    <x v="1"/>
    <x v="2"/>
    <x v="1"/>
    <s v="Northern California"/>
    <n v="525"/>
    <n v="516"/>
    <x v="2"/>
  </r>
  <r>
    <d v="2007-08-17T00:00:00"/>
    <x v="1"/>
    <x v="3"/>
    <x v="1"/>
    <s v="Northern California"/>
    <n v="0"/>
    <n v="3148"/>
    <x v="2"/>
  </r>
  <r>
    <d v="2007-08-17T00:00:00"/>
    <x v="2"/>
    <x v="4"/>
    <x v="1"/>
    <s v="Northern California"/>
    <n v="820"/>
    <n v="1813"/>
    <x v="2"/>
  </r>
  <r>
    <d v="2007-08-17T00:00:00"/>
    <x v="3"/>
    <x v="5"/>
    <x v="1"/>
    <s v="Northern California"/>
    <n v="1394"/>
    <n v="1671"/>
    <x v="2"/>
  </r>
  <r>
    <d v="2007-08-17T00:00:00"/>
    <x v="3"/>
    <x v="6"/>
    <x v="1"/>
    <s v="Northern California"/>
    <n v="51"/>
    <n v="220"/>
    <x v="2"/>
  </r>
  <r>
    <d v="2007-08-17T00:00:00"/>
    <x v="4"/>
    <x v="7"/>
    <x v="1"/>
    <s v="Northern California"/>
    <n v="149"/>
    <n v="576"/>
    <x v="2"/>
  </r>
  <r>
    <d v="2007-08-17T00:00:00"/>
    <x v="4"/>
    <x v="7"/>
    <x v="1"/>
    <s v="Southern California"/>
    <n v="129"/>
    <n v="308"/>
    <x v="2"/>
  </r>
  <r>
    <d v="2007-08-17T00:00:00"/>
    <x v="0"/>
    <x v="0"/>
    <x v="0"/>
    <s v="Southern California"/>
    <n v="6395"/>
    <n v="7438"/>
    <x v="2"/>
  </r>
  <r>
    <d v="2007-08-17T00:00:00"/>
    <x v="1"/>
    <x v="1"/>
    <x v="1"/>
    <s v="Southern California"/>
    <n v="3790.5600000000004"/>
    <n v="2105.1600000000003"/>
    <x v="2"/>
  </r>
  <r>
    <d v="2007-08-17T00:00:00"/>
    <x v="1"/>
    <x v="2"/>
    <x v="1"/>
    <s v="Southern California"/>
    <n v="962"/>
    <n v="910"/>
    <x v="2"/>
  </r>
  <r>
    <d v="2007-08-17T00:00:00"/>
    <x v="1"/>
    <x v="3"/>
    <x v="1"/>
    <s v="Southern California"/>
    <n v="0"/>
    <n v="3849"/>
    <x v="2"/>
  </r>
  <r>
    <d v="2007-08-17T00:00:00"/>
    <x v="2"/>
    <x v="4"/>
    <x v="1"/>
    <s v="Southern California"/>
    <n v="807"/>
    <n v="1365"/>
    <x v="2"/>
  </r>
  <r>
    <d v="2007-08-17T00:00:00"/>
    <x v="3"/>
    <x v="5"/>
    <x v="1"/>
    <s v="Southern California"/>
    <n v="999"/>
    <n v="972"/>
    <x v="2"/>
  </r>
  <r>
    <d v="2007-08-17T00:00:00"/>
    <x v="3"/>
    <x v="6"/>
    <x v="1"/>
    <s v="Southern California"/>
    <n v="196"/>
    <n v="876"/>
    <x v="2"/>
  </r>
  <r>
    <d v="2007-08-24T00:00:00"/>
    <x v="0"/>
    <x v="0"/>
    <x v="0"/>
    <s v="Northern California"/>
    <n v="6325"/>
    <n v="10014"/>
    <x v="2"/>
  </r>
  <r>
    <d v="2007-08-24T00:00:00"/>
    <x v="1"/>
    <x v="1"/>
    <x v="1"/>
    <s v="Northern California"/>
    <n v="3201.2400000000002"/>
    <n v="3533"/>
    <x v="2"/>
  </r>
  <r>
    <d v="2007-08-24T00:00:00"/>
    <x v="1"/>
    <x v="2"/>
    <x v="1"/>
    <s v="Northern California"/>
    <n v="618"/>
    <n v="531"/>
    <x v="2"/>
  </r>
  <r>
    <d v="2007-08-24T00:00:00"/>
    <x v="1"/>
    <x v="3"/>
    <x v="1"/>
    <s v="Northern California"/>
    <n v="0"/>
    <n v="3069"/>
    <x v="2"/>
  </r>
  <r>
    <d v="2007-08-24T00:00:00"/>
    <x v="2"/>
    <x v="4"/>
    <x v="1"/>
    <s v="Northern California"/>
    <n v="838"/>
    <n v="1796"/>
    <x v="2"/>
  </r>
  <r>
    <d v="2007-08-24T00:00:00"/>
    <x v="3"/>
    <x v="5"/>
    <x v="1"/>
    <s v="Northern California"/>
    <n v="1361"/>
    <n v="1416"/>
    <x v="2"/>
  </r>
  <r>
    <d v="2007-08-24T00:00:00"/>
    <x v="3"/>
    <x v="6"/>
    <x v="1"/>
    <s v="Northern California"/>
    <n v="113"/>
    <n v="361"/>
    <x v="2"/>
  </r>
  <r>
    <d v="2007-08-24T00:00:00"/>
    <x v="4"/>
    <x v="7"/>
    <x v="1"/>
    <s v="Northern California"/>
    <n v="306"/>
    <n v="652"/>
    <x v="2"/>
  </r>
  <r>
    <d v="2007-08-24T00:00:00"/>
    <x v="4"/>
    <x v="7"/>
    <x v="1"/>
    <s v="Southern California"/>
    <n v="195"/>
    <n v="457"/>
    <x v="2"/>
  </r>
  <r>
    <d v="2007-08-24T00:00:00"/>
    <x v="0"/>
    <x v="0"/>
    <x v="0"/>
    <s v="Southern California"/>
    <n v="6584"/>
    <n v="7167"/>
    <x v="2"/>
  </r>
  <r>
    <d v="2007-08-24T00:00:00"/>
    <x v="1"/>
    <x v="1"/>
    <x v="1"/>
    <s v="Southern California"/>
    <n v="4008.92"/>
    <n v="2354.2600000000002"/>
    <x v="2"/>
  </r>
  <r>
    <d v="2007-08-24T00:00:00"/>
    <x v="1"/>
    <x v="2"/>
    <x v="1"/>
    <s v="Southern California"/>
    <n v="444"/>
    <n v="703"/>
    <x v="2"/>
  </r>
  <r>
    <d v="2007-08-24T00:00:00"/>
    <x v="1"/>
    <x v="3"/>
    <x v="1"/>
    <s v="Southern California"/>
    <n v="0"/>
    <n v="3796"/>
    <x v="2"/>
  </r>
  <r>
    <d v="2007-08-24T00:00:00"/>
    <x v="2"/>
    <x v="4"/>
    <x v="1"/>
    <s v="Southern California"/>
    <n v="828"/>
    <n v="1425"/>
    <x v="2"/>
  </r>
  <r>
    <d v="2007-08-24T00:00:00"/>
    <x v="3"/>
    <x v="5"/>
    <x v="1"/>
    <s v="Southern California"/>
    <n v="1013"/>
    <n v="1344"/>
    <x v="2"/>
  </r>
  <r>
    <d v="2007-08-24T00:00:00"/>
    <x v="3"/>
    <x v="6"/>
    <x v="1"/>
    <s v="Southern California"/>
    <n v="464"/>
    <n v="880"/>
    <x v="2"/>
  </r>
  <r>
    <d v="2007-08-31T00:00:00"/>
    <x v="0"/>
    <x v="0"/>
    <x v="0"/>
    <s v="Northern California"/>
    <n v="6403"/>
    <n v="8873"/>
    <x v="2"/>
  </r>
  <r>
    <d v="2007-08-31T00:00:00"/>
    <x v="1"/>
    <x v="1"/>
    <x v="1"/>
    <s v="Northern California"/>
    <n v="2952.44"/>
    <n v="3090.06"/>
    <x v="2"/>
  </r>
  <r>
    <d v="2007-08-31T00:00:00"/>
    <x v="1"/>
    <x v="2"/>
    <x v="1"/>
    <s v="Northern California"/>
    <n v="554"/>
    <n v="542"/>
    <x v="2"/>
  </r>
  <r>
    <d v="2007-08-31T00:00:00"/>
    <x v="1"/>
    <x v="3"/>
    <x v="1"/>
    <s v="Northern California"/>
    <n v="0"/>
    <n v="2971"/>
    <x v="2"/>
  </r>
  <r>
    <d v="2007-08-31T00:00:00"/>
    <x v="2"/>
    <x v="4"/>
    <x v="1"/>
    <s v="Northern California"/>
    <n v="883"/>
    <n v="1905"/>
    <x v="2"/>
  </r>
  <r>
    <d v="2007-08-31T00:00:00"/>
    <x v="3"/>
    <x v="5"/>
    <x v="1"/>
    <s v="Northern California"/>
    <n v="1284"/>
    <n v="1587"/>
    <x v="2"/>
  </r>
  <r>
    <d v="2007-08-31T00:00:00"/>
    <x v="3"/>
    <x v="6"/>
    <x v="1"/>
    <s v="Northern California"/>
    <n v="152"/>
    <n v="407"/>
    <x v="2"/>
  </r>
  <r>
    <d v="2007-08-31T00:00:00"/>
    <x v="4"/>
    <x v="7"/>
    <x v="1"/>
    <s v="Northern California"/>
    <n v="321"/>
    <n v="739"/>
    <x v="2"/>
  </r>
  <r>
    <d v="2007-08-31T00:00:00"/>
    <x v="4"/>
    <x v="7"/>
    <x v="1"/>
    <s v="Southern California"/>
    <n v="122"/>
    <n v="430"/>
    <x v="2"/>
  </r>
  <r>
    <d v="2007-08-31T00:00:00"/>
    <x v="0"/>
    <x v="0"/>
    <x v="0"/>
    <s v="Southern California"/>
    <n v="6726"/>
    <n v="6759"/>
    <x v="2"/>
  </r>
  <r>
    <d v="2007-08-31T00:00:00"/>
    <x v="1"/>
    <x v="1"/>
    <x v="1"/>
    <s v="Southern California"/>
    <n v="3725.9"/>
    <n v="2136.96"/>
    <x v="2"/>
  </r>
  <r>
    <d v="2007-08-31T00:00:00"/>
    <x v="1"/>
    <x v="2"/>
    <x v="1"/>
    <s v="Southern California"/>
    <n v="518"/>
    <n v="605"/>
    <x v="2"/>
  </r>
  <r>
    <d v="2007-08-31T00:00:00"/>
    <x v="1"/>
    <x v="3"/>
    <x v="1"/>
    <s v="Southern California"/>
    <n v="0"/>
    <n v="3856"/>
    <x v="2"/>
  </r>
  <r>
    <d v="2007-08-31T00:00:00"/>
    <x v="2"/>
    <x v="4"/>
    <x v="1"/>
    <s v="Southern California"/>
    <n v="1049"/>
    <n v="1790"/>
    <x v="2"/>
  </r>
  <r>
    <d v="2007-08-31T00:00:00"/>
    <x v="3"/>
    <x v="5"/>
    <x v="1"/>
    <s v="Southern California"/>
    <n v="1097"/>
    <n v="1480"/>
    <x v="2"/>
  </r>
  <r>
    <d v="2007-08-31T00:00:00"/>
    <x v="3"/>
    <x v="6"/>
    <x v="1"/>
    <s v="Southern California"/>
    <n v="295"/>
    <n v="750"/>
    <x v="2"/>
  </r>
  <r>
    <d v="2007-09-07T00:00:00"/>
    <x v="0"/>
    <x v="0"/>
    <x v="0"/>
    <s v="Northern California"/>
    <n v="6189"/>
    <n v="8112"/>
    <x v="2"/>
  </r>
  <r>
    <d v="2007-09-07T00:00:00"/>
    <x v="1"/>
    <x v="1"/>
    <x v="1"/>
    <s v="Northern California"/>
    <n v="3209.96"/>
    <n v="2952.26"/>
    <x v="2"/>
  </r>
  <r>
    <d v="2007-09-07T00:00:00"/>
    <x v="1"/>
    <x v="2"/>
    <x v="1"/>
    <s v="Northern California"/>
    <n v="685"/>
    <n v="795"/>
    <x v="2"/>
  </r>
  <r>
    <d v="2007-09-07T00:00:00"/>
    <x v="1"/>
    <x v="3"/>
    <x v="1"/>
    <s v="Northern California"/>
    <n v="0"/>
    <n v="2888"/>
    <x v="2"/>
  </r>
  <r>
    <d v="2007-09-07T00:00:00"/>
    <x v="2"/>
    <x v="4"/>
    <x v="1"/>
    <s v="Northern California"/>
    <n v="861"/>
    <n v="1830"/>
    <x v="2"/>
  </r>
  <r>
    <d v="2007-09-07T00:00:00"/>
    <x v="3"/>
    <x v="5"/>
    <x v="1"/>
    <s v="Northern California"/>
    <n v="1317"/>
    <n v="1763"/>
    <x v="2"/>
  </r>
  <r>
    <d v="2007-09-07T00:00:00"/>
    <x v="3"/>
    <x v="6"/>
    <x v="1"/>
    <s v="Northern California"/>
    <n v="172"/>
    <n v="466"/>
    <x v="2"/>
  </r>
  <r>
    <d v="2007-09-07T00:00:00"/>
    <x v="4"/>
    <x v="7"/>
    <x v="1"/>
    <s v="Northern California"/>
    <n v="311"/>
    <n v="753"/>
    <x v="2"/>
  </r>
  <r>
    <d v="2007-09-07T00:00:00"/>
    <x v="4"/>
    <x v="7"/>
    <x v="1"/>
    <s v="Southern California"/>
    <n v="160"/>
    <n v="590"/>
    <x v="2"/>
  </r>
  <r>
    <d v="2007-09-07T00:00:00"/>
    <x v="0"/>
    <x v="0"/>
    <x v="0"/>
    <s v="Southern California"/>
    <n v="6016"/>
    <n v="6746"/>
    <x v="2"/>
  </r>
  <r>
    <d v="2007-09-07T00:00:00"/>
    <x v="1"/>
    <x v="1"/>
    <x v="1"/>
    <s v="Southern California"/>
    <n v="3571.1400000000003"/>
    <n v="2196.3200000000002"/>
    <x v="2"/>
  </r>
  <r>
    <d v="2007-09-07T00:00:00"/>
    <x v="1"/>
    <x v="2"/>
    <x v="1"/>
    <s v="Southern California"/>
    <n v="664"/>
    <n v="750"/>
    <x v="2"/>
  </r>
  <r>
    <d v="2007-09-07T00:00:00"/>
    <x v="1"/>
    <x v="3"/>
    <x v="1"/>
    <s v="Southern California"/>
    <n v="0"/>
    <n v="3933"/>
    <x v="2"/>
  </r>
  <r>
    <d v="2007-09-07T00:00:00"/>
    <x v="2"/>
    <x v="4"/>
    <x v="1"/>
    <s v="Southern California"/>
    <n v="888"/>
    <n v="1611"/>
    <x v="2"/>
  </r>
  <r>
    <d v="2007-09-07T00:00:00"/>
    <x v="3"/>
    <x v="5"/>
    <x v="1"/>
    <s v="Southern California"/>
    <n v="968"/>
    <n v="1544"/>
    <x v="2"/>
  </r>
  <r>
    <d v="2007-09-07T00:00:00"/>
    <x v="3"/>
    <x v="6"/>
    <x v="1"/>
    <s v="Southern California"/>
    <n v="436"/>
    <n v="747"/>
    <x v="2"/>
  </r>
  <r>
    <d v="2007-09-14T00:00:00"/>
    <x v="0"/>
    <x v="0"/>
    <x v="0"/>
    <s v="Northern California"/>
    <n v="5924"/>
    <n v="8875"/>
    <x v="2"/>
  </r>
  <r>
    <d v="2007-09-14T00:00:00"/>
    <x v="1"/>
    <x v="1"/>
    <x v="1"/>
    <s v="Northern California"/>
    <n v="3008.1200000000003"/>
    <n v="2816.52"/>
    <x v="2"/>
  </r>
  <r>
    <d v="2007-09-14T00:00:00"/>
    <x v="1"/>
    <x v="2"/>
    <x v="1"/>
    <s v="Northern California"/>
    <n v="417"/>
    <n v="522"/>
    <x v="2"/>
  </r>
  <r>
    <d v="2007-09-14T00:00:00"/>
    <x v="1"/>
    <x v="3"/>
    <x v="1"/>
    <s v="Northern California"/>
    <n v="0"/>
    <n v="2836"/>
    <x v="2"/>
  </r>
  <r>
    <d v="2007-09-14T00:00:00"/>
    <x v="2"/>
    <x v="4"/>
    <x v="1"/>
    <s v="Northern California"/>
    <n v="767"/>
    <n v="1385"/>
    <x v="2"/>
  </r>
  <r>
    <d v="2007-09-14T00:00:00"/>
    <x v="3"/>
    <x v="5"/>
    <x v="1"/>
    <s v="Northern California"/>
    <n v="1240"/>
    <n v="1765"/>
    <x v="2"/>
  </r>
  <r>
    <d v="2007-09-14T00:00:00"/>
    <x v="3"/>
    <x v="6"/>
    <x v="1"/>
    <s v="Northern California"/>
    <n v="144"/>
    <n v="265"/>
    <x v="2"/>
  </r>
  <r>
    <d v="2007-09-14T00:00:00"/>
    <x v="4"/>
    <x v="7"/>
    <x v="1"/>
    <s v="Northern California"/>
    <n v="364"/>
    <n v="624"/>
    <x v="2"/>
  </r>
  <r>
    <d v="2007-09-14T00:00:00"/>
    <x v="4"/>
    <x v="7"/>
    <x v="1"/>
    <s v="Southern California"/>
    <n v="171"/>
    <n v="464"/>
    <x v="2"/>
  </r>
  <r>
    <d v="2007-09-14T00:00:00"/>
    <x v="0"/>
    <x v="0"/>
    <x v="0"/>
    <s v="Southern California"/>
    <n v="5913"/>
    <n v="6469"/>
    <x v="2"/>
  </r>
  <r>
    <d v="2007-09-14T00:00:00"/>
    <x v="1"/>
    <x v="1"/>
    <x v="1"/>
    <s v="Southern California"/>
    <n v="3699.4"/>
    <n v="2556.7200000000003"/>
    <x v="2"/>
  </r>
  <r>
    <d v="2007-09-14T00:00:00"/>
    <x v="1"/>
    <x v="2"/>
    <x v="1"/>
    <s v="Southern California"/>
    <n v="666"/>
    <n v="841"/>
    <x v="2"/>
  </r>
  <r>
    <d v="2007-09-14T00:00:00"/>
    <x v="1"/>
    <x v="3"/>
    <x v="1"/>
    <s v="Southern California"/>
    <n v="0"/>
    <n v="3900"/>
    <x v="2"/>
  </r>
  <r>
    <d v="2007-09-14T00:00:00"/>
    <x v="2"/>
    <x v="4"/>
    <x v="1"/>
    <s v="Southern California"/>
    <n v="1026"/>
    <n v="1630"/>
    <x v="2"/>
  </r>
  <r>
    <d v="2007-09-14T00:00:00"/>
    <x v="3"/>
    <x v="5"/>
    <x v="1"/>
    <s v="Southern California"/>
    <n v="935"/>
    <n v="1459"/>
    <x v="2"/>
  </r>
  <r>
    <d v="2007-09-14T00:00:00"/>
    <x v="3"/>
    <x v="6"/>
    <x v="1"/>
    <s v="Southern California"/>
    <n v="291"/>
    <n v="737"/>
    <x v="2"/>
  </r>
  <r>
    <d v="2007-09-21T00:00:00"/>
    <x v="0"/>
    <x v="0"/>
    <x v="0"/>
    <s v="Northern California"/>
    <n v="6198"/>
    <n v="9078"/>
    <x v="2"/>
  </r>
  <r>
    <d v="2007-09-21T00:00:00"/>
    <x v="1"/>
    <x v="1"/>
    <x v="1"/>
    <s v="Northern California"/>
    <n v="3160.88"/>
    <n v="3153.54"/>
    <x v="2"/>
  </r>
  <r>
    <d v="2007-09-21T00:00:00"/>
    <x v="1"/>
    <x v="2"/>
    <x v="1"/>
    <s v="Northern California"/>
    <n v="311"/>
    <n v="431"/>
    <x v="2"/>
  </r>
  <r>
    <d v="2007-09-21T00:00:00"/>
    <x v="1"/>
    <x v="3"/>
    <x v="1"/>
    <s v="Northern California"/>
    <n v="0"/>
    <n v="2807"/>
    <x v="2"/>
  </r>
  <r>
    <d v="2007-09-21T00:00:00"/>
    <x v="2"/>
    <x v="4"/>
    <x v="1"/>
    <s v="Northern California"/>
    <n v="768"/>
    <n v="1450"/>
    <x v="2"/>
  </r>
  <r>
    <d v="2007-09-21T00:00:00"/>
    <x v="3"/>
    <x v="5"/>
    <x v="1"/>
    <s v="Northern California"/>
    <n v="1277"/>
    <n v="1764"/>
    <x v="2"/>
  </r>
  <r>
    <d v="2007-09-21T00:00:00"/>
    <x v="3"/>
    <x v="6"/>
    <x v="1"/>
    <s v="Northern California"/>
    <n v="281"/>
    <n v="298"/>
    <x v="2"/>
  </r>
  <r>
    <d v="2007-09-21T00:00:00"/>
    <x v="4"/>
    <x v="7"/>
    <x v="1"/>
    <s v="Northern California"/>
    <n v="329"/>
    <n v="805"/>
    <x v="2"/>
  </r>
  <r>
    <d v="2007-09-21T00:00:00"/>
    <x v="4"/>
    <x v="7"/>
    <x v="1"/>
    <s v="Southern California"/>
    <n v="172"/>
    <n v="407"/>
    <x v="2"/>
  </r>
  <r>
    <d v="2007-09-21T00:00:00"/>
    <x v="0"/>
    <x v="0"/>
    <x v="0"/>
    <s v="Southern California"/>
    <n v="6439"/>
    <n v="6254"/>
    <x v="2"/>
  </r>
  <r>
    <d v="2007-09-21T00:00:00"/>
    <x v="1"/>
    <x v="1"/>
    <x v="1"/>
    <s v="Southern California"/>
    <n v="3840.38"/>
    <n v="2289.6"/>
    <x v="2"/>
  </r>
  <r>
    <d v="2007-09-21T00:00:00"/>
    <x v="1"/>
    <x v="2"/>
    <x v="1"/>
    <s v="Southern California"/>
    <n v="451"/>
    <n v="835"/>
    <x v="2"/>
  </r>
  <r>
    <d v="2007-09-21T00:00:00"/>
    <x v="1"/>
    <x v="3"/>
    <x v="1"/>
    <s v="Southern California"/>
    <n v="0"/>
    <n v="3860"/>
    <x v="2"/>
  </r>
  <r>
    <d v="2007-09-21T00:00:00"/>
    <x v="2"/>
    <x v="4"/>
    <x v="1"/>
    <s v="Southern California"/>
    <n v="1083"/>
    <n v="1797"/>
    <x v="2"/>
  </r>
  <r>
    <d v="2007-09-21T00:00:00"/>
    <x v="3"/>
    <x v="5"/>
    <x v="1"/>
    <s v="Southern California"/>
    <n v="801"/>
    <n v="1360"/>
    <x v="2"/>
  </r>
  <r>
    <d v="2007-09-21T00:00:00"/>
    <x v="3"/>
    <x v="6"/>
    <x v="1"/>
    <s v="Southern California"/>
    <n v="416"/>
    <n v="759"/>
    <x v="2"/>
  </r>
  <r>
    <d v="2007-09-28T00:00:00"/>
    <x v="0"/>
    <x v="0"/>
    <x v="0"/>
    <s v="Northern California"/>
    <n v="6134"/>
    <n v="9083"/>
    <x v="2"/>
  </r>
  <r>
    <d v="2007-09-28T00:00:00"/>
    <x v="1"/>
    <x v="1"/>
    <x v="1"/>
    <s v="Northern California"/>
    <n v="2939.04"/>
    <n v="3144"/>
    <x v="2"/>
  </r>
  <r>
    <d v="2007-09-28T00:00:00"/>
    <x v="1"/>
    <x v="2"/>
    <x v="1"/>
    <s v="Northern California"/>
    <n v="649"/>
    <n v="678"/>
    <x v="2"/>
  </r>
  <r>
    <d v="2007-09-28T00:00:00"/>
    <x v="1"/>
    <x v="3"/>
    <x v="1"/>
    <s v="Northern California"/>
    <n v="0"/>
    <n v="2786"/>
    <x v="2"/>
  </r>
  <r>
    <d v="2007-09-28T00:00:00"/>
    <x v="2"/>
    <x v="4"/>
    <x v="1"/>
    <s v="Northern California"/>
    <n v="771"/>
    <n v="1765"/>
    <x v="2"/>
  </r>
  <r>
    <d v="2007-09-28T00:00:00"/>
    <x v="3"/>
    <x v="5"/>
    <x v="1"/>
    <s v="Northern California"/>
    <n v="1277"/>
    <n v="1716"/>
    <x v="2"/>
  </r>
  <r>
    <d v="2007-09-28T00:00:00"/>
    <x v="3"/>
    <x v="6"/>
    <x v="1"/>
    <s v="Northern California"/>
    <n v="192"/>
    <n v="150"/>
    <x v="2"/>
  </r>
  <r>
    <d v="2007-09-28T00:00:00"/>
    <x v="4"/>
    <x v="7"/>
    <x v="1"/>
    <s v="Northern California"/>
    <n v="180"/>
    <n v="810"/>
    <x v="2"/>
  </r>
  <r>
    <d v="2007-09-28T00:00:00"/>
    <x v="4"/>
    <x v="7"/>
    <x v="1"/>
    <s v="Southern California"/>
    <n v="207"/>
    <n v="522"/>
    <x v="2"/>
  </r>
  <r>
    <d v="2007-09-28T00:00:00"/>
    <x v="0"/>
    <x v="0"/>
    <x v="0"/>
    <s v="Southern California"/>
    <n v="5914"/>
    <n v="6870"/>
    <x v="2"/>
  </r>
  <r>
    <d v="2007-09-28T00:00:00"/>
    <x v="1"/>
    <x v="1"/>
    <x v="1"/>
    <s v="Southern California"/>
    <n v="3792.6800000000003"/>
    <n v="2290.6600000000003"/>
    <x v="2"/>
  </r>
  <r>
    <d v="2007-09-28T00:00:00"/>
    <x v="1"/>
    <x v="2"/>
    <x v="1"/>
    <s v="Southern California"/>
    <n v="481"/>
    <n v="846"/>
    <x v="2"/>
  </r>
  <r>
    <d v="2007-09-28T00:00:00"/>
    <x v="1"/>
    <x v="3"/>
    <x v="1"/>
    <s v="Southern California"/>
    <n v="0"/>
    <n v="3806"/>
    <x v="2"/>
  </r>
  <r>
    <d v="2007-09-28T00:00:00"/>
    <x v="2"/>
    <x v="4"/>
    <x v="1"/>
    <s v="Southern California"/>
    <n v="1082"/>
    <n v="1570"/>
    <x v="2"/>
  </r>
  <r>
    <d v="2007-09-28T00:00:00"/>
    <x v="3"/>
    <x v="5"/>
    <x v="1"/>
    <s v="Southern California"/>
    <n v="849"/>
    <n v="1308"/>
    <x v="2"/>
  </r>
  <r>
    <d v="2007-09-28T00:00:00"/>
    <x v="3"/>
    <x v="6"/>
    <x v="1"/>
    <s v="Southern California"/>
    <n v="222"/>
    <n v="754"/>
    <x v="2"/>
  </r>
  <r>
    <d v="2007-10-05T00:00:00"/>
    <x v="0"/>
    <x v="0"/>
    <x v="0"/>
    <s v="Northern California"/>
    <n v="6017"/>
    <n v="9497"/>
    <x v="2"/>
  </r>
  <r>
    <d v="2007-10-05T00:00:00"/>
    <x v="1"/>
    <x v="1"/>
    <x v="1"/>
    <s v="Northern California"/>
    <n v="2787.28"/>
    <n v="3079.46"/>
    <x v="2"/>
  </r>
  <r>
    <d v="2007-10-05T00:00:00"/>
    <x v="1"/>
    <x v="2"/>
    <x v="1"/>
    <s v="Northern California"/>
    <n v="588"/>
    <n v="660"/>
    <x v="2"/>
  </r>
  <r>
    <d v="2007-10-05T00:00:00"/>
    <x v="1"/>
    <x v="3"/>
    <x v="1"/>
    <s v="Northern California"/>
    <n v="0"/>
    <n v="2843"/>
    <x v="2"/>
  </r>
  <r>
    <d v="2007-10-05T00:00:00"/>
    <x v="2"/>
    <x v="4"/>
    <x v="1"/>
    <s v="Northern California"/>
    <n v="821"/>
    <n v="1774"/>
    <x v="2"/>
  </r>
  <r>
    <d v="2007-10-05T00:00:00"/>
    <x v="3"/>
    <x v="5"/>
    <x v="1"/>
    <s v="Northern California"/>
    <n v="1011"/>
    <n v="1470"/>
    <x v="2"/>
  </r>
  <r>
    <d v="2007-10-05T00:00:00"/>
    <x v="3"/>
    <x v="6"/>
    <x v="1"/>
    <s v="Northern California"/>
    <n v="131"/>
    <n v="113"/>
    <x v="2"/>
  </r>
  <r>
    <d v="2007-10-05T00:00:00"/>
    <x v="4"/>
    <x v="7"/>
    <x v="1"/>
    <s v="Northern California"/>
    <n v="388"/>
    <n v="761"/>
    <x v="2"/>
  </r>
  <r>
    <d v="2007-10-05T00:00:00"/>
    <x v="4"/>
    <x v="7"/>
    <x v="1"/>
    <s v="Southern California"/>
    <n v="1"/>
    <n v="598"/>
    <x v="2"/>
  </r>
  <r>
    <d v="2007-10-05T00:00:00"/>
    <x v="0"/>
    <x v="0"/>
    <x v="0"/>
    <s v="Southern California"/>
    <n v="6346"/>
    <n v="5984"/>
    <x v="2"/>
  </r>
  <r>
    <d v="2007-10-05T00:00:00"/>
    <x v="1"/>
    <x v="1"/>
    <x v="1"/>
    <s v="Southern California"/>
    <n v="3492.7000000000003"/>
    <n v="2344.7200000000003"/>
    <x v="2"/>
  </r>
  <r>
    <d v="2007-10-05T00:00:00"/>
    <x v="1"/>
    <x v="2"/>
    <x v="1"/>
    <s v="Southern California"/>
    <n v="560"/>
    <n v="775"/>
    <x v="2"/>
  </r>
  <r>
    <d v="2007-10-05T00:00:00"/>
    <x v="1"/>
    <x v="3"/>
    <x v="1"/>
    <s v="Southern California"/>
    <n v="0"/>
    <n v="3602"/>
    <x v="2"/>
  </r>
  <r>
    <d v="2007-10-05T00:00:00"/>
    <x v="2"/>
    <x v="4"/>
    <x v="1"/>
    <s v="Southern California"/>
    <n v="1042"/>
    <n v="1812"/>
    <x v="2"/>
  </r>
  <r>
    <d v="2007-10-05T00:00:00"/>
    <x v="3"/>
    <x v="5"/>
    <x v="1"/>
    <s v="Southern California"/>
    <n v="642"/>
    <n v="674"/>
    <x v="2"/>
  </r>
  <r>
    <d v="2007-10-05T00:00:00"/>
    <x v="3"/>
    <x v="6"/>
    <x v="1"/>
    <s v="Southern California"/>
    <n v="248"/>
    <n v="726"/>
    <x v="2"/>
  </r>
  <r>
    <d v="2007-10-12T00:00:00"/>
    <x v="0"/>
    <x v="0"/>
    <x v="0"/>
    <s v="Northern California"/>
    <n v="5539"/>
    <n v="9738"/>
    <x v="2"/>
  </r>
  <r>
    <d v="2007-10-12T00:00:00"/>
    <x v="1"/>
    <x v="1"/>
    <x v="1"/>
    <s v="Northern California"/>
    <n v="2682.44"/>
    <n v="3262.6000000000004"/>
    <x v="2"/>
  </r>
  <r>
    <d v="2007-10-12T00:00:00"/>
    <x v="1"/>
    <x v="2"/>
    <x v="1"/>
    <s v="Northern California"/>
    <n v="285"/>
    <n v="661"/>
    <x v="2"/>
  </r>
  <r>
    <d v="2007-10-12T00:00:00"/>
    <x v="1"/>
    <x v="3"/>
    <x v="1"/>
    <s v="Northern California"/>
    <n v="0"/>
    <n v="3088"/>
    <x v="2"/>
  </r>
  <r>
    <d v="2007-10-12T00:00:00"/>
    <x v="2"/>
    <x v="4"/>
    <x v="1"/>
    <s v="Northern California"/>
    <n v="739"/>
    <n v="1781"/>
    <x v="2"/>
  </r>
  <r>
    <d v="2007-10-12T00:00:00"/>
    <x v="3"/>
    <x v="5"/>
    <x v="1"/>
    <s v="Northern California"/>
    <n v="1092"/>
    <n v="1250"/>
    <x v="2"/>
  </r>
  <r>
    <d v="2007-10-12T00:00:00"/>
    <x v="3"/>
    <x v="6"/>
    <x v="1"/>
    <s v="Northern California"/>
    <n v="363"/>
    <n v="313"/>
    <x v="2"/>
  </r>
  <r>
    <d v="2007-10-12T00:00:00"/>
    <x v="4"/>
    <x v="7"/>
    <x v="1"/>
    <s v="Northern California"/>
    <n v="360"/>
    <n v="785"/>
    <x v="2"/>
  </r>
  <r>
    <d v="2007-10-12T00:00:00"/>
    <x v="4"/>
    <x v="7"/>
    <x v="1"/>
    <s v="Southern California"/>
    <n v="12"/>
    <n v="594"/>
    <x v="2"/>
  </r>
  <r>
    <d v="2007-10-12T00:00:00"/>
    <x v="0"/>
    <x v="0"/>
    <x v="0"/>
    <s v="Southern California"/>
    <n v="5020"/>
    <n v="7215"/>
    <x v="2"/>
  </r>
  <r>
    <d v="2007-10-12T00:00:00"/>
    <x v="1"/>
    <x v="1"/>
    <x v="1"/>
    <s v="Southern California"/>
    <n v="3549.94"/>
    <n v="2315.04"/>
    <x v="2"/>
  </r>
  <r>
    <d v="2007-10-12T00:00:00"/>
    <x v="1"/>
    <x v="2"/>
    <x v="1"/>
    <s v="Southern California"/>
    <n v="623"/>
    <n v="697"/>
    <x v="2"/>
  </r>
  <r>
    <d v="2007-10-12T00:00:00"/>
    <x v="1"/>
    <x v="3"/>
    <x v="1"/>
    <s v="Southern California"/>
    <n v="0"/>
    <n v="3592"/>
    <x v="2"/>
  </r>
  <r>
    <d v="2007-10-12T00:00:00"/>
    <x v="2"/>
    <x v="4"/>
    <x v="1"/>
    <s v="Southern California"/>
    <n v="908"/>
    <n v="1589"/>
    <x v="2"/>
  </r>
  <r>
    <d v="2007-10-12T00:00:00"/>
    <x v="3"/>
    <x v="5"/>
    <x v="1"/>
    <s v="Southern California"/>
    <n v="879"/>
    <n v="874"/>
    <x v="2"/>
  </r>
  <r>
    <d v="2007-10-12T00:00:00"/>
    <x v="3"/>
    <x v="6"/>
    <x v="1"/>
    <s v="Southern California"/>
    <n v="324"/>
    <n v="690"/>
    <x v="2"/>
  </r>
  <r>
    <d v="2007-10-19T00:00:00"/>
    <x v="0"/>
    <x v="0"/>
    <x v="0"/>
    <s v="Northern California"/>
    <n v="5526"/>
    <n v="9767"/>
    <x v="2"/>
  </r>
  <r>
    <d v="2007-10-19T00:00:00"/>
    <x v="1"/>
    <x v="1"/>
    <x v="1"/>
    <s v="Northern California"/>
    <n v="2712.1200000000003"/>
    <n v="3100.42"/>
    <x v="2"/>
  </r>
  <r>
    <d v="2007-10-19T00:00:00"/>
    <x v="1"/>
    <x v="2"/>
    <x v="1"/>
    <s v="Northern California"/>
    <n v="321"/>
    <n v="630"/>
    <x v="2"/>
  </r>
  <r>
    <d v="2007-10-19T00:00:00"/>
    <x v="1"/>
    <x v="3"/>
    <x v="1"/>
    <s v="Northern California"/>
    <n v="0"/>
    <n v="3157"/>
    <x v="2"/>
  </r>
  <r>
    <d v="2007-10-19T00:00:00"/>
    <x v="2"/>
    <x v="4"/>
    <x v="1"/>
    <s v="Northern California"/>
    <n v="689"/>
    <n v="1660"/>
    <x v="2"/>
  </r>
  <r>
    <d v="2007-10-19T00:00:00"/>
    <x v="3"/>
    <x v="5"/>
    <x v="1"/>
    <s v="Northern California"/>
    <n v="1172"/>
    <n v="1357"/>
    <x v="2"/>
  </r>
  <r>
    <d v="2007-10-19T00:00:00"/>
    <x v="3"/>
    <x v="6"/>
    <x v="1"/>
    <s v="Northern California"/>
    <n v="183"/>
    <n v="304"/>
    <x v="2"/>
  </r>
  <r>
    <d v="2007-10-19T00:00:00"/>
    <x v="4"/>
    <x v="7"/>
    <x v="1"/>
    <s v="Northern California"/>
    <n v="321"/>
    <n v="601"/>
    <x v="2"/>
  </r>
  <r>
    <d v="2007-10-19T00:00:00"/>
    <x v="4"/>
    <x v="7"/>
    <x v="1"/>
    <s v="Southern California"/>
    <n v="431"/>
    <n v="538"/>
    <x v="2"/>
  </r>
  <r>
    <d v="2007-10-19T00:00:00"/>
    <x v="0"/>
    <x v="0"/>
    <x v="0"/>
    <s v="Southern California"/>
    <n v="5504"/>
    <n v="6558"/>
    <x v="2"/>
  </r>
  <r>
    <d v="2007-10-19T00:00:00"/>
    <x v="1"/>
    <x v="1"/>
    <x v="1"/>
    <s v="Southern California"/>
    <n v="3572.2000000000003"/>
    <n v="2262.04"/>
    <x v="2"/>
  </r>
  <r>
    <d v="2007-10-19T00:00:00"/>
    <x v="1"/>
    <x v="2"/>
    <x v="1"/>
    <s v="Southern California"/>
    <n v="221"/>
    <n v="549"/>
    <x v="2"/>
  </r>
  <r>
    <d v="2007-10-19T00:00:00"/>
    <x v="1"/>
    <x v="3"/>
    <x v="1"/>
    <s v="Southern California"/>
    <n v="0"/>
    <n v="3613"/>
    <x v="2"/>
  </r>
  <r>
    <d v="2007-10-19T00:00:00"/>
    <x v="2"/>
    <x v="4"/>
    <x v="1"/>
    <s v="Southern California"/>
    <n v="840"/>
    <n v="1557"/>
    <x v="2"/>
  </r>
  <r>
    <d v="2007-10-19T00:00:00"/>
    <x v="3"/>
    <x v="5"/>
    <x v="1"/>
    <s v="Southern California"/>
    <n v="819"/>
    <n v="810"/>
    <x v="2"/>
  </r>
  <r>
    <d v="2007-10-19T00:00:00"/>
    <x v="3"/>
    <x v="6"/>
    <x v="1"/>
    <s v="Southern California"/>
    <n v="343"/>
    <n v="776"/>
    <x v="2"/>
  </r>
  <r>
    <d v="2007-10-26T00:00:00"/>
    <x v="0"/>
    <x v="0"/>
    <x v="0"/>
    <s v="Northern California"/>
    <n v="5895"/>
    <n v="9451"/>
    <x v="2"/>
  </r>
  <r>
    <d v="2007-10-26T00:00:00"/>
    <x v="1"/>
    <x v="1"/>
    <x v="1"/>
    <s v="Northern California"/>
    <n v="3048.26"/>
    <n v="2992.3"/>
    <x v="2"/>
  </r>
  <r>
    <d v="2007-10-26T00:00:00"/>
    <x v="1"/>
    <x v="2"/>
    <x v="1"/>
    <s v="Northern California"/>
    <n v="308"/>
    <n v="655"/>
    <x v="2"/>
  </r>
  <r>
    <d v="2007-10-26T00:00:00"/>
    <x v="1"/>
    <x v="3"/>
    <x v="1"/>
    <s v="Northern California"/>
    <n v="0"/>
    <n v="3149"/>
    <x v="2"/>
  </r>
  <r>
    <d v="2007-10-26T00:00:00"/>
    <x v="2"/>
    <x v="4"/>
    <x v="1"/>
    <s v="Northern California"/>
    <n v="638"/>
    <n v="1662"/>
    <x v="2"/>
  </r>
  <r>
    <d v="2007-10-26T00:00:00"/>
    <x v="3"/>
    <x v="5"/>
    <x v="1"/>
    <s v="Northern California"/>
    <n v="1402"/>
    <n v="1306"/>
    <x v="2"/>
  </r>
  <r>
    <d v="2007-10-26T00:00:00"/>
    <x v="3"/>
    <x v="6"/>
    <x v="1"/>
    <s v="Northern California"/>
    <n v="57"/>
    <n v="256"/>
    <x v="2"/>
  </r>
  <r>
    <d v="2007-10-26T00:00:00"/>
    <x v="4"/>
    <x v="7"/>
    <x v="1"/>
    <s v="Northern California"/>
    <n v="230"/>
    <n v="687"/>
    <x v="2"/>
  </r>
  <r>
    <d v="2007-10-26T00:00:00"/>
    <x v="4"/>
    <x v="7"/>
    <x v="1"/>
    <s v="Southern California"/>
    <n v="340"/>
    <n v="767"/>
    <x v="2"/>
  </r>
  <r>
    <d v="2007-10-26T00:00:00"/>
    <x v="0"/>
    <x v="0"/>
    <x v="0"/>
    <s v="Southern California"/>
    <n v="6234"/>
    <n v="7101"/>
    <x v="2"/>
  </r>
  <r>
    <d v="2007-10-26T00:00:00"/>
    <x v="1"/>
    <x v="1"/>
    <x v="1"/>
    <s v="Southern California"/>
    <n v="4040.7200000000003"/>
    <n v="2301.2600000000002"/>
    <x v="2"/>
  </r>
  <r>
    <d v="2007-10-26T00:00:00"/>
    <x v="1"/>
    <x v="2"/>
    <x v="1"/>
    <s v="Southern California"/>
    <n v="336"/>
    <n v="646"/>
    <x v="2"/>
  </r>
  <r>
    <d v="2007-10-26T00:00:00"/>
    <x v="1"/>
    <x v="3"/>
    <x v="1"/>
    <s v="Southern California"/>
    <n v="0"/>
    <n v="3634"/>
    <x v="2"/>
  </r>
  <r>
    <d v="2007-10-26T00:00:00"/>
    <x v="2"/>
    <x v="4"/>
    <x v="1"/>
    <s v="Southern California"/>
    <n v="966"/>
    <n v="1599"/>
    <x v="2"/>
  </r>
  <r>
    <d v="2007-10-26T00:00:00"/>
    <x v="3"/>
    <x v="5"/>
    <x v="1"/>
    <s v="Southern California"/>
    <n v="1089"/>
    <n v="1044"/>
    <x v="2"/>
  </r>
  <r>
    <d v="2007-10-26T00:00:00"/>
    <x v="3"/>
    <x v="6"/>
    <x v="1"/>
    <s v="Southern California"/>
    <n v="190"/>
    <n v="552"/>
    <x v="2"/>
  </r>
  <r>
    <d v="2007-11-02T00:00:00"/>
    <x v="0"/>
    <x v="0"/>
    <x v="0"/>
    <s v="Northern California"/>
    <n v="5876"/>
    <n v="8838"/>
    <x v="2"/>
  </r>
  <r>
    <d v="2007-11-02T00:00:00"/>
    <x v="1"/>
    <x v="1"/>
    <x v="1"/>
    <s v="Northern California"/>
    <n v="2766.42"/>
    <n v="2631.9"/>
    <x v="2"/>
  </r>
  <r>
    <d v="2007-11-02T00:00:00"/>
    <x v="1"/>
    <x v="2"/>
    <x v="1"/>
    <s v="Northern California"/>
    <n v="426"/>
    <n v="578"/>
    <x v="2"/>
  </r>
  <r>
    <d v="2007-11-02T00:00:00"/>
    <x v="1"/>
    <x v="3"/>
    <x v="1"/>
    <s v="Northern California"/>
    <n v="0"/>
    <n v="3422"/>
    <x v="2"/>
  </r>
  <r>
    <d v="2007-11-02T00:00:00"/>
    <x v="2"/>
    <x v="4"/>
    <x v="1"/>
    <s v="Northern California"/>
    <n v="730"/>
    <n v="1628"/>
    <x v="2"/>
  </r>
  <r>
    <d v="2007-11-02T00:00:00"/>
    <x v="3"/>
    <x v="5"/>
    <x v="1"/>
    <s v="Northern California"/>
    <n v="1169"/>
    <n v="1176"/>
    <x v="2"/>
  </r>
  <r>
    <d v="2007-11-02T00:00:00"/>
    <x v="3"/>
    <x v="6"/>
    <x v="1"/>
    <s v="Northern California"/>
    <n v="120"/>
    <n v="220"/>
    <x v="2"/>
  </r>
  <r>
    <d v="2007-11-02T00:00:00"/>
    <x v="4"/>
    <x v="7"/>
    <x v="1"/>
    <s v="Northern California"/>
    <n v="376"/>
    <n v="815"/>
    <x v="2"/>
  </r>
  <r>
    <d v="2007-11-02T00:00:00"/>
    <x v="4"/>
    <x v="7"/>
    <x v="1"/>
    <s v="Southern California"/>
    <n v="208"/>
    <n v="483"/>
    <x v="2"/>
  </r>
  <r>
    <d v="2007-11-02T00:00:00"/>
    <x v="0"/>
    <x v="0"/>
    <x v="0"/>
    <s v="Southern California"/>
    <n v="6420"/>
    <n v="6495"/>
    <x v="2"/>
  </r>
  <r>
    <d v="2007-11-02T00:00:00"/>
    <x v="1"/>
    <x v="1"/>
    <x v="1"/>
    <s v="Southern California"/>
    <n v="3947.44"/>
    <n v="2371.2200000000003"/>
    <x v="2"/>
  </r>
  <r>
    <d v="2007-11-02T00:00:00"/>
    <x v="1"/>
    <x v="2"/>
    <x v="1"/>
    <s v="Southern California"/>
    <n v="326"/>
    <n v="759"/>
    <x v="2"/>
  </r>
  <r>
    <d v="2007-11-02T00:00:00"/>
    <x v="1"/>
    <x v="3"/>
    <x v="1"/>
    <s v="Southern California"/>
    <n v="0"/>
    <n v="3825"/>
    <x v="2"/>
  </r>
  <r>
    <d v="2007-11-02T00:00:00"/>
    <x v="2"/>
    <x v="4"/>
    <x v="1"/>
    <s v="Southern California"/>
    <n v="872"/>
    <n v="1441"/>
    <x v="2"/>
  </r>
  <r>
    <d v="2007-11-02T00:00:00"/>
    <x v="3"/>
    <x v="5"/>
    <x v="1"/>
    <s v="Southern California"/>
    <n v="1134"/>
    <n v="1134"/>
    <x v="2"/>
  </r>
  <r>
    <d v="2007-11-02T00:00:00"/>
    <x v="3"/>
    <x v="6"/>
    <x v="1"/>
    <s v="Southern California"/>
    <n v="286"/>
    <n v="517"/>
    <x v="2"/>
  </r>
  <r>
    <d v="2007-11-09T00:00:00"/>
    <x v="0"/>
    <x v="0"/>
    <x v="0"/>
    <s v="Northern California"/>
    <n v="6073"/>
    <n v="9211"/>
    <x v="2"/>
  </r>
  <r>
    <d v="2007-11-09T00:00:00"/>
    <x v="1"/>
    <x v="1"/>
    <x v="1"/>
    <s v="Northern California"/>
    <n v="3217.76"/>
    <n v="2788.78"/>
    <x v="2"/>
  </r>
  <r>
    <d v="2007-11-09T00:00:00"/>
    <x v="1"/>
    <x v="2"/>
    <x v="1"/>
    <s v="Northern California"/>
    <n v="391"/>
    <n v="599"/>
    <x v="2"/>
  </r>
  <r>
    <d v="2007-11-09T00:00:00"/>
    <x v="1"/>
    <x v="3"/>
    <x v="1"/>
    <s v="Northern California"/>
    <n v="0"/>
    <n v="3145"/>
    <x v="2"/>
  </r>
  <r>
    <d v="2007-11-09T00:00:00"/>
    <x v="2"/>
    <x v="4"/>
    <x v="1"/>
    <s v="Northern California"/>
    <n v="758"/>
    <n v="1306"/>
    <x v="2"/>
  </r>
  <r>
    <d v="2007-11-09T00:00:00"/>
    <x v="3"/>
    <x v="5"/>
    <x v="1"/>
    <s v="Northern California"/>
    <n v="1264"/>
    <n v="1167"/>
    <x v="2"/>
  </r>
  <r>
    <d v="2007-11-09T00:00:00"/>
    <x v="3"/>
    <x v="6"/>
    <x v="1"/>
    <s v="Northern California"/>
    <n v="98"/>
    <n v="193"/>
    <x v="2"/>
  </r>
  <r>
    <d v="2007-11-09T00:00:00"/>
    <x v="4"/>
    <x v="7"/>
    <x v="1"/>
    <s v="Northern California"/>
    <n v="304"/>
    <n v="663"/>
    <x v="2"/>
  </r>
  <r>
    <d v="2007-11-09T00:00:00"/>
    <x v="4"/>
    <x v="7"/>
    <x v="1"/>
    <s v="Southern California"/>
    <n v="426"/>
    <n v="783"/>
    <x v="2"/>
  </r>
  <r>
    <d v="2007-11-09T00:00:00"/>
    <x v="0"/>
    <x v="0"/>
    <x v="0"/>
    <s v="Southern California"/>
    <n v="6678"/>
    <n v="7362"/>
    <x v="2"/>
  </r>
  <r>
    <d v="2007-11-09T00:00:00"/>
    <x v="1"/>
    <x v="1"/>
    <x v="1"/>
    <s v="Southern California"/>
    <n v="3580.6800000000003"/>
    <n v="2342.6"/>
    <x v="2"/>
  </r>
  <r>
    <d v="2007-11-09T00:00:00"/>
    <x v="1"/>
    <x v="2"/>
    <x v="1"/>
    <s v="Southern California"/>
    <n v="139"/>
    <n v="526"/>
    <x v="2"/>
  </r>
  <r>
    <d v="2007-11-09T00:00:00"/>
    <x v="1"/>
    <x v="3"/>
    <x v="1"/>
    <s v="Southern California"/>
    <n v="0"/>
    <n v="4000"/>
    <x v="2"/>
  </r>
  <r>
    <d v="2007-11-09T00:00:00"/>
    <x v="2"/>
    <x v="4"/>
    <x v="1"/>
    <s v="Southern California"/>
    <n v="1010"/>
    <n v="1508"/>
    <x v="2"/>
  </r>
  <r>
    <d v="2007-11-09T00:00:00"/>
    <x v="3"/>
    <x v="5"/>
    <x v="1"/>
    <s v="Southern California"/>
    <n v="818"/>
    <n v="970"/>
    <x v="2"/>
  </r>
  <r>
    <d v="2007-11-09T00:00:00"/>
    <x v="3"/>
    <x v="6"/>
    <x v="1"/>
    <s v="Southern California"/>
    <n v="363"/>
    <n v="497"/>
    <x v="2"/>
  </r>
  <r>
    <d v="2007-11-16T00:00:00"/>
    <x v="0"/>
    <x v="0"/>
    <x v="0"/>
    <s v="Northern California"/>
    <n v="6174"/>
    <n v="8783"/>
    <x v="2"/>
  </r>
  <r>
    <d v="2007-11-16T00:00:00"/>
    <x v="1"/>
    <x v="1"/>
    <x v="1"/>
    <s v="Northern California"/>
    <n v="2963.7000000000003"/>
    <n v="2632.9"/>
    <x v="2"/>
  </r>
  <r>
    <d v="2007-11-16T00:00:00"/>
    <x v="1"/>
    <x v="2"/>
    <x v="1"/>
    <s v="Northern California"/>
    <n v="473"/>
    <n v="760"/>
    <x v="2"/>
  </r>
  <r>
    <d v="2007-11-16T00:00:00"/>
    <x v="1"/>
    <x v="3"/>
    <x v="1"/>
    <s v="Northern California"/>
    <n v="0"/>
    <n v="3084"/>
    <x v="2"/>
  </r>
  <r>
    <d v="2007-11-16T00:00:00"/>
    <x v="2"/>
    <x v="4"/>
    <x v="1"/>
    <s v="Northern California"/>
    <n v="735"/>
    <n v="1293"/>
    <x v="2"/>
  </r>
  <r>
    <d v="2007-11-16T00:00:00"/>
    <x v="3"/>
    <x v="5"/>
    <x v="1"/>
    <s v="Northern California"/>
    <n v="1244"/>
    <n v="1364"/>
    <x v="2"/>
  </r>
  <r>
    <d v="2007-11-16T00:00:00"/>
    <x v="3"/>
    <x v="6"/>
    <x v="1"/>
    <s v="Northern California"/>
    <n v="125"/>
    <n v="209"/>
    <x v="2"/>
  </r>
  <r>
    <d v="2007-11-16T00:00:00"/>
    <x v="4"/>
    <x v="7"/>
    <x v="1"/>
    <s v="Northern California"/>
    <n v="339"/>
    <n v="724"/>
    <x v="2"/>
  </r>
  <r>
    <d v="2007-11-16T00:00:00"/>
    <x v="4"/>
    <x v="7"/>
    <x v="1"/>
    <s v="Southern California"/>
    <n v="373"/>
    <n v="928"/>
    <x v="2"/>
  </r>
  <r>
    <d v="2007-11-16T00:00:00"/>
    <x v="0"/>
    <x v="0"/>
    <x v="0"/>
    <s v="Southern California"/>
    <n v="6599"/>
    <n v="6800"/>
    <x v="2"/>
  </r>
  <r>
    <d v="2007-11-16T00:00:00"/>
    <x v="1"/>
    <x v="1"/>
    <x v="1"/>
    <s v="Southern California"/>
    <n v="3846.7400000000002"/>
    <n v="2681.8"/>
    <x v="2"/>
  </r>
  <r>
    <d v="2007-11-16T00:00:00"/>
    <x v="1"/>
    <x v="2"/>
    <x v="1"/>
    <s v="Southern California"/>
    <n v="232"/>
    <n v="361"/>
    <x v="2"/>
  </r>
  <r>
    <d v="2007-11-16T00:00:00"/>
    <x v="1"/>
    <x v="3"/>
    <x v="1"/>
    <s v="Southern California"/>
    <n v="0"/>
    <n v="3958"/>
    <x v="2"/>
  </r>
  <r>
    <d v="2007-11-16T00:00:00"/>
    <x v="2"/>
    <x v="4"/>
    <x v="1"/>
    <s v="Southern California"/>
    <n v="1067"/>
    <n v="1679"/>
    <x v="2"/>
  </r>
  <r>
    <d v="2007-11-16T00:00:00"/>
    <x v="3"/>
    <x v="5"/>
    <x v="1"/>
    <s v="Southern California"/>
    <n v="1026"/>
    <n v="1110"/>
    <x v="2"/>
  </r>
  <r>
    <d v="2007-11-16T00:00:00"/>
    <x v="3"/>
    <x v="6"/>
    <x v="1"/>
    <s v="Southern California"/>
    <n v="440"/>
    <n v="546"/>
    <x v="2"/>
  </r>
  <r>
    <d v="2007-11-23T00:00:00"/>
    <x v="0"/>
    <x v="0"/>
    <x v="0"/>
    <s v="Northern California"/>
    <n v="6384"/>
    <n v="9028"/>
    <x v="2"/>
  </r>
  <r>
    <d v="2007-11-23T00:00:00"/>
    <x v="1"/>
    <x v="1"/>
    <x v="1"/>
    <s v="Northern California"/>
    <n v="3384.7000000000003"/>
    <n v="3087.6400000000003"/>
    <x v="2"/>
  </r>
  <r>
    <d v="2007-11-23T00:00:00"/>
    <x v="1"/>
    <x v="2"/>
    <x v="1"/>
    <s v="Northern California"/>
    <n v="201"/>
    <n v="628"/>
    <x v="2"/>
  </r>
  <r>
    <d v="2007-11-23T00:00:00"/>
    <x v="1"/>
    <x v="3"/>
    <x v="1"/>
    <s v="Northern California"/>
    <n v="0"/>
    <n v="2919"/>
    <x v="2"/>
  </r>
  <r>
    <d v="2007-11-23T00:00:00"/>
    <x v="2"/>
    <x v="4"/>
    <x v="1"/>
    <s v="Northern California"/>
    <n v="762"/>
    <n v="1348"/>
    <x v="2"/>
  </r>
  <r>
    <d v="2007-11-23T00:00:00"/>
    <x v="3"/>
    <x v="5"/>
    <x v="1"/>
    <s v="Northern California"/>
    <n v="1269"/>
    <n v="1208"/>
    <x v="2"/>
  </r>
  <r>
    <d v="2007-11-23T00:00:00"/>
    <x v="3"/>
    <x v="6"/>
    <x v="1"/>
    <s v="Northern California"/>
    <n v="94"/>
    <n v="206"/>
    <x v="2"/>
  </r>
  <r>
    <d v="2007-11-23T00:00:00"/>
    <x v="4"/>
    <x v="7"/>
    <x v="1"/>
    <s v="Northern California"/>
    <n v="233"/>
    <n v="775"/>
    <x v="2"/>
  </r>
  <r>
    <d v="2007-11-23T00:00:00"/>
    <x v="4"/>
    <x v="7"/>
    <x v="1"/>
    <s v="Southern California"/>
    <n v="67"/>
    <n v="562"/>
    <x v="2"/>
  </r>
  <r>
    <d v="2007-11-23T00:00:00"/>
    <x v="0"/>
    <x v="0"/>
    <x v="0"/>
    <s v="Southern California"/>
    <n v="6570"/>
    <n v="6582"/>
    <x v="2"/>
  </r>
  <r>
    <d v="2007-11-23T00:00:00"/>
    <x v="1"/>
    <x v="1"/>
    <x v="1"/>
    <s v="Southern California"/>
    <n v="3874.3"/>
    <n v="2650"/>
    <x v="2"/>
  </r>
  <r>
    <d v="2007-11-23T00:00:00"/>
    <x v="1"/>
    <x v="2"/>
    <x v="1"/>
    <s v="Southern California"/>
    <n v="290"/>
    <n v="406"/>
    <x v="2"/>
  </r>
  <r>
    <d v="2007-11-23T00:00:00"/>
    <x v="1"/>
    <x v="3"/>
    <x v="1"/>
    <s v="Southern California"/>
    <n v="0"/>
    <n v="3858"/>
    <x v="2"/>
  </r>
  <r>
    <d v="2007-11-23T00:00:00"/>
    <x v="2"/>
    <x v="4"/>
    <x v="1"/>
    <s v="Southern California"/>
    <n v="940"/>
    <n v="1638"/>
    <x v="2"/>
  </r>
  <r>
    <d v="2007-11-23T00:00:00"/>
    <x v="3"/>
    <x v="5"/>
    <x v="1"/>
    <s v="Southern California"/>
    <n v="869"/>
    <n v="1284"/>
    <x v="2"/>
  </r>
  <r>
    <d v="2007-11-23T00:00:00"/>
    <x v="3"/>
    <x v="6"/>
    <x v="1"/>
    <s v="Southern California"/>
    <n v="447"/>
    <n v="461"/>
    <x v="2"/>
  </r>
  <r>
    <d v="2007-11-30T00:00:00"/>
    <x v="0"/>
    <x v="0"/>
    <x v="0"/>
    <s v="Northern California"/>
    <n v="6349"/>
    <n v="8645"/>
    <x v="2"/>
  </r>
  <r>
    <d v="2007-11-30T00:00:00"/>
    <x v="1"/>
    <x v="1"/>
    <x v="1"/>
    <s v="Northern California"/>
    <n v="3570.34"/>
    <n v="3756.6800000000003"/>
    <x v="2"/>
  </r>
  <r>
    <d v="2007-11-30T00:00:00"/>
    <x v="1"/>
    <x v="2"/>
    <x v="1"/>
    <s v="Northern California"/>
    <n v="218"/>
    <n v="588"/>
    <x v="2"/>
  </r>
  <r>
    <d v="2007-11-30T00:00:00"/>
    <x v="1"/>
    <x v="3"/>
    <x v="1"/>
    <s v="Northern California"/>
    <n v="0"/>
    <n v="3144"/>
    <x v="2"/>
  </r>
  <r>
    <d v="2007-11-30T00:00:00"/>
    <x v="2"/>
    <x v="4"/>
    <x v="1"/>
    <s v="Northern California"/>
    <n v="862"/>
    <n v="1408"/>
    <x v="2"/>
  </r>
  <r>
    <d v="2007-11-30T00:00:00"/>
    <x v="3"/>
    <x v="5"/>
    <x v="1"/>
    <s v="Northern California"/>
    <n v="1234"/>
    <n v="1563"/>
    <x v="2"/>
  </r>
  <r>
    <d v="2007-11-30T00:00:00"/>
    <x v="3"/>
    <x v="6"/>
    <x v="1"/>
    <s v="Northern California"/>
    <n v="215"/>
    <n v="231"/>
    <x v="2"/>
  </r>
  <r>
    <d v="2007-11-30T00:00:00"/>
    <x v="4"/>
    <x v="7"/>
    <x v="1"/>
    <s v="Northern California"/>
    <n v="183"/>
    <n v="738"/>
    <x v="2"/>
  </r>
  <r>
    <d v="2007-11-30T00:00:00"/>
    <x v="4"/>
    <x v="7"/>
    <x v="1"/>
    <s v="Southern California"/>
    <n v="291"/>
    <n v="710"/>
    <x v="2"/>
  </r>
  <r>
    <d v="2007-11-30T00:00:00"/>
    <x v="0"/>
    <x v="0"/>
    <x v="0"/>
    <s v="Southern California"/>
    <n v="6510"/>
    <n v="6362"/>
    <x v="2"/>
  </r>
  <r>
    <d v="2007-11-30T00:00:00"/>
    <x v="1"/>
    <x v="1"/>
    <x v="1"/>
    <s v="Southern California"/>
    <n v="3424.86"/>
    <n v="2584.2800000000002"/>
    <x v="2"/>
  </r>
  <r>
    <d v="2007-11-30T00:00:00"/>
    <x v="1"/>
    <x v="2"/>
    <x v="1"/>
    <s v="Southern California"/>
    <n v="217"/>
    <n v="356"/>
    <x v="2"/>
  </r>
  <r>
    <d v="2007-11-30T00:00:00"/>
    <x v="1"/>
    <x v="3"/>
    <x v="1"/>
    <s v="Southern California"/>
    <n v="0"/>
    <n v="3608"/>
    <x v="2"/>
  </r>
  <r>
    <d v="2007-11-30T00:00:00"/>
    <x v="2"/>
    <x v="4"/>
    <x v="1"/>
    <s v="Southern California"/>
    <n v="1198"/>
    <n v="1810"/>
    <x v="2"/>
  </r>
  <r>
    <d v="2007-11-30T00:00:00"/>
    <x v="3"/>
    <x v="5"/>
    <x v="1"/>
    <s v="Southern California"/>
    <n v="970"/>
    <n v="1030"/>
    <x v="2"/>
  </r>
  <r>
    <d v="2007-11-30T00:00:00"/>
    <x v="3"/>
    <x v="6"/>
    <x v="1"/>
    <s v="Southern California"/>
    <n v="50"/>
    <n v="592"/>
    <x v="2"/>
  </r>
  <r>
    <d v="2007-12-07T00:00:00"/>
    <x v="0"/>
    <x v="0"/>
    <x v="0"/>
    <s v="Northern California"/>
    <n v="6282"/>
    <n v="8880"/>
    <x v="2"/>
  </r>
  <r>
    <d v="2007-12-07T00:00:00"/>
    <x v="1"/>
    <x v="1"/>
    <x v="1"/>
    <s v="Northern California"/>
    <n v="3454.1000000000004"/>
    <n v="3479.0800000000004"/>
    <x v="2"/>
  </r>
  <r>
    <d v="2007-12-07T00:00:00"/>
    <x v="1"/>
    <x v="2"/>
    <x v="1"/>
    <s v="Northern California"/>
    <n v="334"/>
    <n v="522"/>
    <x v="2"/>
  </r>
  <r>
    <d v="2007-12-07T00:00:00"/>
    <x v="1"/>
    <x v="3"/>
    <x v="1"/>
    <s v="Northern California"/>
    <n v="0"/>
    <n v="3504"/>
    <x v="2"/>
  </r>
  <r>
    <d v="2007-12-07T00:00:00"/>
    <x v="2"/>
    <x v="4"/>
    <x v="1"/>
    <s v="Northern California"/>
    <n v="915"/>
    <n v="1661"/>
    <x v="2"/>
  </r>
  <r>
    <d v="2007-12-07T00:00:00"/>
    <x v="3"/>
    <x v="5"/>
    <x v="1"/>
    <s v="Northern California"/>
    <n v="1002"/>
    <n v="1626"/>
    <x v="2"/>
  </r>
  <r>
    <d v="2007-12-07T00:00:00"/>
    <x v="3"/>
    <x v="6"/>
    <x v="1"/>
    <s v="Northern California"/>
    <n v="321"/>
    <n v="356"/>
    <x v="2"/>
  </r>
  <r>
    <d v="2007-12-07T00:00:00"/>
    <x v="4"/>
    <x v="7"/>
    <x v="1"/>
    <s v="Northern California"/>
    <n v="342"/>
    <n v="797"/>
    <x v="2"/>
  </r>
  <r>
    <d v="2007-12-07T00:00:00"/>
    <x v="4"/>
    <x v="7"/>
    <x v="1"/>
    <s v="Southern California"/>
    <n v="334"/>
    <n v="887"/>
    <x v="2"/>
  </r>
  <r>
    <d v="2007-12-07T00:00:00"/>
    <x v="0"/>
    <x v="0"/>
    <x v="0"/>
    <s v="Southern California"/>
    <n v="6923"/>
    <n v="7241"/>
    <x v="2"/>
  </r>
  <r>
    <d v="2007-12-07T00:00:00"/>
    <x v="1"/>
    <x v="1"/>
    <x v="1"/>
    <s v="Southern California"/>
    <n v="3619.9"/>
    <n v="2876.84"/>
    <x v="2"/>
  </r>
  <r>
    <d v="2007-12-07T00:00:00"/>
    <x v="1"/>
    <x v="2"/>
    <x v="1"/>
    <s v="Southern California"/>
    <n v="326"/>
    <n v="366"/>
    <x v="2"/>
  </r>
  <r>
    <d v="2007-12-07T00:00:00"/>
    <x v="1"/>
    <x v="3"/>
    <x v="1"/>
    <s v="Southern California"/>
    <n v="0"/>
    <n v="3545"/>
    <x v="2"/>
  </r>
  <r>
    <d v="2007-12-07T00:00:00"/>
    <x v="2"/>
    <x v="4"/>
    <x v="1"/>
    <s v="Southern California"/>
    <n v="1122"/>
    <n v="1636"/>
    <x v="2"/>
  </r>
  <r>
    <d v="2007-12-07T00:00:00"/>
    <x v="3"/>
    <x v="5"/>
    <x v="1"/>
    <s v="Southern California"/>
    <n v="1227"/>
    <n v="1828"/>
    <x v="2"/>
  </r>
  <r>
    <d v="2007-12-07T00:00:00"/>
    <x v="3"/>
    <x v="6"/>
    <x v="1"/>
    <s v="Southern California"/>
    <n v="-34"/>
    <n v="179"/>
    <x v="2"/>
  </r>
  <r>
    <d v="2007-12-14T00:00:00"/>
    <x v="0"/>
    <x v="0"/>
    <x v="0"/>
    <s v="Northern California"/>
    <n v="5854"/>
    <n v="7392"/>
    <x v="2"/>
  </r>
  <r>
    <d v="2007-12-14T00:00:00"/>
    <x v="1"/>
    <x v="1"/>
    <x v="1"/>
    <s v="Northern California"/>
    <n v="3865.1400000000003"/>
    <n v="4189.1000000000004"/>
    <x v="2"/>
  </r>
  <r>
    <d v="2007-12-14T00:00:00"/>
    <x v="1"/>
    <x v="2"/>
    <x v="1"/>
    <s v="Northern California"/>
    <n v="78"/>
    <n v="303"/>
    <x v="2"/>
  </r>
  <r>
    <d v="2007-12-14T00:00:00"/>
    <x v="1"/>
    <x v="3"/>
    <x v="1"/>
    <s v="Northern California"/>
    <n v="0"/>
    <n v="3651"/>
    <x v="2"/>
  </r>
  <r>
    <d v="2007-12-14T00:00:00"/>
    <x v="2"/>
    <x v="4"/>
    <x v="1"/>
    <s v="Northern California"/>
    <n v="818"/>
    <n v="1568"/>
    <x v="2"/>
  </r>
  <r>
    <d v="2007-12-14T00:00:00"/>
    <x v="3"/>
    <x v="5"/>
    <x v="1"/>
    <s v="Northern California"/>
    <n v="1228"/>
    <n v="2087"/>
    <x v="2"/>
  </r>
  <r>
    <d v="2007-12-14T00:00:00"/>
    <x v="3"/>
    <x v="6"/>
    <x v="1"/>
    <s v="Northern California"/>
    <n v="154"/>
    <n v="290"/>
    <x v="2"/>
  </r>
  <r>
    <d v="2007-12-14T00:00:00"/>
    <x v="4"/>
    <x v="7"/>
    <x v="1"/>
    <s v="Northern California"/>
    <n v="292"/>
    <n v="811"/>
    <x v="2"/>
  </r>
  <r>
    <d v="2007-12-14T00:00:00"/>
    <x v="4"/>
    <x v="7"/>
    <x v="1"/>
    <s v="Southern California"/>
    <n v="64"/>
    <n v="836"/>
    <x v="2"/>
  </r>
  <r>
    <d v="2007-12-14T00:00:00"/>
    <x v="0"/>
    <x v="0"/>
    <x v="0"/>
    <s v="Southern California"/>
    <n v="6517"/>
    <n v="6582"/>
    <x v="2"/>
  </r>
  <r>
    <d v="2007-12-14T00:00:00"/>
    <x v="1"/>
    <x v="1"/>
    <x v="1"/>
    <s v="Southern California"/>
    <n v="3806.46"/>
    <n v="2698.76"/>
    <x v="2"/>
  </r>
  <r>
    <d v="2007-12-14T00:00:00"/>
    <x v="1"/>
    <x v="2"/>
    <x v="1"/>
    <s v="Southern California"/>
    <n v="452"/>
    <n v="478"/>
    <x v="2"/>
  </r>
  <r>
    <d v="2007-12-14T00:00:00"/>
    <x v="1"/>
    <x v="3"/>
    <x v="1"/>
    <s v="Southern California"/>
    <n v="0"/>
    <n v="3708"/>
    <x v="2"/>
  </r>
  <r>
    <d v="2007-12-14T00:00:00"/>
    <x v="2"/>
    <x v="4"/>
    <x v="1"/>
    <s v="Southern California"/>
    <n v="970"/>
    <n v="1712"/>
    <x v="2"/>
  </r>
  <r>
    <d v="2007-12-14T00:00:00"/>
    <x v="3"/>
    <x v="5"/>
    <x v="1"/>
    <s v="Southern California"/>
    <n v="756"/>
    <n v="1274"/>
    <x v="2"/>
  </r>
  <r>
    <d v="2007-12-14T00:00:00"/>
    <x v="3"/>
    <x v="6"/>
    <x v="1"/>
    <s v="Southern California"/>
    <n v="443"/>
    <n v="571"/>
    <x v="2"/>
  </r>
  <r>
    <d v="2007-12-21T00:00:00"/>
    <x v="0"/>
    <x v="0"/>
    <x v="0"/>
    <s v="Northern California"/>
    <n v="6096"/>
    <n v="8095"/>
    <x v="2"/>
  </r>
  <r>
    <d v="2007-12-21T00:00:00"/>
    <x v="1"/>
    <x v="1"/>
    <x v="1"/>
    <s v="Northern California"/>
    <n v="2942.42"/>
    <n v="4038.46"/>
    <x v="2"/>
  </r>
  <r>
    <d v="2007-12-21T00:00:00"/>
    <x v="1"/>
    <x v="2"/>
    <x v="1"/>
    <s v="Northern California"/>
    <n v="394"/>
    <n v="553"/>
    <x v="2"/>
  </r>
  <r>
    <d v="2007-12-21T00:00:00"/>
    <x v="1"/>
    <x v="3"/>
    <x v="1"/>
    <s v="Northern California"/>
    <n v="0"/>
    <n v="3865"/>
    <x v="2"/>
  </r>
  <r>
    <d v="2007-12-21T00:00:00"/>
    <x v="2"/>
    <x v="4"/>
    <x v="1"/>
    <s v="Northern California"/>
    <n v="762"/>
    <n v="1611"/>
    <x v="2"/>
  </r>
  <r>
    <d v="2007-12-21T00:00:00"/>
    <x v="3"/>
    <x v="5"/>
    <x v="1"/>
    <s v="Northern California"/>
    <n v="1189"/>
    <n v="1963"/>
    <x v="2"/>
  </r>
  <r>
    <d v="2007-12-21T00:00:00"/>
    <x v="3"/>
    <x v="6"/>
    <x v="1"/>
    <s v="Northern California"/>
    <n v="280"/>
    <n v="263"/>
    <x v="2"/>
  </r>
  <r>
    <d v="2007-12-21T00:00:00"/>
    <x v="4"/>
    <x v="7"/>
    <x v="1"/>
    <s v="Northern California"/>
    <n v="333"/>
    <n v="897"/>
    <x v="2"/>
  </r>
  <r>
    <d v="2007-12-21T00:00:00"/>
    <x v="4"/>
    <x v="7"/>
    <x v="1"/>
    <s v="Southern California"/>
    <n v="495"/>
    <n v="858"/>
    <x v="2"/>
  </r>
  <r>
    <d v="2007-12-21T00:00:00"/>
    <x v="0"/>
    <x v="0"/>
    <x v="0"/>
    <s v="Southern California"/>
    <n v="6680"/>
    <n v="7470"/>
    <x v="2"/>
  </r>
  <r>
    <d v="2007-12-21T00:00:00"/>
    <x v="1"/>
    <x v="1"/>
    <x v="1"/>
    <s v="Southern California"/>
    <n v="3824.48"/>
    <n v="2765.54"/>
    <x v="2"/>
  </r>
  <r>
    <d v="2007-12-21T00:00:00"/>
    <x v="1"/>
    <x v="2"/>
    <x v="1"/>
    <s v="Southern California"/>
    <n v="224"/>
    <n v="464"/>
    <x v="2"/>
  </r>
  <r>
    <d v="2007-12-21T00:00:00"/>
    <x v="1"/>
    <x v="3"/>
    <x v="1"/>
    <s v="Southern California"/>
    <n v="0"/>
    <n v="3731"/>
    <x v="2"/>
  </r>
  <r>
    <d v="2007-12-21T00:00:00"/>
    <x v="2"/>
    <x v="4"/>
    <x v="1"/>
    <s v="Southern California"/>
    <n v="1089"/>
    <n v="1451"/>
    <x v="2"/>
  </r>
  <r>
    <d v="2007-12-21T00:00:00"/>
    <x v="3"/>
    <x v="5"/>
    <x v="1"/>
    <s v="Southern California"/>
    <n v="811"/>
    <n v="1119"/>
    <x v="2"/>
  </r>
  <r>
    <d v="2007-12-21T00:00:00"/>
    <x v="3"/>
    <x v="6"/>
    <x v="1"/>
    <s v="Southern California"/>
    <n v="270"/>
    <n v="525"/>
    <x v="2"/>
  </r>
  <r>
    <d v="2007-12-28T00:00:00"/>
    <x v="0"/>
    <x v="0"/>
    <x v="0"/>
    <s v="Northern California"/>
    <n v="5750"/>
    <n v="8531"/>
    <x v="2"/>
  </r>
  <r>
    <d v="2007-12-28T00:00:00"/>
    <x v="1"/>
    <x v="1"/>
    <x v="1"/>
    <s v="Northern California"/>
    <n v="3378.34"/>
    <n v="3971.92"/>
    <x v="2"/>
  </r>
  <r>
    <d v="2007-12-28T00:00:00"/>
    <x v="1"/>
    <x v="2"/>
    <x v="1"/>
    <s v="Northern California"/>
    <n v="306"/>
    <n v="481"/>
    <x v="2"/>
  </r>
  <r>
    <d v="2007-12-28T00:00:00"/>
    <x v="1"/>
    <x v="3"/>
    <x v="1"/>
    <s v="Northern California"/>
    <n v="0"/>
    <n v="3593"/>
    <x v="2"/>
  </r>
  <r>
    <d v="2007-12-28T00:00:00"/>
    <x v="2"/>
    <x v="4"/>
    <x v="1"/>
    <s v="Northern California"/>
    <n v="783"/>
    <n v="1629"/>
    <x v="2"/>
  </r>
  <r>
    <d v="2007-12-28T00:00:00"/>
    <x v="3"/>
    <x v="5"/>
    <x v="1"/>
    <s v="Northern California"/>
    <n v="1116"/>
    <n v="1914"/>
    <x v="2"/>
  </r>
  <r>
    <d v="2007-12-28T00:00:00"/>
    <x v="3"/>
    <x v="6"/>
    <x v="1"/>
    <s v="Northern California"/>
    <n v="204"/>
    <n v="297"/>
    <x v="2"/>
  </r>
  <r>
    <d v="2007-12-28T00:00:00"/>
    <x v="4"/>
    <x v="7"/>
    <x v="1"/>
    <s v="Northern California"/>
    <n v="392"/>
    <n v="973"/>
    <x v="2"/>
  </r>
  <r>
    <d v="2007-12-28T00:00:00"/>
    <x v="4"/>
    <x v="7"/>
    <x v="1"/>
    <s v="Southern California"/>
    <n v="434"/>
    <n v="1140"/>
    <x v="2"/>
  </r>
  <r>
    <d v="2007-12-28T00:00:00"/>
    <x v="0"/>
    <x v="0"/>
    <x v="0"/>
    <s v="Southern California"/>
    <n v="6752"/>
    <n v="6878"/>
    <x v="2"/>
  </r>
  <r>
    <d v="2007-12-28T00:00:00"/>
    <x v="1"/>
    <x v="1"/>
    <x v="1"/>
    <s v="Southern California"/>
    <n v="4244.24"/>
    <n v="3027.36"/>
    <x v="2"/>
  </r>
  <r>
    <d v="2007-12-28T00:00:00"/>
    <x v="1"/>
    <x v="2"/>
    <x v="1"/>
    <s v="Southern California"/>
    <n v="108"/>
    <n v="328"/>
    <x v="2"/>
  </r>
  <r>
    <d v="2007-12-28T00:00:00"/>
    <x v="1"/>
    <x v="3"/>
    <x v="1"/>
    <s v="Southern California"/>
    <n v="0"/>
    <n v="3677"/>
    <x v="2"/>
  </r>
  <r>
    <d v="2007-12-28T00:00:00"/>
    <x v="2"/>
    <x v="4"/>
    <x v="1"/>
    <s v="Southern California"/>
    <n v="1052"/>
    <n v="1334"/>
    <x v="2"/>
  </r>
  <r>
    <d v="2007-12-28T00:00:00"/>
    <x v="3"/>
    <x v="5"/>
    <x v="1"/>
    <s v="Southern California"/>
    <n v="769"/>
    <n v="1173"/>
    <x v="2"/>
  </r>
  <r>
    <d v="2007-12-28T00:00:00"/>
    <x v="3"/>
    <x v="6"/>
    <x v="1"/>
    <s v="Southern California"/>
    <n v="163"/>
    <n v="402"/>
    <x v="2"/>
  </r>
  <r>
    <d v="2008-01-04T00:00:00"/>
    <x v="0"/>
    <x v="0"/>
    <x v="0"/>
    <s v="Northern California"/>
    <n v="5883"/>
    <n v="8358"/>
    <x v="3"/>
  </r>
  <r>
    <d v="2008-01-04T00:00:00"/>
    <x v="1"/>
    <x v="1"/>
    <x v="1"/>
    <s v="Northern California"/>
    <n v="3366.7599999999998"/>
    <n v="4099.34"/>
    <x v="3"/>
  </r>
  <r>
    <d v="2008-01-04T00:00:00"/>
    <x v="1"/>
    <x v="2"/>
    <x v="1"/>
    <s v="Northern California"/>
    <n v="364"/>
    <n v="340"/>
    <x v="3"/>
  </r>
  <r>
    <d v="2008-01-04T00:00:00"/>
    <x v="1"/>
    <x v="3"/>
    <x v="1"/>
    <s v="Northern California"/>
    <n v="0"/>
    <n v="3380"/>
    <x v="3"/>
  </r>
  <r>
    <d v="2008-01-04T00:00:00"/>
    <x v="2"/>
    <x v="4"/>
    <x v="1"/>
    <s v="Northern California"/>
    <n v="803"/>
    <n v="1617"/>
    <x v="3"/>
  </r>
  <r>
    <d v="2008-01-04T00:00:00"/>
    <x v="3"/>
    <x v="5"/>
    <x v="1"/>
    <s v="Northern California"/>
    <n v="1287"/>
    <n v="2486"/>
    <x v="3"/>
  </r>
  <r>
    <d v="2008-01-04T00:00:00"/>
    <x v="3"/>
    <x v="6"/>
    <x v="1"/>
    <s v="Northern California"/>
    <n v="70"/>
    <n v="-35"/>
    <x v="3"/>
  </r>
  <r>
    <d v="2008-01-04T00:00:00"/>
    <x v="4"/>
    <x v="7"/>
    <x v="1"/>
    <s v="Northern California"/>
    <n v="368"/>
    <n v="1025"/>
    <x v="3"/>
  </r>
  <r>
    <d v="2008-01-04T00:00:00"/>
    <x v="4"/>
    <x v="7"/>
    <x v="1"/>
    <s v="Southern California"/>
    <n v="-200"/>
    <n v="941"/>
    <x v="3"/>
  </r>
  <r>
    <d v="2008-01-04T00:00:00"/>
    <x v="0"/>
    <x v="0"/>
    <x v="0"/>
    <s v="Southern California"/>
    <n v="7474"/>
    <n v="6360"/>
    <x v="3"/>
  </r>
  <r>
    <d v="2008-01-04T00:00:00"/>
    <x v="1"/>
    <x v="1"/>
    <x v="1"/>
    <s v="Southern California"/>
    <n v="3693.4199999999996"/>
    <n v="2969.22"/>
    <x v="3"/>
  </r>
  <r>
    <d v="2008-01-04T00:00:00"/>
    <x v="1"/>
    <x v="2"/>
    <x v="1"/>
    <s v="Southern California"/>
    <n v="137"/>
    <n v="363"/>
    <x v="3"/>
  </r>
  <r>
    <d v="2008-01-04T00:00:00"/>
    <x v="1"/>
    <x v="3"/>
    <x v="1"/>
    <s v="Southern California"/>
    <n v="0"/>
    <n v="4125"/>
    <x v="3"/>
  </r>
  <r>
    <d v="2008-01-04T00:00:00"/>
    <x v="2"/>
    <x v="4"/>
    <x v="1"/>
    <s v="Southern California"/>
    <n v="1174"/>
    <n v="1289"/>
    <x v="3"/>
  </r>
  <r>
    <d v="2008-01-04T00:00:00"/>
    <x v="3"/>
    <x v="5"/>
    <x v="1"/>
    <s v="Southern California"/>
    <n v="864"/>
    <n v="1257"/>
    <x v="3"/>
  </r>
  <r>
    <d v="2008-01-04T00:00:00"/>
    <x v="3"/>
    <x v="6"/>
    <x v="1"/>
    <s v="Southern California"/>
    <n v="524"/>
    <n v="563"/>
    <x v="3"/>
  </r>
  <r>
    <d v="2008-01-11T00:00:00"/>
    <x v="0"/>
    <x v="0"/>
    <x v="0"/>
    <s v="Northern California"/>
    <n v="6225"/>
    <n v="8582"/>
    <x v="3"/>
  </r>
  <r>
    <d v="2008-01-11T00:00:00"/>
    <x v="1"/>
    <x v="1"/>
    <x v="1"/>
    <s v="Northern California"/>
    <n v="2849.52"/>
    <n v="4471.7649999999994"/>
    <x v="3"/>
  </r>
  <r>
    <d v="2008-01-11T00:00:00"/>
    <x v="1"/>
    <x v="2"/>
    <x v="1"/>
    <s v="Northern California"/>
    <n v="583"/>
    <n v="574"/>
    <x v="3"/>
  </r>
  <r>
    <d v="2008-01-11T00:00:00"/>
    <x v="1"/>
    <x v="3"/>
    <x v="1"/>
    <s v="Northern California"/>
    <n v="0"/>
    <n v="3538"/>
    <x v="3"/>
  </r>
  <r>
    <d v="2008-01-11T00:00:00"/>
    <x v="2"/>
    <x v="4"/>
    <x v="1"/>
    <s v="Northern California"/>
    <n v="846"/>
    <n v="1526"/>
    <x v="3"/>
  </r>
  <r>
    <d v="2008-01-11T00:00:00"/>
    <x v="3"/>
    <x v="5"/>
    <x v="1"/>
    <s v="Northern California"/>
    <n v="1142"/>
    <n v="2364"/>
    <x v="3"/>
  </r>
  <r>
    <d v="2008-01-11T00:00:00"/>
    <x v="3"/>
    <x v="6"/>
    <x v="1"/>
    <s v="Northern California"/>
    <n v="176"/>
    <n v="448"/>
    <x v="3"/>
  </r>
  <r>
    <d v="2008-01-11T00:00:00"/>
    <x v="4"/>
    <x v="7"/>
    <x v="1"/>
    <s v="Northern California"/>
    <n v="193"/>
    <n v="783"/>
    <x v="3"/>
  </r>
  <r>
    <d v="2008-01-11T00:00:00"/>
    <x v="4"/>
    <x v="7"/>
    <x v="1"/>
    <s v="Southern California"/>
    <n v="77"/>
    <n v="1008"/>
    <x v="3"/>
  </r>
  <r>
    <d v="2008-01-11T00:00:00"/>
    <x v="0"/>
    <x v="0"/>
    <x v="0"/>
    <s v="Southern California"/>
    <n v="6695"/>
    <n v="5774"/>
    <x v="3"/>
  </r>
  <r>
    <d v="2008-01-11T00:00:00"/>
    <x v="1"/>
    <x v="1"/>
    <x v="1"/>
    <s v="Southern California"/>
    <n v="3814.83"/>
    <n v="3004.3649999999998"/>
    <x v="3"/>
  </r>
  <r>
    <d v="2008-01-11T00:00:00"/>
    <x v="1"/>
    <x v="2"/>
    <x v="1"/>
    <s v="Southern California"/>
    <n v="251"/>
    <n v="426"/>
    <x v="3"/>
  </r>
  <r>
    <d v="2008-01-11T00:00:00"/>
    <x v="1"/>
    <x v="3"/>
    <x v="1"/>
    <s v="Southern California"/>
    <n v="0"/>
    <n v="4285"/>
    <x v="3"/>
  </r>
  <r>
    <d v="2008-01-11T00:00:00"/>
    <x v="2"/>
    <x v="4"/>
    <x v="1"/>
    <s v="Southern California"/>
    <n v="1439"/>
    <n v="1567"/>
    <x v="3"/>
  </r>
  <r>
    <d v="2008-01-11T00:00:00"/>
    <x v="3"/>
    <x v="5"/>
    <x v="1"/>
    <s v="Southern California"/>
    <n v="876"/>
    <n v="1325"/>
    <x v="3"/>
  </r>
  <r>
    <d v="2008-01-11T00:00:00"/>
    <x v="3"/>
    <x v="6"/>
    <x v="1"/>
    <s v="Southern California"/>
    <n v="365"/>
    <n v="671"/>
    <x v="3"/>
  </r>
  <r>
    <d v="2008-01-18T00:00:00"/>
    <x v="0"/>
    <x v="0"/>
    <x v="0"/>
    <s v="Northern California"/>
    <n v="5986"/>
    <n v="8019"/>
    <x v="3"/>
  </r>
  <r>
    <d v="2008-01-18T00:00:00"/>
    <x v="1"/>
    <x v="1"/>
    <x v="1"/>
    <s v="Northern California"/>
    <n v="2760.8649999999998"/>
    <n v="4736.21"/>
    <x v="3"/>
  </r>
  <r>
    <d v="2008-01-18T00:00:00"/>
    <x v="1"/>
    <x v="2"/>
    <x v="1"/>
    <s v="Northern California"/>
    <n v="403"/>
    <n v="462"/>
    <x v="3"/>
  </r>
  <r>
    <d v="2008-01-18T00:00:00"/>
    <x v="1"/>
    <x v="3"/>
    <x v="1"/>
    <s v="Northern California"/>
    <n v="0"/>
    <n v="3629"/>
    <x v="3"/>
  </r>
  <r>
    <d v="2008-01-18T00:00:00"/>
    <x v="2"/>
    <x v="4"/>
    <x v="1"/>
    <s v="Northern California"/>
    <n v="834"/>
    <n v="1541"/>
    <x v="3"/>
  </r>
  <r>
    <d v="2008-01-18T00:00:00"/>
    <x v="3"/>
    <x v="5"/>
    <x v="1"/>
    <s v="Northern California"/>
    <n v="910"/>
    <n v="2621"/>
    <x v="3"/>
  </r>
  <r>
    <d v="2008-01-18T00:00:00"/>
    <x v="3"/>
    <x v="6"/>
    <x v="1"/>
    <s v="Northern California"/>
    <n v="372"/>
    <n v="652"/>
    <x v="3"/>
  </r>
  <r>
    <d v="2008-01-18T00:00:00"/>
    <x v="4"/>
    <x v="7"/>
    <x v="1"/>
    <s v="Northern California"/>
    <n v="312"/>
    <n v="777"/>
    <x v="3"/>
  </r>
  <r>
    <d v="2008-01-18T00:00:00"/>
    <x v="4"/>
    <x v="7"/>
    <x v="1"/>
    <s v="Southern California"/>
    <n v="164"/>
    <n v="971"/>
    <x v="3"/>
  </r>
  <r>
    <d v="2008-01-18T00:00:00"/>
    <x v="0"/>
    <x v="0"/>
    <x v="0"/>
    <s v="Southern California"/>
    <n v="6837"/>
    <n v="6883"/>
    <x v="3"/>
  </r>
  <r>
    <d v="2008-01-18T00:00:00"/>
    <x v="1"/>
    <x v="1"/>
    <x v="1"/>
    <s v="Southern California"/>
    <n v="3812.7"/>
    <n v="2941.5299999999997"/>
    <x v="3"/>
  </r>
  <r>
    <d v="2008-01-18T00:00:00"/>
    <x v="1"/>
    <x v="2"/>
    <x v="1"/>
    <s v="Southern California"/>
    <n v="297"/>
    <n v="558"/>
    <x v="3"/>
  </r>
  <r>
    <d v="2008-01-18T00:00:00"/>
    <x v="1"/>
    <x v="3"/>
    <x v="1"/>
    <s v="Southern California"/>
    <n v="0"/>
    <n v="4721"/>
    <x v="3"/>
  </r>
  <r>
    <d v="2008-01-18T00:00:00"/>
    <x v="2"/>
    <x v="4"/>
    <x v="1"/>
    <s v="Southern California"/>
    <n v="997"/>
    <n v="1681"/>
    <x v="3"/>
  </r>
  <r>
    <d v="2008-01-18T00:00:00"/>
    <x v="3"/>
    <x v="5"/>
    <x v="1"/>
    <s v="Southern California"/>
    <n v="780"/>
    <n v="1316"/>
    <x v="3"/>
  </r>
  <r>
    <d v="2008-01-18T00:00:00"/>
    <x v="3"/>
    <x v="6"/>
    <x v="1"/>
    <s v="Southern California"/>
    <n v="309"/>
    <n v="752"/>
    <x v="3"/>
  </r>
  <r>
    <d v="2008-01-25T00:00:00"/>
    <x v="0"/>
    <x v="0"/>
    <x v="0"/>
    <s v="Northern California"/>
    <n v="5999"/>
    <n v="8661"/>
    <x v="3"/>
  </r>
  <r>
    <d v="2008-01-25T00:00:00"/>
    <x v="1"/>
    <x v="1"/>
    <x v="1"/>
    <s v="Northern California"/>
    <n v="2926.7449999999999"/>
    <n v="4531.4699999999993"/>
    <x v="3"/>
  </r>
  <r>
    <d v="2008-01-25T00:00:00"/>
    <x v="1"/>
    <x v="2"/>
    <x v="1"/>
    <s v="Northern California"/>
    <n v="421"/>
    <n v="262"/>
    <x v="3"/>
  </r>
  <r>
    <d v="2008-01-25T00:00:00"/>
    <x v="1"/>
    <x v="3"/>
    <x v="1"/>
    <s v="Northern California"/>
    <n v="0"/>
    <n v="3496"/>
    <x v="3"/>
  </r>
  <r>
    <d v="2008-01-25T00:00:00"/>
    <x v="2"/>
    <x v="4"/>
    <x v="1"/>
    <s v="Northern California"/>
    <n v="842"/>
    <n v="1671"/>
    <x v="3"/>
  </r>
  <r>
    <d v="2008-01-25T00:00:00"/>
    <x v="3"/>
    <x v="5"/>
    <x v="1"/>
    <s v="Northern California"/>
    <n v="943"/>
    <n v="2418"/>
    <x v="3"/>
  </r>
  <r>
    <d v="2008-01-25T00:00:00"/>
    <x v="3"/>
    <x v="6"/>
    <x v="1"/>
    <s v="Northern California"/>
    <n v="258"/>
    <n v="365"/>
    <x v="3"/>
  </r>
  <r>
    <d v="2008-01-25T00:00:00"/>
    <x v="4"/>
    <x v="7"/>
    <x v="1"/>
    <s v="Northern California"/>
    <n v="200"/>
    <n v="777"/>
    <x v="3"/>
  </r>
  <r>
    <d v="2008-01-25T00:00:00"/>
    <x v="4"/>
    <x v="7"/>
    <x v="1"/>
    <s v="Southern California"/>
    <n v="89"/>
    <n v="827"/>
    <x v="3"/>
  </r>
  <r>
    <d v="2008-01-25T00:00:00"/>
    <x v="0"/>
    <x v="0"/>
    <x v="0"/>
    <s v="Southern California"/>
    <n v="6034"/>
    <n v="7509"/>
    <x v="3"/>
  </r>
  <r>
    <d v="2008-01-25T00:00:00"/>
    <x v="1"/>
    <x v="1"/>
    <x v="1"/>
    <s v="Southern California"/>
    <n v="3217.3649999999998"/>
    <n v="3183.2849999999999"/>
    <x v="3"/>
  </r>
  <r>
    <d v="2008-01-25T00:00:00"/>
    <x v="1"/>
    <x v="2"/>
    <x v="1"/>
    <s v="Southern California"/>
    <n v="210"/>
    <n v="483"/>
    <x v="3"/>
  </r>
  <r>
    <d v="2008-01-25T00:00:00"/>
    <x v="1"/>
    <x v="3"/>
    <x v="1"/>
    <s v="Southern California"/>
    <n v="0"/>
    <n v="5118"/>
    <x v="3"/>
  </r>
  <r>
    <d v="2008-01-25T00:00:00"/>
    <x v="2"/>
    <x v="4"/>
    <x v="1"/>
    <s v="Southern California"/>
    <n v="1183"/>
    <n v="1639"/>
    <x v="3"/>
  </r>
  <r>
    <d v="2008-01-25T00:00:00"/>
    <x v="3"/>
    <x v="5"/>
    <x v="1"/>
    <s v="Southern California"/>
    <n v="629"/>
    <n v="1537"/>
    <x v="3"/>
  </r>
  <r>
    <d v="2008-01-25T00:00:00"/>
    <x v="3"/>
    <x v="6"/>
    <x v="1"/>
    <s v="Southern California"/>
    <n v="266"/>
    <n v="786"/>
    <x v="3"/>
  </r>
  <r>
    <d v="2008-02-01T00:00:00"/>
    <x v="0"/>
    <x v="0"/>
    <x v="0"/>
    <s v="Northern California"/>
    <n v="6036"/>
    <n v="8885"/>
    <x v="3"/>
  </r>
  <r>
    <d v="2008-02-01T00:00:00"/>
    <x v="1"/>
    <x v="1"/>
    <x v="1"/>
    <s v="Northern California"/>
    <n v="2855.08"/>
    <n v="4609.28"/>
    <x v="3"/>
  </r>
  <r>
    <d v="2008-02-01T00:00:00"/>
    <x v="1"/>
    <x v="2"/>
    <x v="1"/>
    <s v="Northern California"/>
    <n v="569"/>
    <n v="453"/>
    <x v="3"/>
  </r>
  <r>
    <d v="2008-02-01T00:00:00"/>
    <x v="1"/>
    <x v="3"/>
    <x v="1"/>
    <s v="Northern California"/>
    <n v="0"/>
    <n v="3219"/>
    <x v="3"/>
  </r>
  <r>
    <d v="2008-02-01T00:00:00"/>
    <x v="2"/>
    <x v="4"/>
    <x v="1"/>
    <s v="Northern California"/>
    <n v="798"/>
    <n v="1886"/>
    <x v="3"/>
  </r>
  <r>
    <d v="2008-02-01T00:00:00"/>
    <x v="3"/>
    <x v="5"/>
    <x v="1"/>
    <s v="Northern California"/>
    <n v="1256"/>
    <n v="2411"/>
    <x v="3"/>
  </r>
  <r>
    <d v="2008-02-01T00:00:00"/>
    <x v="3"/>
    <x v="6"/>
    <x v="1"/>
    <s v="Northern California"/>
    <n v="47"/>
    <n v="710"/>
    <x v="3"/>
  </r>
  <r>
    <d v="2008-02-01T00:00:00"/>
    <x v="4"/>
    <x v="7"/>
    <x v="1"/>
    <s v="Northern California"/>
    <n v="241"/>
    <n v="805"/>
    <x v="3"/>
  </r>
  <r>
    <d v="2008-02-01T00:00:00"/>
    <x v="4"/>
    <x v="7"/>
    <x v="1"/>
    <s v="Southern California"/>
    <n v="5"/>
    <n v="827"/>
    <x v="3"/>
  </r>
  <r>
    <d v="2008-02-01T00:00:00"/>
    <x v="0"/>
    <x v="0"/>
    <x v="0"/>
    <s v="Southern California"/>
    <n v="6273"/>
    <n v="6946"/>
    <x v="3"/>
  </r>
  <r>
    <d v="2008-02-01T00:00:00"/>
    <x v="1"/>
    <x v="1"/>
    <x v="1"/>
    <s v="Southern California"/>
    <n v="3187.5449999999996"/>
    <n v="2904.2549999999997"/>
    <x v="3"/>
  </r>
  <r>
    <d v="2008-02-01T00:00:00"/>
    <x v="1"/>
    <x v="2"/>
    <x v="1"/>
    <s v="Southern California"/>
    <n v="272"/>
    <n v="397"/>
    <x v="3"/>
  </r>
  <r>
    <d v="2008-02-01T00:00:00"/>
    <x v="1"/>
    <x v="3"/>
    <x v="1"/>
    <s v="Southern California"/>
    <n v="0"/>
    <n v="5523"/>
    <x v="3"/>
  </r>
  <r>
    <d v="2008-02-01T00:00:00"/>
    <x v="2"/>
    <x v="4"/>
    <x v="1"/>
    <s v="Southern California"/>
    <n v="1313"/>
    <n v="1687"/>
    <x v="3"/>
  </r>
  <r>
    <d v="2008-02-01T00:00:00"/>
    <x v="3"/>
    <x v="5"/>
    <x v="1"/>
    <s v="Southern California"/>
    <n v="731"/>
    <n v="1318"/>
    <x v="3"/>
  </r>
  <r>
    <d v="2008-02-01T00:00:00"/>
    <x v="3"/>
    <x v="6"/>
    <x v="1"/>
    <s v="Southern California"/>
    <n v="290"/>
    <n v="856"/>
    <x v="3"/>
  </r>
  <r>
    <d v="2008-02-08T00:00:00"/>
    <x v="0"/>
    <x v="0"/>
    <x v="0"/>
    <s v="Northern California"/>
    <n v="5540"/>
    <n v="9404"/>
    <x v="3"/>
  </r>
  <r>
    <d v="2008-02-08T00:00:00"/>
    <x v="1"/>
    <x v="1"/>
    <x v="1"/>
    <s v="Northern California"/>
    <n v="2916.1749999999997"/>
    <n v="4488"/>
    <x v="3"/>
  </r>
  <r>
    <d v="2008-02-08T00:00:00"/>
    <x v="1"/>
    <x v="2"/>
    <x v="1"/>
    <s v="Northern California"/>
    <n v="359"/>
    <n v="473"/>
    <x v="3"/>
  </r>
  <r>
    <d v="2008-02-08T00:00:00"/>
    <x v="1"/>
    <x v="3"/>
    <x v="1"/>
    <s v="Northern California"/>
    <n v="0"/>
    <n v="3168"/>
    <x v="3"/>
  </r>
  <r>
    <d v="2008-02-08T00:00:00"/>
    <x v="2"/>
    <x v="4"/>
    <x v="1"/>
    <s v="Northern California"/>
    <n v="640"/>
    <n v="1738"/>
    <x v="3"/>
  </r>
  <r>
    <d v="2008-02-08T00:00:00"/>
    <x v="3"/>
    <x v="5"/>
    <x v="1"/>
    <s v="Northern California"/>
    <n v="1364"/>
    <n v="2298"/>
    <x v="3"/>
  </r>
  <r>
    <d v="2008-02-08T00:00:00"/>
    <x v="3"/>
    <x v="6"/>
    <x v="1"/>
    <s v="Northern California"/>
    <n v="54"/>
    <n v="244"/>
    <x v="3"/>
  </r>
  <r>
    <d v="2008-02-08T00:00:00"/>
    <x v="4"/>
    <x v="7"/>
    <x v="1"/>
    <s v="Northern California"/>
    <n v="206"/>
    <n v="875"/>
    <x v="3"/>
  </r>
  <r>
    <d v="2008-02-08T00:00:00"/>
    <x v="4"/>
    <x v="7"/>
    <x v="1"/>
    <s v="Southern California"/>
    <n v="140"/>
    <n v="603"/>
    <x v="3"/>
  </r>
  <r>
    <d v="2008-02-08T00:00:00"/>
    <x v="0"/>
    <x v="0"/>
    <x v="0"/>
    <s v="Southern California"/>
    <n v="6154"/>
    <n v="7378"/>
    <x v="3"/>
  </r>
  <r>
    <d v="2008-02-08T00:00:00"/>
    <x v="1"/>
    <x v="1"/>
    <x v="1"/>
    <s v="Southern California"/>
    <n v="3261.0299999999997"/>
    <n v="2684.8649999999998"/>
    <x v="3"/>
  </r>
  <r>
    <d v="2008-02-08T00:00:00"/>
    <x v="1"/>
    <x v="2"/>
    <x v="1"/>
    <s v="Southern California"/>
    <n v="367"/>
    <n v="438"/>
    <x v="3"/>
  </r>
  <r>
    <d v="2008-02-08T00:00:00"/>
    <x v="1"/>
    <x v="3"/>
    <x v="1"/>
    <s v="Southern California"/>
    <n v="0"/>
    <n v="5258"/>
    <x v="3"/>
  </r>
  <r>
    <d v="2008-02-08T00:00:00"/>
    <x v="2"/>
    <x v="4"/>
    <x v="1"/>
    <s v="Southern California"/>
    <n v="1201"/>
    <n v="1665"/>
    <x v="3"/>
  </r>
  <r>
    <d v="2008-02-08T00:00:00"/>
    <x v="3"/>
    <x v="5"/>
    <x v="1"/>
    <s v="Southern California"/>
    <n v="599"/>
    <n v="1408"/>
    <x v="3"/>
  </r>
  <r>
    <d v="2008-02-08T00:00:00"/>
    <x v="3"/>
    <x v="6"/>
    <x v="1"/>
    <s v="Southern California"/>
    <n v="415"/>
    <n v="944"/>
    <x v="3"/>
  </r>
  <r>
    <d v="2008-02-15T00:00:00"/>
    <x v="0"/>
    <x v="0"/>
    <x v="0"/>
    <s v="Northern California"/>
    <n v="5913"/>
    <n v="9455"/>
    <x v="3"/>
  </r>
  <r>
    <d v="2008-02-15T00:00:00"/>
    <x v="1"/>
    <x v="1"/>
    <x v="1"/>
    <s v="Northern California"/>
    <n v="3374.085"/>
    <n v="4917.1949999999997"/>
    <x v="3"/>
  </r>
  <r>
    <d v="2008-02-15T00:00:00"/>
    <x v="1"/>
    <x v="2"/>
    <x v="1"/>
    <s v="Northern California"/>
    <n v="164"/>
    <n v="394"/>
    <x v="3"/>
  </r>
  <r>
    <d v="2008-02-15T00:00:00"/>
    <x v="1"/>
    <x v="3"/>
    <x v="1"/>
    <s v="Northern California"/>
    <n v="0"/>
    <n v="3330"/>
    <x v="3"/>
  </r>
  <r>
    <d v="2008-02-15T00:00:00"/>
    <x v="2"/>
    <x v="4"/>
    <x v="1"/>
    <s v="Northern California"/>
    <n v="710"/>
    <n v="1680"/>
    <x v="3"/>
  </r>
  <r>
    <d v="2008-02-15T00:00:00"/>
    <x v="3"/>
    <x v="5"/>
    <x v="1"/>
    <s v="Northern California"/>
    <n v="1406"/>
    <n v="1844"/>
    <x v="3"/>
  </r>
  <r>
    <d v="2008-02-15T00:00:00"/>
    <x v="3"/>
    <x v="6"/>
    <x v="1"/>
    <s v="Northern California"/>
    <n v="138"/>
    <n v="273"/>
    <x v="3"/>
  </r>
  <r>
    <d v="2008-02-15T00:00:00"/>
    <x v="4"/>
    <x v="7"/>
    <x v="1"/>
    <s v="Northern California"/>
    <n v="265"/>
    <n v="828"/>
    <x v="3"/>
  </r>
  <r>
    <d v="2008-02-15T00:00:00"/>
    <x v="4"/>
    <x v="7"/>
    <x v="1"/>
    <s v="Southern California"/>
    <n v="156"/>
    <n v="640"/>
    <x v="3"/>
  </r>
  <r>
    <d v="2008-02-15T00:00:00"/>
    <x v="0"/>
    <x v="0"/>
    <x v="0"/>
    <s v="Southern California"/>
    <n v="6314"/>
    <n v="6947"/>
    <x v="3"/>
  </r>
  <r>
    <d v="2008-02-15T00:00:00"/>
    <x v="1"/>
    <x v="1"/>
    <x v="1"/>
    <s v="Southern California"/>
    <n v="3253.5749999999998"/>
    <n v="2688.06"/>
    <x v="3"/>
  </r>
  <r>
    <d v="2008-02-15T00:00:00"/>
    <x v="1"/>
    <x v="2"/>
    <x v="1"/>
    <s v="Southern California"/>
    <n v="332"/>
    <n v="409"/>
    <x v="3"/>
  </r>
  <r>
    <d v="2008-02-15T00:00:00"/>
    <x v="1"/>
    <x v="3"/>
    <x v="1"/>
    <s v="Southern California"/>
    <n v="0"/>
    <n v="5003"/>
    <x v="3"/>
  </r>
  <r>
    <d v="2008-02-15T00:00:00"/>
    <x v="2"/>
    <x v="4"/>
    <x v="1"/>
    <s v="Southern California"/>
    <n v="1186"/>
    <n v="1707"/>
    <x v="3"/>
  </r>
  <r>
    <d v="2008-02-15T00:00:00"/>
    <x v="3"/>
    <x v="5"/>
    <x v="1"/>
    <s v="Southern California"/>
    <n v="688"/>
    <n v="1267"/>
    <x v="3"/>
  </r>
  <r>
    <d v="2008-02-15T00:00:00"/>
    <x v="3"/>
    <x v="6"/>
    <x v="1"/>
    <s v="Southern California"/>
    <n v="350"/>
    <n v="927"/>
    <x v="3"/>
  </r>
  <r>
    <d v="2008-02-22T00:00:00"/>
    <x v="0"/>
    <x v="0"/>
    <x v="0"/>
    <s v="Northern California"/>
    <n v="5982"/>
    <n v="8306"/>
    <x v="3"/>
  </r>
  <r>
    <d v="2008-02-22T00:00:00"/>
    <x v="1"/>
    <x v="1"/>
    <x v="1"/>
    <s v="Northern California"/>
    <n v="2762.645"/>
    <n v="4688.2849999999999"/>
    <x v="3"/>
  </r>
  <r>
    <d v="2008-02-22T00:00:00"/>
    <x v="1"/>
    <x v="2"/>
    <x v="1"/>
    <s v="Northern California"/>
    <n v="445"/>
    <n v="197"/>
    <x v="3"/>
  </r>
  <r>
    <d v="2008-02-22T00:00:00"/>
    <x v="1"/>
    <x v="3"/>
    <x v="1"/>
    <s v="Northern California"/>
    <n v="0"/>
    <n v="3528"/>
    <x v="3"/>
  </r>
  <r>
    <d v="2008-02-22T00:00:00"/>
    <x v="2"/>
    <x v="4"/>
    <x v="1"/>
    <s v="Northern California"/>
    <n v="788"/>
    <n v="1245"/>
    <x v="3"/>
  </r>
  <r>
    <d v="2008-02-22T00:00:00"/>
    <x v="3"/>
    <x v="5"/>
    <x v="1"/>
    <s v="Northern California"/>
    <n v="1010"/>
    <n v="1990"/>
    <x v="3"/>
  </r>
  <r>
    <d v="2008-02-22T00:00:00"/>
    <x v="3"/>
    <x v="6"/>
    <x v="1"/>
    <s v="Northern California"/>
    <n v="303"/>
    <n v="279"/>
    <x v="3"/>
  </r>
  <r>
    <d v="2008-02-22T00:00:00"/>
    <x v="4"/>
    <x v="7"/>
    <x v="1"/>
    <s v="Northern California"/>
    <n v="238"/>
    <n v="819"/>
    <x v="3"/>
  </r>
  <r>
    <d v="2008-02-22T00:00:00"/>
    <x v="4"/>
    <x v="7"/>
    <x v="1"/>
    <s v="Southern California"/>
    <n v="80"/>
    <n v="607"/>
    <x v="3"/>
  </r>
  <r>
    <d v="2008-02-22T00:00:00"/>
    <x v="0"/>
    <x v="0"/>
    <x v="0"/>
    <s v="Southern California"/>
    <n v="5825"/>
    <n v="7772"/>
    <x v="3"/>
  </r>
  <r>
    <d v="2008-02-22T00:00:00"/>
    <x v="1"/>
    <x v="1"/>
    <x v="1"/>
    <s v="Southern California"/>
    <n v="3964.9949999999999"/>
    <n v="2909.58"/>
    <x v="3"/>
  </r>
  <r>
    <d v="2008-02-22T00:00:00"/>
    <x v="1"/>
    <x v="2"/>
    <x v="1"/>
    <s v="Southern California"/>
    <n v="335"/>
    <n v="386"/>
    <x v="3"/>
  </r>
  <r>
    <d v="2008-02-22T00:00:00"/>
    <x v="1"/>
    <x v="3"/>
    <x v="1"/>
    <s v="Southern California"/>
    <n v="0"/>
    <n v="4521"/>
    <x v="3"/>
  </r>
  <r>
    <d v="2008-02-22T00:00:00"/>
    <x v="2"/>
    <x v="4"/>
    <x v="1"/>
    <s v="Southern California"/>
    <n v="1032"/>
    <n v="1414"/>
    <x v="3"/>
  </r>
  <r>
    <d v="2008-02-22T00:00:00"/>
    <x v="3"/>
    <x v="5"/>
    <x v="1"/>
    <s v="Southern California"/>
    <n v="475"/>
    <n v="1038"/>
    <x v="3"/>
  </r>
  <r>
    <d v="2008-02-22T00:00:00"/>
    <x v="3"/>
    <x v="6"/>
    <x v="1"/>
    <s v="Southern California"/>
    <n v="333"/>
    <n v="973"/>
    <x v="3"/>
  </r>
  <r>
    <d v="2008-02-29T00:00:00"/>
    <x v="0"/>
    <x v="0"/>
    <x v="0"/>
    <s v="Northern California"/>
    <n v="5850"/>
    <n v="8287"/>
    <x v="3"/>
  </r>
  <r>
    <d v="2008-02-29T00:00:00"/>
    <x v="1"/>
    <x v="1"/>
    <x v="1"/>
    <s v="Northern California"/>
    <n v="3330.98"/>
    <n v="4533.7299999999996"/>
    <x v="3"/>
  </r>
  <r>
    <d v="2008-02-29T00:00:00"/>
    <x v="1"/>
    <x v="2"/>
    <x v="1"/>
    <s v="Northern California"/>
    <n v="433"/>
    <n v="522"/>
    <x v="3"/>
  </r>
  <r>
    <d v="2008-02-29T00:00:00"/>
    <x v="1"/>
    <x v="3"/>
    <x v="1"/>
    <s v="Northern California"/>
    <n v="0"/>
    <n v="3204"/>
    <x v="3"/>
  </r>
  <r>
    <d v="2008-02-29T00:00:00"/>
    <x v="2"/>
    <x v="4"/>
    <x v="1"/>
    <s v="Northern California"/>
    <n v="733"/>
    <n v="1601"/>
    <x v="3"/>
  </r>
  <r>
    <d v="2008-02-29T00:00:00"/>
    <x v="3"/>
    <x v="5"/>
    <x v="1"/>
    <s v="Northern California"/>
    <n v="1259"/>
    <n v="1636"/>
    <x v="3"/>
  </r>
  <r>
    <d v="2008-02-29T00:00:00"/>
    <x v="3"/>
    <x v="6"/>
    <x v="1"/>
    <s v="Northern California"/>
    <n v="102"/>
    <n v="369"/>
    <x v="3"/>
  </r>
  <r>
    <d v="2008-02-29T00:00:00"/>
    <x v="4"/>
    <x v="7"/>
    <x v="1"/>
    <s v="Northern California"/>
    <n v="263"/>
    <n v="753"/>
    <x v="3"/>
  </r>
  <r>
    <d v="2008-02-29T00:00:00"/>
    <x v="4"/>
    <x v="7"/>
    <x v="1"/>
    <s v="Southern California"/>
    <n v="248"/>
    <n v="710"/>
    <x v="3"/>
  </r>
  <r>
    <d v="2008-02-29T00:00:00"/>
    <x v="0"/>
    <x v="0"/>
    <x v="0"/>
    <s v="Southern California"/>
    <n v="6606"/>
    <n v="6749"/>
    <x v="3"/>
  </r>
  <r>
    <d v="2008-02-29T00:00:00"/>
    <x v="1"/>
    <x v="1"/>
    <x v="1"/>
    <s v="Southern California"/>
    <n v="3482.5499999999997"/>
    <n v="2815.8599999999997"/>
    <x v="3"/>
  </r>
  <r>
    <d v="2008-02-29T00:00:00"/>
    <x v="1"/>
    <x v="2"/>
    <x v="1"/>
    <s v="Southern California"/>
    <n v="437"/>
    <n v="461"/>
    <x v="3"/>
  </r>
  <r>
    <d v="2008-02-29T00:00:00"/>
    <x v="1"/>
    <x v="3"/>
    <x v="1"/>
    <s v="Southern California"/>
    <n v="0"/>
    <n v="4307"/>
    <x v="3"/>
  </r>
  <r>
    <d v="2008-02-29T00:00:00"/>
    <x v="2"/>
    <x v="4"/>
    <x v="1"/>
    <s v="Southern California"/>
    <n v="868"/>
    <n v="1327"/>
    <x v="3"/>
  </r>
  <r>
    <d v="2008-02-29T00:00:00"/>
    <x v="3"/>
    <x v="5"/>
    <x v="1"/>
    <s v="Southern California"/>
    <n v="908"/>
    <n v="1134"/>
    <x v="3"/>
  </r>
  <r>
    <d v="2008-02-29T00:00:00"/>
    <x v="3"/>
    <x v="6"/>
    <x v="1"/>
    <s v="Southern California"/>
    <n v="291"/>
    <n v="904"/>
    <x v="3"/>
  </r>
  <r>
    <d v="2008-03-07T00:00:00"/>
    <x v="0"/>
    <x v="0"/>
    <x v="0"/>
    <s v="Northern California"/>
    <n v="5841"/>
    <n v="8224"/>
    <x v="3"/>
  </r>
  <r>
    <d v="2008-03-07T00:00:00"/>
    <x v="1"/>
    <x v="1"/>
    <x v="1"/>
    <s v="Northern California"/>
    <n v="1939.22"/>
    <n v="3962.89"/>
    <x v="3"/>
  </r>
  <r>
    <d v="2008-03-07T00:00:00"/>
    <x v="1"/>
    <x v="2"/>
    <x v="1"/>
    <s v="Northern California"/>
    <n v="497"/>
    <n v="567"/>
    <x v="3"/>
  </r>
  <r>
    <d v="2008-03-07T00:00:00"/>
    <x v="1"/>
    <x v="3"/>
    <x v="1"/>
    <s v="Northern California"/>
    <n v="0"/>
    <n v="3506"/>
    <x v="3"/>
  </r>
  <r>
    <d v="2008-03-07T00:00:00"/>
    <x v="2"/>
    <x v="4"/>
    <x v="1"/>
    <s v="Northern California"/>
    <n v="642"/>
    <n v="1293"/>
    <x v="3"/>
  </r>
  <r>
    <d v="2008-03-07T00:00:00"/>
    <x v="3"/>
    <x v="5"/>
    <x v="1"/>
    <s v="Northern California"/>
    <n v="1111"/>
    <n v="1621"/>
    <x v="3"/>
  </r>
  <r>
    <d v="2008-03-07T00:00:00"/>
    <x v="3"/>
    <x v="6"/>
    <x v="1"/>
    <s v="Northern California"/>
    <n v="207"/>
    <n v="271"/>
    <x v="3"/>
  </r>
  <r>
    <d v="2008-03-07T00:00:00"/>
    <x v="4"/>
    <x v="7"/>
    <x v="1"/>
    <s v="Northern California"/>
    <n v="300"/>
    <n v="876"/>
    <x v="3"/>
  </r>
  <r>
    <d v="2008-03-07T00:00:00"/>
    <x v="4"/>
    <x v="7"/>
    <x v="1"/>
    <s v="Southern California"/>
    <n v="292"/>
    <n v="753"/>
    <x v="3"/>
  </r>
  <r>
    <d v="2008-03-07T00:00:00"/>
    <x v="0"/>
    <x v="0"/>
    <x v="0"/>
    <s v="Southern California"/>
    <n v="6773"/>
    <n v="6888"/>
    <x v="3"/>
  </r>
  <r>
    <d v="2008-03-07T00:00:00"/>
    <x v="1"/>
    <x v="1"/>
    <x v="1"/>
    <s v="Southern California"/>
    <n v="3597.5699999999997"/>
    <n v="2706.165"/>
    <x v="3"/>
  </r>
  <r>
    <d v="2008-03-07T00:00:00"/>
    <x v="1"/>
    <x v="2"/>
    <x v="1"/>
    <s v="Southern California"/>
    <n v="522"/>
    <n v="547"/>
    <x v="3"/>
  </r>
  <r>
    <d v="2008-03-07T00:00:00"/>
    <x v="1"/>
    <x v="3"/>
    <x v="1"/>
    <s v="Southern California"/>
    <n v="0"/>
    <n v="4027"/>
    <x v="3"/>
  </r>
  <r>
    <d v="2008-03-07T00:00:00"/>
    <x v="2"/>
    <x v="4"/>
    <x v="1"/>
    <s v="Southern California"/>
    <n v="1284"/>
    <n v="1470"/>
    <x v="3"/>
  </r>
  <r>
    <d v="2008-03-07T00:00:00"/>
    <x v="3"/>
    <x v="5"/>
    <x v="1"/>
    <s v="Southern California"/>
    <n v="881"/>
    <n v="1207"/>
    <x v="3"/>
  </r>
  <r>
    <d v="2008-03-07T00:00:00"/>
    <x v="3"/>
    <x v="6"/>
    <x v="1"/>
    <s v="Southern California"/>
    <n v="341"/>
    <n v="917"/>
    <x v="3"/>
  </r>
  <r>
    <d v="2008-03-14T00:00:00"/>
    <x v="0"/>
    <x v="0"/>
    <x v="0"/>
    <s v="Northern California"/>
    <n v="6249"/>
    <n v="7471"/>
    <x v="3"/>
  </r>
  <r>
    <d v="2008-03-14T00:00:00"/>
    <x v="1"/>
    <x v="1"/>
    <x v="1"/>
    <s v="Northern California"/>
    <n v="3095.16"/>
    <n v="3925.68"/>
    <x v="3"/>
  </r>
  <r>
    <d v="2008-03-14T00:00:00"/>
    <x v="1"/>
    <x v="2"/>
    <x v="1"/>
    <s v="Northern California"/>
    <n v="205"/>
    <n v="162"/>
    <x v="3"/>
  </r>
  <r>
    <d v="2008-03-14T00:00:00"/>
    <x v="1"/>
    <x v="3"/>
    <x v="1"/>
    <s v="Northern California"/>
    <n v="0"/>
    <n v="3535"/>
    <x v="3"/>
  </r>
  <r>
    <d v="2008-03-14T00:00:00"/>
    <x v="2"/>
    <x v="4"/>
    <x v="1"/>
    <s v="Northern California"/>
    <n v="785"/>
    <n v="1241"/>
    <x v="3"/>
  </r>
  <r>
    <d v="2008-03-14T00:00:00"/>
    <x v="3"/>
    <x v="5"/>
    <x v="1"/>
    <s v="Northern California"/>
    <n v="1058"/>
    <n v="1814"/>
    <x v="3"/>
  </r>
  <r>
    <d v="2008-03-14T00:00:00"/>
    <x v="3"/>
    <x v="6"/>
    <x v="1"/>
    <s v="Northern California"/>
    <n v="83"/>
    <n v="290"/>
    <x v="3"/>
  </r>
  <r>
    <d v="2008-03-14T00:00:00"/>
    <x v="4"/>
    <x v="7"/>
    <x v="1"/>
    <s v="Northern California"/>
    <n v="291"/>
    <n v="931"/>
    <x v="3"/>
  </r>
  <r>
    <d v="2008-03-14T00:00:00"/>
    <x v="4"/>
    <x v="7"/>
    <x v="1"/>
    <s v="Southern California"/>
    <n v="156"/>
    <n v="815"/>
    <x v="3"/>
  </r>
  <r>
    <d v="2008-03-14T00:00:00"/>
    <x v="0"/>
    <x v="0"/>
    <x v="0"/>
    <s v="Southern California"/>
    <n v="6459"/>
    <n v="6435"/>
    <x v="3"/>
  </r>
  <r>
    <d v="2008-03-14T00:00:00"/>
    <x v="1"/>
    <x v="1"/>
    <x v="1"/>
    <s v="Southern California"/>
    <n v="3359.0099999999998"/>
    <n v="2712.5549999999998"/>
    <x v="3"/>
  </r>
  <r>
    <d v="2008-03-14T00:00:00"/>
    <x v="1"/>
    <x v="2"/>
    <x v="1"/>
    <s v="Southern California"/>
    <n v="452"/>
    <n v="508"/>
    <x v="3"/>
  </r>
  <r>
    <d v="2008-03-14T00:00:00"/>
    <x v="1"/>
    <x v="3"/>
    <x v="1"/>
    <s v="Southern California"/>
    <n v="0"/>
    <n v="3983"/>
    <x v="3"/>
  </r>
  <r>
    <d v="2008-03-14T00:00:00"/>
    <x v="2"/>
    <x v="4"/>
    <x v="1"/>
    <s v="Southern California"/>
    <n v="1333"/>
    <n v="1550"/>
    <x v="3"/>
  </r>
  <r>
    <d v="2008-03-14T00:00:00"/>
    <x v="3"/>
    <x v="5"/>
    <x v="1"/>
    <s v="Southern California"/>
    <n v="943"/>
    <n v="1275"/>
    <x v="3"/>
  </r>
  <r>
    <d v="2008-03-14T00:00:00"/>
    <x v="3"/>
    <x v="6"/>
    <x v="1"/>
    <s v="Southern California"/>
    <n v="178"/>
    <n v="768"/>
    <x v="3"/>
  </r>
  <r>
    <d v="2008-03-21T00:00:00"/>
    <x v="0"/>
    <x v="0"/>
    <x v="0"/>
    <s v="Northern California"/>
    <n v="5636"/>
    <n v="7532"/>
    <x v="3"/>
  </r>
  <r>
    <d v="2008-03-21T00:00:00"/>
    <x v="1"/>
    <x v="1"/>
    <x v="1"/>
    <s v="Northern California"/>
    <n v="2969.7999999999997"/>
    <n v="3928.875"/>
    <x v="3"/>
  </r>
  <r>
    <d v="2008-03-21T00:00:00"/>
    <x v="1"/>
    <x v="2"/>
    <x v="1"/>
    <s v="Northern California"/>
    <n v="510"/>
    <n v="328"/>
    <x v="3"/>
  </r>
  <r>
    <d v="2008-03-21T00:00:00"/>
    <x v="1"/>
    <x v="3"/>
    <x v="1"/>
    <s v="Northern California"/>
    <n v="0"/>
    <n v="3601"/>
    <x v="3"/>
  </r>
  <r>
    <d v="2008-03-21T00:00:00"/>
    <x v="2"/>
    <x v="4"/>
    <x v="1"/>
    <s v="Northern California"/>
    <n v="807"/>
    <n v="1281"/>
    <x v="3"/>
  </r>
  <r>
    <d v="2008-03-21T00:00:00"/>
    <x v="3"/>
    <x v="5"/>
    <x v="1"/>
    <s v="Northern California"/>
    <n v="1164"/>
    <n v="2040"/>
    <x v="3"/>
  </r>
  <r>
    <d v="2008-03-21T00:00:00"/>
    <x v="3"/>
    <x v="6"/>
    <x v="1"/>
    <s v="Northern California"/>
    <n v="111"/>
    <n v="173"/>
    <x v="3"/>
  </r>
  <r>
    <d v="2008-03-21T00:00:00"/>
    <x v="4"/>
    <x v="7"/>
    <x v="1"/>
    <s v="Northern California"/>
    <n v="317"/>
    <n v="739"/>
    <x v="3"/>
  </r>
  <r>
    <d v="2008-03-21T00:00:00"/>
    <x v="4"/>
    <x v="7"/>
    <x v="1"/>
    <s v="Southern California"/>
    <n v="126"/>
    <n v="970"/>
    <x v="3"/>
  </r>
  <r>
    <d v="2008-03-21T00:00:00"/>
    <x v="0"/>
    <x v="0"/>
    <x v="0"/>
    <s v="Southern California"/>
    <n v="6222"/>
    <n v="5156"/>
    <x v="3"/>
  </r>
  <r>
    <d v="2008-03-21T00:00:00"/>
    <x v="1"/>
    <x v="1"/>
    <x v="1"/>
    <s v="Southern California"/>
    <n v="3390.96"/>
    <n v="2783.91"/>
    <x v="3"/>
  </r>
  <r>
    <d v="2008-03-21T00:00:00"/>
    <x v="1"/>
    <x v="2"/>
    <x v="1"/>
    <s v="Southern California"/>
    <n v="375"/>
    <n v="457"/>
    <x v="3"/>
  </r>
  <r>
    <d v="2008-03-21T00:00:00"/>
    <x v="1"/>
    <x v="3"/>
    <x v="1"/>
    <s v="Southern California"/>
    <n v="0"/>
    <n v="4037"/>
    <x v="3"/>
  </r>
  <r>
    <d v="2008-03-21T00:00:00"/>
    <x v="2"/>
    <x v="4"/>
    <x v="1"/>
    <s v="Southern California"/>
    <n v="1123"/>
    <n v="1629"/>
    <x v="3"/>
  </r>
  <r>
    <d v="2008-03-21T00:00:00"/>
    <x v="3"/>
    <x v="5"/>
    <x v="1"/>
    <s v="Southern California"/>
    <n v="891"/>
    <n v="1265"/>
    <x v="3"/>
  </r>
  <r>
    <d v="2008-03-21T00:00:00"/>
    <x v="3"/>
    <x v="6"/>
    <x v="1"/>
    <s v="Southern California"/>
    <n v="273"/>
    <n v="687"/>
    <x v="3"/>
  </r>
  <r>
    <d v="2008-03-28T00:00:00"/>
    <x v="0"/>
    <x v="0"/>
    <x v="0"/>
    <s v="Northern California"/>
    <n v="5535"/>
    <n v="8155"/>
    <x v="3"/>
  </r>
  <r>
    <d v="2008-03-28T00:00:00"/>
    <x v="1"/>
    <x v="1"/>
    <x v="1"/>
    <s v="Northern California"/>
    <n v="2755.9049999999997"/>
    <n v="3753.085"/>
    <x v="3"/>
  </r>
  <r>
    <d v="2008-03-28T00:00:00"/>
    <x v="1"/>
    <x v="2"/>
    <x v="1"/>
    <s v="Northern California"/>
    <n v="436"/>
    <n v="318"/>
    <x v="3"/>
  </r>
  <r>
    <d v="2008-03-28T00:00:00"/>
    <x v="1"/>
    <x v="3"/>
    <x v="1"/>
    <s v="Northern California"/>
    <n v="0"/>
    <n v="3583"/>
    <x v="3"/>
  </r>
  <r>
    <d v="2008-03-28T00:00:00"/>
    <x v="2"/>
    <x v="4"/>
    <x v="1"/>
    <s v="Northern California"/>
    <n v="823"/>
    <n v="1243"/>
    <x v="3"/>
  </r>
  <r>
    <d v="2008-03-28T00:00:00"/>
    <x v="3"/>
    <x v="5"/>
    <x v="1"/>
    <s v="Northern California"/>
    <n v="1074"/>
    <n v="1753"/>
    <x v="3"/>
  </r>
  <r>
    <d v="2008-03-28T00:00:00"/>
    <x v="3"/>
    <x v="6"/>
    <x v="1"/>
    <s v="Northern California"/>
    <n v="192"/>
    <n v="186"/>
    <x v="3"/>
  </r>
  <r>
    <d v="2008-03-28T00:00:00"/>
    <x v="4"/>
    <x v="7"/>
    <x v="1"/>
    <s v="Northern California"/>
    <n v="497"/>
    <n v="1026"/>
    <x v="3"/>
  </r>
  <r>
    <d v="2008-03-28T00:00:00"/>
    <x v="4"/>
    <x v="7"/>
    <x v="1"/>
    <s v="Southern California"/>
    <n v="122"/>
    <n v="907"/>
    <x v="3"/>
  </r>
  <r>
    <d v="2008-03-28T00:00:00"/>
    <x v="0"/>
    <x v="0"/>
    <x v="0"/>
    <s v="Southern California"/>
    <n v="6832"/>
    <n v="6801"/>
    <x v="3"/>
  </r>
  <r>
    <d v="2008-03-28T00:00:00"/>
    <x v="1"/>
    <x v="1"/>
    <x v="1"/>
    <s v="Southern California"/>
    <n v="3411.1949999999997"/>
    <n v="2783.91"/>
    <x v="3"/>
  </r>
  <r>
    <d v="2008-03-28T00:00:00"/>
    <x v="1"/>
    <x v="2"/>
    <x v="1"/>
    <s v="Southern California"/>
    <n v="244"/>
    <n v="371"/>
    <x v="3"/>
  </r>
  <r>
    <d v="2008-03-28T00:00:00"/>
    <x v="1"/>
    <x v="3"/>
    <x v="1"/>
    <s v="Southern California"/>
    <n v="0"/>
    <n v="4039"/>
    <x v="3"/>
  </r>
  <r>
    <d v="2008-03-28T00:00:00"/>
    <x v="2"/>
    <x v="4"/>
    <x v="1"/>
    <s v="Southern California"/>
    <n v="1529"/>
    <n v="1606"/>
    <x v="3"/>
  </r>
  <r>
    <d v="2008-03-28T00:00:00"/>
    <x v="3"/>
    <x v="5"/>
    <x v="1"/>
    <s v="Southern California"/>
    <n v="942"/>
    <n v="1217"/>
    <x v="3"/>
  </r>
  <r>
    <d v="2008-03-28T00:00:00"/>
    <x v="3"/>
    <x v="6"/>
    <x v="1"/>
    <s v="Southern California"/>
    <n v="452"/>
    <n v="681"/>
    <x v="3"/>
  </r>
  <r>
    <d v="2008-04-04T00:00:00"/>
    <x v="0"/>
    <x v="0"/>
    <x v="0"/>
    <s v="Northern California"/>
    <n v="5631"/>
    <n v="8469"/>
    <x v="3"/>
  </r>
  <r>
    <d v="2008-04-04T00:00:00"/>
    <x v="1"/>
    <x v="1"/>
    <x v="1"/>
    <s v="Northern California"/>
    <n v="3127.0699999999997"/>
    <n v="3286.6149999999998"/>
    <x v="3"/>
  </r>
  <r>
    <d v="2008-04-04T00:00:00"/>
    <x v="1"/>
    <x v="2"/>
    <x v="1"/>
    <s v="Northern California"/>
    <n v="354"/>
    <n v="419"/>
    <x v="3"/>
  </r>
  <r>
    <d v="2008-04-04T00:00:00"/>
    <x v="1"/>
    <x v="3"/>
    <x v="1"/>
    <s v="Northern California"/>
    <n v="0"/>
    <n v="3385"/>
    <x v="3"/>
  </r>
  <r>
    <d v="2008-04-04T00:00:00"/>
    <x v="2"/>
    <x v="4"/>
    <x v="1"/>
    <s v="Northern California"/>
    <n v="786"/>
    <n v="1413"/>
    <x v="3"/>
  </r>
  <r>
    <d v="2008-04-04T00:00:00"/>
    <x v="3"/>
    <x v="5"/>
    <x v="1"/>
    <s v="Northern California"/>
    <n v="1127"/>
    <n v="2122"/>
    <x v="3"/>
  </r>
  <r>
    <d v="2008-04-04T00:00:00"/>
    <x v="3"/>
    <x v="6"/>
    <x v="1"/>
    <s v="Northern California"/>
    <n v="163"/>
    <n v="201"/>
    <x v="3"/>
  </r>
  <r>
    <d v="2008-04-04T00:00:00"/>
    <x v="4"/>
    <x v="7"/>
    <x v="1"/>
    <s v="Northern California"/>
    <n v="524"/>
    <n v="1204"/>
    <x v="3"/>
  </r>
  <r>
    <d v="2008-04-04T00:00:00"/>
    <x v="4"/>
    <x v="7"/>
    <x v="1"/>
    <s v="Southern California"/>
    <n v="34"/>
    <n v="814"/>
    <x v="3"/>
  </r>
  <r>
    <d v="2008-04-04T00:00:00"/>
    <x v="0"/>
    <x v="0"/>
    <x v="0"/>
    <s v="Southern California"/>
    <n v="7345"/>
    <n v="5515"/>
    <x v="3"/>
  </r>
  <r>
    <d v="2008-04-04T00:00:00"/>
    <x v="1"/>
    <x v="1"/>
    <x v="1"/>
    <s v="Southern California"/>
    <n v="3382.44"/>
    <n v="2356.8449999999998"/>
    <x v="3"/>
  </r>
  <r>
    <d v="2008-04-04T00:00:00"/>
    <x v="1"/>
    <x v="2"/>
    <x v="1"/>
    <s v="Southern California"/>
    <n v="456"/>
    <n v="619"/>
    <x v="3"/>
  </r>
  <r>
    <d v="2008-04-04T00:00:00"/>
    <x v="1"/>
    <x v="3"/>
    <x v="1"/>
    <s v="Southern California"/>
    <n v="0"/>
    <n v="3989"/>
    <x v="3"/>
  </r>
  <r>
    <d v="2008-04-04T00:00:00"/>
    <x v="2"/>
    <x v="4"/>
    <x v="1"/>
    <s v="Southern California"/>
    <n v="1108"/>
    <n v="1661"/>
    <x v="3"/>
  </r>
  <r>
    <d v="2008-04-04T00:00:00"/>
    <x v="3"/>
    <x v="5"/>
    <x v="1"/>
    <s v="Southern California"/>
    <n v="1013"/>
    <n v="1225"/>
    <x v="3"/>
  </r>
  <r>
    <d v="2008-04-04T00:00:00"/>
    <x v="3"/>
    <x v="6"/>
    <x v="1"/>
    <s v="Southern California"/>
    <n v="344"/>
    <n v="657"/>
    <x v="3"/>
  </r>
  <r>
    <d v="2008-04-11T00:00:00"/>
    <x v="0"/>
    <x v="0"/>
    <x v="0"/>
    <s v="Northern California"/>
    <n v="5753"/>
    <n v="8301"/>
    <x v="3"/>
  </r>
  <r>
    <d v="2008-04-11T00:00:00"/>
    <x v="1"/>
    <x v="1"/>
    <x v="1"/>
    <s v="Northern California"/>
    <n v="2528.0349999999999"/>
    <n v="2853.2249999999999"/>
    <x v="3"/>
  </r>
  <r>
    <d v="2008-04-11T00:00:00"/>
    <x v="1"/>
    <x v="2"/>
    <x v="1"/>
    <s v="Northern California"/>
    <n v="500"/>
    <n v="436"/>
    <x v="3"/>
  </r>
  <r>
    <d v="2008-04-11T00:00:00"/>
    <x v="1"/>
    <x v="3"/>
    <x v="1"/>
    <s v="Northern California"/>
    <n v="0"/>
    <n v="3074"/>
    <x v="3"/>
  </r>
  <r>
    <d v="2008-04-11T00:00:00"/>
    <x v="2"/>
    <x v="4"/>
    <x v="1"/>
    <s v="Northern California"/>
    <n v="811"/>
    <n v="1286"/>
    <x v="3"/>
  </r>
  <r>
    <d v="2008-04-11T00:00:00"/>
    <x v="3"/>
    <x v="5"/>
    <x v="1"/>
    <s v="Northern California"/>
    <n v="1089"/>
    <n v="1992"/>
    <x v="3"/>
  </r>
  <r>
    <d v="2008-04-11T00:00:00"/>
    <x v="3"/>
    <x v="6"/>
    <x v="1"/>
    <s v="Northern California"/>
    <n v="117"/>
    <n v="202"/>
    <x v="3"/>
  </r>
  <r>
    <d v="2008-04-11T00:00:00"/>
    <x v="4"/>
    <x v="7"/>
    <x v="1"/>
    <s v="Northern California"/>
    <n v="533"/>
    <n v="1107"/>
    <x v="3"/>
  </r>
  <r>
    <d v="2008-04-11T00:00:00"/>
    <x v="4"/>
    <x v="7"/>
    <x v="1"/>
    <s v="Southern California"/>
    <n v="165"/>
    <n v="842"/>
    <x v="3"/>
  </r>
  <r>
    <d v="2008-04-11T00:00:00"/>
    <x v="0"/>
    <x v="0"/>
    <x v="0"/>
    <s v="Southern California"/>
    <n v="6291"/>
    <n v="5375"/>
    <x v="3"/>
  </r>
  <r>
    <d v="2008-04-11T00:00:00"/>
    <x v="1"/>
    <x v="1"/>
    <x v="1"/>
    <s v="Southern California"/>
    <n v="3308.9549999999999"/>
    <n v="2774.3249999999998"/>
    <x v="3"/>
  </r>
  <r>
    <d v="2008-04-11T00:00:00"/>
    <x v="1"/>
    <x v="2"/>
    <x v="1"/>
    <s v="Southern California"/>
    <n v="477"/>
    <n v="603"/>
    <x v="3"/>
  </r>
  <r>
    <d v="2008-04-11T00:00:00"/>
    <x v="1"/>
    <x v="3"/>
    <x v="1"/>
    <s v="Southern California"/>
    <n v="0"/>
    <n v="4106"/>
    <x v="3"/>
  </r>
  <r>
    <d v="2008-04-11T00:00:00"/>
    <x v="2"/>
    <x v="4"/>
    <x v="1"/>
    <s v="Southern California"/>
    <n v="1139"/>
    <n v="1612"/>
    <x v="3"/>
  </r>
  <r>
    <d v="2008-04-11T00:00:00"/>
    <x v="3"/>
    <x v="5"/>
    <x v="1"/>
    <s v="Southern California"/>
    <n v="956"/>
    <n v="947"/>
    <x v="3"/>
  </r>
  <r>
    <d v="2008-04-11T00:00:00"/>
    <x v="3"/>
    <x v="6"/>
    <x v="1"/>
    <s v="Southern California"/>
    <n v="265"/>
    <n v="623"/>
    <x v="3"/>
  </r>
  <r>
    <d v="2008-04-18T00:00:00"/>
    <x v="0"/>
    <x v="0"/>
    <x v="0"/>
    <s v="Northern California"/>
    <n v="5457"/>
    <n v="9426"/>
    <x v="3"/>
  </r>
  <r>
    <d v="2008-04-18T00:00:00"/>
    <x v="1"/>
    <x v="1"/>
    <x v="1"/>
    <s v="Northern California"/>
    <n v="3153.7849999999999"/>
    <n v="3022.2999999999997"/>
    <x v="3"/>
  </r>
  <r>
    <d v="2008-04-18T00:00:00"/>
    <x v="1"/>
    <x v="2"/>
    <x v="1"/>
    <s v="Northern California"/>
    <n v="275"/>
    <n v="425"/>
    <x v="3"/>
  </r>
  <r>
    <d v="2008-04-18T00:00:00"/>
    <x v="1"/>
    <x v="3"/>
    <x v="1"/>
    <s v="Northern California"/>
    <n v="0"/>
    <n v="2949"/>
    <x v="3"/>
  </r>
  <r>
    <d v="2008-04-18T00:00:00"/>
    <x v="2"/>
    <x v="4"/>
    <x v="1"/>
    <s v="Northern California"/>
    <n v="862"/>
    <n v="1135"/>
    <x v="3"/>
  </r>
  <r>
    <d v="2008-04-18T00:00:00"/>
    <x v="3"/>
    <x v="5"/>
    <x v="1"/>
    <s v="Northern California"/>
    <n v="772"/>
    <n v="1585"/>
    <x v="3"/>
  </r>
  <r>
    <d v="2008-04-18T00:00:00"/>
    <x v="3"/>
    <x v="6"/>
    <x v="1"/>
    <s v="Northern California"/>
    <n v="425"/>
    <n v="222"/>
    <x v="3"/>
  </r>
  <r>
    <d v="2008-04-18T00:00:00"/>
    <x v="4"/>
    <x v="7"/>
    <x v="1"/>
    <s v="Northern California"/>
    <n v="532"/>
    <n v="1317"/>
    <x v="3"/>
  </r>
  <r>
    <d v="2008-04-18T00:00:00"/>
    <x v="4"/>
    <x v="7"/>
    <x v="1"/>
    <s v="Southern California"/>
    <n v="193"/>
    <n v="806"/>
    <x v="3"/>
  </r>
  <r>
    <d v="2008-04-18T00:00:00"/>
    <x v="0"/>
    <x v="0"/>
    <x v="0"/>
    <s v="Southern California"/>
    <n v="5832"/>
    <n v="6395"/>
    <x v="3"/>
  </r>
  <r>
    <d v="2008-04-18T00:00:00"/>
    <x v="1"/>
    <x v="1"/>
    <x v="1"/>
    <s v="Southern California"/>
    <n v="3060.81"/>
    <n v="2410.0949999999998"/>
    <x v="3"/>
  </r>
  <r>
    <d v="2008-04-18T00:00:00"/>
    <x v="1"/>
    <x v="2"/>
    <x v="1"/>
    <s v="Southern California"/>
    <n v="499"/>
    <n v="652"/>
    <x v="3"/>
  </r>
  <r>
    <d v="2008-04-18T00:00:00"/>
    <x v="1"/>
    <x v="3"/>
    <x v="1"/>
    <s v="Southern California"/>
    <n v="0"/>
    <n v="4298"/>
    <x v="3"/>
  </r>
  <r>
    <d v="2008-04-18T00:00:00"/>
    <x v="2"/>
    <x v="4"/>
    <x v="1"/>
    <s v="Southern California"/>
    <n v="1078"/>
    <n v="1631"/>
    <x v="3"/>
  </r>
  <r>
    <d v="2008-04-18T00:00:00"/>
    <x v="3"/>
    <x v="5"/>
    <x v="1"/>
    <s v="Southern California"/>
    <n v="766"/>
    <n v="810"/>
    <x v="3"/>
  </r>
  <r>
    <d v="2008-04-18T00:00:00"/>
    <x v="3"/>
    <x v="6"/>
    <x v="1"/>
    <s v="Southern California"/>
    <n v="219"/>
    <n v="679"/>
    <x v="3"/>
  </r>
  <r>
    <d v="2008-04-25T00:00:00"/>
    <x v="0"/>
    <x v="0"/>
    <x v="0"/>
    <s v="Northern California"/>
    <n v="5579"/>
    <n v="8821"/>
    <x v="3"/>
  </r>
  <r>
    <d v="2008-04-25T00:00:00"/>
    <x v="1"/>
    <x v="1"/>
    <x v="1"/>
    <s v="Northern California"/>
    <n v="2966.27"/>
    <n v="3003.3249999999998"/>
    <x v="3"/>
  </r>
  <r>
    <d v="2008-04-25T00:00:00"/>
    <x v="1"/>
    <x v="2"/>
    <x v="1"/>
    <s v="Northern California"/>
    <n v="380"/>
    <n v="452"/>
    <x v="3"/>
  </r>
  <r>
    <d v="2008-04-25T00:00:00"/>
    <x v="1"/>
    <x v="3"/>
    <x v="1"/>
    <s v="Northern California"/>
    <n v="0"/>
    <n v="2903"/>
    <x v="3"/>
  </r>
  <r>
    <d v="2008-04-25T00:00:00"/>
    <x v="2"/>
    <x v="4"/>
    <x v="1"/>
    <s v="Northern California"/>
    <n v="924"/>
    <n v="1414"/>
    <x v="3"/>
  </r>
  <r>
    <d v="2008-04-25T00:00:00"/>
    <x v="3"/>
    <x v="5"/>
    <x v="1"/>
    <s v="Northern California"/>
    <n v="1255"/>
    <n v="1406"/>
    <x v="3"/>
  </r>
  <r>
    <d v="2008-04-25T00:00:00"/>
    <x v="3"/>
    <x v="6"/>
    <x v="1"/>
    <s v="Northern California"/>
    <n v="16"/>
    <n v="145"/>
    <x v="3"/>
  </r>
  <r>
    <d v="2008-04-25T00:00:00"/>
    <x v="4"/>
    <x v="7"/>
    <x v="1"/>
    <s v="Northern California"/>
    <n v="449"/>
    <n v="1306"/>
    <x v="3"/>
  </r>
  <r>
    <d v="2008-04-25T00:00:00"/>
    <x v="4"/>
    <x v="7"/>
    <x v="1"/>
    <s v="Southern California"/>
    <n v="55"/>
    <n v="827"/>
    <x v="3"/>
  </r>
  <r>
    <d v="2008-04-25T00:00:00"/>
    <x v="0"/>
    <x v="0"/>
    <x v="0"/>
    <s v="Southern California"/>
    <n v="5559"/>
    <n v="6085"/>
    <x v="3"/>
  </r>
  <r>
    <d v="2008-04-25T00:00:00"/>
    <x v="1"/>
    <x v="1"/>
    <x v="1"/>
    <s v="Southern California"/>
    <n v="3343.0349999999999"/>
    <n v="2731.7249999999999"/>
    <x v="3"/>
  </r>
  <r>
    <d v="2008-04-25T00:00:00"/>
    <x v="1"/>
    <x v="2"/>
    <x v="1"/>
    <s v="Southern California"/>
    <n v="512"/>
    <n v="692"/>
    <x v="3"/>
  </r>
  <r>
    <d v="2008-04-25T00:00:00"/>
    <x v="1"/>
    <x v="3"/>
    <x v="1"/>
    <s v="Southern California"/>
    <n v="0"/>
    <n v="4034"/>
    <x v="3"/>
  </r>
  <r>
    <d v="2008-04-25T00:00:00"/>
    <x v="2"/>
    <x v="4"/>
    <x v="1"/>
    <s v="Southern California"/>
    <n v="1091"/>
    <n v="1751"/>
    <x v="3"/>
  </r>
  <r>
    <d v="2008-04-25T00:00:00"/>
    <x v="3"/>
    <x v="5"/>
    <x v="1"/>
    <s v="Southern California"/>
    <n v="874"/>
    <n v="905"/>
    <x v="3"/>
  </r>
  <r>
    <d v="2008-04-25T00:00:00"/>
    <x v="3"/>
    <x v="6"/>
    <x v="1"/>
    <s v="Southern California"/>
    <n v="436"/>
    <n v="760"/>
    <x v="3"/>
  </r>
  <r>
    <d v="2008-05-02T00:00:00"/>
    <x v="0"/>
    <x v="0"/>
    <x v="0"/>
    <s v="Northern California"/>
    <n v="5543"/>
    <n v="8083"/>
    <x v="3"/>
  </r>
  <r>
    <d v="2008-05-02T00:00:00"/>
    <x v="1"/>
    <x v="1"/>
    <x v="1"/>
    <s v="Northern California"/>
    <n v="3246.1549999999997"/>
    <n v="3193.96"/>
    <x v="3"/>
  </r>
  <r>
    <d v="2008-05-02T00:00:00"/>
    <x v="1"/>
    <x v="2"/>
    <x v="1"/>
    <s v="Northern California"/>
    <n v="686"/>
    <n v="742"/>
    <x v="3"/>
  </r>
  <r>
    <d v="2008-05-02T00:00:00"/>
    <x v="1"/>
    <x v="3"/>
    <x v="1"/>
    <s v="Northern California"/>
    <n v="0"/>
    <n v="2544"/>
    <x v="3"/>
  </r>
  <r>
    <d v="2008-05-02T00:00:00"/>
    <x v="2"/>
    <x v="4"/>
    <x v="1"/>
    <s v="Northern California"/>
    <n v="862"/>
    <n v="1531"/>
    <x v="3"/>
  </r>
  <r>
    <d v="2008-05-02T00:00:00"/>
    <x v="3"/>
    <x v="5"/>
    <x v="1"/>
    <s v="Northern California"/>
    <n v="1086"/>
    <n v="1278"/>
    <x v="3"/>
  </r>
  <r>
    <d v="2008-05-02T00:00:00"/>
    <x v="3"/>
    <x v="6"/>
    <x v="1"/>
    <s v="Northern California"/>
    <n v="182"/>
    <n v="205"/>
    <x v="3"/>
  </r>
  <r>
    <d v="2008-05-02T00:00:00"/>
    <x v="4"/>
    <x v="7"/>
    <x v="1"/>
    <s v="Northern California"/>
    <n v="441"/>
    <n v="1303"/>
    <x v="3"/>
  </r>
  <r>
    <d v="2008-05-02T00:00:00"/>
    <x v="4"/>
    <x v="7"/>
    <x v="1"/>
    <s v="Southern California"/>
    <n v="138"/>
    <n v="785"/>
    <x v="3"/>
  </r>
  <r>
    <d v="2008-05-02T00:00:00"/>
    <x v="0"/>
    <x v="0"/>
    <x v="0"/>
    <s v="Southern California"/>
    <n v="5562"/>
    <n v="6961"/>
    <x v="3"/>
  </r>
  <r>
    <d v="2008-05-02T00:00:00"/>
    <x v="1"/>
    <x v="1"/>
    <x v="1"/>
    <s v="Southern California"/>
    <n v="3403.74"/>
    <n v="2836.0949999999998"/>
    <x v="3"/>
  </r>
  <r>
    <d v="2008-05-02T00:00:00"/>
    <x v="1"/>
    <x v="2"/>
    <x v="1"/>
    <s v="Southern California"/>
    <n v="372"/>
    <n v="615"/>
    <x v="3"/>
  </r>
  <r>
    <d v="2008-05-02T00:00:00"/>
    <x v="1"/>
    <x v="3"/>
    <x v="1"/>
    <s v="Southern California"/>
    <n v="0"/>
    <n v="3964"/>
    <x v="3"/>
  </r>
  <r>
    <d v="2008-05-02T00:00:00"/>
    <x v="2"/>
    <x v="4"/>
    <x v="1"/>
    <s v="Southern California"/>
    <n v="948"/>
    <n v="1700"/>
    <x v="3"/>
  </r>
  <r>
    <d v="2008-05-02T00:00:00"/>
    <x v="3"/>
    <x v="5"/>
    <x v="1"/>
    <s v="Southern California"/>
    <n v="996"/>
    <n v="1046"/>
    <x v="3"/>
  </r>
  <r>
    <d v="2008-05-02T00:00:00"/>
    <x v="3"/>
    <x v="6"/>
    <x v="1"/>
    <s v="Southern California"/>
    <n v="98"/>
    <n v="619"/>
    <x v="3"/>
  </r>
  <r>
    <d v="2008-05-09T00:00:00"/>
    <x v="0"/>
    <x v="0"/>
    <x v="0"/>
    <s v="Northern California"/>
    <n v="5955"/>
    <n v="8735"/>
    <x v="3"/>
  </r>
  <r>
    <d v="2008-05-09T00:00:00"/>
    <x v="1"/>
    <x v="1"/>
    <x v="1"/>
    <s v="Northern California"/>
    <n v="3467.87"/>
    <n v="3286.16"/>
    <x v="3"/>
  </r>
  <r>
    <d v="2008-05-09T00:00:00"/>
    <x v="1"/>
    <x v="2"/>
    <x v="1"/>
    <s v="Northern California"/>
    <n v="-227"/>
    <n v="354"/>
    <x v="3"/>
  </r>
  <r>
    <d v="2008-05-09T00:00:00"/>
    <x v="1"/>
    <x v="3"/>
    <x v="1"/>
    <s v="Northern California"/>
    <n v="0"/>
    <n v="2706"/>
    <x v="3"/>
  </r>
  <r>
    <d v="2008-05-09T00:00:00"/>
    <x v="2"/>
    <x v="4"/>
    <x v="1"/>
    <s v="Northern California"/>
    <n v="875"/>
    <n v="1507"/>
    <x v="3"/>
  </r>
  <r>
    <d v="2008-05-09T00:00:00"/>
    <x v="3"/>
    <x v="5"/>
    <x v="1"/>
    <s v="Northern California"/>
    <n v="1427"/>
    <n v="1364"/>
    <x v="3"/>
  </r>
  <r>
    <d v="2008-05-09T00:00:00"/>
    <x v="3"/>
    <x v="6"/>
    <x v="1"/>
    <s v="Northern California"/>
    <n v="68"/>
    <n v="161"/>
    <x v="3"/>
  </r>
  <r>
    <d v="2008-05-09T00:00:00"/>
    <x v="4"/>
    <x v="7"/>
    <x v="1"/>
    <s v="Northern California"/>
    <n v="251"/>
    <n v="1270"/>
    <x v="3"/>
  </r>
  <r>
    <d v="2008-05-09T00:00:00"/>
    <x v="4"/>
    <x v="7"/>
    <x v="1"/>
    <s v="Southern California"/>
    <n v="271"/>
    <n v="729"/>
    <x v="3"/>
  </r>
  <r>
    <d v="2008-05-09T00:00:00"/>
    <x v="0"/>
    <x v="0"/>
    <x v="0"/>
    <s v="Southern California"/>
    <n v="5954"/>
    <n v="6787"/>
    <x v="3"/>
  </r>
  <r>
    <d v="2008-05-09T00:00:00"/>
    <x v="1"/>
    <x v="1"/>
    <x v="1"/>
    <s v="Southern California"/>
    <n v="3184.35"/>
    <n v="2445.2399999999998"/>
    <x v="3"/>
  </r>
  <r>
    <d v="2008-05-09T00:00:00"/>
    <x v="1"/>
    <x v="2"/>
    <x v="1"/>
    <s v="Southern California"/>
    <n v="337"/>
    <n v="572"/>
    <x v="3"/>
  </r>
  <r>
    <d v="2008-05-09T00:00:00"/>
    <x v="1"/>
    <x v="3"/>
    <x v="1"/>
    <s v="Southern California"/>
    <n v="0"/>
    <n v="4322"/>
    <x v="3"/>
  </r>
  <r>
    <d v="2008-05-09T00:00:00"/>
    <x v="2"/>
    <x v="4"/>
    <x v="1"/>
    <s v="Southern California"/>
    <n v="868"/>
    <n v="1549"/>
    <x v="3"/>
  </r>
  <r>
    <d v="2008-05-09T00:00:00"/>
    <x v="3"/>
    <x v="5"/>
    <x v="1"/>
    <s v="Southern California"/>
    <n v="1007"/>
    <n v="951"/>
    <x v="3"/>
  </r>
  <r>
    <d v="2008-05-09T00:00:00"/>
    <x v="3"/>
    <x v="6"/>
    <x v="1"/>
    <s v="Southern California"/>
    <n v="122"/>
    <n v="613"/>
    <x v="3"/>
  </r>
  <r>
    <d v="2008-05-16T00:00:00"/>
    <x v="0"/>
    <x v="0"/>
    <x v="0"/>
    <s v="Northern California"/>
    <n v="5872"/>
    <n v="8964"/>
    <x v="3"/>
  </r>
  <r>
    <d v="2008-05-16T00:00:00"/>
    <x v="1"/>
    <x v="1"/>
    <x v="1"/>
    <s v="Northern California"/>
    <n v="2930.6949999999997"/>
    <n v="2963.855"/>
    <x v="3"/>
  </r>
  <r>
    <d v="2008-05-16T00:00:00"/>
    <x v="1"/>
    <x v="2"/>
    <x v="1"/>
    <s v="Northern California"/>
    <n v="494"/>
    <n v="898"/>
    <x v="3"/>
  </r>
  <r>
    <d v="2008-05-16T00:00:00"/>
    <x v="1"/>
    <x v="3"/>
    <x v="1"/>
    <s v="Northern California"/>
    <n v="0"/>
    <n v="2694"/>
    <x v="3"/>
  </r>
  <r>
    <d v="2008-05-16T00:00:00"/>
    <x v="2"/>
    <x v="4"/>
    <x v="1"/>
    <s v="Northern California"/>
    <n v="774"/>
    <n v="1443"/>
    <x v="3"/>
  </r>
  <r>
    <d v="2008-05-16T00:00:00"/>
    <x v="3"/>
    <x v="5"/>
    <x v="1"/>
    <s v="Northern California"/>
    <n v="900"/>
    <n v="1300"/>
    <x v="3"/>
  </r>
  <r>
    <d v="2008-05-16T00:00:00"/>
    <x v="3"/>
    <x v="6"/>
    <x v="1"/>
    <s v="Northern California"/>
    <n v="383"/>
    <n v="176"/>
    <x v="3"/>
  </r>
  <r>
    <d v="2008-05-16T00:00:00"/>
    <x v="4"/>
    <x v="7"/>
    <x v="1"/>
    <s v="Northern California"/>
    <n v="297"/>
    <n v="1234"/>
    <x v="3"/>
  </r>
  <r>
    <d v="2008-05-16T00:00:00"/>
    <x v="4"/>
    <x v="7"/>
    <x v="1"/>
    <s v="Southern California"/>
    <n v="59"/>
    <n v="698"/>
    <x v="3"/>
  </r>
  <r>
    <d v="2008-05-16T00:00:00"/>
    <x v="0"/>
    <x v="0"/>
    <x v="0"/>
    <s v="Southern California"/>
    <n v="6179"/>
    <n v="7526"/>
    <x v="3"/>
  </r>
  <r>
    <d v="2008-05-16T00:00:00"/>
    <x v="1"/>
    <x v="1"/>
    <x v="1"/>
    <s v="Southern California"/>
    <n v="4208.88"/>
    <n v="2688.06"/>
    <x v="3"/>
  </r>
  <r>
    <d v="2008-05-16T00:00:00"/>
    <x v="1"/>
    <x v="2"/>
    <x v="1"/>
    <s v="Southern California"/>
    <n v="431"/>
    <n v="581"/>
    <x v="3"/>
  </r>
  <r>
    <d v="2008-05-16T00:00:00"/>
    <x v="1"/>
    <x v="3"/>
    <x v="1"/>
    <s v="Southern California"/>
    <n v="0"/>
    <n v="3813"/>
    <x v="3"/>
  </r>
  <r>
    <d v="2008-05-16T00:00:00"/>
    <x v="2"/>
    <x v="4"/>
    <x v="1"/>
    <s v="Southern California"/>
    <n v="1009"/>
    <n v="1433"/>
    <x v="3"/>
  </r>
  <r>
    <d v="2008-05-16T00:00:00"/>
    <x v="3"/>
    <x v="5"/>
    <x v="1"/>
    <s v="Southern California"/>
    <n v="939"/>
    <n v="1040"/>
    <x v="3"/>
  </r>
  <r>
    <d v="2008-05-16T00:00:00"/>
    <x v="3"/>
    <x v="6"/>
    <x v="1"/>
    <s v="Southern California"/>
    <n v="188"/>
    <n v="726"/>
    <x v="3"/>
  </r>
  <r>
    <d v="2008-05-23T00:00:00"/>
    <x v="0"/>
    <x v="0"/>
    <x v="0"/>
    <s v="Northern California"/>
    <n v="5829"/>
    <n v="9194"/>
    <x v="3"/>
  </r>
  <r>
    <d v="2008-05-23T00:00:00"/>
    <x v="1"/>
    <x v="1"/>
    <x v="1"/>
    <s v="Northern California"/>
    <n v="2875.12"/>
    <n v="2990.5450000000001"/>
    <x v="3"/>
  </r>
  <r>
    <d v="2008-05-23T00:00:00"/>
    <x v="1"/>
    <x v="2"/>
    <x v="1"/>
    <s v="Northern California"/>
    <n v="307"/>
    <n v="785"/>
    <x v="3"/>
  </r>
  <r>
    <d v="2008-05-23T00:00:00"/>
    <x v="1"/>
    <x v="3"/>
    <x v="1"/>
    <s v="Northern California"/>
    <n v="0"/>
    <n v="2743"/>
    <x v="3"/>
  </r>
  <r>
    <d v="2008-05-23T00:00:00"/>
    <x v="2"/>
    <x v="4"/>
    <x v="1"/>
    <s v="Northern California"/>
    <n v="824"/>
    <n v="1584"/>
    <x v="3"/>
  </r>
  <r>
    <d v="2008-05-23T00:00:00"/>
    <x v="3"/>
    <x v="5"/>
    <x v="1"/>
    <s v="Northern California"/>
    <n v="1042"/>
    <n v="1500"/>
    <x v="3"/>
  </r>
  <r>
    <d v="2008-05-23T00:00:00"/>
    <x v="3"/>
    <x v="6"/>
    <x v="1"/>
    <s v="Northern California"/>
    <n v="88"/>
    <n v="118"/>
    <x v="3"/>
  </r>
  <r>
    <d v="2008-05-23T00:00:00"/>
    <x v="4"/>
    <x v="7"/>
    <x v="1"/>
    <s v="Northern California"/>
    <n v="201"/>
    <n v="1215"/>
    <x v="3"/>
  </r>
  <r>
    <d v="2008-05-23T00:00:00"/>
    <x v="4"/>
    <x v="7"/>
    <x v="1"/>
    <s v="Southern California"/>
    <n v="79"/>
    <n v="463"/>
    <x v="3"/>
  </r>
  <r>
    <d v="2008-05-23T00:00:00"/>
    <x v="0"/>
    <x v="0"/>
    <x v="0"/>
    <s v="Southern California"/>
    <n v="5850"/>
    <n v="6791"/>
    <x v="3"/>
  </r>
  <r>
    <d v="2008-05-23T00:00:00"/>
    <x v="1"/>
    <x v="1"/>
    <x v="1"/>
    <s v="Southern California"/>
    <n v="3485.7449999999999"/>
    <n v="2569.8449999999998"/>
    <x v="3"/>
  </r>
  <r>
    <d v="2008-05-23T00:00:00"/>
    <x v="1"/>
    <x v="2"/>
    <x v="1"/>
    <s v="Southern California"/>
    <n v="406"/>
    <n v="437"/>
    <x v="3"/>
  </r>
  <r>
    <d v="2008-05-23T00:00:00"/>
    <x v="1"/>
    <x v="3"/>
    <x v="1"/>
    <s v="Southern California"/>
    <n v="0"/>
    <n v="3741"/>
    <x v="3"/>
  </r>
  <r>
    <d v="2008-05-23T00:00:00"/>
    <x v="2"/>
    <x v="4"/>
    <x v="1"/>
    <s v="Southern California"/>
    <n v="1097"/>
    <n v="1407"/>
    <x v="3"/>
  </r>
  <r>
    <d v="2008-05-23T00:00:00"/>
    <x v="3"/>
    <x v="5"/>
    <x v="1"/>
    <s v="Southern California"/>
    <n v="1012"/>
    <n v="1183"/>
    <x v="3"/>
  </r>
  <r>
    <d v="2008-05-23T00:00:00"/>
    <x v="3"/>
    <x v="6"/>
    <x v="1"/>
    <s v="Southern California"/>
    <n v="127"/>
    <n v="688"/>
    <x v="3"/>
  </r>
  <r>
    <d v="2008-05-30T00:00:00"/>
    <x v="0"/>
    <x v="0"/>
    <x v="0"/>
    <s v="Northern California"/>
    <n v="5946"/>
    <n v="9856"/>
    <x v="3"/>
  </r>
  <r>
    <d v="2008-05-30T00:00:00"/>
    <x v="1"/>
    <x v="1"/>
    <x v="1"/>
    <s v="Northern California"/>
    <n v="2813.105"/>
    <n v="2705.9949999999999"/>
    <x v="3"/>
  </r>
  <r>
    <d v="2008-05-30T00:00:00"/>
    <x v="1"/>
    <x v="2"/>
    <x v="1"/>
    <s v="Northern California"/>
    <n v="574"/>
    <n v="755"/>
    <x v="3"/>
  </r>
  <r>
    <d v="2008-05-30T00:00:00"/>
    <x v="1"/>
    <x v="3"/>
    <x v="1"/>
    <s v="Northern California"/>
    <n v="0"/>
    <n v="3002"/>
    <x v="3"/>
  </r>
  <r>
    <d v="2008-05-30T00:00:00"/>
    <x v="2"/>
    <x v="4"/>
    <x v="1"/>
    <s v="Northern California"/>
    <n v="916"/>
    <n v="1638"/>
    <x v="3"/>
  </r>
  <r>
    <d v="2008-05-30T00:00:00"/>
    <x v="3"/>
    <x v="5"/>
    <x v="1"/>
    <s v="Northern California"/>
    <n v="1324"/>
    <n v="1696"/>
    <x v="3"/>
  </r>
  <r>
    <d v="2008-05-30T00:00:00"/>
    <x v="3"/>
    <x v="6"/>
    <x v="1"/>
    <s v="Northern California"/>
    <n v="175"/>
    <n v="165"/>
    <x v="3"/>
  </r>
  <r>
    <d v="2008-05-30T00:00:00"/>
    <x v="4"/>
    <x v="7"/>
    <x v="1"/>
    <s v="Northern California"/>
    <n v="227"/>
    <n v="1071"/>
    <x v="3"/>
  </r>
  <r>
    <d v="2008-05-30T00:00:00"/>
    <x v="4"/>
    <x v="7"/>
    <x v="1"/>
    <s v="Southern California"/>
    <n v="291"/>
    <n v="601"/>
    <x v="3"/>
  </r>
  <r>
    <d v="2008-05-30T00:00:00"/>
    <x v="0"/>
    <x v="0"/>
    <x v="0"/>
    <s v="Southern California"/>
    <n v="5989"/>
    <n v="7465"/>
    <x v="3"/>
  </r>
  <r>
    <d v="2008-05-30T00:00:00"/>
    <x v="1"/>
    <x v="1"/>
    <x v="1"/>
    <s v="Southern California"/>
    <n v="3715.7849999999999"/>
    <n v="2650.7849999999999"/>
    <x v="3"/>
  </r>
  <r>
    <d v="2008-05-30T00:00:00"/>
    <x v="1"/>
    <x v="2"/>
    <x v="1"/>
    <s v="Southern California"/>
    <n v="767"/>
    <n v="553"/>
    <x v="3"/>
  </r>
  <r>
    <d v="2008-05-30T00:00:00"/>
    <x v="1"/>
    <x v="3"/>
    <x v="1"/>
    <s v="Southern California"/>
    <n v="0"/>
    <n v="3574"/>
    <x v="3"/>
  </r>
  <r>
    <d v="2008-05-30T00:00:00"/>
    <x v="2"/>
    <x v="4"/>
    <x v="1"/>
    <s v="Southern California"/>
    <n v="1050"/>
    <n v="1374"/>
    <x v="3"/>
  </r>
  <r>
    <d v="2008-05-30T00:00:00"/>
    <x v="3"/>
    <x v="5"/>
    <x v="1"/>
    <s v="Southern California"/>
    <n v="995"/>
    <n v="1169"/>
    <x v="3"/>
  </r>
  <r>
    <d v="2008-05-30T00:00:00"/>
    <x v="3"/>
    <x v="6"/>
    <x v="1"/>
    <s v="Southern California"/>
    <n v="156"/>
    <n v="633"/>
    <x v="3"/>
  </r>
  <r>
    <d v="2008-06-06T00:00:00"/>
    <x v="0"/>
    <x v="0"/>
    <x v="0"/>
    <s v="Northern California"/>
    <n v="6454"/>
    <n v="10116"/>
    <x v="3"/>
  </r>
  <r>
    <d v="2008-06-06T00:00:00"/>
    <x v="1"/>
    <x v="1"/>
    <x v="1"/>
    <s v="Northern California"/>
    <n v="2896.7449999999999"/>
    <n v="2726.23"/>
    <x v="3"/>
  </r>
  <r>
    <d v="2008-06-06T00:00:00"/>
    <x v="1"/>
    <x v="2"/>
    <x v="1"/>
    <s v="Northern California"/>
    <n v="75"/>
    <n v="302"/>
    <x v="3"/>
  </r>
  <r>
    <d v="2008-06-06T00:00:00"/>
    <x v="1"/>
    <x v="3"/>
    <x v="1"/>
    <s v="Northern California"/>
    <n v="0"/>
    <n v="3132"/>
    <x v="3"/>
  </r>
  <r>
    <d v="2008-06-06T00:00:00"/>
    <x v="2"/>
    <x v="4"/>
    <x v="1"/>
    <s v="Northern California"/>
    <n v="887"/>
    <n v="1815"/>
    <x v="3"/>
  </r>
  <r>
    <d v="2008-06-06T00:00:00"/>
    <x v="3"/>
    <x v="5"/>
    <x v="1"/>
    <s v="Northern California"/>
    <n v="1330"/>
    <n v="1771"/>
    <x v="3"/>
  </r>
  <r>
    <d v="2008-06-06T00:00:00"/>
    <x v="3"/>
    <x v="6"/>
    <x v="1"/>
    <s v="Northern California"/>
    <n v="174"/>
    <n v="207"/>
    <x v="3"/>
  </r>
  <r>
    <d v="2008-06-06T00:00:00"/>
    <x v="4"/>
    <x v="7"/>
    <x v="1"/>
    <s v="Northern California"/>
    <n v="293"/>
    <n v="984"/>
    <x v="3"/>
  </r>
  <r>
    <d v="2008-06-06T00:00:00"/>
    <x v="4"/>
    <x v="7"/>
    <x v="1"/>
    <s v="Southern California"/>
    <n v="98"/>
    <n v="608"/>
    <x v="3"/>
  </r>
  <r>
    <d v="2008-06-06T00:00:00"/>
    <x v="0"/>
    <x v="0"/>
    <x v="0"/>
    <s v="Southern California"/>
    <n v="6462"/>
    <n v="7108"/>
    <x v="3"/>
  </r>
  <r>
    <d v="2008-06-06T00:00:00"/>
    <x v="1"/>
    <x v="1"/>
    <x v="1"/>
    <s v="Southern California"/>
    <n v="3282.33"/>
    <n v="2394.12"/>
    <x v="3"/>
  </r>
  <r>
    <d v="2008-06-06T00:00:00"/>
    <x v="1"/>
    <x v="2"/>
    <x v="1"/>
    <s v="Southern California"/>
    <n v="487"/>
    <n v="580"/>
    <x v="3"/>
  </r>
  <r>
    <d v="2008-06-06T00:00:00"/>
    <x v="1"/>
    <x v="3"/>
    <x v="1"/>
    <s v="Southern California"/>
    <n v="0"/>
    <n v="3713"/>
    <x v="3"/>
  </r>
  <r>
    <d v="2008-06-06T00:00:00"/>
    <x v="2"/>
    <x v="4"/>
    <x v="1"/>
    <s v="Southern California"/>
    <n v="1001"/>
    <n v="1191"/>
    <x v="3"/>
  </r>
  <r>
    <d v="2008-06-06T00:00:00"/>
    <x v="3"/>
    <x v="5"/>
    <x v="1"/>
    <s v="Southern California"/>
    <n v="899"/>
    <n v="1195"/>
    <x v="3"/>
  </r>
  <r>
    <d v="2008-06-06T00:00:00"/>
    <x v="3"/>
    <x v="6"/>
    <x v="1"/>
    <s v="Southern California"/>
    <n v="115"/>
    <n v="524"/>
    <x v="3"/>
  </r>
  <r>
    <d v="2008-06-13T00:00:00"/>
    <x v="0"/>
    <x v="0"/>
    <x v="0"/>
    <s v="Northern California"/>
    <n v="6206"/>
    <n v="9406"/>
    <x v="3"/>
  </r>
  <r>
    <d v="2008-06-13T00:00:00"/>
    <x v="1"/>
    <x v="1"/>
    <x v="1"/>
    <s v="Northern California"/>
    <n v="2830.4549999999999"/>
    <n v="2415.1849999999999"/>
    <x v="3"/>
  </r>
  <r>
    <d v="2008-06-13T00:00:00"/>
    <x v="1"/>
    <x v="2"/>
    <x v="1"/>
    <s v="Northern California"/>
    <n v="600"/>
    <n v="648"/>
    <x v="3"/>
  </r>
  <r>
    <d v="2008-06-13T00:00:00"/>
    <x v="1"/>
    <x v="3"/>
    <x v="1"/>
    <s v="Northern California"/>
    <n v="0"/>
    <n v="3128"/>
    <x v="3"/>
  </r>
  <r>
    <d v="2008-06-13T00:00:00"/>
    <x v="2"/>
    <x v="4"/>
    <x v="1"/>
    <s v="Northern California"/>
    <n v="811"/>
    <n v="1810"/>
    <x v="3"/>
  </r>
  <r>
    <d v="2008-06-13T00:00:00"/>
    <x v="3"/>
    <x v="5"/>
    <x v="1"/>
    <s v="Northern California"/>
    <n v="1381"/>
    <n v="1751"/>
    <x v="3"/>
  </r>
  <r>
    <d v="2008-06-13T00:00:00"/>
    <x v="3"/>
    <x v="6"/>
    <x v="1"/>
    <s v="Northern California"/>
    <n v="200"/>
    <n v="163"/>
    <x v="3"/>
  </r>
  <r>
    <d v="2008-06-13T00:00:00"/>
    <x v="4"/>
    <x v="7"/>
    <x v="1"/>
    <s v="Northern California"/>
    <n v="216"/>
    <n v="861"/>
    <x v="3"/>
  </r>
  <r>
    <d v="2008-06-13T00:00:00"/>
    <x v="4"/>
    <x v="7"/>
    <x v="1"/>
    <s v="Southern California"/>
    <n v="37"/>
    <n v="607"/>
    <x v="3"/>
  </r>
  <r>
    <d v="2008-06-13T00:00:00"/>
    <x v="0"/>
    <x v="0"/>
    <x v="0"/>
    <s v="Southern California"/>
    <n v="6521"/>
    <n v="7105"/>
    <x v="3"/>
  </r>
  <r>
    <d v="2008-06-13T00:00:00"/>
    <x v="1"/>
    <x v="1"/>
    <x v="1"/>
    <s v="Southern California"/>
    <n v="3501.72"/>
    <n v="2383.4699999999998"/>
    <x v="3"/>
  </r>
  <r>
    <d v="2008-06-13T00:00:00"/>
    <x v="1"/>
    <x v="2"/>
    <x v="1"/>
    <s v="Southern California"/>
    <n v="436"/>
    <n v="530"/>
    <x v="3"/>
  </r>
  <r>
    <d v="2008-06-13T00:00:00"/>
    <x v="1"/>
    <x v="3"/>
    <x v="1"/>
    <s v="Southern California"/>
    <n v="0"/>
    <n v="3872"/>
    <x v="3"/>
  </r>
  <r>
    <d v="2008-06-13T00:00:00"/>
    <x v="2"/>
    <x v="4"/>
    <x v="1"/>
    <s v="Southern California"/>
    <n v="1425"/>
    <n v="1566"/>
    <x v="3"/>
  </r>
  <r>
    <d v="2008-06-13T00:00:00"/>
    <x v="3"/>
    <x v="5"/>
    <x v="1"/>
    <s v="Southern California"/>
    <n v="973"/>
    <n v="1109"/>
    <x v="3"/>
  </r>
  <r>
    <d v="2008-06-13T00:00:00"/>
    <x v="3"/>
    <x v="6"/>
    <x v="1"/>
    <s v="Southern California"/>
    <n v="411"/>
    <n v="721"/>
    <x v="3"/>
  </r>
  <r>
    <d v="2008-06-20T00:00:00"/>
    <x v="0"/>
    <x v="0"/>
    <x v="0"/>
    <s v="Northern California"/>
    <n v="6055"/>
    <n v="9673"/>
    <x v="3"/>
  </r>
  <r>
    <d v="2008-06-20T00:00:00"/>
    <x v="1"/>
    <x v="1"/>
    <x v="1"/>
    <s v="Northern California"/>
    <n v="2589.1799999999998"/>
    <n v="2168.105"/>
    <x v="3"/>
  </r>
  <r>
    <d v="2008-06-20T00:00:00"/>
    <x v="1"/>
    <x v="2"/>
    <x v="1"/>
    <s v="Northern California"/>
    <n v="564"/>
    <n v="710"/>
    <x v="3"/>
  </r>
  <r>
    <d v="2008-06-20T00:00:00"/>
    <x v="1"/>
    <x v="3"/>
    <x v="1"/>
    <s v="Northern California"/>
    <n v="0"/>
    <n v="3328"/>
    <x v="3"/>
  </r>
  <r>
    <d v="2008-06-20T00:00:00"/>
    <x v="2"/>
    <x v="4"/>
    <x v="1"/>
    <s v="Northern California"/>
    <n v="893"/>
    <n v="1645"/>
    <x v="3"/>
  </r>
  <r>
    <d v="2008-06-20T00:00:00"/>
    <x v="3"/>
    <x v="5"/>
    <x v="1"/>
    <s v="Northern California"/>
    <n v="1048"/>
    <n v="1614"/>
    <x v="3"/>
  </r>
  <r>
    <d v="2008-06-20T00:00:00"/>
    <x v="3"/>
    <x v="6"/>
    <x v="1"/>
    <s v="Northern California"/>
    <n v="235"/>
    <n v="231"/>
    <x v="3"/>
  </r>
  <r>
    <d v="2008-06-20T00:00:00"/>
    <x v="4"/>
    <x v="7"/>
    <x v="1"/>
    <s v="Northern California"/>
    <n v="214"/>
    <n v="830"/>
    <x v="3"/>
  </r>
  <r>
    <d v="2008-06-20T00:00:00"/>
    <x v="4"/>
    <x v="7"/>
    <x v="1"/>
    <s v="Southern California"/>
    <n v="121"/>
    <n v="509"/>
    <x v="3"/>
  </r>
  <r>
    <d v="2008-06-20T00:00:00"/>
    <x v="0"/>
    <x v="0"/>
    <x v="0"/>
    <s v="Southern California"/>
    <n v="6577"/>
    <n v="7437"/>
    <x v="3"/>
  </r>
  <r>
    <d v="2008-06-20T00:00:00"/>
    <x v="1"/>
    <x v="1"/>
    <x v="1"/>
    <s v="Southern California"/>
    <n v="4223.79"/>
    <n v="2753.0249999999996"/>
    <x v="3"/>
  </r>
  <r>
    <d v="2008-06-20T00:00:00"/>
    <x v="1"/>
    <x v="2"/>
    <x v="1"/>
    <s v="Southern California"/>
    <n v="337"/>
    <n v="596"/>
    <x v="3"/>
  </r>
  <r>
    <d v="2008-06-20T00:00:00"/>
    <x v="1"/>
    <x v="3"/>
    <x v="1"/>
    <s v="Southern California"/>
    <n v="0"/>
    <n v="3888"/>
    <x v="3"/>
  </r>
  <r>
    <d v="2008-06-20T00:00:00"/>
    <x v="2"/>
    <x v="4"/>
    <x v="1"/>
    <s v="Southern California"/>
    <n v="1377"/>
    <n v="1627"/>
    <x v="3"/>
  </r>
  <r>
    <d v="2008-06-20T00:00:00"/>
    <x v="3"/>
    <x v="5"/>
    <x v="1"/>
    <s v="Southern California"/>
    <n v="1064"/>
    <n v="1251"/>
    <x v="3"/>
  </r>
  <r>
    <d v="2008-06-20T00:00:00"/>
    <x v="3"/>
    <x v="6"/>
    <x v="1"/>
    <s v="Southern California"/>
    <n v="408"/>
    <n v="753"/>
    <x v="3"/>
  </r>
  <r>
    <d v="2008-06-27T00:00:00"/>
    <x v="0"/>
    <x v="0"/>
    <x v="0"/>
    <s v="Northern California"/>
    <n v="6292"/>
    <n v="8852"/>
    <x v="3"/>
  </r>
  <r>
    <d v="2008-06-27T00:00:00"/>
    <x v="1"/>
    <x v="1"/>
    <x v="1"/>
    <s v="Northern California"/>
    <n v="3103.0949999999998"/>
    <n v="2832.99"/>
    <x v="3"/>
  </r>
  <r>
    <d v="2008-06-27T00:00:00"/>
    <x v="1"/>
    <x v="2"/>
    <x v="1"/>
    <s v="Northern California"/>
    <n v="531"/>
    <n v="751"/>
    <x v="3"/>
  </r>
  <r>
    <d v="2008-06-27T00:00:00"/>
    <x v="1"/>
    <x v="3"/>
    <x v="1"/>
    <s v="Northern California"/>
    <n v="0"/>
    <n v="2993"/>
    <x v="3"/>
  </r>
  <r>
    <d v="2008-06-27T00:00:00"/>
    <x v="2"/>
    <x v="4"/>
    <x v="1"/>
    <s v="Northern California"/>
    <n v="857"/>
    <n v="1439"/>
    <x v="3"/>
  </r>
  <r>
    <d v="2008-06-27T00:00:00"/>
    <x v="3"/>
    <x v="5"/>
    <x v="1"/>
    <s v="Northern California"/>
    <n v="1383"/>
    <n v="1674"/>
    <x v="3"/>
  </r>
  <r>
    <d v="2008-06-27T00:00:00"/>
    <x v="3"/>
    <x v="6"/>
    <x v="1"/>
    <s v="Northern California"/>
    <n v="148"/>
    <n v="351"/>
    <x v="3"/>
  </r>
  <r>
    <d v="2008-06-27T00:00:00"/>
    <x v="4"/>
    <x v="7"/>
    <x v="1"/>
    <s v="Northern California"/>
    <n v="323"/>
    <n v="838"/>
    <x v="3"/>
  </r>
  <r>
    <d v="2008-06-27T00:00:00"/>
    <x v="4"/>
    <x v="7"/>
    <x v="1"/>
    <s v="Southern California"/>
    <n v="817"/>
    <n v="1274"/>
    <x v="3"/>
  </r>
  <r>
    <d v="2008-06-27T00:00:00"/>
    <x v="0"/>
    <x v="0"/>
    <x v="0"/>
    <s v="Southern California"/>
    <n v="6681"/>
    <n v="7196"/>
    <x v="3"/>
  </r>
  <r>
    <d v="2008-06-27T00:00:00"/>
    <x v="1"/>
    <x v="1"/>
    <x v="1"/>
    <s v="Southern California"/>
    <n v="3640.1699999999996"/>
    <n v="2958.5699999999997"/>
    <x v="3"/>
  </r>
  <r>
    <d v="2008-06-27T00:00:00"/>
    <x v="1"/>
    <x v="2"/>
    <x v="1"/>
    <s v="Southern California"/>
    <n v="406"/>
    <n v="642"/>
    <x v="3"/>
  </r>
  <r>
    <d v="2008-06-27T00:00:00"/>
    <x v="1"/>
    <x v="3"/>
    <x v="1"/>
    <s v="Southern California"/>
    <n v="0"/>
    <n v="3969"/>
    <x v="3"/>
  </r>
  <r>
    <d v="2008-06-27T00:00:00"/>
    <x v="2"/>
    <x v="4"/>
    <x v="1"/>
    <s v="Southern California"/>
    <n v="1084"/>
    <n v="1601"/>
    <x v="3"/>
  </r>
  <r>
    <d v="2008-06-27T00:00:00"/>
    <x v="3"/>
    <x v="5"/>
    <x v="1"/>
    <s v="Southern California"/>
    <n v="986"/>
    <n v="1102"/>
    <x v="3"/>
  </r>
  <r>
    <d v="2008-06-27T00:00:00"/>
    <x v="3"/>
    <x v="6"/>
    <x v="1"/>
    <s v="Southern California"/>
    <n v="236"/>
    <n v="635"/>
    <x v="3"/>
  </r>
  <r>
    <d v="2008-07-04T00:00:00"/>
    <x v="0"/>
    <x v="0"/>
    <x v="0"/>
    <s v="Northern California"/>
    <n v="5908"/>
    <n v="8855"/>
    <x v="3"/>
  </r>
  <r>
    <d v="2008-07-04T00:00:00"/>
    <x v="1"/>
    <x v="1"/>
    <x v="1"/>
    <s v="Northern California"/>
    <n v="2977.49"/>
    <n v="2668.98"/>
    <x v="3"/>
  </r>
  <r>
    <d v="2008-07-04T00:00:00"/>
    <x v="1"/>
    <x v="2"/>
    <x v="1"/>
    <s v="Northern California"/>
    <n v="510"/>
    <n v="782"/>
    <x v="3"/>
  </r>
  <r>
    <d v="2008-07-04T00:00:00"/>
    <x v="1"/>
    <x v="3"/>
    <x v="1"/>
    <s v="Northern California"/>
    <n v="0"/>
    <n v="2998"/>
    <x v="3"/>
  </r>
  <r>
    <d v="2008-07-04T00:00:00"/>
    <x v="2"/>
    <x v="4"/>
    <x v="1"/>
    <s v="Northern California"/>
    <n v="888"/>
    <n v="1396"/>
    <x v="3"/>
  </r>
  <r>
    <d v="2008-07-04T00:00:00"/>
    <x v="3"/>
    <x v="5"/>
    <x v="1"/>
    <s v="Northern California"/>
    <n v="1127"/>
    <n v="1595"/>
    <x v="3"/>
  </r>
  <r>
    <d v="2008-07-04T00:00:00"/>
    <x v="3"/>
    <x v="6"/>
    <x v="1"/>
    <s v="Northern California"/>
    <n v="142"/>
    <n v="249"/>
    <x v="3"/>
  </r>
  <r>
    <d v="2008-07-04T00:00:00"/>
    <x v="4"/>
    <x v="7"/>
    <x v="1"/>
    <s v="Northern California"/>
    <n v="308"/>
    <n v="817"/>
    <x v="3"/>
  </r>
  <r>
    <d v="2008-07-04T00:00:00"/>
    <x v="4"/>
    <x v="7"/>
    <x v="1"/>
    <s v="Southern California"/>
    <n v="-390"/>
    <n v="683"/>
    <x v="3"/>
  </r>
  <r>
    <d v="2008-07-04T00:00:00"/>
    <x v="0"/>
    <x v="0"/>
    <x v="0"/>
    <s v="Southern California"/>
    <n v="7054"/>
    <n v="6548"/>
    <x v="3"/>
  </r>
  <r>
    <d v="2008-07-04T00:00:00"/>
    <x v="1"/>
    <x v="1"/>
    <x v="1"/>
    <s v="Southern California"/>
    <n v="3624.1949999999997"/>
    <n v="2997.9749999999999"/>
    <x v="3"/>
  </r>
  <r>
    <d v="2008-07-04T00:00:00"/>
    <x v="1"/>
    <x v="2"/>
    <x v="1"/>
    <s v="Southern California"/>
    <n v="410"/>
    <n v="627"/>
    <x v="3"/>
  </r>
  <r>
    <d v="2008-07-04T00:00:00"/>
    <x v="1"/>
    <x v="3"/>
    <x v="1"/>
    <s v="Southern California"/>
    <n v="0"/>
    <n v="4107"/>
    <x v="3"/>
  </r>
  <r>
    <d v="2008-07-04T00:00:00"/>
    <x v="2"/>
    <x v="4"/>
    <x v="1"/>
    <s v="Southern California"/>
    <n v="1192"/>
    <n v="1658"/>
    <x v="3"/>
  </r>
  <r>
    <d v="2008-07-04T00:00:00"/>
    <x v="3"/>
    <x v="5"/>
    <x v="1"/>
    <s v="Southern California"/>
    <n v="1038"/>
    <n v="1143"/>
    <x v="3"/>
  </r>
  <r>
    <d v="2008-07-04T00:00:00"/>
    <x v="3"/>
    <x v="6"/>
    <x v="1"/>
    <s v="Southern California"/>
    <n v="329"/>
    <n v="623"/>
    <x v="3"/>
  </r>
  <r>
    <d v="2008-07-11T00:00:00"/>
    <x v="0"/>
    <x v="0"/>
    <x v="0"/>
    <s v="Northern California"/>
    <n v="6146"/>
    <n v="8332"/>
    <x v="3"/>
  </r>
  <r>
    <d v="2008-07-11T00:00:00"/>
    <x v="1"/>
    <x v="1"/>
    <x v="1"/>
    <s v="Northern California"/>
    <n v="3055.08"/>
    <n v="3047.9249999999997"/>
    <x v="3"/>
  </r>
  <r>
    <d v="2008-07-11T00:00:00"/>
    <x v="1"/>
    <x v="2"/>
    <x v="1"/>
    <s v="Northern California"/>
    <n v="172"/>
    <n v="619"/>
    <x v="3"/>
  </r>
  <r>
    <d v="2008-07-11T00:00:00"/>
    <x v="1"/>
    <x v="3"/>
    <x v="1"/>
    <s v="Northern California"/>
    <n v="0"/>
    <n v="2963"/>
    <x v="3"/>
  </r>
  <r>
    <d v="2008-07-11T00:00:00"/>
    <x v="2"/>
    <x v="4"/>
    <x v="1"/>
    <s v="Northern California"/>
    <n v="853"/>
    <n v="1535"/>
    <x v="3"/>
  </r>
  <r>
    <d v="2008-07-11T00:00:00"/>
    <x v="3"/>
    <x v="5"/>
    <x v="1"/>
    <s v="Northern California"/>
    <n v="1161"/>
    <n v="1820"/>
    <x v="3"/>
  </r>
  <r>
    <d v="2008-07-11T00:00:00"/>
    <x v="3"/>
    <x v="6"/>
    <x v="1"/>
    <s v="Northern California"/>
    <n v="294"/>
    <n v="288"/>
    <x v="3"/>
  </r>
  <r>
    <d v="2008-07-11T00:00:00"/>
    <x v="4"/>
    <x v="7"/>
    <x v="1"/>
    <s v="Northern California"/>
    <n v="331"/>
    <n v="905"/>
    <x v="3"/>
  </r>
  <r>
    <d v="2008-07-11T00:00:00"/>
    <x v="4"/>
    <x v="7"/>
    <x v="1"/>
    <s v="Southern California"/>
    <n v="116"/>
    <n v="561"/>
    <x v="3"/>
  </r>
  <r>
    <d v="2008-07-11T00:00:00"/>
    <x v="0"/>
    <x v="0"/>
    <x v="0"/>
    <s v="Southern California"/>
    <n v="6604"/>
    <n v="6729"/>
    <x v="3"/>
  </r>
  <r>
    <d v="2008-07-11T00:00:00"/>
    <x v="1"/>
    <x v="1"/>
    <x v="1"/>
    <s v="Southern California"/>
    <n v="3450.6"/>
    <n v="2991.585"/>
    <x v="3"/>
  </r>
  <r>
    <d v="2008-07-11T00:00:00"/>
    <x v="1"/>
    <x v="2"/>
    <x v="1"/>
    <s v="Southern California"/>
    <n v="415"/>
    <n v="512"/>
    <x v="3"/>
  </r>
  <r>
    <d v="2008-07-11T00:00:00"/>
    <x v="1"/>
    <x v="3"/>
    <x v="1"/>
    <s v="Southern California"/>
    <n v="0"/>
    <n v="4328"/>
    <x v="3"/>
  </r>
  <r>
    <d v="2008-07-11T00:00:00"/>
    <x v="2"/>
    <x v="4"/>
    <x v="1"/>
    <s v="Southern California"/>
    <n v="1120"/>
    <n v="1427"/>
    <x v="3"/>
  </r>
  <r>
    <d v="2008-07-11T00:00:00"/>
    <x v="3"/>
    <x v="5"/>
    <x v="1"/>
    <s v="Southern California"/>
    <n v="1119"/>
    <n v="1353"/>
    <x v="3"/>
  </r>
  <r>
    <d v="2008-07-11T00:00:00"/>
    <x v="3"/>
    <x v="6"/>
    <x v="1"/>
    <s v="Southern California"/>
    <n v="389"/>
    <n v="807"/>
    <x v="3"/>
  </r>
  <r>
    <d v="2008-07-18T00:00:00"/>
    <x v="0"/>
    <x v="0"/>
    <x v="0"/>
    <s v="Northern California"/>
    <n v="6122"/>
    <n v="8991"/>
    <x v="3"/>
  </r>
  <r>
    <d v="2008-07-18T00:00:00"/>
    <x v="1"/>
    <x v="1"/>
    <x v="1"/>
    <s v="Northern California"/>
    <n v="2854.4049999999997"/>
    <n v="3281.16"/>
    <x v="3"/>
  </r>
  <r>
    <d v="2008-07-18T00:00:00"/>
    <x v="1"/>
    <x v="2"/>
    <x v="1"/>
    <s v="Northern California"/>
    <n v="520"/>
    <n v="721"/>
    <x v="3"/>
  </r>
  <r>
    <d v="2008-07-18T00:00:00"/>
    <x v="1"/>
    <x v="3"/>
    <x v="1"/>
    <s v="Northern California"/>
    <n v="0"/>
    <n v="2818"/>
    <x v="3"/>
  </r>
  <r>
    <d v="2008-07-18T00:00:00"/>
    <x v="2"/>
    <x v="4"/>
    <x v="1"/>
    <s v="Northern California"/>
    <n v="830"/>
    <n v="1491"/>
    <x v="3"/>
  </r>
  <r>
    <d v="2008-07-18T00:00:00"/>
    <x v="3"/>
    <x v="5"/>
    <x v="1"/>
    <s v="Northern California"/>
    <n v="1093"/>
    <n v="1826"/>
    <x v="3"/>
  </r>
  <r>
    <d v="2008-07-18T00:00:00"/>
    <x v="3"/>
    <x v="6"/>
    <x v="1"/>
    <s v="Northern California"/>
    <n v="254"/>
    <n v="140"/>
    <x v="3"/>
  </r>
  <r>
    <d v="2008-07-18T00:00:00"/>
    <x v="4"/>
    <x v="7"/>
    <x v="1"/>
    <s v="Northern California"/>
    <n v="321"/>
    <n v="913"/>
    <x v="3"/>
  </r>
  <r>
    <d v="2008-07-18T00:00:00"/>
    <x v="4"/>
    <x v="7"/>
    <x v="1"/>
    <s v="Southern California"/>
    <n v="253"/>
    <n v="577"/>
    <x v="3"/>
  </r>
  <r>
    <d v="2008-07-18T00:00:00"/>
    <x v="0"/>
    <x v="0"/>
    <x v="0"/>
    <s v="Southern California"/>
    <n v="6705"/>
    <n v="6931"/>
    <x v="3"/>
  </r>
  <r>
    <d v="2008-07-18T00:00:00"/>
    <x v="1"/>
    <x v="1"/>
    <x v="1"/>
    <s v="Southern California"/>
    <n v="3580.5299999999997"/>
    <n v="2594.3399999999997"/>
    <x v="3"/>
  </r>
  <r>
    <d v="2008-07-18T00:00:00"/>
    <x v="1"/>
    <x v="2"/>
    <x v="1"/>
    <s v="Southern California"/>
    <n v="630"/>
    <n v="584"/>
    <x v="3"/>
  </r>
  <r>
    <d v="2008-07-18T00:00:00"/>
    <x v="1"/>
    <x v="3"/>
    <x v="1"/>
    <s v="Southern California"/>
    <n v="0"/>
    <n v="4015"/>
    <x v="3"/>
  </r>
  <r>
    <d v="2008-07-18T00:00:00"/>
    <x v="2"/>
    <x v="4"/>
    <x v="1"/>
    <s v="Southern California"/>
    <n v="1236"/>
    <n v="1728"/>
    <x v="3"/>
  </r>
  <r>
    <d v="2008-07-18T00:00:00"/>
    <x v="3"/>
    <x v="5"/>
    <x v="1"/>
    <s v="Southern California"/>
    <n v="1062"/>
    <n v="1237"/>
    <x v="3"/>
  </r>
  <r>
    <d v="2008-07-18T00:00:00"/>
    <x v="3"/>
    <x v="6"/>
    <x v="1"/>
    <s v="Southern California"/>
    <n v="328"/>
    <n v="830"/>
    <x v="3"/>
  </r>
  <r>
    <d v="2008-07-25T00:00:00"/>
    <x v="0"/>
    <x v="0"/>
    <x v="0"/>
    <s v="Northern California"/>
    <n v="6087"/>
    <n v="7881"/>
    <x v="3"/>
  </r>
  <r>
    <d v="2008-07-25T00:00:00"/>
    <x v="1"/>
    <x v="1"/>
    <x v="1"/>
    <s v="Northern California"/>
    <n v="2562.92"/>
    <n v="3180.1149999999998"/>
    <x v="3"/>
  </r>
  <r>
    <d v="2008-07-25T00:00:00"/>
    <x v="1"/>
    <x v="2"/>
    <x v="1"/>
    <s v="Northern California"/>
    <n v="475"/>
    <n v="1008"/>
    <x v="3"/>
  </r>
  <r>
    <d v="2008-07-25T00:00:00"/>
    <x v="1"/>
    <x v="3"/>
    <x v="1"/>
    <s v="Northern California"/>
    <n v="0"/>
    <n v="2858"/>
    <x v="3"/>
  </r>
  <r>
    <d v="2008-07-25T00:00:00"/>
    <x v="2"/>
    <x v="4"/>
    <x v="1"/>
    <s v="Northern California"/>
    <n v="884"/>
    <n v="1771"/>
    <x v="3"/>
  </r>
  <r>
    <d v="2008-07-25T00:00:00"/>
    <x v="3"/>
    <x v="5"/>
    <x v="1"/>
    <s v="Northern California"/>
    <n v="1329"/>
    <n v="1898"/>
    <x v="3"/>
  </r>
  <r>
    <d v="2008-07-25T00:00:00"/>
    <x v="3"/>
    <x v="6"/>
    <x v="1"/>
    <s v="Northern California"/>
    <n v="106"/>
    <n v="139"/>
    <x v="3"/>
  </r>
  <r>
    <d v="2008-07-25T00:00:00"/>
    <x v="4"/>
    <x v="7"/>
    <x v="1"/>
    <s v="Northern California"/>
    <n v="313"/>
    <n v="674"/>
    <x v="3"/>
  </r>
  <r>
    <d v="2008-07-25T00:00:00"/>
    <x v="4"/>
    <x v="7"/>
    <x v="1"/>
    <s v="Southern California"/>
    <n v="95"/>
    <n v="525"/>
    <x v="3"/>
  </r>
  <r>
    <d v="2008-07-25T00:00:00"/>
    <x v="0"/>
    <x v="0"/>
    <x v="0"/>
    <s v="Southern California"/>
    <n v="6691"/>
    <n v="6741"/>
    <x v="3"/>
  </r>
  <r>
    <d v="2008-07-25T00:00:00"/>
    <x v="1"/>
    <x v="1"/>
    <x v="1"/>
    <s v="Southern California"/>
    <n v="3796.7249999999999"/>
    <n v="2783.91"/>
    <x v="3"/>
  </r>
  <r>
    <d v="2008-07-25T00:00:00"/>
    <x v="1"/>
    <x v="2"/>
    <x v="1"/>
    <s v="Southern California"/>
    <n v="553"/>
    <n v="567"/>
    <x v="3"/>
  </r>
  <r>
    <d v="2008-07-25T00:00:00"/>
    <x v="1"/>
    <x v="3"/>
    <x v="1"/>
    <s v="Southern California"/>
    <n v="0"/>
    <n v="3843"/>
    <x v="3"/>
  </r>
  <r>
    <d v="2008-07-25T00:00:00"/>
    <x v="2"/>
    <x v="4"/>
    <x v="1"/>
    <s v="Southern California"/>
    <n v="1313"/>
    <n v="1620"/>
    <x v="3"/>
  </r>
  <r>
    <d v="2008-07-25T00:00:00"/>
    <x v="3"/>
    <x v="5"/>
    <x v="1"/>
    <s v="Southern California"/>
    <n v="1258"/>
    <n v="1483"/>
    <x v="3"/>
  </r>
  <r>
    <d v="2008-07-25T00:00:00"/>
    <x v="3"/>
    <x v="6"/>
    <x v="1"/>
    <s v="Southern California"/>
    <n v="278"/>
    <n v="822"/>
    <x v="3"/>
  </r>
  <r>
    <d v="2008-08-01T00:00:00"/>
    <x v="0"/>
    <x v="0"/>
    <x v="0"/>
    <s v="Northern California"/>
    <n v="5938"/>
    <n v="8685"/>
    <x v="3"/>
  </r>
  <r>
    <d v="2008-08-01T00:00:00"/>
    <x v="1"/>
    <x v="1"/>
    <x v="1"/>
    <s v="Northern California"/>
    <n v="2601.105"/>
    <n v="2728.165"/>
    <x v="3"/>
  </r>
  <r>
    <d v="2008-08-01T00:00:00"/>
    <x v="1"/>
    <x v="2"/>
    <x v="1"/>
    <s v="Northern California"/>
    <n v="476"/>
    <n v="927"/>
    <x v="3"/>
  </r>
  <r>
    <d v="2008-08-01T00:00:00"/>
    <x v="1"/>
    <x v="3"/>
    <x v="1"/>
    <s v="Northern California"/>
    <n v="0"/>
    <n v="2838"/>
    <x v="3"/>
  </r>
  <r>
    <d v="2008-08-01T00:00:00"/>
    <x v="2"/>
    <x v="4"/>
    <x v="1"/>
    <s v="Northern California"/>
    <n v="876"/>
    <n v="1464"/>
    <x v="3"/>
  </r>
  <r>
    <d v="2008-08-01T00:00:00"/>
    <x v="3"/>
    <x v="5"/>
    <x v="1"/>
    <s v="Northern California"/>
    <n v="955"/>
    <n v="1998"/>
    <x v="3"/>
  </r>
  <r>
    <d v="2008-08-01T00:00:00"/>
    <x v="3"/>
    <x v="6"/>
    <x v="1"/>
    <s v="Northern California"/>
    <n v="493"/>
    <n v="197"/>
    <x v="3"/>
  </r>
  <r>
    <d v="2008-08-01T00:00:00"/>
    <x v="4"/>
    <x v="7"/>
    <x v="1"/>
    <s v="Northern California"/>
    <n v="274"/>
    <n v="514"/>
    <x v="3"/>
  </r>
  <r>
    <d v="2008-08-01T00:00:00"/>
    <x v="4"/>
    <x v="7"/>
    <x v="1"/>
    <s v="Southern California"/>
    <n v="-2"/>
    <n v="548"/>
    <x v="3"/>
  </r>
  <r>
    <d v="2008-08-01T00:00:00"/>
    <x v="0"/>
    <x v="0"/>
    <x v="0"/>
    <s v="Southern California"/>
    <n v="7099"/>
    <n v="5755"/>
    <x v="3"/>
  </r>
  <r>
    <d v="2008-08-01T00:00:00"/>
    <x v="1"/>
    <x v="1"/>
    <x v="1"/>
    <s v="Southern California"/>
    <n v="3672.12"/>
    <n v="2420.7449999999999"/>
    <x v="3"/>
  </r>
  <r>
    <d v="2008-08-01T00:00:00"/>
    <x v="1"/>
    <x v="2"/>
    <x v="1"/>
    <s v="Southern California"/>
    <n v="453"/>
    <n v="376"/>
    <x v="3"/>
  </r>
  <r>
    <d v="2008-08-01T00:00:00"/>
    <x v="1"/>
    <x v="3"/>
    <x v="1"/>
    <s v="Southern California"/>
    <n v="0"/>
    <n v="3801"/>
    <x v="3"/>
  </r>
  <r>
    <d v="2008-08-01T00:00:00"/>
    <x v="2"/>
    <x v="4"/>
    <x v="1"/>
    <s v="Southern California"/>
    <n v="1403"/>
    <n v="1743"/>
    <x v="3"/>
  </r>
  <r>
    <d v="2008-08-01T00:00:00"/>
    <x v="3"/>
    <x v="5"/>
    <x v="1"/>
    <s v="Southern California"/>
    <n v="695"/>
    <n v="1218"/>
    <x v="3"/>
  </r>
  <r>
    <d v="2008-08-01T00:00:00"/>
    <x v="3"/>
    <x v="6"/>
    <x v="1"/>
    <s v="Southern California"/>
    <n v="629"/>
    <n v="875"/>
    <x v="3"/>
  </r>
  <r>
    <d v="2008-08-08T00:00:00"/>
    <x v="0"/>
    <x v="0"/>
    <x v="0"/>
    <s v="Northern California"/>
    <n v="6023"/>
    <n v="9548"/>
    <x v="3"/>
  </r>
  <r>
    <d v="2008-08-08T00:00:00"/>
    <x v="1"/>
    <x v="1"/>
    <x v="1"/>
    <s v="Northern California"/>
    <n v="2339.5299999999997"/>
    <n v="3133.3199999999997"/>
    <x v="3"/>
  </r>
  <r>
    <d v="2008-08-08T00:00:00"/>
    <x v="1"/>
    <x v="2"/>
    <x v="1"/>
    <s v="Northern California"/>
    <n v="351"/>
    <n v="754"/>
    <x v="3"/>
  </r>
  <r>
    <d v="2008-08-08T00:00:00"/>
    <x v="1"/>
    <x v="3"/>
    <x v="1"/>
    <s v="Northern California"/>
    <n v="0"/>
    <n v="2783"/>
    <x v="3"/>
  </r>
  <r>
    <d v="2008-08-08T00:00:00"/>
    <x v="2"/>
    <x v="4"/>
    <x v="1"/>
    <s v="Northern California"/>
    <n v="850"/>
    <n v="1002"/>
    <x v="3"/>
  </r>
  <r>
    <d v="2008-08-08T00:00:00"/>
    <x v="3"/>
    <x v="5"/>
    <x v="1"/>
    <s v="Northern California"/>
    <n v="1186"/>
    <n v="1861"/>
    <x v="3"/>
  </r>
  <r>
    <d v="2008-08-08T00:00:00"/>
    <x v="3"/>
    <x v="6"/>
    <x v="1"/>
    <s v="Northern California"/>
    <n v="269"/>
    <n v="175"/>
    <x v="3"/>
  </r>
  <r>
    <d v="2008-08-08T00:00:00"/>
    <x v="4"/>
    <x v="7"/>
    <x v="1"/>
    <s v="Northern California"/>
    <n v="279"/>
    <n v="648"/>
    <x v="3"/>
  </r>
  <r>
    <d v="2008-08-08T00:00:00"/>
    <x v="4"/>
    <x v="7"/>
    <x v="1"/>
    <s v="Southern California"/>
    <n v="-5"/>
    <n v="451"/>
    <x v="3"/>
  </r>
  <r>
    <d v="2008-08-08T00:00:00"/>
    <x v="0"/>
    <x v="0"/>
    <x v="0"/>
    <s v="Southern California"/>
    <n v="6941"/>
    <n v="5775"/>
    <x v="3"/>
  </r>
  <r>
    <d v="2008-08-08T00:00:00"/>
    <x v="1"/>
    <x v="1"/>
    <x v="1"/>
    <s v="Southern California"/>
    <n v="3921.33"/>
    <n v="2247.15"/>
    <x v="3"/>
  </r>
  <r>
    <d v="2008-08-08T00:00:00"/>
    <x v="1"/>
    <x v="2"/>
    <x v="1"/>
    <s v="Southern California"/>
    <n v="644"/>
    <n v="449"/>
    <x v="3"/>
  </r>
  <r>
    <d v="2008-08-08T00:00:00"/>
    <x v="1"/>
    <x v="3"/>
    <x v="1"/>
    <s v="Southern California"/>
    <n v="0"/>
    <n v="3559"/>
    <x v="3"/>
  </r>
  <r>
    <d v="2008-08-08T00:00:00"/>
    <x v="2"/>
    <x v="4"/>
    <x v="1"/>
    <s v="Southern California"/>
    <n v="1389"/>
    <n v="1722"/>
    <x v="3"/>
  </r>
  <r>
    <d v="2008-08-08T00:00:00"/>
    <x v="3"/>
    <x v="5"/>
    <x v="1"/>
    <s v="Southern California"/>
    <n v="1155"/>
    <n v="1245"/>
    <x v="3"/>
  </r>
  <r>
    <d v="2008-08-08T00:00:00"/>
    <x v="3"/>
    <x v="6"/>
    <x v="1"/>
    <s v="Southern California"/>
    <n v="356"/>
    <n v="850"/>
    <x v="3"/>
  </r>
  <r>
    <d v="2008-08-15T00:00:00"/>
    <x v="0"/>
    <x v="0"/>
    <x v="0"/>
    <s v="Northern California"/>
    <n v="6260"/>
    <n v="7534"/>
    <x v="3"/>
  </r>
  <r>
    <d v="2008-08-15T00:00:00"/>
    <x v="1"/>
    <x v="1"/>
    <x v="1"/>
    <s v="Northern California"/>
    <n v="2374.6749999999997"/>
    <n v="3086.1349999999998"/>
    <x v="3"/>
  </r>
  <r>
    <d v="2008-08-15T00:00:00"/>
    <x v="1"/>
    <x v="2"/>
    <x v="1"/>
    <s v="Northern California"/>
    <n v="459"/>
    <n v="767"/>
    <x v="3"/>
  </r>
  <r>
    <d v="2008-08-15T00:00:00"/>
    <x v="1"/>
    <x v="3"/>
    <x v="1"/>
    <s v="Northern California"/>
    <n v="0"/>
    <n v="3050"/>
    <x v="3"/>
  </r>
  <r>
    <d v="2008-08-15T00:00:00"/>
    <x v="2"/>
    <x v="4"/>
    <x v="1"/>
    <s v="Northern California"/>
    <n v="880"/>
    <n v="1261"/>
    <x v="3"/>
  </r>
  <r>
    <d v="2008-08-15T00:00:00"/>
    <x v="3"/>
    <x v="5"/>
    <x v="1"/>
    <s v="Northern California"/>
    <n v="1105"/>
    <n v="1986"/>
    <x v="3"/>
  </r>
  <r>
    <d v="2008-08-15T00:00:00"/>
    <x v="3"/>
    <x v="6"/>
    <x v="1"/>
    <s v="Northern California"/>
    <n v="338"/>
    <n v="222"/>
    <x v="3"/>
  </r>
  <r>
    <d v="2008-08-15T00:00:00"/>
    <x v="4"/>
    <x v="7"/>
    <x v="1"/>
    <s v="Northern California"/>
    <n v="313"/>
    <n v="668"/>
    <x v="3"/>
  </r>
  <r>
    <d v="2008-08-15T00:00:00"/>
    <x v="4"/>
    <x v="7"/>
    <x v="1"/>
    <s v="Southern California"/>
    <n v="81"/>
    <n v="513"/>
    <x v="3"/>
  </r>
  <r>
    <d v="2008-08-15T00:00:00"/>
    <x v="0"/>
    <x v="0"/>
    <x v="0"/>
    <s v="Southern California"/>
    <n v="6669"/>
    <n v="6814"/>
    <x v="3"/>
  </r>
  <r>
    <d v="2008-08-15T00:00:00"/>
    <x v="1"/>
    <x v="1"/>
    <x v="1"/>
    <s v="Southern California"/>
    <n v="3570.9449999999997"/>
    <n v="2213.0699999999997"/>
    <x v="3"/>
  </r>
  <r>
    <d v="2008-08-15T00:00:00"/>
    <x v="1"/>
    <x v="2"/>
    <x v="1"/>
    <s v="Southern California"/>
    <n v="513"/>
    <n v="475"/>
    <x v="3"/>
  </r>
  <r>
    <d v="2008-08-15T00:00:00"/>
    <x v="1"/>
    <x v="3"/>
    <x v="1"/>
    <s v="Southern California"/>
    <n v="0"/>
    <n v="3316"/>
    <x v="3"/>
  </r>
  <r>
    <d v="2008-08-15T00:00:00"/>
    <x v="2"/>
    <x v="4"/>
    <x v="1"/>
    <s v="Southern California"/>
    <n v="1364"/>
    <n v="1746"/>
    <x v="3"/>
  </r>
  <r>
    <d v="2008-08-15T00:00:00"/>
    <x v="3"/>
    <x v="5"/>
    <x v="1"/>
    <s v="Southern California"/>
    <n v="1124"/>
    <n v="1388"/>
    <x v="3"/>
  </r>
  <r>
    <d v="2008-08-15T00:00:00"/>
    <x v="3"/>
    <x v="6"/>
    <x v="1"/>
    <s v="Southern California"/>
    <n v="113"/>
    <n v="714"/>
    <x v="3"/>
  </r>
  <r>
    <d v="2008-08-22T00:00:00"/>
    <x v="0"/>
    <x v="0"/>
    <x v="0"/>
    <s v="Northern California"/>
    <n v="6075"/>
    <n v="8276"/>
    <x v="3"/>
  </r>
  <r>
    <d v="2008-08-22T00:00:00"/>
    <x v="1"/>
    <x v="1"/>
    <x v="1"/>
    <s v="Northern California"/>
    <n v="2930.1099999999997"/>
    <n v="3085.2649999999999"/>
    <x v="3"/>
  </r>
  <r>
    <d v="2008-08-22T00:00:00"/>
    <x v="1"/>
    <x v="2"/>
    <x v="1"/>
    <s v="Northern California"/>
    <n v="550"/>
    <n v="784"/>
    <x v="3"/>
  </r>
  <r>
    <d v="2008-08-22T00:00:00"/>
    <x v="1"/>
    <x v="3"/>
    <x v="1"/>
    <s v="Northern California"/>
    <n v="0"/>
    <n v="2819"/>
    <x v="3"/>
  </r>
  <r>
    <d v="2008-08-22T00:00:00"/>
    <x v="2"/>
    <x v="4"/>
    <x v="1"/>
    <s v="Northern California"/>
    <n v="933"/>
    <n v="1471"/>
    <x v="3"/>
  </r>
  <r>
    <d v="2008-08-22T00:00:00"/>
    <x v="3"/>
    <x v="5"/>
    <x v="1"/>
    <s v="Northern California"/>
    <n v="917"/>
    <n v="1728"/>
    <x v="3"/>
  </r>
  <r>
    <d v="2008-08-22T00:00:00"/>
    <x v="3"/>
    <x v="6"/>
    <x v="1"/>
    <s v="Northern California"/>
    <n v="359"/>
    <n v="226"/>
    <x v="3"/>
  </r>
  <r>
    <d v="2008-08-22T00:00:00"/>
    <x v="4"/>
    <x v="7"/>
    <x v="1"/>
    <s v="Northern California"/>
    <n v="324"/>
    <n v="710"/>
    <x v="3"/>
  </r>
  <r>
    <d v="2008-08-22T00:00:00"/>
    <x v="4"/>
    <x v="7"/>
    <x v="1"/>
    <s v="Southern California"/>
    <n v="-73"/>
    <n v="483"/>
    <x v="3"/>
  </r>
  <r>
    <d v="2008-08-22T00:00:00"/>
    <x v="0"/>
    <x v="0"/>
    <x v="0"/>
    <s v="Southern California"/>
    <n v="6691"/>
    <n v="6509"/>
    <x v="3"/>
  </r>
  <r>
    <d v="2008-08-22T00:00:00"/>
    <x v="1"/>
    <x v="1"/>
    <x v="1"/>
    <s v="Southern California"/>
    <n v="3401.6099999999997"/>
    <n v="2252.4749999999999"/>
    <x v="3"/>
  </r>
  <r>
    <d v="2008-08-22T00:00:00"/>
    <x v="1"/>
    <x v="2"/>
    <x v="1"/>
    <s v="Southern California"/>
    <n v="709"/>
    <n v="574"/>
    <x v="3"/>
  </r>
  <r>
    <d v="2008-08-22T00:00:00"/>
    <x v="1"/>
    <x v="3"/>
    <x v="1"/>
    <s v="Southern California"/>
    <n v="0"/>
    <n v="3084"/>
    <x v="3"/>
  </r>
  <r>
    <d v="2008-08-22T00:00:00"/>
    <x v="2"/>
    <x v="4"/>
    <x v="1"/>
    <s v="Southern California"/>
    <n v="1233"/>
    <n v="1770"/>
    <x v="3"/>
  </r>
  <r>
    <d v="2008-08-22T00:00:00"/>
    <x v="3"/>
    <x v="5"/>
    <x v="1"/>
    <s v="Southern California"/>
    <n v="959"/>
    <n v="1362"/>
    <x v="3"/>
  </r>
  <r>
    <d v="2008-08-22T00:00:00"/>
    <x v="3"/>
    <x v="6"/>
    <x v="1"/>
    <s v="Southern California"/>
    <n v="420"/>
    <n v="754"/>
    <x v="3"/>
  </r>
  <r>
    <d v="2008-08-29T00:00:00"/>
    <x v="0"/>
    <x v="0"/>
    <x v="0"/>
    <s v="Northern California"/>
    <n v="6146"/>
    <n v="8585"/>
    <x v="3"/>
  </r>
  <r>
    <d v="2008-08-29T00:00:00"/>
    <x v="1"/>
    <x v="1"/>
    <x v="1"/>
    <s v="Northern California"/>
    <n v="3201.27"/>
    <n v="3027.43"/>
    <x v="3"/>
  </r>
  <r>
    <d v="2008-08-29T00:00:00"/>
    <x v="1"/>
    <x v="2"/>
    <x v="1"/>
    <s v="Northern California"/>
    <n v="453"/>
    <n v="828"/>
    <x v="3"/>
  </r>
  <r>
    <d v="2008-08-29T00:00:00"/>
    <x v="1"/>
    <x v="3"/>
    <x v="1"/>
    <s v="Northern California"/>
    <n v="0"/>
    <n v="2514"/>
    <x v="3"/>
  </r>
  <r>
    <d v="2008-08-29T00:00:00"/>
    <x v="2"/>
    <x v="4"/>
    <x v="1"/>
    <s v="Northern California"/>
    <n v="884"/>
    <n v="1391"/>
    <x v="3"/>
  </r>
  <r>
    <d v="2008-08-29T00:00:00"/>
    <x v="3"/>
    <x v="5"/>
    <x v="1"/>
    <s v="Northern California"/>
    <n v="849"/>
    <n v="1572"/>
    <x v="3"/>
  </r>
  <r>
    <d v="2008-08-29T00:00:00"/>
    <x v="3"/>
    <x v="6"/>
    <x v="1"/>
    <s v="Northern California"/>
    <n v="630"/>
    <n v="269"/>
    <x v="3"/>
  </r>
  <r>
    <d v="2008-08-29T00:00:00"/>
    <x v="4"/>
    <x v="7"/>
    <x v="1"/>
    <s v="Northern California"/>
    <n v="241"/>
    <n v="678"/>
    <x v="3"/>
  </r>
  <r>
    <d v="2008-08-29T00:00:00"/>
    <x v="4"/>
    <x v="7"/>
    <x v="1"/>
    <s v="Southern California"/>
    <n v="146"/>
    <n v="560"/>
    <x v="3"/>
  </r>
  <r>
    <d v="2008-08-29T00:00:00"/>
    <x v="0"/>
    <x v="0"/>
    <x v="0"/>
    <s v="Southern California"/>
    <n v="6865"/>
    <n v="7091"/>
    <x v="3"/>
  </r>
  <r>
    <d v="2008-08-29T00:00:00"/>
    <x v="1"/>
    <x v="1"/>
    <x v="1"/>
    <s v="Southern California"/>
    <n v="3700.875"/>
    <n v="2413.29"/>
    <x v="3"/>
  </r>
  <r>
    <d v="2008-08-29T00:00:00"/>
    <x v="1"/>
    <x v="2"/>
    <x v="1"/>
    <s v="Southern California"/>
    <n v="620"/>
    <n v="795"/>
    <x v="3"/>
  </r>
  <r>
    <d v="2008-08-29T00:00:00"/>
    <x v="1"/>
    <x v="3"/>
    <x v="1"/>
    <s v="Southern California"/>
    <n v="0"/>
    <n v="3206"/>
    <x v="3"/>
  </r>
  <r>
    <d v="2008-08-29T00:00:00"/>
    <x v="2"/>
    <x v="4"/>
    <x v="1"/>
    <s v="Southern California"/>
    <n v="1270"/>
    <n v="1627"/>
    <x v="3"/>
  </r>
  <r>
    <d v="2008-08-29T00:00:00"/>
    <x v="3"/>
    <x v="5"/>
    <x v="1"/>
    <s v="Southern California"/>
    <n v="956"/>
    <n v="1144"/>
    <x v="3"/>
  </r>
  <r>
    <d v="2008-08-29T00:00:00"/>
    <x v="3"/>
    <x v="6"/>
    <x v="1"/>
    <s v="Southern California"/>
    <n v="477"/>
    <n v="765"/>
    <x v="3"/>
  </r>
  <r>
    <d v="2008-09-05T00:00:00"/>
    <x v="0"/>
    <x v="0"/>
    <x v="0"/>
    <s v="Northern California"/>
    <n v="5962"/>
    <n v="7517"/>
    <x v="3"/>
  </r>
  <r>
    <d v="2008-09-05T00:00:00"/>
    <x v="1"/>
    <x v="1"/>
    <x v="1"/>
    <s v="Northern California"/>
    <n v="2741.3849999999998"/>
    <n v="2527.0099999999998"/>
    <x v="3"/>
  </r>
  <r>
    <d v="2008-09-05T00:00:00"/>
    <x v="1"/>
    <x v="2"/>
    <x v="1"/>
    <s v="Northern California"/>
    <n v="691"/>
    <n v="756"/>
    <x v="3"/>
  </r>
  <r>
    <d v="2008-09-05T00:00:00"/>
    <x v="1"/>
    <x v="3"/>
    <x v="1"/>
    <s v="Northern California"/>
    <n v="0"/>
    <n v="2442"/>
    <x v="3"/>
  </r>
  <r>
    <d v="2008-09-05T00:00:00"/>
    <x v="2"/>
    <x v="4"/>
    <x v="1"/>
    <s v="Northern California"/>
    <n v="845"/>
    <n v="1326"/>
    <x v="3"/>
  </r>
  <r>
    <d v="2008-09-05T00:00:00"/>
    <x v="3"/>
    <x v="5"/>
    <x v="1"/>
    <s v="Northern California"/>
    <n v="1226"/>
    <n v="1746"/>
    <x v="3"/>
  </r>
  <r>
    <d v="2008-09-05T00:00:00"/>
    <x v="3"/>
    <x v="6"/>
    <x v="1"/>
    <s v="Northern California"/>
    <n v="369"/>
    <n v="239"/>
    <x v="3"/>
  </r>
  <r>
    <d v="2008-09-05T00:00:00"/>
    <x v="4"/>
    <x v="7"/>
    <x v="1"/>
    <s v="Northern California"/>
    <n v="245"/>
    <n v="735"/>
    <x v="3"/>
  </r>
  <r>
    <d v="2008-09-05T00:00:00"/>
    <x v="4"/>
    <x v="7"/>
    <x v="1"/>
    <s v="Southern California"/>
    <n v="54"/>
    <n v="493"/>
    <x v="3"/>
  </r>
  <r>
    <d v="2008-09-05T00:00:00"/>
    <x v="0"/>
    <x v="0"/>
    <x v="0"/>
    <s v="Southern California"/>
    <n v="6643"/>
    <n v="5199"/>
    <x v="3"/>
  </r>
  <r>
    <d v="2008-09-05T00:00:00"/>
    <x v="1"/>
    <x v="1"/>
    <x v="1"/>
    <s v="Southern California"/>
    <n v="3559.23"/>
    <n v="2440.98"/>
    <x v="3"/>
  </r>
  <r>
    <d v="2008-09-05T00:00:00"/>
    <x v="1"/>
    <x v="2"/>
    <x v="1"/>
    <s v="Southern California"/>
    <n v="488"/>
    <n v="802"/>
    <x v="3"/>
  </r>
  <r>
    <d v="2008-09-05T00:00:00"/>
    <x v="1"/>
    <x v="3"/>
    <x v="1"/>
    <s v="Southern California"/>
    <n v="0"/>
    <n v="3202"/>
    <x v="3"/>
  </r>
  <r>
    <d v="2008-09-05T00:00:00"/>
    <x v="2"/>
    <x v="4"/>
    <x v="1"/>
    <s v="Southern California"/>
    <n v="1376"/>
    <n v="1790"/>
    <x v="3"/>
  </r>
  <r>
    <d v="2008-09-05T00:00:00"/>
    <x v="3"/>
    <x v="5"/>
    <x v="1"/>
    <s v="Southern California"/>
    <n v="1016"/>
    <n v="1184"/>
    <x v="3"/>
  </r>
  <r>
    <d v="2008-09-05T00:00:00"/>
    <x v="3"/>
    <x v="6"/>
    <x v="1"/>
    <s v="Southern California"/>
    <n v="336"/>
    <n v="705"/>
    <x v="3"/>
  </r>
  <r>
    <d v="2008-09-12T00:00:00"/>
    <x v="0"/>
    <x v="0"/>
    <x v="0"/>
    <s v="Northern California"/>
    <n v="5899"/>
    <n v="7543"/>
    <x v="3"/>
  </r>
  <r>
    <d v="2008-09-12T00:00:00"/>
    <x v="1"/>
    <x v="1"/>
    <x v="1"/>
    <s v="Northern California"/>
    <n v="2796.7"/>
    <n v="2635.9"/>
    <x v="3"/>
  </r>
  <r>
    <d v="2008-09-12T00:00:00"/>
    <x v="1"/>
    <x v="2"/>
    <x v="1"/>
    <s v="Northern California"/>
    <n v="565"/>
    <n v="744"/>
    <x v="3"/>
  </r>
  <r>
    <d v="2008-09-12T00:00:00"/>
    <x v="1"/>
    <x v="3"/>
    <x v="1"/>
    <s v="Northern California"/>
    <n v="0"/>
    <n v="2407"/>
    <x v="3"/>
  </r>
  <r>
    <d v="2008-09-12T00:00:00"/>
    <x v="2"/>
    <x v="4"/>
    <x v="1"/>
    <s v="Northern California"/>
    <n v="906"/>
    <n v="1549"/>
    <x v="3"/>
  </r>
  <r>
    <d v="2008-09-12T00:00:00"/>
    <x v="3"/>
    <x v="5"/>
    <x v="1"/>
    <s v="Northern California"/>
    <n v="1084"/>
    <n v="1804"/>
    <x v="3"/>
  </r>
  <r>
    <d v="2008-09-12T00:00:00"/>
    <x v="3"/>
    <x v="6"/>
    <x v="1"/>
    <s v="Northern California"/>
    <n v="209"/>
    <n v="278"/>
    <x v="3"/>
  </r>
  <r>
    <d v="2008-09-12T00:00:00"/>
    <x v="4"/>
    <x v="7"/>
    <x v="1"/>
    <s v="Northern California"/>
    <n v="295"/>
    <n v="541"/>
    <x v="3"/>
  </r>
  <r>
    <d v="2008-09-12T00:00:00"/>
    <x v="4"/>
    <x v="7"/>
    <x v="1"/>
    <s v="Southern California"/>
    <n v="-7"/>
    <n v="437"/>
    <x v="3"/>
  </r>
  <r>
    <d v="2008-09-12T00:00:00"/>
    <x v="0"/>
    <x v="0"/>
    <x v="0"/>
    <s v="Southern California"/>
    <n v="6736"/>
    <n v="5543"/>
    <x v="3"/>
  </r>
  <r>
    <d v="2008-09-12T00:00:00"/>
    <x v="1"/>
    <x v="1"/>
    <x v="1"/>
    <s v="Southern California"/>
    <n v="3882.99"/>
    <n v="2233.3049999999998"/>
    <x v="3"/>
  </r>
  <r>
    <d v="2008-09-12T00:00:00"/>
    <x v="1"/>
    <x v="2"/>
    <x v="1"/>
    <s v="Southern California"/>
    <n v="390"/>
    <n v="652"/>
    <x v="3"/>
  </r>
  <r>
    <d v="2008-09-12T00:00:00"/>
    <x v="1"/>
    <x v="3"/>
    <x v="1"/>
    <s v="Southern California"/>
    <n v="0"/>
    <n v="3219"/>
    <x v="3"/>
  </r>
  <r>
    <d v="2008-09-12T00:00:00"/>
    <x v="2"/>
    <x v="4"/>
    <x v="1"/>
    <s v="Southern California"/>
    <n v="1297"/>
    <n v="1831"/>
    <x v="3"/>
  </r>
  <r>
    <d v="2008-09-12T00:00:00"/>
    <x v="3"/>
    <x v="5"/>
    <x v="1"/>
    <s v="Southern California"/>
    <n v="955"/>
    <n v="1184"/>
    <x v="3"/>
  </r>
  <r>
    <d v="2008-09-12T00:00:00"/>
    <x v="3"/>
    <x v="6"/>
    <x v="1"/>
    <s v="Southern California"/>
    <n v="404"/>
    <n v="764"/>
    <x v="3"/>
  </r>
  <r>
    <d v="2008-09-19T00:00:00"/>
    <x v="0"/>
    <x v="0"/>
    <x v="0"/>
    <s v="Northern California"/>
    <n v="6147"/>
    <n v="7596"/>
    <x v="3"/>
  </r>
  <r>
    <d v="2008-09-19T00:00:00"/>
    <x v="1"/>
    <x v="1"/>
    <x v="1"/>
    <s v="Northern California"/>
    <n v="2831.105"/>
    <n v="2578.3249999999998"/>
    <x v="3"/>
  </r>
  <r>
    <d v="2008-09-19T00:00:00"/>
    <x v="1"/>
    <x v="2"/>
    <x v="1"/>
    <s v="Northern California"/>
    <n v="413"/>
    <n v="917"/>
    <x v="3"/>
  </r>
  <r>
    <d v="2008-09-19T00:00:00"/>
    <x v="1"/>
    <x v="3"/>
    <x v="1"/>
    <s v="Northern California"/>
    <n v="0"/>
    <n v="2458"/>
    <x v="3"/>
  </r>
  <r>
    <d v="2008-09-19T00:00:00"/>
    <x v="2"/>
    <x v="4"/>
    <x v="1"/>
    <s v="Northern California"/>
    <n v="1044"/>
    <n v="1542"/>
    <x v="3"/>
  </r>
  <r>
    <d v="2008-09-19T00:00:00"/>
    <x v="3"/>
    <x v="5"/>
    <x v="1"/>
    <s v="Northern California"/>
    <n v="1131"/>
    <n v="1583"/>
    <x v="3"/>
  </r>
  <r>
    <d v="2008-09-19T00:00:00"/>
    <x v="3"/>
    <x v="6"/>
    <x v="1"/>
    <s v="Northern California"/>
    <n v="155"/>
    <n v="270"/>
    <x v="3"/>
  </r>
  <r>
    <d v="2008-09-19T00:00:00"/>
    <x v="4"/>
    <x v="7"/>
    <x v="1"/>
    <s v="Northern California"/>
    <n v="340"/>
    <n v="622"/>
    <x v="3"/>
  </r>
  <r>
    <d v="2008-09-19T00:00:00"/>
    <x v="4"/>
    <x v="7"/>
    <x v="1"/>
    <s v="Southern California"/>
    <n v="47"/>
    <n v="470"/>
    <x v="3"/>
  </r>
  <r>
    <d v="2008-09-19T00:00:00"/>
    <x v="0"/>
    <x v="0"/>
    <x v="0"/>
    <s v="Southern California"/>
    <n v="6978"/>
    <n v="6605"/>
    <x v="3"/>
  </r>
  <r>
    <d v="2008-09-19T00:00:00"/>
    <x v="1"/>
    <x v="1"/>
    <x v="1"/>
    <s v="Southern California"/>
    <n v="3837.1949999999997"/>
    <n v="2521.92"/>
    <x v="3"/>
  </r>
  <r>
    <d v="2008-09-19T00:00:00"/>
    <x v="1"/>
    <x v="2"/>
    <x v="1"/>
    <s v="Southern California"/>
    <n v="404"/>
    <n v="605"/>
    <x v="3"/>
  </r>
  <r>
    <d v="2008-09-19T00:00:00"/>
    <x v="1"/>
    <x v="3"/>
    <x v="1"/>
    <s v="Southern California"/>
    <n v="0"/>
    <n v="3341"/>
    <x v="3"/>
  </r>
  <r>
    <d v="2008-09-19T00:00:00"/>
    <x v="2"/>
    <x v="4"/>
    <x v="1"/>
    <s v="Southern California"/>
    <n v="1082"/>
    <n v="1714"/>
    <x v="3"/>
  </r>
  <r>
    <d v="2008-09-19T00:00:00"/>
    <x v="3"/>
    <x v="5"/>
    <x v="1"/>
    <s v="Southern California"/>
    <n v="1139"/>
    <n v="1131"/>
    <x v="3"/>
  </r>
  <r>
    <d v="2008-09-19T00:00:00"/>
    <x v="3"/>
    <x v="6"/>
    <x v="1"/>
    <s v="Southern California"/>
    <n v="252"/>
    <n v="763"/>
    <x v="3"/>
  </r>
  <r>
    <d v="2008-09-26T00:00:00"/>
    <x v="0"/>
    <x v="0"/>
    <x v="0"/>
    <s v="Northern California"/>
    <n v="6105"/>
    <n v="6389"/>
    <x v="3"/>
  </r>
  <r>
    <d v="2008-09-26T00:00:00"/>
    <x v="1"/>
    <x v="1"/>
    <x v="1"/>
    <s v="Northern California"/>
    <n v="2732.9949999999999"/>
    <n v="2559.1549999999997"/>
    <x v="3"/>
  </r>
  <r>
    <d v="2008-09-26T00:00:00"/>
    <x v="1"/>
    <x v="2"/>
    <x v="1"/>
    <s v="Northern California"/>
    <n v="759"/>
    <n v="790"/>
    <x v="3"/>
  </r>
  <r>
    <d v="2008-09-26T00:00:00"/>
    <x v="1"/>
    <x v="3"/>
    <x v="1"/>
    <s v="Northern California"/>
    <n v="0"/>
    <n v="2452"/>
    <x v="3"/>
  </r>
  <r>
    <d v="2008-09-26T00:00:00"/>
    <x v="2"/>
    <x v="4"/>
    <x v="1"/>
    <s v="Northern California"/>
    <n v="975"/>
    <n v="1800"/>
    <x v="3"/>
  </r>
  <r>
    <d v="2008-09-26T00:00:00"/>
    <x v="3"/>
    <x v="5"/>
    <x v="1"/>
    <s v="Northern California"/>
    <n v="849"/>
    <n v="1464"/>
    <x v="3"/>
  </r>
  <r>
    <d v="2008-09-26T00:00:00"/>
    <x v="3"/>
    <x v="6"/>
    <x v="1"/>
    <s v="Northern California"/>
    <n v="377"/>
    <n v="161"/>
    <x v="3"/>
  </r>
  <r>
    <d v="2008-09-26T00:00:00"/>
    <x v="4"/>
    <x v="7"/>
    <x v="1"/>
    <s v="Northern California"/>
    <n v="262"/>
    <n v="658"/>
    <x v="3"/>
  </r>
  <r>
    <d v="2008-09-26T00:00:00"/>
    <x v="4"/>
    <x v="7"/>
    <x v="1"/>
    <s v="Southern California"/>
    <n v="48"/>
    <n v="423"/>
    <x v="3"/>
  </r>
  <r>
    <d v="2008-09-26T00:00:00"/>
    <x v="0"/>
    <x v="0"/>
    <x v="0"/>
    <s v="Southern California"/>
    <n v="7037"/>
    <n v="5837"/>
    <x v="3"/>
  </r>
  <r>
    <d v="2008-09-26T00:00:00"/>
    <x v="1"/>
    <x v="1"/>
    <x v="1"/>
    <s v="Southern California"/>
    <n v="3582.66"/>
    <n v="2418.6149999999998"/>
    <x v="3"/>
  </r>
  <r>
    <d v="2008-09-26T00:00:00"/>
    <x v="1"/>
    <x v="2"/>
    <x v="1"/>
    <s v="Southern California"/>
    <n v="697"/>
    <n v="852"/>
    <x v="3"/>
  </r>
  <r>
    <d v="2008-09-26T00:00:00"/>
    <x v="1"/>
    <x v="3"/>
    <x v="1"/>
    <s v="Southern California"/>
    <n v="0"/>
    <n v="3280"/>
    <x v="3"/>
  </r>
  <r>
    <d v="2008-09-26T00:00:00"/>
    <x v="2"/>
    <x v="4"/>
    <x v="1"/>
    <s v="Southern California"/>
    <n v="1278"/>
    <n v="1807"/>
    <x v="3"/>
  </r>
  <r>
    <d v="2008-09-26T00:00:00"/>
    <x v="3"/>
    <x v="5"/>
    <x v="1"/>
    <s v="Southern California"/>
    <n v="1145"/>
    <n v="1273"/>
    <x v="3"/>
  </r>
  <r>
    <d v="2008-09-26T00:00:00"/>
    <x v="3"/>
    <x v="6"/>
    <x v="1"/>
    <s v="Southern California"/>
    <n v="430"/>
    <n v="703"/>
    <x v="3"/>
  </r>
  <r>
    <d v="2008-10-03T00:00:00"/>
    <x v="0"/>
    <x v="0"/>
    <x v="0"/>
    <s v="Northern California"/>
    <n v="6098"/>
    <n v="6732"/>
    <x v="3"/>
  </r>
  <r>
    <d v="2008-10-03T00:00:00"/>
    <x v="1"/>
    <x v="1"/>
    <x v="1"/>
    <s v="Northern California"/>
    <n v="2506.7349999999997"/>
    <n v="2297.0349999999999"/>
    <x v="3"/>
  </r>
  <r>
    <d v="2008-10-03T00:00:00"/>
    <x v="1"/>
    <x v="2"/>
    <x v="1"/>
    <s v="Northern California"/>
    <n v="626"/>
    <n v="645"/>
    <x v="3"/>
  </r>
  <r>
    <d v="2008-10-03T00:00:00"/>
    <x v="1"/>
    <x v="3"/>
    <x v="1"/>
    <s v="Northern California"/>
    <n v="0"/>
    <n v="2675"/>
    <x v="3"/>
  </r>
  <r>
    <d v="2008-10-03T00:00:00"/>
    <x v="2"/>
    <x v="4"/>
    <x v="1"/>
    <s v="Northern California"/>
    <n v="906"/>
    <n v="1740"/>
    <x v="3"/>
  </r>
  <r>
    <d v="2008-10-03T00:00:00"/>
    <x v="3"/>
    <x v="5"/>
    <x v="1"/>
    <s v="Northern California"/>
    <n v="629"/>
    <n v="1262"/>
    <x v="3"/>
  </r>
  <r>
    <d v="2008-10-03T00:00:00"/>
    <x v="3"/>
    <x v="6"/>
    <x v="1"/>
    <s v="Northern California"/>
    <n v="358"/>
    <n v="208"/>
    <x v="3"/>
  </r>
  <r>
    <d v="2008-10-03T00:00:00"/>
    <x v="4"/>
    <x v="7"/>
    <x v="1"/>
    <s v="Northern California"/>
    <n v="245"/>
    <n v="642"/>
    <x v="3"/>
  </r>
  <r>
    <d v="2008-10-03T00:00:00"/>
    <x v="4"/>
    <x v="7"/>
    <x v="1"/>
    <s v="Southern California"/>
    <n v="126"/>
    <n v="452"/>
    <x v="3"/>
  </r>
  <r>
    <d v="2008-10-03T00:00:00"/>
    <x v="0"/>
    <x v="0"/>
    <x v="0"/>
    <s v="Southern California"/>
    <n v="6847"/>
    <n v="6279"/>
    <x v="3"/>
  </r>
  <r>
    <d v="2008-10-03T00:00:00"/>
    <x v="1"/>
    <x v="1"/>
    <x v="1"/>
    <s v="Southern California"/>
    <n v="4011.855"/>
    <n v="2727.4649999999997"/>
    <x v="3"/>
  </r>
  <r>
    <d v="2008-10-03T00:00:00"/>
    <x v="1"/>
    <x v="2"/>
    <x v="1"/>
    <s v="Southern California"/>
    <n v="604"/>
    <n v="872"/>
    <x v="3"/>
  </r>
  <r>
    <d v="2008-10-03T00:00:00"/>
    <x v="1"/>
    <x v="3"/>
    <x v="1"/>
    <s v="Southern California"/>
    <n v="0"/>
    <n v="3115"/>
    <x v="3"/>
  </r>
  <r>
    <d v="2008-10-03T00:00:00"/>
    <x v="2"/>
    <x v="4"/>
    <x v="1"/>
    <s v="Southern California"/>
    <n v="1197"/>
    <n v="1776"/>
    <x v="3"/>
  </r>
  <r>
    <d v="2008-10-03T00:00:00"/>
    <x v="3"/>
    <x v="5"/>
    <x v="1"/>
    <s v="Southern California"/>
    <n v="1175"/>
    <n v="1222"/>
    <x v="3"/>
  </r>
  <r>
    <d v="2008-10-03T00:00:00"/>
    <x v="3"/>
    <x v="6"/>
    <x v="1"/>
    <s v="Southern California"/>
    <n v="375"/>
    <n v="628"/>
    <x v="3"/>
  </r>
  <r>
    <d v="2008-10-10T00:00:00"/>
    <x v="0"/>
    <x v="0"/>
    <x v="0"/>
    <s v="Northern California"/>
    <n v="5964"/>
    <n v="8001"/>
    <x v="3"/>
  </r>
  <r>
    <d v="2008-10-10T00:00:00"/>
    <x v="1"/>
    <x v="1"/>
    <x v="1"/>
    <s v="Northern California"/>
    <n v="2772.0899999999997"/>
    <n v="2500.3849999999998"/>
    <x v="3"/>
  </r>
  <r>
    <d v="2008-10-10T00:00:00"/>
    <x v="1"/>
    <x v="2"/>
    <x v="1"/>
    <s v="Northern California"/>
    <n v="683"/>
    <n v="658"/>
    <x v="3"/>
  </r>
  <r>
    <d v="2008-10-10T00:00:00"/>
    <x v="1"/>
    <x v="3"/>
    <x v="1"/>
    <s v="Northern California"/>
    <n v="0"/>
    <n v="2587"/>
    <x v="3"/>
  </r>
  <r>
    <d v="2008-10-10T00:00:00"/>
    <x v="2"/>
    <x v="4"/>
    <x v="1"/>
    <s v="Northern California"/>
    <n v="864"/>
    <n v="1635"/>
    <x v="3"/>
  </r>
  <r>
    <d v="2008-10-10T00:00:00"/>
    <x v="3"/>
    <x v="5"/>
    <x v="1"/>
    <s v="Northern California"/>
    <n v="1523"/>
    <n v="1481"/>
    <x v="3"/>
  </r>
  <r>
    <d v="2008-10-10T00:00:00"/>
    <x v="3"/>
    <x v="6"/>
    <x v="1"/>
    <s v="Northern California"/>
    <n v="101"/>
    <n v="175"/>
    <x v="3"/>
  </r>
  <r>
    <d v="2008-10-10T00:00:00"/>
    <x v="4"/>
    <x v="7"/>
    <x v="1"/>
    <s v="Northern California"/>
    <n v="195"/>
    <n v="697"/>
    <x v="3"/>
  </r>
  <r>
    <d v="2008-10-10T00:00:00"/>
    <x v="4"/>
    <x v="7"/>
    <x v="1"/>
    <s v="Southern California"/>
    <n v="-136"/>
    <n v="645"/>
    <x v="3"/>
  </r>
  <r>
    <d v="2008-10-10T00:00:00"/>
    <x v="0"/>
    <x v="0"/>
    <x v="0"/>
    <s v="Southern California"/>
    <n v="5965"/>
    <n v="5978"/>
    <x v="3"/>
  </r>
  <r>
    <d v="2008-10-10T00:00:00"/>
    <x v="1"/>
    <x v="1"/>
    <x v="1"/>
    <s v="Southern California"/>
    <n v="3527.2799999999997"/>
    <n v="2645.46"/>
    <x v="3"/>
  </r>
  <r>
    <d v="2008-10-10T00:00:00"/>
    <x v="1"/>
    <x v="2"/>
    <x v="1"/>
    <s v="Southern California"/>
    <n v="522"/>
    <n v="658"/>
    <x v="3"/>
  </r>
  <r>
    <d v="2008-10-10T00:00:00"/>
    <x v="1"/>
    <x v="3"/>
    <x v="1"/>
    <s v="Southern California"/>
    <n v="0"/>
    <n v="3028"/>
    <x v="3"/>
  </r>
  <r>
    <d v="2008-10-10T00:00:00"/>
    <x v="2"/>
    <x v="4"/>
    <x v="1"/>
    <s v="Southern California"/>
    <n v="1012"/>
    <n v="1501"/>
    <x v="3"/>
  </r>
  <r>
    <d v="2008-10-10T00:00:00"/>
    <x v="3"/>
    <x v="5"/>
    <x v="1"/>
    <s v="Southern California"/>
    <n v="1040"/>
    <n v="1059"/>
    <x v="3"/>
  </r>
  <r>
    <d v="2008-10-10T00:00:00"/>
    <x v="3"/>
    <x v="6"/>
    <x v="1"/>
    <s v="Southern California"/>
    <n v="183"/>
    <n v="551"/>
    <x v="3"/>
  </r>
  <r>
    <d v="2008-10-17T00:00:00"/>
    <x v="0"/>
    <x v="0"/>
    <x v="0"/>
    <s v="Northern California"/>
    <n v="6040"/>
    <n v="7511"/>
    <x v="3"/>
  </r>
  <r>
    <d v="2008-10-17T00:00:00"/>
    <x v="1"/>
    <x v="1"/>
    <x v="1"/>
    <s v="Northern California"/>
    <n v="2763.81"/>
    <n v="2676.3049999999998"/>
    <x v="3"/>
  </r>
  <r>
    <d v="2008-10-17T00:00:00"/>
    <x v="1"/>
    <x v="2"/>
    <x v="1"/>
    <s v="Northern California"/>
    <n v="426"/>
    <n v="751"/>
    <x v="3"/>
  </r>
  <r>
    <d v="2008-10-17T00:00:00"/>
    <x v="1"/>
    <x v="3"/>
    <x v="1"/>
    <s v="Northern California"/>
    <n v="0"/>
    <n v="2778"/>
    <x v="3"/>
  </r>
  <r>
    <d v="2008-10-17T00:00:00"/>
    <x v="2"/>
    <x v="4"/>
    <x v="1"/>
    <s v="Northern California"/>
    <n v="890"/>
    <n v="1762"/>
    <x v="3"/>
  </r>
  <r>
    <d v="2008-10-17T00:00:00"/>
    <x v="3"/>
    <x v="5"/>
    <x v="1"/>
    <s v="Northern California"/>
    <n v="1314"/>
    <n v="1636"/>
    <x v="3"/>
  </r>
  <r>
    <d v="2008-10-17T00:00:00"/>
    <x v="3"/>
    <x v="6"/>
    <x v="1"/>
    <s v="Northern California"/>
    <n v="144"/>
    <n v="174"/>
    <x v="3"/>
  </r>
  <r>
    <d v="2008-10-17T00:00:00"/>
    <x v="4"/>
    <x v="7"/>
    <x v="1"/>
    <s v="Northern California"/>
    <n v="233"/>
    <n v="686"/>
    <x v="3"/>
  </r>
  <r>
    <d v="2008-10-17T00:00:00"/>
    <x v="4"/>
    <x v="7"/>
    <x v="1"/>
    <s v="Southern California"/>
    <n v="-25"/>
    <n v="710"/>
    <x v="3"/>
  </r>
  <r>
    <d v="2008-10-17T00:00:00"/>
    <x v="0"/>
    <x v="0"/>
    <x v="0"/>
    <s v="Southern California"/>
    <n v="6206"/>
    <n v="6542"/>
    <x v="3"/>
  </r>
  <r>
    <d v="2008-10-17T00:00:00"/>
    <x v="1"/>
    <x v="1"/>
    <x v="1"/>
    <s v="Southern California"/>
    <n v="3585.855"/>
    <n v="2520.855"/>
    <x v="3"/>
  </r>
  <r>
    <d v="2008-10-17T00:00:00"/>
    <x v="1"/>
    <x v="2"/>
    <x v="1"/>
    <s v="Southern California"/>
    <n v="348"/>
    <n v="600"/>
    <x v="3"/>
  </r>
  <r>
    <d v="2008-10-17T00:00:00"/>
    <x v="1"/>
    <x v="3"/>
    <x v="1"/>
    <s v="Southern California"/>
    <n v="0"/>
    <n v="3010"/>
    <x v="3"/>
  </r>
  <r>
    <d v="2008-10-17T00:00:00"/>
    <x v="2"/>
    <x v="4"/>
    <x v="1"/>
    <s v="Southern California"/>
    <n v="954"/>
    <n v="1708"/>
    <x v="3"/>
  </r>
  <r>
    <d v="2008-10-17T00:00:00"/>
    <x v="3"/>
    <x v="5"/>
    <x v="1"/>
    <s v="Southern California"/>
    <n v="1106"/>
    <n v="1178"/>
    <x v="3"/>
  </r>
  <r>
    <d v="2008-10-17T00:00:00"/>
    <x v="3"/>
    <x v="6"/>
    <x v="1"/>
    <s v="Southern California"/>
    <n v="261"/>
    <n v="595"/>
    <x v="3"/>
  </r>
  <r>
    <d v="2008-10-24T00:00:00"/>
    <x v="0"/>
    <x v="0"/>
    <x v="0"/>
    <s v="Northern California"/>
    <n v="6146"/>
    <n v="9039"/>
    <x v="3"/>
  </r>
  <r>
    <d v="2008-10-24T00:00:00"/>
    <x v="1"/>
    <x v="1"/>
    <x v="1"/>
    <s v="Northern California"/>
    <n v="2837.7349999999997"/>
    <n v="2625.4449999999997"/>
    <x v="3"/>
  </r>
  <r>
    <d v="2008-10-24T00:00:00"/>
    <x v="1"/>
    <x v="2"/>
    <x v="1"/>
    <s v="Northern California"/>
    <n v="472"/>
    <n v="590"/>
    <x v="3"/>
  </r>
  <r>
    <d v="2008-10-24T00:00:00"/>
    <x v="1"/>
    <x v="3"/>
    <x v="1"/>
    <s v="Northern California"/>
    <n v="0"/>
    <n v="2812"/>
    <x v="3"/>
  </r>
  <r>
    <d v="2008-10-24T00:00:00"/>
    <x v="2"/>
    <x v="4"/>
    <x v="1"/>
    <s v="Northern California"/>
    <n v="837"/>
    <n v="1806"/>
    <x v="3"/>
  </r>
  <r>
    <d v="2008-10-24T00:00:00"/>
    <x v="3"/>
    <x v="5"/>
    <x v="1"/>
    <s v="Northern California"/>
    <n v="965"/>
    <n v="1218"/>
    <x v="3"/>
  </r>
  <r>
    <d v="2008-10-24T00:00:00"/>
    <x v="3"/>
    <x v="6"/>
    <x v="1"/>
    <s v="Northern California"/>
    <n v="483"/>
    <n v="238"/>
    <x v="3"/>
  </r>
  <r>
    <d v="2008-10-24T00:00:00"/>
    <x v="4"/>
    <x v="7"/>
    <x v="1"/>
    <s v="Northern California"/>
    <n v="250"/>
    <n v="746"/>
    <x v="3"/>
  </r>
  <r>
    <d v="2008-10-24T00:00:00"/>
    <x v="4"/>
    <x v="7"/>
    <x v="1"/>
    <s v="Southern California"/>
    <n v="240"/>
    <n v="777"/>
    <x v="3"/>
  </r>
  <r>
    <d v="2008-10-24T00:00:00"/>
    <x v="0"/>
    <x v="0"/>
    <x v="0"/>
    <s v="Southern California"/>
    <n v="6182"/>
    <n v="6308"/>
    <x v="3"/>
  </r>
  <r>
    <d v="2008-10-24T00:00:00"/>
    <x v="1"/>
    <x v="1"/>
    <x v="1"/>
    <s v="Southern California"/>
    <n v="3103.41"/>
    <n v="2526.1799999999998"/>
    <x v="3"/>
  </r>
  <r>
    <d v="2008-10-24T00:00:00"/>
    <x v="1"/>
    <x v="2"/>
    <x v="1"/>
    <s v="Southern California"/>
    <n v="511"/>
    <n v="593"/>
    <x v="3"/>
  </r>
  <r>
    <d v="2008-10-24T00:00:00"/>
    <x v="1"/>
    <x v="3"/>
    <x v="1"/>
    <s v="Southern California"/>
    <n v="0"/>
    <n v="3099"/>
    <x v="3"/>
  </r>
  <r>
    <d v="2008-10-24T00:00:00"/>
    <x v="2"/>
    <x v="4"/>
    <x v="1"/>
    <s v="Southern California"/>
    <n v="646"/>
    <n v="1481"/>
    <x v="3"/>
  </r>
  <r>
    <d v="2008-10-24T00:00:00"/>
    <x v="3"/>
    <x v="5"/>
    <x v="1"/>
    <s v="Southern California"/>
    <n v="894"/>
    <n v="1255"/>
    <x v="3"/>
  </r>
  <r>
    <d v="2008-10-24T00:00:00"/>
    <x v="3"/>
    <x v="6"/>
    <x v="1"/>
    <s v="Southern California"/>
    <n v="384"/>
    <n v="742"/>
    <x v="3"/>
  </r>
  <r>
    <d v="2008-10-31T00:00:00"/>
    <x v="0"/>
    <x v="0"/>
    <x v="0"/>
    <s v="Northern California"/>
    <n v="6025"/>
    <n v="8936"/>
    <x v="3"/>
  </r>
  <r>
    <d v="2008-10-31T00:00:00"/>
    <x v="1"/>
    <x v="1"/>
    <x v="1"/>
    <s v="Northern California"/>
    <n v="2758.94"/>
    <n v="2580.2599999999998"/>
    <x v="3"/>
  </r>
  <r>
    <d v="2008-10-31T00:00:00"/>
    <x v="1"/>
    <x v="2"/>
    <x v="1"/>
    <s v="Northern California"/>
    <n v="330"/>
    <n v="552"/>
    <x v="3"/>
  </r>
  <r>
    <d v="2008-10-31T00:00:00"/>
    <x v="1"/>
    <x v="3"/>
    <x v="1"/>
    <s v="Northern California"/>
    <n v="0"/>
    <n v="3184"/>
    <x v="3"/>
  </r>
  <r>
    <d v="2008-10-31T00:00:00"/>
    <x v="2"/>
    <x v="4"/>
    <x v="1"/>
    <s v="Northern California"/>
    <n v="894"/>
    <n v="1613"/>
    <x v="3"/>
  </r>
  <r>
    <d v="2008-10-31T00:00:00"/>
    <x v="3"/>
    <x v="5"/>
    <x v="1"/>
    <s v="Northern California"/>
    <n v="1282"/>
    <n v="1379"/>
    <x v="3"/>
  </r>
  <r>
    <d v="2008-10-31T00:00:00"/>
    <x v="3"/>
    <x v="6"/>
    <x v="1"/>
    <s v="Northern California"/>
    <n v="274"/>
    <n v="270"/>
    <x v="3"/>
  </r>
  <r>
    <d v="2008-10-31T00:00:00"/>
    <x v="4"/>
    <x v="7"/>
    <x v="1"/>
    <s v="Northern California"/>
    <n v="280"/>
    <n v="807"/>
    <x v="3"/>
  </r>
  <r>
    <d v="2008-10-31T00:00:00"/>
    <x v="4"/>
    <x v="7"/>
    <x v="1"/>
    <s v="Southern California"/>
    <n v="-133"/>
    <n v="568"/>
    <x v="3"/>
  </r>
  <r>
    <d v="2008-10-31T00:00:00"/>
    <x v="0"/>
    <x v="0"/>
    <x v="0"/>
    <s v="Southern California"/>
    <n v="6475"/>
    <n v="6776"/>
    <x v="3"/>
  </r>
  <r>
    <d v="2008-10-31T00:00:00"/>
    <x v="1"/>
    <x v="1"/>
    <x v="1"/>
    <s v="Southern California"/>
    <n v="3494.2649999999999"/>
    <n v="2646.5250000000001"/>
    <x v="3"/>
  </r>
  <r>
    <d v="2008-10-31T00:00:00"/>
    <x v="1"/>
    <x v="2"/>
    <x v="1"/>
    <s v="Southern California"/>
    <n v="311"/>
    <n v="393"/>
    <x v="3"/>
  </r>
  <r>
    <d v="2008-10-31T00:00:00"/>
    <x v="1"/>
    <x v="3"/>
    <x v="1"/>
    <s v="Southern California"/>
    <n v="0"/>
    <n v="2970"/>
    <x v="3"/>
  </r>
  <r>
    <d v="2008-10-31T00:00:00"/>
    <x v="2"/>
    <x v="4"/>
    <x v="1"/>
    <s v="Southern California"/>
    <n v="980"/>
    <n v="1396"/>
    <x v="3"/>
  </r>
  <r>
    <d v="2008-10-31T00:00:00"/>
    <x v="3"/>
    <x v="5"/>
    <x v="1"/>
    <s v="Southern California"/>
    <n v="1045"/>
    <n v="1285"/>
    <x v="3"/>
  </r>
  <r>
    <d v="2008-10-31T00:00:00"/>
    <x v="3"/>
    <x v="6"/>
    <x v="1"/>
    <s v="Southern California"/>
    <n v="413"/>
    <n v="770"/>
    <x v="3"/>
  </r>
  <r>
    <d v="2008-11-07T00:00:00"/>
    <x v="0"/>
    <x v="0"/>
    <x v="0"/>
    <s v="Northern California"/>
    <n v="5922"/>
    <n v="9028"/>
    <x v="3"/>
  </r>
  <r>
    <d v="2008-11-07T00:00:00"/>
    <x v="1"/>
    <x v="1"/>
    <x v="1"/>
    <s v="Northern California"/>
    <n v="2975.875"/>
    <n v="2415.1849999999999"/>
    <x v="3"/>
  </r>
  <r>
    <d v="2008-11-07T00:00:00"/>
    <x v="1"/>
    <x v="2"/>
    <x v="1"/>
    <s v="Northern California"/>
    <n v="477"/>
    <n v="495"/>
    <x v="3"/>
  </r>
  <r>
    <d v="2008-11-07T00:00:00"/>
    <x v="1"/>
    <x v="3"/>
    <x v="1"/>
    <s v="Northern California"/>
    <n v="0"/>
    <n v="3000"/>
    <x v="3"/>
  </r>
  <r>
    <d v="2008-11-07T00:00:00"/>
    <x v="2"/>
    <x v="4"/>
    <x v="1"/>
    <s v="Northern California"/>
    <n v="1006"/>
    <n v="1746"/>
    <x v="3"/>
  </r>
  <r>
    <d v="2008-11-07T00:00:00"/>
    <x v="3"/>
    <x v="5"/>
    <x v="1"/>
    <s v="Northern California"/>
    <n v="1214"/>
    <n v="1584"/>
    <x v="3"/>
  </r>
  <r>
    <d v="2008-11-07T00:00:00"/>
    <x v="3"/>
    <x v="6"/>
    <x v="1"/>
    <s v="Northern California"/>
    <n v="131"/>
    <n v="268"/>
    <x v="3"/>
  </r>
  <r>
    <d v="2008-11-07T00:00:00"/>
    <x v="4"/>
    <x v="7"/>
    <x v="1"/>
    <s v="Northern California"/>
    <n v="293"/>
    <n v="684"/>
    <x v="3"/>
  </r>
  <r>
    <d v="2008-11-07T00:00:00"/>
    <x v="4"/>
    <x v="7"/>
    <x v="1"/>
    <s v="Southern California"/>
    <n v="26"/>
    <n v="608"/>
    <x v="3"/>
  </r>
  <r>
    <d v="2008-11-07T00:00:00"/>
    <x v="0"/>
    <x v="0"/>
    <x v="0"/>
    <s v="Southern California"/>
    <n v="6561"/>
    <n v="6919"/>
    <x v="3"/>
  </r>
  <r>
    <d v="2008-11-07T00:00:00"/>
    <x v="1"/>
    <x v="1"/>
    <x v="1"/>
    <s v="Southern California"/>
    <n v="3532.605"/>
    <n v="2812.665"/>
    <x v="3"/>
  </r>
  <r>
    <d v="2008-11-07T00:00:00"/>
    <x v="1"/>
    <x v="2"/>
    <x v="1"/>
    <s v="Southern California"/>
    <n v="214"/>
    <n v="505"/>
    <x v="3"/>
  </r>
  <r>
    <d v="2008-11-07T00:00:00"/>
    <x v="1"/>
    <x v="3"/>
    <x v="1"/>
    <s v="Southern California"/>
    <n v="0"/>
    <n v="3020"/>
    <x v="3"/>
  </r>
  <r>
    <d v="2008-11-07T00:00:00"/>
    <x v="2"/>
    <x v="4"/>
    <x v="1"/>
    <s v="Southern California"/>
    <n v="755"/>
    <n v="1239"/>
    <x v="3"/>
  </r>
  <r>
    <d v="2008-11-07T00:00:00"/>
    <x v="3"/>
    <x v="5"/>
    <x v="1"/>
    <s v="Southern California"/>
    <n v="981"/>
    <n v="1265"/>
    <x v="3"/>
  </r>
  <r>
    <d v="2008-11-07T00:00:00"/>
    <x v="3"/>
    <x v="6"/>
    <x v="1"/>
    <s v="Southern California"/>
    <n v="592"/>
    <n v="849"/>
    <x v="3"/>
  </r>
  <r>
    <d v="2008-11-14T00:00:00"/>
    <x v="0"/>
    <x v="0"/>
    <x v="0"/>
    <s v="Northern California"/>
    <n v="5798"/>
    <n v="8578"/>
    <x v="3"/>
  </r>
  <r>
    <d v="2008-11-14T00:00:00"/>
    <x v="1"/>
    <x v="1"/>
    <x v="1"/>
    <s v="Northern California"/>
    <n v="3344.52"/>
    <n v="2675.0450000000001"/>
    <x v="3"/>
  </r>
  <r>
    <d v="2008-11-14T00:00:00"/>
    <x v="1"/>
    <x v="2"/>
    <x v="1"/>
    <s v="Northern California"/>
    <n v="360"/>
    <n v="439"/>
    <x v="3"/>
  </r>
  <r>
    <d v="2008-11-14T00:00:00"/>
    <x v="1"/>
    <x v="3"/>
    <x v="1"/>
    <s v="Northern California"/>
    <n v="0"/>
    <n v="2601"/>
    <x v="3"/>
  </r>
  <r>
    <d v="2008-11-14T00:00:00"/>
    <x v="2"/>
    <x v="4"/>
    <x v="1"/>
    <s v="Northern California"/>
    <n v="999"/>
    <n v="1753"/>
    <x v="3"/>
  </r>
  <r>
    <d v="2008-11-14T00:00:00"/>
    <x v="3"/>
    <x v="5"/>
    <x v="1"/>
    <s v="Northern California"/>
    <n v="1112"/>
    <n v="1628"/>
    <x v="3"/>
  </r>
  <r>
    <d v="2008-11-14T00:00:00"/>
    <x v="3"/>
    <x v="6"/>
    <x v="1"/>
    <s v="Northern California"/>
    <n v="102"/>
    <n v="241"/>
    <x v="3"/>
  </r>
  <r>
    <d v="2008-11-14T00:00:00"/>
    <x v="4"/>
    <x v="7"/>
    <x v="1"/>
    <s v="Northern California"/>
    <n v="310"/>
    <n v="737"/>
    <x v="3"/>
  </r>
  <r>
    <d v="2008-11-14T00:00:00"/>
    <x v="4"/>
    <x v="7"/>
    <x v="1"/>
    <s v="Southern California"/>
    <n v="-65"/>
    <n v="548"/>
    <x v="3"/>
  </r>
  <r>
    <d v="2008-11-14T00:00:00"/>
    <x v="0"/>
    <x v="0"/>
    <x v="0"/>
    <s v="Southern California"/>
    <n v="6766"/>
    <n v="6982"/>
    <x v="3"/>
  </r>
  <r>
    <d v="2008-11-14T00:00:00"/>
    <x v="1"/>
    <x v="1"/>
    <x v="1"/>
    <s v="Southern California"/>
    <n v="3921.33"/>
    <n v="2674.2149999999997"/>
    <x v="3"/>
  </r>
  <r>
    <d v="2008-11-14T00:00:00"/>
    <x v="1"/>
    <x v="2"/>
    <x v="1"/>
    <s v="Southern California"/>
    <n v="374"/>
    <n v="399"/>
    <x v="3"/>
  </r>
  <r>
    <d v="2008-11-14T00:00:00"/>
    <x v="1"/>
    <x v="3"/>
    <x v="1"/>
    <s v="Southern California"/>
    <n v="0"/>
    <n v="3546"/>
    <x v="3"/>
  </r>
  <r>
    <d v="2008-11-14T00:00:00"/>
    <x v="2"/>
    <x v="4"/>
    <x v="1"/>
    <s v="Southern California"/>
    <n v="1356"/>
    <n v="1431"/>
    <x v="3"/>
  </r>
  <r>
    <d v="2008-11-14T00:00:00"/>
    <x v="3"/>
    <x v="5"/>
    <x v="1"/>
    <s v="Southern California"/>
    <n v="1039"/>
    <n v="1363"/>
    <x v="3"/>
  </r>
  <r>
    <d v="2008-11-14T00:00:00"/>
    <x v="3"/>
    <x v="6"/>
    <x v="1"/>
    <s v="Southern California"/>
    <n v="391"/>
    <n v="723"/>
    <x v="3"/>
  </r>
  <r>
    <d v="2008-11-21T00:00:00"/>
    <x v="0"/>
    <x v="0"/>
    <x v="0"/>
    <s v="Northern California"/>
    <n v="5920"/>
    <n v="8659"/>
    <x v="3"/>
  </r>
  <r>
    <d v="2008-11-21T00:00:00"/>
    <x v="1"/>
    <x v="1"/>
    <x v="1"/>
    <s v="Northern California"/>
    <n v="3213.85"/>
    <n v="3097.1749999999997"/>
    <x v="3"/>
  </r>
  <r>
    <d v="2008-11-21T00:00:00"/>
    <x v="1"/>
    <x v="2"/>
    <x v="1"/>
    <s v="Northern California"/>
    <n v="239"/>
    <n v="605"/>
    <x v="3"/>
  </r>
  <r>
    <d v="2008-11-21T00:00:00"/>
    <x v="1"/>
    <x v="3"/>
    <x v="1"/>
    <s v="Northern California"/>
    <n v="0"/>
    <n v="2406"/>
    <x v="3"/>
  </r>
  <r>
    <d v="2008-11-21T00:00:00"/>
    <x v="2"/>
    <x v="4"/>
    <x v="1"/>
    <s v="Northern California"/>
    <n v="1002"/>
    <n v="1678"/>
    <x v="3"/>
  </r>
  <r>
    <d v="2008-11-21T00:00:00"/>
    <x v="3"/>
    <x v="5"/>
    <x v="1"/>
    <s v="Northern California"/>
    <n v="1043"/>
    <n v="1692"/>
    <x v="3"/>
  </r>
  <r>
    <d v="2008-11-21T00:00:00"/>
    <x v="3"/>
    <x v="6"/>
    <x v="1"/>
    <s v="Northern California"/>
    <n v="140"/>
    <n v="255"/>
    <x v="3"/>
  </r>
  <r>
    <d v="2008-11-21T00:00:00"/>
    <x v="4"/>
    <x v="7"/>
    <x v="1"/>
    <s v="Northern California"/>
    <n v="306"/>
    <n v="822"/>
    <x v="3"/>
  </r>
  <r>
    <d v="2008-11-21T00:00:00"/>
    <x v="4"/>
    <x v="7"/>
    <x v="1"/>
    <s v="Southern California"/>
    <n v="71"/>
    <n v="464"/>
    <x v="3"/>
  </r>
  <r>
    <d v="2008-11-21T00:00:00"/>
    <x v="0"/>
    <x v="0"/>
    <x v="0"/>
    <s v="Southern California"/>
    <n v="6715"/>
    <n v="6803"/>
    <x v="3"/>
  </r>
  <r>
    <d v="2008-11-21T00:00:00"/>
    <x v="1"/>
    <x v="1"/>
    <x v="1"/>
    <s v="Southern California"/>
    <n v="4000.14"/>
    <n v="3098.085"/>
    <x v="3"/>
  </r>
  <r>
    <d v="2008-11-21T00:00:00"/>
    <x v="1"/>
    <x v="2"/>
    <x v="1"/>
    <s v="Southern California"/>
    <n v="359"/>
    <n v="462"/>
    <x v="3"/>
  </r>
  <r>
    <d v="2008-11-21T00:00:00"/>
    <x v="1"/>
    <x v="3"/>
    <x v="1"/>
    <s v="Southern California"/>
    <n v="0"/>
    <n v="3840"/>
    <x v="3"/>
  </r>
  <r>
    <d v="2008-11-21T00:00:00"/>
    <x v="2"/>
    <x v="4"/>
    <x v="1"/>
    <s v="Southern California"/>
    <n v="1244"/>
    <n v="1455"/>
    <x v="3"/>
  </r>
  <r>
    <d v="2008-11-21T00:00:00"/>
    <x v="3"/>
    <x v="5"/>
    <x v="1"/>
    <s v="Southern California"/>
    <n v="1050"/>
    <n v="1459"/>
    <x v="3"/>
  </r>
  <r>
    <d v="2008-11-21T00:00:00"/>
    <x v="3"/>
    <x v="6"/>
    <x v="1"/>
    <s v="Southern California"/>
    <n v="216"/>
    <n v="571"/>
    <x v="3"/>
  </r>
  <r>
    <d v="2008-11-28T00:00:00"/>
    <x v="0"/>
    <x v="0"/>
    <x v="0"/>
    <s v="Northern California"/>
    <n v="5895"/>
    <n v="8644"/>
    <x v="3"/>
  </r>
  <r>
    <d v="2008-11-28T00:00:00"/>
    <x v="1"/>
    <x v="1"/>
    <x v="1"/>
    <s v="Northern California"/>
    <n v="2597.4349999999999"/>
    <n v="2850.0949999999998"/>
    <x v="3"/>
  </r>
  <r>
    <d v="2008-11-28T00:00:00"/>
    <x v="1"/>
    <x v="2"/>
    <x v="1"/>
    <s v="Northern California"/>
    <n v="523"/>
    <n v="495"/>
    <x v="3"/>
  </r>
  <r>
    <d v="2008-11-28T00:00:00"/>
    <x v="1"/>
    <x v="3"/>
    <x v="1"/>
    <s v="Northern California"/>
    <n v="0"/>
    <n v="2642"/>
    <x v="3"/>
  </r>
  <r>
    <d v="2008-11-28T00:00:00"/>
    <x v="2"/>
    <x v="4"/>
    <x v="1"/>
    <s v="Northern California"/>
    <n v="986"/>
    <n v="1744"/>
    <x v="3"/>
  </r>
  <r>
    <d v="2008-11-28T00:00:00"/>
    <x v="3"/>
    <x v="5"/>
    <x v="1"/>
    <s v="Northern California"/>
    <n v="1247"/>
    <n v="1757"/>
    <x v="3"/>
  </r>
  <r>
    <d v="2008-11-28T00:00:00"/>
    <x v="3"/>
    <x v="6"/>
    <x v="1"/>
    <s v="Northern California"/>
    <n v="201"/>
    <n v="287"/>
    <x v="3"/>
  </r>
  <r>
    <d v="2008-11-28T00:00:00"/>
    <x v="4"/>
    <x v="7"/>
    <x v="1"/>
    <s v="Northern California"/>
    <n v="190"/>
    <n v="557"/>
    <x v="3"/>
  </r>
  <r>
    <d v="2008-11-28T00:00:00"/>
    <x v="4"/>
    <x v="7"/>
    <x v="1"/>
    <s v="Southern California"/>
    <n v="99"/>
    <n v="491"/>
    <x v="3"/>
  </r>
  <r>
    <d v="2008-11-28T00:00:00"/>
    <x v="0"/>
    <x v="0"/>
    <x v="0"/>
    <s v="Southern California"/>
    <n v="6550"/>
    <n v="6477"/>
    <x v="3"/>
  </r>
  <r>
    <d v="2008-11-28T00:00:00"/>
    <x v="1"/>
    <x v="1"/>
    <x v="1"/>
    <s v="Southern California"/>
    <n v="3727.5"/>
    <n v="2989.4549999999999"/>
    <x v="3"/>
  </r>
  <r>
    <d v="2008-11-28T00:00:00"/>
    <x v="1"/>
    <x v="2"/>
    <x v="1"/>
    <s v="Southern California"/>
    <n v="335"/>
    <n v="500"/>
    <x v="3"/>
  </r>
  <r>
    <d v="2008-11-28T00:00:00"/>
    <x v="1"/>
    <x v="3"/>
    <x v="1"/>
    <s v="Southern California"/>
    <n v="0"/>
    <n v="3831"/>
    <x v="3"/>
  </r>
  <r>
    <d v="2008-11-28T00:00:00"/>
    <x v="2"/>
    <x v="4"/>
    <x v="1"/>
    <s v="Southern California"/>
    <n v="1167"/>
    <n v="1397"/>
    <x v="3"/>
  </r>
  <r>
    <d v="2008-11-28T00:00:00"/>
    <x v="3"/>
    <x v="5"/>
    <x v="1"/>
    <s v="Southern California"/>
    <n v="938"/>
    <n v="1447"/>
    <x v="3"/>
  </r>
  <r>
    <d v="2008-11-28T00:00:00"/>
    <x v="3"/>
    <x v="6"/>
    <x v="1"/>
    <s v="Southern California"/>
    <n v="450"/>
    <n v="630"/>
    <x v="3"/>
  </r>
  <r>
    <d v="2008-12-05T00:00:00"/>
    <x v="0"/>
    <x v="0"/>
    <x v="0"/>
    <s v="Northern California"/>
    <n v="5778"/>
    <n v="10071"/>
    <x v="3"/>
  </r>
  <r>
    <d v="2008-12-05T00:00:00"/>
    <x v="1"/>
    <x v="1"/>
    <x v="1"/>
    <s v="Northern California"/>
    <n v="2838.7750000000001"/>
    <n v="2749.9849999999997"/>
    <x v="3"/>
  </r>
  <r>
    <d v="2008-12-05T00:00:00"/>
    <x v="1"/>
    <x v="2"/>
    <x v="1"/>
    <s v="Northern California"/>
    <n v="310"/>
    <n v="396"/>
    <x v="3"/>
  </r>
  <r>
    <d v="2008-12-05T00:00:00"/>
    <x v="1"/>
    <x v="3"/>
    <x v="1"/>
    <s v="Northern California"/>
    <n v="0"/>
    <n v="2632"/>
    <x v="3"/>
  </r>
  <r>
    <d v="2008-12-05T00:00:00"/>
    <x v="2"/>
    <x v="4"/>
    <x v="1"/>
    <s v="Northern California"/>
    <n v="956"/>
    <n v="1873"/>
    <x v="3"/>
  </r>
  <r>
    <d v="2008-12-05T00:00:00"/>
    <x v="3"/>
    <x v="5"/>
    <x v="1"/>
    <s v="Northern California"/>
    <n v="1076"/>
    <n v="1887"/>
    <x v="3"/>
  </r>
  <r>
    <d v="2008-12-05T00:00:00"/>
    <x v="3"/>
    <x v="6"/>
    <x v="1"/>
    <s v="Northern California"/>
    <n v="152"/>
    <n v="228"/>
    <x v="3"/>
  </r>
  <r>
    <d v="2008-12-05T00:00:00"/>
    <x v="4"/>
    <x v="7"/>
    <x v="1"/>
    <s v="Northern California"/>
    <n v="353"/>
    <n v="692"/>
    <x v="3"/>
  </r>
  <r>
    <d v="2008-12-05T00:00:00"/>
    <x v="4"/>
    <x v="7"/>
    <x v="1"/>
    <s v="Southern California"/>
    <n v="-39"/>
    <n v="484"/>
    <x v="3"/>
  </r>
  <r>
    <d v="2008-12-05T00:00:00"/>
    <x v="0"/>
    <x v="0"/>
    <x v="0"/>
    <s v="Southern California"/>
    <n v="6266"/>
    <n v="6295"/>
    <x v="3"/>
  </r>
  <r>
    <d v="2008-12-05T00:00:00"/>
    <x v="1"/>
    <x v="1"/>
    <x v="1"/>
    <s v="Southern California"/>
    <n v="3456.99"/>
    <n v="2728.5299999999997"/>
    <x v="3"/>
  </r>
  <r>
    <d v="2008-12-05T00:00:00"/>
    <x v="1"/>
    <x v="2"/>
    <x v="1"/>
    <s v="Southern California"/>
    <n v="330"/>
    <n v="516"/>
    <x v="3"/>
  </r>
  <r>
    <d v="2008-12-05T00:00:00"/>
    <x v="1"/>
    <x v="3"/>
    <x v="1"/>
    <s v="Southern California"/>
    <n v="0"/>
    <n v="4014"/>
    <x v="3"/>
  </r>
  <r>
    <d v="2008-12-05T00:00:00"/>
    <x v="2"/>
    <x v="4"/>
    <x v="1"/>
    <s v="Southern California"/>
    <n v="1193"/>
    <n v="1421"/>
    <x v="3"/>
  </r>
  <r>
    <d v="2008-12-05T00:00:00"/>
    <x v="3"/>
    <x v="5"/>
    <x v="1"/>
    <s v="Southern California"/>
    <n v="796"/>
    <n v="1433"/>
    <x v="3"/>
  </r>
  <r>
    <d v="2008-12-05T00:00:00"/>
    <x v="3"/>
    <x v="6"/>
    <x v="1"/>
    <s v="Southern California"/>
    <n v="479"/>
    <n v="774"/>
    <x v="3"/>
  </r>
  <r>
    <d v="2008-12-12T00:00:00"/>
    <x v="0"/>
    <x v="0"/>
    <x v="0"/>
    <s v="Northern California"/>
    <n v="5830"/>
    <n v="9383"/>
    <x v="3"/>
  </r>
  <r>
    <d v="2008-12-12T00:00:00"/>
    <x v="1"/>
    <x v="1"/>
    <x v="1"/>
    <s v="Northern California"/>
    <n v="2803.7849999999999"/>
    <n v="2908.4749999999999"/>
    <x v="3"/>
  </r>
  <r>
    <d v="2008-12-12T00:00:00"/>
    <x v="1"/>
    <x v="2"/>
    <x v="1"/>
    <s v="Northern California"/>
    <n v="360"/>
    <n v="262"/>
    <x v="3"/>
  </r>
  <r>
    <d v="2008-12-12T00:00:00"/>
    <x v="1"/>
    <x v="3"/>
    <x v="1"/>
    <s v="Northern California"/>
    <n v="0"/>
    <n v="2500"/>
    <x v="3"/>
  </r>
  <r>
    <d v="2008-12-12T00:00:00"/>
    <x v="2"/>
    <x v="4"/>
    <x v="1"/>
    <s v="Northern California"/>
    <n v="873"/>
    <n v="1989"/>
    <x v="3"/>
  </r>
  <r>
    <d v="2008-12-12T00:00:00"/>
    <x v="3"/>
    <x v="5"/>
    <x v="1"/>
    <s v="Northern California"/>
    <n v="530"/>
    <n v="1517"/>
    <x v="3"/>
  </r>
  <r>
    <d v="2008-12-12T00:00:00"/>
    <x v="3"/>
    <x v="6"/>
    <x v="1"/>
    <s v="Northern California"/>
    <n v="530"/>
    <n v="371"/>
    <x v="3"/>
  </r>
  <r>
    <d v="2008-12-12T00:00:00"/>
    <x v="4"/>
    <x v="7"/>
    <x v="1"/>
    <s v="Northern California"/>
    <n v="375"/>
    <n v="720"/>
    <x v="3"/>
  </r>
  <r>
    <d v="2008-12-12T00:00:00"/>
    <x v="4"/>
    <x v="7"/>
    <x v="1"/>
    <s v="Southern California"/>
    <n v="-31"/>
    <n v="505"/>
    <x v="3"/>
  </r>
  <r>
    <d v="2008-12-12T00:00:00"/>
    <x v="0"/>
    <x v="0"/>
    <x v="0"/>
    <s v="Southern California"/>
    <n v="5143"/>
    <n v="6272"/>
    <x v="3"/>
  </r>
  <r>
    <d v="2008-12-12T00:00:00"/>
    <x v="1"/>
    <x v="1"/>
    <x v="1"/>
    <s v="Southern California"/>
    <n v="3763.71"/>
    <n v="2840.355"/>
    <x v="3"/>
  </r>
  <r>
    <d v="2008-12-12T00:00:00"/>
    <x v="1"/>
    <x v="2"/>
    <x v="1"/>
    <s v="Southern California"/>
    <n v="408"/>
    <n v="583"/>
    <x v="3"/>
  </r>
  <r>
    <d v="2008-12-12T00:00:00"/>
    <x v="1"/>
    <x v="3"/>
    <x v="1"/>
    <s v="Southern California"/>
    <n v="0"/>
    <n v="3963"/>
    <x v="3"/>
  </r>
  <r>
    <d v="2008-12-12T00:00:00"/>
    <x v="2"/>
    <x v="4"/>
    <x v="1"/>
    <s v="Southern California"/>
    <n v="1180"/>
    <n v="1428"/>
    <x v="3"/>
  </r>
  <r>
    <d v="2008-12-12T00:00:00"/>
    <x v="3"/>
    <x v="5"/>
    <x v="1"/>
    <s v="Southern California"/>
    <n v="735"/>
    <n v="1162"/>
    <x v="3"/>
  </r>
  <r>
    <d v="2008-12-12T00:00:00"/>
    <x v="3"/>
    <x v="6"/>
    <x v="1"/>
    <s v="Southern California"/>
    <n v="489"/>
    <n v="862"/>
    <x v="3"/>
  </r>
  <r>
    <d v="2008-12-19T00:00:00"/>
    <x v="0"/>
    <x v="0"/>
    <x v="0"/>
    <s v="Northern California"/>
    <n v="5948"/>
    <n v="8849"/>
    <x v="3"/>
  </r>
  <r>
    <d v="2008-12-19T00:00:00"/>
    <x v="1"/>
    <x v="1"/>
    <x v="1"/>
    <s v="Northern California"/>
    <n v="2826.0450000000001"/>
    <n v="2860.5499999999997"/>
    <x v="3"/>
  </r>
  <r>
    <d v="2008-12-19T00:00:00"/>
    <x v="1"/>
    <x v="2"/>
    <x v="1"/>
    <s v="Northern California"/>
    <n v="347"/>
    <n v="162"/>
    <x v="3"/>
  </r>
  <r>
    <d v="2008-12-19T00:00:00"/>
    <x v="1"/>
    <x v="3"/>
    <x v="1"/>
    <s v="Northern California"/>
    <n v="0"/>
    <n v="2535"/>
    <x v="3"/>
  </r>
  <r>
    <d v="2008-12-19T00:00:00"/>
    <x v="2"/>
    <x v="4"/>
    <x v="1"/>
    <s v="Northern California"/>
    <n v="999"/>
    <n v="1841"/>
    <x v="3"/>
  </r>
  <r>
    <d v="2008-12-19T00:00:00"/>
    <x v="3"/>
    <x v="5"/>
    <x v="1"/>
    <s v="Northern California"/>
    <n v="925"/>
    <n v="1126"/>
    <x v="3"/>
  </r>
  <r>
    <d v="2008-12-19T00:00:00"/>
    <x v="3"/>
    <x v="6"/>
    <x v="1"/>
    <s v="Northern California"/>
    <n v="598"/>
    <n v="348"/>
    <x v="3"/>
  </r>
  <r>
    <d v="2008-12-19T00:00:00"/>
    <x v="4"/>
    <x v="7"/>
    <x v="1"/>
    <s v="Northern California"/>
    <n v="364"/>
    <n v="828"/>
    <x v="3"/>
  </r>
  <r>
    <d v="2008-12-19T00:00:00"/>
    <x v="4"/>
    <x v="7"/>
    <x v="1"/>
    <s v="Southern California"/>
    <n v="49"/>
    <n v="522"/>
    <x v="3"/>
  </r>
  <r>
    <d v="2008-12-19T00:00:00"/>
    <x v="0"/>
    <x v="0"/>
    <x v="0"/>
    <s v="Southern California"/>
    <n v="5308"/>
    <n v="6499"/>
    <x v="3"/>
  </r>
  <r>
    <d v="2008-12-19T00:00:00"/>
    <x v="1"/>
    <x v="1"/>
    <x v="1"/>
    <s v="Southern California"/>
    <n v="3353.6849999999999"/>
    <n v="2345.13"/>
    <x v="3"/>
  </r>
  <r>
    <d v="2008-12-19T00:00:00"/>
    <x v="1"/>
    <x v="2"/>
    <x v="1"/>
    <s v="Southern California"/>
    <n v="364"/>
    <n v="531"/>
    <x v="3"/>
  </r>
  <r>
    <d v="2008-12-19T00:00:00"/>
    <x v="1"/>
    <x v="3"/>
    <x v="1"/>
    <s v="Southern California"/>
    <n v="0"/>
    <n v="3694"/>
    <x v="3"/>
  </r>
  <r>
    <d v="2008-12-19T00:00:00"/>
    <x v="2"/>
    <x v="4"/>
    <x v="1"/>
    <s v="Southern California"/>
    <n v="1332"/>
    <n v="1421"/>
    <x v="3"/>
  </r>
  <r>
    <d v="2008-12-19T00:00:00"/>
    <x v="3"/>
    <x v="5"/>
    <x v="1"/>
    <s v="Southern California"/>
    <n v="562"/>
    <n v="961"/>
    <x v="3"/>
  </r>
  <r>
    <d v="2008-12-19T00:00:00"/>
    <x v="3"/>
    <x v="6"/>
    <x v="1"/>
    <s v="Southern California"/>
    <n v="298"/>
    <n v="719"/>
    <x v="3"/>
  </r>
  <r>
    <d v="2008-12-26T00:00:00"/>
    <x v="0"/>
    <x v="0"/>
    <x v="0"/>
    <s v="Northern California"/>
    <n v="5779"/>
    <n v="8578"/>
    <x v="3"/>
  </r>
  <r>
    <d v="2008-12-26T00:00:00"/>
    <x v="1"/>
    <x v="1"/>
    <x v="1"/>
    <s v="Northern California"/>
    <n v="3059.0099999999998"/>
    <n v="2949.6849999999999"/>
    <x v="3"/>
  </r>
  <r>
    <d v="2008-12-26T00:00:00"/>
    <x v="1"/>
    <x v="2"/>
    <x v="1"/>
    <s v="Northern California"/>
    <n v="259"/>
    <n v="351"/>
    <x v="3"/>
  </r>
  <r>
    <d v="2008-12-26T00:00:00"/>
    <x v="1"/>
    <x v="3"/>
    <x v="1"/>
    <s v="Northern California"/>
    <n v="0"/>
    <n v="2631"/>
    <x v="3"/>
  </r>
  <r>
    <d v="2008-12-26T00:00:00"/>
    <x v="2"/>
    <x v="4"/>
    <x v="1"/>
    <s v="Northern California"/>
    <n v="865"/>
    <n v="1957"/>
    <x v="3"/>
  </r>
  <r>
    <d v="2008-12-26T00:00:00"/>
    <x v="3"/>
    <x v="5"/>
    <x v="1"/>
    <s v="Northern California"/>
    <n v="998"/>
    <n v="1380"/>
    <x v="3"/>
  </r>
  <r>
    <d v="2008-12-26T00:00:00"/>
    <x v="3"/>
    <x v="6"/>
    <x v="1"/>
    <s v="Northern California"/>
    <n v="223"/>
    <n v="440"/>
    <x v="3"/>
  </r>
  <r>
    <d v="2008-12-26T00:00:00"/>
    <x v="4"/>
    <x v="7"/>
    <x v="1"/>
    <s v="Northern California"/>
    <n v="252"/>
    <n v="935"/>
    <x v="3"/>
  </r>
  <r>
    <d v="2008-12-26T00:00:00"/>
    <x v="4"/>
    <x v="7"/>
    <x v="1"/>
    <s v="Southern California"/>
    <n v="78"/>
    <n v="556"/>
    <x v="3"/>
  </r>
  <r>
    <d v="2008-12-26T00:00:00"/>
    <x v="0"/>
    <x v="0"/>
    <x v="0"/>
    <s v="Southern California"/>
    <n v="6014"/>
    <n v="6369"/>
    <x v="3"/>
  </r>
  <r>
    <d v="2008-12-26T00:00:00"/>
    <x v="1"/>
    <x v="1"/>
    <x v="1"/>
    <s v="Southern California"/>
    <n v="3779.6849999999999"/>
    <n v="2517.66"/>
    <x v="3"/>
  </r>
  <r>
    <d v="2008-12-26T00:00:00"/>
    <x v="1"/>
    <x v="2"/>
    <x v="1"/>
    <s v="Southern California"/>
    <n v="84"/>
    <n v="292"/>
    <x v="3"/>
  </r>
  <r>
    <d v="2008-12-26T00:00:00"/>
    <x v="1"/>
    <x v="3"/>
    <x v="1"/>
    <s v="Southern California"/>
    <n v="0"/>
    <n v="3622"/>
    <x v="3"/>
  </r>
  <r>
    <d v="2008-12-26T00:00:00"/>
    <x v="2"/>
    <x v="4"/>
    <x v="1"/>
    <s v="Southern California"/>
    <n v="1179"/>
    <n v="1553"/>
    <x v="3"/>
  </r>
  <r>
    <d v="2008-12-26T00:00:00"/>
    <x v="3"/>
    <x v="5"/>
    <x v="1"/>
    <s v="Southern California"/>
    <n v="848"/>
    <n v="1045"/>
    <x v="3"/>
  </r>
  <r>
    <d v="2008-12-26T00:00:00"/>
    <x v="3"/>
    <x v="6"/>
    <x v="1"/>
    <s v="Southern California"/>
    <n v="429"/>
    <n v="715"/>
    <x v="3"/>
  </r>
  <r>
    <d v="2009-01-02T00:00:00"/>
    <x v="0"/>
    <x v="0"/>
    <x v="0"/>
    <s v="Northern California"/>
    <n v="5776"/>
    <n v="7505"/>
    <x v="4"/>
  </r>
  <r>
    <d v="2009-01-02T00:00:00"/>
    <x v="1"/>
    <x v="1"/>
    <x v="1"/>
    <s v="Northern California"/>
    <n v="3084.96"/>
    <n v="3286.29"/>
    <x v="4"/>
  </r>
  <r>
    <d v="2009-01-02T00:00:00"/>
    <x v="1"/>
    <x v="2"/>
    <x v="1"/>
    <s v="Northern California"/>
    <n v="359"/>
    <n v="395"/>
    <x v="4"/>
  </r>
  <r>
    <d v="2009-01-02T00:00:00"/>
    <x v="1"/>
    <x v="3"/>
    <x v="1"/>
    <s v="Northern California"/>
    <n v="0"/>
    <n v="2688"/>
    <x v="4"/>
  </r>
  <r>
    <d v="2009-01-02T00:00:00"/>
    <x v="2"/>
    <x v="4"/>
    <x v="1"/>
    <s v="Northern California"/>
    <n v="867"/>
    <n v="1827"/>
    <x v="4"/>
  </r>
  <r>
    <d v="2009-01-02T00:00:00"/>
    <x v="3"/>
    <x v="5"/>
    <x v="1"/>
    <s v="Northern California"/>
    <n v="979"/>
    <n v="1559"/>
    <x v="4"/>
  </r>
  <r>
    <d v="2009-01-02T00:00:00"/>
    <x v="3"/>
    <x v="6"/>
    <x v="1"/>
    <s v="Northern California"/>
    <n v="374"/>
    <n v="569"/>
    <x v="4"/>
  </r>
  <r>
    <d v="2009-01-02T00:00:00"/>
    <x v="4"/>
    <x v="7"/>
    <x v="1"/>
    <s v="Northern California"/>
    <n v="258"/>
    <n v="894"/>
    <x v="4"/>
  </r>
  <r>
    <d v="2009-01-02T00:00:00"/>
    <x v="4"/>
    <x v="7"/>
    <x v="1"/>
    <s v="Southern California"/>
    <n v="157"/>
    <n v="696"/>
    <x v="4"/>
  </r>
  <r>
    <d v="2009-01-02T00:00:00"/>
    <x v="0"/>
    <x v="0"/>
    <x v="0"/>
    <s v="Southern California"/>
    <n v="5519"/>
    <n v="6084"/>
    <x v="4"/>
  </r>
  <r>
    <d v="2009-01-02T00:00:00"/>
    <x v="1"/>
    <x v="1"/>
    <x v="1"/>
    <s v="Southern California"/>
    <n v="3033.12"/>
    <n v="2419.6799999999998"/>
    <x v="4"/>
  </r>
  <r>
    <d v="2009-01-02T00:00:00"/>
    <x v="1"/>
    <x v="2"/>
    <x v="1"/>
    <s v="Southern California"/>
    <n v="264"/>
    <n v="361"/>
    <x v="4"/>
  </r>
  <r>
    <d v="2009-01-02T00:00:00"/>
    <x v="1"/>
    <x v="3"/>
    <x v="1"/>
    <s v="Southern California"/>
    <n v="0"/>
    <n v="3692"/>
    <x v="4"/>
  </r>
  <r>
    <d v="2009-01-02T00:00:00"/>
    <x v="2"/>
    <x v="4"/>
    <x v="1"/>
    <s v="Southern California"/>
    <n v="1114"/>
    <n v="1641"/>
    <x v="4"/>
  </r>
  <r>
    <d v="2009-01-02T00:00:00"/>
    <x v="3"/>
    <x v="5"/>
    <x v="1"/>
    <s v="Southern California"/>
    <n v="789"/>
    <n v="1120"/>
    <x v="4"/>
  </r>
  <r>
    <d v="2009-01-02T00:00:00"/>
    <x v="3"/>
    <x v="6"/>
    <x v="1"/>
    <s v="Southern California"/>
    <n v="315"/>
    <n v="684"/>
    <x v="4"/>
  </r>
  <r>
    <d v="2009-01-09T00:00:00"/>
    <x v="0"/>
    <x v="0"/>
    <x v="0"/>
    <s v="Northern California"/>
    <n v="5533"/>
    <n v="9053"/>
    <x v="4"/>
  </r>
  <r>
    <d v="2009-01-09T00:00:00"/>
    <x v="1"/>
    <x v="1"/>
    <x v="1"/>
    <s v="Northern California"/>
    <n v="2901.7049999999999"/>
    <n v="2926.3199999999997"/>
    <x v="4"/>
  </r>
  <r>
    <d v="2009-01-09T00:00:00"/>
    <x v="1"/>
    <x v="2"/>
    <x v="1"/>
    <s v="Northern California"/>
    <n v="162"/>
    <n v="508"/>
    <x v="4"/>
  </r>
  <r>
    <d v="2009-01-09T00:00:00"/>
    <x v="1"/>
    <x v="3"/>
    <x v="1"/>
    <s v="Northern California"/>
    <n v="0"/>
    <n v="2918"/>
    <x v="4"/>
  </r>
  <r>
    <d v="2009-01-09T00:00:00"/>
    <x v="2"/>
    <x v="4"/>
    <x v="1"/>
    <s v="Northern California"/>
    <n v="944"/>
    <n v="1719"/>
    <x v="4"/>
  </r>
  <r>
    <d v="2009-01-09T00:00:00"/>
    <x v="3"/>
    <x v="5"/>
    <x v="1"/>
    <s v="Northern California"/>
    <n v="902"/>
    <n v="1695"/>
    <x v="4"/>
  </r>
  <r>
    <d v="2009-01-09T00:00:00"/>
    <x v="3"/>
    <x v="6"/>
    <x v="1"/>
    <s v="Northern California"/>
    <n v="241"/>
    <n v="360"/>
    <x v="4"/>
  </r>
  <r>
    <d v="2009-01-09T00:00:00"/>
    <x v="4"/>
    <x v="7"/>
    <x v="1"/>
    <s v="Northern California"/>
    <n v="251"/>
    <n v="747"/>
    <x v="4"/>
  </r>
  <r>
    <d v="2009-01-09T00:00:00"/>
    <x v="4"/>
    <x v="7"/>
    <x v="1"/>
    <s v="Southern California"/>
    <n v="279"/>
    <n v="566"/>
    <x v="4"/>
  </r>
  <r>
    <d v="2009-01-09T00:00:00"/>
    <x v="0"/>
    <x v="0"/>
    <x v="0"/>
    <s v="Southern California"/>
    <n v="6146"/>
    <n v="6743"/>
    <x v="4"/>
  </r>
  <r>
    <d v="2009-01-09T00:00:00"/>
    <x v="1"/>
    <x v="1"/>
    <x v="1"/>
    <s v="Southern California"/>
    <n v="3202.4549999999999"/>
    <n v="2242.89"/>
    <x v="4"/>
  </r>
  <r>
    <d v="2009-01-09T00:00:00"/>
    <x v="1"/>
    <x v="2"/>
    <x v="1"/>
    <s v="Southern California"/>
    <n v="318"/>
    <n v="378"/>
    <x v="4"/>
  </r>
  <r>
    <d v="2009-01-09T00:00:00"/>
    <x v="1"/>
    <x v="3"/>
    <x v="1"/>
    <s v="Southern California"/>
    <n v="0"/>
    <n v="3503"/>
    <x v="4"/>
  </r>
  <r>
    <d v="2009-01-09T00:00:00"/>
    <x v="2"/>
    <x v="4"/>
    <x v="1"/>
    <s v="Southern California"/>
    <n v="1165"/>
    <n v="1562"/>
    <x v="4"/>
  </r>
  <r>
    <d v="2009-01-09T00:00:00"/>
    <x v="3"/>
    <x v="5"/>
    <x v="1"/>
    <s v="Southern California"/>
    <n v="1008"/>
    <n v="1112"/>
    <x v="4"/>
  </r>
  <r>
    <d v="2009-01-09T00:00:00"/>
    <x v="3"/>
    <x v="6"/>
    <x v="1"/>
    <s v="Southern California"/>
    <n v="355"/>
    <n v="693"/>
    <x v="4"/>
  </r>
  <r>
    <d v="2009-01-16T00:00:00"/>
    <x v="0"/>
    <x v="0"/>
    <x v="0"/>
    <s v="Northern California"/>
    <n v="5106"/>
    <n v="8583"/>
    <x v="4"/>
  </r>
  <r>
    <d v="2009-01-16T00:00:00"/>
    <x v="1"/>
    <x v="1"/>
    <x v="1"/>
    <s v="Northern California"/>
    <n v="3195.3999999999996"/>
    <n v="3185.31"/>
    <x v="4"/>
  </r>
  <r>
    <d v="2009-01-16T00:00:00"/>
    <x v="1"/>
    <x v="2"/>
    <x v="1"/>
    <s v="Northern California"/>
    <n v="215"/>
    <n v="336"/>
    <x v="4"/>
  </r>
  <r>
    <d v="2009-01-16T00:00:00"/>
    <x v="1"/>
    <x v="3"/>
    <x v="1"/>
    <s v="Northern California"/>
    <n v="0"/>
    <n v="2971"/>
    <x v="4"/>
  </r>
  <r>
    <d v="2009-01-16T00:00:00"/>
    <x v="2"/>
    <x v="4"/>
    <x v="1"/>
    <s v="Northern California"/>
    <n v="704"/>
    <n v="1533"/>
    <x v="4"/>
  </r>
  <r>
    <d v="2009-01-16T00:00:00"/>
    <x v="3"/>
    <x v="5"/>
    <x v="1"/>
    <s v="Northern California"/>
    <n v="726"/>
    <n v="1289"/>
    <x v="4"/>
  </r>
  <r>
    <d v="2009-01-16T00:00:00"/>
    <x v="3"/>
    <x v="6"/>
    <x v="1"/>
    <s v="Northern California"/>
    <n v="426"/>
    <n v="305"/>
    <x v="4"/>
  </r>
  <r>
    <d v="2009-01-16T00:00:00"/>
    <x v="4"/>
    <x v="7"/>
    <x v="1"/>
    <s v="Northern California"/>
    <n v="305"/>
    <n v="790"/>
    <x v="4"/>
  </r>
  <r>
    <d v="2009-01-16T00:00:00"/>
    <x v="4"/>
    <x v="7"/>
    <x v="1"/>
    <s v="Southern California"/>
    <n v="153"/>
    <n v="715"/>
    <x v="4"/>
  </r>
  <r>
    <d v="2009-01-16T00:00:00"/>
    <x v="0"/>
    <x v="0"/>
    <x v="0"/>
    <s v="Southern California"/>
    <n v="6104"/>
    <n v="7446"/>
    <x v="4"/>
  </r>
  <r>
    <d v="2009-01-16T00:00:00"/>
    <x v="1"/>
    <x v="1"/>
    <x v="1"/>
    <s v="Southern California"/>
    <n v="2960.7"/>
    <n v="2267.3849999999998"/>
    <x v="4"/>
  </r>
  <r>
    <d v="2009-01-16T00:00:00"/>
    <x v="1"/>
    <x v="2"/>
    <x v="1"/>
    <s v="Southern California"/>
    <n v="408"/>
    <n v="309"/>
    <x v="4"/>
  </r>
  <r>
    <d v="2009-01-16T00:00:00"/>
    <x v="1"/>
    <x v="3"/>
    <x v="1"/>
    <s v="Southern California"/>
    <n v="0"/>
    <n v="3630"/>
    <x v="4"/>
  </r>
  <r>
    <d v="2009-01-16T00:00:00"/>
    <x v="2"/>
    <x v="4"/>
    <x v="1"/>
    <s v="Southern California"/>
    <n v="900"/>
    <n v="1479"/>
    <x v="4"/>
  </r>
  <r>
    <d v="2009-01-16T00:00:00"/>
    <x v="3"/>
    <x v="5"/>
    <x v="1"/>
    <s v="Southern California"/>
    <n v="995"/>
    <n v="1215"/>
    <x v="4"/>
  </r>
  <r>
    <d v="2009-01-16T00:00:00"/>
    <x v="3"/>
    <x v="6"/>
    <x v="1"/>
    <s v="Southern California"/>
    <n v="218"/>
    <n v="833"/>
    <x v="4"/>
  </r>
  <r>
    <d v="2009-01-23T00:00:00"/>
    <x v="0"/>
    <x v="0"/>
    <x v="0"/>
    <s v="Northern California"/>
    <n v="5219"/>
    <n v="9604"/>
    <x v="4"/>
  </r>
  <r>
    <d v="2009-01-23T00:00:00"/>
    <x v="1"/>
    <x v="1"/>
    <x v="1"/>
    <s v="Northern California"/>
    <n v="2785.1149999999998"/>
    <n v="3104.0450000000001"/>
    <x v="4"/>
  </r>
  <r>
    <d v="2009-01-23T00:00:00"/>
    <x v="1"/>
    <x v="2"/>
    <x v="1"/>
    <s v="Northern California"/>
    <n v="361"/>
    <n v="382"/>
    <x v="4"/>
  </r>
  <r>
    <d v="2009-01-23T00:00:00"/>
    <x v="1"/>
    <x v="3"/>
    <x v="1"/>
    <s v="Northern California"/>
    <n v="0"/>
    <n v="2855"/>
    <x v="4"/>
  </r>
  <r>
    <d v="2009-01-23T00:00:00"/>
    <x v="2"/>
    <x v="4"/>
    <x v="1"/>
    <s v="Northern California"/>
    <n v="740"/>
    <n v="1449"/>
    <x v="4"/>
  </r>
  <r>
    <d v="2009-01-23T00:00:00"/>
    <x v="3"/>
    <x v="5"/>
    <x v="1"/>
    <s v="Northern California"/>
    <n v="720"/>
    <n v="1242"/>
    <x v="4"/>
  </r>
  <r>
    <d v="2009-01-23T00:00:00"/>
    <x v="3"/>
    <x v="6"/>
    <x v="1"/>
    <s v="Northern California"/>
    <n v="252"/>
    <n v="236"/>
    <x v="4"/>
  </r>
  <r>
    <d v="2009-01-23T00:00:00"/>
    <x v="4"/>
    <x v="7"/>
    <x v="1"/>
    <s v="Northern California"/>
    <n v="353"/>
    <n v="837"/>
    <x v="4"/>
  </r>
  <r>
    <d v="2009-01-23T00:00:00"/>
    <x v="4"/>
    <x v="7"/>
    <x v="1"/>
    <s v="Southern California"/>
    <n v="-3"/>
    <n v="737"/>
    <x v="4"/>
  </r>
  <r>
    <d v="2009-01-23T00:00:00"/>
    <x v="0"/>
    <x v="0"/>
    <x v="0"/>
    <s v="Southern California"/>
    <n v="6310"/>
    <n v="7041"/>
    <x v="4"/>
  </r>
  <r>
    <d v="2009-01-23T00:00:00"/>
    <x v="1"/>
    <x v="1"/>
    <x v="1"/>
    <s v="Southern California"/>
    <n v="3504.915"/>
    <n v="2507.0099999999998"/>
    <x v="4"/>
  </r>
  <r>
    <d v="2009-01-23T00:00:00"/>
    <x v="1"/>
    <x v="2"/>
    <x v="1"/>
    <s v="Southern California"/>
    <n v="276"/>
    <n v="306"/>
    <x v="4"/>
  </r>
  <r>
    <d v="2009-01-23T00:00:00"/>
    <x v="1"/>
    <x v="3"/>
    <x v="1"/>
    <s v="Southern California"/>
    <n v="0"/>
    <n v="3665"/>
    <x v="4"/>
  </r>
  <r>
    <d v="2009-01-23T00:00:00"/>
    <x v="2"/>
    <x v="4"/>
    <x v="1"/>
    <s v="Southern California"/>
    <n v="1020"/>
    <n v="1612"/>
    <x v="4"/>
  </r>
  <r>
    <d v="2009-01-23T00:00:00"/>
    <x v="3"/>
    <x v="5"/>
    <x v="1"/>
    <s v="Southern California"/>
    <n v="924"/>
    <n v="1114"/>
    <x v="4"/>
  </r>
  <r>
    <d v="2009-01-23T00:00:00"/>
    <x v="3"/>
    <x v="6"/>
    <x v="1"/>
    <s v="Southern California"/>
    <n v="255"/>
    <n v="940"/>
    <x v="4"/>
  </r>
  <r>
    <d v="2009-01-30T00:00:00"/>
    <x v="0"/>
    <x v="0"/>
    <x v="0"/>
    <s v="Northern California"/>
    <n v="5530"/>
    <n v="9386"/>
    <x v="4"/>
  </r>
  <r>
    <d v="2009-01-30T00:00:00"/>
    <x v="1"/>
    <x v="1"/>
    <x v="1"/>
    <s v="Northern California"/>
    <n v="2586.31"/>
    <n v="3040.145"/>
    <x v="4"/>
  </r>
  <r>
    <d v="2009-01-30T00:00:00"/>
    <x v="1"/>
    <x v="2"/>
    <x v="1"/>
    <s v="Northern California"/>
    <n v="501"/>
    <n v="542"/>
    <x v="4"/>
  </r>
  <r>
    <d v="2009-01-30T00:00:00"/>
    <x v="1"/>
    <x v="3"/>
    <x v="1"/>
    <s v="Northern California"/>
    <n v="0"/>
    <n v="2697"/>
    <x v="4"/>
  </r>
  <r>
    <d v="2009-01-30T00:00:00"/>
    <x v="2"/>
    <x v="4"/>
    <x v="1"/>
    <s v="Northern California"/>
    <n v="930"/>
    <n v="1631"/>
    <x v="4"/>
  </r>
  <r>
    <d v="2009-01-30T00:00:00"/>
    <x v="3"/>
    <x v="5"/>
    <x v="1"/>
    <s v="Northern California"/>
    <n v="641"/>
    <n v="989"/>
    <x v="4"/>
  </r>
  <r>
    <d v="2009-01-30T00:00:00"/>
    <x v="3"/>
    <x v="6"/>
    <x v="1"/>
    <s v="Northern California"/>
    <n v="480"/>
    <n v="407"/>
    <x v="4"/>
  </r>
  <r>
    <d v="2009-01-30T00:00:00"/>
    <x v="4"/>
    <x v="7"/>
    <x v="1"/>
    <s v="Northern California"/>
    <n v="281"/>
    <n v="705"/>
    <x v="4"/>
  </r>
  <r>
    <d v="2009-01-30T00:00:00"/>
    <x v="4"/>
    <x v="7"/>
    <x v="1"/>
    <s v="Southern California"/>
    <n v="159"/>
    <n v="823"/>
    <x v="4"/>
  </r>
  <r>
    <d v="2009-01-30T00:00:00"/>
    <x v="0"/>
    <x v="0"/>
    <x v="0"/>
    <s v="Southern California"/>
    <n v="5830"/>
    <n v="6533"/>
    <x v="4"/>
  </r>
  <r>
    <d v="2009-01-30T00:00:00"/>
    <x v="1"/>
    <x v="1"/>
    <x v="1"/>
    <s v="Southern California"/>
    <n v="3074.6549999999997"/>
    <n v="2478.2549999999997"/>
    <x v="4"/>
  </r>
  <r>
    <d v="2009-01-30T00:00:00"/>
    <x v="1"/>
    <x v="2"/>
    <x v="1"/>
    <s v="Southern California"/>
    <n v="252"/>
    <n v="373"/>
    <x v="4"/>
  </r>
  <r>
    <d v="2009-01-30T00:00:00"/>
    <x v="1"/>
    <x v="3"/>
    <x v="1"/>
    <s v="Southern California"/>
    <n v="0"/>
    <n v="3449"/>
    <x v="4"/>
  </r>
  <r>
    <d v="2009-01-30T00:00:00"/>
    <x v="2"/>
    <x v="4"/>
    <x v="1"/>
    <s v="Southern California"/>
    <n v="1122"/>
    <n v="1542"/>
    <x v="4"/>
  </r>
  <r>
    <d v="2009-01-30T00:00:00"/>
    <x v="3"/>
    <x v="5"/>
    <x v="1"/>
    <s v="Southern California"/>
    <n v="1009"/>
    <n v="1355"/>
    <x v="4"/>
  </r>
  <r>
    <d v="2009-01-30T00:00:00"/>
    <x v="3"/>
    <x v="6"/>
    <x v="1"/>
    <s v="Southern California"/>
    <n v="49"/>
    <n v="581"/>
    <x v="4"/>
  </r>
  <r>
    <d v="2009-02-06T00:00:00"/>
    <x v="0"/>
    <x v="0"/>
    <x v="0"/>
    <s v="Northern California"/>
    <n v="5562"/>
    <n v="10008"/>
    <x v="4"/>
  </r>
  <r>
    <d v="2009-02-06T00:00:00"/>
    <x v="1"/>
    <x v="1"/>
    <x v="1"/>
    <s v="Northern California"/>
    <n v="2829.48"/>
    <n v="3029.8199999999997"/>
    <x v="4"/>
  </r>
  <r>
    <d v="2009-02-06T00:00:00"/>
    <x v="1"/>
    <x v="2"/>
    <x v="1"/>
    <s v="Northern California"/>
    <n v="226"/>
    <n v="288"/>
    <x v="4"/>
  </r>
  <r>
    <d v="2009-02-06T00:00:00"/>
    <x v="1"/>
    <x v="3"/>
    <x v="1"/>
    <s v="Northern California"/>
    <n v="0"/>
    <n v="2946"/>
    <x v="4"/>
  </r>
  <r>
    <d v="2009-02-06T00:00:00"/>
    <x v="2"/>
    <x v="4"/>
    <x v="1"/>
    <s v="Northern California"/>
    <n v="815"/>
    <n v="1748"/>
    <x v="4"/>
  </r>
  <r>
    <d v="2009-02-06T00:00:00"/>
    <x v="3"/>
    <x v="5"/>
    <x v="1"/>
    <s v="Northern California"/>
    <n v="936"/>
    <n v="1261"/>
    <x v="4"/>
  </r>
  <r>
    <d v="2009-02-06T00:00:00"/>
    <x v="3"/>
    <x v="6"/>
    <x v="1"/>
    <s v="Northern California"/>
    <n v="129"/>
    <n v="150"/>
    <x v="4"/>
  </r>
  <r>
    <d v="2009-02-06T00:00:00"/>
    <x v="4"/>
    <x v="7"/>
    <x v="1"/>
    <s v="Northern California"/>
    <n v="428"/>
    <n v="823"/>
    <x v="4"/>
  </r>
  <r>
    <d v="2009-02-06T00:00:00"/>
    <x v="4"/>
    <x v="7"/>
    <x v="1"/>
    <s v="Southern California"/>
    <n v="20"/>
    <n v="706"/>
    <x v="4"/>
  </r>
  <r>
    <d v="2009-02-06T00:00:00"/>
    <x v="0"/>
    <x v="0"/>
    <x v="0"/>
    <s v="Southern California"/>
    <n v="5754"/>
    <n v="6107"/>
    <x v="4"/>
  </r>
  <r>
    <d v="2009-02-06T00:00:00"/>
    <x v="1"/>
    <x v="1"/>
    <x v="1"/>
    <s v="Southern California"/>
    <n v="3108.7349999999997"/>
    <n v="2497.4249999999997"/>
    <x v="4"/>
  </r>
  <r>
    <d v="2009-02-06T00:00:00"/>
    <x v="1"/>
    <x v="2"/>
    <x v="1"/>
    <s v="Southern California"/>
    <n v="290"/>
    <n v="308"/>
    <x v="4"/>
  </r>
  <r>
    <d v="2009-02-06T00:00:00"/>
    <x v="1"/>
    <x v="3"/>
    <x v="1"/>
    <s v="Southern California"/>
    <n v="0"/>
    <n v="3415"/>
    <x v="4"/>
  </r>
  <r>
    <d v="2009-02-06T00:00:00"/>
    <x v="2"/>
    <x v="4"/>
    <x v="1"/>
    <s v="Southern California"/>
    <n v="1047"/>
    <n v="1627"/>
    <x v="4"/>
  </r>
  <r>
    <d v="2009-02-06T00:00:00"/>
    <x v="3"/>
    <x v="5"/>
    <x v="1"/>
    <s v="Southern California"/>
    <n v="946"/>
    <n v="1146"/>
    <x v="4"/>
  </r>
  <r>
    <d v="2009-02-06T00:00:00"/>
    <x v="3"/>
    <x v="6"/>
    <x v="1"/>
    <s v="Southern California"/>
    <n v="312"/>
    <n v="738"/>
    <x v="4"/>
  </r>
  <r>
    <d v="2009-02-13T00:00:00"/>
    <x v="0"/>
    <x v="0"/>
    <x v="0"/>
    <s v="Northern California"/>
    <n v="5587"/>
    <n v="8523"/>
    <x v="4"/>
  </r>
  <r>
    <d v="2009-02-13T00:00:00"/>
    <x v="1"/>
    <x v="1"/>
    <x v="1"/>
    <s v="Northern California"/>
    <n v="3262.8449999999998"/>
    <n v="3424.9349999999999"/>
    <x v="4"/>
  </r>
  <r>
    <d v="2009-02-13T00:00:00"/>
    <x v="1"/>
    <x v="2"/>
    <x v="1"/>
    <s v="Northern California"/>
    <n v="206"/>
    <n v="180"/>
    <x v="4"/>
  </r>
  <r>
    <d v="2009-02-13T00:00:00"/>
    <x v="1"/>
    <x v="3"/>
    <x v="1"/>
    <s v="Northern California"/>
    <n v="0"/>
    <n v="3028"/>
    <x v="4"/>
  </r>
  <r>
    <d v="2009-02-13T00:00:00"/>
    <x v="2"/>
    <x v="4"/>
    <x v="1"/>
    <s v="Northern California"/>
    <n v="815"/>
    <n v="1824"/>
    <x v="4"/>
  </r>
  <r>
    <d v="2009-02-13T00:00:00"/>
    <x v="3"/>
    <x v="5"/>
    <x v="1"/>
    <s v="Northern California"/>
    <n v="1184"/>
    <n v="1395"/>
    <x v="4"/>
  </r>
  <r>
    <d v="2009-02-13T00:00:00"/>
    <x v="3"/>
    <x v="6"/>
    <x v="1"/>
    <s v="Northern California"/>
    <n v="81"/>
    <n v="171"/>
    <x v="4"/>
  </r>
  <r>
    <d v="2009-02-13T00:00:00"/>
    <x v="4"/>
    <x v="7"/>
    <x v="1"/>
    <s v="Northern California"/>
    <n v="378"/>
    <n v="883"/>
    <x v="4"/>
  </r>
  <r>
    <d v="2009-02-13T00:00:00"/>
    <x v="4"/>
    <x v="7"/>
    <x v="1"/>
    <s v="Southern California"/>
    <n v="40"/>
    <n v="696"/>
    <x v="4"/>
  </r>
  <r>
    <d v="2009-02-13T00:00:00"/>
    <x v="0"/>
    <x v="0"/>
    <x v="0"/>
    <s v="Southern California"/>
    <n v="6209"/>
    <n v="6860"/>
    <x v="4"/>
  </r>
  <r>
    <d v="2009-02-13T00:00:00"/>
    <x v="1"/>
    <x v="1"/>
    <x v="1"/>
    <s v="Southern California"/>
    <n v="3722.1749999999997"/>
    <n v="2632.68"/>
    <x v="4"/>
  </r>
  <r>
    <d v="2009-02-13T00:00:00"/>
    <x v="1"/>
    <x v="2"/>
    <x v="1"/>
    <s v="Southern California"/>
    <n v="274"/>
    <n v="314"/>
    <x v="4"/>
  </r>
  <r>
    <d v="2009-02-13T00:00:00"/>
    <x v="1"/>
    <x v="3"/>
    <x v="1"/>
    <s v="Southern California"/>
    <n v="0"/>
    <n v="3142"/>
    <x v="4"/>
  </r>
  <r>
    <d v="2009-02-13T00:00:00"/>
    <x v="2"/>
    <x v="4"/>
    <x v="1"/>
    <s v="Southern California"/>
    <n v="835"/>
    <n v="1284"/>
    <x v="4"/>
  </r>
  <r>
    <d v="2009-02-13T00:00:00"/>
    <x v="3"/>
    <x v="5"/>
    <x v="1"/>
    <s v="Southern California"/>
    <n v="851"/>
    <n v="1015"/>
    <x v="4"/>
  </r>
  <r>
    <d v="2009-02-13T00:00:00"/>
    <x v="3"/>
    <x v="6"/>
    <x v="1"/>
    <s v="Southern California"/>
    <n v="207"/>
    <n v="728"/>
    <x v="4"/>
  </r>
  <r>
    <d v="2009-02-20T00:00:00"/>
    <x v="0"/>
    <x v="0"/>
    <x v="0"/>
    <s v="Northern California"/>
    <n v="5490"/>
    <n v="8962"/>
    <x v="4"/>
  </r>
  <r>
    <d v="2009-02-20T00:00:00"/>
    <x v="1"/>
    <x v="1"/>
    <x v="1"/>
    <s v="Northern California"/>
    <n v="2947.9949999999999"/>
    <n v="2964.7249999999999"/>
    <x v="4"/>
  </r>
  <r>
    <d v="2009-02-20T00:00:00"/>
    <x v="1"/>
    <x v="2"/>
    <x v="1"/>
    <s v="Northern California"/>
    <n v="371"/>
    <n v="349"/>
    <x v="4"/>
  </r>
  <r>
    <d v="2009-02-20T00:00:00"/>
    <x v="1"/>
    <x v="3"/>
    <x v="1"/>
    <s v="Northern California"/>
    <n v="0"/>
    <n v="3181"/>
    <x v="4"/>
  </r>
  <r>
    <d v="2009-02-20T00:00:00"/>
    <x v="2"/>
    <x v="4"/>
    <x v="1"/>
    <s v="Northern California"/>
    <n v="796"/>
    <n v="1715"/>
    <x v="4"/>
  </r>
  <r>
    <d v="2009-02-20T00:00:00"/>
    <x v="3"/>
    <x v="5"/>
    <x v="1"/>
    <s v="Northern California"/>
    <n v="757"/>
    <n v="1252"/>
    <x v="4"/>
  </r>
  <r>
    <d v="2009-02-20T00:00:00"/>
    <x v="3"/>
    <x v="6"/>
    <x v="1"/>
    <s v="Northern California"/>
    <n v="359"/>
    <n v="202"/>
    <x v="4"/>
  </r>
  <r>
    <d v="2009-02-20T00:00:00"/>
    <x v="4"/>
    <x v="7"/>
    <x v="1"/>
    <s v="Northern California"/>
    <n v="236"/>
    <n v="843"/>
    <x v="4"/>
  </r>
  <r>
    <d v="2009-02-20T00:00:00"/>
    <x v="4"/>
    <x v="7"/>
    <x v="1"/>
    <s v="Southern California"/>
    <n v="-8"/>
    <n v="699"/>
    <x v="4"/>
  </r>
  <r>
    <d v="2009-02-20T00:00:00"/>
    <x v="0"/>
    <x v="0"/>
    <x v="0"/>
    <s v="Southern California"/>
    <n v="6528"/>
    <n v="6934"/>
    <x v="4"/>
  </r>
  <r>
    <d v="2009-02-20T00:00:00"/>
    <x v="1"/>
    <x v="1"/>
    <x v="1"/>
    <s v="Southern California"/>
    <n v="3390.96"/>
    <n v="2649.72"/>
    <x v="4"/>
  </r>
  <r>
    <d v="2009-02-20T00:00:00"/>
    <x v="1"/>
    <x v="2"/>
    <x v="1"/>
    <s v="Southern California"/>
    <n v="277"/>
    <n v="265"/>
    <x v="4"/>
  </r>
  <r>
    <d v="2009-02-20T00:00:00"/>
    <x v="1"/>
    <x v="3"/>
    <x v="1"/>
    <s v="Southern California"/>
    <n v="0"/>
    <n v="2901"/>
    <x v="4"/>
  </r>
  <r>
    <d v="2009-02-20T00:00:00"/>
    <x v="2"/>
    <x v="4"/>
    <x v="1"/>
    <s v="Southern California"/>
    <n v="1046"/>
    <n v="1264"/>
    <x v="4"/>
  </r>
  <r>
    <d v="2009-02-20T00:00:00"/>
    <x v="3"/>
    <x v="5"/>
    <x v="1"/>
    <s v="Southern California"/>
    <n v="851"/>
    <n v="1049"/>
    <x v="4"/>
  </r>
  <r>
    <d v="2009-02-20T00:00:00"/>
    <x v="3"/>
    <x v="6"/>
    <x v="1"/>
    <s v="Southern California"/>
    <n v="401"/>
    <n v="728"/>
    <x v="4"/>
  </r>
  <r>
    <d v="2009-02-27T00:00:00"/>
    <x v="0"/>
    <x v="0"/>
    <x v="0"/>
    <s v="Northern California"/>
    <n v="5529"/>
    <n v="9749"/>
    <x v="4"/>
  </r>
  <r>
    <d v="2009-02-27T00:00:00"/>
    <x v="1"/>
    <x v="1"/>
    <x v="1"/>
    <s v="Northern California"/>
    <n v="3129.33"/>
    <n v="3027.56"/>
    <x v="4"/>
  </r>
  <r>
    <d v="2009-02-27T00:00:00"/>
    <x v="1"/>
    <x v="2"/>
    <x v="1"/>
    <s v="Northern California"/>
    <n v="317"/>
    <n v="438"/>
    <x v="4"/>
  </r>
  <r>
    <d v="2009-02-27T00:00:00"/>
    <x v="1"/>
    <x v="3"/>
    <x v="1"/>
    <s v="Northern California"/>
    <n v="0"/>
    <n v="3293"/>
    <x v="4"/>
  </r>
  <r>
    <d v="2009-02-27T00:00:00"/>
    <x v="2"/>
    <x v="4"/>
    <x v="1"/>
    <s v="Northern California"/>
    <n v="798"/>
    <n v="1805"/>
    <x v="4"/>
  </r>
  <r>
    <d v="2009-02-27T00:00:00"/>
    <x v="3"/>
    <x v="5"/>
    <x v="1"/>
    <s v="Northern California"/>
    <n v="1051"/>
    <n v="1625"/>
    <x v="4"/>
  </r>
  <r>
    <d v="2009-02-27T00:00:00"/>
    <x v="3"/>
    <x v="6"/>
    <x v="1"/>
    <s v="Northern California"/>
    <n v="42"/>
    <n v="222"/>
    <x v="4"/>
  </r>
  <r>
    <d v="2009-02-27T00:00:00"/>
    <x v="4"/>
    <x v="7"/>
    <x v="1"/>
    <s v="Northern California"/>
    <n v="312"/>
    <n v="739"/>
    <x v="4"/>
  </r>
  <r>
    <d v="2009-02-27T00:00:00"/>
    <x v="4"/>
    <x v="7"/>
    <x v="1"/>
    <s v="Southern California"/>
    <n v="-172"/>
    <n v="528"/>
    <x v="4"/>
  </r>
  <r>
    <d v="2009-02-27T00:00:00"/>
    <x v="0"/>
    <x v="0"/>
    <x v="0"/>
    <s v="Southern California"/>
    <n v="6456"/>
    <n v="6632"/>
    <x v="4"/>
  </r>
  <r>
    <d v="2009-02-27T00:00:00"/>
    <x v="1"/>
    <x v="1"/>
    <x v="1"/>
    <s v="Southern California"/>
    <n v="3313.2149999999997"/>
    <n v="2708.2950000000001"/>
    <x v="4"/>
  </r>
  <r>
    <d v="2009-02-27T00:00:00"/>
    <x v="1"/>
    <x v="2"/>
    <x v="1"/>
    <s v="Southern California"/>
    <n v="199"/>
    <n v="254"/>
    <x v="4"/>
  </r>
  <r>
    <d v="2009-02-27T00:00:00"/>
    <x v="1"/>
    <x v="3"/>
    <x v="1"/>
    <s v="Southern California"/>
    <n v="0"/>
    <n v="3406"/>
    <x v="4"/>
  </r>
  <r>
    <d v="2009-02-27T00:00:00"/>
    <x v="2"/>
    <x v="4"/>
    <x v="1"/>
    <s v="Southern California"/>
    <n v="1174"/>
    <n v="1273"/>
    <x v="4"/>
  </r>
  <r>
    <d v="2009-02-27T00:00:00"/>
    <x v="3"/>
    <x v="5"/>
    <x v="1"/>
    <s v="Southern California"/>
    <n v="971"/>
    <n v="1081"/>
    <x v="4"/>
  </r>
  <r>
    <d v="2009-02-27T00:00:00"/>
    <x v="3"/>
    <x v="6"/>
    <x v="1"/>
    <s v="Southern California"/>
    <n v="379"/>
    <n v="824"/>
    <x v="4"/>
  </r>
  <r>
    <d v="2009-03-06T00:00:00"/>
    <x v="0"/>
    <x v="0"/>
    <x v="0"/>
    <s v="Northern California"/>
    <n v="5491"/>
    <n v="9810"/>
    <x v="4"/>
  </r>
  <r>
    <d v="2009-03-06T00:00:00"/>
    <x v="1"/>
    <x v="1"/>
    <x v="1"/>
    <s v="Northern California"/>
    <n v="2857.4049999999997"/>
    <n v="2768.7649999999999"/>
    <x v="4"/>
  </r>
  <r>
    <d v="2009-03-06T00:00:00"/>
    <x v="1"/>
    <x v="2"/>
    <x v="1"/>
    <s v="Northern California"/>
    <n v="329"/>
    <n v="437"/>
    <x v="4"/>
  </r>
  <r>
    <d v="2009-03-06T00:00:00"/>
    <x v="1"/>
    <x v="3"/>
    <x v="1"/>
    <s v="Northern California"/>
    <n v="0"/>
    <n v="3482"/>
    <x v="4"/>
  </r>
  <r>
    <d v="2009-03-06T00:00:00"/>
    <x v="2"/>
    <x v="4"/>
    <x v="1"/>
    <s v="Northern California"/>
    <n v="790"/>
    <n v="1749"/>
    <x v="4"/>
  </r>
  <r>
    <d v="2009-03-06T00:00:00"/>
    <x v="3"/>
    <x v="5"/>
    <x v="1"/>
    <s v="Northern California"/>
    <n v="1083"/>
    <n v="1727"/>
    <x v="4"/>
  </r>
  <r>
    <d v="2009-03-06T00:00:00"/>
    <x v="3"/>
    <x v="6"/>
    <x v="1"/>
    <s v="Northern California"/>
    <n v="59"/>
    <n v="207"/>
    <x v="4"/>
  </r>
  <r>
    <d v="2009-03-06T00:00:00"/>
    <x v="4"/>
    <x v="7"/>
    <x v="1"/>
    <s v="Northern California"/>
    <n v="229"/>
    <n v="719"/>
    <x v="4"/>
  </r>
  <r>
    <d v="2009-03-06T00:00:00"/>
    <x v="4"/>
    <x v="7"/>
    <x v="1"/>
    <s v="Southern California"/>
    <n v="334"/>
    <n v="702"/>
    <x v="4"/>
  </r>
  <r>
    <d v="2009-03-06T00:00:00"/>
    <x v="0"/>
    <x v="0"/>
    <x v="0"/>
    <s v="Southern California"/>
    <n v="6635"/>
    <n v="6620"/>
    <x v="4"/>
  </r>
  <r>
    <d v="2009-03-06T00:00:00"/>
    <x v="1"/>
    <x v="1"/>
    <x v="1"/>
    <s v="Southern California"/>
    <n v="3704.0699999999997"/>
    <n v="2589.0149999999999"/>
    <x v="4"/>
  </r>
  <r>
    <d v="2009-03-06T00:00:00"/>
    <x v="1"/>
    <x v="2"/>
    <x v="1"/>
    <s v="Southern California"/>
    <n v="550"/>
    <n v="428"/>
    <x v="4"/>
  </r>
  <r>
    <d v="2009-03-06T00:00:00"/>
    <x v="1"/>
    <x v="3"/>
    <x v="1"/>
    <s v="Southern California"/>
    <n v="0"/>
    <n v="3445"/>
    <x v="4"/>
  </r>
  <r>
    <d v="2009-03-06T00:00:00"/>
    <x v="2"/>
    <x v="4"/>
    <x v="1"/>
    <s v="Southern California"/>
    <n v="1116"/>
    <n v="1433"/>
    <x v="4"/>
  </r>
  <r>
    <d v="2009-03-06T00:00:00"/>
    <x v="3"/>
    <x v="5"/>
    <x v="1"/>
    <s v="Southern California"/>
    <n v="980"/>
    <n v="1219"/>
    <x v="4"/>
  </r>
  <r>
    <d v="2009-03-06T00:00:00"/>
    <x v="3"/>
    <x v="6"/>
    <x v="1"/>
    <s v="Southern California"/>
    <n v="548"/>
    <n v="975"/>
    <x v="4"/>
  </r>
  <r>
    <d v="2009-03-13T00:00:00"/>
    <x v="0"/>
    <x v="0"/>
    <x v="0"/>
    <s v="Northern California"/>
    <n v="5301"/>
    <n v="10685"/>
    <x v="4"/>
  </r>
  <r>
    <d v="2009-03-13T00:00:00"/>
    <x v="1"/>
    <x v="1"/>
    <x v="1"/>
    <s v="Northern California"/>
    <n v="2717.2649999999999"/>
    <n v="2811.7549999999997"/>
    <x v="4"/>
  </r>
  <r>
    <d v="2009-03-13T00:00:00"/>
    <x v="1"/>
    <x v="2"/>
    <x v="1"/>
    <s v="Northern California"/>
    <n v="533"/>
    <n v="483"/>
    <x v="4"/>
  </r>
  <r>
    <d v="2009-03-13T00:00:00"/>
    <x v="1"/>
    <x v="3"/>
    <x v="1"/>
    <s v="Northern California"/>
    <n v="0"/>
    <n v="3286"/>
    <x v="4"/>
  </r>
  <r>
    <d v="2009-03-13T00:00:00"/>
    <x v="2"/>
    <x v="4"/>
    <x v="1"/>
    <s v="Northern California"/>
    <n v="735"/>
    <n v="1494"/>
    <x v="4"/>
  </r>
  <r>
    <d v="2009-03-13T00:00:00"/>
    <x v="3"/>
    <x v="5"/>
    <x v="1"/>
    <s v="Northern California"/>
    <n v="917"/>
    <n v="1992"/>
    <x v="4"/>
  </r>
  <r>
    <d v="2009-03-13T00:00:00"/>
    <x v="3"/>
    <x v="6"/>
    <x v="1"/>
    <s v="Northern California"/>
    <n v="45"/>
    <n v="326"/>
    <x v="4"/>
  </r>
  <r>
    <d v="2009-03-13T00:00:00"/>
    <x v="4"/>
    <x v="7"/>
    <x v="1"/>
    <s v="Northern California"/>
    <n v="217"/>
    <n v="488"/>
    <x v="4"/>
  </r>
  <r>
    <d v="2009-03-13T00:00:00"/>
    <x v="4"/>
    <x v="7"/>
    <x v="1"/>
    <s v="Southern California"/>
    <n v="274"/>
    <n v="655"/>
    <x v="4"/>
  </r>
  <r>
    <d v="2009-03-13T00:00:00"/>
    <x v="0"/>
    <x v="0"/>
    <x v="0"/>
    <s v="Southern California"/>
    <n v="5934"/>
    <n v="7089"/>
    <x v="4"/>
  </r>
  <r>
    <d v="2009-03-13T00:00:00"/>
    <x v="1"/>
    <x v="1"/>
    <x v="1"/>
    <s v="Southern California"/>
    <n v="3692.355"/>
    <n v="2584.7549999999997"/>
    <x v="4"/>
  </r>
  <r>
    <d v="2009-03-13T00:00:00"/>
    <x v="1"/>
    <x v="2"/>
    <x v="1"/>
    <s v="Southern California"/>
    <n v="469"/>
    <n v="513"/>
    <x v="4"/>
  </r>
  <r>
    <d v="2009-03-13T00:00:00"/>
    <x v="1"/>
    <x v="3"/>
    <x v="1"/>
    <s v="Southern California"/>
    <n v="0"/>
    <n v="3487"/>
    <x v="4"/>
  </r>
  <r>
    <d v="2009-03-13T00:00:00"/>
    <x v="2"/>
    <x v="4"/>
    <x v="1"/>
    <s v="Southern California"/>
    <n v="918"/>
    <n v="1495"/>
    <x v="4"/>
  </r>
  <r>
    <d v="2009-03-13T00:00:00"/>
    <x v="3"/>
    <x v="5"/>
    <x v="1"/>
    <s v="Southern California"/>
    <n v="857"/>
    <n v="1196"/>
    <x v="4"/>
  </r>
  <r>
    <d v="2009-03-13T00:00:00"/>
    <x v="3"/>
    <x v="6"/>
    <x v="1"/>
    <s v="Southern California"/>
    <n v="156"/>
    <n v="698"/>
    <x v="4"/>
  </r>
  <r>
    <d v="2009-03-20T00:00:00"/>
    <x v="0"/>
    <x v="0"/>
    <x v="0"/>
    <s v="Northern California"/>
    <n v="5307"/>
    <n v="9505"/>
    <x v="4"/>
  </r>
  <r>
    <d v="2009-03-20T00:00:00"/>
    <x v="1"/>
    <x v="1"/>
    <x v="1"/>
    <s v="Northern California"/>
    <n v="3006.4649999999997"/>
    <n v="2891.37"/>
    <x v="4"/>
  </r>
  <r>
    <d v="2009-03-20T00:00:00"/>
    <x v="1"/>
    <x v="2"/>
    <x v="1"/>
    <s v="Northern California"/>
    <n v="120"/>
    <n v="354"/>
    <x v="4"/>
  </r>
  <r>
    <d v="2009-03-20T00:00:00"/>
    <x v="1"/>
    <x v="3"/>
    <x v="1"/>
    <s v="Northern California"/>
    <n v="0"/>
    <n v="3101"/>
    <x v="4"/>
  </r>
  <r>
    <d v="2009-03-20T00:00:00"/>
    <x v="2"/>
    <x v="4"/>
    <x v="1"/>
    <s v="Northern California"/>
    <n v="836"/>
    <n v="1606"/>
    <x v="4"/>
  </r>
  <r>
    <d v="2009-03-20T00:00:00"/>
    <x v="3"/>
    <x v="5"/>
    <x v="1"/>
    <s v="Northern California"/>
    <n v="599"/>
    <n v="1802"/>
    <x v="4"/>
  </r>
  <r>
    <d v="2009-03-20T00:00:00"/>
    <x v="3"/>
    <x v="6"/>
    <x v="1"/>
    <s v="Northern California"/>
    <n v="410"/>
    <n v="377"/>
    <x v="4"/>
  </r>
  <r>
    <d v="2009-03-20T00:00:00"/>
    <x v="4"/>
    <x v="7"/>
    <x v="1"/>
    <s v="Northern California"/>
    <n v="269"/>
    <n v="518"/>
    <x v="4"/>
  </r>
  <r>
    <d v="2009-03-20T00:00:00"/>
    <x v="4"/>
    <x v="7"/>
    <x v="1"/>
    <s v="Southern California"/>
    <n v="271"/>
    <n v="719"/>
    <x v="4"/>
  </r>
  <r>
    <d v="2009-03-20T00:00:00"/>
    <x v="0"/>
    <x v="0"/>
    <x v="0"/>
    <s v="Southern California"/>
    <n v="7143"/>
    <n v="6049"/>
    <x v="4"/>
  </r>
  <r>
    <d v="2009-03-20T00:00:00"/>
    <x v="1"/>
    <x v="1"/>
    <x v="1"/>
    <s v="Southern California"/>
    <n v="3759.45"/>
    <n v="2404.77"/>
    <x v="4"/>
  </r>
  <r>
    <d v="2009-03-20T00:00:00"/>
    <x v="1"/>
    <x v="2"/>
    <x v="1"/>
    <s v="Southern California"/>
    <n v="292"/>
    <n v="373"/>
    <x v="4"/>
  </r>
  <r>
    <d v="2009-03-20T00:00:00"/>
    <x v="1"/>
    <x v="3"/>
    <x v="1"/>
    <s v="Southern California"/>
    <n v="0"/>
    <n v="3454"/>
    <x v="4"/>
  </r>
  <r>
    <d v="2009-03-20T00:00:00"/>
    <x v="2"/>
    <x v="4"/>
    <x v="1"/>
    <s v="Southern California"/>
    <n v="894"/>
    <n v="1495"/>
    <x v="4"/>
  </r>
  <r>
    <d v="2009-03-20T00:00:00"/>
    <x v="3"/>
    <x v="5"/>
    <x v="1"/>
    <s v="Southern California"/>
    <n v="881"/>
    <n v="1138"/>
    <x v="4"/>
  </r>
  <r>
    <d v="2009-03-20T00:00:00"/>
    <x v="3"/>
    <x v="6"/>
    <x v="1"/>
    <s v="Southern California"/>
    <n v="200"/>
    <n v="660"/>
    <x v="4"/>
  </r>
  <r>
    <d v="2009-03-27T00:00:00"/>
    <x v="0"/>
    <x v="0"/>
    <x v="0"/>
    <s v="Northern California"/>
    <n v="5198"/>
    <n v="8748"/>
    <x v="4"/>
  </r>
  <r>
    <d v="2009-03-27T00:00:00"/>
    <x v="1"/>
    <x v="1"/>
    <x v="1"/>
    <s v="Northern California"/>
    <n v="2649.4549999999999"/>
    <n v="2578.3249999999998"/>
    <x v="4"/>
  </r>
  <r>
    <d v="2009-03-27T00:00:00"/>
    <x v="1"/>
    <x v="2"/>
    <x v="1"/>
    <s v="Northern California"/>
    <n v="359"/>
    <n v="395"/>
    <x v="4"/>
  </r>
  <r>
    <d v="2009-03-27T00:00:00"/>
    <x v="1"/>
    <x v="3"/>
    <x v="1"/>
    <s v="Northern California"/>
    <n v="0"/>
    <n v="2592"/>
    <x v="4"/>
  </r>
  <r>
    <d v="2009-03-27T00:00:00"/>
    <x v="2"/>
    <x v="4"/>
    <x v="1"/>
    <s v="Northern California"/>
    <n v="768"/>
    <n v="1498"/>
    <x v="4"/>
  </r>
  <r>
    <d v="2009-03-27T00:00:00"/>
    <x v="3"/>
    <x v="5"/>
    <x v="1"/>
    <s v="Northern California"/>
    <n v="647"/>
    <n v="1499"/>
    <x v="4"/>
  </r>
  <r>
    <d v="2009-03-27T00:00:00"/>
    <x v="3"/>
    <x v="6"/>
    <x v="1"/>
    <s v="Northern California"/>
    <n v="343"/>
    <n v="351"/>
    <x v="4"/>
  </r>
  <r>
    <d v="2009-03-27T00:00:00"/>
    <x v="4"/>
    <x v="7"/>
    <x v="1"/>
    <s v="Northern California"/>
    <n v="308"/>
    <n v="628"/>
    <x v="4"/>
  </r>
  <r>
    <d v="2009-03-27T00:00:00"/>
    <x v="4"/>
    <x v="7"/>
    <x v="1"/>
    <s v="Southern California"/>
    <n v="385"/>
    <n v="695"/>
    <x v="4"/>
  </r>
  <r>
    <d v="2009-03-27T00:00:00"/>
    <x v="0"/>
    <x v="0"/>
    <x v="0"/>
    <s v="Southern California"/>
    <n v="5885"/>
    <n v="7015"/>
    <x v="4"/>
  </r>
  <r>
    <d v="2009-03-27T00:00:00"/>
    <x v="1"/>
    <x v="1"/>
    <x v="1"/>
    <s v="Southern California"/>
    <n v="3437.8199999999997"/>
    <n v="2438.85"/>
    <x v="4"/>
  </r>
  <r>
    <d v="2009-03-27T00:00:00"/>
    <x v="1"/>
    <x v="2"/>
    <x v="1"/>
    <s v="Southern California"/>
    <n v="615"/>
    <n v="577"/>
    <x v="4"/>
  </r>
  <r>
    <d v="2009-03-27T00:00:00"/>
    <x v="1"/>
    <x v="3"/>
    <x v="1"/>
    <s v="Southern California"/>
    <n v="0"/>
    <n v="3620"/>
    <x v="4"/>
  </r>
  <r>
    <d v="2009-03-27T00:00:00"/>
    <x v="2"/>
    <x v="4"/>
    <x v="1"/>
    <s v="Southern California"/>
    <n v="957"/>
    <n v="1471"/>
    <x v="4"/>
  </r>
  <r>
    <d v="2009-03-27T00:00:00"/>
    <x v="3"/>
    <x v="5"/>
    <x v="1"/>
    <s v="Southern California"/>
    <n v="898"/>
    <n v="1029"/>
    <x v="4"/>
  </r>
  <r>
    <d v="2009-03-27T00:00:00"/>
    <x v="3"/>
    <x v="6"/>
    <x v="1"/>
    <s v="Southern California"/>
    <n v="285"/>
    <n v="650"/>
    <x v="4"/>
  </r>
  <r>
    <d v="2009-04-03T00:00:00"/>
    <x v="0"/>
    <x v="0"/>
    <x v="0"/>
    <s v="Northern California"/>
    <n v="4914"/>
    <n v="9103"/>
    <x v="4"/>
  </r>
  <r>
    <d v="2009-04-03T00:00:00"/>
    <x v="1"/>
    <x v="1"/>
    <x v="1"/>
    <s v="Northern California"/>
    <n v="2695.7049999999999"/>
    <n v="2824.2749999999996"/>
    <x v="4"/>
  </r>
  <r>
    <d v="2009-04-03T00:00:00"/>
    <x v="1"/>
    <x v="2"/>
    <x v="1"/>
    <s v="Northern California"/>
    <n v="289"/>
    <n v="592"/>
    <x v="4"/>
  </r>
  <r>
    <d v="2009-04-03T00:00:00"/>
    <x v="1"/>
    <x v="3"/>
    <x v="1"/>
    <s v="Northern California"/>
    <n v="0"/>
    <n v="2588"/>
    <x v="4"/>
  </r>
  <r>
    <d v="2009-04-03T00:00:00"/>
    <x v="2"/>
    <x v="4"/>
    <x v="1"/>
    <s v="Northern California"/>
    <n v="709"/>
    <n v="1850"/>
    <x v="4"/>
  </r>
  <r>
    <d v="2009-04-03T00:00:00"/>
    <x v="3"/>
    <x v="5"/>
    <x v="1"/>
    <s v="Northern California"/>
    <n v="986"/>
    <n v="1498"/>
    <x v="4"/>
  </r>
  <r>
    <d v="2009-04-03T00:00:00"/>
    <x v="3"/>
    <x v="6"/>
    <x v="1"/>
    <s v="Northern California"/>
    <n v="36"/>
    <n v="295"/>
    <x v="4"/>
  </r>
  <r>
    <d v="2009-04-03T00:00:00"/>
    <x v="4"/>
    <x v="7"/>
    <x v="1"/>
    <s v="Northern California"/>
    <n v="203"/>
    <n v="605"/>
    <x v="4"/>
  </r>
  <r>
    <d v="2009-04-03T00:00:00"/>
    <x v="4"/>
    <x v="7"/>
    <x v="1"/>
    <s v="Southern California"/>
    <n v="461"/>
    <n v="836"/>
    <x v="4"/>
  </r>
  <r>
    <d v="2009-04-03T00:00:00"/>
    <x v="0"/>
    <x v="0"/>
    <x v="0"/>
    <s v="Southern California"/>
    <n v="6998"/>
    <n v="5908"/>
    <x v="4"/>
  </r>
  <r>
    <d v="2009-04-03T00:00:00"/>
    <x v="1"/>
    <x v="1"/>
    <x v="1"/>
    <s v="Southern California"/>
    <n v="3815.895"/>
    <n v="2435.6549999999997"/>
    <x v="4"/>
  </r>
  <r>
    <d v="2009-04-03T00:00:00"/>
    <x v="1"/>
    <x v="2"/>
    <x v="1"/>
    <s v="Southern California"/>
    <n v="602"/>
    <n v="649"/>
    <x v="4"/>
  </r>
  <r>
    <d v="2009-04-03T00:00:00"/>
    <x v="1"/>
    <x v="3"/>
    <x v="1"/>
    <s v="Southern California"/>
    <n v="0"/>
    <n v="3711"/>
    <x v="4"/>
  </r>
  <r>
    <d v="2009-04-03T00:00:00"/>
    <x v="2"/>
    <x v="4"/>
    <x v="1"/>
    <s v="Southern California"/>
    <n v="1032"/>
    <n v="1519"/>
    <x v="4"/>
  </r>
  <r>
    <d v="2009-04-03T00:00:00"/>
    <x v="3"/>
    <x v="5"/>
    <x v="1"/>
    <s v="Southern California"/>
    <n v="1016"/>
    <n v="1058"/>
    <x v="4"/>
  </r>
  <r>
    <d v="2009-04-03T00:00:00"/>
    <x v="3"/>
    <x v="6"/>
    <x v="1"/>
    <s v="Southern California"/>
    <n v="339"/>
    <n v="683"/>
    <x v="4"/>
  </r>
  <r>
    <d v="2009-04-10T00:00:00"/>
    <x v="0"/>
    <x v="0"/>
    <x v="0"/>
    <s v="Northern California"/>
    <n v="5001"/>
    <n v="9515"/>
    <x v="4"/>
  </r>
  <r>
    <d v="2009-04-10T00:00:00"/>
    <x v="1"/>
    <x v="1"/>
    <x v="1"/>
    <s v="Northern California"/>
    <n v="2610.1549999999997"/>
    <n v="2261.89"/>
    <x v="4"/>
  </r>
  <r>
    <d v="2009-04-10T00:00:00"/>
    <x v="1"/>
    <x v="2"/>
    <x v="1"/>
    <s v="Northern California"/>
    <n v="347"/>
    <n v="600"/>
    <x v="4"/>
  </r>
  <r>
    <d v="2009-04-10T00:00:00"/>
    <x v="1"/>
    <x v="3"/>
    <x v="1"/>
    <s v="Northern California"/>
    <n v="0"/>
    <n v="2437"/>
    <x v="4"/>
  </r>
  <r>
    <d v="2009-04-10T00:00:00"/>
    <x v="2"/>
    <x v="4"/>
    <x v="1"/>
    <s v="Northern California"/>
    <n v="676"/>
    <n v="1819"/>
    <x v="4"/>
  </r>
  <r>
    <d v="2009-04-10T00:00:00"/>
    <x v="3"/>
    <x v="5"/>
    <x v="1"/>
    <s v="Northern California"/>
    <n v="962"/>
    <n v="1363"/>
    <x v="4"/>
  </r>
  <r>
    <d v="2009-04-10T00:00:00"/>
    <x v="3"/>
    <x v="6"/>
    <x v="1"/>
    <s v="Northern California"/>
    <n v="107"/>
    <n v="420"/>
    <x v="4"/>
  </r>
  <r>
    <d v="2009-04-10T00:00:00"/>
    <x v="4"/>
    <x v="7"/>
    <x v="1"/>
    <s v="Northern California"/>
    <n v="250"/>
    <n v="692"/>
    <x v="4"/>
  </r>
  <r>
    <d v="2009-04-10T00:00:00"/>
    <x v="4"/>
    <x v="7"/>
    <x v="1"/>
    <s v="Southern California"/>
    <n v="195"/>
    <n v="621"/>
    <x v="4"/>
  </r>
  <r>
    <d v="2009-04-10T00:00:00"/>
    <x v="0"/>
    <x v="0"/>
    <x v="0"/>
    <s v="Southern California"/>
    <n v="6466"/>
    <n v="6797"/>
    <x v="4"/>
  </r>
  <r>
    <d v="2009-04-10T00:00:00"/>
    <x v="1"/>
    <x v="1"/>
    <x v="1"/>
    <s v="Southern California"/>
    <n v="3998.0099999999998"/>
    <n v="2530.44"/>
    <x v="4"/>
  </r>
  <r>
    <d v="2009-04-10T00:00:00"/>
    <x v="1"/>
    <x v="2"/>
    <x v="1"/>
    <s v="Southern California"/>
    <n v="538"/>
    <n v="539"/>
    <x v="4"/>
  </r>
  <r>
    <d v="2009-04-10T00:00:00"/>
    <x v="1"/>
    <x v="3"/>
    <x v="1"/>
    <s v="Southern California"/>
    <n v="0"/>
    <n v="3614"/>
    <x v="4"/>
  </r>
  <r>
    <d v="2009-04-10T00:00:00"/>
    <x v="2"/>
    <x v="4"/>
    <x v="1"/>
    <s v="Southern California"/>
    <n v="1094"/>
    <n v="1573"/>
    <x v="4"/>
  </r>
  <r>
    <d v="2009-04-10T00:00:00"/>
    <x v="3"/>
    <x v="5"/>
    <x v="1"/>
    <s v="Southern California"/>
    <n v="475"/>
    <n v="1077"/>
    <x v="4"/>
  </r>
  <r>
    <d v="2009-04-10T00:00:00"/>
    <x v="3"/>
    <x v="6"/>
    <x v="1"/>
    <s v="Southern California"/>
    <n v="638"/>
    <n v="723"/>
    <x v="4"/>
  </r>
  <r>
    <d v="2009-04-17T00:00:00"/>
    <x v="0"/>
    <x v="0"/>
    <x v="0"/>
    <s v="Northern California"/>
    <n v="5101"/>
    <n v="8774"/>
    <x v="4"/>
  </r>
  <r>
    <d v="2009-04-17T00:00:00"/>
    <x v="1"/>
    <x v="1"/>
    <x v="1"/>
    <s v="Northern California"/>
    <n v="2764.8399999999997"/>
    <n v="2107.5299999999997"/>
    <x v="4"/>
  </r>
  <r>
    <d v="2009-04-17T00:00:00"/>
    <x v="1"/>
    <x v="2"/>
    <x v="1"/>
    <s v="Northern California"/>
    <n v="548"/>
    <n v="490"/>
    <x v="4"/>
  </r>
  <r>
    <d v="2009-04-17T00:00:00"/>
    <x v="1"/>
    <x v="3"/>
    <x v="1"/>
    <s v="Northern California"/>
    <n v="0"/>
    <n v="2464"/>
    <x v="4"/>
  </r>
  <r>
    <d v="2009-04-17T00:00:00"/>
    <x v="2"/>
    <x v="4"/>
    <x v="1"/>
    <s v="Northern California"/>
    <n v="719"/>
    <n v="1709"/>
    <x v="4"/>
  </r>
  <r>
    <d v="2009-04-17T00:00:00"/>
    <x v="3"/>
    <x v="5"/>
    <x v="1"/>
    <s v="Northern California"/>
    <n v="974"/>
    <n v="1291"/>
    <x v="4"/>
  </r>
  <r>
    <d v="2009-04-17T00:00:00"/>
    <x v="3"/>
    <x v="6"/>
    <x v="1"/>
    <s v="Northern California"/>
    <n v="108"/>
    <n v="238"/>
    <x v="4"/>
  </r>
  <r>
    <d v="2009-04-17T00:00:00"/>
    <x v="4"/>
    <x v="7"/>
    <x v="1"/>
    <s v="Northern California"/>
    <n v="249"/>
    <n v="639"/>
    <x v="4"/>
  </r>
  <r>
    <d v="2009-04-17T00:00:00"/>
    <x v="4"/>
    <x v="7"/>
    <x v="1"/>
    <s v="Southern California"/>
    <n v="8"/>
    <n v="625"/>
    <x v="4"/>
  </r>
  <r>
    <d v="2009-04-17T00:00:00"/>
    <x v="0"/>
    <x v="0"/>
    <x v="0"/>
    <s v="Southern California"/>
    <n v="6750"/>
    <n v="6135"/>
    <x v="4"/>
  </r>
  <r>
    <d v="2009-04-17T00:00:00"/>
    <x v="1"/>
    <x v="1"/>
    <x v="1"/>
    <s v="Southern California"/>
    <n v="3524.085"/>
    <n v="2589.0149999999999"/>
    <x v="4"/>
  </r>
  <r>
    <d v="2009-04-17T00:00:00"/>
    <x v="1"/>
    <x v="2"/>
    <x v="1"/>
    <s v="Southern California"/>
    <n v="713"/>
    <n v="829"/>
    <x v="4"/>
  </r>
  <r>
    <d v="2009-04-17T00:00:00"/>
    <x v="1"/>
    <x v="3"/>
    <x v="1"/>
    <s v="Southern California"/>
    <n v="0"/>
    <n v="3540"/>
    <x v="4"/>
  </r>
  <r>
    <d v="2009-04-17T00:00:00"/>
    <x v="2"/>
    <x v="4"/>
    <x v="1"/>
    <s v="Southern California"/>
    <n v="1034"/>
    <n v="1716"/>
    <x v="4"/>
  </r>
  <r>
    <d v="2009-04-17T00:00:00"/>
    <x v="3"/>
    <x v="5"/>
    <x v="1"/>
    <s v="Southern California"/>
    <n v="1052"/>
    <n v="1193"/>
    <x v="4"/>
  </r>
  <r>
    <d v="2009-04-17T00:00:00"/>
    <x v="3"/>
    <x v="6"/>
    <x v="1"/>
    <s v="Southern California"/>
    <n v="396"/>
    <n v="677"/>
    <x v="4"/>
  </r>
  <r>
    <d v="2009-04-24T00:00:00"/>
    <x v="0"/>
    <x v="0"/>
    <x v="0"/>
    <s v="Northern California"/>
    <n v="4887"/>
    <n v="8376"/>
    <x v="4"/>
  </r>
  <r>
    <d v="2009-04-24T00:00:00"/>
    <x v="1"/>
    <x v="1"/>
    <x v="1"/>
    <s v="Northern California"/>
    <n v="2573.14"/>
    <n v="2039.37"/>
    <x v="4"/>
  </r>
  <r>
    <d v="2009-04-24T00:00:00"/>
    <x v="1"/>
    <x v="2"/>
    <x v="1"/>
    <s v="Northern California"/>
    <n v="501"/>
    <n v="391"/>
    <x v="4"/>
  </r>
  <r>
    <d v="2009-04-24T00:00:00"/>
    <x v="1"/>
    <x v="3"/>
    <x v="1"/>
    <s v="Northern California"/>
    <n v="0"/>
    <n v="2493"/>
    <x v="4"/>
  </r>
  <r>
    <d v="2009-04-24T00:00:00"/>
    <x v="2"/>
    <x v="4"/>
    <x v="1"/>
    <s v="Northern California"/>
    <n v="745"/>
    <n v="1557"/>
    <x v="4"/>
  </r>
  <r>
    <d v="2009-04-24T00:00:00"/>
    <x v="3"/>
    <x v="5"/>
    <x v="1"/>
    <s v="Northern California"/>
    <n v="979"/>
    <n v="1269"/>
    <x v="4"/>
  </r>
  <r>
    <d v="2009-04-24T00:00:00"/>
    <x v="3"/>
    <x v="6"/>
    <x v="1"/>
    <s v="Northern California"/>
    <n v="142"/>
    <n v="191"/>
    <x v="4"/>
  </r>
  <r>
    <d v="2009-04-24T00:00:00"/>
    <x v="4"/>
    <x v="7"/>
    <x v="1"/>
    <s v="Northern California"/>
    <n v="209"/>
    <n v="776"/>
    <x v="4"/>
  </r>
  <r>
    <d v="2009-04-24T00:00:00"/>
    <x v="4"/>
    <x v="7"/>
    <x v="1"/>
    <s v="Southern California"/>
    <n v="-22"/>
    <n v="439"/>
    <x v="4"/>
  </r>
  <r>
    <d v="2009-04-24T00:00:00"/>
    <x v="0"/>
    <x v="0"/>
    <x v="0"/>
    <s v="Southern California"/>
    <n v="6633"/>
    <n v="6839"/>
    <x v="4"/>
  </r>
  <r>
    <d v="2009-04-24T00:00:00"/>
    <x v="1"/>
    <x v="1"/>
    <x v="1"/>
    <s v="Southern California"/>
    <n v="3891.5099999999998"/>
    <n v="2600.73"/>
    <x v="4"/>
  </r>
  <r>
    <d v="2009-04-24T00:00:00"/>
    <x v="1"/>
    <x v="2"/>
    <x v="1"/>
    <s v="Southern California"/>
    <n v="596"/>
    <n v="705"/>
    <x v="4"/>
  </r>
  <r>
    <d v="2009-04-24T00:00:00"/>
    <x v="1"/>
    <x v="3"/>
    <x v="1"/>
    <s v="Southern California"/>
    <n v="0"/>
    <n v="3597"/>
    <x v="4"/>
  </r>
  <r>
    <d v="2009-04-24T00:00:00"/>
    <x v="2"/>
    <x v="4"/>
    <x v="1"/>
    <s v="Southern California"/>
    <n v="1180"/>
    <n v="1810"/>
    <x v="4"/>
  </r>
  <r>
    <d v="2009-04-24T00:00:00"/>
    <x v="3"/>
    <x v="5"/>
    <x v="1"/>
    <s v="Southern California"/>
    <n v="866"/>
    <n v="1189"/>
    <x v="4"/>
  </r>
  <r>
    <d v="2009-04-24T00:00:00"/>
    <x v="3"/>
    <x v="6"/>
    <x v="1"/>
    <s v="Southern California"/>
    <n v="433"/>
    <n v="815"/>
    <x v="4"/>
  </r>
  <r>
    <d v="2009-05-01T00:00:00"/>
    <x v="0"/>
    <x v="0"/>
    <x v="0"/>
    <s v="Northern California"/>
    <n v="5052"/>
    <n v="9210"/>
    <x v="4"/>
  </r>
  <r>
    <d v="2009-05-01T00:00:00"/>
    <x v="1"/>
    <x v="1"/>
    <x v="1"/>
    <s v="Northern California"/>
    <n v="3179.4749999999999"/>
    <n v="2269.41"/>
    <x v="4"/>
  </r>
  <r>
    <d v="2009-05-01T00:00:00"/>
    <x v="1"/>
    <x v="2"/>
    <x v="1"/>
    <s v="Northern California"/>
    <n v="324"/>
    <n v="446"/>
    <x v="4"/>
  </r>
  <r>
    <d v="2009-05-01T00:00:00"/>
    <x v="1"/>
    <x v="3"/>
    <x v="1"/>
    <s v="Northern California"/>
    <n v="0"/>
    <n v="2440"/>
    <x v="4"/>
  </r>
  <r>
    <d v="2009-05-01T00:00:00"/>
    <x v="2"/>
    <x v="4"/>
    <x v="1"/>
    <s v="Northern California"/>
    <n v="713"/>
    <n v="1667"/>
    <x v="4"/>
  </r>
  <r>
    <d v="2009-05-01T00:00:00"/>
    <x v="3"/>
    <x v="5"/>
    <x v="1"/>
    <s v="Northern California"/>
    <n v="610"/>
    <n v="1164"/>
    <x v="4"/>
  </r>
  <r>
    <d v="2009-05-01T00:00:00"/>
    <x v="3"/>
    <x v="6"/>
    <x v="1"/>
    <s v="Northern California"/>
    <n v="590"/>
    <n v="125"/>
    <x v="4"/>
  </r>
  <r>
    <d v="2009-05-01T00:00:00"/>
    <x v="4"/>
    <x v="7"/>
    <x v="1"/>
    <s v="Northern California"/>
    <n v="255"/>
    <n v="629"/>
    <x v="4"/>
  </r>
  <r>
    <d v="2009-05-01T00:00:00"/>
    <x v="4"/>
    <x v="7"/>
    <x v="1"/>
    <s v="Southern California"/>
    <n v="36"/>
    <n v="428"/>
    <x v="4"/>
  </r>
  <r>
    <d v="2009-05-01T00:00:00"/>
    <x v="0"/>
    <x v="0"/>
    <x v="0"/>
    <s v="Southern California"/>
    <n v="7502"/>
    <n v="6430"/>
    <x v="4"/>
  </r>
  <r>
    <d v="2009-05-01T00:00:00"/>
    <x v="1"/>
    <x v="1"/>
    <x v="1"/>
    <s v="Southern California"/>
    <n v="3887.25"/>
    <n v="2844.6149999999998"/>
    <x v="4"/>
  </r>
  <r>
    <d v="2009-05-01T00:00:00"/>
    <x v="1"/>
    <x v="2"/>
    <x v="1"/>
    <s v="Southern California"/>
    <n v="636"/>
    <n v="571"/>
    <x v="4"/>
  </r>
  <r>
    <d v="2009-05-01T00:00:00"/>
    <x v="1"/>
    <x v="3"/>
    <x v="1"/>
    <s v="Southern California"/>
    <n v="0"/>
    <n v="3544"/>
    <x v="4"/>
  </r>
  <r>
    <d v="2009-05-01T00:00:00"/>
    <x v="2"/>
    <x v="4"/>
    <x v="1"/>
    <s v="Southern California"/>
    <n v="715"/>
    <n v="1785"/>
    <x v="4"/>
  </r>
  <r>
    <d v="2009-05-01T00:00:00"/>
    <x v="3"/>
    <x v="5"/>
    <x v="1"/>
    <s v="Southern California"/>
    <n v="974"/>
    <n v="1265"/>
    <x v="4"/>
  </r>
  <r>
    <d v="2009-05-01T00:00:00"/>
    <x v="3"/>
    <x v="6"/>
    <x v="1"/>
    <s v="Southern California"/>
    <n v="355"/>
    <n v="887"/>
    <x v="4"/>
  </r>
  <r>
    <d v="2009-05-08T00:00:00"/>
    <x v="0"/>
    <x v="0"/>
    <x v="0"/>
    <s v="Northern California"/>
    <n v="5263"/>
    <n v="8656"/>
    <x v="4"/>
  </r>
  <r>
    <d v="2009-05-08T00:00:00"/>
    <x v="1"/>
    <x v="1"/>
    <x v="1"/>
    <s v="Northern California"/>
    <n v="2831.2849999999999"/>
    <n v="2288.71"/>
    <x v="4"/>
  </r>
  <r>
    <d v="2009-05-08T00:00:00"/>
    <x v="1"/>
    <x v="2"/>
    <x v="1"/>
    <s v="Northern California"/>
    <n v="366"/>
    <n v="287"/>
    <x v="4"/>
  </r>
  <r>
    <d v="2009-05-08T00:00:00"/>
    <x v="1"/>
    <x v="3"/>
    <x v="1"/>
    <s v="Northern California"/>
    <n v="0"/>
    <n v="2432"/>
    <x v="4"/>
  </r>
  <r>
    <d v="2009-05-08T00:00:00"/>
    <x v="2"/>
    <x v="4"/>
    <x v="1"/>
    <s v="Northern California"/>
    <n v="716"/>
    <n v="1537"/>
    <x v="4"/>
  </r>
  <r>
    <d v="2009-05-08T00:00:00"/>
    <x v="3"/>
    <x v="5"/>
    <x v="1"/>
    <s v="Northern California"/>
    <n v="1084"/>
    <n v="1171"/>
    <x v="4"/>
  </r>
  <r>
    <d v="2009-05-08T00:00:00"/>
    <x v="3"/>
    <x v="6"/>
    <x v="1"/>
    <s v="Northern California"/>
    <n v="160"/>
    <n v="361"/>
    <x v="4"/>
  </r>
  <r>
    <d v="2009-05-08T00:00:00"/>
    <x v="4"/>
    <x v="7"/>
    <x v="1"/>
    <s v="Northern California"/>
    <n v="316"/>
    <n v="773"/>
    <x v="4"/>
  </r>
  <r>
    <d v="2009-05-08T00:00:00"/>
    <x v="4"/>
    <x v="7"/>
    <x v="1"/>
    <s v="Southern California"/>
    <n v="1"/>
    <n v="298"/>
    <x v="4"/>
  </r>
  <r>
    <d v="2009-05-08T00:00:00"/>
    <x v="0"/>
    <x v="0"/>
    <x v="0"/>
    <s v="Southern California"/>
    <n v="6691"/>
    <n v="6782"/>
    <x v="4"/>
  </r>
  <r>
    <d v="2009-05-08T00:00:00"/>
    <x v="1"/>
    <x v="1"/>
    <x v="1"/>
    <s v="Southern California"/>
    <n v="3873.4049999999997"/>
    <n v="2449.5"/>
    <x v="4"/>
  </r>
  <r>
    <d v="2009-05-08T00:00:00"/>
    <x v="1"/>
    <x v="2"/>
    <x v="1"/>
    <s v="Southern California"/>
    <n v="673"/>
    <n v="500"/>
    <x v="4"/>
  </r>
  <r>
    <d v="2009-05-08T00:00:00"/>
    <x v="1"/>
    <x v="3"/>
    <x v="1"/>
    <s v="Southern California"/>
    <n v="0"/>
    <n v="3527"/>
    <x v="4"/>
  </r>
  <r>
    <d v="2009-05-08T00:00:00"/>
    <x v="2"/>
    <x v="4"/>
    <x v="1"/>
    <s v="Southern California"/>
    <n v="900"/>
    <n v="1214"/>
    <x v="4"/>
  </r>
  <r>
    <d v="2009-05-08T00:00:00"/>
    <x v="3"/>
    <x v="5"/>
    <x v="1"/>
    <s v="Southern California"/>
    <n v="883"/>
    <n v="1291"/>
    <x v="4"/>
  </r>
  <r>
    <d v="2009-05-08T00:00:00"/>
    <x v="3"/>
    <x v="6"/>
    <x v="1"/>
    <s v="Southern California"/>
    <n v="317"/>
    <n v="906"/>
    <x v="4"/>
  </r>
  <r>
    <d v="2009-05-15T00:00:00"/>
    <x v="0"/>
    <x v="0"/>
    <x v="0"/>
    <s v="Northern California"/>
    <n v="5244"/>
    <n v="10271"/>
    <x v="4"/>
  </r>
  <r>
    <d v="2009-05-15T00:00:00"/>
    <x v="1"/>
    <x v="1"/>
    <x v="1"/>
    <s v="Northern California"/>
    <n v="2660.4049999999997"/>
    <n v="2102.2049999999999"/>
    <x v="4"/>
  </r>
  <r>
    <d v="2009-05-15T00:00:00"/>
    <x v="1"/>
    <x v="2"/>
    <x v="1"/>
    <s v="Northern California"/>
    <n v="505"/>
    <n v="621"/>
    <x v="4"/>
  </r>
  <r>
    <d v="2009-05-15T00:00:00"/>
    <x v="1"/>
    <x v="3"/>
    <x v="1"/>
    <s v="Northern California"/>
    <n v="0"/>
    <n v="2477"/>
    <x v="4"/>
  </r>
  <r>
    <d v="2009-05-15T00:00:00"/>
    <x v="2"/>
    <x v="4"/>
    <x v="1"/>
    <s v="Northern California"/>
    <n v="644"/>
    <n v="1560"/>
    <x v="4"/>
  </r>
  <r>
    <d v="2009-05-15T00:00:00"/>
    <x v="3"/>
    <x v="5"/>
    <x v="1"/>
    <s v="Northern California"/>
    <n v="586"/>
    <n v="965"/>
    <x v="4"/>
  </r>
  <r>
    <d v="2009-05-15T00:00:00"/>
    <x v="3"/>
    <x v="6"/>
    <x v="1"/>
    <s v="Northern California"/>
    <n v="362"/>
    <n v="201"/>
    <x v="4"/>
  </r>
  <r>
    <d v="2009-05-15T00:00:00"/>
    <x v="4"/>
    <x v="7"/>
    <x v="1"/>
    <s v="Northern California"/>
    <n v="254"/>
    <n v="840"/>
    <x v="4"/>
  </r>
  <r>
    <d v="2009-05-15T00:00:00"/>
    <x v="4"/>
    <x v="7"/>
    <x v="1"/>
    <s v="Southern California"/>
    <n v="93"/>
    <n v="360"/>
    <x v="4"/>
  </r>
  <r>
    <d v="2009-05-15T00:00:00"/>
    <x v="0"/>
    <x v="0"/>
    <x v="0"/>
    <s v="Southern California"/>
    <n v="6724"/>
    <n v="6559"/>
    <x v="4"/>
  </r>
  <r>
    <d v="2009-05-15T00:00:00"/>
    <x v="1"/>
    <x v="1"/>
    <x v="1"/>
    <s v="Southern California"/>
    <n v="3619.9349999999999"/>
    <n v="2515.5299999999997"/>
    <x v="4"/>
  </r>
  <r>
    <d v="2009-05-15T00:00:00"/>
    <x v="1"/>
    <x v="2"/>
    <x v="1"/>
    <s v="Southern California"/>
    <n v="775"/>
    <n v="649"/>
    <x v="4"/>
  </r>
  <r>
    <d v="2009-05-15T00:00:00"/>
    <x v="1"/>
    <x v="3"/>
    <x v="1"/>
    <s v="Southern California"/>
    <n v="0"/>
    <n v="3576"/>
    <x v="4"/>
  </r>
  <r>
    <d v="2009-05-15T00:00:00"/>
    <x v="2"/>
    <x v="4"/>
    <x v="1"/>
    <s v="Southern California"/>
    <n v="1076"/>
    <n v="1341"/>
    <x v="4"/>
  </r>
  <r>
    <d v="2009-05-15T00:00:00"/>
    <x v="3"/>
    <x v="5"/>
    <x v="1"/>
    <s v="Southern California"/>
    <n v="1046"/>
    <n v="1237"/>
    <x v="4"/>
  </r>
  <r>
    <d v="2009-05-15T00:00:00"/>
    <x v="3"/>
    <x v="6"/>
    <x v="1"/>
    <s v="Southern California"/>
    <n v="450"/>
    <n v="921"/>
    <x v="4"/>
  </r>
  <r>
    <d v="2009-05-22T00:00:00"/>
    <x v="0"/>
    <x v="0"/>
    <x v="0"/>
    <s v="Northern California"/>
    <n v="5156"/>
    <n v="9405"/>
    <x v="4"/>
  </r>
  <r>
    <d v="2009-05-22T00:00:00"/>
    <x v="1"/>
    <x v="1"/>
    <x v="1"/>
    <s v="Northern California"/>
    <n v="2808.9349999999999"/>
    <n v="2107.4649999999997"/>
    <x v="4"/>
  </r>
  <r>
    <d v="2009-05-22T00:00:00"/>
    <x v="1"/>
    <x v="2"/>
    <x v="1"/>
    <s v="Northern California"/>
    <n v="210"/>
    <n v="464"/>
    <x v="4"/>
  </r>
  <r>
    <d v="2009-05-22T00:00:00"/>
    <x v="1"/>
    <x v="3"/>
    <x v="1"/>
    <s v="Northern California"/>
    <n v="0"/>
    <n v="2508"/>
    <x v="4"/>
  </r>
  <r>
    <d v="2009-05-22T00:00:00"/>
    <x v="2"/>
    <x v="4"/>
    <x v="1"/>
    <s v="Northern California"/>
    <n v="677"/>
    <n v="1573"/>
    <x v="4"/>
  </r>
  <r>
    <d v="2009-05-22T00:00:00"/>
    <x v="3"/>
    <x v="5"/>
    <x v="1"/>
    <s v="Northern California"/>
    <n v="896"/>
    <n v="1042"/>
    <x v="4"/>
  </r>
  <r>
    <d v="2009-05-22T00:00:00"/>
    <x v="3"/>
    <x v="6"/>
    <x v="1"/>
    <s v="Northern California"/>
    <n v="88"/>
    <n v="216"/>
    <x v="4"/>
  </r>
  <r>
    <d v="2009-05-22T00:00:00"/>
    <x v="4"/>
    <x v="7"/>
    <x v="1"/>
    <s v="Northern California"/>
    <n v="170"/>
    <n v="794"/>
    <x v="4"/>
  </r>
  <r>
    <d v="2009-05-22T00:00:00"/>
    <x v="4"/>
    <x v="7"/>
    <x v="1"/>
    <s v="Southern California"/>
    <n v="123"/>
    <n v="304"/>
    <x v="4"/>
  </r>
  <r>
    <d v="2009-05-22T00:00:00"/>
    <x v="0"/>
    <x v="0"/>
    <x v="0"/>
    <s v="Southern California"/>
    <n v="7249"/>
    <n v="6415"/>
    <x v="4"/>
  </r>
  <r>
    <d v="2009-05-22T00:00:00"/>
    <x v="1"/>
    <x v="1"/>
    <x v="1"/>
    <s v="Southern California"/>
    <n v="3839.3249999999998"/>
    <n v="2561.3249999999998"/>
    <x v="4"/>
  </r>
  <r>
    <d v="2009-05-22T00:00:00"/>
    <x v="1"/>
    <x v="2"/>
    <x v="1"/>
    <s v="Southern California"/>
    <n v="732"/>
    <n v="848"/>
    <x v="4"/>
  </r>
  <r>
    <d v="2009-05-22T00:00:00"/>
    <x v="1"/>
    <x v="3"/>
    <x v="1"/>
    <s v="Southern California"/>
    <n v="0"/>
    <n v="3779"/>
    <x v="4"/>
  </r>
  <r>
    <d v="2009-05-22T00:00:00"/>
    <x v="2"/>
    <x v="4"/>
    <x v="1"/>
    <s v="Southern California"/>
    <n v="1303"/>
    <n v="1443"/>
    <x v="4"/>
  </r>
  <r>
    <d v="2009-05-22T00:00:00"/>
    <x v="3"/>
    <x v="5"/>
    <x v="1"/>
    <s v="Southern California"/>
    <n v="1056"/>
    <n v="1247"/>
    <x v="4"/>
  </r>
  <r>
    <d v="2009-05-22T00:00:00"/>
    <x v="3"/>
    <x v="6"/>
    <x v="1"/>
    <s v="Southern California"/>
    <n v="294"/>
    <n v="909"/>
    <x v="4"/>
  </r>
  <r>
    <d v="2009-05-29T00:00:00"/>
    <x v="0"/>
    <x v="0"/>
    <x v="0"/>
    <s v="Northern California"/>
    <n v="5361"/>
    <n v="9132"/>
    <x v="4"/>
  </r>
  <r>
    <d v="2009-05-29T00:00:00"/>
    <x v="1"/>
    <x v="1"/>
    <x v="1"/>
    <s v="Northern California"/>
    <n v="2707.2"/>
    <n v="1804.07"/>
    <x v="4"/>
  </r>
  <r>
    <d v="2009-05-29T00:00:00"/>
    <x v="1"/>
    <x v="2"/>
    <x v="1"/>
    <s v="Northern California"/>
    <n v="285"/>
    <n v="392"/>
    <x v="4"/>
  </r>
  <r>
    <d v="2009-05-29T00:00:00"/>
    <x v="1"/>
    <x v="3"/>
    <x v="1"/>
    <s v="Northern California"/>
    <n v="0"/>
    <n v="2698"/>
    <x v="4"/>
  </r>
  <r>
    <d v="2009-05-29T00:00:00"/>
    <x v="2"/>
    <x v="4"/>
    <x v="1"/>
    <s v="Northern California"/>
    <n v="632"/>
    <n v="1571"/>
    <x v="4"/>
  </r>
  <r>
    <d v="2009-05-29T00:00:00"/>
    <x v="3"/>
    <x v="5"/>
    <x v="1"/>
    <s v="Northern California"/>
    <n v="915"/>
    <n v="1220"/>
    <x v="4"/>
  </r>
  <r>
    <d v="2009-05-29T00:00:00"/>
    <x v="3"/>
    <x v="6"/>
    <x v="1"/>
    <s v="Northern California"/>
    <n v="81"/>
    <n v="212"/>
    <x v="4"/>
  </r>
  <r>
    <d v="2009-05-29T00:00:00"/>
    <x v="4"/>
    <x v="7"/>
    <x v="1"/>
    <s v="Northern California"/>
    <n v="321"/>
    <n v="635"/>
    <x v="4"/>
  </r>
  <r>
    <d v="2009-05-29T00:00:00"/>
    <x v="4"/>
    <x v="7"/>
    <x v="1"/>
    <s v="Southern California"/>
    <n v="47"/>
    <n v="352"/>
    <x v="4"/>
  </r>
  <r>
    <d v="2009-05-29T00:00:00"/>
    <x v="0"/>
    <x v="0"/>
    <x v="0"/>
    <s v="Southern California"/>
    <n v="6723"/>
    <n v="6690"/>
    <x v="4"/>
  </r>
  <r>
    <d v="2009-05-29T00:00:00"/>
    <x v="1"/>
    <x v="1"/>
    <x v="1"/>
    <s v="Southern California"/>
    <n v="4151.37"/>
    <n v="2653.98"/>
    <x v="4"/>
  </r>
  <r>
    <d v="2009-05-29T00:00:00"/>
    <x v="1"/>
    <x v="2"/>
    <x v="1"/>
    <s v="Southern California"/>
    <n v="613"/>
    <n v="785"/>
    <x v="4"/>
  </r>
  <r>
    <d v="2009-05-29T00:00:00"/>
    <x v="1"/>
    <x v="3"/>
    <x v="1"/>
    <s v="Southern California"/>
    <n v="0"/>
    <n v="3634"/>
    <x v="4"/>
  </r>
  <r>
    <d v="2009-05-29T00:00:00"/>
    <x v="2"/>
    <x v="4"/>
    <x v="1"/>
    <s v="Southern California"/>
    <n v="1217"/>
    <n v="1769"/>
    <x v="4"/>
  </r>
  <r>
    <d v="2009-05-29T00:00:00"/>
    <x v="3"/>
    <x v="5"/>
    <x v="1"/>
    <s v="Southern California"/>
    <n v="1065"/>
    <n v="1261"/>
    <x v="4"/>
  </r>
  <r>
    <d v="2009-05-29T00:00:00"/>
    <x v="3"/>
    <x v="6"/>
    <x v="1"/>
    <s v="Southern California"/>
    <n v="182"/>
    <n v="782"/>
    <x v="4"/>
  </r>
  <r>
    <d v="2009-06-05T00:00:00"/>
    <x v="0"/>
    <x v="0"/>
    <x v="0"/>
    <s v="Northern California"/>
    <n v="5130"/>
    <n v="9044"/>
    <x v="4"/>
  </r>
  <r>
    <d v="2009-06-05T00:00:00"/>
    <x v="1"/>
    <x v="1"/>
    <x v="1"/>
    <s v="Northern California"/>
    <n v="2990.06"/>
    <n v="2196.3150000000001"/>
    <x v="4"/>
  </r>
  <r>
    <d v="2009-06-05T00:00:00"/>
    <x v="1"/>
    <x v="2"/>
    <x v="1"/>
    <s v="Northern California"/>
    <n v="505"/>
    <n v="433"/>
    <x v="4"/>
  </r>
  <r>
    <d v="2009-06-05T00:00:00"/>
    <x v="1"/>
    <x v="3"/>
    <x v="1"/>
    <s v="Northern California"/>
    <n v="0"/>
    <n v="2388"/>
    <x v="4"/>
  </r>
  <r>
    <d v="2009-06-05T00:00:00"/>
    <x v="2"/>
    <x v="4"/>
    <x v="1"/>
    <s v="Northern California"/>
    <n v="761"/>
    <n v="1609"/>
    <x v="4"/>
  </r>
  <r>
    <d v="2009-06-05T00:00:00"/>
    <x v="3"/>
    <x v="5"/>
    <x v="1"/>
    <s v="Northern California"/>
    <n v="1106"/>
    <n v="1066"/>
    <x v="4"/>
  </r>
  <r>
    <d v="2009-06-05T00:00:00"/>
    <x v="3"/>
    <x v="6"/>
    <x v="1"/>
    <s v="Northern California"/>
    <n v="78"/>
    <n v="182"/>
    <x v="4"/>
  </r>
  <r>
    <d v="2009-06-05T00:00:00"/>
    <x v="4"/>
    <x v="7"/>
    <x v="1"/>
    <s v="Northern California"/>
    <n v="462"/>
    <n v="764"/>
    <x v="4"/>
  </r>
  <r>
    <d v="2009-06-05T00:00:00"/>
    <x v="4"/>
    <x v="7"/>
    <x v="1"/>
    <s v="Southern California"/>
    <n v="45"/>
    <n v="354"/>
    <x v="4"/>
  </r>
  <r>
    <d v="2009-06-05T00:00:00"/>
    <x v="0"/>
    <x v="0"/>
    <x v="0"/>
    <s v="Southern California"/>
    <n v="7393"/>
    <n v="6633"/>
    <x v="4"/>
  </r>
  <r>
    <d v="2009-06-05T00:00:00"/>
    <x v="1"/>
    <x v="1"/>
    <x v="1"/>
    <s v="Southern California"/>
    <n v="3782.8799999999997"/>
    <n v="2597.5349999999999"/>
    <x v="4"/>
  </r>
  <r>
    <d v="2009-06-05T00:00:00"/>
    <x v="1"/>
    <x v="2"/>
    <x v="1"/>
    <s v="Southern California"/>
    <n v="763"/>
    <n v="756"/>
    <x v="4"/>
  </r>
  <r>
    <d v="2009-06-05T00:00:00"/>
    <x v="1"/>
    <x v="3"/>
    <x v="1"/>
    <s v="Southern California"/>
    <n v="0"/>
    <n v="3582"/>
    <x v="4"/>
  </r>
  <r>
    <d v="2009-06-05T00:00:00"/>
    <x v="2"/>
    <x v="4"/>
    <x v="1"/>
    <s v="Southern California"/>
    <n v="1204"/>
    <n v="1757"/>
    <x v="4"/>
  </r>
  <r>
    <d v="2009-06-05T00:00:00"/>
    <x v="3"/>
    <x v="5"/>
    <x v="1"/>
    <s v="Southern California"/>
    <n v="988"/>
    <n v="1100"/>
    <x v="4"/>
  </r>
  <r>
    <d v="2009-06-05T00:00:00"/>
    <x v="3"/>
    <x v="6"/>
    <x v="1"/>
    <s v="Southern California"/>
    <n v="259"/>
    <n v="804"/>
    <x v="4"/>
  </r>
  <r>
    <d v="2009-06-12T00:00:00"/>
    <x v="0"/>
    <x v="0"/>
    <x v="0"/>
    <s v="Northern California"/>
    <n v="5209"/>
    <n v="8921"/>
    <x v="4"/>
  </r>
  <r>
    <d v="2009-06-12T00:00:00"/>
    <x v="1"/>
    <x v="1"/>
    <x v="1"/>
    <s v="Northern California"/>
    <n v="2840.65"/>
    <n v="2522.0749999999998"/>
    <x v="4"/>
  </r>
  <r>
    <d v="2009-06-12T00:00:00"/>
    <x v="1"/>
    <x v="2"/>
    <x v="1"/>
    <s v="Northern California"/>
    <n v="434"/>
    <n v="478"/>
    <x v="4"/>
  </r>
  <r>
    <d v="2009-06-12T00:00:00"/>
    <x v="1"/>
    <x v="3"/>
    <x v="1"/>
    <s v="Northern California"/>
    <n v="0"/>
    <n v="2436"/>
    <x v="4"/>
  </r>
  <r>
    <d v="2009-06-12T00:00:00"/>
    <x v="2"/>
    <x v="4"/>
    <x v="1"/>
    <s v="Northern California"/>
    <n v="772"/>
    <n v="1540"/>
    <x v="4"/>
  </r>
  <r>
    <d v="2009-06-12T00:00:00"/>
    <x v="3"/>
    <x v="5"/>
    <x v="1"/>
    <s v="Northern California"/>
    <n v="1042"/>
    <n v="860"/>
    <x v="4"/>
  </r>
  <r>
    <d v="2009-06-12T00:00:00"/>
    <x v="3"/>
    <x v="6"/>
    <x v="1"/>
    <s v="Northern California"/>
    <n v="82"/>
    <n v="182"/>
    <x v="4"/>
  </r>
  <r>
    <d v="2009-06-12T00:00:00"/>
    <x v="4"/>
    <x v="7"/>
    <x v="1"/>
    <s v="Northern California"/>
    <n v="433"/>
    <n v="858"/>
    <x v="4"/>
  </r>
  <r>
    <d v="2009-06-12T00:00:00"/>
    <x v="4"/>
    <x v="7"/>
    <x v="1"/>
    <s v="Southern California"/>
    <n v="8"/>
    <n v="360"/>
    <x v="4"/>
  </r>
  <r>
    <d v="2009-06-12T00:00:00"/>
    <x v="0"/>
    <x v="0"/>
    <x v="0"/>
    <s v="Southern California"/>
    <n v="5924"/>
    <n v="6484"/>
    <x v="4"/>
  </r>
  <r>
    <d v="2009-06-12T00:00:00"/>
    <x v="1"/>
    <x v="1"/>
    <x v="1"/>
    <s v="Southern California"/>
    <n v="3978.8399999999997"/>
    <n v="2715.75"/>
    <x v="4"/>
  </r>
  <r>
    <d v="2009-06-12T00:00:00"/>
    <x v="1"/>
    <x v="2"/>
    <x v="1"/>
    <s v="Southern California"/>
    <n v="613"/>
    <n v="721"/>
    <x v="4"/>
  </r>
  <r>
    <d v="2009-06-12T00:00:00"/>
    <x v="1"/>
    <x v="3"/>
    <x v="1"/>
    <s v="Southern California"/>
    <n v="0"/>
    <n v="3585"/>
    <x v="4"/>
  </r>
  <r>
    <d v="2009-06-12T00:00:00"/>
    <x v="2"/>
    <x v="4"/>
    <x v="1"/>
    <s v="Southern California"/>
    <n v="781"/>
    <n v="1555"/>
    <x v="4"/>
  </r>
  <r>
    <d v="2009-06-12T00:00:00"/>
    <x v="3"/>
    <x v="5"/>
    <x v="1"/>
    <s v="Southern California"/>
    <n v="953"/>
    <n v="1321"/>
    <x v="4"/>
  </r>
  <r>
    <d v="2009-06-12T00:00:00"/>
    <x v="3"/>
    <x v="6"/>
    <x v="1"/>
    <s v="Southern California"/>
    <n v="80"/>
    <n v="694"/>
    <x v="4"/>
  </r>
  <r>
    <d v="2009-06-19T00:00:00"/>
    <x v="0"/>
    <x v="0"/>
    <x v="0"/>
    <s v="Northern California"/>
    <n v="5340"/>
    <n v="8455"/>
    <x v="4"/>
  </r>
  <r>
    <d v="2009-06-19T00:00:00"/>
    <x v="1"/>
    <x v="1"/>
    <x v="1"/>
    <s v="Northern California"/>
    <n v="2894.64"/>
    <n v="2575.1299999999997"/>
    <x v="4"/>
  </r>
  <r>
    <d v="2009-06-19T00:00:00"/>
    <x v="1"/>
    <x v="2"/>
    <x v="1"/>
    <s v="Northern California"/>
    <n v="272"/>
    <n v="359"/>
    <x v="4"/>
  </r>
  <r>
    <d v="2009-06-19T00:00:00"/>
    <x v="1"/>
    <x v="3"/>
    <x v="1"/>
    <s v="Northern California"/>
    <n v="0"/>
    <n v="2598"/>
    <x v="4"/>
  </r>
  <r>
    <d v="2009-06-19T00:00:00"/>
    <x v="2"/>
    <x v="4"/>
    <x v="1"/>
    <s v="Northern California"/>
    <n v="715"/>
    <n v="1471"/>
    <x v="4"/>
  </r>
  <r>
    <d v="2009-06-19T00:00:00"/>
    <x v="3"/>
    <x v="5"/>
    <x v="1"/>
    <s v="Northern California"/>
    <n v="1064"/>
    <n v="1053"/>
    <x v="4"/>
  </r>
  <r>
    <d v="2009-06-19T00:00:00"/>
    <x v="3"/>
    <x v="6"/>
    <x v="1"/>
    <s v="Northern California"/>
    <n v="148"/>
    <n v="269"/>
    <x v="4"/>
  </r>
  <r>
    <d v="2009-06-19T00:00:00"/>
    <x v="4"/>
    <x v="7"/>
    <x v="1"/>
    <s v="Northern California"/>
    <n v="374"/>
    <n v="584"/>
    <x v="4"/>
  </r>
  <r>
    <d v="2009-06-19T00:00:00"/>
    <x v="4"/>
    <x v="7"/>
    <x v="1"/>
    <s v="Southern California"/>
    <n v="18"/>
    <n v="398"/>
    <x v="4"/>
  </r>
  <r>
    <d v="2009-06-19T00:00:00"/>
    <x v="0"/>
    <x v="0"/>
    <x v="0"/>
    <s v="Southern California"/>
    <n v="7074"/>
    <n v="5989"/>
    <x v="4"/>
  </r>
  <r>
    <d v="2009-06-19T00:00:00"/>
    <x v="1"/>
    <x v="1"/>
    <x v="1"/>
    <s v="Southern California"/>
    <n v="3732.8249999999998"/>
    <n v="2590.08"/>
    <x v="4"/>
  </r>
  <r>
    <d v="2009-06-19T00:00:00"/>
    <x v="1"/>
    <x v="2"/>
    <x v="1"/>
    <s v="Southern California"/>
    <n v="763"/>
    <n v="762"/>
    <x v="4"/>
  </r>
  <r>
    <d v="2009-06-19T00:00:00"/>
    <x v="1"/>
    <x v="3"/>
    <x v="1"/>
    <s v="Southern California"/>
    <n v="0"/>
    <n v="3720"/>
    <x v="4"/>
  </r>
  <r>
    <d v="2009-06-19T00:00:00"/>
    <x v="2"/>
    <x v="4"/>
    <x v="1"/>
    <s v="Southern California"/>
    <n v="1048"/>
    <n v="1505"/>
    <x v="4"/>
  </r>
  <r>
    <d v="2009-06-19T00:00:00"/>
    <x v="3"/>
    <x v="5"/>
    <x v="1"/>
    <s v="Southern California"/>
    <n v="938"/>
    <n v="1157"/>
    <x v="4"/>
  </r>
  <r>
    <d v="2009-06-19T00:00:00"/>
    <x v="3"/>
    <x v="6"/>
    <x v="1"/>
    <s v="Southern California"/>
    <n v="456"/>
    <n v="815"/>
    <x v="4"/>
  </r>
  <r>
    <d v="2009-06-26T00:00:00"/>
    <x v="0"/>
    <x v="0"/>
    <x v="0"/>
    <s v="Northern California"/>
    <n v="5426"/>
    <n v="8423"/>
    <x v="4"/>
  </r>
  <r>
    <d v="2009-06-26T00:00:00"/>
    <x v="1"/>
    <x v="1"/>
    <x v="1"/>
    <s v="Northern California"/>
    <n v="2775.71"/>
    <n v="2549.5049999999997"/>
    <x v="4"/>
  </r>
  <r>
    <d v="2009-06-26T00:00:00"/>
    <x v="1"/>
    <x v="2"/>
    <x v="1"/>
    <s v="Northern California"/>
    <n v="400"/>
    <n v="640"/>
    <x v="4"/>
  </r>
  <r>
    <d v="2009-06-26T00:00:00"/>
    <x v="1"/>
    <x v="3"/>
    <x v="1"/>
    <s v="Northern California"/>
    <n v="0"/>
    <n v="2835"/>
    <x v="4"/>
  </r>
  <r>
    <d v="2009-06-26T00:00:00"/>
    <x v="2"/>
    <x v="4"/>
    <x v="1"/>
    <s v="Northern California"/>
    <n v="644"/>
    <n v="1463"/>
    <x v="4"/>
  </r>
  <r>
    <d v="2009-06-26T00:00:00"/>
    <x v="3"/>
    <x v="5"/>
    <x v="1"/>
    <s v="Northern California"/>
    <n v="863"/>
    <n v="955"/>
    <x v="4"/>
  </r>
  <r>
    <d v="2009-06-26T00:00:00"/>
    <x v="3"/>
    <x v="6"/>
    <x v="1"/>
    <s v="Northern California"/>
    <n v="394"/>
    <n v="400"/>
    <x v="4"/>
  </r>
  <r>
    <d v="2009-06-26T00:00:00"/>
    <x v="4"/>
    <x v="7"/>
    <x v="1"/>
    <s v="Northern California"/>
    <n v="315"/>
    <n v="902"/>
    <x v="4"/>
  </r>
  <r>
    <d v="2009-06-26T00:00:00"/>
    <x v="4"/>
    <x v="7"/>
    <x v="1"/>
    <s v="Southern California"/>
    <n v="129"/>
    <n v="418"/>
    <x v="4"/>
  </r>
  <r>
    <d v="2009-06-26T00:00:00"/>
    <x v="0"/>
    <x v="0"/>
    <x v="0"/>
    <s v="Southern California"/>
    <n v="6705"/>
    <n v="7062"/>
    <x v="4"/>
  </r>
  <r>
    <d v="2009-06-26T00:00:00"/>
    <x v="1"/>
    <x v="1"/>
    <x v="1"/>
    <s v="Southern California"/>
    <n v="3993.75"/>
    <n v="2616.7049999999999"/>
    <x v="4"/>
  </r>
  <r>
    <d v="2009-06-26T00:00:00"/>
    <x v="1"/>
    <x v="2"/>
    <x v="1"/>
    <s v="Southern California"/>
    <n v="689"/>
    <n v="807"/>
    <x v="4"/>
  </r>
  <r>
    <d v="2009-06-26T00:00:00"/>
    <x v="1"/>
    <x v="3"/>
    <x v="1"/>
    <s v="Southern California"/>
    <n v="0"/>
    <n v="3664"/>
    <x v="4"/>
  </r>
  <r>
    <d v="2009-06-26T00:00:00"/>
    <x v="2"/>
    <x v="4"/>
    <x v="1"/>
    <s v="Southern California"/>
    <n v="1145"/>
    <n v="1465"/>
    <x v="4"/>
  </r>
  <r>
    <d v="2009-06-26T00:00:00"/>
    <x v="3"/>
    <x v="5"/>
    <x v="1"/>
    <s v="Southern California"/>
    <n v="785"/>
    <n v="1043"/>
    <x v="4"/>
  </r>
  <r>
    <d v="2009-06-26T00:00:00"/>
    <x v="3"/>
    <x v="6"/>
    <x v="1"/>
    <s v="Southern California"/>
    <n v="458"/>
    <n v="924"/>
    <x v="4"/>
  </r>
  <r>
    <d v="2009-07-03T00:00:00"/>
    <x v="0"/>
    <x v="0"/>
    <x v="0"/>
    <s v="Northern California"/>
    <n v="5451"/>
    <n v="9139"/>
    <x v="4"/>
  </r>
  <r>
    <d v="2009-07-03T00:00:00"/>
    <x v="1"/>
    <x v="1"/>
    <x v="1"/>
    <s v="Northern California"/>
    <n v="2562.3599999999997"/>
    <n v="2527.14"/>
    <x v="4"/>
  </r>
  <r>
    <d v="2009-07-03T00:00:00"/>
    <x v="1"/>
    <x v="2"/>
    <x v="1"/>
    <s v="Northern California"/>
    <n v="593"/>
    <n v="849"/>
    <x v="4"/>
  </r>
  <r>
    <d v="2009-07-03T00:00:00"/>
    <x v="1"/>
    <x v="3"/>
    <x v="1"/>
    <s v="Northern California"/>
    <n v="0"/>
    <n v="2811"/>
    <x v="4"/>
  </r>
  <r>
    <d v="2009-07-03T00:00:00"/>
    <x v="2"/>
    <x v="4"/>
    <x v="1"/>
    <s v="Northern California"/>
    <n v="773"/>
    <n v="1675"/>
    <x v="4"/>
  </r>
  <r>
    <d v="2009-07-03T00:00:00"/>
    <x v="3"/>
    <x v="5"/>
    <x v="1"/>
    <s v="Northern California"/>
    <n v="1080"/>
    <n v="1249"/>
    <x v="4"/>
  </r>
  <r>
    <d v="2009-07-03T00:00:00"/>
    <x v="3"/>
    <x v="6"/>
    <x v="1"/>
    <s v="Northern California"/>
    <n v="108"/>
    <n v="277"/>
    <x v="4"/>
  </r>
  <r>
    <d v="2009-07-03T00:00:00"/>
    <x v="4"/>
    <x v="7"/>
    <x v="1"/>
    <s v="Northern California"/>
    <n v="417"/>
    <n v="790"/>
    <x v="4"/>
  </r>
  <r>
    <d v="2009-07-03T00:00:00"/>
    <x v="4"/>
    <x v="7"/>
    <x v="1"/>
    <s v="Southern California"/>
    <n v="-27"/>
    <n v="368"/>
    <x v="4"/>
  </r>
  <r>
    <d v="2009-07-03T00:00:00"/>
    <x v="0"/>
    <x v="0"/>
    <x v="0"/>
    <s v="Southern California"/>
    <n v="6746"/>
    <n v="6247"/>
    <x v="4"/>
  </r>
  <r>
    <d v="2009-07-03T00:00:00"/>
    <x v="1"/>
    <x v="1"/>
    <x v="1"/>
    <s v="Southern California"/>
    <n v="3963.93"/>
    <n v="2622.0299999999997"/>
    <x v="4"/>
  </r>
  <r>
    <d v="2009-07-03T00:00:00"/>
    <x v="1"/>
    <x v="2"/>
    <x v="1"/>
    <s v="Southern California"/>
    <n v="548"/>
    <n v="694"/>
    <x v="4"/>
  </r>
  <r>
    <d v="2009-07-03T00:00:00"/>
    <x v="1"/>
    <x v="3"/>
    <x v="1"/>
    <s v="Southern California"/>
    <n v="0"/>
    <n v="3703"/>
    <x v="4"/>
  </r>
  <r>
    <d v="2009-07-03T00:00:00"/>
    <x v="2"/>
    <x v="4"/>
    <x v="1"/>
    <s v="Southern California"/>
    <n v="968"/>
    <n v="1447"/>
    <x v="4"/>
  </r>
  <r>
    <d v="2009-07-03T00:00:00"/>
    <x v="3"/>
    <x v="5"/>
    <x v="1"/>
    <s v="Southern California"/>
    <n v="1003"/>
    <n v="1106"/>
    <x v="4"/>
  </r>
  <r>
    <d v="2009-07-03T00:00:00"/>
    <x v="3"/>
    <x v="6"/>
    <x v="1"/>
    <s v="Southern California"/>
    <n v="386"/>
    <n v="984"/>
    <x v="4"/>
  </r>
  <r>
    <d v="2009-07-10T00:00:00"/>
    <x v="0"/>
    <x v="0"/>
    <x v="0"/>
    <s v="Northern California"/>
    <n v="5275"/>
    <n v="8304"/>
    <x v="4"/>
  </r>
  <r>
    <d v="2009-07-10T00:00:00"/>
    <x v="1"/>
    <x v="1"/>
    <x v="1"/>
    <s v="Northern California"/>
    <n v="2914.6949999999997"/>
    <n v="2695.4749999999999"/>
    <x v="4"/>
  </r>
  <r>
    <d v="2009-07-10T00:00:00"/>
    <x v="1"/>
    <x v="2"/>
    <x v="1"/>
    <s v="Northern California"/>
    <n v="384"/>
    <n v="646"/>
    <x v="4"/>
  </r>
  <r>
    <d v="2009-07-10T00:00:00"/>
    <x v="1"/>
    <x v="3"/>
    <x v="1"/>
    <s v="Northern California"/>
    <n v="0"/>
    <n v="2706"/>
    <x v="4"/>
  </r>
  <r>
    <d v="2009-07-10T00:00:00"/>
    <x v="2"/>
    <x v="4"/>
    <x v="1"/>
    <s v="Northern California"/>
    <n v="797"/>
    <n v="1938"/>
    <x v="4"/>
  </r>
  <r>
    <d v="2009-07-10T00:00:00"/>
    <x v="3"/>
    <x v="5"/>
    <x v="1"/>
    <s v="Northern California"/>
    <n v="1131"/>
    <n v="1448"/>
    <x v="4"/>
  </r>
  <r>
    <d v="2009-07-10T00:00:00"/>
    <x v="3"/>
    <x v="6"/>
    <x v="1"/>
    <s v="Northern California"/>
    <n v="242"/>
    <n v="248"/>
    <x v="4"/>
  </r>
  <r>
    <d v="2009-07-10T00:00:00"/>
    <x v="4"/>
    <x v="7"/>
    <x v="1"/>
    <s v="Northern California"/>
    <n v="285"/>
    <n v="988"/>
    <x v="4"/>
  </r>
  <r>
    <d v="2009-07-10T00:00:00"/>
    <x v="4"/>
    <x v="7"/>
    <x v="1"/>
    <s v="Southern California"/>
    <n v="-18"/>
    <n v="322"/>
    <x v="4"/>
  </r>
  <r>
    <d v="2009-07-10T00:00:00"/>
    <x v="0"/>
    <x v="0"/>
    <x v="0"/>
    <s v="Southern California"/>
    <n v="6311"/>
    <n v="7352"/>
    <x v="4"/>
  </r>
  <r>
    <d v="2009-07-10T00:00:00"/>
    <x v="1"/>
    <x v="1"/>
    <x v="1"/>
    <s v="Southern California"/>
    <n v="3491.0699999999997"/>
    <n v="2522.9849999999997"/>
    <x v="4"/>
  </r>
  <r>
    <d v="2009-07-10T00:00:00"/>
    <x v="1"/>
    <x v="2"/>
    <x v="1"/>
    <s v="Southern California"/>
    <n v="872"/>
    <n v="807"/>
    <x v="4"/>
  </r>
  <r>
    <d v="2009-07-10T00:00:00"/>
    <x v="1"/>
    <x v="3"/>
    <x v="1"/>
    <s v="Southern California"/>
    <n v="0"/>
    <n v="3614"/>
    <x v="4"/>
  </r>
  <r>
    <d v="2009-07-10T00:00:00"/>
    <x v="2"/>
    <x v="4"/>
    <x v="1"/>
    <s v="Southern California"/>
    <n v="1011"/>
    <n v="1576"/>
    <x v="4"/>
  </r>
  <r>
    <d v="2009-07-10T00:00:00"/>
    <x v="3"/>
    <x v="5"/>
    <x v="1"/>
    <s v="Southern California"/>
    <n v="1031"/>
    <n v="1006"/>
    <x v="4"/>
  </r>
  <r>
    <d v="2009-07-10T00:00:00"/>
    <x v="3"/>
    <x v="6"/>
    <x v="1"/>
    <s v="Southern California"/>
    <n v="66"/>
    <n v="977"/>
    <x v="4"/>
  </r>
  <r>
    <d v="2009-07-17T00:00:00"/>
    <x v="0"/>
    <x v="0"/>
    <x v="0"/>
    <s v="Northern California"/>
    <n v="5336"/>
    <n v="7795"/>
    <x v="4"/>
  </r>
  <r>
    <d v="2009-07-17T00:00:00"/>
    <x v="1"/>
    <x v="1"/>
    <x v="1"/>
    <s v="Northern California"/>
    <n v="2917.46"/>
    <n v="2884.0450000000001"/>
    <x v="4"/>
  </r>
  <r>
    <d v="2009-07-17T00:00:00"/>
    <x v="1"/>
    <x v="2"/>
    <x v="1"/>
    <s v="Northern California"/>
    <n v="423"/>
    <n v="586"/>
    <x v="4"/>
  </r>
  <r>
    <d v="2009-07-17T00:00:00"/>
    <x v="1"/>
    <x v="3"/>
    <x v="1"/>
    <s v="Northern California"/>
    <n v="0"/>
    <n v="2542"/>
    <x v="4"/>
  </r>
  <r>
    <d v="2009-07-17T00:00:00"/>
    <x v="2"/>
    <x v="4"/>
    <x v="1"/>
    <s v="Northern California"/>
    <n v="834"/>
    <n v="2274"/>
    <x v="4"/>
  </r>
  <r>
    <d v="2009-07-17T00:00:00"/>
    <x v="3"/>
    <x v="5"/>
    <x v="1"/>
    <s v="Northern California"/>
    <n v="1271"/>
    <n v="1495"/>
    <x v="4"/>
  </r>
  <r>
    <d v="2009-07-17T00:00:00"/>
    <x v="3"/>
    <x v="6"/>
    <x v="1"/>
    <s v="Northern California"/>
    <n v="154"/>
    <n v="217"/>
    <x v="4"/>
  </r>
  <r>
    <d v="2009-07-17T00:00:00"/>
    <x v="4"/>
    <x v="7"/>
    <x v="1"/>
    <s v="Northern California"/>
    <n v="247"/>
    <n v="915"/>
    <x v="4"/>
  </r>
  <r>
    <d v="2009-07-17T00:00:00"/>
    <x v="4"/>
    <x v="7"/>
    <x v="1"/>
    <s v="Southern California"/>
    <n v="-76"/>
    <n v="367"/>
    <x v="4"/>
  </r>
  <r>
    <d v="2009-07-17T00:00:00"/>
    <x v="0"/>
    <x v="0"/>
    <x v="0"/>
    <s v="Southern California"/>
    <n v="6034"/>
    <n v="5950"/>
    <x v="4"/>
  </r>
  <r>
    <d v="2009-07-17T00:00:00"/>
    <x v="1"/>
    <x v="1"/>
    <x v="1"/>
    <s v="Southern California"/>
    <n v="3511.3049999999998"/>
    <n v="2466.54"/>
    <x v="4"/>
  </r>
  <r>
    <d v="2009-07-17T00:00:00"/>
    <x v="1"/>
    <x v="2"/>
    <x v="1"/>
    <s v="Southern California"/>
    <n v="644"/>
    <n v="494"/>
    <x v="4"/>
  </r>
  <r>
    <d v="2009-07-17T00:00:00"/>
    <x v="1"/>
    <x v="3"/>
    <x v="1"/>
    <s v="Southern California"/>
    <n v="0"/>
    <n v="3427"/>
    <x v="4"/>
  </r>
  <r>
    <d v="2009-07-17T00:00:00"/>
    <x v="2"/>
    <x v="4"/>
    <x v="1"/>
    <s v="Southern California"/>
    <n v="906"/>
    <n v="1547"/>
    <x v="4"/>
  </r>
  <r>
    <d v="2009-07-17T00:00:00"/>
    <x v="3"/>
    <x v="5"/>
    <x v="1"/>
    <s v="Southern California"/>
    <n v="835"/>
    <n v="1045"/>
    <x v="4"/>
  </r>
  <r>
    <d v="2009-07-17T00:00:00"/>
    <x v="3"/>
    <x v="6"/>
    <x v="1"/>
    <s v="Southern California"/>
    <n v="211"/>
    <n v="807"/>
    <x v="4"/>
  </r>
  <r>
    <d v="2009-07-24T00:00:00"/>
    <x v="0"/>
    <x v="0"/>
    <x v="0"/>
    <s v="Northern California"/>
    <n v="4470"/>
    <n v="9113"/>
    <x v="4"/>
  </r>
  <r>
    <d v="2009-07-24T00:00:00"/>
    <x v="1"/>
    <x v="1"/>
    <x v="1"/>
    <s v="Northern California"/>
    <n v="2622.2599999999998"/>
    <n v="2806.2349999999997"/>
    <x v="4"/>
  </r>
  <r>
    <d v="2009-07-24T00:00:00"/>
    <x v="1"/>
    <x v="2"/>
    <x v="1"/>
    <s v="Northern California"/>
    <n v="484"/>
    <n v="911"/>
    <x v="4"/>
  </r>
  <r>
    <d v="2009-07-24T00:00:00"/>
    <x v="1"/>
    <x v="3"/>
    <x v="1"/>
    <s v="Northern California"/>
    <n v="0"/>
    <n v="2476"/>
    <x v="4"/>
  </r>
  <r>
    <d v="2009-07-24T00:00:00"/>
    <x v="2"/>
    <x v="4"/>
    <x v="1"/>
    <s v="Northern California"/>
    <n v="678"/>
    <n v="2123"/>
    <x v="4"/>
  </r>
  <r>
    <d v="2009-07-24T00:00:00"/>
    <x v="3"/>
    <x v="5"/>
    <x v="1"/>
    <s v="Northern California"/>
    <n v="850"/>
    <n v="1475"/>
    <x v="4"/>
  </r>
  <r>
    <d v="2009-07-24T00:00:00"/>
    <x v="3"/>
    <x v="6"/>
    <x v="1"/>
    <s v="Northern California"/>
    <n v="114"/>
    <n v="270"/>
    <x v="4"/>
  </r>
  <r>
    <d v="2009-07-24T00:00:00"/>
    <x v="4"/>
    <x v="7"/>
    <x v="1"/>
    <s v="Northern California"/>
    <n v="180"/>
    <n v="859"/>
    <x v="4"/>
  </r>
  <r>
    <d v="2009-07-24T00:00:00"/>
    <x v="4"/>
    <x v="7"/>
    <x v="1"/>
    <s v="Southern California"/>
    <n v="-1"/>
    <n v="348"/>
    <x v="4"/>
  </r>
  <r>
    <d v="2009-07-24T00:00:00"/>
    <x v="0"/>
    <x v="0"/>
    <x v="0"/>
    <s v="Southern California"/>
    <n v="6237"/>
    <n v="7485"/>
    <x v="4"/>
  </r>
  <r>
    <d v="2009-07-24T00:00:00"/>
    <x v="1"/>
    <x v="1"/>
    <x v="1"/>
    <s v="Southern California"/>
    <n v="3765.8399999999997"/>
    <n v="2476.125"/>
    <x v="4"/>
  </r>
  <r>
    <d v="2009-07-24T00:00:00"/>
    <x v="1"/>
    <x v="2"/>
    <x v="1"/>
    <s v="Southern California"/>
    <n v="690"/>
    <n v="634"/>
    <x v="4"/>
  </r>
  <r>
    <d v="2009-07-24T00:00:00"/>
    <x v="1"/>
    <x v="3"/>
    <x v="1"/>
    <s v="Southern California"/>
    <n v="0"/>
    <n v="3589"/>
    <x v="4"/>
  </r>
  <r>
    <d v="2009-07-24T00:00:00"/>
    <x v="2"/>
    <x v="4"/>
    <x v="1"/>
    <s v="Southern California"/>
    <n v="1062"/>
    <n v="1540"/>
    <x v="4"/>
  </r>
  <r>
    <d v="2009-07-24T00:00:00"/>
    <x v="3"/>
    <x v="5"/>
    <x v="1"/>
    <s v="Southern California"/>
    <n v="767"/>
    <n v="1143"/>
    <x v="4"/>
  </r>
  <r>
    <d v="2009-07-24T00:00:00"/>
    <x v="3"/>
    <x v="6"/>
    <x v="1"/>
    <s v="Southern California"/>
    <n v="192"/>
    <n v="784"/>
    <x v="4"/>
  </r>
  <r>
    <d v="2009-07-31T00:00:00"/>
    <x v="0"/>
    <x v="0"/>
    <x v="0"/>
    <s v="Northern California"/>
    <n v="3382"/>
    <n v="9838"/>
    <x v="4"/>
  </r>
  <r>
    <d v="2009-07-31T00:00:00"/>
    <x v="1"/>
    <x v="1"/>
    <x v="1"/>
    <s v="Northern California"/>
    <n v="2549.165"/>
    <n v="2601.56"/>
    <x v="4"/>
  </r>
  <r>
    <d v="2009-07-31T00:00:00"/>
    <x v="1"/>
    <x v="2"/>
    <x v="1"/>
    <s v="Northern California"/>
    <n v="484"/>
    <n v="508"/>
    <x v="4"/>
  </r>
  <r>
    <d v="2009-07-31T00:00:00"/>
    <x v="1"/>
    <x v="3"/>
    <x v="1"/>
    <s v="Northern California"/>
    <n v="0"/>
    <n v="2230"/>
    <x v="4"/>
  </r>
  <r>
    <d v="2009-07-31T00:00:00"/>
    <x v="2"/>
    <x v="4"/>
    <x v="1"/>
    <s v="Northern California"/>
    <n v="366"/>
    <n v="1884"/>
    <x v="4"/>
  </r>
  <r>
    <d v="2009-07-31T00:00:00"/>
    <x v="3"/>
    <x v="5"/>
    <x v="1"/>
    <s v="Northern California"/>
    <n v="486"/>
    <n v="1193"/>
    <x v="4"/>
  </r>
  <r>
    <d v="2009-07-31T00:00:00"/>
    <x v="3"/>
    <x v="6"/>
    <x v="1"/>
    <s v="Northern California"/>
    <n v="324"/>
    <n v="423"/>
    <x v="4"/>
  </r>
  <r>
    <d v="2009-07-31T00:00:00"/>
    <x v="4"/>
    <x v="7"/>
    <x v="1"/>
    <s v="Northern California"/>
    <n v="175"/>
    <n v="702"/>
    <x v="4"/>
  </r>
  <r>
    <d v="2009-07-31T00:00:00"/>
    <x v="4"/>
    <x v="7"/>
    <x v="1"/>
    <s v="Southern California"/>
    <n v="7"/>
    <n v="259"/>
    <x v="4"/>
  </r>
  <r>
    <d v="2009-07-31T00:00:00"/>
    <x v="0"/>
    <x v="0"/>
    <x v="0"/>
    <s v="Southern California"/>
    <n v="6222"/>
    <n v="6317"/>
    <x v="4"/>
  </r>
  <r>
    <d v="2009-07-31T00:00:00"/>
    <x v="1"/>
    <x v="1"/>
    <x v="1"/>
    <s v="Southern California"/>
    <n v="3501.72"/>
    <n v="2397.3150000000001"/>
    <x v="4"/>
  </r>
  <r>
    <d v="2009-07-31T00:00:00"/>
    <x v="1"/>
    <x v="2"/>
    <x v="1"/>
    <s v="Southern California"/>
    <n v="667"/>
    <n v="753"/>
    <x v="4"/>
  </r>
  <r>
    <d v="2009-07-31T00:00:00"/>
    <x v="1"/>
    <x v="3"/>
    <x v="1"/>
    <s v="Southern California"/>
    <n v="0"/>
    <n v="3740"/>
    <x v="4"/>
  </r>
  <r>
    <d v="2009-07-31T00:00:00"/>
    <x v="2"/>
    <x v="4"/>
    <x v="1"/>
    <s v="Southern California"/>
    <n v="1031"/>
    <n v="1557"/>
    <x v="4"/>
  </r>
  <r>
    <d v="2009-07-31T00:00:00"/>
    <x v="3"/>
    <x v="5"/>
    <x v="1"/>
    <s v="Southern California"/>
    <n v="915"/>
    <n v="1134"/>
    <x v="4"/>
  </r>
  <r>
    <d v="2009-07-31T00:00:00"/>
    <x v="3"/>
    <x v="6"/>
    <x v="1"/>
    <s v="Southern California"/>
    <n v="238"/>
    <n v="784"/>
    <x v="4"/>
  </r>
  <r>
    <d v="2009-08-07T00:00:00"/>
    <x v="0"/>
    <x v="0"/>
    <x v="0"/>
    <s v="Northern California"/>
    <n v="3294"/>
    <n v="10380"/>
    <x v="4"/>
  </r>
  <r>
    <d v="2009-08-07T00:00:00"/>
    <x v="1"/>
    <x v="1"/>
    <x v="1"/>
    <s v="Northern California"/>
    <n v="2282.7449999999999"/>
    <n v="2367.1949999999997"/>
    <x v="4"/>
  </r>
  <r>
    <d v="2009-08-07T00:00:00"/>
    <x v="1"/>
    <x v="2"/>
    <x v="1"/>
    <s v="Northern California"/>
    <n v="402"/>
    <n v="531"/>
    <x v="4"/>
  </r>
  <r>
    <d v="2009-08-07T00:00:00"/>
    <x v="1"/>
    <x v="3"/>
    <x v="1"/>
    <s v="Northern California"/>
    <n v="0"/>
    <n v="2318"/>
    <x v="4"/>
  </r>
  <r>
    <d v="2009-08-07T00:00:00"/>
    <x v="2"/>
    <x v="4"/>
    <x v="1"/>
    <s v="Northern California"/>
    <n v="318"/>
    <n v="1723"/>
    <x v="4"/>
  </r>
  <r>
    <d v="2009-08-07T00:00:00"/>
    <x v="3"/>
    <x v="5"/>
    <x v="1"/>
    <s v="Northern California"/>
    <n v="751"/>
    <n v="1035"/>
    <x v="4"/>
  </r>
  <r>
    <d v="2009-08-07T00:00:00"/>
    <x v="3"/>
    <x v="6"/>
    <x v="1"/>
    <s v="Northern California"/>
    <n v="127"/>
    <n v="316"/>
    <x v="4"/>
  </r>
  <r>
    <d v="2009-08-07T00:00:00"/>
    <x v="4"/>
    <x v="7"/>
    <x v="1"/>
    <s v="Northern California"/>
    <n v="164"/>
    <n v="498"/>
    <x v="4"/>
  </r>
  <r>
    <d v="2009-08-07T00:00:00"/>
    <x v="4"/>
    <x v="7"/>
    <x v="1"/>
    <s v="Southern California"/>
    <n v="46"/>
    <n v="275"/>
    <x v="4"/>
  </r>
  <r>
    <d v="2009-08-07T00:00:00"/>
    <x v="0"/>
    <x v="0"/>
    <x v="0"/>
    <s v="Southern California"/>
    <n v="6799"/>
    <n v="6115"/>
    <x v="4"/>
  </r>
  <r>
    <d v="2009-08-07T00:00:00"/>
    <x v="1"/>
    <x v="1"/>
    <x v="1"/>
    <s v="Southern California"/>
    <n v="3985.23"/>
    <n v="2692.3199999999997"/>
    <x v="4"/>
  </r>
  <r>
    <d v="2009-08-07T00:00:00"/>
    <x v="1"/>
    <x v="2"/>
    <x v="1"/>
    <s v="Southern California"/>
    <n v="712"/>
    <n v="726"/>
    <x v="4"/>
  </r>
  <r>
    <d v="2009-08-07T00:00:00"/>
    <x v="1"/>
    <x v="3"/>
    <x v="1"/>
    <s v="Southern California"/>
    <n v="0"/>
    <n v="3363"/>
    <x v="4"/>
  </r>
  <r>
    <d v="2009-08-07T00:00:00"/>
    <x v="2"/>
    <x v="4"/>
    <x v="1"/>
    <s v="Southern California"/>
    <n v="1025"/>
    <n v="1657"/>
    <x v="4"/>
  </r>
  <r>
    <d v="2009-08-07T00:00:00"/>
    <x v="3"/>
    <x v="5"/>
    <x v="1"/>
    <s v="Southern California"/>
    <n v="887"/>
    <n v="1003"/>
    <x v="4"/>
  </r>
  <r>
    <d v="2009-08-07T00:00:00"/>
    <x v="3"/>
    <x v="6"/>
    <x v="1"/>
    <s v="Southern California"/>
    <n v="264"/>
    <n v="810"/>
    <x v="4"/>
  </r>
  <r>
    <d v="2009-08-14T00:00:00"/>
    <x v="0"/>
    <x v="0"/>
    <x v="0"/>
    <s v="Northern California"/>
    <n v="4441"/>
    <n v="8301"/>
    <x v="4"/>
  </r>
  <r>
    <d v="2009-08-14T00:00:00"/>
    <x v="1"/>
    <x v="1"/>
    <x v="1"/>
    <s v="Northern California"/>
    <n v="2575.23"/>
    <n v="2335.375"/>
    <x v="4"/>
  </r>
  <r>
    <d v="2009-08-14T00:00:00"/>
    <x v="1"/>
    <x v="2"/>
    <x v="1"/>
    <s v="Northern California"/>
    <n v="462"/>
    <n v="567"/>
    <x v="4"/>
  </r>
  <r>
    <d v="2009-08-14T00:00:00"/>
    <x v="1"/>
    <x v="3"/>
    <x v="1"/>
    <s v="Northern California"/>
    <n v="0"/>
    <n v="2671"/>
    <x v="4"/>
  </r>
  <r>
    <d v="2009-08-14T00:00:00"/>
    <x v="2"/>
    <x v="4"/>
    <x v="1"/>
    <s v="Northern California"/>
    <n v="573"/>
    <n v="1793"/>
    <x v="4"/>
  </r>
  <r>
    <d v="2009-08-14T00:00:00"/>
    <x v="3"/>
    <x v="5"/>
    <x v="1"/>
    <s v="Northern California"/>
    <n v="695"/>
    <n v="1422"/>
    <x v="4"/>
  </r>
  <r>
    <d v="2009-08-14T00:00:00"/>
    <x v="3"/>
    <x v="6"/>
    <x v="1"/>
    <s v="Northern California"/>
    <n v="299"/>
    <n v="153"/>
    <x v="4"/>
  </r>
  <r>
    <d v="2009-08-14T00:00:00"/>
    <x v="4"/>
    <x v="7"/>
    <x v="1"/>
    <s v="Northern California"/>
    <n v="323"/>
    <n v="647"/>
    <x v="4"/>
  </r>
  <r>
    <d v="2009-08-14T00:00:00"/>
    <x v="4"/>
    <x v="7"/>
    <x v="1"/>
    <s v="Southern California"/>
    <n v="175"/>
    <n v="314"/>
    <x v="4"/>
  </r>
  <r>
    <d v="2009-08-14T00:00:00"/>
    <x v="0"/>
    <x v="0"/>
    <x v="0"/>
    <s v="Southern California"/>
    <n v="6433"/>
    <n v="6873"/>
    <x v="4"/>
  </r>
  <r>
    <d v="2009-08-14T00:00:00"/>
    <x v="1"/>
    <x v="1"/>
    <x v="1"/>
    <s v="Southern California"/>
    <n v="4086.4049999999997"/>
    <n v="2635.875"/>
    <x v="4"/>
  </r>
  <r>
    <d v="2009-08-14T00:00:00"/>
    <x v="1"/>
    <x v="2"/>
    <x v="1"/>
    <s v="Southern California"/>
    <n v="534"/>
    <n v="570"/>
    <x v="4"/>
  </r>
  <r>
    <d v="2009-08-14T00:00:00"/>
    <x v="1"/>
    <x v="3"/>
    <x v="1"/>
    <s v="Southern California"/>
    <n v="0"/>
    <n v="3407"/>
    <x v="4"/>
  </r>
  <r>
    <d v="2009-08-14T00:00:00"/>
    <x v="2"/>
    <x v="4"/>
    <x v="1"/>
    <s v="Southern California"/>
    <n v="1007"/>
    <n v="1684"/>
    <x v="4"/>
  </r>
  <r>
    <d v="2009-08-14T00:00:00"/>
    <x v="3"/>
    <x v="5"/>
    <x v="1"/>
    <s v="Southern California"/>
    <n v="831"/>
    <n v="812"/>
    <x v="4"/>
  </r>
  <r>
    <d v="2009-08-14T00:00:00"/>
    <x v="3"/>
    <x v="6"/>
    <x v="1"/>
    <s v="Southern California"/>
    <n v="166"/>
    <n v="888"/>
    <x v="4"/>
  </r>
  <r>
    <d v="2009-08-21T00:00:00"/>
    <x v="0"/>
    <x v="0"/>
    <x v="0"/>
    <s v="Northern California"/>
    <n v="3956"/>
    <n v="10518"/>
    <x v="4"/>
  </r>
  <r>
    <d v="2009-08-21T00:00:00"/>
    <x v="1"/>
    <x v="1"/>
    <x v="1"/>
    <s v="Northern California"/>
    <n v="2660.95"/>
    <n v="2148"/>
    <x v="4"/>
  </r>
  <r>
    <d v="2009-08-21T00:00:00"/>
    <x v="1"/>
    <x v="2"/>
    <x v="1"/>
    <s v="Northern California"/>
    <n v="338"/>
    <n v="677"/>
    <x v="4"/>
  </r>
  <r>
    <d v="2009-08-21T00:00:00"/>
    <x v="1"/>
    <x v="3"/>
    <x v="1"/>
    <s v="Northern California"/>
    <n v="0"/>
    <n v="2576"/>
    <x v="4"/>
  </r>
  <r>
    <d v="2009-08-21T00:00:00"/>
    <x v="2"/>
    <x v="4"/>
    <x v="1"/>
    <s v="Northern California"/>
    <n v="573"/>
    <n v="1569"/>
    <x v="4"/>
  </r>
  <r>
    <d v="2009-08-21T00:00:00"/>
    <x v="3"/>
    <x v="5"/>
    <x v="1"/>
    <s v="Northern California"/>
    <n v="773"/>
    <n v="963"/>
    <x v="4"/>
  </r>
  <r>
    <d v="2009-08-21T00:00:00"/>
    <x v="3"/>
    <x v="6"/>
    <x v="1"/>
    <s v="Northern California"/>
    <n v="42"/>
    <n v="254"/>
    <x v="4"/>
  </r>
  <r>
    <d v="2009-08-21T00:00:00"/>
    <x v="4"/>
    <x v="7"/>
    <x v="1"/>
    <s v="Northern California"/>
    <n v="314"/>
    <n v="693"/>
    <x v="4"/>
  </r>
  <r>
    <d v="2009-08-21T00:00:00"/>
    <x v="4"/>
    <x v="7"/>
    <x v="1"/>
    <s v="Southern California"/>
    <n v="28"/>
    <n v="313"/>
    <x v="4"/>
  </r>
  <r>
    <d v="2009-08-21T00:00:00"/>
    <x v="0"/>
    <x v="0"/>
    <x v="0"/>
    <s v="Southern California"/>
    <n v="6464"/>
    <n v="6756"/>
    <x v="4"/>
  </r>
  <r>
    <d v="2009-08-21T00:00:00"/>
    <x v="1"/>
    <x v="1"/>
    <x v="1"/>
    <s v="Southern California"/>
    <n v="4228.05"/>
    <n v="2710.4249999999997"/>
    <x v="4"/>
  </r>
  <r>
    <d v="2009-08-21T00:00:00"/>
    <x v="1"/>
    <x v="2"/>
    <x v="1"/>
    <s v="Southern California"/>
    <n v="581"/>
    <n v="525"/>
    <x v="4"/>
  </r>
  <r>
    <d v="2009-08-21T00:00:00"/>
    <x v="1"/>
    <x v="3"/>
    <x v="1"/>
    <s v="Southern California"/>
    <n v="0"/>
    <n v="3331"/>
    <x v="4"/>
  </r>
  <r>
    <d v="2009-08-21T00:00:00"/>
    <x v="2"/>
    <x v="4"/>
    <x v="1"/>
    <s v="Southern California"/>
    <n v="1023"/>
    <n v="1789"/>
    <x v="4"/>
  </r>
  <r>
    <d v="2009-08-21T00:00:00"/>
    <x v="3"/>
    <x v="5"/>
    <x v="1"/>
    <s v="Southern California"/>
    <n v="866"/>
    <n v="1066"/>
    <x v="4"/>
  </r>
  <r>
    <d v="2009-08-21T00:00:00"/>
    <x v="3"/>
    <x v="6"/>
    <x v="1"/>
    <s v="Southern California"/>
    <n v="460"/>
    <n v="909"/>
    <x v="4"/>
  </r>
  <r>
    <d v="2009-08-28T00:00:00"/>
    <x v="0"/>
    <x v="0"/>
    <x v="0"/>
    <s v="Northern California"/>
    <n v="3952"/>
    <n v="11374"/>
    <x v="4"/>
  </r>
  <r>
    <d v="2009-08-28T00:00:00"/>
    <x v="1"/>
    <x v="1"/>
    <x v="1"/>
    <s v="Northern California"/>
    <n v="2378.895"/>
    <n v="1962.625"/>
    <x v="4"/>
  </r>
  <r>
    <d v="2009-08-28T00:00:00"/>
    <x v="1"/>
    <x v="2"/>
    <x v="1"/>
    <s v="Northern California"/>
    <n v="498"/>
    <n v="730"/>
    <x v="4"/>
  </r>
  <r>
    <d v="2009-08-28T00:00:00"/>
    <x v="1"/>
    <x v="3"/>
    <x v="1"/>
    <s v="Northern California"/>
    <n v="0"/>
    <n v="2301"/>
    <x v="4"/>
  </r>
  <r>
    <d v="2009-08-28T00:00:00"/>
    <x v="2"/>
    <x v="4"/>
    <x v="1"/>
    <s v="Northern California"/>
    <n v="484"/>
    <n v="1407"/>
    <x v="4"/>
  </r>
  <r>
    <d v="2009-08-28T00:00:00"/>
    <x v="3"/>
    <x v="5"/>
    <x v="1"/>
    <s v="Northern California"/>
    <n v="734"/>
    <n v="1026"/>
    <x v="4"/>
  </r>
  <r>
    <d v="2009-08-28T00:00:00"/>
    <x v="3"/>
    <x v="6"/>
    <x v="1"/>
    <s v="Northern California"/>
    <n v="126"/>
    <n v="297"/>
    <x v="4"/>
  </r>
  <r>
    <d v="2009-08-28T00:00:00"/>
    <x v="4"/>
    <x v="7"/>
    <x v="1"/>
    <s v="Northern California"/>
    <n v="373"/>
    <n v="902"/>
    <x v="4"/>
  </r>
  <r>
    <d v="2009-08-28T00:00:00"/>
    <x v="4"/>
    <x v="7"/>
    <x v="1"/>
    <s v="Southern California"/>
    <n v="7"/>
    <n v="307"/>
    <x v="4"/>
  </r>
  <r>
    <d v="2009-08-28T00:00:00"/>
    <x v="0"/>
    <x v="0"/>
    <x v="0"/>
    <s v="Southern California"/>
    <n v="6703"/>
    <n v="7547"/>
    <x v="4"/>
  </r>
  <r>
    <d v="2009-08-28T00:00:00"/>
    <x v="1"/>
    <x v="1"/>
    <x v="1"/>
    <s v="Southern California"/>
    <n v="3908.5499999999997"/>
    <n v="2491.0349999999999"/>
    <x v="4"/>
  </r>
  <r>
    <d v="2009-08-28T00:00:00"/>
    <x v="1"/>
    <x v="2"/>
    <x v="1"/>
    <s v="Southern California"/>
    <n v="621"/>
    <n v="708"/>
    <x v="4"/>
  </r>
  <r>
    <d v="2009-08-28T00:00:00"/>
    <x v="1"/>
    <x v="3"/>
    <x v="1"/>
    <s v="Southern California"/>
    <n v="0"/>
    <n v="3622"/>
    <x v="4"/>
  </r>
  <r>
    <d v="2009-08-28T00:00:00"/>
    <x v="2"/>
    <x v="4"/>
    <x v="1"/>
    <s v="Southern California"/>
    <n v="965"/>
    <n v="1732"/>
    <x v="4"/>
  </r>
  <r>
    <d v="2009-08-28T00:00:00"/>
    <x v="3"/>
    <x v="5"/>
    <x v="1"/>
    <s v="Southern California"/>
    <n v="994"/>
    <n v="1146"/>
    <x v="4"/>
  </r>
  <r>
    <d v="2009-08-28T00:00:00"/>
    <x v="3"/>
    <x v="6"/>
    <x v="1"/>
    <s v="Southern California"/>
    <n v="236"/>
    <n v="875"/>
    <x v="4"/>
  </r>
  <r>
    <d v="2009-09-04T00:00:00"/>
    <x v="0"/>
    <x v="0"/>
    <x v="0"/>
    <s v="Northern California"/>
    <n v="4244"/>
    <n v="11535"/>
    <x v="4"/>
  </r>
  <r>
    <d v="2009-09-04T00:00:00"/>
    <x v="1"/>
    <x v="1"/>
    <x v="1"/>
    <s v="Northern California"/>
    <n v="2568.165"/>
    <n v="2360.87"/>
    <x v="4"/>
  </r>
  <r>
    <d v="2009-09-04T00:00:00"/>
    <x v="1"/>
    <x v="2"/>
    <x v="1"/>
    <s v="Northern California"/>
    <n v="531"/>
    <n v="663"/>
    <x v="4"/>
  </r>
  <r>
    <d v="2009-09-04T00:00:00"/>
    <x v="1"/>
    <x v="3"/>
    <x v="1"/>
    <s v="Northern California"/>
    <n v="0"/>
    <n v="2384"/>
    <x v="4"/>
  </r>
  <r>
    <d v="2009-09-04T00:00:00"/>
    <x v="2"/>
    <x v="4"/>
    <x v="1"/>
    <s v="Northern California"/>
    <n v="563"/>
    <n v="1523"/>
    <x v="4"/>
  </r>
  <r>
    <d v="2009-09-04T00:00:00"/>
    <x v="3"/>
    <x v="5"/>
    <x v="1"/>
    <s v="Northern California"/>
    <n v="896"/>
    <n v="1091"/>
    <x v="4"/>
  </r>
  <r>
    <d v="2009-09-04T00:00:00"/>
    <x v="3"/>
    <x v="6"/>
    <x v="1"/>
    <s v="Northern California"/>
    <n v="115"/>
    <n v="280"/>
    <x v="4"/>
  </r>
  <r>
    <d v="2009-09-04T00:00:00"/>
    <x v="4"/>
    <x v="7"/>
    <x v="1"/>
    <s v="Northern California"/>
    <n v="417"/>
    <n v="995"/>
    <x v="4"/>
  </r>
  <r>
    <d v="2009-09-04T00:00:00"/>
    <x v="4"/>
    <x v="7"/>
    <x v="1"/>
    <s v="Southern California"/>
    <n v="-38"/>
    <n v="339"/>
    <x v="4"/>
  </r>
  <r>
    <d v="2009-09-04T00:00:00"/>
    <x v="0"/>
    <x v="0"/>
    <x v="0"/>
    <s v="Southern California"/>
    <n v="6854"/>
    <n v="6240"/>
    <x v="4"/>
  </r>
  <r>
    <d v="2009-09-04T00:00:00"/>
    <x v="1"/>
    <x v="1"/>
    <x v="1"/>
    <s v="Southern California"/>
    <n v="3514.5"/>
    <n v="2381.3399999999997"/>
    <x v="4"/>
  </r>
  <r>
    <d v="2009-09-04T00:00:00"/>
    <x v="1"/>
    <x v="2"/>
    <x v="1"/>
    <s v="Southern California"/>
    <n v="692"/>
    <n v="807"/>
    <x v="4"/>
  </r>
  <r>
    <d v="2009-09-04T00:00:00"/>
    <x v="1"/>
    <x v="3"/>
    <x v="1"/>
    <s v="Southern California"/>
    <n v="0"/>
    <n v="3673"/>
    <x v="4"/>
  </r>
  <r>
    <d v="2009-09-04T00:00:00"/>
    <x v="2"/>
    <x v="4"/>
    <x v="1"/>
    <s v="Southern California"/>
    <n v="851"/>
    <n v="1567"/>
    <x v="4"/>
  </r>
  <r>
    <d v="2009-09-04T00:00:00"/>
    <x v="3"/>
    <x v="5"/>
    <x v="1"/>
    <s v="Southern California"/>
    <n v="892"/>
    <n v="931"/>
    <x v="4"/>
  </r>
  <r>
    <d v="2009-09-04T00:00:00"/>
    <x v="3"/>
    <x v="6"/>
    <x v="1"/>
    <s v="Southern California"/>
    <n v="173"/>
    <n v="759"/>
    <x v="4"/>
  </r>
  <r>
    <d v="2009-09-11T00:00:00"/>
    <x v="0"/>
    <x v="0"/>
    <x v="0"/>
    <s v="Northern California"/>
    <n v="5120"/>
    <n v="10585"/>
    <x v="4"/>
  </r>
  <r>
    <d v="2009-09-11T00:00:00"/>
    <x v="1"/>
    <x v="1"/>
    <x v="1"/>
    <s v="Northern California"/>
    <n v="2469.64"/>
    <n v="2028.7849999999999"/>
    <x v="4"/>
  </r>
  <r>
    <d v="2009-09-11T00:00:00"/>
    <x v="1"/>
    <x v="2"/>
    <x v="1"/>
    <s v="Northern California"/>
    <n v="536"/>
    <n v="558"/>
    <x v="4"/>
  </r>
  <r>
    <d v="2009-09-11T00:00:00"/>
    <x v="1"/>
    <x v="3"/>
    <x v="1"/>
    <s v="Northern California"/>
    <n v="0"/>
    <n v="2573"/>
    <x v="4"/>
  </r>
  <r>
    <d v="2009-09-11T00:00:00"/>
    <x v="2"/>
    <x v="4"/>
    <x v="1"/>
    <s v="Northern California"/>
    <n v="613"/>
    <n v="1508"/>
    <x v="4"/>
  </r>
  <r>
    <d v="2009-09-11T00:00:00"/>
    <x v="3"/>
    <x v="5"/>
    <x v="1"/>
    <s v="Northern California"/>
    <n v="998"/>
    <n v="1525"/>
    <x v="4"/>
  </r>
  <r>
    <d v="2009-09-11T00:00:00"/>
    <x v="3"/>
    <x v="6"/>
    <x v="1"/>
    <s v="Northern California"/>
    <n v="145"/>
    <n v="252"/>
    <x v="4"/>
  </r>
  <r>
    <d v="2009-09-11T00:00:00"/>
    <x v="4"/>
    <x v="7"/>
    <x v="1"/>
    <s v="Northern California"/>
    <n v="227"/>
    <n v="839"/>
    <x v="4"/>
  </r>
  <r>
    <d v="2009-09-11T00:00:00"/>
    <x v="4"/>
    <x v="7"/>
    <x v="1"/>
    <s v="Southern California"/>
    <n v="-25"/>
    <n v="288"/>
    <x v="4"/>
  </r>
  <r>
    <d v="2009-09-11T00:00:00"/>
    <x v="0"/>
    <x v="0"/>
    <x v="0"/>
    <s v="Southern California"/>
    <n v="6614"/>
    <n v="6295"/>
    <x v="4"/>
  </r>
  <r>
    <d v="2009-09-11T00:00:00"/>
    <x v="1"/>
    <x v="1"/>
    <x v="1"/>
    <s v="Southern California"/>
    <n v="4020.375"/>
    <n v="2454.8249999999998"/>
    <x v="4"/>
  </r>
  <r>
    <d v="2009-09-11T00:00:00"/>
    <x v="1"/>
    <x v="2"/>
    <x v="1"/>
    <s v="Southern California"/>
    <n v="547"/>
    <n v="677"/>
    <x v="4"/>
  </r>
  <r>
    <d v="2009-09-11T00:00:00"/>
    <x v="1"/>
    <x v="3"/>
    <x v="1"/>
    <s v="Southern California"/>
    <n v="0"/>
    <n v="3521"/>
    <x v="4"/>
  </r>
  <r>
    <d v="2009-09-11T00:00:00"/>
    <x v="2"/>
    <x v="4"/>
    <x v="1"/>
    <s v="Southern California"/>
    <n v="837"/>
    <n v="1386"/>
    <x v="4"/>
  </r>
  <r>
    <d v="2009-09-11T00:00:00"/>
    <x v="3"/>
    <x v="5"/>
    <x v="1"/>
    <s v="Southern California"/>
    <n v="871"/>
    <n v="1052"/>
    <x v="4"/>
  </r>
  <r>
    <d v="2009-09-11T00:00:00"/>
    <x v="3"/>
    <x v="6"/>
    <x v="1"/>
    <s v="Southern California"/>
    <n v="220"/>
    <n v="746"/>
    <x v="4"/>
  </r>
  <r>
    <d v="2009-09-18T00:00:00"/>
    <x v="0"/>
    <x v="0"/>
    <x v="0"/>
    <s v="Northern California"/>
    <n v="5298"/>
    <n v="9876"/>
    <x v="4"/>
  </r>
  <r>
    <d v="2009-09-18T00:00:00"/>
    <x v="1"/>
    <x v="1"/>
    <x v="1"/>
    <s v="Northern California"/>
    <n v="2872.87"/>
    <n v="2210.9649999999997"/>
    <x v="4"/>
  </r>
  <r>
    <d v="2009-09-18T00:00:00"/>
    <x v="1"/>
    <x v="2"/>
    <x v="1"/>
    <s v="Northern California"/>
    <n v="572"/>
    <n v="507"/>
    <x v="4"/>
  </r>
  <r>
    <d v="2009-09-18T00:00:00"/>
    <x v="1"/>
    <x v="3"/>
    <x v="1"/>
    <s v="Northern California"/>
    <n v="0"/>
    <n v="2438"/>
    <x v="4"/>
  </r>
  <r>
    <d v="2009-09-18T00:00:00"/>
    <x v="2"/>
    <x v="4"/>
    <x v="1"/>
    <s v="Northern California"/>
    <n v="750"/>
    <n v="1886"/>
    <x v="4"/>
  </r>
  <r>
    <d v="2009-09-18T00:00:00"/>
    <x v="3"/>
    <x v="5"/>
    <x v="1"/>
    <s v="Northern California"/>
    <n v="727"/>
    <n v="1124"/>
    <x v="4"/>
  </r>
  <r>
    <d v="2009-09-18T00:00:00"/>
    <x v="3"/>
    <x v="6"/>
    <x v="1"/>
    <s v="Northern California"/>
    <n v="434"/>
    <n v="333"/>
    <x v="4"/>
  </r>
  <r>
    <d v="2009-09-18T00:00:00"/>
    <x v="4"/>
    <x v="7"/>
    <x v="1"/>
    <s v="Northern California"/>
    <n v="214"/>
    <n v="850"/>
    <x v="4"/>
  </r>
  <r>
    <d v="2009-09-18T00:00:00"/>
    <x v="4"/>
    <x v="7"/>
    <x v="1"/>
    <s v="Southern California"/>
    <n v="55"/>
    <n v="271"/>
    <x v="4"/>
  </r>
  <r>
    <d v="2009-09-18T00:00:00"/>
    <x v="0"/>
    <x v="0"/>
    <x v="0"/>
    <s v="Southern California"/>
    <n v="6442"/>
    <n v="5693"/>
    <x v="4"/>
  </r>
  <r>
    <d v="2009-09-18T00:00:00"/>
    <x v="1"/>
    <x v="1"/>
    <x v="1"/>
    <s v="Southern California"/>
    <n v="3900.0299999999997"/>
    <n v="2633.7449999999999"/>
    <x v="4"/>
  </r>
  <r>
    <d v="2009-09-18T00:00:00"/>
    <x v="1"/>
    <x v="2"/>
    <x v="1"/>
    <s v="Southern California"/>
    <n v="667"/>
    <n v="816"/>
    <x v="4"/>
  </r>
  <r>
    <d v="2009-09-18T00:00:00"/>
    <x v="1"/>
    <x v="3"/>
    <x v="1"/>
    <s v="Southern California"/>
    <n v="0"/>
    <n v="3342"/>
    <x v="4"/>
  </r>
  <r>
    <d v="2009-09-18T00:00:00"/>
    <x v="2"/>
    <x v="4"/>
    <x v="1"/>
    <s v="Southern California"/>
    <n v="723"/>
    <n v="1369"/>
    <x v="4"/>
  </r>
  <r>
    <d v="2009-09-18T00:00:00"/>
    <x v="3"/>
    <x v="5"/>
    <x v="1"/>
    <s v="Southern California"/>
    <n v="901"/>
    <n v="1093"/>
    <x v="4"/>
  </r>
  <r>
    <d v="2009-09-18T00:00:00"/>
    <x v="3"/>
    <x v="6"/>
    <x v="1"/>
    <s v="Southern California"/>
    <n v="199"/>
    <n v="755"/>
    <x v="4"/>
  </r>
  <r>
    <d v="2009-09-25T00:00:00"/>
    <x v="0"/>
    <x v="0"/>
    <x v="0"/>
    <s v="Northern California"/>
    <n v="5551"/>
    <n v="9743"/>
    <x v="4"/>
  </r>
  <r>
    <d v="2009-09-25T00:00:00"/>
    <x v="1"/>
    <x v="1"/>
    <x v="1"/>
    <s v="Northern California"/>
    <n v="2861.415"/>
    <n v="2383.69"/>
    <x v="4"/>
  </r>
  <r>
    <d v="2009-09-25T00:00:00"/>
    <x v="1"/>
    <x v="2"/>
    <x v="1"/>
    <s v="Northern California"/>
    <n v="335"/>
    <n v="485"/>
    <x v="4"/>
  </r>
  <r>
    <d v="2009-09-25T00:00:00"/>
    <x v="1"/>
    <x v="3"/>
    <x v="1"/>
    <s v="Northern California"/>
    <n v="0"/>
    <n v="2547"/>
    <x v="4"/>
  </r>
  <r>
    <d v="2009-09-25T00:00:00"/>
    <x v="2"/>
    <x v="4"/>
    <x v="1"/>
    <s v="Northern California"/>
    <n v="730"/>
    <n v="1923"/>
    <x v="4"/>
  </r>
  <r>
    <d v="2009-09-25T00:00:00"/>
    <x v="3"/>
    <x v="5"/>
    <x v="1"/>
    <s v="Northern California"/>
    <n v="961"/>
    <n v="1054"/>
    <x v="4"/>
  </r>
  <r>
    <d v="2009-09-25T00:00:00"/>
    <x v="3"/>
    <x v="6"/>
    <x v="1"/>
    <s v="Northern California"/>
    <n v="139"/>
    <n v="260"/>
    <x v="4"/>
  </r>
  <r>
    <d v="2009-09-25T00:00:00"/>
    <x v="4"/>
    <x v="7"/>
    <x v="1"/>
    <s v="Northern California"/>
    <n v="355"/>
    <n v="790"/>
    <x v="4"/>
  </r>
  <r>
    <d v="2009-09-25T00:00:00"/>
    <x v="4"/>
    <x v="7"/>
    <x v="1"/>
    <s v="Southern California"/>
    <n v="60"/>
    <n v="273"/>
    <x v="4"/>
  </r>
  <r>
    <d v="2009-09-25T00:00:00"/>
    <x v="0"/>
    <x v="0"/>
    <x v="0"/>
    <s v="Southern California"/>
    <n v="6592"/>
    <n v="6260"/>
    <x v="4"/>
  </r>
  <r>
    <d v="2009-09-25T00:00:00"/>
    <x v="1"/>
    <x v="1"/>
    <x v="1"/>
    <s v="Southern California"/>
    <n v="3659.3399999999997"/>
    <n v="2468.67"/>
    <x v="4"/>
  </r>
  <r>
    <d v="2009-09-25T00:00:00"/>
    <x v="1"/>
    <x v="2"/>
    <x v="1"/>
    <s v="Southern California"/>
    <n v="491"/>
    <n v="874"/>
    <x v="4"/>
  </r>
  <r>
    <d v="2009-09-25T00:00:00"/>
    <x v="1"/>
    <x v="3"/>
    <x v="1"/>
    <s v="Southern California"/>
    <n v="0"/>
    <n v="3470"/>
    <x v="4"/>
  </r>
  <r>
    <d v="2009-09-25T00:00:00"/>
    <x v="2"/>
    <x v="4"/>
    <x v="1"/>
    <s v="Southern California"/>
    <n v="738"/>
    <n v="1218"/>
    <x v="4"/>
  </r>
  <r>
    <d v="2009-09-25T00:00:00"/>
    <x v="3"/>
    <x v="5"/>
    <x v="1"/>
    <s v="Southern California"/>
    <n v="917"/>
    <n v="1200"/>
    <x v="4"/>
  </r>
  <r>
    <d v="2009-09-25T00:00:00"/>
    <x v="3"/>
    <x v="6"/>
    <x v="1"/>
    <s v="Southern California"/>
    <n v="439"/>
    <n v="803"/>
    <x v="4"/>
  </r>
  <r>
    <d v="2009-10-02T00:00:00"/>
    <x v="0"/>
    <x v="0"/>
    <x v="0"/>
    <s v="Northern California"/>
    <n v="5305"/>
    <n v="9751"/>
    <x v="4"/>
  </r>
  <r>
    <d v="2009-10-02T00:00:00"/>
    <x v="1"/>
    <x v="1"/>
    <x v="1"/>
    <s v="Northern California"/>
    <n v="2625.5050000000001"/>
    <n v="2189.5349999999999"/>
    <x v="4"/>
  </r>
  <r>
    <d v="2009-10-02T00:00:00"/>
    <x v="1"/>
    <x v="2"/>
    <x v="1"/>
    <s v="Northern California"/>
    <n v="386"/>
    <n v="392"/>
    <x v="4"/>
  </r>
  <r>
    <d v="2009-10-02T00:00:00"/>
    <x v="1"/>
    <x v="3"/>
    <x v="1"/>
    <s v="Northern California"/>
    <n v="0"/>
    <n v="2648"/>
    <x v="4"/>
  </r>
  <r>
    <d v="2009-10-02T00:00:00"/>
    <x v="2"/>
    <x v="4"/>
    <x v="1"/>
    <s v="Northern California"/>
    <n v="720"/>
    <n v="1779"/>
    <x v="4"/>
  </r>
  <r>
    <d v="2009-10-02T00:00:00"/>
    <x v="3"/>
    <x v="5"/>
    <x v="1"/>
    <s v="Northern California"/>
    <n v="1030"/>
    <n v="1164"/>
    <x v="4"/>
  </r>
  <r>
    <d v="2009-10-02T00:00:00"/>
    <x v="3"/>
    <x v="6"/>
    <x v="1"/>
    <s v="Northern California"/>
    <n v="83"/>
    <n v="195"/>
    <x v="4"/>
  </r>
  <r>
    <d v="2009-10-02T00:00:00"/>
    <x v="4"/>
    <x v="7"/>
    <x v="1"/>
    <s v="Northern California"/>
    <n v="414"/>
    <n v="848"/>
    <x v="4"/>
  </r>
  <r>
    <d v="2009-10-02T00:00:00"/>
    <x v="4"/>
    <x v="7"/>
    <x v="1"/>
    <s v="Southern California"/>
    <n v="190"/>
    <n v="247"/>
    <x v="4"/>
  </r>
  <r>
    <d v="2009-10-02T00:00:00"/>
    <x v="0"/>
    <x v="0"/>
    <x v="0"/>
    <s v="Southern California"/>
    <n v="6506"/>
    <n v="6348"/>
    <x v="4"/>
  </r>
  <r>
    <d v="2009-10-02T00:00:00"/>
    <x v="1"/>
    <x v="1"/>
    <x v="1"/>
    <s v="Southern California"/>
    <n v="3869.145"/>
    <n v="2453.7599999999998"/>
    <x v="4"/>
  </r>
  <r>
    <d v="2009-10-02T00:00:00"/>
    <x v="1"/>
    <x v="2"/>
    <x v="1"/>
    <s v="Southern California"/>
    <n v="368"/>
    <n v="767"/>
    <x v="4"/>
  </r>
  <r>
    <d v="2009-10-02T00:00:00"/>
    <x v="1"/>
    <x v="3"/>
    <x v="1"/>
    <s v="Southern California"/>
    <n v="0"/>
    <n v="3591"/>
    <x v="4"/>
  </r>
  <r>
    <d v="2009-10-02T00:00:00"/>
    <x v="2"/>
    <x v="4"/>
    <x v="1"/>
    <s v="Southern California"/>
    <n v="948"/>
    <n v="1341"/>
    <x v="4"/>
  </r>
  <r>
    <d v="2009-10-02T00:00:00"/>
    <x v="3"/>
    <x v="5"/>
    <x v="1"/>
    <s v="Southern California"/>
    <n v="984"/>
    <n v="1132"/>
    <x v="4"/>
  </r>
  <r>
    <d v="2009-10-02T00:00:00"/>
    <x v="3"/>
    <x v="6"/>
    <x v="1"/>
    <s v="Southern California"/>
    <n v="153"/>
    <n v="779"/>
    <x v="4"/>
  </r>
  <r>
    <d v="2009-10-09T00:00:00"/>
    <x v="0"/>
    <x v="0"/>
    <x v="0"/>
    <s v="Northern California"/>
    <n v="5371"/>
    <n v="8360"/>
    <x v="4"/>
  </r>
  <r>
    <d v="2009-10-09T00:00:00"/>
    <x v="1"/>
    <x v="1"/>
    <x v="1"/>
    <s v="Northern California"/>
    <n v="2894.1849999999999"/>
    <n v="2425.9649999999997"/>
    <x v="4"/>
  </r>
  <r>
    <d v="2009-10-09T00:00:00"/>
    <x v="1"/>
    <x v="2"/>
    <x v="1"/>
    <s v="Northern California"/>
    <n v="520"/>
    <n v="448"/>
    <x v="4"/>
  </r>
  <r>
    <d v="2009-10-09T00:00:00"/>
    <x v="1"/>
    <x v="3"/>
    <x v="1"/>
    <s v="Northern California"/>
    <n v="0"/>
    <n v="2480"/>
    <x v="4"/>
  </r>
  <r>
    <d v="2009-10-09T00:00:00"/>
    <x v="2"/>
    <x v="4"/>
    <x v="1"/>
    <s v="Northern California"/>
    <n v="758"/>
    <n v="1720"/>
    <x v="4"/>
  </r>
  <r>
    <d v="2009-10-09T00:00:00"/>
    <x v="3"/>
    <x v="5"/>
    <x v="1"/>
    <s v="Northern California"/>
    <n v="944"/>
    <n v="1302"/>
    <x v="4"/>
  </r>
  <r>
    <d v="2009-10-09T00:00:00"/>
    <x v="3"/>
    <x v="6"/>
    <x v="1"/>
    <s v="Northern California"/>
    <n v="98"/>
    <n v="144"/>
    <x v="4"/>
  </r>
  <r>
    <d v="2009-10-09T00:00:00"/>
    <x v="4"/>
    <x v="7"/>
    <x v="1"/>
    <s v="Northern California"/>
    <n v="173"/>
    <n v="556"/>
    <x v="4"/>
  </r>
  <r>
    <d v="2009-10-09T00:00:00"/>
    <x v="4"/>
    <x v="7"/>
    <x v="1"/>
    <s v="Southern California"/>
    <n v="220"/>
    <n v="239"/>
    <x v="4"/>
  </r>
  <r>
    <d v="2009-10-09T00:00:00"/>
    <x v="0"/>
    <x v="0"/>
    <x v="0"/>
    <s v="Southern California"/>
    <n v="6217"/>
    <n v="6858"/>
    <x v="4"/>
  </r>
  <r>
    <d v="2009-10-09T00:00:00"/>
    <x v="1"/>
    <x v="1"/>
    <x v="1"/>
    <s v="Southern California"/>
    <n v="3759.45"/>
    <n v="2585.8199999999997"/>
    <x v="4"/>
  </r>
  <r>
    <d v="2009-10-09T00:00:00"/>
    <x v="1"/>
    <x v="2"/>
    <x v="1"/>
    <s v="Southern California"/>
    <n v="231"/>
    <n v="710"/>
    <x v="4"/>
  </r>
  <r>
    <d v="2009-10-09T00:00:00"/>
    <x v="1"/>
    <x v="3"/>
    <x v="1"/>
    <s v="Southern California"/>
    <n v="0"/>
    <n v="3341"/>
    <x v="4"/>
  </r>
  <r>
    <d v="2009-10-09T00:00:00"/>
    <x v="2"/>
    <x v="4"/>
    <x v="1"/>
    <s v="Southern California"/>
    <n v="873"/>
    <n v="1426"/>
    <x v="4"/>
  </r>
  <r>
    <d v="2009-10-09T00:00:00"/>
    <x v="3"/>
    <x v="5"/>
    <x v="1"/>
    <s v="Southern California"/>
    <n v="849"/>
    <n v="1185"/>
    <x v="4"/>
  </r>
  <r>
    <d v="2009-10-09T00:00:00"/>
    <x v="3"/>
    <x v="6"/>
    <x v="1"/>
    <s v="Southern California"/>
    <n v="376"/>
    <n v="836"/>
    <x v="4"/>
  </r>
  <r>
    <d v="2009-10-16T00:00:00"/>
    <x v="0"/>
    <x v="0"/>
    <x v="0"/>
    <s v="Northern California"/>
    <n v="5582"/>
    <n v="9628"/>
    <x v="4"/>
  </r>
  <r>
    <d v="2009-10-16T00:00:00"/>
    <x v="1"/>
    <x v="1"/>
    <x v="1"/>
    <s v="Northern California"/>
    <n v="2989.4249999999997"/>
    <n v="2419.4449999999997"/>
    <x v="4"/>
  </r>
  <r>
    <d v="2009-10-16T00:00:00"/>
    <x v="1"/>
    <x v="2"/>
    <x v="1"/>
    <s v="Northern California"/>
    <n v="167"/>
    <n v="473"/>
    <x v="4"/>
  </r>
  <r>
    <d v="2009-10-16T00:00:00"/>
    <x v="1"/>
    <x v="3"/>
    <x v="1"/>
    <s v="Northern California"/>
    <n v="0"/>
    <n v="2646"/>
    <x v="4"/>
  </r>
  <r>
    <d v="2009-10-16T00:00:00"/>
    <x v="2"/>
    <x v="4"/>
    <x v="1"/>
    <s v="Northern California"/>
    <n v="773"/>
    <n v="1466"/>
    <x v="4"/>
  </r>
  <r>
    <d v="2009-10-16T00:00:00"/>
    <x v="3"/>
    <x v="5"/>
    <x v="1"/>
    <s v="Northern California"/>
    <n v="1035"/>
    <n v="1433"/>
    <x v="4"/>
  </r>
  <r>
    <d v="2009-10-16T00:00:00"/>
    <x v="3"/>
    <x v="6"/>
    <x v="1"/>
    <s v="Northern California"/>
    <n v="169"/>
    <n v="180"/>
    <x v="4"/>
  </r>
  <r>
    <d v="2009-10-16T00:00:00"/>
    <x v="4"/>
    <x v="7"/>
    <x v="1"/>
    <s v="Northern California"/>
    <n v="453"/>
    <n v="793"/>
    <x v="4"/>
  </r>
  <r>
    <d v="2009-10-16T00:00:00"/>
    <x v="4"/>
    <x v="7"/>
    <x v="1"/>
    <s v="Southern California"/>
    <n v="429"/>
    <n v="269"/>
    <x v="4"/>
  </r>
  <r>
    <d v="2009-10-16T00:00:00"/>
    <x v="0"/>
    <x v="0"/>
    <x v="0"/>
    <s v="Southern California"/>
    <n v="6032"/>
    <n v="6203"/>
    <x v="4"/>
  </r>
  <r>
    <d v="2009-10-16T00:00:00"/>
    <x v="1"/>
    <x v="1"/>
    <x v="1"/>
    <s v="Southern California"/>
    <n v="3782.8799999999997"/>
    <n v="2468.67"/>
    <x v="4"/>
  </r>
  <r>
    <d v="2009-10-16T00:00:00"/>
    <x v="1"/>
    <x v="2"/>
    <x v="1"/>
    <s v="Southern California"/>
    <n v="338"/>
    <n v="698"/>
    <x v="4"/>
  </r>
  <r>
    <d v="2009-10-16T00:00:00"/>
    <x v="1"/>
    <x v="3"/>
    <x v="1"/>
    <s v="Southern California"/>
    <n v="0"/>
    <n v="3329"/>
    <x v="4"/>
  </r>
  <r>
    <d v="2009-10-16T00:00:00"/>
    <x v="2"/>
    <x v="4"/>
    <x v="1"/>
    <s v="Southern California"/>
    <n v="874"/>
    <n v="1519"/>
    <x v="4"/>
  </r>
  <r>
    <d v="2009-10-16T00:00:00"/>
    <x v="3"/>
    <x v="5"/>
    <x v="1"/>
    <s v="Southern California"/>
    <n v="725"/>
    <n v="1208"/>
    <x v="4"/>
  </r>
  <r>
    <d v="2009-10-16T00:00:00"/>
    <x v="3"/>
    <x v="6"/>
    <x v="1"/>
    <s v="Southern California"/>
    <n v="166"/>
    <n v="842"/>
    <x v="4"/>
  </r>
  <r>
    <d v="2009-10-23T00:00:00"/>
    <x v="0"/>
    <x v="0"/>
    <x v="0"/>
    <s v="Northern California"/>
    <n v="5476"/>
    <n v="8714"/>
    <x v="4"/>
  </r>
  <r>
    <d v="2009-10-23T00:00:00"/>
    <x v="1"/>
    <x v="1"/>
    <x v="1"/>
    <s v="Northern California"/>
    <n v="2942.2549999999997"/>
    <n v="2638.0299999999997"/>
    <x v="4"/>
  </r>
  <r>
    <d v="2009-10-23T00:00:00"/>
    <x v="1"/>
    <x v="2"/>
    <x v="1"/>
    <s v="Northern California"/>
    <n v="307"/>
    <n v="402"/>
    <x v="4"/>
  </r>
  <r>
    <d v="2009-10-23T00:00:00"/>
    <x v="1"/>
    <x v="3"/>
    <x v="1"/>
    <s v="Northern California"/>
    <n v="0"/>
    <n v="2969"/>
    <x v="4"/>
  </r>
  <r>
    <d v="2009-10-23T00:00:00"/>
    <x v="2"/>
    <x v="4"/>
    <x v="1"/>
    <s v="Northern California"/>
    <n v="882"/>
    <n v="1862"/>
    <x v="4"/>
  </r>
  <r>
    <d v="2009-10-23T00:00:00"/>
    <x v="3"/>
    <x v="5"/>
    <x v="1"/>
    <s v="Northern California"/>
    <n v="932"/>
    <n v="1378"/>
    <x v="4"/>
  </r>
  <r>
    <d v="2009-10-23T00:00:00"/>
    <x v="3"/>
    <x v="6"/>
    <x v="1"/>
    <s v="Northern California"/>
    <n v="255"/>
    <n v="355"/>
    <x v="4"/>
  </r>
  <r>
    <d v="2009-10-23T00:00:00"/>
    <x v="4"/>
    <x v="7"/>
    <x v="1"/>
    <s v="Northern California"/>
    <n v="138"/>
    <n v="656"/>
    <x v="4"/>
  </r>
  <r>
    <d v="2009-10-23T00:00:00"/>
    <x v="4"/>
    <x v="7"/>
    <x v="1"/>
    <s v="Southern California"/>
    <n v="144"/>
    <n v="267"/>
    <x v="4"/>
  </r>
  <r>
    <d v="2009-10-23T00:00:00"/>
    <x v="0"/>
    <x v="0"/>
    <x v="0"/>
    <s v="Southern California"/>
    <n v="5720"/>
    <n v="7183"/>
    <x v="4"/>
  </r>
  <r>
    <d v="2009-10-23T00:00:00"/>
    <x v="1"/>
    <x v="1"/>
    <x v="1"/>
    <s v="Southern California"/>
    <n v="3517.6949999999997"/>
    <n v="2369.625"/>
    <x v="4"/>
  </r>
  <r>
    <d v="2009-10-23T00:00:00"/>
    <x v="1"/>
    <x v="2"/>
    <x v="1"/>
    <s v="Southern California"/>
    <n v="353"/>
    <n v="492"/>
    <x v="4"/>
  </r>
  <r>
    <d v="2009-10-23T00:00:00"/>
    <x v="1"/>
    <x v="3"/>
    <x v="1"/>
    <s v="Southern California"/>
    <n v="0"/>
    <n v="3197"/>
    <x v="4"/>
  </r>
  <r>
    <d v="2009-10-23T00:00:00"/>
    <x v="2"/>
    <x v="4"/>
    <x v="1"/>
    <s v="Southern California"/>
    <n v="650"/>
    <n v="1438"/>
    <x v="4"/>
  </r>
  <r>
    <d v="2009-10-23T00:00:00"/>
    <x v="3"/>
    <x v="5"/>
    <x v="1"/>
    <s v="Southern California"/>
    <n v="749"/>
    <n v="1175"/>
    <x v="4"/>
  </r>
  <r>
    <d v="2009-10-23T00:00:00"/>
    <x v="3"/>
    <x v="6"/>
    <x v="1"/>
    <s v="Southern California"/>
    <n v="278"/>
    <n v="795"/>
    <x v="4"/>
  </r>
  <r>
    <d v="2009-10-30T00:00:00"/>
    <x v="0"/>
    <x v="0"/>
    <x v="0"/>
    <s v="Northern California"/>
    <n v="5454"/>
    <n v="9124"/>
    <x v="4"/>
  </r>
  <r>
    <d v="2009-10-30T00:00:00"/>
    <x v="1"/>
    <x v="1"/>
    <x v="1"/>
    <s v="Northern California"/>
    <n v="3415.4649999999997"/>
    <n v="3012.91"/>
    <x v="4"/>
  </r>
  <r>
    <d v="2009-10-30T00:00:00"/>
    <x v="1"/>
    <x v="2"/>
    <x v="1"/>
    <s v="Northern California"/>
    <n v="174"/>
    <n v="255"/>
    <x v="4"/>
  </r>
  <r>
    <d v="2009-10-30T00:00:00"/>
    <x v="1"/>
    <x v="3"/>
    <x v="1"/>
    <s v="Northern California"/>
    <n v="0"/>
    <n v="2892"/>
    <x v="4"/>
  </r>
  <r>
    <d v="2009-10-30T00:00:00"/>
    <x v="2"/>
    <x v="4"/>
    <x v="1"/>
    <s v="Northern California"/>
    <n v="919"/>
    <n v="1794"/>
    <x v="4"/>
  </r>
  <r>
    <d v="2009-10-30T00:00:00"/>
    <x v="3"/>
    <x v="5"/>
    <x v="1"/>
    <s v="Northern California"/>
    <n v="1175"/>
    <n v="1588"/>
    <x v="4"/>
  </r>
  <r>
    <d v="2009-10-30T00:00:00"/>
    <x v="3"/>
    <x v="6"/>
    <x v="1"/>
    <s v="Northern California"/>
    <n v="152"/>
    <n v="217"/>
    <x v="4"/>
  </r>
  <r>
    <d v="2009-10-30T00:00:00"/>
    <x v="4"/>
    <x v="7"/>
    <x v="1"/>
    <s v="Northern California"/>
    <n v="254"/>
    <n v="694"/>
    <x v="4"/>
  </r>
  <r>
    <d v="2009-10-30T00:00:00"/>
    <x v="4"/>
    <x v="7"/>
    <x v="1"/>
    <s v="Southern California"/>
    <n v="78"/>
    <n v="326"/>
    <x v="4"/>
  </r>
  <r>
    <d v="2009-10-30T00:00:00"/>
    <x v="0"/>
    <x v="0"/>
    <x v="0"/>
    <s v="Southern California"/>
    <n v="5603"/>
    <n v="6633"/>
    <x v="4"/>
  </r>
  <r>
    <d v="2009-10-30T00:00:00"/>
    <x v="1"/>
    <x v="1"/>
    <x v="1"/>
    <s v="Southern California"/>
    <n v="3626.3249999999998"/>
    <n v="2682.7349999999997"/>
    <x v="4"/>
  </r>
  <r>
    <d v="2009-10-30T00:00:00"/>
    <x v="1"/>
    <x v="2"/>
    <x v="1"/>
    <s v="Southern California"/>
    <n v="449"/>
    <n v="596"/>
    <x v="4"/>
  </r>
  <r>
    <d v="2009-10-30T00:00:00"/>
    <x v="1"/>
    <x v="3"/>
    <x v="1"/>
    <s v="Southern California"/>
    <n v="0"/>
    <n v="3495"/>
    <x v="4"/>
  </r>
  <r>
    <d v="2009-10-30T00:00:00"/>
    <x v="2"/>
    <x v="4"/>
    <x v="1"/>
    <s v="Southern California"/>
    <n v="667"/>
    <n v="1294"/>
    <x v="4"/>
  </r>
  <r>
    <d v="2009-10-30T00:00:00"/>
    <x v="3"/>
    <x v="5"/>
    <x v="1"/>
    <s v="Southern California"/>
    <n v="657"/>
    <n v="1109"/>
    <x v="4"/>
  </r>
  <r>
    <d v="2009-10-30T00:00:00"/>
    <x v="3"/>
    <x v="6"/>
    <x v="1"/>
    <s v="Southern California"/>
    <n v="227"/>
    <n v="741"/>
    <x v="4"/>
  </r>
  <r>
    <d v="2009-11-06T00:00:00"/>
    <x v="0"/>
    <x v="0"/>
    <x v="0"/>
    <s v="Northern California"/>
    <n v="5342"/>
    <n v="9647"/>
    <x v="4"/>
  </r>
  <r>
    <d v="2009-11-06T00:00:00"/>
    <x v="1"/>
    <x v="1"/>
    <x v="1"/>
    <s v="Northern California"/>
    <n v="2866.0949999999998"/>
    <n v="2820.95"/>
    <x v="4"/>
  </r>
  <r>
    <d v="2009-11-06T00:00:00"/>
    <x v="1"/>
    <x v="2"/>
    <x v="1"/>
    <s v="Northern California"/>
    <n v="439"/>
    <n v="253"/>
    <x v="4"/>
  </r>
  <r>
    <d v="2009-11-06T00:00:00"/>
    <x v="1"/>
    <x v="3"/>
    <x v="1"/>
    <s v="Northern California"/>
    <n v="0"/>
    <n v="3086"/>
    <x v="4"/>
  </r>
  <r>
    <d v="2009-11-06T00:00:00"/>
    <x v="2"/>
    <x v="4"/>
    <x v="1"/>
    <s v="Northern California"/>
    <n v="984"/>
    <n v="1975"/>
    <x v="4"/>
  </r>
  <r>
    <d v="2009-11-06T00:00:00"/>
    <x v="3"/>
    <x v="5"/>
    <x v="1"/>
    <s v="Northern California"/>
    <n v="1026"/>
    <n v="1482"/>
    <x v="4"/>
  </r>
  <r>
    <d v="2009-11-06T00:00:00"/>
    <x v="3"/>
    <x v="6"/>
    <x v="1"/>
    <s v="Northern California"/>
    <n v="256"/>
    <n v="412"/>
    <x v="4"/>
  </r>
  <r>
    <d v="2009-11-06T00:00:00"/>
    <x v="4"/>
    <x v="7"/>
    <x v="1"/>
    <s v="Northern California"/>
    <n v="263"/>
    <n v="694"/>
    <x v="4"/>
  </r>
  <r>
    <d v="2009-11-06T00:00:00"/>
    <x v="4"/>
    <x v="7"/>
    <x v="1"/>
    <s v="Southern California"/>
    <n v="97"/>
    <n v="279"/>
    <x v="4"/>
  </r>
  <r>
    <d v="2009-11-06T00:00:00"/>
    <x v="0"/>
    <x v="0"/>
    <x v="0"/>
    <s v="Southern California"/>
    <n v="5790"/>
    <n v="6199"/>
    <x v="4"/>
  </r>
  <r>
    <d v="2009-11-06T00:00:00"/>
    <x v="1"/>
    <x v="1"/>
    <x v="1"/>
    <s v="Southern California"/>
    <n v="3736.02"/>
    <n v="3051.2249999999999"/>
    <x v="4"/>
  </r>
  <r>
    <d v="2009-11-06T00:00:00"/>
    <x v="1"/>
    <x v="2"/>
    <x v="1"/>
    <s v="Southern California"/>
    <n v="509"/>
    <n v="725"/>
    <x v="4"/>
  </r>
  <r>
    <d v="2009-11-06T00:00:00"/>
    <x v="1"/>
    <x v="3"/>
    <x v="1"/>
    <s v="Southern California"/>
    <n v="0"/>
    <n v="3879"/>
    <x v="4"/>
  </r>
  <r>
    <d v="2009-11-06T00:00:00"/>
    <x v="2"/>
    <x v="4"/>
    <x v="1"/>
    <s v="Southern California"/>
    <n v="589"/>
    <n v="1187"/>
    <x v="4"/>
  </r>
  <r>
    <d v="2009-11-06T00:00:00"/>
    <x v="3"/>
    <x v="5"/>
    <x v="1"/>
    <s v="Southern California"/>
    <n v="701"/>
    <n v="1095"/>
    <x v="4"/>
  </r>
  <r>
    <d v="2009-11-06T00:00:00"/>
    <x v="3"/>
    <x v="6"/>
    <x v="1"/>
    <s v="Southern California"/>
    <n v="213"/>
    <n v="668"/>
    <x v="4"/>
  </r>
  <r>
    <d v="2009-11-13T00:00:00"/>
    <x v="0"/>
    <x v="0"/>
    <x v="0"/>
    <s v="Northern California"/>
    <n v="5561"/>
    <n v="9445"/>
    <x v="4"/>
  </r>
  <r>
    <d v="2009-11-13T00:00:00"/>
    <x v="1"/>
    <x v="1"/>
    <x v="1"/>
    <s v="Northern California"/>
    <n v="3066.4549999999999"/>
    <n v="2754.9849999999997"/>
    <x v="4"/>
  </r>
  <r>
    <d v="2009-11-13T00:00:00"/>
    <x v="1"/>
    <x v="2"/>
    <x v="1"/>
    <s v="Northern California"/>
    <n v="587"/>
    <n v="645"/>
    <x v="4"/>
  </r>
  <r>
    <d v="2009-11-13T00:00:00"/>
    <x v="1"/>
    <x v="3"/>
    <x v="1"/>
    <s v="Northern California"/>
    <n v="0"/>
    <n v="2915"/>
    <x v="4"/>
  </r>
  <r>
    <d v="2009-11-13T00:00:00"/>
    <x v="2"/>
    <x v="4"/>
    <x v="1"/>
    <s v="Northern California"/>
    <n v="1185"/>
    <n v="2007"/>
    <x v="4"/>
  </r>
  <r>
    <d v="2009-11-13T00:00:00"/>
    <x v="3"/>
    <x v="5"/>
    <x v="1"/>
    <s v="Northern California"/>
    <n v="873"/>
    <n v="1489"/>
    <x v="4"/>
  </r>
  <r>
    <d v="2009-11-13T00:00:00"/>
    <x v="3"/>
    <x v="6"/>
    <x v="1"/>
    <s v="Northern California"/>
    <n v="376"/>
    <n v="545"/>
    <x v="4"/>
  </r>
  <r>
    <d v="2009-11-13T00:00:00"/>
    <x v="4"/>
    <x v="7"/>
    <x v="1"/>
    <s v="Northern California"/>
    <n v="246"/>
    <n v="603"/>
    <x v="4"/>
  </r>
  <r>
    <d v="2009-11-13T00:00:00"/>
    <x v="4"/>
    <x v="7"/>
    <x v="1"/>
    <s v="Southern California"/>
    <n v="60"/>
    <n v="242"/>
    <x v="4"/>
  </r>
  <r>
    <d v="2009-11-13T00:00:00"/>
    <x v="0"/>
    <x v="0"/>
    <x v="0"/>
    <s v="Southern California"/>
    <n v="5392"/>
    <n v="6947"/>
    <x v="4"/>
  </r>
  <r>
    <d v="2009-11-13T00:00:00"/>
    <x v="1"/>
    <x v="1"/>
    <x v="1"/>
    <s v="Southern California"/>
    <n v="3161.9849999999997"/>
    <n v="2971.35"/>
    <x v="4"/>
  </r>
  <r>
    <d v="2009-11-13T00:00:00"/>
    <x v="1"/>
    <x v="2"/>
    <x v="1"/>
    <s v="Southern California"/>
    <n v="382"/>
    <n v="697"/>
    <x v="4"/>
  </r>
  <r>
    <d v="2009-11-13T00:00:00"/>
    <x v="1"/>
    <x v="3"/>
    <x v="1"/>
    <s v="Southern California"/>
    <n v="0"/>
    <n v="3967"/>
    <x v="4"/>
  </r>
  <r>
    <d v="2009-11-13T00:00:00"/>
    <x v="2"/>
    <x v="4"/>
    <x v="1"/>
    <s v="Southern California"/>
    <n v="722"/>
    <n v="1373"/>
    <x v="4"/>
  </r>
  <r>
    <d v="2009-11-13T00:00:00"/>
    <x v="3"/>
    <x v="5"/>
    <x v="1"/>
    <s v="Southern California"/>
    <n v="647"/>
    <n v="1113"/>
    <x v="4"/>
  </r>
  <r>
    <d v="2009-11-13T00:00:00"/>
    <x v="3"/>
    <x v="6"/>
    <x v="1"/>
    <s v="Southern California"/>
    <n v="482"/>
    <n v="777"/>
    <x v="4"/>
  </r>
  <r>
    <d v="2009-11-20T00:00:00"/>
    <x v="0"/>
    <x v="0"/>
    <x v="0"/>
    <s v="Northern California"/>
    <n v="5372"/>
    <n v="8399"/>
    <x v="4"/>
  </r>
  <r>
    <d v="2009-11-20T00:00:00"/>
    <x v="1"/>
    <x v="1"/>
    <x v="1"/>
    <s v="Northern California"/>
    <n v="2925.37"/>
    <n v="2451.7199999999998"/>
    <x v="4"/>
  </r>
  <r>
    <d v="2009-11-20T00:00:00"/>
    <x v="1"/>
    <x v="2"/>
    <x v="1"/>
    <s v="Northern California"/>
    <n v="395"/>
    <n v="815"/>
    <x v="4"/>
  </r>
  <r>
    <d v="2009-11-20T00:00:00"/>
    <x v="1"/>
    <x v="3"/>
    <x v="1"/>
    <s v="Northern California"/>
    <n v="0"/>
    <n v="2631"/>
    <x v="4"/>
  </r>
  <r>
    <d v="2009-11-20T00:00:00"/>
    <x v="2"/>
    <x v="4"/>
    <x v="1"/>
    <s v="Northern California"/>
    <n v="972"/>
    <n v="1834"/>
    <x v="4"/>
  </r>
  <r>
    <d v="2009-11-20T00:00:00"/>
    <x v="3"/>
    <x v="5"/>
    <x v="1"/>
    <s v="Northern California"/>
    <n v="1031"/>
    <n v="1623"/>
    <x v="4"/>
  </r>
  <r>
    <d v="2009-11-20T00:00:00"/>
    <x v="3"/>
    <x v="6"/>
    <x v="1"/>
    <s v="Northern California"/>
    <n v="84"/>
    <n v="263"/>
    <x v="4"/>
  </r>
  <r>
    <d v="2009-11-20T00:00:00"/>
    <x v="4"/>
    <x v="7"/>
    <x v="1"/>
    <s v="Northern California"/>
    <n v="246"/>
    <n v="580"/>
    <x v="4"/>
  </r>
  <r>
    <d v="2009-11-20T00:00:00"/>
    <x v="4"/>
    <x v="7"/>
    <x v="1"/>
    <s v="Southern California"/>
    <n v="26"/>
    <n v="213"/>
    <x v="4"/>
  </r>
  <r>
    <d v="2009-11-20T00:00:00"/>
    <x v="0"/>
    <x v="0"/>
    <x v="0"/>
    <s v="Southern California"/>
    <n v="5627"/>
    <n v="7259"/>
    <x v="4"/>
  </r>
  <r>
    <d v="2009-11-20T00:00:00"/>
    <x v="1"/>
    <x v="1"/>
    <x v="1"/>
    <s v="Southern California"/>
    <n v="2975.6099999999997"/>
    <n v="2753.0249999999996"/>
    <x v="4"/>
  </r>
  <r>
    <d v="2009-11-20T00:00:00"/>
    <x v="1"/>
    <x v="2"/>
    <x v="1"/>
    <s v="Southern California"/>
    <n v="430"/>
    <n v="603"/>
    <x v="4"/>
  </r>
  <r>
    <d v="2009-11-20T00:00:00"/>
    <x v="1"/>
    <x v="3"/>
    <x v="1"/>
    <s v="Southern California"/>
    <n v="0"/>
    <n v="3802"/>
    <x v="4"/>
  </r>
  <r>
    <d v="2009-11-20T00:00:00"/>
    <x v="2"/>
    <x v="4"/>
    <x v="1"/>
    <s v="Southern California"/>
    <n v="566"/>
    <n v="1199"/>
    <x v="4"/>
  </r>
  <r>
    <d v="2009-11-20T00:00:00"/>
    <x v="3"/>
    <x v="5"/>
    <x v="1"/>
    <s v="Southern California"/>
    <n v="716"/>
    <n v="1004"/>
    <x v="4"/>
  </r>
  <r>
    <d v="2009-11-20T00:00:00"/>
    <x v="3"/>
    <x v="6"/>
    <x v="1"/>
    <s v="Southern California"/>
    <n v="203"/>
    <n v="640"/>
    <x v="4"/>
  </r>
  <r>
    <d v="2009-11-27T00:00:00"/>
    <x v="0"/>
    <x v="0"/>
    <x v="0"/>
    <s v="Northern California"/>
    <n v="5154"/>
    <n v="8879"/>
    <x v="4"/>
  </r>
  <r>
    <d v="2009-11-27T00:00:00"/>
    <x v="1"/>
    <x v="1"/>
    <x v="1"/>
    <s v="Northern California"/>
    <n v="3013.7"/>
    <n v="2828.6"/>
    <x v="4"/>
  </r>
  <r>
    <d v="2009-11-27T00:00:00"/>
    <x v="1"/>
    <x v="2"/>
    <x v="1"/>
    <s v="Northern California"/>
    <n v="281"/>
    <n v="830"/>
    <x v="4"/>
  </r>
  <r>
    <d v="2009-11-27T00:00:00"/>
    <x v="1"/>
    <x v="3"/>
    <x v="1"/>
    <s v="Northern California"/>
    <n v="0"/>
    <n v="2549"/>
    <x v="4"/>
  </r>
  <r>
    <d v="2009-11-27T00:00:00"/>
    <x v="2"/>
    <x v="4"/>
    <x v="1"/>
    <s v="Northern California"/>
    <n v="1010"/>
    <n v="1855"/>
    <x v="4"/>
  </r>
  <r>
    <d v="2009-11-27T00:00:00"/>
    <x v="3"/>
    <x v="5"/>
    <x v="1"/>
    <s v="Northern California"/>
    <n v="1049"/>
    <n v="1774"/>
    <x v="4"/>
  </r>
  <r>
    <d v="2009-11-27T00:00:00"/>
    <x v="3"/>
    <x v="6"/>
    <x v="1"/>
    <s v="Northern California"/>
    <n v="118"/>
    <n v="294"/>
    <x v="4"/>
  </r>
  <r>
    <d v="2009-11-27T00:00:00"/>
    <x v="4"/>
    <x v="7"/>
    <x v="1"/>
    <s v="Northern California"/>
    <n v="223"/>
    <n v="451"/>
    <x v="4"/>
  </r>
  <r>
    <d v="2009-11-27T00:00:00"/>
    <x v="4"/>
    <x v="7"/>
    <x v="1"/>
    <s v="Southern California"/>
    <n v="-15"/>
    <n v="200"/>
    <x v="4"/>
  </r>
  <r>
    <d v="2009-11-27T00:00:00"/>
    <x v="0"/>
    <x v="0"/>
    <x v="0"/>
    <s v="Southern California"/>
    <n v="5504"/>
    <n v="7392"/>
    <x v="4"/>
  </r>
  <r>
    <d v="2009-11-27T00:00:00"/>
    <x v="1"/>
    <x v="1"/>
    <x v="1"/>
    <s v="Southern California"/>
    <n v="3467.64"/>
    <n v="2833.9649999999997"/>
    <x v="4"/>
  </r>
  <r>
    <d v="2009-11-27T00:00:00"/>
    <x v="1"/>
    <x v="2"/>
    <x v="1"/>
    <s v="Southern California"/>
    <n v="524"/>
    <n v="595"/>
    <x v="4"/>
  </r>
  <r>
    <d v="2009-11-27T00:00:00"/>
    <x v="1"/>
    <x v="3"/>
    <x v="1"/>
    <s v="Southern California"/>
    <n v="0"/>
    <n v="3461"/>
    <x v="4"/>
  </r>
  <r>
    <d v="2009-11-27T00:00:00"/>
    <x v="2"/>
    <x v="4"/>
    <x v="1"/>
    <s v="Southern California"/>
    <n v="817"/>
    <n v="1437"/>
    <x v="4"/>
  </r>
  <r>
    <d v="2009-11-27T00:00:00"/>
    <x v="3"/>
    <x v="5"/>
    <x v="1"/>
    <s v="Southern California"/>
    <n v="508"/>
    <n v="898"/>
    <x v="4"/>
  </r>
  <r>
    <d v="2009-11-27T00:00:00"/>
    <x v="3"/>
    <x v="6"/>
    <x v="1"/>
    <s v="Southern California"/>
    <n v="262"/>
    <n v="421"/>
    <x v="4"/>
  </r>
  <r>
    <d v="2009-12-04T00:00:00"/>
    <x v="0"/>
    <x v="0"/>
    <x v="0"/>
    <s v="Northern California"/>
    <n v="5074"/>
    <n v="8511"/>
    <x v="4"/>
  </r>
  <r>
    <d v="2009-12-04T00:00:00"/>
    <x v="1"/>
    <x v="1"/>
    <x v="1"/>
    <s v="Northern California"/>
    <n v="2896.395"/>
    <n v="3129.7999999999997"/>
    <x v="4"/>
  </r>
  <r>
    <d v="2009-12-04T00:00:00"/>
    <x v="1"/>
    <x v="2"/>
    <x v="1"/>
    <s v="Northern California"/>
    <n v="330"/>
    <n v="786"/>
    <x v="4"/>
  </r>
  <r>
    <d v="2009-12-04T00:00:00"/>
    <x v="1"/>
    <x v="3"/>
    <x v="1"/>
    <s v="Northern California"/>
    <n v="0"/>
    <n v="2255"/>
    <x v="4"/>
  </r>
  <r>
    <d v="2009-12-04T00:00:00"/>
    <x v="2"/>
    <x v="4"/>
    <x v="1"/>
    <s v="Northern California"/>
    <n v="1030"/>
    <n v="1981"/>
    <x v="4"/>
  </r>
  <r>
    <d v="2009-12-04T00:00:00"/>
    <x v="3"/>
    <x v="5"/>
    <x v="1"/>
    <s v="Northern California"/>
    <n v="1030"/>
    <n v="1717"/>
    <x v="4"/>
  </r>
  <r>
    <d v="2009-12-04T00:00:00"/>
    <x v="3"/>
    <x v="6"/>
    <x v="1"/>
    <s v="Northern California"/>
    <n v="63"/>
    <n v="345"/>
    <x v="4"/>
  </r>
  <r>
    <d v="2009-12-04T00:00:00"/>
    <x v="4"/>
    <x v="7"/>
    <x v="1"/>
    <s v="Northern California"/>
    <n v="234"/>
    <n v="382"/>
    <x v="4"/>
  </r>
  <r>
    <d v="2009-12-04T00:00:00"/>
    <x v="4"/>
    <x v="7"/>
    <x v="1"/>
    <s v="Southern California"/>
    <n v="31"/>
    <n v="234"/>
    <x v="4"/>
  </r>
  <r>
    <d v="2009-12-04T00:00:00"/>
    <x v="0"/>
    <x v="0"/>
    <x v="0"/>
    <s v="Southern California"/>
    <n v="5753"/>
    <n v="7522"/>
    <x v="4"/>
  </r>
  <r>
    <d v="2009-12-04T00:00:00"/>
    <x v="1"/>
    <x v="1"/>
    <x v="1"/>
    <s v="Southern California"/>
    <n v="3469.77"/>
    <n v="2824.3799999999997"/>
    <x v="4"/>
  </r>
  <r>
    <d v="2009-12-04T00:00:00"/>
    <x v="1"/>
    <x v="2"/>
    <x v="1"/>
    <s v="Southern California"/>
    <n v="321"/>
    <n v="505"/>
    <x v="4"/>
  </r>
  <r>
    <d v="2009-12-04T00:00:00"/>
    <x v="1"/>
    <x v="3"/>
    <x v="1"/>
    <s v="Southern California"/>
    <n v="0"/>
    <n v="3589"/>
    <x v="4"/>
  </r>
  <r>
    <d v="2009-12-04T00:00:00"/>
    <x v="2"/>
    <x v="4"/>
    <x v="1"/>
    <s v="Southern California"/>
    <n v="650"/>
    <n v="1323"/>
    <x v="4"/>
  </r>
  <r>
    <d v="2009-12-04T00:00:00"/>
    <x v="3"/>
    <x v="5"/>
    <x v="1"/>
    <s v="Southern California"/>
    <n v="647"/>
    <n v="916"/>
    <x v="4"/>
  </r>
  <r>
    <d v="2009-12-04T00:00:00"/>
    <x v="3"/>
    <x v="6"/>
    <x v="1"/>
    <s v="Southern California"/>
    <n v="547"/>
    <n v="627"/>
    <x v="4"/>
  </r>
  <r>
    <d v="2009-12-11T00:00:00"/>
    <x v="0"/>
    <x v="0"/>
    <x v="0"/>
    <s v="Northern California"/>
    <n v="5046"/>
    <n v="8814"/>
    <x v="4"/>
  </r>
  <r>
    <d v="2009-12-11T00:00:00"/>
    <x v="1"/>
    <x v="1"/>
    <x v="1"/>
    <s v="Northern California"/>
    <n v="2533.15"/>
    <n v="3172.5949999999998"/>
    <x v="4"/>
  </r>
  <r>
    <d v="2009-12-11T00:00:00"/>
    <x v="1"/>
    <x v="2"/>
    <x v="1"/>
    <s v="Northern California"/>
    <n v="217"/>
    <n v="325"/>
    <x v="4"/>
  </r>
  <r>
    <d v="2009-12-11T00:00:00"/>
    <x v="1"/>
    <x v="3"/>
    <x v="1"/>
    <s v="Northern California"/>
    <n v="0"/>
    <n v="2332"/>
    <x v="4"/>
  </r>
  <r>
    <d v="2009-12-11T00:00:00"/>
    <x v="2"/>
    <x v="4"/>
    <x v="1"/>
    <s v="Northern California"/>
    <n v="953"/>
    <n v="1848"/>
    <x v="4"/>
  </r>
  <r>
    <d v="2009-12-11T00:00:00"/>
    <x v="3"/>
    <x v="5"/>
    <x v="1"/>
    <s v="Northern California"/>
    <n v="735"/>
    <n v="1718"/>
    <x v="4"/>
  </r>
  <r>
    <d v="2009-12-11T00:00:00"/>
    <x v="3"/>
    <x v="6"/>
    <x v="1"/>
    <s v="Northern California"/>
    <n v="271"/>
    <n v="273"/>
    <x v="4"/>
  </r>
  <r>
    <d v="2009-12-11T00:00:00"/>
    <x v="4"/>
    <x v="7"/>
    <x v="1"/>
    <s v="Northern California"/>
    <n v="289"/>
    <n v="580"/>
    <x v="4"/>
  </r>
  <r>
    <d v="2009-12-11T00:00:00"/>
    <x v="4"/>
    <x v="7"/>
    <x v="1"/>
    <s v="Southern California"/>
    <n v="60"/>
    <n v="301"/>
    <x v="4"/>
  </r>
  <r>
    <d v="2009-12-11T00:00:00"/>
    <x v="0"/>
    <x v="0"/>
    <x v="0"/>
    <s v="Southern California"/>
    <n v="5869"/>
    <n v="6715"/>
    <x v="4"/>
  </r>
  <r>
    <d v="2009-12-11T00:00:00"/>
    <x v="1"/>
    <x v="1"/>
    <x v="1"/>
    <s v="Southern California"/>
    <n v="2960.7"/>
    <n v="2319.5699999999997"/>
    <x v="4"/>
  </r>
  <r>
    <d v="2009-12-11T00:00:00"/>
    <x v="1"/>
    <x v="2"/>
    <x v="1"/>
    <s v="Southern California"/>
    <n v="713"/>
    <n v="684"/>
    <x v="4"/>
  </r>
  <r>
    <d v="2009-12-11T00:00:00"/>
    <x v="1"/>
    <x v="3"/>
    <x v="1"/>
    <s v="Southern California"/>
    <n v="0"/>
    <n v="3556"/>
    <x v="4"/>
  </r>
  <r>
    <d v="2009-12-11T00:00:00"/>
    <x v="2"/>
    <x v="4"/>
    <x v="1"/>
    <s v="Southern California"/>
    <n v="977"/>
    <n v="1336"/>
    <x v="4"/>
  </r>
  <r>
    <d v="2009-12-11T00:00:00"/>
    <x v="3"/>
    <x v="5"/>
    <x v="1"/>
    <s v="Southern California"/>
    <n v="564"/>
    <n v="822"/>
    <x v="4"/>
  </r>
  <r>
    <d v="2009-12-11T00:00:00"/>
    <x v="3"/>
    <x v="6"/>
    <x v="1"/>
    <s v="Southern California"/>
    <n v="307"/>
    <n v="554"/>
    <x v="4"/>
  </r>
  <r>
    <d v="2009-12-18T00:00:00"/>
    <x v="0"/>
    <x v="0"/>
    <x v="0"/>
    <s v="Northern California"/>
    <n v="5228"/>
    <n v="8226"/>
    <x v="4"/>
  </r>
  <r>
    <d v="2009-12-18T00:00:00"/>
    <x v="1"/>
    <x v="1"/>
    <x v="1"/>
    <s v="Northern California"/>
    <n v="2418.91"/>
    <n v="3211.1949999999997"/>
    <x v="4"/>
  </r>
  <r>
    <d v="2009-12-18T00:00:00"/>
    <x v="1"/>
    <x v="2"/>
    <x v="1"/>
    <s v="Northern California"/>
    <n v="335"/>
    <n v="302"/>
    <x v="4"/>
  </r>
  <r>
    <d v="2009-12-18T00:00:00"/>
    <x v="1"/>
    <x v="3"/>
    <x v="1"/>
    <s v="Northern California"/>
    <n v="0"/>
    <n v="2511"/>
    <x v="4"/>
  </r>
  <r>
    <d v="2009-12-18T00:00:00"/>
    <x v="2"/>
    <x v="4"/>
    <x v="1"/>
    <s v="Northern California"/>
    <n v="884"/>
    <n v="2157"/>
    <x v="4"/>
  </r>
  <r>
    <d v="2009-12-18T00:00:00"/>
    <x v="3"/>
    <x v="5"/>
    <x v="1"/>
    <s v="Northern California"/>
    <n v="966"/>
    <n v="1788"/>
    <x v="4"/>
  </r>
  <r>
    <d v="2009-12-18T00:00:00"/>
    <x v="3"/>
    <x v="6"/>
    <x v="1"/>
    <s v="Northern California"/>
    <n v="78"/>
    <n v="243"/>
    <x v="4"/>
  </r>
  <r>
    <d v="2009-12-18T00:00:00"/>
    <x v="4"/>
    <x v="7"/>
    <x v="1"/>
    <s v="Northern California"/>
    <n v="280"/>
    <n v="737"/>
    <x v="4"/>
  </r>
  <r>
    <d v="2009-12-18T00:00:00"/>
    <x v="4"/>
    <x v="7"/>
    <x v="1"/>
    <s v="Southern California"/>
    <n v="71"/>
    <n v="363"/>
    <x v="4"/>
  </r>
  <r>
    <d v="2009-12-18T00:00:00"/>
    <x v="0"/>
    <x v="0"/>
    <x v="0"/>
    <s v="Southern California"/>
    <n v="6351"/>
    <n v="6619"/>
    <x v="4"/>
  </r>
  <r>
    <d v="2009-12-18T00:00:00"/>
    <x v="1"/>
    <x v="1"/>
    <x v="1"/>
    <s v="Southern California"/>
    <n v="3959.6699999999996"/>
    <n v="2630.5499999999997"/>
    <x v="4"/>
  </r>
  <r>
    <d v="2009-12-18T00:00:00"/>
    <x v="1"/>
    <x v="2"/>
    <x v="1"/>
    <s v="Southern California"/>
    <n v="404"/>
    <n v="646"/>
    <x v="4"/>
  </r>
  <r>
    <d v="2009-12-18T00:00:00"/>
    <x v="1"/>
    <x v="3"/>
    <x v="1"/>
    <s v="Southern California"/>
    <n v="0"/>
    <n v="3260"/>
    <x v="4"/>
  </r>
  <r>
    <d v="2009-12-18T00:00:00"/>
    <x v="2"/>
    <x v="4"/>
    <x v="1"/>
    <s v="Southern California"/>
    <n v="1106"/>
    <n v="1350"/>
    <x v="4"/>
  </r>
  <r>
    <d v="2009-12-18T00:00:00"/>
    <x v="3"/>
    <x v="5"/>
    <x v="1"/>
    <s v="Southern California"/>
    <n v="850"/>
    <n v="916"/>
    <x v="4"/>
  </r>
  <r>
    <d v="2009-12-18T00:00:00"/>
    <x v="3"/>
    <x v="6"/>
    <x v="1"/>
    <s v="Southern California"/>
    <n v="415"/>
    <n v="634"/>
    <x v="4"/>
  </r>
  <r>
    <d v="2009-12-25T00:00:00"/>
    <x v="0"/>
    <x v="0"/>
    <x v="0"/>
    <s v="Northern California"/>
    <n v="5146"/>
    <n v="7962"/>
    <x v="4"/>
  </r>
  <r>
    <d v="2009-12-25T00:00:00"/>
    <x v="1"/>
    <x v="1"/>
    <x v="1"/>
    <s v="Northern California"/>
    <n v="2443.0149999999999"/>
    <n v="3220.3249999999998"/>
    <x v="4"/>
  </r>
  <r>
    <d v="2009-12-25T00:00:00"/>
    <x v="1"/>
    <x v="2"/>
    <x v="1"/>
    <s v="Northern California"/>
    <n v="435"/>
    <n v="520"/>
    <x v="4"/>
  </r>
  <r>
    <d v="2009-12-25T00:00:00"/>
    <x v="1"/>
    <x v="3"/>
    <x v="1"/>
    <s v="Northern California"/>
    <n v="0"/>
    <n v="3052"/>
    <x v="4"/>
  </r>
  <r>
    <d v="2009-12-25T00:00:00"/>
    <x v="2"/>
    <x v="4"/>
    <x v="1"/>
    <s v="Northern California"/>
    <n v="793"/>
    <n v="1912"/>
    <x v="4"/>
  </r>
  <r>
    <d v="2009-12-25T00:00:00"/>
    <x v="3"/>
    <x v="5"/>
    <x v="1"/>
    <s v="Northern California"/>
    <n v="747"/>
    <n v="1685"/>
    <x v="4"/>
  </r>
  <r>
    <d v="2009-12-25T00:00:00"/>
    <x v="3"/>
    <x v="6"/>
    <x v="1"/>
    <s v="Northern California"/>
    <n v="140"/>
    <n v="267"/>
    <x v="4"/>
  </r>
  <r>
    <d v="2009-12-25T00:00:00"/>
    <x v="4"/>
    <x v="7"/>
    <x v="1"/>
    <s v="Northern California"/>
    <n v="237"/>
    <n v="999"/>
    <x v="4"/>
  </r>
  <r>
    <d v="2009-12-25T00:00:00"/>
    <x v="4"/>
    <x v="7"/>
    <x v="1"/>
    <s v="Southern California"/>
    <n v="51"/>
    <n v="361"/>
    <x v="4"/>
  </r>
  <r>
    <d v="2009-12-25T00:00:00"/>
    <x v="0"/>
    <x v="0"/>
    <x v="0"/>
    <s v="Southern California"/>
    <n v="6438"/>
    <n v="6627"/>
    <x v="4"/>
  </r>
  <r>
    <d v="2009-12-25T00:00:00"/>
    <x v="1"/>
    <x v="1"/>
    <x v="1"/>
    <s v="Southern California"/>
    <n v="3516.6299999999997"/>
    <n v="2503.8150000000001"/>
    <x v="4"/>
  </r>
  <r>
    <d v="2009-12-25T00:00:00"/>
    <x v="1"/>
    <x v="2"/>
    <x v="1"/>
    <s v="Southern California"/>
    <n v="462"/>
    <n v="475"/>
    <x v="4"/>
  </r>
  <r>
    <d v="2009-12-25T00:00:00"/>
    <x v="1"/>
    <x v="3"/>
    <x v="1"/>
    <s v="Southern California"/>
    <n v="0"/>
    <n v="3696"/>
    <x v="4"/>
  </r>
  <r>
    <d v="2009-12-25T00:00:00"/>
    <x v="2"/>
    <x v="4"/>
    <x v="1"/>
    <s v="Southern California"/>
    <n v="1189"/>
    <n v="1478"/>
    <x v="4"/>
  </r>
  <r>
    <d v="2009-12-25T00:00:00"/>
    <x v="3"/>
    <x v="5"/>
    <x v="1"/>
    <s v="Southern California"/>
    <n v="909"/>
    <n v="1131"/>
    <x v="4"/>
  </r>
  <r>
    <d v="2009-12-25T00:00:00"/>
    <x v="3"/>
    <x v="6"/>
    <x v="1"/>
    <s v="Southern California"/>
    <n v="433"/>
    <n v="724"/>
    <x v="4"/>
  </r>
  <r>
    <d v="2010-01-01T00:00:00"/>
    <x v="0"/>
    <x v="0"/>
    <x v="0"/>
    <s v="Northern California"/>
    <n v="5249"/>
    <n v="7963"/>
    <x v="5"/>
  </r>
  <r>
    <d v="2010-01-01T00:00:00"/>
    <x v="1"/>
    <x v="1"/>
    <x v="1"/>
    <s v="Northern California"/>
    <n v="2847.5"/>
    <n v="3648.0000000000005"/>
    <x v="5"/>
  </r>
  <r>
    <d v="2010-01-01T00:00:00"/>
    <x v="1"/>
    <x v="2"/>
    <x v="1"/>
    <s v="Northern California"/>
    <n v="244"/>
    <n v="428"/>
    <x v="5"/>
  </r>
  <r>
    <d v="2010-01-01T00:00:00"/>
    <x v="1"/>
    <x v="3"/>
    <x v="1"/>
    <s v="Northern California"/>
    <n v="0"/>
    <n v="3390"/>
    <x v="5"/>
  </r>
  <r>
    <d v="2010-01-01T00:00:00"/>
    <x v="2"/>
    <x v="4"/>
    <x v="1"/>
    <s v="Northern California"/>
    <n v="882"/>
    <n v="1850"/>
    <x v="5"/>
  </r>
  <r>
    <d v="2010-01-01T00:00:00"/>
    <x v="3"/>
    <x v="5"/>
    <x v="1"/>
    <s v="Northern California"/>
    <n v="1013"/>
    <n v="1364"/>
    <x v="5"/>
  </r>
  <r>
    <d v="2010-01-01T00:00:00"/>
    <x v="3"/>
    <x v="6"/>
    <x v="1"/>
    <s v="Northern California"/>
    <n v="167"/>
    <n v="306"/>
    <x v="5"/>
  </r>
  <r>
    <d v="2010-01-01T00:00:00"/>
    <x v="4"/>
    <x v="7"/>
    <x v="1"/>
    <s v="Northern California"/>
    <n v="209"/>
    <n v="901"/>
    <x v="5"/>
  </r>
  <r>
    <d v="2010-01-01T00:00:00"/>
    <x v="4"/>
    <x v="7"/>
    <x v="1"/>
    <s v="Southern California"/>
    <n v="0"/>
    <n v="345"/>
    <x v="5"/>
  </r>
  <r>
    <d v="2010-01-01T00:00:00"/>
    <x v="0"/>
    <x v="0"/>
    <x v="0"/>
    <s v="Southern California"/>
    <n v="6430"/>
    <n v="6475"/>
    <x v="5"/>
  </r>
  <r>
    <d v="2010-01-01T00:00:00"/>
    <x v="1"/>
    <x v="1"/>
    <x v="1"/>
    <s v="Southern California"/>
    <n v="4458.3"/>
    <n v="2691.7000000000003"/>
    <x v="5"/>
  </r>
  <r>
    <d v="2010-01-01T00:00:00"/>
    <x v="1"/>
    <x v="2"/>
    <x v="1"/>
    <s v="Southern California"/>
    <n v="573"/>
    <n v="571"/>
    <x v="5"/>
  </r>
  <r>
    <d v="2010-01-01T00:00:00"/>
    <x v="1"/>
    <x v="3"/>
    <x v="1"/>
    <s v="Southern California"/>
    <n v="0"/>
    <n v="3794"/>
    <x v="5"/>
  </r>
  <r>
    <d v="2010-01-01T00:00:00"/>
    <x v="2"/>
    <x v="4"/>
    <x v="1"/>
    <s v="Southern California"/>
    <n v="1198"/>
    <n v="1395"/>
    <x v="5"/>
  </r>
  <r>
    <d v="2010-01-01T00:00:00"/>
    <x v="3"/>
    <x v="5"/>
    <x v="1"/>
    <s v="Southern California"/>
    <n v="836"/>
    <n v="1111"/>
    <x v="5"/>
  </r>
  <r>
    <d v="2010-01-01T00:00:00"/>
    <x v="3"/>
    <x v="6"/>
    <x v="1"/>
    <s v="Southern California"/>
    <n v="355"/>
    <n v="772"/>
    <x v="5"/>
  </r>
  <r>
    <d v="2010-01-08T00:00:00"/>
    <x v="0"/>
    <x v="0"/>
    <x v="0"/>
    <s v="Northern California"/>
    <n v="4801"/>
    <n v="7499"/>
    <x v="5"/>
  </r>
  <r>
    <d v="2010-01-08T00:00:00"/>
    <x v="1"/>
    <x v="1"/>
    <x v="1"/>
    <s v="Northern California"/>
    <n v="2649.5"/>
    <n v="3948.1000000000004"/>
    <x v="5"/>
  </r>
  <r>
    <d v="2010-01-08T00:00:00"/>
    <x v="1"/>
    <x v="2"/>
    <x v="1"/>
    <s v="Northern California"/>
    <n v="362"/>
    <n v="486"/>
    <x v="5"/>
  </r>
  <r>
    <d v="2010-01-08T00:00:00"/>
    <x v="1"/>
    <x v="3"/>
    <x v="1"/>
    <s v="Northern California"/>
    <n v="0"/>
    <n v="3528"/>
    <x v="5"/>
  </r>
  <r>
    <d v="2010-01-08T00:00:00"/>
    <x v="2"/>
    <x v="4"/>
    <x v="1"/>
    <s v="Northern California"/>
    <n v="787"/>
    <n v="1837"/>
    <x v="5"/>
  </r>
  <r>
    <d v="2010-01-08T00:00:00"/>
    <x v="3"/>
    <x v="5"/>
    <x v="1"/>
    <s v="Northern California"/>
    <n v="773"/>
    <n v="1267"/>
    <x v="5"/>
  </r>
  <r>
    <d v="2010-01-08T00:00:00"/>
    <x v="3"/>
    <x v="6"/>
    <x v="1"/>
    <s v="Northern California"/>
    <n v="115"/>
    <n v="316"/>
    <x v="5"/>
  </r>
  <r>
    <d v="2010-01-08T00:00:00"/>
    <x v="4"/>
    <x v="7"/>
    <x v="1"/>
    <s v="Northern California"/>
    <n v="268"/>
    <n v="975"/>
    <x v="5"/>
  </r>
  <r>
    <d v="2010-01-08T00:00:00"/>
    <x v="4"/>
    <x v="7"/>
    <x v="1"/>
    <s v="Southern California"/>
    <n v="15"/>
    <n v="258"/>
    <x v="5"/>
  </r>
  <r>
    <d v="2010-01-08T00:00:00"/>
    <x v="0"/>
    <x v="0"/>
    <x v="0"/>
    <s v="Southern California"/>
    <n v="6492"/>
    <n v="6448"/>
    <x v="5"/>
  </r>
  <r>
    <d v="2010-01-08T00:00:00"/>
    <x v="1"/>
    <x v="1"/>
    <x v="1"/>
    <s v="Southern California"/>
    <n v="3707.0000000000005"/>
    <n v="2861.1000000000004"/>
    <x v="5"/>
  </r>
  <r>
    <d v="2010-01-08T00:00:00"/>
    <x v="1"/>
    <x v="2"/>
    <x v="1"/>
    <s v="Southern California"/>
    <n v="639"/>
    <n v="717"/>
    <x v="5"/>
  </r>
  <r>
    <d v="2010-01-08T00:00:00"/>
    <x v="1"/>
    <x v="3"/>
    <x v="1"/>
    <s v="Southern California"/>
    <n v="0"/>
    <n v="3971"/>
    <x v="5"/>
  </r>
  <r>
    <d v="2010-01-08T00:00:00"/>
    <x v="2"/>
    <x v="4"/>
    <x v="1"/>
    <s v="Southern California"/>
    <n v="1134"/>
    <n v="1474"/>
    <x v="5"/>
  </r>
  <r>
    <d v="2010-01-08T00:00:00"/>
    <x v="3"/>
    <x v="5"/>
    <x v="1"/>
    <s v="Southern California"/>
    <n v="1014"/>
    <n v="1332"/>
    <x v="5"/>
  </r>
  <r>
    <d v="2010-01-08T00:00:00"/>
    <x v="3"/>
    <x v="6"/>
    <x v="1"/>
    <s v="Southern California"/>
    <n v="229"/>
    <n v="808"/>
    <x v="5"/>
  </r>
  <r>
    <d v="2010-01-15T00:00:00"/>
    <x v="0"/>
    <x v="0"/>
    <x v="0"/>
    <s v="Northern California"/>
    <n v="4617"/>
    <n v="6601"/>
    <x v="5"/>
  </r>
  <r>
    <d v="2010-01-15T00:00:00"/>
    <x v="1"/>
    <x v="1"/>
    <x v="1"/>
    <s v="Northern California"/>
    <n v="2489.3000000000002"/>
    <n v="4411.5"/>
    <x v="5"/>
  </r>
  <r>
    <d v="2010-01-15T00:00:00"/>
    <x v="1"/>
    <x v="2"/>
    <x v="1"/>
    <s v="Northern California"/>
    <n v="361"/>
    <n v="398"/>
    <x v="5"/>
  </r>
  <r>
    <d v="2010-01-15T00:00:00"/>
    <x v="1"/>
    <x v="3"/>
    <x v="1"/>
    <s v="Northern California"/>
    <n v="0"/>
    <n v="3526"/>
    <x v="5"/>
  </r>
  <r>
    <d v="2010-01-15T00:00:00"/>
    <x v="2"/>
    <x v="4"/>
    <x v="1"/>
    <s v="Northern California"/>
    <n v="858"/>
    <n v="2006"/>
    <x v="5"/>
  </r>
  <r>
    <d v="2010-01-15T00:00:00"/>
    <x v="3"/>
    <x v="5"/>
    <x v="1"/>
    <s v="Northern California"/>
    <n v="761"/>
    <n v="1446"/>
    <x v="5"/>
  </r>
  <r>
    <d v="2010-01-15T00:00:00"/>
    <x v="3"/>
    <x v="6"/>
    <x v="1"/>
    <s v="Northern California"/>
    <n v="100"/>
    <n v="349"/>
    <x v="5"/>
  </r>
  <r>
    <d v="2010-01-15T00:00:00"/>
    <x v="4"/>
    <x v="7"/>
    <x v="1"/>
    <s v="Northern California"/>
    <n v="237"/>
    <n v="1007"/>
    <x v="5"/>
  </r>
  <r>
    <d v="2010-01-15T00:00:00"/>
    <x v="4"/>
    <x v="7"/>
    <x v="1"/>
    <s v="Southern California"/>
    <n v="142"/>
    <n v="321"/>
    <x v="5"/>
  </r>
  <r>
    <d v="2010-01-15T00:00:00"/>
    <x v="0"/>
    <x v="0"/>
    <x v="0"/>
    <s v="Southern California"/>
    <n v="6100"/>
    <n v="5939"/>
    <x v="5"/>
  </r>
  <r>
    <d v="2010-01-15T00:00:00"/>
    <x v="1"/>
    <x v="1"/>
    <x v="1"/>
    <s v="Southern California"/>
    <n v="4034.8"/>
    <n v="2857.8"/>
    <x v="5"/>
  </r>
  <r>
    <d v="2010-01-15T00:00:00"/>
    <x v="1"/>
    <x v="2"/>
    <x v="1"/>
    <s v="Southern California"/>
    <n v="561"/>
    <n v="674"/>
    <x v="5"/>
  </r>
  <r>
    <d v="2010-01-15T00:00:00"/>
    <x v="1"/>
    <x v="3"/>
    <x v="1"/>
    <s v="Southern California"/>
    <n v="0"/>
    <n v="3862"/>
    <x v="5"/>
  </r>
  <r>
    <d v="2010-01-15T00:00:00"/>
    <x v="2"/>
    <x v="4"/>
    <x v="1"/>
    <s v="Southern California"/>
    <n v="1187"/>
    <n v="1834"/>
    <x v="5"/>
  </r>
  <r>
    <d v="2010-01-15T00:00:00"/>
    <x v="3"/>
    <x v="5"/>
    <x v="1"/>
    <s v="Southern California"/>
    <n v="828"/>
    <n v="1136"/>
    <x v="5"/>
  </r>
  <r>
    <d v="2010-01-15T00:00:00"/>
    <x v="3"/>
    <x v="6"/>
    <x v="1"/>
    <s v="Southern California"/>
    <n v="293"/>
    <n v="901"/>
    <x v="5"/>
  </r>
  <r>
    <d v="2010-01-22T00:00:00"/>
    <x v="0"/>
    <x v="0"/>
    <x v="0"/>
    <s v="Northern California"/>
    <n v="4292"/>
    <n v="7105"/>
    <x v="5"/>
  </r>
  <r>
    <d v="2010-01-22T00:00:00"/>
    <x v="1"/>
    <x v="1"/>
    <x v="1"/>
    <s v="Northern California"/>
    <n v="2535.4"/>
    <n v="4325.4000000000005"/>
    <x v="5"/>
  </r>
  <r>
    <d v="2010-01-22T00:00:00"/>
    <x v="1"/>
    <x v="2"/>
    <x v="1"/>
    <s v="Northern California"/>
    <n v="401"/>
    <n v="262"/>
    <x v="5"/>
  </r>
  <r>
    <d v="2010-01-22T00:00:00"/>
    <x v="1"/>
    <x v="3"/>
    <x v="1"/>
    <s v="Northern California"/>
    <n v="0"/>
    <n v="3292"/>
    <x v="5"/>
  </r>
  <r>
    <d v="2010-01-22T00:00:00"/>
    <x v="2"/>
    <x v="4"/>
    <x v="1"/>
    <s v="Northern California"/>
    <n v="662"/>
    <n v="1804"/>
    <x v="5"/>
  </r>
  <r>
    <d v="2010-01-22T00:00:00"/>
    <x v="3"/>
    <x v="5"/>
    <x v="1"/>
    <s v="Northern California"/>
    <n v="480"/>
    <n v="1370"/>
    <x v="5"/>
  </r>
  <r>
    <d v="2010-01-22T00:00:00"/>
    <x v="3"/>
    <x v="6"/>
    <x v="1"/>
    <s v="Northern California"/>
    <n v="147"/>
    <n v="248"/>
    <x v="5"/>
  </r>
  <r>
    <d v="2010-01-22T00:00:00"/>
    <x v="4"/>
    <x v="7"/>
    <x v="1"/>
    <s v="Northern California"/>
    <n v="313"/>
    <n v="911"/>
    <x v="5"/>
  </r>
  <r>
    <d v="2010-01-22T00:00:00"/>
    <x v="4"/>
    <x v="7"/>
    <x v="1"/>
    <s v="Southern California"/>
    <n v="20"/>
    <n v="330"/>
    <x v="5"/>
  </r>
  <r>
    <d v="2010-01-22T00:00:00"/>
    <x v="0"/>
    <x v="0"/>
    <x v="0"/>
    <s v="Southern California"/>
    <n v="5775"/>
    <n v="6240"/>
    <x v="5"/>
  </r>
  <r>
    <d v="2010-01-22T00:00:00"/>
    <x v="1"/>
    <x v="1"/>
    <x v="1"/>
    <s v="Southern California"/>
    <n v="3672.9"/>
    <n v="2933.7000000000003"/>
    <x v="5"/>
  </r>
  <r>
    <d v="2010-01-22T00:00:00"/>
    <x v="1"/>
    <x v="2"/>
    <x v="1"/>
    <s v="Southern California"/>
    <n v="762"/>
    <n v="725"/>
    <x v="5"/>
  </r>
  <r>
    <d v="2010-01-22T00:00:00"/>
    <x v="1"/>
    <x v="3"/>
    <x v="1"/>
    <s v="Southern California"/>
    <n v="0"/>
    <n v="3761"/>
    <x v="5"/>
  </r>
  <r>
    <d v="2010-01-22T00:00:00"/>
    <x v="2"/>
    <x v="4"/>
    <x v="1"/>
    <s v="Southern California"/>
    <n v="1018"/>
    <n v="1735"/>
    <x v="5"/>
  </r>
  <r>
    <d v="2010-01-22T00:00:00"/>
    <x v="3"/>
    <x v="5"/>
    <x v="1"/>
    <s v="Southern California"/>
    <n v="874"/>
    <n v="1125"/>
    <x v="5"/>
  </r>
  <r>
    <d v="2010-01-22T00:00:00"/>
    <x v="3"/>
    <x v="6"/>
    <x v="1"/>
    <s v="Southern California"/>
    <n v="77"/>
    <n v="675"/>
    <x v="5"/>
  </r>
  <r>
    <d v="2010-01-29T00:00:00"/>
    <x v="0"/>
    <x v="0"/>
    <x v="0"/>
    <s v="Northern California"/>
    <n v="4186"/>
    <n v="6359"/>
    <x v="5"/>
  </r>
  <r>
    <d v="2010-01-29T00:00:00"/>
    <x v="1"/>
    <x v="1"/>
    <x v="1"/>
    <s v="Northern California"/>
    <n v="2310.1000000000004"/>
    <n v="4102.8"/>
    <x v="5"/>
  </r>
  <r>
    <d v="2010-01-29T00:00:00"/>
    <x v="1"/>
    <x v="2"/>
    <x v="1"/>
    <s v="Northern California"/>
    <n v="548"/>
    <n v="640"/>
    <x v="5"/>
  </r>
  <r>
    <d v="2010-01-29T00:00:00"/>
    <x v="1"/>
    <x v="3"/>
    <x v="1"/>
    <s v="Northern California"/>
    <n v="0"/>
    <n v="3018"/>
    <x v="5"/>
  </r>
  <r>
    <d v="2010-01-29T00:00:00"/>
    <x v="2"/>
    <x v="4"/>
    <x v="1"/>
    <s v="Northern California"/>
    <n v="781"/>
    <n v="1712"/>
    <x v="5"/>
  </r>
  <r>
    <d v="2010-01-29T00:00:00"/>
    <x v="3"/>
    <x v="5"/>
    <x v="1"/>
    <s v="Northern California"/>
    <n v="606"/>
    <n v="1467"/>
    <x v="5"/>
  </r>
  <r>
    <d v="2010-01-29T00:00:00"/>
    <x v="3"/>
    <x v="6"/>
    <x v="1"/>
    <s v="Northern California"/>
    <n v="51"/>
    <n v="242"/>
    <x v="5"/>
  </r>
  <r>
    <d v="2010-01-29T00:00:00"/>
    <x v="4"/>
    <x v="7"/>
    <x v="1"/>
    <s v="Northern California"/>
    <n v="312"/>
    <n v="1107"/>
    <x v="5"/>
  </r>
  <r>
    <d v="2010-01-29T00:00:00"/>
    <x v="4"/>
    <x v="7"/>
    <x v="1"/>
    <s v="Southern California"/>
    <n v="14"/>
    <n v="343"/>
    <x v="5"/>
  </r>
  <r>
    <d v="2010-01-29T00:00:00"/>
    <x v="0"/>
    <x v="0"/>
    <x v="0"/>
    <s v="Southern California"/>
    <n v="5672"/>
    <n v="5949"/>
    <x v="5"/>
  </r>
  <r>
    <d v="2010-01-29T00:00:00"/>
    <x v="1"/>
    <x v="1"/>
    <x v="1"/>
    <s v="Southern California"/>
    <n v="3859.9"/>
    <n v="2828.1000000000004"/>
    <x v="5"/>
  </r>
  <r>
    <d v="2010-01-29T00:00:00"/>
    <x v="1"/>
    <x v="2"/>
    <x v="1"/>
    <s v="Southern California"/>
    <n v="399"/>
    <n v="614"/>
    <x v="5"/>
  </r>
  <r>
    <d v="2010-01-29T00:00:00"/>
    <x v="1"/>
    <x v="3"/>
    <x v="1"/>
    <s v="Southern California"/>
    <n v="0"/>
    <n v="4115"/>
    <x v="5"/>
  </r>
  <r>
    <d v="2010-01-29T00:00:00"/>
    <x v="2"/>
    <x v="4"/>
    <x v="1"/>
    <s v="Southern California"/>
    <n v="1085"/>
    <n v="1823"/>
    <x v="5"/>
  </r>
  <r>
    <d v="2010-01-29T00:00:00"/>
    <x v="3"/>
    <x v="5"/>
    <x v="1"/>
    <s v="Southern California"/>
    <n v="675"/>
    <n v="1005"/>
    <x v="5"/>
  </r>
  <r>
    <d v="2010-01-29T00:00:00"/>
    <x v="3"/>
    <x v="6"/>
    <x v="1"/>
    <s v="Southern California"/>
    <n v="376"/>
    <n v="736"/>
    <x v="5"/>
  </r>
  <r>
    <d v="2010-02-05T00:00:00"/>
    <x v="0"/>
    <x v="0"/>
    <x v="0"/>
    <s v="Northern California"/>
    <n v="4532"/>
    <n v="7249"/>
    <x v="5"/>
  </r>
  <r>
    <d v="2010-02-05T00:00:00"/>
    <x v="1"/>
    <x v="1"/>
    <x v="1"/>
    <s v="Northern California"/>
    <n v="2540.3000000000002"/>
    <n v="3876.2000000000003"/>
    <x v="5"/>
  </r>
  <r>
    <d v="2010-02-05T00:00:00"/>
    <x v="1"/>
    <x v="2"/>
    <x v="1"/>
    <s v="Northern California"/>
    <n v="266"/>
    <n v="504"/>
    <x v="5"/>
  </r>
  <r>
    <d v="2010-02-05T00:00:00"/>
    <x v="1"/>
    <x v="3"/>
    <x v="1"/>
    <s v="Northern California"/>
    <n v="0"/>
    <n v="3138"/>
    <x v="5"/>
  </r>
  <r>
    <d v="2010-02-05T00:00:00"/>
    <x v="2"/>
    <x v="4"/>
    <x v="1"/>
    <s v="Northern California"/>
    <n v="886"/>
    <n v="1775"/>
    <x v="5"/>
  </r>
  <r>
    <d v="2010-02-05T00:00:00"/>
    <x v="3"/>
    <x v="5"/>
    <x v="1"/>
    <s v="Northern California"/>
    <n v="719"/>
    <n v="1452"/>
    <x v="5"/>
  </r>
  <r>
    <d v="2010-02-05T00:00:00"/>
    <x v="3"/>
    <x v="6"/>
    <x v="1"/>
    <s v="Northern California"/>
    <n v="120"/>
    <n v="225"/>
    <x v="5"/>
  </r>
  <r>
    <d v="2010-02-05T00:00:00"/>
    <x v="4"/>
    <x v="7"/>
    <x v="1"/>
    <s v="Northern California"/>
    <n v="258"/>
    <n v="1099"/>
    <x v="5"/>
  </r>
  <r>
    <d v="2010-02-05T00:00:00"/>
    <x v="4"/>
    <x v="7"/>
    <x v="1"/>
    <s v="Southern California"/>
    <n v="148"/>
    <n v="408"/>
    <x v="5"/>
  </r>
  <r>
    <d v="2010-02-05T00:00:00"/>
    <x v="0"/>
    <x v="0"/>
    <x v="0"/>
    <s v="Southern California"/>
    <n v="5976"/>
    <n v="6564"/>
    <x v="5"/>
  </r>
  <r>
    <d v="2010-02-05T00:00:00"/>
    <x v="1"/>
    <x v="1"/>
    <x v="1"/>
    <s v="Southern California"/>
    <n v="3009.6000000000004"/>
    <n v="2675.2000000000003"/>
    <x v="5"/>
  </r>
  <r>
    <d v="2010-02-05T00:00:00"/>
    <x v="1"/>
    <x v="2"/>
    <x v="1"/>
    <s v="Southern California"/>
    <n v="758"/>
    <n v="728"/>
    <x v="5"/>
  </r>
  <r>
    <d v="2010-02-05T00:00:00"/>
    <x v="1"/>
    <x v="3"/>
    <x v="1"/>
    <s v="Southern California"/>
    <n v="0"/>
    <n v="4314"/>
    <x v="5"/>
  </r>
  <r>
    <d v="2010-02-05T00:00:00"/>
    <x v="2"/>
    <x v="4"/>
    <x v="1"/>
    <s v="Southern California"/>
    <n v="967"/>
    <n v="1771"/>
    <x v="5"/>
  </r>
  <r>
    <d v="2010-02-05T00:00:00"/>
    <x v="3"/>
    <x v="5"/>
    <x v="1"/>
    <s v="Southern California"/>
    <n v="792"/>
    <n v="973"/>
    <x v="5"/>
  </r>
  <r>
    <d v="2010-02-05T00:00:00"/>
    <x v="3"/>
    <x v="6"/>
    <x v="1"/>
    <s v="Southern California"/>
    <n v="255"/>
    <n v="757"/>
    <x v="5"/>
  </r>
  <r>
    <d v="2010-02-12T00:00:00"/>
    <x v="0"/>
    <x v="0"/>
    <x v="0"/>
    <s v="Northern California"/>
    <n v="4457"/>
    <n v="7019"/>
    <x v="5"/>
  </r>
  <r>
    <d v="2010-02-12T00:00:00"/>
    <x v="1"/>
    <x v="1"/>
    <x v="1"/>
    <s v="Northern California"/>
    <n v="2548.5"/>
    <n v="3996.8"/>
    <x v="5"/>
  </r>
  <r>
    <d v="2010-02-12T00:00:00"/>
    <x v="1"/>
    <x v="2"/>
    <x v="1"/>
    <s v="Northern California"/>
    <n v="103"/>
    <n v="304"/>
    <x v="5"/>
  </r>
  <r>
    <d v="2010-02-12T00:00:00"/>
    <x v="1"/>
    <x v="3"/>
    <x v="1"/>
    <s v="Northern California"/>
    <n v="0"/>
    <n v="3170"/>
    <x v="5"/>
  </r>
  <r>
    <d v="2010-02-12T00:00:00"/>
    <x v="2"/>
    <x v="4"/>
    <x v="1"/>
    <s v="Northern California"/>
    <n v="820"/>
    <n v="1810"/>
    <x v="5"/>
  </r>
  <r>
    <d v="2010-02-12T00:00:00"/>
    <x v="3"/>
    <x v="5"/>
    <x v="1"/>
    <s v="Northern California"/>
    <n v="516"/>
    <n v="1300"/>
    <x v="5"/>
  </r>
  <r>
    <d v="2010-02-12T00:00:00"/>
    <x v="3"/>
    <x v="6"/>
    <x v="1"/>
    <s v="Northern California"/>
    <n v="162"/>
    <n v="229"/>
    <x v="5"/>
  </r>
  <r>
    <d v="2010-02-12T00:00:00"/>
    <x v="4"/>
    <x v="7"/>
    <x v="1"/>
    <s v="Northern California"/>
    <n v="371"/>
    <n v="1036"/>
    <x v="5"/>
  </r>
  <r>
    <d v="2010-02-12T00:00:00"/>
    <x v="4"/>
    <x v="7"/>
    <x v="1"/>
    <s v="Southern California"/>
    <n v="78"/>
    <n v="481"/>
    <x v="5"/>
  </r>
  <r>
    <d v="2010-02-12T00:00:00"/>
    <x v="0"/>
    <x v="0"/>
    <x v="0"/>
    <s v="Southern California"/>
    <n v="6504"/>
    <n v="6105"/>
    <x v="5"/>
  </r>
  <r>
    <d v="2010-02-12T00:00:00"/>
    <x v="1"/>
    <x v="1"/>
    <x v="1"/>
    <s v="Southern California"/>
    <n v="3317.6000000000004"/>
    <n v="2777.5"/>
    <x v="5"/>
  </r>
  <r>
    <d v="2010-02-12T00:00:00"/>
    <x v="1"/>
    <x v="2"/>
    <x v="1"/>
    <s v="Southern California"/>
    <n v="760"/>
    <n v="861"/>
    <x v="5"/>
  </r>
  <r>
    <d v="2010-02-12T00:00:00"/>
    <x v="1"/>
    <x v="3"/>
    <x v="1"/>
    <s v="Southern California"/>
    <n v="0"/>
    <n v="4369"/>
    <x v="5"/>
  </r>
  <r>
    <d v="2010-02-12T00:00:00"/>
    <x v="2"/>
    <x v="4"/>
    <x v="1"/>
    <s v="Southern California"/>
    <n v="1021"/>
    <n v="1800"/>
    <x v="5"/>
  </r>
  <r>
    <d v="2010-02-12T00:00:00"/>
    <x v="3"/>
    <x v="5"/>
    <x v="1"/>
    <s v="Southern California"/>
    <n v="711"/>
    <n v="1016"/>
    <x v="5"/>
  </r>
  <r>
    <d v="2010-02-12T00:00:00"/>
    <x v="3"/>
    <x v="6"/>
    <x v="1"/>
    <s v="Southern California"/>
    <n v="284"/>
    <n v="871"/>
    <x v="5"/>
  </r>
  <r>
    <d v="2010-02-19T00:00:00"/>
    <x v="0"/>
    <x v="0"/>
    <x v="0"/>
    <s v="Northern California"/>
    <n v="4365"/>
    <n v="6998"/>
    <x v="5"/>
  </r>
  <r>
    <d v="2010-02-19T00:00:00"/>
    <x v="1"/>
    <x v="1"/>
    <x v="1"/>
    <s v="Northern California"/>
    <n v="2441.3000000000002"/>
    <n v="3661.1000000000004"/>
    <x v="5"/>
  </r>
  <r>
    <d v="2010-02-19T00:00:00"/>
    <x v="1"/>
    <x v="2"/>
    <x v="1"/>
    <s v="Northern California"/>
    <n v="541"/>
    <n v="667"/>
    <x v="5"/>
  </r>
  <r>
    <d v="2010-02-19T00:00:00"/>
    <x v="1"/>
    <x v="3"/>
    <x v="1"/>
    <s v="Northern California"/>
    <n v="0"/>
    <n v="3348"/>
    <x v="5"/>
  </r>
  <r>
    <d v="2010-02-19T00:00:00"/>
    <x v="2"/>
    <x v="4"/>
    <x v="1"/>
    <s v="Northern California"/>
    <n v="774"/>
    <n v="1766"/>
    <x v="5"/>
  </r>
  <r>
    <d v="2010-02-19T00:00:00"/>
    <x v="3"/>
    <x v="5"/>
    <x v="1"/>
    <s v="Northern California"/>
    <n v="737"/>
    <n v="1289"/>
    <x v="5"/>
  </r>
  <r>
    <d v="2010-02-19T00:00:00"/>
    <x v="3"/>
    <x v="6"/>
    <x v="1"/>
    <s v="Northern California"/>
    <n v="68"/>
    <n v="180"/>
    <x v="5"/>
  </r>
  <r>
    <d v="2010-02-19T00:00:00"/>
    <x v="4"/>
    <x v="7"/>
    <x v="1"/>
    <s v="Northern California"/>
    <n v="264"/>
    <n v="936"/>
    <x v="5"/>
  </r>
  <r>
    <d v="2010-02-19T00:00:00"/>
    <x v="4"/>
    <x v="7"/>
    <x v="1"/>
    <s v="Southern California"/>
    <n v="183"/>
    <n v="301"/>
    <x v="5"/>
  </r>
  <r>
    <d v="2010-02-19T00:00:00"/>
    <x v="0"/>
    <x v="0"/>
    <x v="0"/>
    <s v="Southern California"/>
    <n v="6667"/>
    <n v="6482"/>
    <x v="5"/>
  </r>
  <r>
    <d v="2010-02-19T00:00:00"/>
    <x v="1"/>
    <x v="1"/>
    <x v="1"/>
    <s v="Southern California"/>
    <n v="3779.6000000000004"/>
    <n v="2437.6000000000004"/>
    <x v="5"/>
  </r>
  <r>
    <d v="2010-02-19T00:00:00"/>
    <x v="1"/>
    <x v="2"/>
    <x v="1"/>
    <s v="Southern California"/>
    <n v="737"/>
    <n v="932"/>
    <x v="5"/>
  </r>
  <r>
    <d v="2010-02-19T00:00:00"/>
    <x v="1"/>
    <x v="3"/>
    <x v="1"/>
    <s v="Southern California"/>
    <n v="0"/>
    <n v="4403"/>
    <x v="5"/>
  </r>
  <r>
    <d v="2010-02-19T00:00:00"/>
    <x v="2"/>
    <x v="4"/>
    <x v="1"/>
    <s v="Southern California"/>
    <n v="1061"/>
    <n v="1860"/>
    <x v="5"/>
  </r>
  <r>
    <d v="2010-02-19T00:00:00"/>
    <x v="3"/>
    <x v="5"/>
    <x v="1"/>
    <s v="Southern California"/>
    <n v="709"/>
    <n v="1053"/>
    <x v="5"/>
  </r>
  <r>
    <d v="2010-02-19T00:00:00"/>
    <x v="3"/>
    <x v="6"/>
    <x v="1"/>
    <s v="Southern California"/>
    <n v="362"/>
    <n v="842"/>
    <x v="5"/>
  </r>
  <r>
    <d v="2010-02-26T00:00:00"/>
    <x v="0"/>
    <x v="0"/>
    <x v="0"/>
    <s v="Northern California"/>
    <n v="4783"/>
    <n v="8701"/>
    <x v="5"/>
  </r>
  <r>
    <d v="2010-02-26T00:00:00"/>
    <x v="1"/>
    <x v="1"/>
    <x v="1"/>
    <s v="Northern California"/>
    <n v="2463.5"/>
    <n v="3858.9"/>
    <x v="5"/>
  </r>
  <r>
    <d v="2010-02-26T00:00:00"/>
    <x v="1"/>
    <x v="2"/>
    <x v="1"/>
    <s v="Northern California"/>
    <n v="549"/>
    <n v="706"/>
    <x v="5"/>
  </r>
  <r>
    <d v="2010-02-26T00:00:00"/>
    <x v="1"/>
    <x v="3"/>
    <x v="1"/>
    <s v="Northern California"/>
    <n v="0"/>
    <n v="3208"/>
    <x v="5"/>
  </r>
  <r>
    <d v="2010-02-26T00:00:00"/>
    <x v="2"/>
    <x v="4"/>
    <x v="1"/>
    <s v="Northern California"/>
    <n v="831"/>
    <n v="1676"/>
    <x v="5"/>
  </r>
  <r>
    <d v="2010-02-26T00:00:00"/>
    <x v="3"/>
    <x v="5"/>
    <x v="1"/>
    <s v="Northern California"/>
    <n v="588"/>
    <n v="1197"/>
    <x v="5"/>
  </r>
  <r>
    <d v="2010-02-26T00:00:00"/>
    <x v="3"/>
    <x v="6"/>
    <x v="1"/>
    <s v="Northern California"/>
    <n v="380"/>
    <n v="199"/>
    <x v="5"/>
  </r>
  <r>
    <d v="2010-02-26T00:00:00"/>
    <x v="4"/>
    <x v="7"/>
    <x v="1"/>
    <s v="Northern California"/>
    <n v="274"/>
    <n v="993"/>
    <x v="5"/>
  </r>
  <r>
    <d v="2010-02-26T00:00:00"/>
    <x v="4"/>
    <x v="7"/>
    <x v="1"/>
    <s v="Southern California"/>
    <n v="71"/>
    <n v="311"/>
    <x v="5"/>
  </r>
  <r>
    <d v="2010-02-26T00:00:00"/>
    <x v="0"/>
    <x v="0"/>
    <x v="0"/>
    <s v="Southern California"/>
    <n v="6294"/>
    <n v="6723"/>
    <x v="5"/>
  </r>
  <r>
    <d v="2010-02-26T00:00:00"/>
    <x v="1"/>
    <x v="1"/>
    <x v="1"/>
    <s v="Southern California"/>
    <n v="3881.9"/>
    <n v="2543.2000000000003"/>
    <x v="5"/>
  </r>
  <r>
    <d v="2010-02-26T00:00:00"/>
    <x v="1"/>
    <x v="2"/>
    <x v="1"/>
    <s v="Southern California"/>
    <n v="796"/>
    <n v="850"/>
    <x v="5"/>
  </r>
  <r>
    <d v="2010-02-26T00:00:00"/>
    <x v="1"/>
    <x v="3"/>
    <x v="1"/>
    <s v="Southern California"/>
    <n v="0"/>
    <n v="4464"/>
    <x v="5"/>
  </r>
  <r>
    <d v="2010-02-26T00:00:00"/>
    <x v="2"/>
    <x v="4"/>
    <x v="1"/>
    <s v="Southern California"/>
    <n v="901"/>
    <n v="1740"/>
    <x v="5"/>
  </r>
  <r>
    <d v="2010-02-26T00:00:00"/>
    <x v="3"/>
    <x v="5"/>
    <x v="1"/>
    <s v="Southern California"/>
    <n v="745"/>
    <n v="885"/>
    <x v="5"/>
  </r>
  <r>
    <d v="2010-02-26T00:00:00"/>
    <x v="3"/>
    <x v="6"/>
    <x v="1"/>
    <s v="Southern California"/>
    <n v="295"/>
    <n v="826"/>
    <x v="5"/>
  </r>
  <r>
    <d v="2010-03-05T00:00:00"/>
    <x v="0"/>
    <x v="0"/>
    <x v="0"/>
    <s v="Northern California"/>
    <n v="5036"/>
    <n v="8268"/>
    <x v="5"/>
  </r>
  <r>
    <d v="2010-03-05T00:00:00"/>
    <x v="1"/>
    <x v="1"/>
    <x v="1"/>
    <s v="Northern California"/>
    <n v="1852.6000000000001"/>
    <n v="3513.9"/>
    <x v="5"/>
  </r>
  <r>
    <d v="2010-03-05T00:00:00"/>
    <x v="1"/>
    <x v="2"/>
    <x v="1"/>
    <s v="Northern California"/>
    <n v="847"/>
    <n v="966"/>
    <x v="5"/>
  </r>
  <r>
    <d v="2010-03-05T00:00:00"/>
    <x v="1"/>
    <x v="3"/>
    <x v="1"/>
    <s v="Northern California"/>
    <n v="0"/>
    <n v="3539"/>
    <x v="5"/>
  </r>
  <r>
    <d v="2010-03-05T00:00:00"/>
    <x v="2"/>
    <x v="4"/>
    <x v="1"/>
    <s v="Northern California"/>
    <n v="718"/>
    <n v="1743"/>
    <x v="5"/>
  </r>
  <r>
    <d v="2010-03-05T00:00:00"/>
    <x v="3"/>
    <x v="5"/>
    <x v="1"/>
    <s v="Northern California"/>
    <n v="673"/>
    <n v="1334"/>
    <x v="5"/>
  </r>
  <r>
    <d v="2010-03-05T00:00:00"/>
    <x v="3"/>
    <x v="6"/>
    <x v="1"/>
    <s v="Northern California"/>
    <n v="191"/>
    <n v="134"/>
    <x v="5"/>
  </r>
  <r>
    <d v="2010-03-05T00:00:00"/>
    <x v="4"/>
    <x v="7"/>
    <x v="1"/>
    <s v="Northern California"/>
    <n v="315"/>
    <n v="748"/>
    <x v="5"/>
  </r>
  <r>
    <d v="2010-03-05T00:00:00"/>
    <x v="4"/>
    <x v="7"/>
    <x v="1"/>
    <s v="Southern California"/>
    <n v="94"/>
    <n v="307"/>
    <x v="5"/>
  </r>
  <r>
    <d v="2010-03-05T00:00:00"/>
    <x v="0"/>
    <x v="0"/>
    <x v="0"/>
    <s v="Southern California"/>
    <n v="5971"/>
    <n v="6955"/>
    <x v="5"/>
  </r>
  <r>
    <d v="2010-03-05T00:00:00"/>
    <x v="1"/>
    <x v="1"/>
    <x v="1"/>
    <s v="Southern California"/>
    <n v="3610.2000000000003"/>
    <n v="2633.4"/>
    <x v="5"/>
  </r>
  <r>
    <d v="2010-03-05T00:00:00"/>
    <x v="1"/>
    <x v="2"/>
    <x v="1"/>
    <s v="Southern California"/>
    <n v="838"/>
    <n v="823"/>
    <x v="5"/>
  </r>
  <r>
    <d v="2010-03-05T00:00:00"/>
    <x v="1"/>
    <x v="3"/>
    <x v="1"/>
    <s v="Southern California"/>
    <n v="0"/>
    <n v="4277"/>
    <x v="5"/>
  </r>
  <r>
    <d v="2010-03-05T00:00:00"/>
    <x v="2"/>
    <x v="4"/>
    <x v="1"/>
    <s v="Southern California"/>
    <n v="954"/>
    <n v="1647"/>
    <x v="5"/>
  </r>
  <r>
    <d v="2010-03-05T00:00:00"/>
    <x v="3"/>
    <x v="5"/>
    <x v="1"/>
    <s v="Southern California"/>
    <n v="728"/>
    <n v="922"/>
    <x v="5"/>
  </r>
  <r>
    <d v="2010-03-05T00:00:00"/>
    <x v="3"/>
    <x v="6"/>
    <x v="1"/>
    <s v="Southern California"/>
    <n v="416"/>
    <n v="927"/>
    <x v="5"/>
  </r>
  <r>
    <d v="2010-03-12T00:00:00"/>
    <x v="0"/>
    <x v="0"/>
    <x v="0"/>
    <s v="Northern California"/>
    <n v="5112"/>
    <n v="9199"/>
    <x v="5"/>
  </r>
  <r>
    <d v="2010-03-12T00:00:00"/>
    <x v="1"/>
    <x v="1"/>
    <x v="1"/>
    <s v="Northern California"/>
    <n v="2412.7000000000003"/>
    <n v="3515.4"/>
    <x v="5"/>
  </r>
  <r>
    <d v="2010-03-12T00:00:00"/>
    <x v="1"/>
    <x v="2"/>
    <x v="1"/>
    <s v="Northern California"/>
    <n v="269"/>
    <n v="540"/>
    <x v="5"/>
  </r>
  <r>
    <d v="2010-03-12T00:00:00"/>
    <x v="1"/>
    <x v="3"/>
    <x v="1"/>
    <s v="Northern California"/>
    <n v="0"/>
    <n v="3472"/>
    <x v="5"/>
  </r>
  <r>
    <d v="2010-03-12T00:00:00"/>
    <x v="2"/>
    <x v="4"/>
    <x v="1"/>
    <s v="Northern California"/>
    <n v="649"/>
    <n v="1568"/>
    <x v="5"/>
  </r>
  <r>
    <d v="2010-03-12T00:00:00"/>
    <x v="3"/>
    <x v="5"/>
    <x v="1"/>
    <s v="Northern California"/>
    <n v="576"/>
    <n v="1326"/>
    <x v="5"/>
  </r>
  <r>
    <d v="2010-03-12T00:00:00"/>
    <x v="3"/>
    <x v="6"/>
    <x v="1"/>
    <s v="Northern California"/>
    <n v="317"/>
    <n v="194"/>
    <x v="5"/>
  </r>
  <r>
    <d v="2010-03-12T00:00:00"/>
    <x v="4"/>
    <x v="7"/>
    <x v="1"/>
    <s v="Northern California"/>
    <n v="147"/>
    <n v="716"/>
    <x v="5"/>
  </r>
  <r>
    <d v="2010-03-12T00:00:00"/>
    <x v="4"/>
    <x v="7"/>
    <x v="1"/>
    <s v="Southern California"/>
    <n v="143"/>
    <n v="377"/>
    <x v="5"/>
  </r>
  <r>
    <d v="2010-03-12T00:00:00"/>
    <x v="0"/>
    <x v="0"/>
    <x v="0"/>
    <s v="Southern California"/>
    <n v="6267"/>
    <n v="6659"/>
    <x v="5"/>
  </r>
  <r>
    <d v="2010-03-12T00:00:00"/>
    <x v="1"/>
    <x v="1"/>
    <x v="1"/>
    <s v="Southern California"/>
    <n v="3874.2000000000003"/>
    <n v="2634.5"/>
    <x v="5"/>
  </r>
  <r>
    <d v="2010-03-12T00:00:00"/>
    <x v="1"/>
    <x v="2"/>
    <x v="1"/>
    <s v="Southern California"/>
    <n v="660"/>
    <n v="834"/>
    <x v="5"/>
  </r>
  <r>
    <d v="2010-03-12T00:00:00"/>
    <x v="1"/>
    <x v="3"/>
    <x v="1"/>
    <s v="Southern California"/>
    <n v="0"/>
    <n v="3958"/>
    <x v="5"/>
  </r>
  <r>
    <d v="2010-03-12T00:00:00"/>
    <x v="2"/>
    <x v="4"/>
    <x v="1"/>
    <s v="Southern California"/>
    <n v="1017"/>
    <n v="1678"/>
    <x v="5"/>
  </r>
  <r>
    <d v="2010-03-12T00:00:00"/>
    <x v="3"/>
    <x v="5"/>
    <x v="1"/>
    <s v="Southern California"/>
    <n v="1045"/>
    <n v="1202"/>
    <x v="5"/>
  </r>
  <r>
    <d v="2010-03-12T00:00:00"/>
    <x v="3"/>
    <x v="6"/>
    <x v="1"/>
    <s v="Southern California"/>
    <n v="184"/>
    <n v="860"/>
    <x v="5"/>
  </r>
  <r>
    <d v="2010-03-19T00:00:00"/>
    <x v="0"/>
    <x v="0"/>
    <x v="0"/>
    <s v="Northern California"/>
    <n v="4949"/>
    <n v="8192"/>
    <x v="5"/>
  </r>
  <r>
    <d v="2010-03-19T00:00:00"/>
    <x v="1"/>
    <x v="1"/>
    <x v="1"/>
    <s v="Northern California"/>
    <n v="2350.2000000000003"/>
    <n v="3723.9"/>
    <x v="5"/>
  </r>
  <r>
    <d v="2010-03-19T00:00:00"/>
    <x v="1"/>
    <x v="2"/>
    <x v="1"/>
    <s v="Northern California"/>
    <n v="1031"/>
    <n v="948"/>
    <x v="5"/>
  </r>
  <r>
    <d v="2010-03-19T00:00:00"/>
    <x v="1"/>
    <x v="3"/>
    <x v="1"/>
    <s v="Northern California"/>
    <n v="0"/>
    <n v="2799"/>
    <x v="5"/>
  </r>
  <r>
    <d v="2010-03-19T00:00:00"/>
    <x v="2"/>
    <x v="4"/>
    <x v="1"/>
    <s v="Northern California"/>
    <n v="660"/>
    <n v="1548"/>
    <x v="5"/>
  </r>
  <r>
    <d v="2010-03-19T00:00:00"/>
    <x v="3"/>
    <x v="5"/>
    <x v="1"/>
    <s v="Northern California"/>
    <n v="794"/>
    <n v="1315"/>
    <x v="5"/>
  </r>
  <r>
    <d v="2010-03-19T00:00:00"/>
    <x v="3"/>
    <x v="6"/>
    <x v="1"/>
    <s v="Northern California"/>
    <n v="266"/>
    <n v="187"/>
    <x v="5"/>
  </r>
  <r>
    <d v="2010-03-19T00:00:00"/>
    <x v="4"/>
    <x v="7"/>
    <x v="1"/>
    <s v="Northern California"/>
    <n v="222"/>
    <n v="699"/>
    <x v="5"/>
  </r>
  <r>
    <d v="2010-03-19T00:00:00"/>
    <x v="4"/>
    <x v="7"/>
    <x v="1"/>
    <s v="Southern California"/>
    <n v="98"/>
    <n v="423"/>
    <x v="5"/>
  </r>
  <r>
    <d v="2010-03-19T00:00:00"/>
    <x v="0"/>
    <x v="0"/>
    <x v="0"/>
    <s v="Southern California"/>
    <n v="6284"/>
    <n v="8012"/>
    <x v="5"/>
  </r>
  <r>
    <d v="2010-03-19T00:00:00"/>
    <x v="1"/>
    <x v="1"/>
    <x v="1"/>
    <s v="Southern California"/>
    <n v="3406.7000000000003"/>
    <n v="2515.7000000000003"/>
    <x v="5"/>
  </r>
  <r>
    <d v="2010-03-19T00:00:00"/>
    <x v="1"/>
    <x v="2"/>
    <x v="1"/>
    <s v="Southern California"/>
    <n v="605"/>
    <n v="594"/>
    <x v="5"/>
  </r>
  <r>
    <d v="2010-03-19T00:00:00"/>
    <x v="1"/>
    <x v="3"/>
    <x v="1"/>
    <s v="Southern California"/>
    <n v="0"/>
    <n v="4375"/>
    <x v="5"/>
  </r>
  <r>
    <d v="2010-03-19T00:00:00"/>
    <x v="2"/>
    <x v="4"/>
    <x v="1"/>
    <s v="Southern California"/>
    <n v="830"/>
    <n v="1653"/>
    <x v="5"/>
  </r>
  <r>
    <d v="2010-03-19T00:00:00"/>
    <x v="3"/>
    <x v="5"/>
    <x v="1"/>
    <s v="Southern California"/>
    <n v="819"/>
    <n v="766"/>
    <x v="5"/>
  </r>
  <r>
    <d v="2010-03-19T00:00:00"/>
    <x v="3"/>
    <x v="6"/>
    <x v="1"/>
    <s v="Southern California"/>
    <n v="211"/>
    <n v="1037"/>
    <x v="5"/>
  </r>
  <r>
    <d v="2010-03-26T00:00:00"/>
    <x v="0"/>
    <x v="0"/>
    <x v="0"/>
    <s v="Northern California"/>
    <n v="5119"/>
    <n v="8167"/>
    <x v="5"/>
  </r>
  <r>
    <d v="2010-03-26T00:00:00"/>
    <x v="1"/>
    <x v="1"/>
    <x v="1"/>
    <s v="Northern California"/>
    <n v="2470.5"/>
    <n v="3466.8"/>
    <x v="5"/>
  </r>
  <r>
    <d v="2010-03-26T00:00:00"/>
    <x v="1"/>
    <x v="2"/>
    <x v="1"/>
    <s v="Northern California"/>
    <n v="583"/>
    <n v="667"/>
    <x v="5"/>
  </r>
  <r>
    <d v="2010-03-26T00:00:00"/>
    <x v="1"/>
    <x v="3"/>
    <x v="1"/>
    <s v="Northern California"/>
    <n v="0"/>
    <n v="3010"/>
    <x v="5"/>
  </r>
  <r>
    <d v="2010-03-26T00:00:00"/>
    <x v="2"/>
    <x v="4"/>
    <x v="1"/>
    <s v="Northern California"/>
    <n v="690"/>
    <n v="1455"/>
    <x v="5"/>
  </r>
  <r>
    <d v="2010-03-26T00:00:00"/>
    <x v="3"/>
    <x v="5"/>
    <x v="1"/>
    <s v="Northern California"/>
    <n v="868"/>
    <n v="1451"/>
    <x v="5"/>
  </r>
  <r>
    <d v="2010-03-26T00:00:00"/>
    <x v="3"/>
    <x v="6"/>
    <x v="1"/>
    <s v="Northern California"/>
    <n v="180"/>
    <n v="123"/>
    <x v="5"/>
  </r>
  <r>
    <d v="2010-03-26T00:00:00"/>
    <x v="4"/>
    <x v="7"/>
    <x v="1"/>
    <s v="Northern California"/>
    <n v="140"/>
    <n v="567"/>
    <x v="5"/>
  </r>
  <r>
    <d v="2010-03-26T00:00:00"/>
    <x v="4"/>
    <x v="7"/>
    <x v="1"/>
    <s v="Southern California"/>
    <n v="170"/>
    <n v="523"/>
    <x v="5"/>
  </r>
  <r>
    <d v="2010-03-26T00:00:00"/>
    <x v="0"/>
    <x v="0"/>
    <x v="0"/>
    <s v="Southern California"/>
    <n v="6555"/>
    <n v="7385"/>
    <x v="5"/>
  </r>
  <r>
    <d v="2010-03-26T00:00:00"/>
    <x v="1"/>
    <x v="1"/>
    <x v="1"/>
    <s v="Southern California"/>
    <n v="3146.0000000000005"/>
    <n v="2204.4"/>
    <x v="5"/>
  </r>
  <r>
    <d v="2010-03-26T00:00:00"/>
    <x v="1"/>
    <x v="2"/>
    <x v="1"/>
    <s v="Southern California"/>
    <n v="754"/>
    <n v="641"/>
    <x v="5"/>
  </r>
  <r>
    <d v="2010-03-26T00:00:00"/>
    <x v="1"/>
    <x v="3"/>
    <x v="1"/>
    <s v="Southern California"/>
    <n v="0"/>
    <n v="4049"/>
    <x v="5"/>
  </r>
  <r>
    <d v="2010-03-26T00:00:00"/>
    <x v="2"/>
    <x v="4"/>
    <x v="1"/>
    <s v="Southern California"/>
    <n v="747"/>
    <n v="1329"/>
    <x v="5"/>
  </r>
  <r>
    <d v="2010-03-26T00:00:00"/>
    <x v="3"/>
    <x v="5"/>
    <x v="1"/>
    <s v="Southern California"/>
    <n v="697"/>
    <n v="1008"/>
    <x v="5"/>
  </r>
  <r>
    <d v="2010-03-26T00:00:00"/>
    <x v="3"/>
    <x v="6"/>
    <x v="1"/>
    <s v="Southern California"/>
    <n v="183"/>
    <n v="646"/>
    <x v="5"/>
  </r>
  <r>
    <d v="2010-04-02T00:00:00"/>
    <x v="0"/>
    <x v="0"/>
    <x v="0"/>
    <s v="Northern California"/>
    <n v="4978"/>
    <n v="8140"/>
    <x v="5"/>
  </r>
  <r>
    <d v="2010-04-02T00:00:00"/>
    <x v="1"/>
    <x v="1"/>
    <x v="1"/>
    <s v="Northern California"/>
    <n v="3187.4"/>
    <n v="3777.1000000000004"/>
    <x v="5"/>
  </r>
  <r>
    <d v="2010-04-02T00:00:00"/>
    <x v="1"/>
    <x v="2"/>
    <x v="1"/>
    <s v="Northern California"/>
    <n v="515"/>
    <n v="627"/>
    <x v="5"/>
  </r>
  <r>
    <d v="2010-04-02T00:00:00"/>
    <x v="1"/>
    <x v="3"/>
    <x v="1"/>
    <s v="Northern California"/>
    <n v="0"/>
    <n v="3074"/>
    <x v="5"/>
  </r>
  <r>
    <d v="2010-04-02T00:00:00"/>
    <x v="2"/>
    <x v="4"/>
    <x v="1"/>
    <s v="Northern California"/>
    <n v="724"/>
    <n v="1561"/>
    <x v="5"/>
  </r>
  <r>
    <d v="2010-04-02T00:00:00"/>
    <x v="3"/>
    <x v="5"/>
    <x v="1"/>
    <s v="Northern California"/>
    <n v="900"/>
    <n v="1172"/>
    <x v="5"/>
  </r>
  <r>
    <d v="2010-04-02T00:00:00"/>
    <x v="3"/>
    <x v="6"/>
    <x v="1"/>
    <s v="Northern California"/>
    <n v="279"/>
    <n v="163"/>
    <x v="5"/>
  </r>
  <r>
    <d v="2010-04-02T00:00:00"/>
    <x v="4"/>
    <x v="7"/>
    <x v="1"/>
    <s v="Northern California"/>
    <n v="126"/>
    <n v="399"/>
    <x v="5"/>
  </r>
  <r>
    <d v="2010-04-02T00:00:00"/>
    <x v="4"/>
    <x v="7"/>
    <x v="1"/>
    <s v="Southern California"/>
    <n v="247"/>
    <n v="768"/>
    <x v="5"/>
  </r>
  <r>
    <d v="2010-04-02T00:00:00"/>
    <x v="0"/>
    <x v="0"/>
    <x v="0"/>
    <s v="Southern California"/>
    <n v="6577"/>
    <n v="7487"/>
    <x v="5"/>
  </r>
  <r>
    <d v="2010-04-02T00:00:00"/>
    <x v="1"/>
    <x v="1"/>
    <x v="1"/>
    <s v="Southern California"/>
    <n v="3846.7000000000003"/>
    <n v="2406.8000000000002"/>
    <x v="5"/>
  </r>
  <r>
    <d v="2010-04-02T00:00:00"/>
    <x v="1"/>
    <x v="2"/>
    <x v="1"/>
    <s v="Southern California"/>
    <n v="1313"/>
    <n v="539"/>
    <x v="5"/>
  </r>
  <r>
    <d v="2010-04-02T00:00:00"/>
    <x v="1"/>
    <x v="3"/>
    <x v="1"/>
    <s v="Southern California"/>
    <n v="0"/>
    <n v="3879"/>
    <x v="5"/>
  </r>
  <r>
    <d v="2010-04-02T00:00:00"/>
    <x v="2"/>
    <x v="4"/>
    <x v="1"/>
    <s v="Southern California"/>
    <n v="807"/>
    <n v="1133"/>
    <x v="5"/>
  </r>
  <r>
    <d v="2010-04-02T00:00:00"/>
    <x v="3"/>
    <x v="5"/>
    <x v="1"/>
    <s v="Southern California"/>
    <n v="788"/>
    <n v="1084"/>
    <x v="5"/>
  </r>
  <r>
    <d v="2010-04-02T00:00:00"/>
    <x v="3"/>
    <x v="6"/>
    <x v="1"/>
    <s v="Southern California"/>
    <n v="355"/>
    <n v="816"/>
    <x v="5"/>
  </r>
  <r>
    <d v="2010-04-09T00:00:00"/>
    <x v="0"/>
    <x v="0"/>
    <x v="0"/>
    <s v="Northern California"/>
    <n v="5236"/>
    <n v="8068"/>
    <x v="5"/>
  </r>
  <r>
    <d v="2010-04-09T00:00:00"/>
    <x v="1"/>
    <x v="1"/>
    <x v="1"/>
    <s v="Northern California"/>
    <n v="2786.9"/>
    <n v="3448.3"/>
    <x v="5"/>
  </r>
  <r>
    <d v="2010-04-09T00:00:00"/>
    <x v="1"/>
    <x v="2"/>
    <x v="1"/>
    <s v="Northern California"/>
    <n v="802"/>
    <n v="892"/>
    <x v="5"/>
  </r>
  <r>
    <d v="2010-04-09T00:00:00"/>
    <x v="1"/>
    <x v="3"/>
    <x v="1"/>
    <s v="Northern California"/>
    <n v="0"/>
    <n v="3057"/>
    <x v="5"/>
  </r>
  <r>
    <d v="2010-04-09T00:00:00"/>
    <x v="2"/>
    <x v="4"/>
    <x v="1"/>
    <s v="Northern California"/>
    <n v="713"/>
    <n v="1409"/>
    <x v="5"/>
  </r>
  <r>
    <d v="2010-04-09T00:00:00"/>
    <x v="3"/>
    <x v="5"/>
    <x v="1"/>
    <s v="Northern California"/>
    <n v="577"/>
    <n v="976"/>
    <x v="5"/>
  </r>
  <r>
    <d v="2010-04-09T00:00:00"/>
    <x v="3"/>
    <x v="6"/>
    <x v="1"/>
    <s v="Northern California"/>
    <n v="633"/>
    <n v="392"/>
    <x v="5"/>
  </r>
  <r>
    <d v="2010-04-09T00:00:00"/>
    <x v="4"/>
    <x v="7"/>
    <x v="1"/>
    <s v="Northern California"/>
    <n v="144"/>
    <n v="563"/>
    <x v="5"/>
  </r>
  <r>
    <d v="2010-04-09T00:00:00"/>
    <x v="4"/>
    <x v="7"/>
    <x v="1"/>
    <s v="Southern California"/>
    <n v="64"/>
    <n v="607"/>
    <x v="5"/>
  </r>
  <r>
    <d v="2010-04-09T00:00:00"/>
    <x v="0"/>
    <x v="0"/>
    <x v="0"/>
    <s v="Southern California"/>
    <n v="6432"/>
    <n v="7174"/>
    <x v="5"/>
  </r>
  <r>
    <d v="2010-04-09T00:00:00"/>
    <x v="1"/>
    <x v="1"/>
    <x v="1"/>
    <s v="Southern California"/>
    <n v="3375.9"/>
    <n v="2512.4"/>
    <x v="5"/>
  </r>
  <r>
    <d v="2010-04-09T00:00:00"/>
    <x v="1"/>
    <x v="2"/>
    <x v="1"/>
    <s v="Southern California"/>
    <n v="507"/>
    <n v="660"/>
    <x v="5"/>
  </r>
  <r>
    <d v="2010-04-09T00:00:00"/>
    <x v="1"/>
    <x v="3"/>
    <x v="1"/>
    <s v="Southern California"/>
    <n v="0"/>
    <n v="4107"/>
    <x v="5"/>
  </r>
  <r>
    <d v="2010-04-09T00:00:00"/>
    <x v="2"/>
    <x v="4"/>
    <x v="1"/>
    <s v="Southern California"/>
    <n v="823"/>
    <n v="1195"/>
    <x v="5"/>
  </r>
  <r>
    <d v="2010-04-09T00:00:00"/>
    <x v="3"/>
    <x v="5"/>
    <x v="1"/>
    <s v="Southern California"/>
    <n v="847"/>
    <n v="1109"/>
    <x v="5"/>
  </r>
  <r>
    <d v="2010-04-09T00:00:00"/>
    <x v="3"/>
    <x v="6"/>
    <x v="1"/>
    <s v="Southern California"/>
    <n v="388"/>
    <n v="646"/>
    <x v="5"/>
  </r>
  <r>
    <d v="2010-04-16T00:00:00"/>
    <x v="0"/>
    <x v="0"/>
    <x v="0"/>
    <s v="Northern California"/>
    <n v="5211"/>
    <n v="8930"/>
    <x v="5"/>
  </r>
  <r>
    <d v="2010-04-16T00:00:00"/>
    <x v="1"/>
    <x v="1"/>
    <x v="1"/>
    <s v="Northern California"/>
    <n v="2794.2000000000003"/>
    <n v="3165.3"/>
    <x v="5"/>
  </r>
  <r>
    <d v="2010-04-16T00:00:00"/>
    <x v="1"/>
    <x v="2"/>
    <x v="1"/>
    <s v="Northern California"/>
    <n v="567"/>
    <n v="530"/>
    <x v="5"/>
  </r>
  <r>
    <d v="2010-04-16T00:00:00"/>
    <x v="1"/>
    <x v="3"/>
    <x v="1"/>
    <s v="Northern California"/>
    <n v="0"/>
    <n v="2762"/>
    <x v="5"/>
  </r>
  <r>
    <d v="2010-04-16T00:00:00"/>
    <x v="2"/>
    <x v="4"/>
    <x v="1"/>
    <s v="Northern California"/>
    <n v="731"/>
    <n v="1372"/>
    <x v="5"/>
  </r>
  <r>
    <d v="2010-04-16T00:00:00"/>
    <x v="3"/>
    <x v="5"/>
    <x v="1"/>
    <s v="Northern California"/>
    <n v="844"/>
    <n v="923"/>
    <x v="5"/>
  </r>
  <r>
    <d v="2010-04-16T00:00:00"/>
    <x v="3"/>
    <x v="6"/>
    <x v="1"/>
    <s v="Northern California"/>
    <n v="470"/>
    <n v="306"/>
    <x v="5"/>
  </r>
  <r>
    <d v="2010-04-16T00:00:00"/>
    <x v="4"/>
    <x v="7"/>
    <x v="1"/>
    <s v="Northern California"/>
    <n v="167"/>
    <n v="628"/>
    <x v="5"/>
  </r>
  <r>
    <d v="2010-04-16T00:00:00"/>
    <x v="4"/>
    <x v="7"/>
    <x v="1"/>
    <s v="Southern California"/>
    <n v="135"/>
    <n v="624"/>
    <x v="5"/>
  </r>
  <r>
    <d v="2010-04-16T00:00:00"/>
    <x v="0"/>
    <x v="0"/>
    <x v="0"/>
    <s v="Southern California"/>
    <n v="6254"/>
    <n v="6846"/>
    <x v="5"/>
  </r>
  <r>
    <d v="2010-04-16T00:00:00"/>
    <x v="1"/>
    <x v="1"/>
    <x v="1"/>
    <s v="Southern California"/>
    <n v="3881.9"/>
    <n v="2671.9"/>
    <x v="5"/>
  </r>
  <r>
    <d v="2010-04-16T00:00:00"/>
    <x v="1"/>
    <x v="2"/>
    <x v="1"/>
    <s v="Southern California"/>
    <n v="625"/>
    <n v="640"/>
    <x v="5"/>
  </r>
  <r>
    <d v="2010-04-16T00:00:00"/>
    <x v="1"/>
    <x v="3"/>
    <x v="1"/>
    <s v="Southern California"/>
    <n v="0"/>
    <n v="3592"/>
    <x v="5"/>
  </r>
  <r>
    <d v="2010-04-16T00:00:00"/>
    <x v="2"/>
    <x v="4"/>
    <x v="1"/>
    <s v="Southern California"/>
    <n v="1023"/>
    <n v="1310"/>
    <x v="5"/>
  </r>
  <r>
    <d v="2010-04-16T00:00:00"/>
    <x v="3"/>
    <x v="5"/>
    <x v="1"/>
    <s v="Southern California"/>
    <n v="865"/>
    <n v="1045"/>
    <x v="5"/>
  </r>
  <r>
    <d v="2010-04-16T00:00:00"/>
    <x v="3"/>
    <x v="6"/>
    <x v="1"/>
    <s v="Southern California"/>
    <n v="319"/>
    <n v="941"/>
    <x v="5"/>
  </r>
  <r>
    <d v="2010-04-23T00:00:00"/>
    <x v="0"/>
    <x v="0"/>
    <x v="0"/>
    <s v="Northern California"/>
    <n v="5360"/>
    <n v="9313"/>
    <x v="5"/>
  </r>
  <r>
    <d v="2010-04-23T00:00:00"/>
    <x v="1"/>
    <x v="1"/>
    <x v="1"/>
    <s v="Northern California"/>
    <n v="2711.8"/>
    <n v="2969.6000000000004"/>
    <x v="5"/>
  </r>
  <r>
    <d v="2010-04-23T00:00:00"/>
    <x v="1"/>
    <x v="2"/>
    <x v="1"/>
    <s v="Northern California"/>
    <n v="456"/>
    <n v="530"/>
    <x v="5"/>
  </r>
  <r>
    <d v="2010-04-23T00:00:00"/>
    <x v="1"/>
    <x v="3"/>
    <x v="1"/>
    <s v="Northern California"/>
    <n v="0"/>
    <n v="2859"/>
    <x v="5"/>
  </r>
  <r>
    <d v="2010-04-23T00:00:00"/>
    <x v="2"/>
    <x v="4"/>
    <x v="1"/>
    <s v="Northern California"/>
    <n v="980"/>
    <n v="1656"/>
    <x v="5"/>
  </r>
  <r>
    <d v="2010-04-23T00:00:00"/>
    <x v="3"/>
    <x v="5"/>
    <x v="1"/>
    <s v="Northern California"/>
    <n v="935"/>
    <n v="1022"/>
    <x v="5"/>
  </r>
  <r>
    <d v="2010-04-23T00:00:00"/>
    <x v="3"/>
    <x v="6"/>
    <x v="1"/>
    <s v="Northern California"/>
    <n v="165"/>
    <n v="263"/>
    <x v="5"/>
  </r>
  <r>
    <d v="2010-04-23T00:00:00"/>
    <x v="4"/>
    <x v="7"/>
    <x v="1"/>
    <s v="Northern California"/>
    <n v="267"/>
    <n v="563"/>
    <x v="5"/>
  </r>
  <r>
    <d v="2010-04-23T00:00:00"/>
    <x v="4"/>
    <x v="7"/>
    <x v="1"/>
    <s v="Southern California"/>
    <n v="88"/>
    <n v="506"/>
    <x v="5"/>
  </r>
  <r>
    <d v="2010-04-23T00:00:00"/>
    <x v="0"/>
    <x v="0"/>
    <x v="0"/>
    <s v="Southern California"/>
    <n v="6454"/>
    <n v="6623"/>
    <x v="5"/>
  </r>
  <r>
    <d v="2010-04-23T00:00:00"/>
    <x v="1"/>
    <x v="1"/>
    <x v="1"/>
    <s v="Southern California"/>
    <n v="3514.5000000000005"/>
    <n v="2279.2000000000003"/>
    <x v="5"/>
  </r>
  <r>
    <d v="2010-04-23T00:00:00"/>
    <x v="1"/>
    <x v="2"/>
    <x v="1"/>
    <s v="Southern California"/>
    <n v="594"/>
    <n v="354"/>
    <x v="5"/>
  </r>
  <r>
    <d v="2010-04-23T00:00:00"/>
    <x v="1"/>
    <x v="3"/>
    <x v="1"/>
    <s v="Southern California"/>
    <n v="0"/>
    <n v="3607"/>
    <x v="5"/>
  </r>
  <r>
    <d v="2010-04-23T00:00:00"/>
    <x v="2"/>
    <x v="4"/>
    <x v="1"/>
    <s v="Southern California"/>
    <n v="960"/>
    <n v="1462"/>
    <x v="5"/>
  </r>
  <r>
    <d v="2010-04-23T00:00:00"/>
    <x v="3"/>
    <x v="5"/>
    <x v="1"/>
    <s v="Southern California"/>
    <n v="927"/>
    <n v="1156"/>
    <x v="5"/>
  </r>
  <r>
    <d v="2010-04-23T00:00:00"/>
    <x v="3"/>
    <x v="6"/>
    <x v="1"/>
    <s v="Southern California"/>
    <n v="334"/>
    <n v="923"/>
    <x v="5"/>
  </r>
  <r>
    <d v="2010-04-30T00:00:00"/>
    <x v="0"/>
    <x v="0"/>
    <x v="0"/>
    <s v="Northern California"/>
    <n v="5224"/>
    <n v="10821"/>
    <x v="5"/>
  </r>
  <r>
    <d v="2010-04-30T00:00:00"/>
    <x v="1"/>
    <x v="1"/>
    <x v="1"/>
    <s v="Northern California"/>
    <n v="2695"/>
    <n v="2950.8"/>
    <x v="5"/>
  </r>
  <r>
    <d v="2010-04-30T00:00:00"/>
    <x v="1"/>
    <x v="2"/>
    <x v="1"/>
    <s v="Northern California"/>
    <n v="846"/>
    <n v="894"/>
    <x v="5"/>
  </r>
  <r>
    <d v="2010-04-30T00:00:00"/>
    <x v="1"/>
    <x v="3"/>
    <x v="1"/>
    <s v="Northern California"/>
    <n v="0"/>
    <n v="2562"/>
    <x v="5"/>
  </r>
  <r>
    <d v="2010-04-30T00:00:00"/>
    <x v="2"/>
    <x v="4"/>
    <x v="1"/>
    <s v="Northern California"/>
    <n v="664"/>
    <n v="1603"/>
    <x v="5"/>
  </r>
  <r>
    <d v="2010-04-30T00:00:00"/>
    <x v="3"/>
    <x v="5"/>
    <x v="1"/>
    <s v="Northern California"/>
    <n v="778"/>
    <n v="762"/>
    <x v="5"/>
  </r>
  <r>
    <d v="2010-04-30T00:00:00"/>
    <x v="3"/>
    <x v="6"/>
    <x v="1"/>
    <s v="Northern California"/>
    <n v="307"/>
    <n v="423"/>
    <x v="5"/>
  </r>
  <r>
    <d v="2010-04-30T00:00:00"/>
    <x v="4"/>
    <x v="7"/>
    <x v="1"/>
    <s v="Northern California"/>
    <n v="233"/>
    <n v="475"/>
    <x v="5"/>
  </r>
  <r>
    <d v="2010-04-30T00:00:00"/>
    <x v="4"/>
    <x v="7"/>
    <x v="1"/>
    <s v="Southern California"/>
    <n v="-24"/>
    <n v="534"/>
    <x v="5"/>
  </r>
  <r>
    <d v="2010-04-30T00:00:00"/>
    <x v="0"/>
    <x v="0"/>
    <x v="0"/>
    <s v="Southern California"/>
    <n v="6512"/>
    <n v="7164"/>
    <x v="5"/>
  </r>
  <r>
    <d v="2010-04-30T00:00:00"/>
    <x v="1"/>
    <x v="1"/>
    <x v="1"/>
    <s v="Southern California"/>
    <n v="3438.6000000000004"/>
    <n v="2365"/>
    <x v="5"/>
  </r>
  <r>
    <d v="2010-04-30T00:00:00"/>
    <x v="1"/>
    <x v="2"/>
    <x v="1"/>
    <s v="Southern California"/>
    <n v="1051"/>
    <n v="446"/>
    <x v="5"/>
  </r>
  <r>
    <d v="2010-04-30T00:00:00"/>
    <x v="1"/>
    <x v="3"/>
    <x v="1"/>
    <s v="Southern California"/>
    <n v="0"/>
    <n v="3472"/>
    <x v="5"/>
  </r>
  <r>
    <d v="2010-04-30T00:00:00"/>
    <x v="2"/>
    <x v="4"/>
    <x v="1"/>
    <s v="Southern California"/>
    <n v="963"/>
    <n v="1391"/>
    <x v="5"/>
  </r>
  <r>
    <d v="2010-04-30T00:00:00"/>
    <x v="3"/>
    <x v="5"/>
    <x v="1"/>
    <s v="Southern California"/>
    <n v="1004"/>
    <n v="1201"/>
    <x v="5"/>
  </r>
  <r>
    <d v="2010-04-30T00:00:00"/>
    <x v="3"/>
    <x v="6"/>
    <x v="1"/>
    <s v="Southern California"/>
    <n v="470"/>
    <n v="1034"/>
    <x v="5"/>
  </r>
  <r>
    <d v="2010-05-07T00:00:00"/>
    <x v="0"/>
    <x v="0"/>
    <x v="0"/>
    <s v="Northern California"/>
    <n v="5238"/>
    <n v="10491"/>
    <x v="5"/>
  </r>
  <r>
    <d v="2010-05-07T00:00:00"/>
    <x v="1"/>
    <x v="1"/>
    <x v="1"/>
    <s v="Northern California"/>
    <n v="2628.7000000000003"/>
    <n v="2811.4"/>
    <x v="5"/>
  </r>
  <r>
    <d v="2010-05-07T00:00:00"/>
    <x v="1"/>
    <x v="2"/>
    <x v="1"/>
    <s v="Northern California"/>
    <n v="501"/>
    <n v="921"/>
    <x v="5"/>
  </r>
  <r>
    <d v="2010-05-07T00:00:00"/>
    <x v="1"/>
    <x v="3"/>
    <x v="1"/>
    <s v="Northern California"/>
    <n v="0"/>
    <n v="2756"/>
    <x v="5"/>
  </r>
  <r>
    <d v="2010-05-07T00:00:00"/>
    <x v="2"/>
    <x v="4"/>
    <x v="1"/>
    <s v="Northern California"/>
    <n v="728"/>
    <n v="1614"/>
    <x v="5"/>
  </r>
  <r>
    <d v="2010-05-07T00:00:00"/>
    <x v="3"/>
    <x v="5"/>
    <x v="1"/>
    <s v="Northern California"/>
    <n v="1184"/>
    <n v="1186"/>
    <x v="5"/>
  </r>
  <r>
    <d v="2010-05-07T00:00:00"/>
    <x v="3"/>
    <x v="6"/>
    <x v="1"/>
    <s v="Northern California"/>
    <n v="222"/>
    <n v="337"/>
    <x v="5"/>
  </r>
  <r>
    <d v="2010-05-07T00:00:00"/>
    <x v="4"/>
    <x v="7"/>
    <x v="1"/>
    <s v="Northern California"/>
    <n v="303"/>
    <n v="529"/>
    <x v="5"/>
  </r>
  <r>
    <d v="2010-05-07T00:00:00"/>
    <x v="4"/>
    <x v="7"/>
    <x v="1"/>
    <s v="Southern California"/>
    <n v="24"/>
    <n v="522"/>
    <x v="5"/>
  </r>
  <r>
    <d v="2010-05-07T00:00:00"/>
    <x v="0"/>
    <x v="0"/>
    <x v="0"/>
    <s v="Southern California"/>
    <n v="6602"/>
    <n v="6363"/>
    <x v="5"/>
  </r>
  <r>
    <d v="2010-05-07T00:00:00"/>
    <x v="1"/>
    <x v="1"/>
    <x v="1"/>
    <s v="Southern California"/>
    <n v="3422.1000000000004"/>
    <n v="2317.7000000000003"/>
    <x v="5"/>
  </r>
  <r>
    <d v="2010-05-07T00:00:00"/>
    <x v="1"/>
    <x v="2"/>
    <x v="1"/>
    <s v="Southern California"/>
    <n v="592"/>
    <n v="466"/>
    <x v="5"/>
  </r>
  <r>
    <d v="2010-05-07T00:00:00"/>
    <x v="1"/>
    <x v="3"/>
    <x v="1"/>
    <s v="Southern California"/>
    <n v="0"/>
    <n v="3232"/>
    <x v="5"/>
  </r>
  <r>
    <d v="2010-05-07T00:00:00"/>
    <x v="2"/>
    <x v="4"/>
    <x v="1"/>
    <s v="Southern California"/>
    <n v="895"/>
    <n v="1036"/>
    <x v="5"/>
  </r>
  <r>
    <d v="2010-05-07T00:00:00"/>
    <x v="3"/>
    <x v="5"/>
    <x v="1"/>
    <s v="Southern California"/>
    <n v="1046"/>
    <n v="1065"/>
    <x v="5"/>
  </r>
  <r>
    <d v="2010-05-07T00:00:00"/>
    <x v="3"/>
    <x v="6"/>
    <x v="1"/>
    <s v="Southern California"/>
    <n v="488"/>
    <n v="1104"/>
    <x v="5"/>
  </r>
  <r>
    <d v="2010-05-14T00:00:00"/>
    <x v="0"/>
    <x v="0"/>
    <x v="0"/>
    <s v="Northern California"/>
    <n v="5755"/>
    <n v="10030"/>
    <x v="5"/>
  </r>
  <r>
    <d v="2010-05-14T00:00:00"/>
    <x v="1"/>
    <x v="1"/>
    <x v="1"/>
    <s v="Northern California"/>
    <n v="2830.9"/>
    <n v="2574.3000000000002"/>
    <x v="5"/>
  </r>
  <r>
    <d v="2010-05-14T00:00:00"/>
    <x v="1"/>
    <x v="2"/>
    <x v="1"/>
    <s v="Northern California"/>
    <n v="769"/>
    <n v="813"/>
    <x v="5"/>
  </r>
  <r>
    <d v="2010-05-14T00:00:00"/>
    <x v="1"/>
    <x v="3"/>
    <x v="1"/>
    <s v="Northern California"/>
    <n v="0"/>
    <n v="2729"/>
    <x v="5"/>
  </r>
  <r>
    <d v="2010-05-14T00:00:00"/>
    <x v="2"/>
    <x v="4"/>
    <x v="1"/>
    <s v="Northern California"/>
    <n v="820"/>
    <n v="1571"/>
    <x v="5"/>
  </r>
  <r>
    <d v="2010-05-14T00:00:00"/>
    <x v="3"/>
    <x v="5"/>
    <x v="1"/>
    <s v="Northern California"/>
    <n v="792"/>
    <n v="1102"/>
    <x v="5"/>
  </r>
  <r>
    <d v="2010-05-14T00:00:00"/>
    <x v="3"/>
    <x v="6"/>
    <x v="1"/>
    <s v="Northern California"/>
    <n v="531"/>
    <n v="282"/>
    <x v="5"/>
  </r>
  <r>
    <d v="2010-05-14T00:00:00"/>
    <x v="4"/>
    <x v="7"/>
    <x v="1"/>
    <s v="Northern California"/>
    <n v="188"/>
    <n v="517"/>
    <x v="5"/>
  </r>
  <r>
    <d v="2010-05-14T00:00:00"/>
    <x v="4"/>
    <x v="7"/>
    <x v="1"/>
    <s v="Southern California"/>
    <n v="55"/>
    <n v="515"/>
    <x v="5"/>
  </r>
  <r>
    <d v="2010-05-14T00:00:00"/>
    <x v="0"/>
    <x v="0"/>
    <x v="0"/>
    <s v="Southern California"/>
    <n v="6600"/>
    <n v="6971"/>
    <x v="5"/>
  </r>
  <r>
    <d v="2010-05-14T00:00:00"/>
    <x v="1"/>
    <x v="1"/>
    <x v="1"/>
    <s v="Southern California"/>
    <n v="3476.0000000000005"/>
    <n v="2260.5"/>
    <x v="5"/>
  </r>
  <r>
    <d v="2010-05-14T00:00:00"/>
    <x v="1"/>
    <x v="2"/>
    <x v="1"/>
    <s v="Southern California"/>
    <n v="810"/>
    <n v="517"/>
    <x v="5"/>
  </r>
  <r>
    <d v="2010-05-14T00:00:00"/>
    <x v="1"/>
    <x v="3"/>
    <x v="1"/>
    <s v="Southern California"/>
    <n v="0"/>
    <n v="3281"/>
    <x v="5"/>
  </r>
  <r>
    <d v="2010-05-14T00:00:00"/>
    <x v="2"/>
    <x v="4"/>
    <x v="1"/>
    <s v="Southern California"/>
    <n v="930"/>
    <n v="1317"/>
    <x v="5"/>
  </r>
  <r>
    <d v="2010-05-14T00:00:00"/>
    <x v="3"/>
    <x v="5"/>
    <x v="1"/>
    <s v="Southern California"/>
    <n v="1104"/>
    <n v="1100"/>
    <x v="5"/>
  </r>
  <r>
    <d v="2010-05-14T00:00:00"/>
    <x v="3"/>
    <x v="6"/>
    <x v="1"/>
    <s v="Southern California"/>
    <n v="121"/>
    <n v="1182"/>
    <x v="5"/>
  </r>
  <r>
    <d v="2010-05-21T00:00:00"/>
    <x v="0"/>
    <x v="0"/>
    <x v="0"/>
    <s v="Northern California"/>
    <n v="5756"/>
    <n v="8658"/>
    <x v="5"/>
  </r>
  <r>
    <d v="2010-05-21T00:00:00"/>
    <x v="1"/>
    <x v="1"/>
    <x v="1"/>
    <s v="Northern California"/>
    <n v="2481.2000000000003"/>
    <n v="2373.4"/>
    <x v="5"/>
  </r>
  <r>
    <d v="2010-05-21T00:00:00"/>
    <x v="1"/>
    <x v="2"/>
    <x v="1"/>
    <s v="Northern California"/>
    <n v="603"/>
    <n v="720"/>
    <x v="5"/>
  </r>
  <r>
    <d v="2010-05-21T00:00:00"/>
    <x v="1"/>
    <x v="3"/>
    <x v="1"/>
    <s v="Northern California"/>
    <n v="0"/>
    <n v="2670"/>
    <x v="5"/>
  </r>
  <r>
    <d v="2010-05-21T00:00:00"/>
    <x v="2"/>
    <x v="4"/>
    <x v="1"/>
    <s v="Northern California"/>
    <n v="733"/>
    <n v="1421"/>
    <x v="5"/>
  </r>
  <r>
    <d v="2010-05-21T00:00:00"/>
    <x v="3"/>
    <x v="5"/>
    <x v="1"/>
    <s v="Northern California"/>
    <n v="1142"/>
    <n v="1277"/>
    <x v="5"/>
  </r>
  <r>
    <d v="2010-05-21T00:00:00"/>
    <x v="3"/>
    <x v="6"/>
    <x v="1"/>
    <s v="Northern California"/>
    <n v="253"/>
    <n v="238"/>
    <x v="5"/>
  </r>
  <r>
    <d v="2010-05-21T00:00:00"/>
    <x v="4"/>
    <x v="7"/>
    <x v="1"/>
    <s v="Northern California"/>
    <n v="251"/>
    <n v="542"/>
    <x v="5"/>
  </r>
  <r>
    <d v="2010-05-21T00:00:00"/>
    <x v="4"/>
    <x v="7"/>
    <x v="1"/>
    <s v="Southern California"/>
    <n v="273"/>
    <n v="457"/>
    <x v="5"/>
  </r>
  <r>
    <d v="2010-05-21T00:00:00"/>
    <x v="0"/>
    <x v="0"/>
    <x v="0"/>
    <s v="Southern California"/>
    <n v="6477"/>
    <n v="7488"/>
    <x v="5"/>
  </r>
  <r>
    <d v="2010-05-21T00:00:00"/>
    <x v="1"/>
    <x v="1"/>
    <x v="1"/>
    <s v="Southern California"/>
    <n v="3609.1000000000004"/>
    <n v="2480.5"/>
    <x v="5"/>
  </r>
  <r>
    <d v="2010-05-21T00:00:00"/>
    <x v="1"/>
    <x v="2"/>
    <x v="1"/>
    <s v="Southern California"/>
    <n v="665"/>
    <n v="653"/>
    <x v="5"/>
  </r>
  <r>
    <d v="2010-05-21T00:00:00"/>
    <x v="1"/>
    <x v="3"/>
    <x v="1"/>
    <s v="Southern California"/>
    <n v="0"/>
    <n v="2937"/>
    <x v="5"/>
  </r>
  <r>
    <d v="2010-05-21T00:00:00"/>
    <x v="2"/>
    <x v="4"/>
    <x v="1"/>
    <s v="Southern California"/>
    <n v="820"/>
    <n v="1406"/>
    <x v="5"/>
  </r>
  <r>
    <d v="2010-05-21T00:00:00"/>
    <x v="3"/>
    <x v="5"/>
    <x v="1"/>
    <s v="Southern California"/>
    <n v="1048"/>
    <n v="1029"/>
    <x v="5"/>
  </r>
  <r>
    <d v="2010-05-21T00:00:00"/>
    <x v="3"/>
    <x v="6"/>
    <x v="1"/>
    <s v="Southern California"/>
    <n v="421"/>
    <n v="1190"/>
    <x v="5"/>
  </r>
  <r>
    <d v="2010-05-28T00:00:00"/>
    <x v="0"/>
    <x v="0"/>
    <x v="0"/>
    <s v="Northern California"/>
    <n v="5745"/>
    <n v="9692"/>
    <x v="5"/>
  </r>
  <r>
    <d v="2010-05-28T00:00:00"/>
    <x v="1"/>
    <x v="1"/>
    <x v="1"/>
    <s v="Northern California"/>
    <n v="2568.4"/>
    <n v="2082.9"/>
    <x v="5"/>
  </r>
  <r>
    <d v="2010-05-28T00:00:00"/>
    <x v="1"/>
    <x v="2"/>
    <x v="1"/>
    <s v="Northern California"/>
    <n v="480"/>
    <n v="575"/>
    <x v="5"/>
  </r>
  <r>
    <d v="2010-05-28T00:00:00"/>
    <x v="1"/>
    <x v="3"/>
    <x v="1"/>
    <s v="Northern California"/>
    <n v="0"/>
    <n v="2545"/>
    <x v="5"/>
  </r>
  <r>
    <d v="2010-05-28T00:00:00"/>
    <x v="2"/>
    <x v="4"/>
    <x v="1"/>
    <s v="Northern California"/>
    <n v="821"/>
    <n v="1470"/>
    <x v="5"/>
  </r>
  <r>
    <d v="2010-05-28T00:00:00"/>
    <x v="3"/>
    <x v="5"/>
    <x v="1"/>
    <s v="Northern California"/>
    <n v="1330"/>
    <n v="1625"/>
    <x v="5"/>
  </r>
  <r>
    <d v="2010-05-28T00:00:00"/>
    <x v="3"/>
    <x v="6"/>
    <x v="1"/>
    <s v="Northern California"/>
    <n v="83"/>
    <n v="182"/>
    <x v="5"/>
  </r>
  <r>
    <d v="2010-05-28T00:00:00"/>
    <x v="4"/>
    <x v="7"/>
    <x v="1"/>
    <s v="Northern California"/>
    <n v="219"/>
    <n v="443"/>
    <x v="5"/>
  </r>
  <r>
    <d v="2010-05-28T00:00:00"/>
    <x v="4"/>
    <x v="7"/>
    <x v="1"/>
    <s v="Southern California"/>
    <n v="137"/>
    <n v="428"/>
    <x v="5"/>
  </r>
  <r>
    <d v="2010-05-28T00:00:00"/>
    <x v="0"/>
    <x v="0"/>
    <x v="0"/>
    <s v="Southern California"/>
    <n v="6357"/>
    <n v="6610"/>
    <x v="5"/>
  </r>
  <r>
    <d v="2010-05-28T00:00:00"/>
    <x v="1"/>
    <x v="1"/>
    <x v="1"/>
    <s v="Southern California"/>
    <n v="3773.0000000000005"/>
    <n v="2468.4"/>
    <x v="5"/>
  </r>
  <r>
    <d v="2010-05-28T00:00:00"/>
    <x v="1"/>
    <x v="2"/>
    <x v="1"/>
    <s v="Southern California"/>
    <n v="683"/>
    <n v="495"/>
    <x v="5"/>
  </r>
  <r>
    <d v="2010-05-28T00:00:00"/>
    <x v="1"/>
    <x v="3"/>
    <x v="1"/>
    <s v="Southern California"/>
    <n v="0"/>
    <n v="3126"/>
    <x v="5"/>
  </r>
  <r>
    <d v="2010-05-28T00:00:00"/>
    <x v="2"/>
    <x v="4"/>
    <x v="1"/>
    <s v="Southern California"/>
    <n v="921"/>
    <n v="1258"/>
    <x v="5"/>
  </r>
  <r>
    <d v="2010-05-28T00:00:00"/>
    <x v="3"/>
    <x v="5"/>
    <x v="1"/>
    <s v="Southern California"/>
    <n v="851"/>
    <n v="827"/>
    <x v="5"/>
  </r>
  <r>
    <d v="2010-05-28T00:00:00"/>
    <x v="3"/>
    <x v="6"/>
    <x v="1"/>
    <s v="Southern California"/>
    <n v="444"/>
    <n v="1201"/>
    <x v="5"/>
  </r>
  <r>
    <d v="2010-06-04T00:00:00"/>
    <x v="0"/>
    <x v="0"/>
    <x v="0"/>
    <s v="Northern California"/>
    <n v="5306"/>
    <n v="10562"/>
    <x v="5"/>
  </r>
  <r>
    <d v="2010-06-04T00:00:00"/>
    <x v="1"/>
    <x v="1"/>
    <x v="1"/>
    <s v="Northern California"/>
    <n v="2594.9"/>
    <n v="2173.9"/>
    <x v="5"/>
  </r>
  <r>
    <d v="2010-06-04T00:00:00"/>
    <x v="1"/>
    <x v="2"/>
    <x v="1"/>
    <s v="Northern California"/>
    <n v="565"/>
    <n v="447"/>
    <x v="5"/>
  </r>
  <r>
    <d v="2010-06-04T00:00:00"/>
    <x v="1"/>
    <x v="3"/>
    <x v="1"/>
    <s v="Northern California"/>
    <n v="0"/>
    <n v="2521"/>
    <x v="5"/>
  </r>
  <r>
    <d v="2010-06-04T00:00:00"/>
    <x v="2"/>
    <x v="4"/>
    <x v="1"/>
    <s v="Northern California"/>
    <n v="807"/>
    <n v="1346"/>
    <x v="5"/>
  </r>
  <r>
    <d v="2010-06-04T00:00:00"/>
    <x v="3"/>
    <x v="5"/>
    <x v="1"/>
    <s v="Northern California"/>
    <n v="1058"/>
    <n v="1507"/>
    <x v="5"/>
  </r>
  <r>
    <d v="2010-06-04T00:00:00"/>
    <x v="3"/>
    <x v="6"/>
    <x v="1"/>
    <s v="Northern California"/>
    <n v="292"/>
    <n v="136"/>
    <x v="5"/>
  </r>
  <r>
    <d v="2010-06-04T00:00:00"/>
    <x v="4"/>
    <x v="7"/>
    <x v="1"/>
    <s v="Northern California"/>
    <n v="252"/>
    <n v="496"/>
    <x v="5"/>
  </r>
  <r>
    <d v="2010-06-04T00:00:00"/>
    <x v="4"/>
    <x v="7"/>
    <x v="1"/>
    <s v="Southern California"/>
    <n v="206"/>
    <n v="545"/>
    <x v="5"/>
  </r>
  <r>
    <d v="2010-06-04T00:00:00"/>
    <x v="0"/>
    <x v="0"/>
    <x v="0"/>
    <s v="Southern California"/>
    <n v="5823"/>
    <n v="6737"/>
    <x v="5"/>
  </r>
  <r>
    <d v="2010-06-04T00:00:00"/>
    <x v="1"/>
    <x v="1"/>
    <x v="1"/>
    <s v="Southern California"/>
    <n v="3677.3"/>
    <n v="2347.4"/>
    <x v="5"/>
  </r>
  <r>
    <d v="2010-06-04T00:00:00"/>
    <x v="1"/>
    <x v="2"/>
    <x v="1"/>
    <s v="Southern California"/>
    <n v="405"/>
    <n v="500"/>
    <x v="5"/>
  </r>
  <r>
    <d v="2010-06-04T00:00:00"/>
    <x v="1"/>
    <x v="3"/>
    <x v="1"/>
    <s v="Southern California"/>
    <n v="0"/>
    <n v="3112"/>
    <x v="5"/>
  </r>
  <r>
    <d v="2010-06-04T00:00:00"/>
    <x v="2"/>
    <x v="4"/>
    <x v="1"/>
    <s v="Southern California"/>
    <n v="761"/>
    <n v="1137"/>
    <x v="5"/>
  </r>
  <r>
    <d v="2010-06-04T00:00:00"/>
    <x v="3"/>
    <x v="5"/>
    <x v="1"/>
    <s v="Southern California"/>
    <n v="1026"/>
    <n v="1015"/>
    <x v="5"/>
  </r>
  <r>
    <d v="2010-06-04T00:00:00"/>
    <x v="3"/>
    <x v="6"/>
    <x v="1"/>
    <s v="Southern California"/>
    <n v="361"/>
    <n v="1160"/>
    <x v="5"/>
  </r>
  <r>
    <d v="2010-06-11T00:00:00"/>
    <x v="0"/>
    <x v="0"/>
    <x v="0"/>
    <s v="Northern California"/>
    <n v="5279"/>
    <n v="10049"/>
    <x v="5"/>
  </r>
  <r>
    <d v="2010-06-11T00:00:00"/>
    <x v="1"/>
    <x v="1"/>
    <x v="1"/>
    <s v="Northern California"/>
    <n v="2798.7000000000003"/>
    <n v="2094.8000000000002"/>
    <x v="5"/>
  </r>
  <r>
    <d v="2010-06-11T00:00:00"/>
    <x v="1"/>
    <x v="2"/>
    <x v="1"/>
    <s v="Northern California"/>
    <n v="665"/>
    <n v="289"/>
    <x v="5"/>
  </r>
  <r>
    <d v="2010-06-11T00:00:00"/>
    <x v="1"/>
    <x v="3"/>
    <x v="1"/>
    <s v="Northern California"/>
    <n v="0"/>
    <n v="2394"/>
    <x v="5"/>
  </r>
  <r>
    <d v="2010-06-11T00:00:00"/>
    <x v="2"/>
    <x v="4"/>
    <x v="1"/>
    <s v="Northern California"/>
    <n v="821"/>
    <n v="1457"/>
    <x v="5"/>
  </r>
  <r>
    <d v="2010-06-11T00:00:00"/>
    <x v="3"/>
    <x v="5"/>
    <x v="1"/>
    <s v="Northern California"/>
    <n v="887"/>
    <n v="1427"/>
    <x v="5"/>
  </r>
  <r>
    <d v="2010-06-11T00:00:00"/>
    <x v="3"/>
    <x v="6"/>
    <x v="1"/>
    <s v="Northern California"/>
    <n v="435"/>
    <n v="543"/>
    <x v="5"/>
  </r>
  <r>
    <d v="2010-06-11T00:00:00"/>
    <x v="4"/>
    <x v="7"/>
    <x v="1"/>
    <s v="Northern California"/>
    <n v="285"/>
    <n v="593"/>
    <x v="5"/>
  </r>
  <r>
    <d v="2010-06-11T00:00:00"/>
    <x v="4"/>
    <x v="7"/>
    <x v="1"/>
    <s v="Southern California"/>
    <n v="86"/>
    <n v="515"/>
    <x v="5"/>
  </r>
  <r>
    <d v="2010-06-11T00:00:00"/>
    <x v="0"/>
    <x v="0"/>
    <x v="0"/>
    <s v="Southern California"/>
    <n v="6038"/>
    <n v="8134"/>
    <x v="5"/>
  </r>
  <r>
    <d v="2010-06-11T00:00:00"/>
    <x v="1"/>
    <x v="1"/>
    <x v="1"/>
    <s v="Southern California"/>
    <n v="3621.2000000000003"/>
    <n v="2425.5"/>
    <x v="5"/>
  </r>
  <r>
    <d v="2010-06-11T00:00:00"/>
    <x v="1"/>
    <x v="2"/>
    <x v="1"/>
    <s v="Southern California"/>
    <n v="637"/>
    <n v="785"/>
    <x v="5"/>
  </r>
  <r>
    <d v="2010-06-11T00:00:00"/>
    <x v="1"/>
    <x v="3"/>
    <x v="1"/>
    <s v="Southern California"/>
    <n v="0"/>
    <n v="2988"/>
    <x v="5"/>
  </r>
  <r>
    <d v="2010-06-11T00:00:00"/>
    <x v="2"/>
    <x v="4"/>
    <x v="1"/>
    <s v="Southern California"/>
    <n v="961"/>
    <n v="1172"/>
    <x v="5"/>
  </r>
  <r>
    <d v="2010-06-11T00:00:00"/>
    <x v="3"/>
    <x v="5"/>
    <x v="1"/>
    <s v="Southern California"/>
    <n v="817"/>
    <n v="887"/>
    <x v="5"/>
  </r>
  <r>
    <d v="2010-06-11T00:00:00"/>
    <x v="3"/>
    <x v="6"/>
    <x v="1"/>
    <s v="Southern California"/>
    <n v="277"/>
    <n v="1061"/>
    <x v="5"/>
  </r>
  <r>
    <d v="2010-06-18T00:00:00"/>
    <x v="0"/>
    <x v="0"/>
    <x v="0"/>
    <s v="Northern California"/>
    <n v="5518"/>
    <n v="10393"/>
    <x v="5"/>
  </r>
  <r>
    <d v="2010-06-18T00:00:00"/>
    <x v="1"/>
    <x v="1"/>
    <x v="1"/>
    <s v="Northern California"/>
    <n v="2903.6000000000004"/>
    <n v="2200.7000000000003"/>
    <x v="5"/>
  </r>
  <r>
    <d v="2010-06-18T00:00:00"/>
    <x v="1"/>
    <x v="2"/>
    <x v="1"/>
    <s v="Northern California"/>
    <n v="505"/>
    <n v="371"/>
    <x v="5"/>
  </r>
  <r>
    <d v="2010-06-18T00:00:00"/>
    <x v="1"/>
    <x v="3"/>
    <x v="1"/>
    <s v="Northern California"/>
    <n v="0"/>
    <n v="2560"/>
    <x v="5"/>
  </r>
  <r>
    <d v="2010-06-18T00:00:00"/>
    <x v="2"/>
    <x v="4"/>
    <x v="1"/>
    <s v="Northern California"/>
    <n v="772"/>
    <n v="1430"/>
    <x v="5"/>
  </r>
  <r>
    <d v="2010-06-18T00:00:00"/>
    <x v="3"/>
    <x v="5"/>
    <x v="1"/>
    <s v="Northern California"/>
    <n v="1246"/>
    <n v="1573"/>
    <x v="5"/>
  </r>
  <r>
    <d v="2010-06-18T00:00:00"/>
    <x v="3"/>
    <x v="6"/>
    <x v="1"/>
    <s v="Northern California"/>
    <n v="112"/>
    <n v="336"/>
    <x v="5"/>
  </r>
  <r>
    <d v="2010-06-18T00:00:00"/>
    <x v="4"/>
    <x v="7"/>
    <x v="1"/>
    <s v="Northern California"/>
    <n v="265"/>
    <n v="607"/>
    <x v="5"/>
  </r>
  <r>
    <d v="2010-06-18T00:00:00"/>
    <x v="4"/>
    <x v="7"/>
    <x v="1"/>
    <s v="Southern California"/>
    <n v="90"/>
    <n v="491"/>
    <x v="5"/>
  </r>
  <r>
    <d v="2010-06-18T00:00:00"/>
    <x v="0"/>
    <x v="0"/>
    <x v="0"/>
    <s v="Southern California"/>
    <n v="6834"/>
    <n v="7458"/>
    <x v="5"/>
  </r>
  <r>
    <d v="2010-06-18T00:00:00"/>
    <x v="1"/>
    <x v="1"/>
    <x v="1"/>
    <s v="Southern California"/>
    <n v="3575.0000000000005"/>
    <n v="2528.9"/>
    <x v="5"/>
  </r>
  <r>
    <d v="2010-06-18T00:00:00"/>
    <x v="1"/>
    <x v="2"/>
    <x v="1"/>
    <s v="Southern California"/>
    <n v="472"/>
    <n v="743"/>
    <x v="5"/>
  </r>
  <r>
    <d v="2010-06-18T00:00:00"/>
    <x v="1"/>
    <x v="3"/>
    <x v="1"/>
    <s v="Southern California"/>
    <n v="0"/>
    <n v="3473"/>
    <x v="5"/>
  </r>
  <r>
    <d v="2010-06-18T00:00:00"/>
    <x v="2"/>
    <x v="4"/>
    <x v="1"/>
    <s v="Southern California"/>
    <n v="922"/>
    <n v="1129"/>
    <x v="5"/>
  </r>
  <r>
    <d v="2010-06-18T00:00:00"/>
    <x v="3"/>
    <x v="5"/>
    <x v="1"/>
    <s v="Southern California"/>
    <n v="1101"/>
    <n v="977"/>
    <x v="5"/>
  </r>
  <r>
    <d v="2010-06-18T00:00:00"/>
    <x v="3"/>
    <x v="6"/>
    <x v="1"/>
    <s v="Southern California"/>
    <n v="359"/>
    <n v="859"/>
    <x v="5"/>
  </r>
  <r>
    <d v="2010-06-25T00:00:00"/>
    <x v="0"/>
    <x v="0"/>
    <x v="0"/>
    <s v="Northern California"/>
    <n v="5146"/>
    <n v="9065"/>
    <x v="5"/>
  </r>
  <r>
    <d v="2010-06-25T00:00:00"/>
    <x v="1"/>
    <x v="1"/>
    <x v="1"/>
    <s v="Northern California"/>
    <n v="2682"/>
    <n v="2323.8000000000002"/>
    <x v="5"/>
  </r>
  <r>
    <d v="2010-06-25T00:00:00"/>
    <x v="1"/>
    <x v="2"/>
    <x v="1"/>
    <s v="Northern California"/>
    <n v="748"/>
    <n v="533"/>
    <x v="5"/>
  </r>
  <r>
    <d v="2010-06-25T00:00:00"/>
    <x v="1"/>
    <x v="3"/>
    <x v="1"/>
    <s v="Northern California"/>
    <n v="0"/>
    <n v="2321"/>
    <x v="5"/>
  </r>
  <r>
    <d v="2010-06-25T00:00:00"/>
    <x v="2"/>
    <x v="4"/>
    <x v="1"/>
    <s v="Northern California"/>
    <n v="814"/>
    <n v="1412"/>
    <x v="5"/>
  </r>
  <r>
    <d v="2010-06-25T00:00:00"/>
    <x v="3"/>
    <x v="5"/>
    <x v="1"/>
    <s v="Northern California"/>
    <n v="713"/>
    <n v="1509"/>
    <x v="5"/>
  </r>
  <r>
    <d v="2010-06-25T00:00:00"/>
    <x v="3"/>
    <x v="6"/>
    <x v="1"/>
    <s v="Northern California"/>
    <n v="490"/>
    <n v="421"/>
    <x v="5"/>
  </r>
  <r>
    <d v="2010-06-25T00:00:00"/>
    <x v="4"/>
    <x v="7"/>
    <x v="1"/>
    <s v="Northern California"/>
    <n v="215"/>
    <n v="650"/>
    <x v="5"/>
  </r>
  <r>
    <d v="2010-06-25T00:00:00"/>
    <x v="4"/>
    <x v="7"/>
    <x v="1"/>
    <s v="Southern California"/>
    <n v="111"/>
    <n v="434"/>
    <x v="5"/>
  </r>
  <r>
    <d v="2010-06-25T00:00:00"/>
    <x v="0"/>
    <x v="0"/>
    <x v="0"/>
    <s v="Southern California"/>
    <n v="6997"/>
    <n v="7316"/>
    <x v="5"/>
  </r>
  <r>
    <d v="2010-06-25T00:00:00"/>
    <x v="1"/>
    <x v="1"/>
    <x v="1"/>
    <s v="Southern California"/>
    <n v="3604.7000000000003"/>
    <n v="2398"/>
    <x v="5"/>
  </r>
  <r>
    <d v="2010-06-25T00:00:00"/>
    <x v="1"/>
    <x v="2"/>
    <x v="1"/>
    <s v="Southern California"/>
    <n v="988"/>
    <n v="879"/>
    <x v="5"/>
  </r>
  <r>
    <d v="2010-06-25T00:00:00"/>
    <x v="1"/>
    <x v="3"/>
    <x v="1"/>
    <s v="Southern California"/>
    <n v="0"/>
    <n v="3502"/>
    <x v="5"/>
  </r>
  <r>
    <d v="2010-06-25T00:00:00"/>
    <x v="2"/>
    <x v="4"/>
    <x v="1"/>
    <s v="Southern California"/>
    <n v="832"/>
    <n v="1125"/>
    <x v="5"/>
  </r>
  <r>
    <d v="2010-06-25T00:00:00"/>
    <x v="3"/>
    <x v="5"/>
    <x v="1"/>
    <s v="Southern California"/>
    <n v="1079"/>
    <n v="932"/>
    <x v="5"/>
  </r>
  <r>
    <d v="2010-06-25T00:00:00"/>
    <x v="3"/>
    <x v="6"/>
    <x v="1"/>
    <s v="Southern California"/>
    <n v="342"/>
    <n v="971"/>
    <x v="5"/>
  </r>
  <r>
    <d v="2010-07-02T00:00:00"/>
    <x v="0"/>
    <x v="0"/>
    <x v="0"/>
    <s v="Northern California"/>
    <n v="5184"/>
    <n v="8497"/>
    <x v="5"/>
  </r>
  <r>
    <d v="2010-07-02T00:00:00"/>
    <x v="1"/>
    <x v="1"/>
    <x v="1"/>
    <s v="Northern California"/>
    <n v="2567.3000000000002"/>
    <n v="2213.1000000000004"/>
    <x v="5"/>
  </r>
  <r>
    <d v="2010-07-02T00:00:00"/>
    <x v="1"/>
    <x v="2"/>
    <x v="1"/>
    <s v="Northern California"/>
    <n v="597"/>
    <n v="749"/>
    <x v="5"/>
  </r>
  <r>
    <d v="2010-07-02T00:00:00"/>
    <x v="1"/>
    <x v="3"/>
    <x v="1"/>
    <s v="Northern California"/>
    <n v="0"/>
    <n v="2470"/>
    <x v="5"/>
  </r>
  <r>
    <d v="2010-07-02T00:00:00"/>
    <x v="2"/>
    <x v="4"/>
    <x v="1"/>
    <s v="Northern California"/>
    <n v="763"/>
    <n v="1055"/>
    <x v="5"/>
  </r>
  <r>
    <d v="2010-07-02T00:00:00"/>
    <x v="3"/>
    <x v="5"/>
    <x v="1"/>
    <s v="Northern California"/>
    <n v="999"/>
    <n v="1303"/>
    <x v="5"/>
  </r>
  <r>
    <d v="2010-07-02T00:00:00"/>
    <x v="3"/>
    <x v="6"/>
    <x v="1"/>
    <s v="Northern California"/>
    <n v="232"/>
    <n v="240"/>
    <x v="5"/>
  </r>
  <r>
    <d v="2010-07-02T00:00:00"/>
    <x v="4"/>
    <x v="7"/>
    <x v="1"/>
    <s v="Northern California"/>
    <n v="207"/>
    <n v="549"/>
    <x v="5"/>
  </r>
  <r>
    <d v="2010-07-02T00:00:00"/>
    <x v="4"/>
    <x v="7"/>
    <x v="1"/>
    <s v="Southern California"/>
    <n v="6"/>
    <n v="356"/>
    <x v="5"/>
  </r>
  <r>
    <d v="2010-07-02T00:00:00"/>
    <x v="0"/>
    <x v="0"/>
    <x v="0"/>
    <s v="Southern California"/>
    <n v="6990"/>
    <n v="7069"/>
    <x v="5"/>
  </r>
  <r>
    <d v="2010-07-02T00:00:00"/>
    <x v="1"/>
    <x v="1"/>
    <x v="1"/>
    <s v="Southern California"/>
    <n v="4148.1000000000004"/>
    <n v="2790.7000000000003"/>
    <x v="5"/>
  </r>
  <r>
    <d v="2010-07-02T00:00:00"/>
    <x v="1"/>
    <x v="2"/>
    <x v="1"/>
    <s v="Southern California"/>
    <n v="276"/>
    <n v="495"/>
    <x v="5"/>
  </r>
  <r>
    <d v="2010-07-02T00:00:00"/>
    <x v="1"/>
    <x v="3"/>
    <x v="1"/>
    <s v="Southern California"/>
    <n v="0"/>
    <n v="3513"/>
    <x v="5"/>
  </r>
  <r>
    <d v="2010-07-02T00:00:00"/>
    <x v="2"/>
    <x v="4"/>
    <x v="1"/>
    <s v="Southern California"/>
    <n v="1133"/>
    <n v="1200"/>
    <x v="5"/>
  </r>
  <r>
    <d v="2010-07-02T00:00:00"/>
    <x v="3"/>
    <x v="5"/>
    <x v="1"/>
    <s v="Southern California"/>
    <n v="1081"/>
    <n v="1113"/>
    <x v="5"/>
  </r>
  <r>
    <d v="2010-07-02T00:00:00"/>
    <x v="3"/>
    <x v="6"/>
    <x v="1"/>
    <s v="Southern California"/>
    <n v="324"/>
    <n v="977"/>
    <x v="5"/>
  </r>
  <r>
    <d v="2010-07-09T00:00:00"/>
    <x v="0"/>
    <x v="0"/>
    <x v="0"/>
    <s v="Northern California"/>
    <n v="5207"/>
    <n v="8666"/>
    <x v="5"/>
  </r>
  <r>
    <d v="2010-07-09T00:00:00"/>
    <x v="1"/>
    <x v="1"/>
    <x v="1"/>
    <s v="Northern California"/>
    <n v="2713.7000000000003"/>
    <n v="2331.6000000000004"/>
    <x v="5"/>
  </r>
  <r>
    <d v="2010-07-09T00:00:00"/>
    <x v="1"/>
    <x v="2"/>
    <x v="1"/>
    <s v="Northern California"/>
    <n v="524"/>
    <n v="963"/>
    <x v="5"/>
  </r>
  <r>
    <d v="2010-07-09T00:00:00"/>
    <x v="1"/>
    <x v="3"/>
    <x v="1"/>
    <s v="Northern California"/>
    <n v="0"/>
    <n v="2474"/>
    <x v="5"/>
  </r>
  <r>
    <d v="2010-07-09T00:00:00"/>
    <x v="2"/>
    <x v="4"/>
    <x v="1"/>
    <s v="Northern California"/>
    <n v="848"/>
    <n v="1555"/>
    <x v="5"/>
  </r>
  <r>
    <d v="2010-07-09T00:00:00"/>
    <x v="3"/>
    <x v="5"/>
    <x v="1"/>
    <s v="Northern California"/>
    <n v="1251"/>
    <n v="1409"/>
    <x v="5"/>
  </r>
  <r>
    <d v="2010-07-09T00:00:00"/>
    <x v="3"/>
    <x v="6"/>
    <x v="1"/>
    <s v="Northern California"/>
    <n v="-44"/>
    <n v="212"/>
    <x v="5"/>
  </r>
  <r>
    <d v="2010-07-09T00:00:00"/>
    <x v="4"/>
    <x v="7"/>
    <x v="1"/>
    <s v="Northern California"/>
    <n v="236"/>
    <n v="537"/>
    <x v="5"/>
  </r>
  <r>
    <d v="2010-07-09T00:00:00"/>
    <x v="4"/>
    <x v="7"/>
    <x v="1"/>
    <s v="Southern California"/>
    <n v="204"/>
    <n v="579"/>
    <x v="5"/>
  </r>
  <r>
    <d v="2010-07-09T00:00:00"/>
    <x v="0"/>
    <x v="0"/>
    <x v="0"/>
    <s v="Southern California"/>
    <n v="6752"/>
    <n v="7970"/>
    <x v="5"/>
  </r>
  <r>
    <d v="2010-07-09T00:00:00"/>
    <x v="1"/>
    <x v="1"/>
    <x v="1"/>
    <s v="Southern California"/>
    <n v="3634.4"/>
    <n v="2745.6000000000004"/>
    <x v="5"/>
  </r>
  <r>
    <d v="2010-07-09T00:00:00"/>
    <x v="1"/>
    <x v="2"/>
    <x v="1"/>
    <s v="Southern California"/>
    <n v="621"/>
    <n v="608"/>
    <x v="5"/>
  </r>
  <r>
    <d v="2010-07-09T00:00:00"/>
    <x v="1"/>
    <x v="3"/>
    <x v="1"/>
    <s v="Southern California"/>
    <n v="0"/>
    <n v="3196"/>
    <x v="5"/>
  </r>
  <r>
    <d v="2010-07-09T00:00:00"/>
    <x v="2"/>
    <x v="4"/>
    <x v="1"/>
    <s v="Southern California"/>
    <n v="1045"/>
    <n v="1299"/>
    <x v="5"/>
  </r>
  <r>
    <d v="2010-07-09T00:00:00"/>
    <x v="3"/>
    <x v="5"/>
    <x v="1"/>
    <s v="Southern California"/>
    <n v="1047"/>
    <n v="1259"/>
    <x v="5"/>
  </r>
  <r>
    <d v="2010-07-09T00:00:00"/>
    <x v="3"/>
    <x v="6"/>
    <x v="1"/>
    <s v="Southern California"/>
    <n v="217"/>
    <n v="1000"/>
    <x v="5"/>
  </r>
  <r>
    <d v="2010-07-16T00:00:00"/>
    <x v="0"/>
    <x v="0"/>
    <x v="0"/>
    <s v="Northern California"/>
    <n v="5245"/>
    <n v="10235"/>
    <x v="5"/>
  </r>
  <r>
    <d v="2010-07-16T00:00:00"/>
    <x v="1"/>
    <x v="1"/>
    <x v="1"/>
    <s v="Northern California"/>
    <n v="2807.2000000000003"/>
    <n v="2529.6000000000004"/>
    <x v="5"/>
  </r>
  <r>
    <d v="2010-07-16T00:00:00"/>
    <x v="1"/>
    <x v="2"/>
    <x v="1"/>
    <s v="Northern California"/>
    <n v="398"/>
    <n v="789"/>
    <x v="5"/>
  </r>
  <r>
    <d v="2010-07-16T00:00:00"/>
    <x v="1"/>
    <x v="3"/>
    <x v="1"/>
    <s v="Northern California"/>
    <n v="0"/>
    <n v="2450"/>
    <x v="5"/>
  </r>
  <r>
    <d v="2010-07-16T00:00:00"/>
    <x v="2"/>
    <x v="4"/>
    <x v="1"/>
    <s v="Northern California"/>
    <n v="846"/>
    <n v="1762"/>
    <x v="5"/>
  </r>
  <r>
    <d v="2010-07-16T00:00:00"/>
    <x v="3"/>
    <x v="5"/>
    <x v="1"/>
    <s v="Northern California"/>
    <n v="738"/>
    <n v="1381"/>
    <x v="5"/>
  </r>
  <r>
    <d v="2010-07-16T00:00:00"/>
    <x v="3"/>
    <x v="6"/>
    <x v="1"/>
    <s v="Northern California"/>
    <n v="267"/>
    <n v="203"/>
    <x v="5"/>
  </r>
  <r>
    <d v="2010-07-16T00:00:00"/>
    <x v="4"/>
    <x v="7"/>
    <x v="1"/>
    <s v="Northern California"/>
    <n v="245"/>
    <n v="605"/>
    <x v="5"/>
  </r>
  <r>
    <d v="2010-07-16T00:00:00"/>
    <x v="4"/>
    <x v="7"/>
    <x v="1"/>
    <s v="Southern California"/>
    <n v="341"/>
    <n v="624"/>
    <x v="5"/>
  </r>
  <r>
    <d v="2010-07-16T00:00:00"/>
    <x v="0"/>
    <x v="0"/>
    <x v="0"/>
    <s v="Southern California"/>
    <n v="6891"/>
    <n v="6675"/>
    <x v="5"/>
  </r>
  <r>
    <d v="2010-07-16T00:00:00"/>
    <x v="1"/>
    <x v="1"/>
    <x v="1"/>
    <s v="Southern California"/>
    <n v="4028.2000000000003"/>
    <n v="2709.3"/>
    <x v="5"/>
  </r>
  <r>
    <d v="2010-07-16T00:00:00"/>
    <x v="1"/>
    <x v="2"/>
    <x v="1"/>
    <s v="Southern California"/>
    <n v="533"/>
    <n v="387"/>
    <x v="5"/>
  </r>
  <r>
    <d v="2010-07-16T00:00:00"/>
    <x v="1"/>
    <x v="3"/>
    <x v="1"/>
    <s v="Southern California"/>
    <n v="0"/>
    <n v="3429"/>
    <x v="5"/>
  </r>
  <r>
    <d v="2010-07-16T00:00:00"/>
    <x v="2"/>
    <x v="4"/>
    <x v="1"/>
    <s v="Southern California"/>
    <n v="1146"/>
    <n v="1550"/>
    <x v="5"/>
  </r>
  <r>
    <d v="2010-07-16T00:00:00"/>
    <x v="3"/>
    <x v="5"/>
    <x v="1"/>
    <s v="Southern California"/>
    <n v="920"/>
    <n v="1304"/>
    <x v="5"/>
  </r>
  <r>
    <d v="2010-07-16T00:00:00"/>
    <x v="3"/>
    <x v="6"/>
    <x v="1"/>
    <s v="Southern California"/>
    <n v="302"/>
    <n v="1007"/>
    <x v="5"/>
  </r>
  <r>
    <d v="2010-07-23T00:00:00"/>
    <x v="0"/>
    <x v="0"/>
    <x v="0"/>
    <s v="Northern California"/>
    <n v="5300"/>
    <n v="8471"/>
    <x v="5"/>
  </r>
  <r>
    <d v="2010-07-23T00:00:00"/>
    <x v="1"/>
    <x v="1"/>
    <x v="1"/>
    <s v="Northern California"/>
    <n v="2436.6000000000004"/>
    <n v="2635.2000000000003"/>
    <x v="5"/>
  </r>
  <r>
    <d v="2010-07-23T00:00:00"/>
    <x v="1"/>
    <x v="2"/>
    <x v="1"/>
    <s v="Northern California"/>
    <n v="469"/>
    <n v="932"/>
    <x v="5"/>
  </r>
  <r>
    <d v="2010-07-23T00:00:00"/>
    <x v="1"/>
    <x v="3"/>
    <x v="1"/>
    <s v="Northern California"/>
    <n v="0"/>
    <n v="2564"/>
    <x v="5"/>
  </r>
  <r>
    <d v="2010-07-23T00:00:00"/>
    <x v="2"/>
    <x v="4"/>
    <x v="1"/>
    <s v="Northern California"/>
    <n v="808"/>
    <n v="1554"/>
    <x v="5"/>
  </r>
  <r>
    <d v="2010-07-23T00:00:00"/>
    <x v="3"/>
    <x v="5"/>
    <x v="1"/>
    <s v="Northern California"/>
    <n v="1007"/>
    <n v="1704"/>
    <x v="5"/>
  </r>
  <r>
    <d v="2010-07-23T00:00:00"/>
    <x v="3"/>
    <x v="6"/>
    <x v="1"/>
    <s v="Northern California"/>
    <n v="145"/>
    <n v="350"/>
    <x v="5"/>
  </r>
  <r>
    <d v="2010-07-23T00:00:00"/>
    <x v="4"/>
    <x v="7"/>
    <x v="1"/>
    <s v="Northern California"/>
    <n v="230"/>
    <n v="594"/>
    <x v="5"/>
  </r>
  <r>
    <d v="2010-07-23T00:00:00"/>
    <x v="4"/>
    <x v="7"/>
    <x v="1"/>
    <s v="Southern California"/>
    <n v="53"/>
    <n v="527"/>
    <x v="5"/>
  </r>
  <r>
    <d v="2010-07-23T00:00:00"/>
    <x v="0"/>
    <x v="0"/>
    <x v="0"/>
    <s v="Southern California"/>
    <n v="6838"/>
    <n v="6842"/>
    <x v="5"/>
  </r>
  <r>
    <d v="2010-07-23T00:00:00"/>
    <x v="1"/>
    <x v="1"/>
    <x v="1"/>
    <s v="Southern California"/>
    <n v="4277.9000000000005"/>
    <n v="2816"/>
    <x v="5"/>
  </r>
  <r>
    <d v="2010-07-23T00:00:00"/>
    <x v="1"/>
    <x v="2"/>
    <x v="1"/>
    <s v="Southern California"/>
    <n v="642"/>
    <n v="335"/>
    <x v="5"/>
  </r>
  <r>
    <d v="2010-07-23T00:00:00"/>
    <x v="1"/>
    <x v="3"/>
    <x v="1"/>
    <s v="Southern California"/>
    <n v="0"/>
    <n v="3377"/>
    <x v="5"/>
  </r>
  <r>
    <d v="2010-07-23T00:00:00"/>
    <x v="2"/>
    <x v="4"/>
    <x v="1"/>
    <s v="Southern California"/>
    <n v="1010"/>
    <n v="1349"/>
    <x v="5"/>
  </r>
  <r>
    <d v="2010-07-23T00:00:00"/>
    <x v="3"/>
    <x v="5"/>
    <x v="1"/>
    <s v="Southern California"/>
    <n v="1139"/>
    <n v="1265"/>
    <x v="5"/>
  </r>
  <r>
    <d v="2010-07-23T00:00:00"/>
    <x v="3"/>
    <x v="6"/>
    <x v="1"/>
    <s v="Southern California"/>
    <n v="338"/>
    <n v="951"/>
    <x v="5"/>
  </r>
  <r>
    <d v="2010-07-30T00:00:00"/>
    <x v="0"/>
    <x v="0"/>
    <x v="0"/>
    <s v="Northern California"/>
    <n v="5283"/>
    <n v="9203"/>
    <x v="5"/>
  </r>
  <r>
    <d v="2010-07-30T00:00:00"/>
    <x v="1"/>
    <x v="1"/>
    <x v="1"/>
    <s v="Northern California"/>
    <n v="2274.6000000000004"/>
    <n v="2672.4"/>
    <x v="5"/>
  </r>
  <r>
    <d v="2010-07-30T00:00:00"/>
    <x v="1"/>
    <x v="2"/>
    <x v="1"/>
    <s v="Northern California"/>
    <n v="804"/>
    <n v="964"/>
    <x v="5"/>
  </r>
  <r>
    <d v="2010-07-30T00:00:00"/>
    <x v="1"/>
    <x v="3"/>
    <x v="1"/>
    <s v="Northern California"/>
    <n v="0"/>
    <n v="2609"/>
    <x v="5"/>
  </r>
  <r>
    <d v="2010-07-30T00:00:00"/>
    <x v="2"/>
    <x v="4"/>
    <x v="1"/>
    <s v="Northern California"/>
    <n v="765"/>
    <n v="1520"/>
    <x v="5"/>
  </r>
  <r>
    <d v="2010-07-30T00:00:00"/>
    <x v="3"/>
    <x v="5"/>
    <x v="1"/>
    <s v="Northern California"/>
    <n v="956"/>
    <n v="1538"/>
    <x v="5"/>
  </r>
  <r>
    <d v="2010-07-30T00:00:00"/>
    <x v="3"/>
    <x v="6"/>
    <x v="1"/>
    <s v="Northern California"/>
    <n v="125"/>
    <n v="320"/>
    <x v="5"/>
  </r>
  <r>
    <d v="2010-07-30T00:00:00"/>
    <x v="4"/>
    <x v="7"/>
    <x v="1"/>
    <s v="Northern California"/>
    <n v="200"/>
    <n v="531"/>
    <x v="5"/>
  </r>
  <r>
    <d v="2010-07-30T00:00:00"/>
    <x v="4"/>
    <x v="7"/>
    <x v="1"/>
    <s v="Southern California"/>
    <n v="128"/>
    <n v="592"/>
    <x v="5"/>
  </r>
  <r>
    <d v="2010-07-30T00:00:00"/>
    <x v="0"/>
    <x v="0"/>
    <x v="0"/>
    <s v="Southern California"/>
    <n v="6656"/>
    <n v="7952"/>
    <x v="5"/>
  </r>
  <r>
    <d v="2010-07-30T00:00:00"/>
    <x v="1"/>
    <x v="1"/>
    <x v="1"/>
    <s v="Southern California"/>
    <n v="3809.3"/>
    <n v="2720.3"/>
    <x v="5"/>
  </r>
  <r>
    <d v="2010-07-30T00:00:00"/>
    <x v="1"/>
    <x v="2"/>
    <x v="1"/>
    <s v="Southern California"/>
    <n v="649"/>
    <n v="580"/>
    <x v="5"/>
  </r>
  <r>
    <d v="2010-07-30T00:00:00"/>
    <x v="1"/>
    <x v="3"/>
    <x v="1"/>
    <s v="Southern California"/>
    <n v="0"/>
    <n v="3252"/>
    <x v="5"/>
  </r>
  <r>
    <d v="2010-07-30T00:00:00"/>
    <x v="2"/>
    <x v="4"/>
    <x v="1"/>
    <s v="Southern California"/>
    <n v="922"/>
    <n v="1213"/>
    <x v="5"/>
  </r>
  <r>
    <d v="2010-07-30T00:00:00"/>
    <x v="3"/>
    <x v="5"/>
    <x v="1"/>
    <s v="Southern California"/>
    <n v="974"/>
    <n v="1363"/>
    <x v="5"/>
  </r>
  <r>
    <d v="2010-07-30T00:00:00"/>
    <x v="3"/>
    <x v="6"/>
    <x v="1"/>
    <s v="Southern California"/>
    <n v="136"/>
    <n v="787"/>
    <x v="5"/>
  </r>
  <r>
    <d v="2010-08-06T00:00:00"/>
    <x v="0"/>
    <x v="0"/>
    <x v="0"/>
    <s v="Northern California"/>
    <n v="5130"/>
    <n v="8984"/>
    <x v="5"/>
  </r>
  <r>
    <d v="2010-08-06T00:00:00"/>
    <x v="1"/>
    <x v="1"/>
    <x v="1"/>
    <s v="Northern California"/>
    <n v="2820.4"/>
    <n v="2557"/>
    <x v="5"/>
  </r>
  <r>
    <d v="2010-08-06T00:00:00"/>
    <x v="1"/>
    <x v="2"/>
    <x v="1"/>
    <s v="Northern California"/>
    <n v="413"/>
    <n v="786"/>
    <x v="5"/>
  </r>
  <r>
    <d v="2010-08-06T00:00:00"/>
    <x v="1"/>
    <x v="3"/>
    <x v="1"/>
    <s v="Northern California"/>
    <n v="0"/>
    <n v="2824"/>
    <x v="5"/>
  </r>
  <r>
    <d v="2010-08-06T00:00:00"/>
    <x v="2"/>
    <x v="4"/>
    <x v="1"/>
    <s v="Northern California"/>
    <n v="840"/>
    <n v="1654"/>
    <x v="5"/>
  </r>
  <r>
    <d v="2010-08-06T00:00:00"/>
    <x v="3"/>
    <x v="5"/>
    <x v="1"/>
    <s v="Northern California"/>
    <n v="931"/>
    <n v="1657"/>
    <x v="5"/>
  </r>
  <r>
    <d v="2010-08-06T00:00:00"/>
    <x v="3"/>
    <x v="6"/>
    <x v="1"/>
    <s v="Northern California"/>
    <n v="305"/>
    <n v="204"/>
    <x v="5"/>
  </r>
  <r>
    <d v="2010-08-06T00:00:00"/>
    <x v="4"/>
    <x v="7"/>
    <x v="1"/>
    <s v="Northern California"/>
    <n v="206"/>
    <n v="455"/>
    <x v="5"/>
  </r>
  <r>
    <d v="2010-08-06T00:00:00"/>
    <x v="4"/>
    <x v="7"/>
    <x v="1"/>
    <s v="Southern California"/>
    <n v="136"/>
    <n v="560"/>
    <x v="5"/>
  </r>
  <r>
    <d v="2010-08-06T00:00:00"/>
    <x v="0"/>
    <x v="0"/>
    <x v="0"/>
    <s v="Southern California"/>
    <n v="6566"/>
    <n v="7079"/>
    <x v="5"/>
  </r>
  <r>
    <d v="2010-08-06T00:00:00"/>
    <x v="1"/>
    <x v="1"/>
    <x v="1"/>
    <s v="Southern California"/>
    <n v="3898.4"/>
    <n v="2512.4"/>
    <x v="5"/>
  </r>
  <r>
    <d v="2010-08-06T00:00:00"/>
    <x v="1"/>
    <x v="2"/>
    <x v="1"/>
    <s v="Southern California"/>
    <n v="792"/>
    <n v="710"/>
    <x v="5"/>
  </r>
  <r>
    <d v="2010-08-06T00:00:00"/>
    <x v="1"/>
    <x v="3"/>
    <x v="1"/>
    <s v="Southern California"/>
    <n v="0"/>
    <n v="3253"/>
    <x v="5"/>
  </r>
  <r>
    <d v="2010-08-06T00:00:00"/>
    <x v="2"/>
    <x v="4"/>
    <x v="1"/>
    <s v="Southern California"/>
    <n v="855"/>
    <n v="1213"/>
    <x v="5"/>
  </r>
  <r>
    <d v="2010-08-06T00:00:00"/>
    <x v="3"/>
    <x v="5"/>
    <x v="1"/>
    <s v="Southern California"/>
    <n v="603"/>
    <n v="988"/>
    <x v="5"/>
  </r>
  <r>
    <d v="2010-08-06T00:00:00"/>
    <x v="3"/>
    <x v="6"/>
    <x v="1"/>
    <s v="Southern California"/>
    <n v="309"/>
    <n v="879"/>
    <x v="5"/>
  </r>
  <r>
    <d v="2010-08-13T00:00:00"/>
    <x v="0"/>
    <x v="0"/>
    <x v="0"/>
    <s v="Northern California"/>
    <n v="4467"/>
    <n v="9151"/>
    <x v="5"/>
  </r>
  <r>
    <d v="2010-08-13T00:00:00"/>
    <x v="1"/>
    <x v="1"/>
    <x v="1"/>
    <s v="Northern California"/>
    <n v="3021.5"/>
    <n v="2858.2000000000003"/>
    <x v="5"/>
  </r>
  <r>
    <d v="2010-08-13T00:00:00"/>
    <x v="1"/>
    <x v="2"/>
    <x v="1"/>
    <s v="Northern California"/>
    <n v="570"/>
    <n v="817"/>
    <x v="5"/>
  </r>
  <r>
    <d v="2010-08-13T00:00:00"/>
    <x v="1"/>
    <x v="3"/>
    <x v="1"/>
    <s v="Northern California"/>
    <n v="0"/>
    <n v="2498"/>
    <x v="5"/>
  </r>
  <r>
    <d v="2010-08-13T00:00:00"/>
    <x v="2"/>
    <x v="4"/>
    <x v="1"/>
    <s v="Northern California"/>
    <n v="818"/>
    <n v="1550"/>
    <x v="5"/>
  </r>
  <r>
    <d v="2010-08-13T00:00:00"/>
    <x v="3"/>
    <x v="5"/>
    <x v="1"/>
    <s v="Northern California"/>
    <n v="984"/>
    <n v="1499"/>
    <x v="5"/>
  </r>
  <r>
    <d v="2010-08-13T00:00:00"/>
    <x v="3"/>
    <x v="6"/>
    <x v="1"/>
    <s v="Northern California"/>
    <n v="135"/>
    <n v="211"/>
    <x v="5"/>
  </r>
  <r>
    <d v="2010-08-13T00:00:00"/>
    <x v="4"/>
    <x v="7"/>
    <x v="1"/>
    <s v="Northern California"/>
    <n v="278"/>
    <n v="541"/>
    <x v="5"/>
  </r>
  <r>
    <d v="2010-08-13T00:00:00"/>
    <x v="4"/>
    <x v="7"/>
    <x v="1"/>
    <s v="Southern California"/>
    <n v="27"/>
    <n v="584"/>
    <x v="5"/>
  </r>
  <r>
    <d v="2010-08-13T00:00:00"/>
    <x v="0"/>
    <x v="0"/>
    <x v="0"/>
    <s v="Southern California"/>
    <n v="6233"/>
    <n v="7293"/>
    <x v="5"/>
  </r>
  <r>
    <d v="2010-08-13T00:00:00"/>
    <x v="1"/>
    <x v="1"/>
    <x v="1"/>
    <s v="Southern California"/>
    <n v="3916.0000000000005"/>
    <n v="2733.5"/>
    <x v="5"/>
  </r>
  <r>
    <d v="2010-08-13T00:00:00"/>
    <x v="1"/>
    <x v="2"/>
    <x v="1"/>
    <s v="Southern California"/>
    <n v="553"/>
    <n v="789"/>
    <x v="5"/>
  </r>
  <r>
    <d v="2010-08-13T00:00:00"/>
    <x v="1"/>
    <x v="3"/>
    <x v="1"/>
    <s v="Southern California"/>
    <n v="0"/>
    <n v="3364"/>
    <x v="5"/>
  </r>
  <r>
    <d v="2010-08-13T00:00:00"/>
    <x v="2"/>
    <x v="4"/>
    <x v="1"/>
    <s v="Southern California"/>
    <n v="951"/>
    <n v="1370"/>
    <x v="5"/>
  </r>
  <r>
    <d v="2010-08-13T00:00:00"/>
    <x v="3"/>
    <x v="5"/>
    <x v="1"/>
    <s v="Southern California"/>
    <n v="613"/>
    <n v="1039"/>
    <x v="5"/>
  </r>
  <r>
    <d v="2010-08-13T00:00:00"/>
    <x v="3"/>
    <x v="6"/>
    <x v="1"/>
    <s v="Southern California"/>
    <n v="373"/>
    <n v="767"/>
    <x v="5"/>
  </r>
  <r>
    <d v="2010-08-20T00:00:00"/>
    <x v="0"/>
    <x v="0"/>
    <x v="0"/>
    <s v="Northern California"/>
    <n v="5133"/>
    <n v="8845"/>
    <x v="5"/>
  </r>
  <r>
    <d v="2010-08-20T00:00:00"/>
    <x v="1"/>
    <x v="1"/>
    <x v="1"/>
    <s v="Northern California"/>
    <n v="2845.8"/>
    <n v="2881.4"/>
    <x v="5"/>
  </r>
  <r>
    <d v="2010-08-20T00:00:00"/>
    <x v="1"/>
    <x v="2"/>
    <x v="1"/>
    <s v="Northern California"/>
    <n v="354"/>
    <n v="806"/>
    <x v="5"/>
  </r>
  <r>
    <d v="2010-08-20T00:00:00"/>
    <x v="1"/>
    <x v="3"/>
    <x v="1"/>
    <s v="Northern California"/>
    <n v="0"/>
    <n v="2602"/>
    <x v="5"/>
  </r>
  <r>
    <d v="2010-08-20T00:00:00"/>
    <x v="2"/>
    <x v="4"/>
    <x v="1"/>
    <s v="Northern California"/>
    <n v="764"/>
    <n v="1671"/>
    <x v="5"/>
  </r>
  <r>
    <d v="2010-08-20T00:00:00"/>
    <x v="3"/>
    <x v="5"/>
    <x v="1"/>
    <s v="Northern California"/>
    <n v="927"/>
    <n v="1406"/>
    <x v="5"/>
  </r>
  <r>
    <d v="2010-08-20T00:00:00"/>
    <x v="3"/>
    <x v="6"/>
    <x v="1"/>
    <s v="Northern California"/>
    <n v="212"/>
    <n v="184"/>
    <x v="5"/>
  </r>
  <r>
    <d v="2010-08-20T00:00:00"/>
    <x v="4"/>
    <x v="7"/>
    <x v="1"/>
    <s v="Northern California"/>
    <n v="282"/>
    <n v="579"/>
    <x v="5"/>
  </r>
  <r>
    <d v="2010-08-20T00:00:00"/>
    <x v="4"/>
    <x v="7"/>
    <x v="1"/>
    <s v="Southern California"/>
    <n v="374"/>
    <n v="551"/>
    <x v="5"/>
  </r>
  <r>
    <d v="2010-08-20T00:00:00"/>
    <x v="0"/>
    <x v="0"/>
    <x v="0"/>
    <s v="Southern California"/>
    <n v="6341"/>
    <n v="7472"/>
    <x v="5"/>
  </r>
  <r>
    <d v="2010-08-20T00:00:00"/>
    <x v="1"/>
    <x v="1"/>
    <x v="1"/>
    <s v="Southern California"/>
    <n v="3792.8"/>
    <n v="2634.5"/>
    <x v="5"/>
  </r>
  <r>
    <d v="2010-08-20T00:00:00"/>
    <x v="1"/>
    <x v="2"/>
    <x v="1"/>
    <s v="Southern California"/>
    <n v="454"/>
    <n v="734"/>
    <x v="5"/>
  </r>
  <r>
    <d v="2010-08-20T00:00:00"/>
    <x v="1"/>
    <x v="3"/>
    <x v="1"/>
    <s v="Southern California"/>
    <n v="0"/>
    <n v="3595"/>
    <x v="5"/>
  </r>
  <r>
    <d v="2010-08-20T00:00:00"/>
    <x v="2"/>
    <x v="4"/>
    <x v="1"/>
    <s v="Southern California"/>
    <n v="910"/>
    <n v="1264"/>
    <x v="5"/>
  </r>
  <r>
    <d v="2010-08-20T00:00:00"/>
    <x v="3"/>
    <x v="5"/>
    <x v="1"/>
    <s v="Southern California"/>
    <n v="677"/>
    <n v="913"/>
    <x v="5"/>
  </r>
  <r>
    <d v="2010-08-20T00:00:00"/>
    <x v="3"/>
    <x v="6"/>
    <x v="1"/>
    <s v="Southern California"/>
    <n v="508"/>
    <n v="1016"/>
    <x v="5"/>
  </r>
  <r>
    <d v="2010-08-27T00:00:00"/>
    <x v="0"/>
    <x v="0"/>
    <x v="0"/>
    <s v="Northern California"/>
    <n v="5244"/>
    <n v="9562"/>
    <x v="5"/>
  </r>
  <r>
    <d v="2010-08-27T00:00:00"/>
    <x v="1"/>
    <x v="1"/>
    <x v="1"/>
    <s v="Northern California"/>
    <n v="2589.8000000000002"/>
    <n v="2591.8000000000002"/>
    <x v="5"/>
  </r>
  <r>
    <d v="2010-08-27T00:00:00"/>
    <x v="1"/>
    <x v="2"/>
    <x v="1"/>
    <s v="Northern California"/>
    <n v="455"/>
    <n v="656"/>
    <x v="5"/>
  </r>
  <r>
    <d v="2010-08-27T00:00:00"/>
    <x v="1"/>
    <x v="3"/>
    <x v="1"/>
    <s v="Northern California"/>
    <n v="0"/>
    <n v="2534"/>
    <x v="5"/>
  </r>
  <r>
    <d v="2010-08-27T00:00:00"/>
    <x v="2"/>
    <x v="4"/>
    <x v="1"/>
    <s v="Northern California"/>
    <n v="696"/>
    <n v="1447"/>
    <x v="5"/>
  </r>
  <r>
    <d v="2010-08-27T00:00:00"/>
    <x v="3"/>
    <x v="5"/>
    <x v="1"/>
    <s v="Northern California"/>
    <n v="895"/>
    <n v="1260"/>
    <x v="5"/>
  </r>
  <r>
    <d v="2010-08-27T00:00:00"/>
    <x v="3"/>
    <x v="6"/>
    <x v="1"/>
    <s v="Northern California"/>
    <n v="346"/>
    <n v="200"/>
    <x v="5"/>
  </r>
  <r>
    <d v="2010-08-27T00:00:00"/>
    <x v="4"/>
    <x v="7"/>
    <x v="1"/>
    <s v="Northern California"/>
    <n v="193"/>
    <n v="565"/>
    <x v="5"/>
  </r>
  <r>
    <d v="2010-08-27T00:00:00"/>
    <x v="4"/>
    <x v="7"/>
    <x v="1"/>
    <s v="Southern California"/>
    <n v="61"/>
    <n v="551"/>
    <x v="5"/>
  </r>
  <r>
    <d v="2010-08-27T00:00:00"/>
    <x v="0"/>
    <x v="0"/>
    <x v="0"/>
    <s v="Southern California"/>
    <n v="6724"/>
    <n v="7664"/>
    <x v="5"/>
  </r>
  <r>
    <d v="2010-08-27T00:00:00"/>
    <x v="1"/>
    <x v="1"/>
    <x v="1"/>
    <s v="Southern California"/>
    <n v="4255.9000000000005"/>
    <n v="2834.7000000000003"/>
    <x v="5"/>
  </r>
  <r>
    <d v="2010-08-27T00:00:00"/>
    <x v="1"/>
    <x v="2"/>
    <x v="1"/>
    <s v="Southern California"/>
    <n v="566"/>
    <n v="769"/>
    <x v="5"/>
  </r>
  <r>
    <d v="2010-08-27T00:00:00"/>
    <x v="1"/>
    <x v="3"/>
    <x v="1"/>
    <s v="Southern California"/>
    <n v="0"/>
    <n v="4039"/>
    <x v="5"/>
  </r>
  <r>
    <d v="2010-08-27T00:00:00"/>
    <x v="2"/>
    <x v="4"/>
    <x v="1"/>
    <s v="Southern California"/>
    <n v="1058"/>
    <n v="1428"/>
    <x v="5"/>
  </r>
  <r>
    <d v="2010-08-27T00:00:00"/>
    <x v="3"/>
    <x v="5"/>
    <x v="1"/>
    <s v="Southern California"/>
    <n v="737"/>
    <n v="922"/>
    <x v="5"/>
  </r>
  <r>
    <d v="2010-08-27T00:00:00"/>
    <x v="3"/>
    <x v="6"/>
    <x v="1"/>
    <s v="Southern California"/>
    <n v="469"/>
    <n v="1099"/>
    <x v="5"/>
  </r>
  <r>
    <d v="2010-09-03T00:00:00"/>
    <x v="0"/>
    <x v="0"/>
    <x v="0"/>
    <s v="Northern California"/>
    <n v="5065"/>
    <n v="9307"/>
    <x v="5"/>
  </r>
  <r>
    <d v="2010-09-03T00:00:00"/>
    <x v="1"/>
    <x v="1"/>
    <x v="1"/>
    <s v="Northern California"/>
    <n v="2390.7000000000003"/>
    <n v="2254.5"/>
    <x v="5"/>
  </r>
  <r>
    <d v="2010-09-03T00:00:00"/>
    <x v="1"/>
    <x v="2"/>
    <x v="1"/>
    <s v="Northern California"/>
    <n v="637"/>
    <n v="1028"/>
    <x v="5"/>
  </r>
  <r>
    <d v="2010-09-03T00:00:00"/>
    <x v="1"/>
    <x v="3"/>
    <x v="1"/>
    <s v="Northern California"/>
    <n v="0"/>
    <n v="2507"/>
    <x v="5"/>
  </r>
  <r>
    <d v="2010-09-03T00:00:00"/>
    <x v="2"/>
    <x v="4"/>
    <x v="1"/>
    <s v="Northern California"/>
    <n v="725"/>
    <n v="1483"/>
    <x v="5"/>
  </r>
  <r>
    <d v="2010-09-03T00:00:00"/>
    <x v="3"/>
    <x v="5"/>
    <x v="1"/>
    <s v="Northern California"/>
    <n v="861"/>
    <n v="1170"/>
    <x v="5"/>
  </r>
  <r>
    <d v="2010-09-03T00:00:00"/>
    <x v="3"/>
    <x v="6"/>
    <x v="1"/>
    <s v="Northern California"/>
    <n v="37"/>
    <n v="216"/>
    <x v="5"/>
  </r>
  <r>
    <d v="2010-09-03T00:00:00"/>
    <x v="4"/>
    <x v="7"/>
    <x v="1"/>
    <s v="Northern California"/>
    <n v="230"/>
    <n v="561"/>
    <x v="5"/>
  </r>
  <r>
    <d v="2010-09-03T00:00:00"/>
    <x v="4"/>
    <x v="7"/>
    <x v="1"/>
    <s v="Southern California"/>
    <n v="52"/>
    <n v="534"/>
    <x v="5"/>
  </r>
  <r>
    <d v="2010-09-03T00:00:00"/>
    <x v="0"/>
    <x v="0"/>
    <x v="0"/>
    <s v="Southern California"/>
    <n v="6482"/>
    <n v="7339"/>
    <x v="5"/>
  </r>
  <r>
    <d v="2010-09-03T00:00:00"/>
    <x v="1"/>
    <x v="1"/>
    <x v="1"/>
    <s v="Southern California"/>
    <n v="4230.6000000000004"/>
    <n v="3199.9"/>
    <x v="5"/>
  </r>
  <r>
    <d v="2010-09-03T00:00:00"/>
    <x v="1"/>
    <x v="2"/>
    <x v="1"/>
    <s v="Southern California"/>
    <n v="553"/>
    <n v="786"/>
    <x v="5"/>
  </r>
  <r>
    <d v="2010-09-03T00:00:00"/>
    <x v="1"/>
    <x v="3"/>
    <x v="1"/>
    <s v="Southern California"/>
    <n v="0"/>
    <n v="4092"/>
    <x v="5"/>
  </r>
  <r>
    <d v="2010-09-03T00:00:00"/>
    <x v="2"/>
    <x v="4"/>
    <x v="1"/>
    <s v="Southern California"/>
    <n v="1011"/>
    <n v="1516"/>
    <x v="5"/>
  </r>
  <r>
    <d v="2010-09-03T00:00:00"/>
    <x v="3"/>
    <x v="5"/>
    <x v="1"/>
    <s v="Southern California"/>
    <n v="950"/>
    <n v="1071"/>
    <x v="5"/>
  </r>
  <r>
    <d v="2010-09-03T00:00:00"/>
    <x v="3"/>
    <x v="6"/>
    <x v="1"/>
    <s v="Southern California"/>
    <n v="331"/>
    <n v="1229"/>
    <x v="5"/>
  </r>
  <r>
    <d v="2010-09-10T00:00:00"/>
    <x v="0"/>
    <x v="0"/>
    <x v="0"/>
    <s v="Northern California"/>
    <n v="5399"/>
    <n v="9298"/>
    <x v="5"/>
  </r>
  <r>
    <d v="2010-09-10T00:00:00"/>
    <x v="1"/>
    <x v="1"/>
    <x v="1"/>
    <s v="Northern California"/>
    <n v="3153.3"/>
    <n v="2623.7000000000003"/>
    <x v="5"/>
  </r>
  <r>
    <d v="2010-09-10T00:00:00"/>
    <x v="1"/>
    <x v="2"/>
    <x v="1"/>
    <s v="Northern California"/>
    <n v="332"/>
    <n v="870"/>
    <x v="5"/>
  </r>
  <r>
    <d v="2010-09-10T00:00:00"/>
    <x v="1"/>
    <x v="3"/>
    <x v="1"/>
    <s v="Northern California"/>
    <n v="0"/>
    <n v="2469"/>
    <x v="5"/>
  </r>
  <r>
    <d v="2010-09-10T00:00:00"/>
    <x v="2"/>
    <x v="4"/>
    <x v="1"/>
    <s v="Northern California"/>
    <n v="783"/>
    <n v="1439"/>
    <x v="5"/>
  </r>
  <r>
    <d v="2010-09-10T00:00:00"/>
    <x v="3"/>
    <x v="5"/>
    <x v="1"/>
    <s v="Northern California"/>
    <n v="1102"/>
    <n v="1288"/>
    <x v="5"/>
  </r>
  <r>
    <d v="2010-09-10T00:00:00"/>
    <x v="3"/>
    <x v="6"/>
    <x v="1"/>
    <s v="Northern California"/>
    <n v="196"/>
    <n v="259"/>
    <x v="5"/>
  </r>
  <r>
    <d v="2010-09-10T00:00:00"/>
    <x v="4"/>
    <x v="7"/>
    <x v="1"/>
    <s v="Northern California"/>
    <n v="206"/>
    <n v="583"/>
    <x v="5"/>
  </r>
  <r>
    <d v="2010-09-10T00:00:00"/>
    <x v="4"/>
    <x v="7"/>
    <x v="1"/>
    <s v="Southern California"/>
    <n v="59"/>
    <n v="461"/>
    <x v="5"/>
  </r>
  <r>
    <d v="2010-09-10T00:00:00"/>
    <x v="0"/>
    <x v="0"/>
    <x v="0"/>
    <s v="Southern California"/>
    <n v="6783"/>
    <n v="7145"/>
    <x v="5"/>
  </r>
  <r>
    <d v="2010-09-10T00:00:00"/>
    <x v="1"/>
    <x v="1"/>
    <x v="1"/>
    <s v="Southern California"/>
    <n v="3774.1000000000004"/>
    <n v="2732.4"/>
    <x v="5"/>
  </r>
  <r>
    <d v="2010-09-10T00:00:00"/>
    <x v="1"/>
    <x v="2"/>
    <x v="1"/>
    <s v="Southern California"/>
    <n v="582"/>
    <n v="605"/>
    <x v="5"/>
  </r>
  <r>
    <d v="2010-09-10T00:00:00"/>
    <x v="1"/>
    <x v="3"/>
    <x v="1"/>
    <s v="Southern California"/>
    <n v="0"/>
    <n v="4315"/>
    <x v="5"/>
  </r>
  <r>
    <d v="2010-09-10T00:00:00"/>
    <x v="2"/>
    <x v="4"/>
    <x v="1"/>
    <s v="Southern California"/>
    <n v="1038"/>
    <n v="1642"/>
    <x v="5"/>
  </r>
  <r>
    <d v="2010-09-10T00:00:00"/>
    <x v="3"/>
    <x v="5"/>
    <x v="1"/>
    <s v="Southern California"/>
    <n v="1151"/>
    <n v="1207"/>
    <x v="5"/>
  </r>
  <r>
    <d v="2010-09-10T00:00:00"/>
    <x v="3"/>
    <x v="6"/>
    <x v="1"/>
    <s v="Southern California"/>
    <n v="229"/>
    <n v="1177"/>
    <x v="5"/>
  </r>
  <r>
    <d v="2010-09-17T00:00:00"/>
    <x v="0"/>
    <x v="0"/>
    <x v="0"/>
    <s v="Northern California"/>
    <n v="5202"/>
    <n v="9043"/>
    <x v="5"/>
  </r>
  <r>
    <d v="2010-09-17T00:00:00"/>
    <x v="1"/>
    <x v="1"/>
    <x v="1"/>
    <s v="Northern California"/>
    <n v="2590.9"/>
    <n v="2430.2000000000003"/>
    <x v="5"/>
  </r>
  <r>
    <d v="2010-09-17T00:00:00"/>
    <x v="1"/>
    <x v="2"/>
    <x v="1"/>
    <s v="Northern California"/>
    <n v="623"/>
    <n v="897"/>
    <x v="5"/>
  </r>
  <r>
    <d v="2010-09-17T00:00:00"/>
    <x v="1"/>
    <x v="3"/>
    <x v="1"/>
    <s v="Northern California"/>
    <n v="0"/>
    <n v="2730"/>
    <x v="5"/>
  </r>
  <r>
    <d v="2010-09-17T00:00:00"/>
    <x v="2"/>
    <x v="4"/>
    <x v="1"/>
    <s v="Northern California"/>
    <n v="749"/>
    <n v="1401"/>
    <x v="5"/>
  </r>
  <r>
    <d v="2010-09-17T00:00:00"/>
    <x v="3"/>
    <x v="5"/>
    <x v="1"/>
    <s v="Northern California"/>
    <n v="1025"/>
    <n v="1291"/>
    <x v="5"/>
  </r>
  <r>
    <d v="2010-09-17T00:00:00"/>
    <x v="3"/>
    <x v="6"/>
    <x v="1"/>
    <s v="Northern California"/>
    <n v="138"/>
    <n v="383"/>
    <x v="5"/>
  </r>
  <r>
    <d v="2010-09-17T00:00:00"/>
    <x v="4"/>
    <x v="7"/>
    <x v="1"/>
    <s v="Northern California"/>
    <n v="208"/>
    <n v="504"/>
    <x v="5"/>
  </r>
  <r>
    <d v="2010-09-17T00:00:00"/>
    <x v="4"/>
    <x v="7"/>
    <x v="1"/>
    <s v="Southern California"/>
    <n v="55"/>
    <n v="451"/>
    <x v="5"/>
  </r>
  <r>
    <d v="2010-09-17T00:00:00"/>
    <x v="0"/>
    <x v="0"/>
    <x v="0"/>
    <s v="Southern California"/>
    <n v="6480"/>
    <n v="7175"/>
    <x v="5"/>
  </r>
  <r>
    <d v="2010-09-17T00:00:00"/>
    <x v="1"/>
    <x v="1"/>
    <x v="1"/>
    <s v="Southern California"/>
    <n v="3696.0000000000005"/>
    <n v="2740.1000000000004"/>
    <x v="5"/>
  </r>
  <r>
    <d v="2010-09-17T00:00:00"/>
    <x v="1"/>
    <x v="2"/>
    <x v="1"/>
    <s v="Southern California"/>
    <n v="686"/>
    <n v="571"/>
    <x v="5"/>
  </r>
  <r>
    <d v="2010-09-17T00:00:00"/>
    <x v="1"/>
    <x v="3"/>
    <x v="1"/>
    <s v="Southern California"/>
    <n v="0"/>
    <n v="4505"/>
    <x v="5"/>
  </r>
  <r>
    <d v="2010-09-17T00:00:00"/>
    <x v="2"/>
    <x v="4"/>
    <x v="1"/>
    <s v="Southern California"/>
    <n v="943"/>
    <n v="1583"/>
    <x v="5"/>
  </r>
  <r>
    <d v="2010-09-17T00:00:00"/>
    <x v="3"/>
    <x v="5"/>
    <x v="1"/>
    <s v="Southern California"/>
    <n v="1077"/>
    <n v="1359"/>
    <x v="5"/>
  </r>
  <r>
    <d v="2010-09-17T00:00:00"/>
    <x v="3"/>
    <x v="6"/>
    <x v="1"/>
    <s v="Southern California"/>
    <n v="362"/>
    <n v="1313"/>
    <x v="5"/>
  </r>
  <r>
    <d v="2010-09-24T00:00:00"/>
    <x v="0"/>
    <x v="0"/>
    <x v="0"/>
    <s v="Northern California"/>
    <n v="5306"/>
    <n v="9819"/>
    <x v="5"/>
  </r>
  <r>
    <d v="2010-09-24T00:00:00"/>
    <x v="1"/>
    <x v="1"/>
    <x v="1"/>
    <s v="Northern California"/>
    <n v="2497.9"/>
    <n v="2715.6000000000004"/>
    <x v="5"/>
  </r>
  <r>
    <d v="2010-09-24T00:00:00"/>
    <x v="1"/>
    <x v="2"/>
    <x v="1"/>
    <s v="Northern California"/>
    <n v="707"/>
    <n v="1018"/>
    <x v="5"/>
  </r>
  <r>
    <d v="2010-09-24T00:00:00"/>
    <x v="1"/>
    <x v="3"/>
    <x v="1"/>
    <s v="Northern California"/>
    <n v="0"/>
    <n v="2835"/>
    <x v="5"/>
  </r>
  <r>
    <d v="2010-09-24T00:00:00"/>
    <x v="2"/>
    <x v="4"/>
    <x v="1"/>
    <s v="Northern California"/>
    <n v="652"/>
    <n v="1440"/>
    <x v="5"/>
  </r>
  <r>
    <d v="2010-09-24T00:00:00"/>
    <x v="3"/>
    <x v="5"/>
    <x v="1"/>
    <s v="Northern California"/>
    <n v="791"/>
    <n v="1285"/>
    <x v="5"/>
  </r>
  <r>
    <d v="2010-09-24T00:00:00"/>
    <x v="3"/>
    <x v="6"/>
    <x v="1"/>
    <s v="Northern California"/>
    <n v="358"/>
    <n v="306"/>
    <x v="5"/>
  </r>
  <r>
    <d v="2010-09-24T00:00:00"/>
    <x v="4"/>
    <x v="7"/>
    <x v="1"/>
    <s v="Northern California"/>
    <n v="261"/>
    <n v="489"/>
    <x v="5"/>
  </r>
  <r>
    <d v="2010-09-24T00:00:00"/>
    <x v="4"/>
    <x v="7"/>
    <x v="1"/>
    <s v="Southern California"/>
    <n v="53"/>
    <n v="493"/>
    <x v="5"/>
  </r>
  <r>
    <d v="2010-09-24T00:00:00"/>
    <x v="0"/>
    <x v="0"/>
    <x v="0"/>
    <s v="Southern California"/>
    <n v="6450"/>
    <n v="7035"/>
    <x v="5"/>
  </r>
  <r>
    <d v="2010-09-24T00:00:00"/>
    <x v="1"/>
    <x v="1"/>
    <x v="1"/>
    <s v="Southern California"/>
    <n v="3966.6000000000004"/>
    <n v="2564.1000000000004"/>
    <x v="5"/>
  </r>
  <r>
    <d v="2010-09-24T00:00:00"/>
    <x v="1"/>
    <x v="2"/>
    <x v="1"/>
    <s v="Southern California"/>
    <n v="606"/>
    <n v="574"/>
    <x v="5"/>
  </r>
  <r>
    <d v="2010-09-24T00:00:00"/>
    <x v="1"/>
    <x v="3"/>
    <x v="1"/>
    <s v="Southern California"/>
    <n v="0"/>
    <n v="4144"/>
    <x v="5"/>
  </r>
  <r>
    <d v="2010-09-24T00:00:00"/>
    <x v="2"/>
    <x v="4"/>
    <x v="1"/>
    <s v="Southern California"/>
    <n v="915"/>
    <n v="1473"/>
    <x v="5"/>
  </r>
  <r>
    <d v="2010-09-24T00:00:00"/>
    <x v="3"/>
    <x v="5"/>
    <x v="1"/>
    <s v="Southern California"/>
    <n v="1064"/>
    <n v="1343"/>
    <x v="5"/>
  </r>
  <r>
    <d v="2010-09-24T00:00:00"/>
    <x v="3"/>
    <x v="6"/>
    <x v="1"/>
    <s v="Southern California"/>
    <n v="129"/>
    <n v="1188"/>
    <x v="5"/>
  </r>
  <r>
    <d v="2010-10-01T00:00:00"/>
    <x v="0"/>
    <x v="0"/>
    <x v="0"/>
    <s v="Northern California"/>
    <n v="4451"/>
    <n v="8056"/>
    <x v="5"/>
  </r>
  <r>
    <d v="2010-10-01T00:00:00"/>
    <x v="1"/>
    <x v="1"/>
    <x v="1"/>
    <s v="Northern California"/>
    <n v="2404.3000000000002"/>
    <n v="3108.8"/>
    <x v="5"/>
  </r>
  <r>
    <d v="2010-10-01T00:00:00"/>
    <x v="1"/>
    <x v="2"/>
    <x v="1"/>
    <s v="Northern California"/>
    <n v="377"/>
    <n v="894"/>
    <x v="5"/>
  </r>
  <r>
    <d v="2010-10-01T00:00:00"/>
    <x v="1"/>
    <x v="3"/>
    <x v="1"/>
    <s v="Northern California"/>
    <n v="0"/>
    <n v="2695"/>
    <x v="5"/>
  </r>
  <r>
    <d v="2010-10-01T00:00:00"/>
    <x v="2"/>
    <x v="4"/>
    <x v="1"/>
    <s v="Northern California"/>
    <n v="819"/>
    <n v="1521"/>
    <x v="5"/>
  </r>
  <r>
    <d v="2010-10-01T00:00:00"/>
    <x v="3"/>
    <x v="5"/>
    <x v="1"/>
    <s v="Northern California"/>
    <n v="1000"/>
    <n v="1124"/>
    <x v="5"/>
  </r>
  <r>
    <d v="2010-10-01T00:00:00"/>
    <x v="3"/>
    <x v="6"/>
    <x v="1"/>
    <s v="Northern California"/>
    <n v="137"/>
    <n v="383"/>
    <x v="5"/>
  </r>
  <r>
    <d v="2010-10-01T00:00:00"/>
    <x v="4"/>
    <x v="7"/>
    <x v="1"/>
    <s v="Northern California"/>
    <n v="255"/>
    <n v="592"/>
    <x v="5"/>
  </r>
  <r>
    <d v="2010-10-01T00:00:00"/>
    <x v="4"/>
    <x v="7"/>
    <x v="1"/>
    <s v="Southern California"/>
    <n v="278"/>
    <n v="490"/>
    <x v="5"/>
  </r>
  <r>
    <d v="2010-10-01T00:00:00"/>
    <x v="0"/>
    <x v="0"/>
    <x v="0"/>
    <s v="Southern California"/>
    <n v="6184"/>
    <n v="7693"/>
    <x v="5"/>
  </r>
  <r>
    <d v="2010-10-01T00:00:00"/>
    <x v="1"/>
    <x v="1"/>
    <x v="1"/>
    <s v="Southern California"/>
    <n v="3883.0000000000005"/>
    <n v="2800.6000000000004"/>
    <x v="5"/>
  </r>
  <r>
    <d v="2010-10-01T00:00:00"/>
    <x v="1"/>
    <x v="2"/>
    <x v="1"/>
    <s v="Southern California"/>
    <n v="497"/>
    <n v="653"/>
    <x v="5"/>
  </r>
  <r>
    <d v="2010-10-01T00:00:00"/>
    <x v="1"/>
    <x v="3"/>
    <x v="1"/>
    <s v="Southern California"/>
    <n v="0"/>
    <n v="4020"/>
    <x v="5"/>
  </r>
  <r>
    <d v="2010-10-01T00:00:00"/>
    <x v="2"/>
    <x v="4"/>
    <x v="1"/>
    <s v="Southern California"/>
    <n v="972"/>
    <n v="1491"/>
    <x v="5"/>
  </r>
  <r>
    <d v="2010-10-01T00:00:00"/>
    <x v="3"/>
    <x v="5"/>
    <x v="1"/>
    <s v="Southern California"/>
    <n v="1028"/>
    <n v="1011"/>
    <x v="5"/>
  </r>
  <r>
    <d v="2010-10-01T00:00:00"/>
    <x v="3"/>
    <x v="6"/>
    <x v="1"/>
    <s v="Southern California"/>
    <n v="153"/>
    <n v="1168"/>
    <x v="5"/>
  </r>
  <r>
    <d v="2010-10-08T00:00:00"/>
    <x v="0"/>
    <x v="0"/>
    <x v="0"/>
    <s v="Northern California"/>
    <n v="5018"/>
    <n v="8746"/>
    <x v="5"/>
  </r>
  <r>
    <d v="2010-10-08T00:00:00"/>
    <x v="1"/>
    <x v="1"/>
    <x v="1"/>
    <s v="Northern California"/>
    <n v="2321.9"/>
    <n v="2690"/>
    <x v="5"/>
  </r>
  <r>
    <d v="2010-10-08T00:00:00"/>
    <x v="1"/>
    <x v="2"/>
    <x v="1"/>
    <s v="Northern California"/>
    <n v="543"/>
    <n v="940"/>
    <x v="5"/>
  </r>
  <r>
    <d v="2010-10-08T00:00:00"/>
    <x v="1"/>
    <x v="3"/>
    <x v="1"/>
    <s v="Northern California"/>
    <n v="0"/>
    <n v="2705"/>
    <x v="5"/>
  </r>
  <r>
    <d v="2010-10-08T00:00:00"/>
    <x v="2"/>
    <x v="4"/>
    <x v="1"/>
    <s v="Northern California"/>
    <n v="725"/>
    <n v="1429"/>
    <x v="5"/>
  </r>
  <r>
    <d v="2010-10-08T00:00:00"/>
    <x v="3"/>
    <x v="5"/>
    <x v="1"/>
    <s v="Northern California"/>
    <n v="903"/>
    <n v="1188"/>
    <x v="5"/>
  </r>
  <r>
    <d v="2010-10-08T00:00:00"/>
    <x v="3"/>
    <x v="6"/>
    <x v="1"/>
    <s v="Northern California"/>
    <n v="373"/>
    <n v="343"/>
    <x v="5"/>
  </r>
  <r>
    <d v="2010-10-08T00:00:00"/>
    <x v="4"/>
    <x v="7"/>
    <x v="1"/>
    <s v="Northern California"/>
    <n v="244"/>
    <n v="585"/>
    <x v="5"/>
  </r>
  <r>
    <d v="2010-10-08T00:00:00"/>
    <x v="4"/>
    <x v="7"/>
    <x v="1"/>
    <s v="Southern California"/>
    <n v="67"/>
    <n v="562"/>
    <x v="5"/>
  </r>
  <r>
    <d v="2010-10-08T00:00:00"/>
    <x v="0"/>
    <x v="0"/>
    <x v="0"/>
    <s v="Southern California"/>
    <n v="6599"/>
    <n v="7571"/>
    <x v="5"/>
  </r>
  <r>
    <d v="2010-10-08T00:00:00"/>
    <x v="1"/>
    <x v="1"/>
    <x v="1"/>
    <s v="Southern California"/>
    <n v="3835.7000000000003"/>
    <n v="2884.2000000000003"/>
    <x v="5"/>
  </r>
  <r>
    <d v="2010-10-08T00:00:00"/>
    <x v="1"/>
    <x v="2"/>
    <x v="1"/>
    <s v="Southern California"/>
    <n v="432"/>
    <n v="654"/>
    <x v="5"/>
  </r>
  <r>
    <d v="2010-10-08T00:00:00"/>
    <x v="1"/>
    <x v="3"/>
    <x v="1"/>
    <s v="Southern California"/>
    <n v="0"/>
    <n v="3542"/>
    <x v="5"/>
  </r>
  <r>
    <d v="2010-10-08T00:00:00"/>
    <x v="2"/>
    <x v="4"/>
    <x v="1"/>
    <s v="Southern California"/>
    <n v="912"/>
    <n v="1475"/>
    <x v="5"/>
  </r>
  <r>
    <d v="2010-10-08T00:00:00"/>
    <x v="3"/>
    <x v="5"/>
    <x v="1"/>
    <s v="Southern California"/>
    <n v="888"/>
    <n v="1223"/>
    <x v="5"/>
  </r>
  <r>
    <d v="2010-10-08T00:00:00"/>
    <x v="3"/>
    <x v="6"/>
    <x v="1"/>
    <s v="Southern California"/>
    <n v="316"/>
    <n v="1189"/>
    <x v="5"/>
  </r>
  <r>
    <d v="2010-10-15T00:00:00"/>
    <x v="0"/>
    <x v="0"/>
    <x v="0"/>
    <s v="Northern California"/>
    <n v="5218"/>
    <n v="7262"/>
    <x v="5"/>
  </r>
  <r>
    <d v="2010-10-15T00:00:00"/>
    <x v="1"/>
    <x v="1"/>
    <x v="1"/>
    <s v="Northern California"/>
    <n v="2754.1000000000004"/>
    <n v="2548"/>
    <x v="5"/>
  </r>
  <r>
    <d v="2010-10-15T00:00:00"/>
    <x v="1"/>
    <x v="2"/>
    <x v="1"/>
    <s v="Northern California"/>
    <n v="254"/>
    <n v="718"/>
    <x v="5"/>
  </r>
  <r>
    <d v="2010-10-15T00:00:00"/>
    <x v="1"/>
    <x v="3"/>
    <x v="1"/>
    <s v="Northern California"/>
    <n v="0"/>
    <n v="2840"/>
    <x v="5"/>
  </r>
  <r>
    <d v="2010-10-15T00:00:00"/>
    <x v="2"/>
    <x v="4"/>
    <x v="1"/>
    <s v="Northern California"/>
    <n v="717"/>
    <n v="1277"/>
    <x v="5"/>
  </r>
  <r>
    <d v="2010-10-15T00:00:00"/>
    <x v="3"/>
    <x v="5"/>
    <x v="1"/>
    <s v="Northern California"/>
    <n v="918"/>
    <n v="1026"/>
    <x v="5"/>
  </r>
  <r>
    <d v="2010-10-15T00:00:00"/>
    <x v="3"/>
    <x v="6"/>
    <x v="1"/>
    <s v="Northern California"/>
    <n v="346"/>
    <n v="466"/>
    <x v="5"/>
  </r>
  <r>
    <d v="2010-10-15T00:00:00"/>
    <x v="4"/>
    <x v="7"/>
    <x v="1"/>
    <s v="Northern California"/>
    <n v="297"/>
    <n v="664"/>
    <x v="5"/>
  </r>
  <r>
    <d v="2010-10-15T00:00:00"/>
    <x v="4"/>
    <x v="7"/>
    <x v="1"/>
    <s v="Southern California"/>
    <n v="-36"/>
    <n v="561"/>
    <x v="5"/>
  </r>
  <r>
    <d v="2010-10-15T00:00:00"/>
    <x v="0"/>
    <x v="0"/>
    <x v="0"/>
    <s v="Southern California"/>
    <n v="6532"/>
    <n v="7640"/>
    <x v="5"/>
  </r>
  <r>
    <d v="2010-10-15T00:00:00"/>
    <x v="1"/>
    <x v="1"/>
    <x v="1"/>
    <s v="Southern California"/>
    <n v="3637.7000000000003"/>
    <n v="3072.3"/>
    <x v="5"/>
  </r>
  <r>
    <d v="2010-10-15T00:00:00"/>
    <x v="1"/>
    <x v="2"/>
    <x v="1"/>
    <s v="Southern California"/>
    <n v="573"/>
    <n v="910"/>
    <x v="5"/>
  </r>
  <r>
    <d v="2010-10-15T00:00:00"/>
    <x v="1"/>
    <x v="3"/>
    <x v="1"/>
    <s v="Southern California"/>
    <n v="0"/>
    <n v="3327"/>
    <x v="5"/>
  </r>
  <r>
    <d v="2010-10-15T00:00:00"/>
    <x v="2"/>
    <x v="4"/>
    <x v="1"/>
    <s v="Southern California"/>
    <n v="998"/>
    <n v="1477"/>
    <x v="5"/>
  </r>
  <r>
    <d v="2010-10-15T00:00:00"/>
    <x v="3"/>
    <x v="5"/>
    <x v="1"/>
    <s v="Southern California"/>
    <n v="1072"/>
    <n v="1222"/>
    <x v="5"/>
  </r>
  <r>
    <d v="2010-10-15T00:00:00"/>
    <x v="3"/>
    <x v="6"/>
    <x v="1"/>
    <s v="Southern California"/>
    <n v="98"/>
    <n v="1052"/>
    <x v="5"/>
  </r>
  <r>
    <d v="2010-10-22T00:00:00"/>
    <x v="0"/>
    <x v="0"/>
    <x v="0"/>
    <s v="Northern California"/>
    <n v="5260"/>
    <n v="8338"/>
    <x v="5"/>
  </r>
  <r>
    <d v="2010-10-22T00:00:00"/>
    <x v="1"/>
    <x v="1"/>
    <x v="1"/>
    <s v="Northern California"/>
    <n v="2206.1000000000004"/>
    <n v="2502"/>
    <x v="5"/>
  </r>
  <r>
    <d v="2010-10-22T00:00:00"/>
    <x v="1"/>
    <x v="2"/>
    <x v="1"/>
    <s v="Northern California"/>
    <n v="501"/>
    <n v="742"/>
    <x v="5"/>
  </r>
  <r>
    <d v="2010-10-22T00:00:00"/>
    <x v="1"/>
    <x v="3"/>
    <x v="1"/>
    <s v="Northern California"/>
    <n v="0"/>
    <n v="2745"/>
    <x v="5"/>
  </r>
  <r>
    <d v="2010-10-22T00:00:00"/>
    <x v="2"/>
    <x v="4"/>
    <x v="1"/>
    <s v="Northern California"/>
    <n v="613"/>
    <n v="1360"/>
    <x v="5"/>
  </r>
  <r>
    <d v="2010-10-22T00:00:00"/>
    <x v="3"/>
    <x v="5"/>
    <x v="1"/>
    <s v="Northern California"/>
    <n v="1100"/>
    <n v="1382"/>
    <x v="5"/>
  </r>
  <r>
    <d v="2010-10-22T00:00:00"/>
    <x v="3"/>
    <x v="6"/>
    <x v="1"/>
    <s v="Northern California"/>
    <n v="60"/>
    <n v="214"/>
    <x v="5"/>
  </r>
  <r>
    <d v="2010-10-22T00:00:00"/>
    <x v="4"/>
    <x v="7"/>
    <x v="1"/>
    <s v="Northern California"/>
    <n v="144"/>
    <n v="511"/>
    <x v="5"/>
  </r>
  <r>
    <d v="2010-10-22T00:00:00"/>
    <x v="4"/>
    <x v="7"/>
    <x v="1"/>
    <s v="Southern California"/>
    <n v="182"/>
    <n v="493"/>
    <x v="5"/>
  </r>
  <r>
    <d v="2010-10-22T00:00:00"/>
    <x v="0"/>
    <x v="0"/>
    <x v="0"/>
    <s v="Southern California"/>
    <n v="6803"/>
    <n v="6273"/>
    <x v="5"/>
  </r>
  <r>
    <d v="2010-10-22T00:00:00"/>
    <x v="1"/>
    <x v="1"/>
    <x v="1"/>
    <s v="Southern California"/>
    <n v="3763.1000000000004"/>
    <n v="2640"/>
    <x v="5"/>
  </r>
  <r>
    <d v="2010-10-22T00:00:00"/>
    <x v="1"/>
    <x v="2"/>
    <x v="1"/>
    <s v="Southern California"/>
    <n v="292"/>
    <n v="750"/>
    <x v="5"/>
  </r>
  <r>
    <d v="2010-10-22T00:00:00"/>
    <x v="1"/>
    <x v="3"/>
    <x v="1"/>
    <s v="Southern California"/>
    <n v="0"/>
    <n v="3348"/>
    <x v="5"/>
  </r>
  <r>
    <d v="2010-10-22T00:00:00"/>
    <x v="2"/>
    <x v="4"/>
    <x v="1"/>
    <s v="Southern California"/>
    <n v="976"/>
    <n v="1512"/>
    <x v="5"/>
  </r>
  <r>
    <d v="2010-10-22T00:00:00"/>
    <x v="3"/>
    <x v="5"/>
    <x v="1"/>
    <s v="Southern California"/>
    <n v="1085"/>
    <n v="1325"/>
    <x v="5"/>
  </r>
  <r>
    <d v="2010-10-22T00:00:00"/>
    <x v="3"/>
    <x v="6"/>
    <x v="1"/>
    <s v="Southern California"/>
    <n v="351"/>
    <n v="1117"/>
    <x v="5"/>
  </r>
  <r>
    <d v="2010-10-29T00:00:00"/>
    <x v="0"/>
    <x v="0"/>
    <x v="0"/>
    <s v="Northern California"/>
    <n v="5017"/>
    <n v="9529"/>
    <x v="5"/>
  </r>
  <r>
    <d v="2010-10-29T00:00:00"/>
    <x v="1"/>
    <x v="1"/>
    <x v="1"/>
    <s v="Northern California"/>
    <n v="2328.8000000000002"/>
    <n v="2387.3000000000002"/>
    <x v="5"/>
  </r>
  <r>
    <d v="2010-10-29T00:00:00"/>
    <x v="1"/>
    <x v="2"/>
    <x v="1"/>
    <s v="Northern California"/>
    <n v="273"/>
    <n v="473"/>
    <x v="5"/>
  </r>
  <r>
    <d v="2010-10-29T00:00:00"/>
    <x v="1"/>
    <x v="3"/>
    <x v="1"/>
    <s v="Northern California"/>
    <n v="0"/>
    <n v="2562"/>
    <x v="5"/>
  </r>
  <r>
    <d v="2010-10-29T00:00:00"/>
    <x v="2"/>
    <x v="4"/>
    <x v="1"/>
    <s v="Northern California"/>
    <n v="654"/>
    <n v="1439"/>
    <x v="5"/>
  </r>
  <r>
    <d v="2010-10-29T00:00:00"/>
    <x v="3"/>
    <x v="5"/>
    <x v="1"/>
    <s v="Northern California"/>
    <n v="1059"/>
    <n v="1487"/>
    <x v="5"/>
  </r>
  <r>
    <d v="2010-10-29T00:00:00"/>
    <x v="3"/>
    <x v="6"/>
    <x v="1"/>
    <s v="Northern California"/>
    <n v="142"/>
    <n v="261"/>
    <x v="5"/>
  </r>
  <r>
    <d v="2010-10-29T00:00:00"/>
    <x v="4"/>
    <x v="7"/>
    <x v="1"/>
    <s v="Northern California"/>
    <n v="152"/>
    <n v="506"/>
    <x v="5"/>
  </r>
  <r>
    <d v="2010-10-29T00:00:00"/>
    <x v="4"/>
    <x v="7"/>
    <x v="1"/>
    <s v="Southern California"/>
    <n v="61"/>
    <n v="423"/>
    <x v="5"/>
  </r>
  <r>
    <d v="2010-10-29T00:00:00"/>
    <x v="0"/>
    <x v="0"/>
    <x v="0"/>
    <s v="Southern California"/>
    <n v="6029"/>
    <n v="8184"/>
    <x v="5"/>
  </r>
  <r>
    <d v="2010-10-29T00:00:00"/>
    <x v="1"/>
    <x v="1"/>
    <x v="1"/>
    <s v="Southern California"/>
    <n v="3498.0000000000005"/>
    <n v="2467.3000000000002"/>
    <x v="5"/>
  </r>
  <r>
    <d v="2010-10-29T00:00:00"/>
    <x v="1"/>
    <x v="2"/>
    <x v="1"/>
    <s v="Southern California"/>
    <n v="60"/>
    <n v="527"/>
    <x v="5"/>
  </r>
  <r>
    <d v="2010-10-29T00:00:00"/>
    <x v="1"/>
    <x v="3"/>
    <x v="1"/>
    <s v="Southern California"/>
    <n v="0"/>
    <n v="3360"/>
    <x v="5"/>
  </r>
  <r>
    <d v="2010-10-29T00:00:00"/>
    <x v="2"/>
    <x v="4"/>
    <x v="1"/>
    <s v="Southern California"/>
    <n v="1055"/>
    <n v="1473"/>
    <x v="5"/>
  </r>
  <r>
    <d v="2010-10-29T00:00:00"/>
    <x v="3"/>
    <x v="5"/>
    <x v="1"/>
    <s v="Southern California"/>
    <n v="1152"/>
    <n v="1353"/>
    <x v="5"/>
  </r>
  <r>
    <d v="2010-10-29T00:00:00"/>
    <x v="3"/>
    <x v="6"/>
    <x v="1"/>
    <s v="Southern California"/>
    <n v="205"/>
    <n v="851"/>
    <x v="5"/>
  </r>
  <r>
    <d v="2010-11-05T00:00:00"/>
    <x v="0"/>
    <x v="0"/>
    <x v="0"/>
    <s v="Northern California"/>
    <n v="5840"/>
    <n v="9306"/>
    <x v="5"/>
  </r>
  <r>
    <d v="2010-11-05T00:00:00"/>
    <x v="1"/>
    <x v="1"/>
    <x v="1"/>
    <s v="Northern California"/>
    <n v="3024.4"/>
    <n v="2893.7000000000003"/>
    <x v="5"/>
  </r>
  <r>
    <d v="2010-11-05T00:00:00"/>
    <x v="1"/>
    <x v="2"/>
    <x v="1"/>
    <s v="Northern California"/>
    <n v="218"/>
    <n v="387"/>
    <x v="5"/>
  </r>
  <r>
    <d v="2010-11-05T00:00:00"/>
    <x v="1"/>
    <x v="3"/>
    <x v="1"/>
    <s v="Northern California"/>
    <n v="0"/>
    <n v="2654"/>
    <x v="5"/>
  </r>
  <r>
    <d v="2010-11-05T00:00:00"/>
    <x v="2"/>
    <x v="4"/>
    <x v="1"/>
    <s v="Northern California"/>
    <n v="798"/>
    <n v="1439"/>
    <x v="5"/>
  </r>
  <r>
    <d v="2010-11-05T00:00:00"/>
    <x v="3"/>
    <x v="5"/>
    <x v="1"/>
    <s v="Northern California"/>
    <n v="892"/>
    <n v="1295"/>
    <x v="5"/>
  </r>
  <r>
    <d v="2010-11-05T00:00:00"/>
    <x v="3"/>
    <x v="6"/>
    <x v="1"/>
    <s v="Northern California"/>
    <n v="222"/>
    <n v="363"/>
    <x v="5"/>
  </r>
  <r>
    <d v="2010-11-05T00:00:00"/>
    <x v="4"/>
    <x v="7"/>
    <x v="1"/>
    <s v="Northern California"/>
    <n v="235"/>
    <n v="521"/>
    <x v="5"/>
  </r>
  <r>
    <d v="2010-11-05T00:00:00"/>
    <x v="4"/>
    <x v="7"/>
    <x v="1"/>
    <s v="Southern California"/>
    <n v="13"/>
    <n v="446"/>
    <x v="5"/>
  </r>
  <r>
    <d v="2010-11-05T00:00:00"/>
    <x v="0"/>
    <x v="0"/>
    <x v="0"/>
    <s v="Southern California"/>
    <n v="6750"/>
    <n v="6919"/>
    <x v="5"/>
  </r>
  <r>
    <d v="2010-11-05T00:00:00"/>
    <x v="1"/>
    <x v="1"/>
    <x v="1"/>
    <s v="Southern California"/>
    <n v="3366.0000000000005"/>
    <n v="2215.4"/>
    <x v="5"/>
  </r>
  <r>
    <d v="2010-11-05T00:00:00"/>
    <x v="1"/>
    <x v="2"/>
    <x v="1"/>
    <s v="Southern California"/>
    <n v="391"/>
    <n v="451"/>
    <x v="5"/>
  </r>
  <r>
    <d v="2010-11-05T00:00:00"/>
    <x v="1"/>
    <x v="3"/>
    <x v="1"/>
    <s v="Southern California"/>
    <n v="0"/>
    <n v="3484"/>
    <x v="5"/>
  </r>
  <r>
    <d v="2010-11-05T00:00:00"/>
    <x v="2"/>
    <x v="4"/>
    <x v="1"/>
    <s v="Southern California"/>
    <n v="854"/>
    <n v="1380"/>
    <x v="5"/>
  </r>
  <r>
    <d v="2010-11-05T00:00:00"/>
    <x v="3"/>
    <x v="5"/>
    <x v="1"/>
    <s v="Southern California"/>
    <n v="921"/>
    <n v="1077"/>
    <x v="5"/>
  </r>
  <r>
    <d v="2010-11-05T00:00:00"/>
    <x v="3"/>
    <x v="6"/>
    <x v="1"/>
    <s v="Southern California"/>
    <n v="348"/>
    <n v="1036"/>
    <x v="5"/>
  </r>
  <r>
    <d v="2010-11-12T00:00:00"/>
    <x v="0"/>
    <x v="0"/>
    <x v="0"/>
    <s v="Northern California"/>
    <n v="5212"/>
    <n v="8785"/>
    <x v="5"/>
  </r>
  <r>
    <d v="2010-11-12T00:00:00"/>
    <x v="1"/>
    <x v="1"/>
    <x v="1"/>
    <s v="Northern California"/>
    <n v="3221.6000000000004"/>
    <n v="2914.3"/>
    <x v="5"/>
  </r>
  <r>
    <d v="2010-11-12T00:00:00"/>
    <x v="1"/>
    <x v="2"/>
    <x v="1"/>
    <s v="Northern California"/>
    <n v="190"/>
    <n v="314"/>
    <x v="5"/>
  </r>
  <r>
    <d v="2010-11-12T00:00:00"/>
    <x v="1"/>
    <x v="3"/>
    <x v="1"/>
    <s v="Northern California"/>
    <n v="0"/>
    <n v="2419"/>
    <x v="5"/>
  </r>
  <r>
    <d v="2010-11-12T00:00:00"/>
    <x v="2"/>
    <x v="4"/>
    <x v="1"/>
    <s v="Northern California"/>
    <n v="886"/>
    <n v="1656"/>
    <x v="5"/>
  </r>
  <r>
    <d v="2010-11-12T00:00:00"/>
    <x v="3"/>
    <x v="5"/>
    <x v="1"/>
    <s v="Northern California"/>
    <n v="976"/>
    <n v="996"/>
    <x v="5"/>
  </r>
  <r>
    <d v="2010-11-12T00:00:00"/>
    <x v="3"/>
    <x v="6"/>
    <x v="1"/>
    <s v="Northern California"/>
    <n v="304"/>
    <n v="646"/>
    <x v="5"/>
  </r>
  <r>
    <d v="2010-11-12T00:00:00"/>
    <x v="4"/>
    <x v="7"/>
    <x v="1"/>
    <s v="Northern California"/>
    <n v="201"/>
    <n v="580"/>
    <x v="5"/>
  </r>
  <r>
    <d v="2010-11-12T00:00:00"/>
    <x v="4"/>
    <x v="7"/>
    <x v="1"/>
    <s v="Southern California"/>
    <n v="46"/>
    <n v="459"/>
    <x v="5"/>
  </r>
  <r>
    <d v="2010-11-12T00:00:00"/>
    <x v="0"/>
    <x v="0"/>
    <x v="0"/>
    <s v="Southern California"/>
    <n v="6588"/>
    <n v="5608"/>
    <x v="5"/>
  </r>
  <r>
    <d v="2010-11-12T00:00:00"/>
    <x v="1"/>
    <x v="1"/>
    <x v="1"/>
    <s v="Southern California"/>
    <n v="3843.4"/>
    <n v="2370.5"/>
    <x v="5"/>
  </r>
  <r>
    <d v="2010-11-12T00:00:00"/>
    <x v="1"/>
    <x v="2"/>
    <x v="1"/>
    <s v="Southern California"/>
    <n v="237"/>
    <n v="538"/>
    <x v="5"/>
  </r>
  <r>
    <d v="2010-11-12T00:00:00"/>
    <x v="1"/>
    <x v="3"/>
    <x v="1"/>
    <s v="Southern California"/>
    <n v="0"/>
    <n v="3308"/>
    <x v="5"/>
  </r>
  <r>
    <d v="2010-11-12T00:00:00"/>
    <x v="2"/>
    <x v="4"/>
    <x v="1"/>
    <s v="Southern California"/>
    <n v="926"/>
    <n v="1275"/>
    <x v="5"/>
  </r>
  <r>
    <d v="2010-11-12T00:00:00"/>
    <x v="3"/>
    <x v="5"/>
    <x v="1"/>
    <s v="Southern California"/>
    <n v="1055"/>
    <n v="1102"/>
    <x v="5"/>
  </r>
  <r>
    <d v="2010-11-12T00:00:00"/>
    <x v="3"/>
    <x v="6"/>
    <x v="1"/>
    <s v="Southern California"/>
    <n v="68"/>
    <n v="910"/>
    <x v="5"/>
  </r>
  <r>
    <d v="2010-11-19T00:00:00"/>
    <x v="0"/>
    <x v="0"/>
    <x v="0"/>
    <s v="Northern California"/>
    <n v="4793"/>
    <n v="9277"/>
    <x v="5"/>
  </r>
  <r>
    <d v="2010-11-19T00:00:00"/>
    <x v="1"/>
    <x v="1"/>
    <x v="1"/>
    <s v="Northern California"/>
    <n v="2209.3000000000002"/>
    <n v="2730.8"/>
    <x v="5"/>
  </r>
  <r>
    <d v="2010-11-19T00:00:00"/>
    <x v="1"/>
    <x v="2"/>
    <x v="1"/>
    <s v="Northern California"/>
    <n v="324"/>
    <n v="392"/>
    <x v="5"/>
  </r>
  <r>
    <d v="2010-11-19T00:00:00"/>
    <x v="1"/>
    <x v="3"/>
    <x v="1"/>
    <s v="Northern California"/>
    <n v="0"/>
    <n v="2499"/>
    <x v="5"/>
  </r>
  <r>
    <d v="2010-11-19T00:00:00"/>
    <x v="2"/>
    <x v="4"/>
    <x v="1"/>
    <s v="Northern California"/>
    <n v="931"/>
    <n v="1549"/>
    <x v="5"/>
  </r>
  <r>
    <d v="2010-11-19T00:00:00"/>
    <x v="3"/>
    <x v="5"/>
    <x v="1"/>
    <s v="Northern California"/>
    <n v="624"/>
    <n v="904"/>
    <x v="5"/>
  </r>
  <r>
    <d v="2010-11-19T00:00:00"/>
    <x v="3"/>
    <x v="6"/>
    <x v="1"/>
    <s v="Northern California"/>
    <n v="119"/>
    <n v="476"/>
    <x v="5"/>
  </r>
  <r>
    <d v="2010-11-19T00:00:00"/>
    <x v="4"/>
    <x v="7"/>
    <x v="1"/>
    <s v="Northern California"/>
    <n v="201"/>
    <n v="554"/>
    <x v="5"/>
  </r>
  <r>
    <d v="2010-11-19T00:00:00"/>
    <x v="4"/>
    <x v="7"/>
    <x v="1"/>
    <s v="Southern California"/>
    <n v="107"/>
    <n v="403"/>
    <x v="5"/>
  </r>
  <r>
    <d v="2010-11-19T00:00:00"/>
    <x v="0"/>
    <x v="0"/>
    <x v="0"/>
    <s v="Southern California"/>
    <n v="6473"/>
    <n v="6406"/>
    <x v="5"/>
  </r>
  <r>
    <d v="2010-11-19T00:00:00"/>
    <x v="1"/>
    <x v="1"/>
    <x v="1"/>
    <s v="Southern California"/>
    <n v="3711.4"/>
    <n v="2389.2000000000003"/>
    <x v="5"/>
  </r>
  <r>
    <d v="2010-11-19T00:00:00"/>
    <x v="1"/>
    <x v="2"/>
    <x v="1"/>
    <s v="Southern California"/>
    <n v="326"/>
    <n v="558"/>
    <x v="5"/>
  </r>
  <r>
    <d v="2010-11-19T00:00:00"/>
    <x v="1"/>
    <x v="3"/>
    <x v="1"/>
    <s v="Southern California"/>
    <n v="0"/>
    <n v="3318"/>
    <x v="5"/>
  </r>
  <r>
    <d v="2010-11-19T00:00:00"/>
    <x v="2"/>
    <x v="4"/>
    <x v="1"/>
    <s v="Southern California"/>
    <n v="964"/>
    <n v="1233"/>
    <x v="5"/>
  </r>
  <r>
    <d v="2010-11-19T00:00:00"/>
    <x v="3"/>
    <x v="5"/>
    <x v="1"/>
    <s v="Southern California"/>
    <n v="1169"/>
    <n v="1093"/>
    <x v="5"/>
  </r>
  <r>
    <d v="2010-11-19T00:00:00"/>
    <x v="3"/>
    <x v="6"/>
    <x v="1"/>
    <s v="Southern California"/>
    <n v="291"/>
    <n v="921"/>
    <x v="5"/>
  </r>
  <r>
    <d v="2010-11-26T00:00:00"/>
    <x v="0"/>
    <x v="0"/>
    <x v="0"/>
    <s v="Northern California"/>
    <n v="5109"/>
    <n v="8578"/>
    <x v="5"/>
  </r>
  <r>
    <d v="2010-11-26T00:00:00"/>
    <x v="1"/>
    <x v="1"/>
    <x v="1"/>
    <s v="Northern California"/>
    <n v="2735.7000000000003"/>
    <n v="2993.5000000000005"/>
    <x v="5"/>
  </r>
  <r>
    <d v="2010-11-26T00:00:00"/>
    <x v="1"/>
    <x v="2"/>
    <x v="1"/>
    <s v="Northern California"/>
    <n v="347"/>
    <n v="561"/>
    <x v="5"/>
  </r>
  <r>
    <d v="2010-11-26T00:00:00"/>
    <x v="1"/>
    <x v="3"/>
    <x v="1"/>
    <s v="Northern California"/>
    <n v="0"/>
    <n v="2506"/>
    <x v="5"/>
  </r>
  <r>
    <d v="2010-11-26T00:00:00"/>
    <x v="2"/>
    <x v="4"/>
    <x v="1"/>
    <s v="Northern California"/>
    <n v="905"/>
    <n v="1372"/>
    <x v="5"/>
  </r>
  <r>
    <d v="2010-11-26T00:00:00"/>
    <x v="3"/>
    <x v="5"/>
    <x v="1"/>
    <s v="Northern California"/>
    <n v="690"/>
    <n v="1042"/>
    <x v="5"/>
  </r>
  <r>
    <d v="2010-11-26T00:00:00"/>
    <x v="3"/>
    <x v="6"/>
    <x v="1"/>
    <s v="Northern California"/>
    <n v="233"/>
    <n v="420"/>
    <x v="5"/>
  </r>
  <r>
    <d v="2010-11-26T00:00:00"/>
    <x v="4"/>
    <x v="7"/>
    <x v="1"/>
    <s v="Northern California"/>
    <n v="199"/>
    <n v="499"/>
    <x v="5"/>
  </r>
  <r>
    <d v="2010-11-26T00:00:00"/>
    <x v="4"/>
    <x v="7"/>
    <x v="1"/>
    <s v="Southern California"/>
    <n v="152"/>
    <n v="477"/>
    <x v="5"/>
  </r>
  <r>
    <d v="2010-11-26T00:00:00"/>
    <x v="0"/>
    <x v="0"/>
    <x v="0"/>
    <s v="Southern California"/>
    <n v="6152"/>
    <n v="7409"/>
    <x v="5"/>
  </r>
  <r>
    <d v="2010-11-26T00:00:00"/>
    <x v="1"/>
    <x v="1"/>
    <x v="1"/>
    <s v="Southern California"/>
    <n v="3623.4"/>
    <n v="2451.9"/>
    <x v="5"/>
  </r>
  <r>
    <d v="2010-11-26T00:00:00"/>
    <x v="1"/>
    <x v="2"/>
    <x v="1"/>
    <s v="Southern California"/>
    <n v="573"/>
    <n v="598"/>
    <x v="5"/>
  </r>
  <r>
    <d v="2010-11-26T00:00:00"/>
    <x v="1"/>
    <x v="3"/>
    <x v="1"/>
    <s v="Southern California"/>
    <n v="0"/>
    <n v="3473"/>
    <x v="5"/>
  </r>
  <r>
    <d v="2010-11-26T00:00:00"/>
    <x v="2"/>
    <x v="4"/>
    <x v="1"/>
    <s v="Southern California"/>
    <n v="1013"/>
    <n v="1157"/>
    <x v="5"/>
  </r>
  <r>
    <d v="2010-11-26T00:00:00"/>
    <x v="3"/>
    <x v="5"/>
    <x v="1"/>
    <s v="Southern California"/>
    <n v="1020"/>
    <n v="957"/>
    <x v="5"/>
  </r>
  <r>
    <d v="2010-11-26T00:00:00"/>
    <x v="3"/>
    <x v="6"/>
    <x v="1"/>
    <s v="Southern California"/>
    <n v="324"/>
    <n v="1015"/>
    <x v="5"/>
  </r>
  <r>
    <d v="2010-12-03T00:00:00"/>
    <x v="0"/>
    <x v="0"/>
    <x v="0"/>
    <s v="Northern California"/>
    <n v="5182"/>
    <n v="8559"/>
    <x v="5"/>
  </r>
  <r>
    <d v="2010-12-03T00:00:00"/>
    <x v="1"/>
    <x v="1"/>
    <x v="1"/>
    <s v="Northern California"/>
    <n v="2828.9"/>
    <n v="3030.7000000000003"/>
    <x v="5"/>
  </r>
  <r>
    <d v="2010-12-03T00:00:00"/>
    <x v="1"/>
    <x v="2"/>
    <x v="1"/>
    <s v="Northern California"/>
    <n v="201"/>
    <n v="360"/>
    <x v="5"/>
  </r>
  <r>
    <d v="2010-12-03T00:00:00"/>
    <x v="1"/>
    <x v="3"/>
    <x v="1"/>
    <s v="Northern California"/>
    <n v="0"/>
    <n v="2622"/>
    <x v="5"/>
  </r>
  <r>
    <d v="2010-12-03T00:00:00"/>
    <x v="2"/>
    <x v="4"/>
    <x v="1"/>
    <s v="Northern California"/>
    <n v="860"/>
    <n v="1337"/>
    <x v="5"/>
  </r>
  <r>
    <d v="2010-12-03T00:00:00"/>
    <x v="3"/>
    <x v="5"/>
    <x v="1"/>
    <s v="Northern California"/>
    <n v="1105"/>
    <n v="1470"/>
    <x v="5"/>
  </r>
  <r>
    <d v="2010-12-03T00:00:00"/>
    <x v="3"/>
    <x v="6"/>
    <x v="1"/>
    <s v="Northern California"/>
    <n v="67"/>
    <n v="412"/>
    <x v="5"/>
  </r>
  <r>
    <d v="2010-12-03T00:00:00"/>
    <x v="4"/>
    <x v="7"/>
    <x v="1"/>
    <s v="Northern California"/>
    <n v="180"/>
    <n v="440"/>
    <x v="5"/>
  </r>
  <r>
    <d v="2010-12-03T00:00:00"/>
    <x v="4"/>
    <x v="7"/>
    <x v="1"/>
    <s v="Southern California"/>
    <n v="1"/>
    <n v="415"/>
    <x v="5"/>
  </r>
  <r>
    <d v="2010-12-03T00:00:00"/>
    <x v="0"/>
    <x v="0"/>
    <x v="0"/>
    <s v="Southern California"/>
    <n v="6404"/>
    <n v="7450"/>
    <x v="5"/>
  </r>
  <r>
    <d v="2010-12-03T00:00:00"/>
    <x v="1"/>
    <x v="1"/>
    <x v="1"/>
    <s v="Southern California"/>
    <n v="3225.2000000000003"/>
    <n v="2401.3000000000002"/>
    <x v="5"/>
  </r>
  <r>
    <d v="2010-12-03T00:00:00"/>
    <x v="1"/>
    <x v="2"/>
    <x v="1"/>
    <s v="Southern California"/>
    <n v="544"/>
    <n v="619"/>
    <x v="5"/>
  </r>
  <r>
    <d v="2010-12-03T00:00:00"/>
    <x v="1"/>
    <x v="3"/>
    <x v="1"/>
    <s v="Southern California"/>
    <n v="0"/>
    <n v="3597"/>
    <x v="5"/>
  </r>
  <r>
    <d v="2010-12-03T00:00:00"/>
    <x v="2"/>
    <x v="4"/>
    <x v="1"/>
    <s v="Southern California"/>
    <n v="1037"/>
    <n v="1252"/>
    <x v="5"/>
  </r>
  <r>
    <d v="2010-12-03T00:00:00"/>
    <x v="3"/>
    <x v="5"/>
    <x v="1"/>
    <s v="Southern California"/>
    <n v="1029"/>
    <n v="998"/>
    <x v="5"/>
  </r>
  <r>
    <d v="2010-12-03T00:00:00"/>
    <x v="3"/>
    <x v="6"/>
    <x v="1"/>
    <s v="Southern California"/>
    <n v="526"/>
    <n v="1189"/>
    <x v="5"/>
  </r>
  <r>
    <d v="2010-12-10T00:00:00"/>
    <x v="0"/>
    <x v="0"/>
    <x v="0"/>
    <s v="Northern California"/>
    <n v="5022"/>
    <n v="8418"/>
    <x v="5"/>
  </r>
  <r>
    <d v="2010-12-10T00:00:00"/>
    <x v="1"/>
    <x v="1"/>
    <x v="1"/>
    <s v="Northern California"/>
    <n v="2674.6000000000004"/>
    <n v="3096.2000000000003"/>
    <x v="5"/>
  </r>
  <r>
    <d v="2010-12-10T00:00:00"/>
    <x v="1"/>
    <x v="2"/>
    <x v="1"/>
    <s v="Northern California"/>
    <n v="450"/>
    <n v="750"/>
    <x v="5"/>
  </r>
  <r>
    <d v="2010-12-10T00:00:00"/>
    <x v="1"/>
    <x v="3"/>
    <x v="1"/>
    <s v="Northern California"/>
    <n v="0"/>
    <n v="2300"/>
    <x v="5"/>
  </r>
  <r>
    <d v="2010-12-10T00:00:00"/>
    <x v="2"/>
    <x v="4"/>
    <x v="1"/>
    <s v="Northern California"/>
    <n v="749"/>
    <n v="1553"/>
    <x v="5"/>
  </r>
  <r>
    <d v="2010-12-10T00:00:00"/>
    <x v="3"/>
    <x v="5"/>
    <x v="1"/>
    <s v="Northern California"/>
    <n v="1262"/>
    <n v="1640"/>
    <x v="5"/>
  </r>
  <r>
    <d v="2010-12-10T00:00:00"/>
    <x v="3"/>
    <x v="6"/>
    <x v="1"/>
    <s v="Northern California"/>
    <n v="5"/>
    <n v="410"/>
    <x v="5"/>
  </r>
  <r>
    <d v="2010-12-10T00:00:00"/>
    <x v="4"/>
    <x v="7"/>
    <x v="1"/>
    <s v="Northern California"/>
    <n v="244"/>
    <n v="521"/>
    <x v="5"/>
  </r>
  <r>
    <d v="2010-12-10T00:00:00"/>
    <x v="4"/>
    <x v="7"/>
    <x v="1"/>
    <s v="Southern California"/>
    <n v="219"/>
    <n v="601"/>
    <x v="5"/>
  </r>
  <r>
    <d v="2010-12-10T00:00:00"/>
    <x v="0"/>
    <x v="0"/>
    <x v="0"/>
    <s v="Southern California"/>
    <n v="6642"/>
    <n v="7001"/>
    <x v="5"/>
  </r>
  <r>
    <d v="2010-12-10T00:00:00"/>
    <x v="1"/>
    <x v="1"/>
    <x v="1"/>
    <s v="Southern California"/>
    <n v="4117.3"/>
    <n v="2852.3"/>
    <x v="5"/>
  </r>
  <r>
    <d v="2010-12-10T00:00:00"/>
    <x v="1"/>
    <x v="2"/>
    <x v="1"/>
    <s v="Southern California"/>
    <n v="482"/>
    <n v="535"/>
    <x v="5"/>
  </r>
  <r>
    <d v="2010-12-10T00:00:00"/>
    <x v="1"/>
    <x v="3"/>
    <x v="1"/>
    <s v="Southern California"/>
    <n v="0"/>
    <n v="3624"/>
    <x v="5"/>
  </r>
  <r>
    <d v="2010-12-10T00:00:00"/>
    <x v="2"/>
    <x v="4"/>
    <x v="1"/>
    <s v="Southern California"/>
    <n v="1114"/>
    <n v="1285"/>
    <x v="5"/>
  </r>
  <r>
    <d v="2010-12-10T00:00:00"/>
    <x v="3"/>
    <x v="5"/>
    <x v="1"/>
    <s v="Southern California"/>
    <n v="982"/>
    <n v="1020"/>
    <x v="5"/>
  </r>
  <r>
    <d v="2010-12-10T00:00:00"/>
    <x v="3"/>
    <x v="6"/>
    <x v="1"/>
    <s v="Southern California"/>
    <n v="234"/>
    <n v="1230"/>
    <x v="5"/>
  </r>
  <r>
    <d v="2010-12-17T00:00:00"/>
    <x v="0"/>
    <x v="0"/>
    <x v="0"/>
    <s v="Northern California"/>
    <n v="4846"/>
    <n v="8437"/>
    <x v="5"/>
  </r>
  <r>
    <d v="2010-12-17T00:00:00"/>
    <x v="1"/>
    <x v="1"/>
    <x v="1"/>
    <s v="Northern California"/>
    <n v="2008.2"/>
    <n v="2822.2000000000003"/>
    <x v="5"/>
  </r>
  <r>
    <d v="2010-12-17T00:00:00"/>
    <x v="1"/>
    <x v="2"/>
    <x v="1"/>
    <s v="Northern California"/>
    <n v="405"/>
    <n v="659"/>
    <x v="5"/>
  </r>
  <r>
    <d v="2010-12-17T00:00:00"/>
    <x v="1"/>
    <x v="3"/>
    <x v="1"/>
    <s v="Northern California"/>
    <n v="0"/>
    <n v="2197"/>
    <x v="5"/>
  </r>
  <r>
    <d v="2010-12-17T00:00:00"/>
    <x v="2"/>
    <x v="4"/>
    <x v="1"/>
    <s v="Northern California"/>
    <n v="766"/>
    <n v="1065"/>
    <x v="5"/>
  </r>
  <r>
    <d v="2010-12-17T00:00:00"/>
    <x v="3"/>
    <x v="5"/>
    <x v="1"/>
    <s v="Northern California"/>
    <n v="685"/>
    <n v="1581"/>
    <x v="5"/>
  </r>
  <r>
    <d v="2010-12-17T00:00:00"/>
    <x v="3"/>
    <x v="6"/>
    <x v="1"/>
    <s v="Northern California"/>
    <n v="404"/>
    <n v="343"/>
    <x v="5"/>
  </r>
  <r>
    <d v="2010-12-17T00:00:00"/>
    <x v="4"/>
    <x v="7"/>
    <x v="1"/>
    <s v="Northern California"/>
    <n v="290"/>
    <n v="604"/>
    <x v="5"/>
  </r>
  <r>
    <d v="2010-12-17T00:00:00"/>
    <x v="4"/>
    <x v="7"/>
    <x v="1"/>
    <s v="Southern California"/>
    <n v="47"/>
    <n v="620"/>
    <x v="5"/>
  </r>
  <r>
    <d v="2010-12-17T00:00:00"/>
    <x v="0"/>
    <x v="0"/>
    <x v="0"/>
    <s v="Southern California"/>
    <n v="6788"/>
    <n v="6980"/>
    <x v="5"/>
  </r>
  <r>
    <d v="2010-12-17T00:00:00"/>
    <x v="1"/>
    <x v="1"/>
    <x v="1"/>
    <s v="Southern California"/>
    <n v="4106.3"/>
    <n v="2665.3"/>
    <x v="5"/>
  </r>
  <r>
    <d v="2010-12-17T00:00:00"/>
    <x v="1"/>
    <x v="2"/>
    <x v="1"/>
    <s v="Southern California"/>
    <n v="761"/>
    <n v="704"/>
    <x v="5"/>
  </r>
  <r>
    <d v="2010-12-17T00:00:00"/>
    <x v="1"/>
    <x v="3"/>
    <x v="1"/>
    <s v="Southern California"/>
    <n v="0"/>
    <n v="3654"/>
    <x v="5"/>
  </r>
  <r>
    <d v="2010-12-17T00:00:00"/>
    <x v="2"/>
    <x v="4"/>
    <x v="1"/>
    <s v="Southern California"/>
    <n v="1053"/>
    <n v="1305"/>
    <x v="5"/>
  </r>
  <r>
    <d v="2010-12-17T00:00:00"/>
    <x v="3"/>
    <x v="5"/>
    <x v="1"/>
    <s v="Southern California"/>
    <n v="1044"/>
    <n v="1231"/>
    <x v="5"/>
  </r>
  <r>
    <d v="2010-12-17T00:00:00"/>
    <x v="3"/>
    <x v="6"/>
    <x v="1"/>
    <s v="Southern California"/>
    <n v="480"/>
    <n v="1181"/>
    <x v="5"/>
  </r>
  <r>
    <d v="2010-12-24T00:00:00"/>
    <x v="0"/>
    <x v="0"/>
    <x v="0"/>
    <s v="Northern California"/>
    <n v="5041"/>
    <n v="7584"/>
    <x v="5"/>
  </r>
  <r>
    <d v="2010-12-24T00:00:00"/>
    <x v="1"/>
    <x v="1"/>
    <x v="1"/>
    <s v="Northern California"/>
    <n v="2695.2000000000003"/>
    <n v="3398.4"/>
    <x v="5"/>
  </r>
  <r>
    <d v="2010-12-24T00:00:00"/>
    <x v="1"/>
    <x v="2"/>
    <x v="1"/>
    <s v="Northern California"/>
    <n v="384"/>
    <n v="411"/>
    <x v="5"/>
  </r>
  <r>
    <d v="2010-12-24T00:00:00"/>
    <x v="1"/>
    <x v="3"/>
    <x v="1"/>
    <s v="Northern California"/>
    <n v="0"/>
    <n v="2481"/>
    <x v="5"/>
  </r>
  <r>
    <d v="2010-12-24T00:00:00"/>
    <x v="2"/>
    <x v="4"/>
    <x v="1"/>
    <s v="Northern California"/>
    <n v="823"/>
    <n v="1487"/>
    <x v="5"/>
  </r>
  <r>
    <d v="2010-12-24T00:00:00"/>
    <x v="3"/>
    <x v="5"/>
    <x v="1"/>
    <s v="Northern California"/>
    <n v="721"/>
    <n v="1450"/>
    <x v="5"/>
  </r>
  <r>
    <d v="2010-12-24T00:00:00"/>
    <x v="3"/>
    <x v="6"/>
    <x v="1"/>
    <s v="Northern California"/>
    <n v="490"/>
    <n v="519"/>
    <x v="5"/>
  </r>
  <r>
    <d v="2010-12-24T00:00:00"/>
    <x v="4"/>
    <x v="7"/>
    <x v="1"/>
    <s v="Northern California"/>
    <n v="266"/>
    <n v="550"/>
    <x v="5"/>
  </r>
  <r>
    <d v="2010-12-24T00:00:00"/>
    <x v="4"/>
    <x v="7"/>
    <x v="1"/>
    <s v="Southern California"/>
    <n v="-42"/>
    <n v="541"/>
    <x v="5"/>
  </r>
  <r>
    <d v="2010-12-24T00:00:00"/>
    <x v="0"/>
    <x v="0"/>
    <x v="0"/>
    <s v="Southern California"/>
    <n v="6573"/>
    <n v="7267"/>
    <x v="5"/>
  </r>
  <r>
    <d v="2010-12-24T00:00:00"/>
    <x v="1"/>
    <x v="1"/>
    <x v="1"/>
    <s v="Southern California"/>
    <n v="4253.7000000000007"/>
    <n v="2559.7000000000003"/>
    <x v="5"/>
  </r>
  <r>
    <d v="2010-12-24T00:00:00"/>
    <x v="1"/>
    <x v="2"/>
    <x v="1"/>
    <s v="Southern California"/>
    <n v="394"/>
    <n v="553"/>
    <x v="5"/>
  </r>
  <r>
    <d v="2010-12-24T00:00:00"/>
    <x v="1"/>
    <x v="3"/>
    <x v="1"/>
    <s v="Southern California"/>
    <n v="0"/>
    <n v="3962"/>
    <x v="5"/>
  </r>
  <r>
    <d v="2010-12-24T00:00:00"/>
    <x v="2"/>
    <x v="4"/>
    <x v="1"/>
    <s v="Southern California"/>
    <n v="1218"/>
    <n v="1389"/>
    <x v="5"/>
  </r>
  <r>
    <d v="2010-12-24T00:00:00"/>
    <x v="3"/>
    <x v="5"/>
    <x v="1"/>
    <s v="Southern California"/>
    <n v="957"/>
    <n v="1212"/>
    <x v="5"/>
  </r>
  <r>
    <d v="2010-12-24T00:00:00"/>
    <x v="3"/>
    <x v="6"/>
    <x v="1"/>
    <s v="Southern California"/>
    <n v="366"/>
    <n v="1460"/>
    <x v="5"/>
  </r>
  <r>
    <d v="2010-12-31T00:00:00"/>
    <x v="0"/>
    <x v="0"/>
    <x v="0"/>
    <s v="Northern California"/>
    <n v="4943"/>
    <n v="7444"/>
    <x v="5"/>
  </r>
  <r>
    <d v="2010-12-31T00:00:00"/>
    <x v="1"/>
    <x v="1"/>
    <x v="1"/>
    <s v="Northern California"/>
    <n v="2346.4"/>
    <n v="3165.1000000000004"/>
    <x v="5"/>
  </r>
  <r>
    <d v="2010-12-31T00:00:00"/>
    <x v="1"/>
    <x v="2"/>
    <x v="1"/>
    <s v="Northern California"/>
    <n v="519"/>
    <n v="668"/>
    <x v="5"/>
  </r>
  <r>
    <d v="2010-12-31T00:00:00"/>
    <x v="1"/>
    <x v="3"/>
    <x v="1"/>
    <s v="Northern California"/>
    <n v="0"/>
    <n v="2832"/>
    <x v="5"/>
  </r>
  <r>
    <d v="2010-12-31T00:00:00"/>
    <x v="2"/>
    <x v="4"/>
    <x v="1"/>
    <s v="Northern California"/>
    <n v="787"/>
    <n v="1266"/>
    <x v="5"/>
  </r>
  <r>
    <d v="2010-12-31T00:00:00"/>
    <x v="3"/>
    <x v="5"/>
    <x v="1"/>
    <s v="Northern California"/>
    <n v="1061"/>
    <n v="1399"/>
    <x v="5"/>
  </r>
  <r>
    <d v="2010-12-31T00:00:00"/>
    <x v="3"/>
    <x v="6"/>
    <x v="1"/>
    <s v="Northern California"/>
    <n v="34"/>
    <n v="409"/>
    <x v="5"/>
  </r>
  <r>
    <d v="2010-12-31T00:00:00"/>
    <x v="4"/>
    <x v="7"/>
    <x v="1"/>
    <s v="Northern California"/>
    <n v="231"/>
    <n v="545"/>
    <x v="5"/>
  </r>
  <r>
    <d v="2010-12-31T00:00:00"/>
    <x v="4"/>
    <x v="7"/>
    <x v="1"/>
    <s v="Southern California"/>
    <n v="24"/>
    <n v="525"/>
    <x v="5"/>
  </r>
  <r>
    <d v="2010-12-31T00:00:00"/>
    <x v="0"/>
    <x v="0"/>
    <x v="0"/>
    <s v="Southern California"/>
    <n v="6796"/>
    <n v="7162"/>
    <x v="5"/>
  </r>
  <r>
    <d v="2010-12-31T00:00:00"/>
    <x v="1"/>
    <x v="1"/>
    <x v="1"/>
    <s v="Southern California"/>
    <n v="4429.7000000000007"/>
    <n v="2224.2000000000003"/>
    <x v="5"/>
  </r>
  <r>
    <d v="2010-12-31T00:00:00"/>
    <x v="1"/>
    <x v="2"/>
    <x v="1"/>
    <s v="Southern California"/>
    <n v="370"/>
    <n v="565"/>
    <x v="5"/>
  </r>
  <r>
    <d v="2010-12-31T00:00:00"/>
    <x v="1"/>
    <x v="3"/>
    <x v="1"/>
    <s v="Southern California"/>
    <n v="0"/>
    <n v="3974"/>
    <x v="5"/>
  </r>
  <r>
    <d v="2010-12-31T00:00:00"/>
    <x v="2"/>
    <x v="4"/>
    <x v="1"/>
    <s v="Southern California"/>
    <n v="1162"/>
    <n v="1400"/>
    <x v="5"/>
  </r>
  <r>
    <d v="2010-12-31T00:00:00"/>
    <x v="3"/>
    <x v="5"/>
    <x v="1"/>
    <s v="Southern California"/>
    <n v="911"/>
    <n v="1244"/>
    <x v="5"/>
  </r>
  <r>
    <d v="2010-12-31T00:00:00"/>
    <x v="3"/>
    <x v="6"/>
    <x v="1"/>
    <s v="Southern California"/>
    <n v="387"/>
    <n v="1359"/>
    <x v="5"/>
  </r>
  <r>
    <d v="2011-01-07T00:00:00"/>
    <x v="0"/>
    <x v="0"/>
    <x v="0"/>
    <s v="Northern California"/>
    <n v="4441"/>
    <n v="7763"/>
    <x v="6"/>
  </r>
  <r>
    <d v="2011-01-07T00:00:00"/>
    <x v="1"/>
    <x v="1"/>
    <x v="1"/>
    <s v="Northern California"/>
    <n v="2991.9"/>
    <n v="3587.8"/>
    <x v="6"/>
  </r>
  <r>
    <d v="2011-01-07T00:00:00"/>
    <x v="1"/>
    <x v="2"/>
    <x v="1"/>
    <s v="Northern California"/>
    <n v="-79"/>
    <n v="439"/>
    <x v="6"/>
  </r>
  <r>
    <d v="2011-01-07T00:00:00"/>
    <x v="1"/>
    <x v="3"/>
    <x v="1"/>
    <s v="Northern California"/>
    <n v="0"/>
    <n v="3119"/>
    <x v="6"/>
  </r>
  <r>
    <d v="2011-01-07T00:00:00"/>
    <x v="2"/>
    <x v="4"/>
    <x v="1"/>
    <s v="Northern California"/>
    <n v="746"/>
    <n v="1433"/>
    <x v="6"/>
  </r>
  <r>
    <d v="2011-01-07T00:00:00"/>
    <x v="3"/>
    <x v="5"/>
    <x v="1"/>
    <s v="Northern California"/>
    <n v="922"/>
    <n v="1617"/>
    <x v="6"/>
  </r>
  <r>
    <d v="2011-01-07T00:00:00"/>
    <x v="3"/>
    <x v="6"/>
    <x v="1"/>
    <s v="Northern California"/>
    <n v="237"/>
    <n v="329"/>
    <x v="6"/>
  </r>
  <r>
    <d v="2011-01-07T00:00:00"/>
    <x v="4"/>
    <x v="7"/>
    <x v="1"/>
    <s v="Northern California"/>
    <n v="219"/>
    <n v="616"/>
    <x v="6"/>
  </r>
  <r>
    <d v="2011-01-07T00:00:00"/>
    <x v="4"/>
    <x v="7"/>
    <x v="1"/>
    <s v="Southern California"/>
    <n v="52"/>
    <n v="531"/>
    <x v="6"/>
  </r>
  <r>
    <d v="2011-01-07T00:00:00"/>
    <x v="0"/>
    <x v="0"/>
    <x v="0"/>
    <s v="Southern California"/>
    <n v="6680"/>
    <n v="6849"/>
    <x v="6"/>
  </r>
  <r>
    <d v="2011-01-07T00:00:00"/>
    <x v="1"/>
    <x v="1"/>
    <x v="1"/>
    <s v="Southern California"/>
    <n v="4448.4000000000005"/>
    <n v="2865.5000000000005"/>
    <x v="6"/>
  </r>
  <r>
    <d v="2011-01-07T00:00:00"/>
    <x v="1"/>
    <x v="2"/>
    <x v="1"/>
    <s v="Southern California"/>
    <n v="416"/>
    <n v="543"/>
    <x v="6"/>
  </r>
  <r>
    <d v="2011-01-07T00:00:00"/>
    <x v="1"/>
    <x v="3"/>
    <x v="1"/>
    <s v="Southern California"/>
    <n v="0"/>
    <n v="4197"/>
    <x v="6"/>
  </r>
  <r>
    <d v="2011-01-07T00:00:00"/>
    <x v="2"/>
    <x v="4"/>
    <x v="1"/>
    <s v="Southern California"/>
    <n v="1262"/>
    <n v="1618"/>
    <x v="6"/>
  </r>
  <r>
    <d v="2011-01-07T00:00:00"/>
    <x v="3"/>
    <x v="5"/>
    <x v="1"/>
    <s v="Southern California"/>
    <n v="1017"/>
    <n v="1425"/>
    <x v="6"/>
  </r>
  <r>
    <d v="2011-01-07T00:00:00"/>
    <x v="3"/>
    <x v="6"/>
    <x v="1"/>
    <s v="Southern California"/>
    <n v="409"/>
    <n v="1205"/>
    <x v="6"/>
  </r>
  <r>
    <d v="2011-01-14T00:00:00"/>
    <x v="0"/>
    <x v="0"/>
    <x v="0"/>
    <s v="Northern California"/>
    <n v="4249"/>
    <n v="8079"/>
    <x v="6"/>
  </r>
  <r>
    <d v="2011-01-14T00:00:00"/>
    <x v="1"/>
    <x v="1"/>
    <x v="1"/>
    <s v="Northern California"/>
    <n v="2494.4"/>
    <n v="3890.9"/>
    <x v="6"/>
  </r>
  <r>
    <d v="2011-01-14T00:00:00"/>
    <x v="1"/>
    <x v="2"/>
    <x v="1"/>
    <s v="Northern California"/>
    <n v="362"/>
    <n v="466"/>
    <x v="6"/>
  </r>
  <r>
    <d v="2011-01-14T00:00:00"/>
    <x v="1"/>
    <x v="3"/>
    <x v="1"/>
    <s v="Northern California"/>
    <n v="0"/>
    <n v="3276"/>
    <x v="6"/>
  </r>
  <r>
    <d v="2011-01-14T00:00:00"/>
    <x v="2"/>
    <x v="4"/>
    <x v="1"/>
    <s v="Northern California"/>
    <n v="656"/>
    <n v="1377"/>
    <x v="6"/>
  </r>
  <r>
    <d v="2011-01-14T00:00:00"/>
    <x v="3"/>
    <x v="5"/>
    <x v="1"/>
    <s v="Northern California"/>
    <n v="1043"/>
    <n v="2054"/>
    <x v="6"/>
  </r>
  <r>
    <d v="2011-01-14T00:00:00"/>
    <x v="3"/>
    <x v="6"/>
    <x v="1"/>
    <s v="Northern California"/>
    <n v="101"/>
    <n v="334"/>
    <x v="6"/>
  </r>
  <r>
    <d v="2011-01-14T00:00:00"/>
    <x v="4"/>
    <x v="7"/>
    <x v="1"/>
    <s v="Northern California"/>
    <n v="271"/>
    <n v="662"/>
    <x v="6"/>
  </r>
  <r>
    <d v="2011-01-14T00:00:00"/>
    <x v="4"/>
    <x v="7"/>
    <x v="1"/>
    <s v="Southern California"/>
    <n v="108"/>
    <n v="622"/>
    <x v="6"/>
  </r>
  <r>
    <d v="2011-01-14T00:00:00"/>
    <x v="0"/>
    <x v="0"/>
    <x v="0"/>
    <s v="Southern California"/>
    <n v="6639"/>
    <n v="7123"/>
    <x v="6"/>
  </r>
  <r>
    <d v="2011-01-14T00:00:00"/>
    <x v="1"/>
    <x v="1"/>
    <x v="1"/>
    <s v="Southern California"/>
    <n v="3907.2000000000003"/>
    <n v="2657.6000000000004"/>
    <x v="6"/>
  </r>
  <r>
    <d v="2011-01-14T00:00:00"/>
    <x v="1"/>
    <x v="2"/>
    <x v="1"/>
    <s v="Southern California"/>
    <n v="666"/>
    <n v="570"/>
    <x v="6"/>
  </r>
  <r>
    <d v="2011-01-14T00:00:00"/>
    <x v="1"/>
    <x v="3"/>
    <x v="1"/>
    <s v="Southern California"/>
    <n v="0"/>
    <n v="4490"/>
    <x v="6"/>
  </r>
  <r>
    <d v="2011-01-14T00:00:00"/>
    <x v="2"/>
    <x v="4"/>
    <x v="1"/>
    <s v="Southern California"/>
    <n v="1223"/>
    <n v="1712"/>
    <x v="6"/>
  </r>
  <r>
    <d v="2011-01-14T00:00:00"/>
    <x v="3"/>
    <x v="5"/>
    <x v="1"/>
    <s v="Southern California"/>
    <n v="868"/>
    <n v="1420"/>
    <x v="6"/>
  </r>
  <r>
    <d v="2011-01-14T00:00:00"/>
    <x v="3"/>
    <x v="6"/>
    <x v="1"/>
    <s v="Southern California"/>
    <n v="500"/>
    <n v="1327"/>
    <x v="6"/>
  </r>
  <r>
    <d v="2011-01-21T00:00:00"/>
    <x v="0"/>
    <x v="0"/>
    <x v="0"/>
    <s v="Northern California"/>
    <n v="3860"/>
    <n v="8779"/>
    <x v="6"/>
  </r>
  <r>
    <d v="2011-01-21T00:00:00"/>
    <x v="1"/>
    <x v="1"/>
    <x v="1"/>
    <s v="Northern California"/>
    <n v="2424.9"/>
    <n v="3836.2000000000003"/>
    <x v="6"/>
  </r>
  <r>
    <d v="2011-01-21T00:00:00"/>
    <x v="1"/>
    <x v="2"/>
    <x v="1"/>
    <s v="Northern California"/>
    <n v="204"/>
    <n v="242"/>
    <x v="6"/>
  </r>
  <r>
    <d v="2011-01-21T00:00:00"/>
    <x v="1"/>
    <x v="3"/>
    <x v="1"/>
    <s v="Northern California"/>
    <n v="0"/>
    <n v="3391"/>
    <x v="6"/>
  </r>
  <r>
    <d v="2011-01-21T00:00:00"/>
    <x v="2"/>
    <x v="4"/>
    <x v="1"/>
    <s v="Northern California"/>
    <n v="682"/>
    <n v="1341"/>
    <x v="6"/>
  </r>
  <r>
    <d v="2011-01-21T00:00:00"/>
    <x v="3"/>
    <x v="5"/>
    <x v="1"/>
    <s v="Northern California"/>
    <n v="262"/>
    <n v="1713"/>
    <x v="6"/>
  </r>
  <r>
    <d v="2011-01-21T00:00:00"/>
    <x v="3"/>
    <x v="6"/>
    <x v="1"/>
    <s v="Northern California"/>
    <n v="561"/>
    <n v="332"/>
    <x v="6"/>
  </r>
  <r>
    <d v="2011-01-21T00:00:00"/>
    <x v="4"/>
    <x v="7"/>
    <x v="1"/>
    <s v="Northern California"/>
    <n v="238"/>
    <n v="710"/>
    <x v="6"/>
  </r>
  <r>
    <d v="2011-01-21T00:00:00"/>
    <x v="4"/>
    <x v="7"/>
    <x v="1"/>
    <s v="Southern California"/>
    <n v="119"/>
    <n v="611"/>
    <x v="6"/>
  </r>
  <r>
    <d v="2011-01-21T00:00:00"/>
    <x v="0"/>
    <x v="0"/>
    <x v="0"/>
    <s v="Southern California"/>
    <n v="5945"/>
    <n v="6389"/>
    <x v="6"/>
  </r>
  <r>
    <d v="2011-01-21T00:00:00"/>
    <x v="1"/>
    <x v="1"/>
    <x v="1"/>
    <s v="Southern California"/>
    <n v="4166.8"/>
    <n v="2613.6000000000004"/>
    <x v="6"/>
  </r>
  <r>
    <d v="2011-01-21T00:00:00"/>
    <x v="1"/>
    <x v="2"/>
    <x v="1"/>
    <s v="Southern California"/>
    <n v="389"/>
    <n v="462"/>
    <x v="6"/>
  </r>
  <r>
    <d v="2011-01-21T00:00:00"/>
    <x v="1"/>
    <x v="3"/>
    <x v="1"/>
    <s v="Southern California"/>
    <n v="0"/>
    <n v="4453"/>
    <x v="6"/>
  </r>
  <r>
    <d v="2011-01-21T00:00:00"/>
    <x v="2"/>
    <x v="4"/>
    <x v="1"/>
    <s v="Southern California"/>
    <n v="1069"/>
    <n v="1781"/>
    <x v="6"/>
  </r>
  <r>
    <d v="2011-01-21T00:00:00"/>
    <x v="3"/>
    <x v="5"/>
    <x v="1"/>
    <s v="Southern California"/>
    <n v="884"/>
    <n v="1350"/>
    <x v="6"/>
  </r>
  <r>
    <d v="2011-01-21T00:00:00"/>
    <x v="3"/>
    <x v="6"/>
    <x v="1"/>
    <s v="Southern California"/>
    <n v="231"/>
    <n v="1247"/>
    <x v="6"/>
  </r>
  <r>
    <d v="2011-01-28T00:00:00"/>
    <x v="0"/>
    <x v="0"/>
    <x v="0"/>
    <s v="Northern California"/>
    <n v="3954"/>
    <n v="7649"/>
    <x v="6"/>
  </r>
  <r>
    <d v="2011-01-28T00:00:00"/>
    <x v="1"/>
    <x v="1"/>
    <x v="1"/>
    <s v="Northern California"/>
    <n v="2408.8000000000002"/>
    <n v="4101.5"/>
    <x v="6"/>
  </r>
  <r>
    <d v="2011-01-28T00:00:00"/>
    <x v="1"/>
    <x v="2"/>
    <x v="1"/>
    <s v="Northern California"/>
    <n v="163"/>
    <n v="309"/>
    <x v="6"/>
  </r>
  <r>
    <d v="2011-01-28T00:00:00"/>
    <x v="1"/>
    <x v="3"/>
    <x v="1"/>
    <s v="Northern California"/>
    <n v="0"/>
    <n v="3209"/>
    <x v="6"/>
  </r>
  <r>
    <d v="2011-01-28T00:00:00"/>
    <x v="2"/>
    <x v="4"/>
    <x v="1"/>
    <s v="Northern California"/>
    <n v="683"/>
    <n v="1462"/>
    <x v="6"/>
  </r>
  <r>
    <d v="2011-01-28T00:00:00"/>
    <x v="3"/>
    <x v="5"/>
    <x v="1"/>
    <s v="Northern California"/>
    <n v="904"/>
    <n v="1577"/>
    <x v="6"/>
  </r>
  <r>
    <d v="2011-01-28T00:00:00"/>
    <x v="3"/>
    <x v="6"/>
    <x v="1"/>
    <s v="Northern California"/>
    <n v="51"/>
    <n v="512"/>
    <x v="6"/>
  </r>
  <r>
    <d v="2011-01-28T00:00:00"/>
    <x v="4"/>
    <x v="7"/>
    <x v="1"/>
    <s v="Northern California"/>
    <n v="228"/>
    <n v="544"/>
    <x v="6"/>
  </r>
  <r>
    <d v="2011-01-28T00:00:00"/>
    <x v="4"/>
    <x v="7"/>
    <x v="1"/>
    <s v="Southern California"/>
    <n v="145"/>
    <n v="586"/>
    <x v="6"/>
  </r>
  <r>
    <d v="2011-01-28T00:00:00"/>
    <x v="0"/>
    <x v="0"/>
    <x v="0"/>
    <s v="Southern California"/>
    <n v="6007"/>
    <n v="7105"/>
    <x v="6"/>
  </r>
  <r>
    <d v="2011-01-28T00:00:00"/>
    <x v="1"/>
    <x v="1"/>
    <x v="1"/>
    <s v="Southern California"/>
    <n v="3990.8"/>
    <n v="2767.6000000000004"/>
    <x v="6"/>
  </r>
  <r>
    <d v="2011-01-28T00:00:00"/>
    <x v="1"/>
    <x v="2"/>
    <x v="1"/>
    <s v="Southern California"/>
    <n v="408"/>
    <n v="555"/>
    <x v="6"/>
  </r>
  <r>
    <d v="2011-01-28T00:00:00"/>
    <x v="1"/>
    <x v="3"/>
    <x v="1"/>
    <s v="Southern California"/>
    <n v="0"/>
    <n v="4184"/>
    <x v="6"/>
  </r>
  <r>
    <d v="2011-01-28T00:00:00"/>
    <x v="2"/>
    <x v="4"/>
    <x v="1"/>
    <s v="Southern California"/>
    <n v="1078"/>
    <n v="1898"/>
    <x v="6"/>
  </r>
  <r>
    <d v="2011-01-28T00:00:00"/>
    <x v="3"/>
    <x v="5"/>
    <x v="1"/>
    <s v="Southern California"/>
    <n v="826"/>
    <n v="1105"/>
    <x v="6"/>
  </r>
  <r>
    <d v="2011-01-28T00:00:00"/>
    <x v="3"/>
    <x v="6"/>
    <x v="1"/>
    <s v="Southern California"/>
    <n v="358"/>
    <n v="1256"/>
    <x v="6"/>
  </r>
  <r>
    <d v="2011-02-04T00:00:00"/>
    <x v="0"/>
    <x v="0"/>
    <x v="0"/>
    <s v="Northern California"/>
    <n v="3856"/>
    <n v="7816"/>
    <x v="6"/>
  </r>
  <r>
    <d v="2011-02-04T00:00:00"/>
    <x v="1"/>
    <x v="1"/>
    <x v="1"/>
    <s v="Northern California"/>
    <n v="1865.8000000000002"/>
    <n v="3794.4"/>
    <x v="6"/>
  </r>
  <r>
    <d v="2011-02-04T00:00:00"/>
    <x v="1"/>
    <x v="2"/>
    <x v="1"/>
    <s v="Northern California"/>
    <n v="534"/>
    <n v="314"/>
    <x v="6"/>
  </r>
  <r>
    <d v="2011-02-04T00:00:00"/>
    <x v="1"/>
    <x v="3"/>
    <x v="1"/>
    <s v="Northern California"/>
    <n v="0"/>
    <n v="3269"/>
    <x v="6"/>
  </r>
  <r>
    <d v="2011-02-04T00:00:00"/>
    <x v="2"/>
    <x v="4"/>
    <x v="1"/>
    <s v="Northern California"/>
    <n v="586"/>
    <n v="1476"/>
    <x v="6"/>
  </r>
  <r>
    <d v="2011-02-04T00:00:00"/>
    <x v="3"/>
    <x v="5"/>
    <x v="1"/>
    <s v="Northern California"/>
    <n v="629"/>
    <n v="1518"/>
    <x v="6"/>
  </r>
  <r>
    <d v="2011-02-04T00:00:00"/>
    <x v="3"/>
    <x v="6"/>
    <x v="1"/>
    <s v="Northern California"/>
    <n v="280"/>
    <n v="380"/>
    <x v="6"/>
  </r>
  <r>
    <d v="2011-02-04T00:00:00"/>
    <x v="4"/>
    <x v="7"/>
    <x v="1"/>
    <s v="Northern California"/>
    <n v="220"/>
    <n v="550"/>
    <x v="6"/>
  </r>
  <r>
    <d v="2011-02-04T00:00:00"/>
    <x v="4"/>
    <x v="7"/>
    <x v="1"/>
    <s v="Southern California"/>
    <n v="-7"/>
    <n v="414"/>
    <x v="6"/>
  </r>
  <r>
    <d v="2011-02-04T00:00:00"/>
    <x v="0"/>
    <x v="0"/>
    <x v="0"/>
    <s v="Southern California"/>
    <n v="5960"/>
    <n v="7459"/>
    <x v="6"/>
  </r>
  <r>
    <d v="2011-02-04T00:00:00"/>
    <x v="1"/>
    <x v="1"/>
    <x v="1"/>
    <s v="Southern California"/>
    <n v="3269.2000000000003"/>
    <n v="2492.6000000000004"/>
    <x v="6"/>
  </r>
  <r>
    <d v="2011-02-04T00:00:00"/>
    <x v="1"/>
    <x v="2"/>
    <x v="1"/>
    <s v="Southern California"/>
    <n v="578"/>
    <n v="453"/>
    <x v="6"/>
  </r>
  <r>
    <d v="2011-02-04T00:00:00"/>
    <x v="1"/>
    <x v="3"/>
    <x v="1"/>
    <s v="Southern California"/>
    <n v="0"/>
    <n v="4146"/>
    <x v="6"/>
  </r>
  <r>
    <d v="2011-02-04T00:00:00"/>
    <x v="2"/>
    <x v="4"/>
    <x v="1"/>
    <s v="Southern California"/>
    <n v="1068"/>
    <n v="1828"/>
    <x v="6"/>
  </r>
  <r>
    <d v="2011-02-04T00:00:00"/>
    <x v="3"/>
    <x v="5"/>
    <x v="1"/>
    <s v="Southern California"/>
    <n v="757"/>
    <n v="939"/>
    <x v="6"/>
  </r>
  <r>
    <d v="2011-02-04T00:00:00"/>
    <x v="3"/>
    <x v="6"/>
    <x v="1"/>
    <s v="Southern California"/>
    <n v="97"/>
    <n v="1122"/>
    <x v="6"/>
  </r>
  <r>
    <d v="2011-02-11T00:00:00"/>
    <x v="0"/>
    <x v="0"/>
    <x v="0"/>
    <s v="Northern California"/>
    <n v="4171"/>
    <n v="8680"/>
    <x v="6"/>
  </r>
  <r>
    <d v="2011-02-11T00:00:00"/>
    <x v="1"/>
    <x v="1"/>
    <x v="1"/>
    <s v="Northern California"/>
    <n v="2375.8000000000002"/>
    <n v="3728.4"/>
    <x v="6"/>
  </r>
  <r>
    <d v="2011-02-11T00:00:00"/>
    <x v="1"/>
    <x v="2"/>
    <x v="1"/>
    <s v="Northern California"/>
    <n v="253"/>
    <n v="297"/>
    <x v="6"/>
  </r>
  <r>
    <d v="2011-02-11T00:00:00"/>
    <x v="1"/>
    <x v="3"/>
    <x v="1"/>
    <s v="Northern California"/>
    <n v="0"/>
    <n v="3084"/>
    <x v="6"/>
  </r>
  <r>
    <d v="2011-02-11T00:00:00"/>
    <x v="2"/>
    <x v="4"/>
    <x v="1"/>
    <s v="Northern California"/>
    <n v="610"/>
    <n v="1396"/>
    <x v="6"/>
  </r>
  <r>
    <d v="2011-02-11T00:00:00"/>
    <x v="3"/>
    <x v="5"/>
    <x v="1"/>
    <s v="Northern California"/>
    <n v="869"/>
    <n v="1499"/>
    <x v="6"/>
  </r>
  <r>
    <d v="2011-02-11T00:00:00"/>
    <x v="3"/>
    <x v="6"/>
    <x v="1"/>
    <s v="Northern California"/>
    <n v="50"/>
    <n v="317"/>
    <x v="6"/>
  </r>
  <r>
    <d v="2011-02-11T00:00:00"/>
    <x v="4"/>
    <x v="7"/>
    <x v="1"/>
    <s v="Northern California"/>
    <n v="179"/>
    <n v="501"/>
    <x v="6"/>
  </r>
  <r>
    <d v="2011-02-11T00:00:00"/>
    <x v="4"/>
    <x v="7"/>
    <x v="1"/>
    <s v="Southern California"/>
    <n v="-34"/>
    <n v="500"/>
    <x v="6"/>
  </r>
  <r>
    <d v="2011-02-11T00:00:00"/>
    <x v="0"/>
    <x v="0"/>
    <x v="0"/>
    <s v="Southern California"/>
    <n v="6022"/>
    <n v="7484"/>
    <x v="6"/>
  </r>
  <r>
    <d v="2011-02-11T00:00:00"/>
    <x v="1"/>
    <x v="1"/>
    <x v="1"/>
    <s v="Southern California"/>
    <n v="4046.9000000000005"/>
    <n v="2467.3000000000002"/>
    <x v="6"/>
  </r>
  <r>
    <d v="2011-02-11T00:00:00"/>
    <x v="1"/>
    <x v="2"/>
    <x v="1"/>
    <s v="Southern California"/>
    <n v="556"/>
    <n v="561"/>
    <x v="6"/>
  </r>
  <r>
    <d v="2011-02-11T00:00:00"/>
    <x v="1"/>
    <x v="3"/>
    <x v="1"/>
    <s v="Southern California"/>
    <n v="0"/>
    <n v="3808"/>
    <x v="6"/>
  </r>
  <r>
    <d v="2011-02-11T00:00:00"/>
    <x v="2"/>
    <x v="4"/>
    <x v="1"/>
    <s v="Southern California"/>
    <n v="1023"/>
    <n v="1867"/>
    <x v="6"/>
  </r>
  <r>
    <d v="2011-02-11T00:00:00"/>
    <x v="3"/>
    <x v="5"/>
    <x v="1"/>
    <s v="Southern California"/>
    <n v="691"/>
    <n v="905"/>
    <x v="6"/>
  </r>
  <r>
    <d v="2011-02-11T00:00:00"/>
    <x v="3"/>
    <x v="6"/>
    <x v="1"/>
    <s v="Southern California"/>
    <n v="314"/>
    <n v="1031"/>
    <x v="6"/>
  </r>
  <r>
    <d v="2011-02-18T00:00:00"/>
    <x v="0"/>
    <x v="0"/>
    <x v="0"/>
    <s v="Northern California"/>
    <n v="4352"/>
    <n v="8432"/>
    <x v="6"/>
  </r>
  <r>
    <d v="2011-02-18T00:00:00"/>
    <x v="1"/>
    <x v="1"/>
    <x v="1"/>
    <s v="Northern California"/>
    <n v="2640.7000000000003"/>
    <n v="3847.1000000000004"/>
    <x v="6"/>
  </r>
  <r>
    <d v="2011-02-18T00:00:00"/>
    <x v="1"/>
    <x v="2"/>
    <x v="1"/>
    <s v="Northern California"/>
    <n v="180"/>
    <n v="333"/>
    <x v="6"/>
  </r>
  <r>
    <d v="2011-02-18T00:00:00"/>
    <x v="1"/>
    <x v="3"/>
    <x v="1"/>
    <s v="Northern California"/>
    <n v="0"/>
    <n v="2927"/>
    <x v="6"/>
  </r>
  <r>
    <d v="2011-02-18T00:00:00"/>
    <x v="2"/>
    <x v="4"/>
    <x v="1"/>
    <s v="Northern California"/>
    <n v="671"/>
    <n v="1335"/>
    <x v="6"/>
  </r>
  <r>
    <d v="2011-02-18T00:00:00"/>
    <x v="3"/>
    <x v="5"/>
    <x v="1"/>
    <s v="Northern California"/>
    <n v="946"/>
    <n v="1779"/>
    <x v="6"/>
  </r>
  <r>
    <d v="2011-02-18T00:00:00"/>
    <x v="3"/>
    <x v="6"/>
    <x v="1"/>
    <s v="Northern California"/>
    <n v="144"/>
    <n v="287"/>
    <x v="6"/>
  </r>
  <r>
    <d v="2011-02-18T00:00:00"/>
    <x v="4"/>
    <x v="7"/>
    <x v="1"/>
    <s v="Northern California"/>
    <n v="183"/>
    <n v="527"/>
    <x v="6"/>
  </r>
  <r>
    <d v="2011-02-18T00:00:00"/>
    <x v="4"/>
    <x v="7"/>
    <x v="1"/>
    <s v="Southern California"/>
    <n v="15"/>
    <n v="450"/>
    <x v="6"/>
  </r>
  <r>
    <d v="2011-02-18T00:00:00"/>
    <x v="0"/>
    <x v="0"/>
    <x v="0"/>
    <s v="Southern California"/>
    <n v="6046"/>
    <n v="6918"/>
    <x v="6"/>
  </r>
  <r>
    <d v="2011-02-18T00:00:00"/>
    <x v="1"/>
    <x v="1"/>
    <x v="1"/>
    <s v="Southern California"/>
    <n v="3875.3"/>
    <n v="2658.7000000000003"/>
    <x v="6"/>
  </r>
  <r>
    <d v="2011-02-18T00:00:00"/>
    <x v="1"/>
    <x v="2"/>
    <x v="1"/>
    <s v="Southern California"/>
    <n v="650"/>
    <n v="626"/>
    <x v="6"/>
  </r>
  <r>
    <d v="2011-02-18T00:00:00"/>
    <x v="1"/>
    <x v="3"/>
    <x v="1"/>
    <s v="Southern California"/>
    <n v="0"/>
    <n v="3440"/>
    <x v="6"/>
  </r>
  <r>
    <d v="2011-02-18T00:00:00"/>
    <x v="2"/>
    <x v="4"/>
    <x v="1"/>
    <s v="Southern California"/>
    <n v="1192"/>
    <n v="1781"/>
    <x v="6"/>
  </r>
  <r>
    <d v="2011-02-18T00:00:00"/>
    <x v="3"/>
    <x v="5"/>
    <x v="1"/>
    <s v="Southern California"/>
    <n v="750"/>
    <n v="960"/>
    <x v="6"/>
  </r>
  <r>
    <d v="2011-02-18T00:00:00"/>
    <x v="3"/>
    <x v="6"/>
    <x v="1"/>
    <s v="Southern California"/>
    <n v="102"/>
    <n v="830"/>
    <x v="6"/>
  </r>
  <r>
    <d v="2011-02-25T00:00:00"/>
    <x v="0"/>
    <x v="0"/>
    <x v="0"/>
    <s v="Northern California"/>
    <n v="4606"/>
    <n v="7973"/>
    <x v="6"/>
  </r>
  <r>
    <d v="2011-02-25T00:00:00"/>
    <x v="1"/>
    <x v="1"/>
    <x v="1"/>
    <s v="Northern California"/>
    <n v="2453.8000000000002"/>
    <n v="3804.4"/>
    <x v="6"/>
  </r>
  <r>
    <d v="2011-02-25T00:00:00"/>
    <x v="1"/>
    <x v="2"/>
    <x v="1"/>
    <s v="Northern California"/>
    <n v="156"/>
    <n v="266"/>
    <x v="6"/>
  </r>
  <r>
    <d v="2011-02-25T00:00:00"/>
    <x v="1"/>
    <x v="3"/>
    <x v="1"/>
    <s v="Northern California"/>
    <n v="0"/>
    <n v="2743"/>
    <x v="6"/>
  </r>
  <r>
    <d v="2011-02-25T00:00:00"/>
    <x v="2"/>
    <x v="4"/>
    <x v="1"/>
    <s v="Northern California"/>
    <n v="634"/>
    <n v="1406"/>
    <x v="6"/>
  </r>
  <r>
    <d v="2011-02-25T00:00:00"/>
    <x v="3"/>
    <x v="5"/>
    <x v="1"/>
    <s v="Northern California"/>
    <n v="557"/>
    <n v="1485"/>
    <x v="6"/>
  </r>
  <r>
    <d v="2011-02-25T00:00:00"/>
    <x v="3"/>
    <x v="6"/>
    <x v="1"/>
    <s v="Northern California"/>
    <n v="419"/>
    <n v="419"/>
    <x v="6"/>
  </r>
  <r>
    <d v="2011-02-25T00:00:00"/>
    <x v="4"/>
    <x v="7"/>
    <x v="1"/>
    <s v="Northern California"/>
    <n v="274"/>
    <n v="677"/>
    <x v="6"/>
  </r>
  <r>
    <d v="2011-02-25T00:00:00"/>
    <x v="4"/>
    <x v="7"/>
    <x v="1"/>
    <s v="Southern California"/>
    <n v="229"/>
    <n v="464"/>
    <x v="6"/>
  </r>
  <r>
    <d v="2011-02-25T00:00:00"/>
    <x v="0"/>
    <x v="0"/>
    <x v="0"/>
    <s v="Southern California"/>
    <n v="5735"/>
    <n v="7553"/>
    <x v="6"/>
  </r>
  <r>
    <d v="2011-02-25T00:00:00"/>
    <x v="1"/>
    <x v="1"/>
    <x v="1"/>
    <s v="Southern California"/>
    <n v="3329.7000000000003"/>
    <n v="2425.5"/>
    <x v="6"/>
  </r>
  <r>
    <d v="2011-02-25T00:00:00"/>
    <x v="1"/>
    <x v="2"/>
    <x v="1"/>
    <s v="Southern California"/>
    <n v="768"/>
    <n v="699"/>
    <x v="6"/>
  </r>
  <r>
    <d v="2011-02-25T00:00:00"/>
    <x v="1"/>
    <x v="3"/>
    <x v="1"/>
    <s v="Southern California"/>
    <n v="0"/>
    <n v="3407"/>
    <x v="6"/>
  </r>
  <r>
    <d v="2011-02-25T00:00:00"/>
    <x v="2"/>
    <x v="4"/>
    <x v="1"/>
    <s v="Southern California"/>
    <n v="1139"/>
    <n v="1780"/>
    <x v="6"/>
  </r>
  <r>
    <d v="2011-02-25T00:00:00"/>
    <x v="3"/>
    <x v="5"/>
    <x v="1"/>
    <s v="Southern California"/>
    <n v="1063"/>
    <n v="1145"/>
    <x v="6"/>
  </r>
  <r>
    <d v="2011-02-25T00:00:00"/>
    <x v="3"/>
    <x v="6"/>
    <x v="1"/>
    <s v="Southern California"/>
    <n v="520"/>
    <n v="908"/>
    <x v="6"/>
  </r>
  <r>
    <d v="2011-03-04T00:00:00"/>
    <x v="0"/>
    <x v="0"/>
    <x v="0"/>
    <s v="Northern California"/>
    <n v="5206"/>
    <n v="7901"/>
    <x v="6"/>
  </r>
  <r>
    <d v="2011-03-04T00:00:00"/>
    <x v="1"/>
    <x v="1"/>
    <x v="1"/>
    <s v="Northern California"/>
    <n v="2257.8000000000002"/>
    <n v="3449.9"/>
    <x v="6"/>
  </r>
  <r>
    <d v="2011-03-04T00:00:00"/>
    <x v="1"/>
    <x v="2"/>
    <x v="1"/>
    <s v="Northern California"/>
    <n v="411"/>
    <n v="271"/>
    <x v="6"/>
  </r>
  <r>
    <d v="2011-03-04T00:00:00"/>
    <x v="1"/>
    <x v="3"/>
    <x v="1"/>
    <s v="Northern California"/>
    <n v="0"/>
    <n v="2924"/>
    <x v="6"/>
  </r>
  <r>
    <d v="2011-03-04T00:00:00"/>
    <x v="2"/>
    <x v="4"/>
    <x v="1"/>
    <s v="Northern California"/>
    <n v="812"/>
    <n v="1425"/>
    <x v="6"/>
  </r>
  <r>
    <d v="2011-03-04T00:00:00"/>
    <x v="3"/>
    <x v="5"/>
    <x v="1"/>
    <s v="Northern California"/>
    <n v="752"/>
    <n v="1171"/>
    <x v="6"/>
  </r>
  <r>
    <d v="2011-03-04T00:00:00"/>
    <x v="3"/>
    <x v="6"/>
    <x v="1"/>
    <s v="Northern California"/>
    <n v="412"/>
    <n v="427"/>
    <x v="6"/>
  </r>
  <r>
    <d v="2011-03-04T00:00:00"/>
    <x v="4"/>
    <x v="7"/>
    <x v="1"/>
    <s v="Northern California"/>
    <n v="131"/>
    <n v="538"/>
    <x v="6"/>
  </r>
  <r>
    <d v="2011-03-04T00:00:00"/>
    <x v="4"/>
    <x v="7"/>
    <x v="1"/>
    <s v="Southern California"/>
    <n v="158"/>
    <n v="502"/>
    <x v="6"/>
  </r>
  <r>
    <d v="2011-03-04T00:00:00"/>
    <x v="0"/>
    <x v="0"/>
    <x v="0"/>
    <s v="Southern California"/>
    <n v="6082"/>
    <n v="7032"/>
    <x v="6"/>
  </r>
  <r>
    <d v="2011-03-04T00:00:00"/>
    <x v="1"/>
    <x v="1"/>
    <x v="1"/>
    <s v="Southern California"/>
    <n v="3250.5000000000005"/>
    <n v="2411.2000000000003"/>
    <x v="6"/>
  </r>
  <r>
    <d v="2011-03-04T00:00:00"/>
    <x v="1"/>
    <x v="2"/>
    <x v="1"/>
    <s v="Southern California"/>
    <n v="708"/>
    <n v="733"/>
    <x v="6"/>
  </r>
  <r>
    <d v="2011-03-04T00:00:00"/>
    <x v="1"/>
    <x v="3"/>
    <x v="1"/>
    <s v="Southern California"/>
    <n v="0"/>
    <n v="3575"/>
    <x v="6"/>
  </r>
  <r>
    <d v="2011-03-04T00:00:00"/>
    <x v="2"/>
    <x v="4"/>
    <x v="1"/>
    <s v="Southern California"/>
    <n v="1119"/>
    <n v="1688"/>
    <x v="6"/>
  </r>
  <r>
    <d v="2011-03-04T00:00:00"/>
    <x v="3"/>
    <x v="5"/>
    <x v="1"/>
    <s v="Southern California"/>
    <n v="822"/>
    <n v="1172"/>
    <x v="6"/>
  </r>
  <r>
    <d v="2011-03-04T00:00:00"/>
    <x v="3"/>
    <x v="6"/>
    <x v="1"/>
    <s v="Southern California"/>
    <n v="180"/>
    <n v="826"/>
    <x v="6"/>
  </r>
  <r>
    <d v="2011-03-11T00:00:00"/>
    <x v="0"/>
    <x v="0"/>
    <x v="0"/>
    <s v="Northern California"/>
    <n v="5356"/>
    <n v="7709"/>
    <x v="6"/>
  </r>
  <r>
    <d v="2011-03-11T00:00:00"/>
    <x v="1"/>
    <x v="1"/>
    <x v="1"/>
    <s v="Northern California"/>
    <n v="2770.5"/>
    <n v="3637.0000000000005"/>
    <x v="6"/>
  </r>
  <r>
    <d v="2011-03-11T00:00:00"/>
    <x v="1"/>
    <x v="2"/>
    <x v="1"/>
    <s v="Northern California"/>
    <n v="369"/>
    <n v="497"/>
    <x v="6"/>
  </r>
  <r>
    <d v="2011-03-11T00:00:00"/>
    <x v="1"/>
    <x v="3"/>
    <x v="1"/>
    <s v="Northern California"/>
    <n v="0"/>
    <n v="2945"/>
    <x v="6"/>
  </r>
  <r>
    <d v="2011-03-11T00:00:00"/>
    <x v="2"/>
    <x v="4"/>
    <x v="1"/>
    <s v="Northern California"/>
    <n v="840"/>
    <n v="1684"/>
    <x v="6"/>
  </r>
  <r>
    <d v="2011-03-11T00:00:00"/>
    <x v="3"/>
    <x v="5"/>
    <x v="1"/>
    <s v="Northern California"/>
    <n v="1152"/>
    <n v="1404"/>
    <x v="6"/>
  </r>
  <r>
    <d v="2011-03-11T00:00:00"/>
    <x v="3"/>
    <x v="6"/>
    <x v="1"/>
    <s v="Northern California"/>
    <n v="163"/>
    <n v="250"/>
    <x v="6"/>
  </r>
  <r>
    <d v="2011-03-11T00:00:00"/>
    <x v="4"/>
    <x v="7"/>
    <x v="1"/>
    <s v="Northern California"/>
    <n v="258"/>
    <n v="648"/>
    <x v="6"/>
  </r>
  <r>
    <d v="2011-03-11T00:00:00"/>
    <x v="4"/>
    <x v="7"/>
    <x v="1"/>
    <s v="Southern California"/>
    <n v="71"/>
    <n v="439"/>
    <x v="6"/>
  </r>
  <r>
    <d v="2011-03-11T00:00:00"/>
    <x v="0"/>
    <x v="0"/>
    <x v="0"/>
    <s v="Southern California"/>
    <n v="6364"/>
    <n v="6679"/>
    <x v="6"/>
  </r>
  <r>
    <d v="2011-03-11T00:00:00"/>
    <x v="1"/>
    <x v="1"/>
    <x v="1"/>
    <s v="Southern California"/>
    <n v="3647.6000000000004"/>
    <n v="2307.8000000000002"/>
    <x v="6"/>
  </r>
  <r>
    <d v="2011-03-11T00:00:00"/>
    <x v="1"/>
    <x v="2"/>
    <x v="1"/>
    <s v="Southern California"/>
    <n v="551"/>
    <n v="670"/>
    <x v="6"/>
  </r>
  <r>
    <d v="2011-03-11T00:00:00"/>
    <x v="1"/>
    <x v="3"/>
    <x v="1"/>
    <s v="Southern California"/>
    <n v="0"/>
    <n v="3339"/>
    <x v="6"/>
  </r>
  <r>
    <d v="2011-03-11T00:00:00"/>
    <x v="2"/>
    <x v="4"/>
    <x v="1"/>
    <s v="Southern California"/>
    <n v="1042"/>
    <n v="1495"/>
    <x v="6"/>
  </r>
  <r>
    <d v="2011-03-11T00:00:00"/>
    <x v="3"/>
    <x v="5"/>
    <x v="1"/>
    <s v="Southern California"/>
    <n v="771"/>
    <n v="1286"/>
    <x v="6"/>
  </r>
  <r>
    <d v="2011-03-11T00:00:00"/>
    <x v="3"/>
    <x v="6"/>
    <x v="1"/>
    <s v="Southern California"/>
    <n v="479"/>
    <n v="1012"/>
    <x v="6"/>
  </r>
  <r>
    <d v="2011-03-18T00:00:00"/>
    <x v="0"/>
    <x v="0"/>
    <x v="0"/>
    <s v="Northern California"/>
    <n v="5287"/>
    <n v="8059"/>
    <x v="6"/>
  </r>
  <r>
    <d v="2011-03-18T00:00:00"/>
    <x v="1"/>
    <x v="1"/>
    <x v="1"/>
    <s v="Northern California"/>
    <n v="2685.3"/>
    <n v="3731.8"/>
    <x v="6"/>
  </r>
  <r>
    <d v="2011-03-18T00:00:00"/>
    <x v="1"/>
    <x v="2"/>
    <x v="1"/>
    <s v="Northern California"/>
    <n v="409"/>
    <n v="396"/>
    <x v="6"/>
  </r>
  <r>
    <d v="2011-03-18T00:00:00"/>
    <x v="1"/>
    <x v="3"/>
    <x v="1"/>
    <s v="Northern California"/>
    <n v="0"/>
    <n v="3237"/>
    <x v="6"/>
  </r>
  <r>
    <d v="2011-03-18T00:00:00"/>
    <x v="2"/>
    <x v="4"/>
    <x v="1"/>
    <s v="Northern California"/>
    <n v="784"/>
    <n v="1659"/>
    <x v="6"/>
  </r>
  <r>
    <d v="2011-03-18T00:00:00"/>
    <x v="3"/>
    <x v="5"/>
    <x v="1"/>
    <s v="Northern California"/>
    <n v="1177"/>
    <n v="1260"/>
    <x v="6"/>
  </r>
  <r>
    <d v="2011-03-18T00:00:00"/>
    <x v="3"/>
    <x v="6"/>
    <x v="1"/>
    <s v="Northern California"/>
    <n v="154"/>
    <n v="256"/>
    <x v="6"/>
  </r>
  <r>
    <d v="2011-03-18T00:00:00"/>
    <x v="4"/>
    <x v="7"/>
    <x v="1"/>
    <s v="Northern California"/>
    <n v="210"/>
    <n v="631"/>
    <x v="6"/>
  </r>
  <r>
    <d v="2011-03-18T00:00:00"/>
    <x v="4"/>
    <x v="7"/>
    <x v="1"/>
    <s v="Southern California"/>
    <n v="6"/>
    <n v="421"/>
    <x v="6"/>
  </r>
  <r>
    <d v="2011-03-18T00:00:00"/>
    <x v="0"/>
    <x v="0"/>
    <x v="0"/>
    <s v="Southern California"/>
    <n v="5704"/>
    <n v="6169"/>
    <x v="6"/>
  </r>
  <r>
    <d v="2011-03-18T00:00:00"/>
    <x v="1"/>
    <x v="1"/>
    <x v="1"/>
    <s v="Southern California"/>
    <n v="3158.1000000000004"/>
    <n v="2174.7000000000003"/>
    <x v="6"/>
  </r>
  <r>
    <d v="2011-03-18T00:00:00"/>
    <x v="1"/>
    <x v="2"/>
    <x v="1"/>
    <s v="Southern California"/>
    <n v="610"/>
    <n v="509"/>
    <x v="6"/>
  </r>
  <r>
    <d v="2011-03-18T00:00:00"/>
    <x v="1"/>
    <x v="3"/>
    <x v="1"/>
    <s v="Southern California"/>
    <n v="0"/>
    <n v="3351"/>
    <x v="6"/>
  </r>
  <r>
    <d v="2011-03-18T00:00:00"/>
    <x v="2"/>
    <x v="4"/>
    <x v="1"/>
    <s v="Southern California"/>
    <n v="958"/>
    <n v="1558"/>
    <x v="6"/>
  </r>
  <r>
    <d v="2011-03-18T00:00:00"/>
    <x v="3"/>
    <x v="5"/>
    <x v="1"/>
    <s v="Southern California"/>
    <n v="719"/>
    <n v="1214"/>
    <x v="6"/>
  </r>
  <r>
    <d v="2011-03-18T00:00:00"/>
    <x v="3"/>
    <x v="6"/>
    <x v="1"/>
    <s v="Southern California"/>
    <n v="492"/>
    <n v="1048"/>
    <x v="6"/>
  </r>
  <r>
    <d v="2011-03-25T00:00:00"/>
    <x v="0"/>
    <x v="0"/>
    <x v="0"/>
    <s v="Northern California"/>
    <n v="5330"/>
    <n v="7305"/>
    <x v="6"/>
  </r>
  <r>
    <d v="2011-03-25T00:00:00"/>
    <x v="1"/>
    <x v="1"/>
    <x v="1"/>
    <s v="Northern California"/>
    <n v="2868"/>
    <n v="3911.2000000000003"/>
    <x v="6"/>
  </r>
  <r>
    <d v="2011-03-25T00:00:00"/>
    <x v="1"/>
    <x v="2"/>
    <x v="1"/>
    <s v="Northern California"/>
    <n v="465"/>
    <n v="550"/>
    <x v="6"/>
  </r>
  <r>
    <d v="2011-03-25T00:00:00"/>
    <x v="1"/>
    <x v="3"/>
    <x v="1"/>
    <s v="Northern California"/>
    <n v="0"/>
    <n v="3199"/>
    <x v="6"/>
  </r>
  <r>
    <d v="2011-03-25T00:00:00"/>
    <x v="2"/>
    <x v="4"/>
    <x v="1"/>
    <s v="Northern California"/>
    <n v="724"/>
    <n v="1879"/>
    <x v="6"/>
  </r>
  <r>
    <d v="2011-03-25T00:00:00"/>
    <x v="3"/>
    <x v="5"/>
    <x v="1"/>
    <s v="Northern California"/>
    <n v="948"/>
    <n v="1464"/>
    <x v="6"/>
  </r>
  <r>
    <d v="2011-03-25T00:00:00"/>
    <x v="3"/>
    <x v="6"/>
    <x v="1"/>
    <s v="Northern California"/>
    <n v="405"/>
    <n v="254"/>
    <x v="6"/>
  </r>
  <r>
    <d v="2011-03-25T00:00:00"/>
    <x v="4"/>
    <x v="7"/>
    <x v="1"/>
    <s v="Northern California"/>
    <n v="236"/>
    <n v="553"/>
    <x v="6"/>
  </r>
  <r>
    <d v="2011-03-25T00:00:00"/>
    <x v="4"/>
    <x v="7"/>
    <x v="1"/>
    <s v="Southern California"/>
    <n v="-11"/>
    <n v="361"/>
    <x v="6"/>
  </r>
  <r>
    <d v="2011-03-25T00:00:00"/>
    <x v="0"/>
    <x v="0"/>
    <x v="0"/>
    <s v="Southern California"/>
    <n v="5912"/>
    <n v="6420"/>
    <x v="6"/>
  </r>
  <r>
    <d v="2011-03-25T00:00:00"/>
    <x v="1"/>
    <x v="1"/>
    <x v="1"/>
    <s v="Southern California"/>
    <n v="3610.2000000000003"/>
    <n v="2652.1000000000004"/>
    <x v="6"/>
  </r>
  <r>
    <d v="2011-03-25T00:00:00"/>
    <x v="1"/>
    <x v="2"/>
    <x v="1"/>
    <s v="Southern California"/>
    <n v="536"/>
    <n v="554"/>
    <x v="6"/>
  </r>
  <r>
    <d v="2011-03-25T00:00:00"/>
    <x v="1"/>
    <x v="3"/>
    <x v="1"/>
    <s v="Southern California"/>
    <n v="0"/>
    <n v="3334"/>
    <x v="6"/>
  </r>
  <r>
    <d v="2011-03-25T00:00:00"/>
    <x v="2"/>
    <x v="4"/>
    <x v="1"/>
    <s v="Southern California"/>
    <n v="1016"/>
    <n v="1527"/>
    <x v="6"/>
  </r>
  <r>
    <d v="2011-03-25T00:00:00"/>
    <x v="3"/>
    <x v="5"/>
    <x v="1"/>
    <s v="Southern California"/>
    <n v="583"/>
    <n v="1016"/>
    <x v="6"/>
  </r>
  <r>
    <d v="2011-03-25T00:00:00"/>
    <x v="3"/>
    <x v="6"/>
    <x v="1"/>
    <s v="Southern California"/>
    <n v="510"/>
    <n v="1186"/>
    <x v="6"/>
  </r>
  <r>
    <d v="2011-04-01T00:00:00"/>
    <x v="0"/>
    <x v="0"/>
    <x v="0"/>
    <s v="Northern California"/>
    <n v="5134"/>
    <n v="8263"/>
    <x v="6"/>
  </r>
  <r>
    <d v="2011-04-01T00:00:00"/>
    <x v="1"/>
    <x v="1"/>
    <x v="1"/>
    <s v="Northern California"/>
    <n v="2857"/>
    <n v="4564.8"/>
    <x v="6"/>
  </r>
  <r>
    <d v="2011-04-01T00:00:00"/>
    <x v="1"/>
    <x v="2"/>
    <x v="1"/>
    <s v="Northern California"/>
    <n v="195"/>
    <n v="480"/>
    <x v="6"/>
  </r>
  <r>
    <d v="2011-04-01T00:00:00"/>
    <x v="1"/>
    <x v="3"/>
    <x v="1"/>
    <s v="Northern California"/>
    <n v="0"/>
    <n v="3805"/>
    <x v="6"/>
  </r>
  <r>
    <d v="2011-04-01T00:00:00"/>
    <x v="2"/>
    <x v="4"/>
    <x v="1"/>
    <s v="Northern California"/>
    <n v="785"/>
    <n v="1801"/>
    <x v="6"/>
  </r>
  <r>
    <d v="2011-04-01T00:00:00"/>
    <x v="3"/>
    <x v="5"/>
    <x v="1"/>
    <s v="Northern California"/>
    <n v="1067"/>
    <n v="1763"/>
    <x v="6"/>
  </r>
  <r>
    <d v="2011-04-01T00:00:00"/>
    <x v="3"/>
    <x v="6"/>
    <x v="1"/>
    <s v="Northern California"/>
    <n v="289"/>
    <n v="245"/>
    <x v="6"/>
  </r>
  <r>
    <d v="2011-04-01T00:00:00"/>
    <x v="4"/>
    <x v="7"/>
    <x v="1"/>
    <s v="Northern California"/>
    <n v="278"/>
    <n v="739"/>
    <x v="6"/>
  </r>
  <r>
    <d v="2011-04-01T00:00:00"/>
    <x v="4"/>
    <x v="7"/>
    <x v="1"/>
    <s v="Southern California"/>
    <n v="89"/>
    <n v="392"/>
    <x v="6"/>
  </r>
  <r>
    <d v="2011-04-01T00:00:00"/>
    <x v="0"/>
    <x v="0"/>
    <x v="0"/>
    <s v="Southern California"/>
    <n v="5979"/>
    <n v="7031"/>
    <x v="6"/>
  </r>
  <r>
    <d v="2011-04-01T00:00:00"/>
    <x v="1"/>
    <x v="1"/>
    <x v="1"/>
    <s v="Southern California"/>
    <n v="3502.4"/>
    <n v="2601.5"/>
    <x v="6"/>
  </r>
  <r>
    <d v="2011-04-01T00:00:00"/>
    <x v="1"/>
    <x v="2"/>
    <x v="1"/>
    <s v="Southern California"/>
    <n v="409"/>
    <n v="504"/>
    <x v="6"/>
  </r>
  <r>
    <d v="2011-04-01T00:00:00"/>
    <x v="1"/>
    <x v="3"/>
    <x v="1"/>
    <s v="Southern California"/>
    <n v="0"/>
    <n v="3239"/>
    <x v="6"/>
  </r>
  <r>
    <d v="2011-04-01T00:00:00"/>
    <x v="2"/>
    <x v="4"/>
    <x v="1"/>
    <s v="Southern California"/>
    <n v="935"/>
    <n v="1509"/>
    <x v="6"/>
  </r>
  <r>
    <d v="2011-04-01T00:00:00"/>
    <x v="3"/>
    <x v="5"/>
    <x v="1"/>
    <s v="Southern California"/>
    <n v="651"/>
    <n v="971"/>
    <x v="6"/>
  </r>
  <r>
    <d v="2011-04-01T00:00:00"/>
    <x v="3"/>
    <x v="6"/>
    <x v="1"/>
    <s v="Southern California"/>
    <n v="306"/>
    <n v="1154"/>
    <x v="6"/>
  </r>
  <r>
    <d v="2011-04-08T00:00:00"/>
    <x v="0"/>
    <x v="0"/>
    <x v="0"/>
    <s v="Northern California"/>
    <n v="5493"/>
    <n v="8553"/>
    <x v="6"/>
  </r>
  <r>
    <d v="2011-04-08T00:00:00"/>
    <x v="1"/>
    <x v="1"/>
    <x v="1"/>
    <s v="Northern California"/>
    <n v="2780.3"/>
    <n v="4253.2000000000007"/>
    <x v="6"/>
  </r>
  <r>
    <d v="2011-04-08T00:00:00"/>
    <x v="1"/>
    <x v="2"/>
    <x v="1"/>
    <s v="Northern California"/>
    <n v="486"/>
    <n v="681"/>
    <x v="6"/>
  </r>
  <r>
    <d v="2011-04-08T00:00:00"/>
    <x v="1"/>
    <x v="3"/>
    <x v="1"/>
    <s v="Northern California"/>
    <n v="0"/>
    <n v="3667"/>
    <x v="6"/>
  </r>
  <r>
    <d v="2011-04-08T00:00:00"/>
    <x v="2"/>
    <x v="4"/>
    <x v="1"/>
    <s v="Northern California"/>
    <n v="862"/>
    <n v="1997"/>
    <x v="6"/>
  </r>
  <r>
    <d v="2011-04-08T00:00:00"/>
    <x v="3"/>
    <x v="5"/>
    <x v="1"/>
    <s v="Northern California"/>
    <n v="938"/>
    <n v="1472"/>
    <x v="6"/>
  </r>
  <r>
    <d v="2011-04-08T00:00:00"/>
    <x v="3"/>
    <x v="6"/>
    <x v="1"/>
    <s v="Northern California"/>
    <n v="267"/>
    <n v="262"/>
    <x v="6"/>
  </r>
  <r>
    <d v="2011-04-08T00:00:00"/>
    <x v="4"/>
    <x v="7"/>
    <x v="1"/>
    <s v="Northern California"/>
    <n v="187"/>
    <n v="620"/>
    <x v="6"/>
  </r>
  <r>
    <d v="2011-04-08T00:00:00"/>
    <x v="4"/>
    <x v="7"/>
    <x v="1"/>
    <s v="Southern California"/>
    <n v="56"/>
    <n v="424"/>
    <x v="6"/>
  </r>
  <r>
    <d v="2011-04-08T00:00:00"/>
    <x v="0"/>
    <x v="0"/>
    <x v="0"/>
    <s v="Southern California"/>
    <n v="6136"/>
    <n v="7354"/>
    <x v="6"/>
  </r>
  <r>
    <d v="2011-04-08T00:00:00"/>
    <x v="1"/>
    <x v="1"/>
    <x v="1"/>
    <s v="Southern California"/>
    <n v="3764.2000000000003"/>
    <n v="2811.6000000000004"/>
    <x v="6"/>
  </r>
  <r>
    <d v="2011-04-08T00:00:00"/>
    <x v="1"/>
    <x v="2"/>
    <x v="1"/>
    <s v="Southern California"/>
    <n v="417"/>
    <n v="423"/>
    <x v="6"/>
  </r>
  <r>
    <d v="2011-04-08T00:00:00"/>
    <x v="1"/>
    <x v="3"/>
    <x v="1"/>
    <s v="Southern California"/>
    <n v="0"/>
    <n v="3371"/>
    <x v="6"/>
  </r>
  <r>
    <d v="2011-04-08T00:00:00"/>
    <x v="2"/>
    <x v="4"/>
    <x v="1"/>
    <s v="Southern California"/>
    <n v="953"/>
    <n v="1427"/>
    <x v="6"/>
  </r>
  <r>
    <d v="2011-04-08T00:00:00"/>
    <x v="3"/>
    <x v="5"/>
    <x v="1"/>
    <s v="Southern California"/>
    <n v="894"/>
    <n v="1140"/>
    <x v="6"/>
  </r>
  <r>
    <d v="2011-04-08T00:00:00"/>
    <x v="3"/>
    <x v="6"/>
    <x v="1"/>
    <s v="Southern California"/>
    <n v="398"/>
    <n v="1185"/>
    <x v="6"/>
  </r>
  <r>
    <d v="2011-04-15T00:00:00"/>
    <x v="0"/>
    <x v="0"/>
    <x v="0"/>
    <s v="Northern California"/>
    <n v="5245"/>
    <n v="7965"/>
    <x v="6"/>
  </r>
  <r>
    <d v="2011-04-15T00:00:00"/>
    <x v="1"/>
    <x v="1"/>
    <x v="1"/>
    <s v="Northern California"/>
    <n v="3393.6000000000004"/>
    <n v="4039.7000000000003"/>
    <x v="6"/>
  </r>
  <r>
    <d v="2011-04-15T00:00:00"/>
    <x v="1"/>
    <x v="2"/>
    <x v="1"/>
    <s v="Northern California"/>
    <n v="164"/>
    <n v="650"/>
    <x v="6"/>
  </r>
  <r>
    <d v="2011-04-15T00:00:00"/>
    <x v="1"/>
    <x v="3"/>
    <x v="1"/>
    <s v="Northern California"/>
    <n v="0"/>
    <n v="3614"/>
    <x v="6"/>
  </r>
  <r>
    <d v="2011-04-15T00:00:00"/>
    <x v="2"/>
    <x v="4"/>
    <x v="1"/>
    <s v="Northern California"/>
    <n v="699"/>
    <n v="1798"/>
    <x v="6"/>
  </r>
  <r>
    <d v="2011-04-15T00:00:00"/>
    <x v="3"/>
    <x v="5"/>
    <x v="1"/>
    <s v="Northern California"/>
    <n v="936"/>
    <n v="1411"/>
    <x v="6"/>
  </r>
  <r>
    <d v="2011-04-15T00:00:00"/>
    <x v="3"/>
    <x v="6"/>
    <x v="1"/>
    <s v="Northern California"/>
    <n v="317"/>
    <n v="309"/>
    <x v="6"/>
  </r>
  <r>
    <d v="2011-04-15T00:00:00"/>
    <x v="4"/>
    <x v="7"/>
    <x v="1"/>
    <s v="Northern California"/>
    <n v="246"/>
    <n v="585"/>
    <x v="6"/>
  </r>
  <r>
    <d v="2011-04-15T00:00:00"/>
    <x v="4"/>
    <x v="7"/>
    <x v="1"/>
    <s v="Southern California"/>
    <n v="94"/>
    <n v="481"/>
    <x v="6"/>
  </r>
  <r>
    <d v="2011-04-15T00:00:00"/>
    <x v="0"/>
    <x v="0"/>
    <x v="0"/>
    <s v="Southern California"/>
    <n v="6221"/>
    <n v="7737"/>
    <x v="6"/>
  </r>
  <r>
    <d v="2011-04-15T00:00:00"/>
    <x v="1"/>
    <x v="1"/>
    <x v="1"/>
    <s v="Southern California"/>
    <n v="3656.4"/>
    <n v="2730.2000000000003"/>
    <x v="6"/>
  </r>
  <r>
    <d v="2011-04-15T00:00:00"/>
    <x v="1"/>
    <x v="2"/>
    <x v="1"/>
    <s v="Southern California"/>
    <n v="480"/>
    <n v="601"/>
    <x v="6"/>
  </r>
  <r>
    <d v="2011-04-15T00:00:00"/>
    <x v="1"/>
    <x v="3"/>
    <x v="1"/>
    <s v="Southern California"/>
    <n v="0"/>
    <n v="3297"/>
    <x v="6"/>
  </r>
  <r>
    <d v="2011-04-15T00:00:00"/>
    <x v="2"/>
    <x v="4"/>
    <x v="1"/>
    <s v="Southern California"/>
    <n v="909"/>
    <n v="1418"/>
    <x v="6"/>
  </r>
  <r>
    <d v="2011-04-15T00:00:00"/>
    <x v="3"/>
    <x v="5"/>
    <x v="1"/>
    <s v="Southern California"/>
    <n v="896"/>
    <n v="1120"/>
    <x v="6"/>
  </r>
  <r>
    <d v="2011-04-15T00:00:00"/>
    <x v="3"/>
    <x v="6"/>
    <x v="1"/>
    <s v="Southern California"/>
    <n v="201"/>
    <n v="1209"/>
    <x v="6"/>
  </r>
  <r>
    <d v="2011-04-22T00:00:00"/>
    <x v="0"/>
    <x v="0"/>
    <x v="0"/>
    <s v="Northern California"/>
    <n v="5221"/>
    <n v="8575"/>
    <x v="6"/>
  </r>
  <r>
    <d v="2011-04-22T00:00:00"/>
    <x v="1"/>
    <x v="1"/>
    <x v="1"/>
    <s v="Northern California"/>
    <n v="2871.2000000000003"/>
    <n v="3567.7000000000003"/>
    <x v="6"/>
  </r>
  <r>
    <d v="2011-04-22T00:00:00"/>
    <x v="1"/>
    <x v="2"/>
    <x v="1"/>
    <s v="Northern California"/>
    <n v="412"/>
    <n v="538"/>
    <x v="6"/>
  </r>
  <r>
    <d v="2011-04-22T00:00:00"/>
    <x v="1"/>
    <x v="3"/>
    <x v="1"/>
    <s v="Northern California"/>
    <n v="0"/>
    <n v="3375"/>
    <x v="6"/>
  </r>
  <r>
    <d v="2011-04-22T00:00:00"/>
    <x v="2"/>
    <x v="4"/>
    <x v="1"/>
    <s v="Northern California"/>
    <n v="706"/>
    <n v="1677"/>
    <x v="6"/>
  </r>
  <r>
    <d v="2011-04-22T00:00:00"/>
    <x v="3"/>
    <x v="5"/>
    <x v="1"/>
    <s v="Northern California"/>
    <n v="928"/>
    <n v="1372"/>
    <x v="6"/>
  </r>
  <r>
    <d v="2011-04-22T00:00:00"/>
    <x v="3"/>
    <x v="6"/>
    <x v="1"/>
    <s v="Northern California"/>
    <n v="223"/>
    <n v="312"/>
    <x v="6"/>
  </r>
  <r>
    <d v="2011-04-22T00:00:00"/>
    <x v="4"/>
    <x v="7"/>
    <x v="1"/>
    <s v="Northern California"/>
    <n v="151"/>
    <n v="487"/>
    <x v="6"/>
  </r>
  <r>
    <d v="2011-04-22T00:00:00"/>
    <x v="4"/>
    <x v="7"/>
    <x v="1"/>
    <s v="Southern California"/>
    <n v="125"/>
    <n v="502"/>
    <x v="6"/>
  </r>
  <r>
    <d v="2011-04-22T00:00:00"/>
    <x v="0"/>
    <x v="0"/>
    <x v="0"/>
    <s v="Southern California"/>
    <n v="6223"/>
    <n v="7761"/>
    <x v="6"/>
  </r>
  <r>
    <d v="2011-04-22T00:00:00"/>
    <x v="1"/>
    <x v="1"/>
    <x v="1"/>
    <s v="Southern California"/>
    <n v="3489.2000000000003"/>
    <n v="2855.6000000000004"/>
    <x v="6"/>
  </r>
  <r>
    <d v="2011-04-22T00:00:00"/>
    <x v="1"/>
    <x v="2"/>
    <x v="1"/>
    <s v="Southern California"/>
    <n v="395"/>
    <n v="441"/>
    <x v="6"/>
  </r>
  <r>
    <d v="2011-04-22T00:00:00"/>
    <x v="1"/>
    <x v="3"/>
    <x v="1"/>
    <s v="Southern California"/>
    <n v="0"/>
    <n v="3025"/>
    <x v="6"/>
  </r>
  <r>
    <d v="2011-04-22T00:00:00"/>
    <x v="2"/>
    <x v="4"/>
    <x v="1"/>
    <s v="Southern California"/>
    <n v="833"/>
    <n v="1294"/>
    <x v="6"/>
  </r>
  <r>
    <d v="2011-04-22T00:00:00"/>
    <x v="3"/>
    <x v="5"/>
    <x v="1"/>
    <s v="Southern California"/>
    <n v="1123"/>
    <n v="1252"/>
    <x v="6"/>
  </r>
  <r>
    <d v="2011-04-22T00:00:00"/>
    <x v="3"/>
    <x v="6"/>
    <x v="1"/>
    <s v="Southern California"/>
    <n v="73"/>
    <n v="1091"/>
    <x v="6"/>
  </r>
  <r>
    <d v="2011-04-29T00:00:00"/>
    <x v="0"/>
    <x v="0"/>
    <x v="0"/>
    <s v="Northern California"/>
    <n v="5587"/>
    <n v="9431"/>
    <x v="6"/>
  </r>
  <r>
    <d v="2011-04-29T00:00:00"/>
    <x v="1"/>
    <x v="1"/>
    <x v="1"/>
    <s v="Northern California"/>
    <n v="3168.5000000000005"/>
    <n v="4025.5000000000005"/>
    <x v="6"/>
  </r>
  <r>
    <d v="2011-04-29T00:00:00"/>
    <x v="1"/>
    <x v="2"/>
    <x v="1"/>
    <s v="Northern California"/>
    <n v="420"/>
    <n v="572"/>
    <x v="6"/>
  </r>
  <r>
    <d v="2011-04-29T00:00:00"/>
    <x v="1"/>
    <x v="3"/>
    <x v="1"/>
    <s v="Northern California"/>
    <n v="0"/>
    <n v="3000"/>
    <x v="6"/>
  </r>
  <r>
    <d v="2011-04-29T00:00:00"/>
    <x v="2"/>
    <x v="4"/>
    <x v="1"/>
    <s v="Northern California"/>
    <n v="613"/>
    <n v="1771"/>
    <x v="6"/>
  </r>
  <r>
    <d v="2011-04-29T00:00:00"/>
    <x v="3"/>
    <x v="5"/>
    <x v="1"/>
    <s v="Northern California"/>
    <n v="1025"/>
    <n v="1357"/>
    <x v="6"/>
  </r>
  <r>
    <d v="2011-04-29T00:00:00"/>
    <x v="3"/>
    <x v="6"/>
    <x v="1"/>
    <s v="Northern California"/>
    <n v="139"/>
    <n v="200"/>
    <x v="6"/>
  </r>
  <r>
    <d v="2011-04-29T00:00:00"/>
    <x v="4"/>
    <x v="7"/>
    <x v="1"/>
    <s v="Northern California"/>
    <n v="301"/>
    <n v="586"/>
    <x v="6"/>
  </r>
  <r>
    <d v="2011-04-29T00:00:00"/>
    <x v="4"/>
    <x v="7"/>
    <x v="1"/>
    <s v="Southern California"/>
    <n v="76"/>
    <n v="510"/>
    <x v="6"/>
  </r>
  <r>
    <d v="2011-04-29T00:00:00"/>
    <x v="0"/>
    <x v="0"/>
    <x v="0"/>
    <s v="Southern California"/>
    <n v="6434"/>
    <n v="7984"/>
    <x v="6"/>
  </r>
  <r>
    <d v="2011-04-29T00:00:00"/>
    <x v="1"/>
    <x v="1"/>
    <x v="1"/>
    <s v="Southern California"/>
    <n v="3254.9"/>
    <n v="2583.9"/>
    <x v="6"/>
  </r>
  <r>
    <d v="2011-04-29T00:00:00"/>
    <x v="1"/>
    <x v="2"/>
    <x v="1"/>
    <s v="Southern California"/>
    <n v="436"/>
    <n v="462"/>
    <x v="6"/>
  </r>
  <r>
    <d v="2011-04-29T00:00:00"/>
    <x v="1"/>
    <x v="3"/>
    <x v="1"/>
    <s v="Southern California"/>
    <n v="0"/>
    <n v="3484"/>
    <x v="6"/>
  </r>
  <r>
    <d v="2011-04-29T00:00:00"/>
    <x v="2"/>
    <x v="4"/>
    <x v="1"/>
    <s v="Southern California"/>
    <n v="987"/>
    <n v="1349"/>
    <x v="6"/>
  </r>
  <r>
    <d v="2011-04-29T00:00:00"/>
    <x v="3"/>
    <x v="5"/>
    <x v="1"/>
    <s v="Southern California"/>
    <n v="913"/>
    <n v="1172"/>
    <x v="6"/>
  </r>
  <r>
    <d v="2011-04-29T00:00:00"/>
    <x v="3"/>
    <x v="6"/>
    <x v="1"/>
    <s v="Southern California"/>
    <n v="133"/>
    <n v="1000"/>
    <x v="6"/>
  </r>
  <r>
    <d v="2011-05-06T00:00:00"/>
    <x v="0"/>
    <x v="0"/>
    <x v="0"/>
    <s v="Northern California"/>
    <n v="5526"/>
    <n v="8658"/>
    <x v="6"/>
  </r>
  <r>
    <d v="2011-05-06T00:00:00"/>
    <x v="1"/>
    <x v="1"/>
    <x v="1"/>
    <s v="Northern California"/>
    <n v="2503.8000000000002"/>
    <n v="3308.7000000000003"/>
    <x v="6"/>
  </r>
  <r>
    <d v="2011-05-06T00:00:00"/>
    <x v="1"/>
    <x v="2"/>
    <x v="1"/>
    <s v="Northern California"/>
    <n v="426"/>
    <n v="853"/>
    <x v="6"/>
  </r>
  <r>
    <d v="2011-05-06T00:00:00"/>
    <x v="1"/>
    <x v="3"/>
    <x v="1"/>
    <s v="Northern California"/>
    <n v="0"/>
    <n v="2859"/>
    <x v="6"/>
  </r>
  <r>
    <d v="2011-05-06T00:00:00"/>
    <x v="2"/>
    <x v="4"/>
    <x v="1"/>
    <s v="Northern California"/>
    <n v="732"/>
    <n v="1663"/>
    <x v="6"/>
  </r>
  <r>
    <d v="2011-05-06T00:00:00"/>
    <x v="3"/>
    <x v="5"/>
    <x v="1"/>
    <s v="Northern California"/>
    <n v="978"/>
    <n v="1454"/>
    <x v="6"/>
  </r>
  <r>
    <d v="2011-05-06T00:00:00"/>
    <x v="3"/>
    <x v="6"/>
    <x v="1"/>
    <s v="Northern California"/>
    <n v="197"/>
    <n v="235"/>
    <x v="6"/>
  </r>
  <r>
    <d v="2011-05-06T00:00:00"/>
    <x v="4"/>
    <x v="7"/>
    <x v="1"/>
    <s v="Northern California"/>
    <n v="197"/>
    <n v="559"/>
    <x v="6"/>
  </r>
  <r>
    <d v="2011-05-06T00:00:00"/>
    <x v="4"/>
    <x v="7"/>
    <x v="1"/>
    <s v="Southern California"/>
    <n v="20"/>
    <n v="482"/>
    <x v="6"/>
  </r>
  <r>
    <d v="2011-05-06T00:00:00"/>
    <x v="0"/>
    <x v="0"/>
    <x v="0"/>
    <s v="Southern California"/>
    <n v="6516"/>
    <n v="7981"/>
    <x v="6"/>
  </r>
  <r>
    <d v="2011-05-06T00:00:00"/>
    <x v="1"/>
    <x v="1"/>
    <x v="1"/>
    <s v="Southern California"/>
    <n v="3388.0000000000005"/>
    <n v="2350.7000000000003"/>
    <x v="6"/>
  </r>
  <r>
    <d v="2011-05-06T00:00:00"/>
    <x v="1"/>
    <x v="2"/>
    <x v="1"/>
    <s v="Southern California"/>
    <n v="496"/>
    <n v="490"/>
    <x v="6"/>
  </r>
  <r>
    <d v="2011-05-06T00:00:00"/>
    <x v="1"/>
    <x v="3"/>
    <x v="1"/>
    <s v="Southern California"/>
    <n v="0"/>
    <n v="3513"/>
    <x v="6"/>
  </r>
  <r>
    <d v="2011-05-06T00:00:00"/>
    <x v="2"/>
    <x v="4"/>
    <x v="1"/>
    <s v="Southern California"/>
    <n v="913"/>
    <n v="1211"/>
    <x v="6"/>
  </r>
  <r>
    <d v="2011-05-06T00:00:00"/>
    <x v="3"/>
    <x v="5"/>
    <x v="1"/>
    <s v="Southern California"/>
    <n v="964"/>
    <n v="1156"/>
    <x v="6"/>
  </r>
  <r>
    <d v="2011-05-06T00:00:00"/>
    <x v="3"/>
    <x v="6"/>
    <x v="1"/>
    <s v="Southern California"/>
    <n v="108"/>
    <n v="873"/>
    <x v="6"/>
  </r>
  <r>
    <d v="2011-05-13T00:00:00"/>
    <x v="0"/>
    <x v="0"/>
    <x v="0"/>
    <s v="Northern California"/>
    <n v="5327"/>
    <n v="8149"/>
    <x v="6"/>
  </r>
  <r>
    <d v="2011-05-13T00:00:00"/>
    <x v="1"/>
    <x v="1"/>
    <x v="1"/>
    <s v="Northern California"/>
    <n v="2817.5"/>
    <n v="3219.9"/>
    <x v="6"/>
  </r>
  <r>
    <d v="2011-05-13T00:00:00"/>
    <x v="1"/>
    <x v="2"/>
    <x v="1"/>
    <s v="Northern California"/>
    <n v="360"/>
    <n v="978"/>
    <x v="6"/>
  </r>
  <r>
    <d v="2011-05-13T00:00:00"/>
    <x v="1"/>
    <x v="3"/>
    <x v="1"/>
    <s v="Northern California"/>
    <n v="0"/>
    <n v="2722"/>
    <x v="6"/>
  </r>
  <r>
    <d v="2011-05-13T00:00:00"/>
    <x v="2"/>
    <x v="4"/>
    <x v="1"/>
    <s v="Northern California"/>
    <n v="821"/>
    <n v="1644"/>
    <x v="6"/>
  </r>
  <r>
    <d v="2011-05-13T00:00:00"/>
    <x v="3"/>
    <x v="5"/>
    <x v="1"/>
    <s v="Northern California"/>
    <n v="714"/>
    <n v="1361"/>
    <x v="6"/>
  </r>
  <r>
    <d v="2011-05-13T00:00:00"/>
    <x v="3"/>
    <x v="6"/>
    <x v="1"/>
    <s v="Northern California"/>
    <n v="268"/>
    <n v="329"/>
    <x v="6"/>
  </r>
  <r>
    <d v="2011-05-13T00:00:00"/>
    <x v="4"/>
    <x v="7"/>
    <x v="1"/>
    <s v="Northern California"/>
    <n v="195"/>
    <n v="672"/>
    <x v="6"/>
  </r>
  <r>
    <d v="2011-05-13T00:00:00"/>
    <x v="4"/>
    <x v="7"/>
    <x v="1"/>
    <s v="Southern California"/>
    <n v="264"/>
    <n v="544"/>
    <x v="6"/>
  </r>
  <r>
    <d v="2011-05-13T00:00:00"/>
    <x v="0"/>
    <x v="0"/>
    <x v="0"/>
    <s v="Southern California"/>
    <n v="5882"/>
    <n v="9189"/>
    <x v="6"/>
  </r>
  <r>
    <d v="2011-05-13T00:00:00"/>
    <x v="1"/>
    <x v="1"/>
    <x v="1"/>
    <s v="Southern California"/>
    <n v="3650.9"/>
    <n v="2433.2000000000003"/>
    <x v="6"/>
  </r>
  <r>
    <d v="2011-05-13T00:00:00"/>
    <x v="1"/>
    <x v="2"/>
    <x v="1"/>
    <s v="Southern California"/>
    <n v="548"/>
    <n v="581"/>
    <x v="6"/>
  </r>
  <r>
    <d v="2011-05-13T00:00:00"/>
    <x v="1"/>
    <x v="3"/>
    <x v="1"/>
    <s v="Southern California"/>
    <n v="0"/>
    <n v="3785"/>
    <x v="6"/>
  </r>
  <r>
    <d v="2011-05-13T00:00:00"/>
    <x v="2"/>
    <x v="4"/>
    <x v="1"/>
    <s v="Southern California"/>
    <n v="1104"/>
    <n v="1321"/>
    <x v="6"/>
  </r>
  <r>
    <d v="2011-05-13T00:00:00"/>
    <x v="3"/>
    <x v="5"/>
    <x v="1"/>
    <s v="Southern California"/>
    <n v="937"/>
    <n v="1200"/>
    <x v="6"/>
  </r>
  <r>
    <d v="2011-05-13T00:00:00"/>
    <x v="3"/>
    <x v="6"/>
    <x v="1"/>
    <s v="Southern California"/>
    <n v="120"/>
    <n v="927"/>
    <x v="6"/>
  </r>
  <r>
    <d v="2011-05-20T00:00:00"/>
    <x v="0"/>
    <x v="0"/>
    <x v="0"/>
    <s v="Northern California"/>
    <n v="4675"/>
    <n v="8216"/>
    <x v="6"/>
  </r>
  <r>
    <d v="2011-05-20T00:00:00"/>
    <x v="1"/>
    <x v="1"/>
    <x v="1"/>
    <s v="Northern California"/>
    <n v="2836.8"/>
    <n v="3158.9"/>
    <x v="6"/>
  </r>
  <r>
    <d v="2011-05-20T00:00:00"/>
    <x v="1"/>
    <x v="2"/>
    <x v="1"/>
    <s v="Northern California"/>
    <n v="456"/>
    <n v="842"/>
    <x v="6"/>
  </r>
  <r>
    <d v="2011-05-20T00:00:00"/>
    <x v="1"/>
    <x v="3"/>
    <x v="1"/>
    <s v="Northern California"/>
    <n v="0"/>
    <n v="2550"/>
    <x v="6"/>
  </r>
  <r>
    <d v="2011-05-20T00:00:00"/>
    <x v="2"/>
    <x v="4"/>
    <x v="1"/>
    <s v="Northern California"/>
    <n v="694"/>
    <n v="1240"/>
    <x v="6"/>
  </r>
  <r>
    <d v="2011-05-20T00:00:00"/>
    <x v="3"/>
    <x v="5"/>
    <x v="1"/>
    <s v="Northern California"/>
    <n v="605"/>
    <n v="977"/>
    <x v="6"/>
  </r>
  <r>
    <d v="2011-05-20T00:00:00"/>
    <x v="3"/>
    <x v="6"/>
    <x v="1"/>
    <s v="Northern California"/>
    <n v="302"/>
    <n v="293"/>
    <x v="6"/>
  </r>
  <r>
    <d v="2011-05-20T00:00:00"/>
    <x v="4"/>
    <x v="7"/>
    <x v="1"/>
    <s v="Northern California"/>
    <n v="416"/>
    <n v="662"/>
    <x v="6"/>
  </r>
  <r>
    <d v="2011-05-20T00:00:00"/>
    <x v="4"/>
    <x v="7"/>
    <x v="1"/>
    <s v="Southern California"/>
    <n v="-36"/>
    <n v="735"/>
    <x v="6"/>
  </r>
  <r>
    <d v="2011-05-20T00:00:00"/>
    <x v="0"/>
    <x v="0"/>
    <x v="0"/>
    <s v="Southern California"/>
    <n v="6696"/>
    <n v="8639"/>
    <x v="6"/>
  </r>
  <r>
    <d v="2011-05-20T00:00:00"/>
    <x v="1"/>
    <x v="1"/>
    <x v="1"/>
    <s v="Southern California"/>
    <n v="3437.5000000000005"/>
    <n v="2358.4"/>
    <x v="6"/>
  </r>
  <r>
    <d v="2011-05-20T00:00:00"/>
    <x v="1"/>
    <x v="2"/>
    <x v="1"/>
    <s v="Southern California"/>
    <n v="667"/>
    <n v="542"/>
    <x v="6"/>
  </r>
  <r>
    <d v="2011-05-20T00:00:00"/>
    <x v="1"/>
    <x v="3"/>
    <x v="1"/>
    <s v="Southern California"/>
    <n v="0"/>
    <n v="4056"/>
    <x v="6"/>
  </r>
  <r>
    <d v="2011-05-20T00:00:00"/>
    <x v="2"/>
    <x v="4"/>
    <x v="1"/>
    <s v="Southern California"/>
    <n v="1440"/>
    <n v="1371"/>
    <x v="6"/>
  </r>
  <r>
    <d v="2011-05-20T00:00:00"/>
    <x v="3"/>
    <x v="5"/>
    <x v="1"/>
    <s v="Southern California"/>
    <n v="1033"/>
    <n v="1131"/>
    <x v="6"/>
  </r>
  <r>
    <d v="2011-05-20T00:00:00"/>
    <x v="3"/>
    <x v="6"/>
    <x v="1"/>
    <s v="Southern California"/>
    <n v="313"/>
    <n v="938"/>
    <x v="6"/>
  </r>
  <r>
    <d v="2011-05-27T00:00:00"/>
    <x v="0"/>
    <x v="0"/>
    <x v="0"/>
    <s v="Northern California"/>
    <n v="4619"/>
    <n v="8303"/>
    <x v="6"/>
  </r>
  <r>
    <d v="2011-05-27T00:00:00"/>
    <x v="1"/>
    <x v="1"/>
    <x v="1"/>
    <s v="Northern California"/>
    <n v="2816.2000000000003"/>
    <n v="3168.7000000000003"/>
    <x v="6"/>
  </r>
  <r>
    <d v="2011-05-27T00:00:00"/>
    <x v="1"/>
    <x v="2"/>
    <x v="1"/>
    <s v="Northern California"/>
    <n v="449"/>
    <n v="624"/>
    <x v="6"/>
  </r>
  <r>
    <d v="2011-05-27T00:00:00"/>
    <x v="1"/>
    <x v="3"/>
    <x v="1"/>
    <s v="Northern California"/>
    <n v="0"/>
    <n v="2250"/>
    <x v="6"/>
  </r>
  <r>
    <d v="2011-05-27T00:00:00"/>
    <x v="2"/>
    <x v="4"/>
    <x v="1"/>
    <s v="Northern California"/>
    <n v="733"/>
    <n v="1013"/>
    <x v="6"/>
  </r>
  <r>
    <d v="2011-05-27T00:00:00"/>
    <x v="3"/>
    <x v="5"/>
    <x v="1"/>
    <s v="Northern California"/>
    <n v="824"/>
    <n v="965"/>
    <x v="6"/>
  </r>
  <r>
    <d v="2011-05-27T00:00:00"/>
    <x v="3"/>
    <x v="6"/>
    <x v="1"/>
    <s v="Northern California"/>
    <n v="224"/>
    <n v="276"/>
    <x v="6"/>
  </r>
  <r>
    <d v="2011-05-27T00:00:00"/>
    <x v="4"/>
    <x v="7"/>
    <x v="1"/>
    <s v="Northern California"/>
    <n v="425"/>
    <n v="981"/>
    <x v="6"/>
  </r>
  <r>
    <d v="2011-05-27T00:00:00"/>
    <x v="4"/>
    <x v="7"/>
    <x v="1"/>
    <s v="Southern California"/>
    <n v="105"/>
    <n v="620"/>
    <x v="6"/>
  </r>
  <r>
    <d v="2011-05-27T00:00:00"/>
    <x v="0"/>
    <x v="0"/>
    <x v="0"/>
    <s v="Southern California"/>
    <n v="6442"/>
    <n v="7558"/>
    <x v="6"/>
  </r>
  <r>
    <d v="2011-05-27T00:00:00"/>
    <x v="1"/>
    <x v="1"/>
    <x v="1"/>
    <s v="Southern California"/>
    <n v="4071.1000000000004"/>
    <n v="2473.9"/>
    <x v="6"/>
  </r>
  <r>
    <d v="2011-05-27T00:00:00"/>
    <x v="1"/>
    <x v="2"/>
    <x v="1"/>
    <s v="Southern California"/>
    <n v="595"/>
    <n v="550"/>
    <x v="6"/>
  </r>
  <r>
    <d v="2011-05-27T00:00:00"/>
    <x v="1"/>
    <x v="3"/>
    <x v="1"/>
    <s v="Southern California"/>
    <n v="0"/>
    <n v="3955"/>
    <x v="6"/>
  </r>
  <r>
    <d v="2011-05-27T00:00:00"/>
    <x v="2"/>
    <x v="4"/>
    <x v="1"/>
    <s v="Southern California"/>
    <n v="1339"/>
    <n v="1487"/>
    <x v="6"/>
  </r>
  <r>
    <d v="2011-05-27T00:00:00"/>
    <x v="3"/>
    <x v="5"/>
    <x v="1"/>
    <s v="Southern California"/>
    <n v="1144"/>
    <n v="1331"/>
    <x v="6"/>
  </r>
  <r>
    <d v="2011-05-27T00:00:00"/>
    <x v="3"/>
    <x v="6"/>
    <x v="1"/>
    <s v="Southern California"/>
    <n v="354"/>
    <n v="921"/>
    <x v="6"/>
  </r>
  <r>
    <d v="2011-06-03T00:00:00"/>
    <x v="0"/>
    <x v="0"/>
    <x v="0"/>
    <s v="Northern California"/>
    <n v="4868"/>
    <n v="7637"/>
    <x v="6"/>
  </r>
  <r>
    <d v="2011-06-03T00:00:00"/>
    <x v="1"/>
    <x v="1"/>
    <x v="1"/>
    <s v="Northern California"/>
    <n v="2585.6000000000004"/>
    <n v="3243.6000000000004"/>
    <x v="6"/>
  </r>
  <r>
    <d v="2011-06-03T00:00:00"/>
    <x v="1"/>
    <x v="2"/>
    <x v="1"/>
    <s v="Northern California"/>
    <n v="538"/>
    <n v="327"/>
    <x v="6"/>
  </r>
  <r>
    <d v="2011-06-03T00:00:00"/>
    <x v="1"/>
    <x v="3"/>
    <x v="1"/>
    <s v="Northern California"/>
    <n v="0"/>
    <n v="2179"/>
    <x v="6"/>
  </r>
  <r>
    <d v="2011-06-03T00:00:00"/>
    <x v="2"/>
    <x v="4"/>
    <x v="1"/>
    <s v="Northern California"/>
    <n v="989"/>
    <n v="1105"/>
    <x v="6"/>
  </r>
  <r>
    <d v="2011-06-03T00:00:00"/>
    <x v="3"/>
    <x v="5"/>
    <x v="1"/>
    <s v="Northern California"/>
    <n v="971"/>
    <n v="798"/>
    <x v="6"/>
  </r>
  <r>
    <d v="2011-06-03T00:00:00"/>
    <x v="3"/>
    <x v="6"/>
    <x v="1"/>
    <s v="Northern California"/>
    <n v="136"/>
    <n v="455"/>
    <x v="6"/>
  </r>
  <r>
    <d v="2011-06-03T00:00:00"/>
    <x v="4"/>
    <x v="7"/>
    <x v="1"/>
    <s v="Northern California"/>
    <n v="345"/>
    <n v="935"/>
    <x v="6"/>
  </r>
  <r>
    <d v="2011-06-03T00:00:00"/>
    <x v="4"/>
    <x v="7"/>
    <x v="1"/>
    <s v="Southern California"/>
    <n v="34"/>
    <n v="505"/>
    <x v="6"/>
  </r>
  <r>
    <d v="2011-06-03T00:00:00"/>
    <x v="0"/>
    <x v="0"/>
    <x v="0"/>
    <s v="Southern California"/>
    <n v="6645"/>
    <n v="7213"/>
    <x v="6"/>
  </r>
  <r>
    <d v="2011-06-03T00:00:00"/>
    <x v="1"/>
    <x v="1"/>
    <x v="1"/>
    <s v="Southern California"/>
    <n v="3811.5000000000005"/>
    <n v="2464"/>
    <x v="6"/>
  </r>
  <r>
    <d v="2011-06-03T00:00:00"/>
    <x v="1"/>
    <x v="2"/>
    <x v="1"/>
    <s v="Southern California"/>
    <n v="508"/>
    <n v="541"/>
    <x v="6"/>
  </r>
  <r>
    <d v="2011-06-03T00:00:00"/>
    <x v="1"/>
    <x v="3"/>
    <x v="1"/>
    <s v="Southern California"/>
    <n v="0"/>
    <n v="3694"/>
    <x v="6"/>
  </r>
  <r>
    <d v="2011-06-03T00:00:00"/>
    <x v="2"/>
    <x v="4"/>
    <x v="1"/>
    <s v="Southern California"/>
    <n v="1180"/>
    <n v="1596"/>
    <x v="6"/>
  </r>
  <r>
    <d v="2011-06-03T00:00:00"/>
    <x v="3"/>
    <x v="5"/>
    <x v="1"/>
    <s v="Southern California"/>
    <n v="903"/>
    <n v="1223"/>
    <x v="6"/>
  </r>
  <r>
    <d v="2011-06-03T00:00:00"/>
    <x v="3"/>
    <x v="6"/>
    <x v="1"/>
    <s v="Southern California"/>
    <n v="242"/>
    <n v="954"/>
    <x v="6"/>
  </r>
  <r>
    <d v="2011-06-10T00:00:00"/>
    <x v="0"/>
    <x v="0"/>
    <x v="0"/>
    <s v="Northern California"/>
    <n v="4783"/>
    <n v="7446"/>
    <x v="6"/>
  </r>
  <r>
    <d v="2011-06-10T00:00:00"/>
    <x v="1"/>
    <x v="1"/>
    <x v="1"/>
    <s v="Northern California"/>
    <n v="2789.2000000000003"/>
    <n v="3218.1000000000004"/>
    <x v="6"/>
  </r>
  <r>
    <d v="2011-06-10T00:00:00"/>
    <x v="1"/>
    <x v="2"/>
    <x v="1"/>
    <s v="Northern California"/>
    <n v="365"/>
    <n v="542"/>
    <x v="6"/>
  </r>
  <r>
    <d v="2011-06-10T00:00:00"/>
    <x v="1"/>
    <x v="3"/>
    <x v="1"/>
    <s v="Northern California"/>
    <n v="0"/>
    <n v="2112"/>
    <x v="6"/>
  </r>
  <r>
    <d v="2011-06-10T00:00:00"/>
    <x v="2"/>
    <x v="4"/>
    <x v="1"/>
    <s v="Northern California"/>
    <n v="923"/>
    <n v="1320"/>
    <x v="6"/>
  </r>
  <r>
    <d v="2011-06-10T00:00:00"/>
    <x v="3"/>
    <x v="5"/>
    <x v="1"/>
    <s v="Northern California"/>
    <n v="753"/>
    <n v="1034"/>
    <x v="6"/>
  </r>
  <r>
    <d v="2011-06-10T00:00:00"/>
    <x v="3"/>
    <x v="6"/>
    <x v="1"/>
    <s v="Northern California"/>
    <n v="141"/>
    <n v="234"/>
    <x v="6"/>
  </r>
  <r>
    <d v="2011-06-10T00:00:00"/>
    <x v="4"/>
    <x v="7"/>
    <x v="1"/>
    <s v="Northern California"/>
    <n v="324"/>
    <n v="1106"/>
    <x v="6"/>
  </r>
  <r>
    <d v="2011-06-10T00:00:00"/>
    <x v="4"/>
    <x v="7"/>
    <x v="1"/>
    <s v="Southern California"/>
    <n v="40"/>
    <n v="447"/>
    <x v="6"/>
  </r>
  <r>
    <d v="2011-06-10T00:00:00"/>
    <x v="0"/>
    <x v="0"/>
    <x v="0"/>
    <s v="Southern California"/>
    <n v="6636"/>
    <n v="7247"/>
    <x v="6"/>
  </r>
  <r>
    <d v="2011-06-10T00:00:00"/>
    <x v="1"/>
    <x v="1"/>
    <x v="1"/>
    <s v="Southern California"/>
    <n v="3916.0000000000005"/>
    <n v="2335.3000000000002"/>
    <x v="6"/>
  </r>
  <r>
    <d v="2011-06-10T00:00:00"/>
    <x v="1"/>
    <x v="2"/>
    <x v="1"/>
    <s v="Southern California"/>
    <n v="620"/>
    <n v="593"/>
    <x v="6"/>
  </r>
  <r>
    <d v="2011-06-10T00:00:00"/>
    <x v="1"/>
    <x v="3"/>
    <x v="1"/>
    <s v="Southern California"/>
    <n v="0"/>
    <n v="3568"/>
    <x v="6"/>
  </r>
  <r>
    <d v="2011-06-10T00:00:00"/>
    <x v="2"/>
    <x v="4"/>
    <x v="1"/>
    <s v="Southern California"/>
    <n v="1217"/>
    <n v="1705"/>
    <x v="6"/>
  </r>
  <r>
    <d v="2011-06-10T00:00:00"/>
    <x v="3"/>
    <x v="5"/>
    <x v="1"/>
    <s v="Southern California"/>
    <n v="815"/>
    <n v="1263"/>
    <x v="6"/>
  </r>
  <r>
    <d v="2011-06-10T00:00:00"/>
    <x v="3"/>
    <x v="6"/>
    <x v="1"/>
    <s v="Southern California"/>
    <n v="281"/>
    <n v="1033"/>
    <x v="6"/>
  </r>
  <r>
    <d v="2011-06-17T00:00:00"/>
    <x v="0"/>
    <x v="0"/>
    <x v="0"/>
    <s v="Northern California"/>
    <n v="4978"/>
    <n v="7005"/>
    <x v="6"/>
  </r>
  <r>
    <d v="2011-06-17T00:00:00"/>
    <x v="1"/>
    <x v="1"/>
    <x v="1"/>
    <s v="Northern California"/>
    <n v="2747.5"/>
    <n v="3311.7000000000003"/>
    <x v="6"/>
  </r>
  <r>
    <d v="2011-06-17T00:00:00"/>
    <x v="1"/>
    <x v="2"/>
    <x v="1"/>
    <s v="Northern California"/>
    <n v="322"/>
    <n v="379"/>
    <x v="6"/>
  </r>
  <r>
    <d v="2011-06-17T00:00:00"/>
    <x v="1"/>
    <x v="3"/>
    <x v="1"/>
    <s v="Northern California"/>
    <n v="0"/>
    <n v="2183"/>
    <x v="6"/>
  </r>
  <r>
    <d v="2011-06-17T00:00:00"/>
    <x v="2"/>
    <x v="4"/>
    <x v="1"/>
    <s v="Northern California"/>
    <n v="753"/>
    <n v="1384"/>
    <x v="6"/>
  </r>
  <r>
    <d v="2011-06-17T00:00:00"/>
    <x v="3"/>
    <x v="5"/>
    <x v="1"/>
    <s v="Northern California"/>
    <n v="1045"/>
    <n v="1060"/>
    <x v="6"/>
  </r>
  <r>
    <d v="2011-06-17T00:00:00"/>
    <x v="3"/>
    <x v="6"/>
    <x v="1"/>
    <s v="Northern California"/>
    <n v="215"/>
    <n v="264"/>
    <x v="6"/>
  </r>
  <r>
    <d v="2011-06-17T00:00:00"/>
    <x v="4"/>
    <x v="7"/>
    <x v="1"/>
    <s v="Northern California"/>
    <n v="241"/>
    <n v="1013"/>
    <x v="6"/>
  </r>
  <r>
    <d v="2011-06-17T00:00:00"/>
    <x v="4"/>
    <x v="7"/>
    <x v="1"/>
    <s v="Southern California"/>
    <n v="40"/>
    <n v="494"/>
    <x v="6"/>
  </r>
  <r>
    <d v="2011-06-17T00:00:00"/>
    <x v="0"/>
    <x v="0"/>
    <x v="0"/>
    <s v="Southern California"/>
    <n v="6692"/>
    <n v="7070"/>
    <x v="6"/>
  </r>
  <r>
    <d v="2011-06-17T00:00:00"/>
    <x v="1"/>
    <x v="1"/>
    <x v="1"/>
    <s v="Southern California"/>
    <n v="3901.7000000000003"/>
    <n v="2187.9"/>
    <x v="6"/>
  </r>
  <r>
    <d v="2011-06-17T00:00:00"/>
    <x v="1"/>
    <x v="2"/>
    <x v="1"/>
    <s v="Southern California"/>
    <n v="407"/>
    <n v="497"/>
    <x v="6"/>
  </r>
  <r>
    <d v="2011-06-17T00:00:00"/>
    <x v="1"/>
    <x v="3"/>
    <x v="1"/>
    <s v="Southern California"/>
    <n v="0"/>
    <n v="3542"/>
    <x v="6"/>
  </r>
  <r>
    <d v="2011-06-17T00:00:00"/>
    <x v="2"/>
    <x v="4"/>
    <x v="1"/>
    <s v="Southern California"/>
    <n v="1268"/>
    <n v="1827"/>
    <x v="6"/>
  </r>
  <r>
    <d v="2011-06-17T00:00:00"/>
    <x v="3"/>
    <x v="5"/>
    <x v="1"/>
    <s v="Southern California"/>
    <n v="1076"/>
    <n v="1348"/>
    <x v="6"/>
  </r>
  <r>
    <d v="2011-06-17T00:00:00"/>
    <x v="3"/>
    <x v="6"/>
    <x v="1"/>
    <s v="Southern California"/>
    <n v="291"/>
    <n v="1023"/>
    <x v="6"/>
  </r>
  <r>
    <d v="2011-06-24T00:00:00"/>
    <x v="0"/>
    <x v="0"/>
    <x v="0"/>
    <s v="Northern California"/>
    <n v="4949"/>
    <n v="6688"/>
    <x v="6"/>
  </r>
  <r>
    <d v="2011-06-24T00:00:00"/>
    <x v="1"/>
    <x v="1"/>
    <x v="1"/>
    <s v="Northern California"/>
    <n v="2445.1000000000004"/>
    <n v="3436.7000000000003"/>
    <x v="6"/>
  </r>
  <r>
    <d v="2011-06-24T00:00:00"/>
    <x v="1"/>
    <x v="2"/>
    <x v="1"/>
    <s v="Northern California"/>
    <n v="441"/>
    <n v="438"/>
    <x v="6"/>
  </r>
  <r>
    <d v="2011-06-24T00:00:00"/>
    <x v="1"/>
    <x v="3"/>
    <x v="1"/>
    <s v="Northern California"/>
    <n v="0"/>
    <n v="2379"/>
    <x v="6"/>
  </r>
  <r>
    <d v="2011-06-24T00:00:00"/>
    <x v="2"/>
    <x v="4"/>
    <x v="1"/>
    <s v="Northern California"/>
    <n v="945"/>
    <n v="1361"/>
    <x v="6"/>
  </r>
  <r>
    <d v="2011-06-24T00:00:00"/>
    <x v="3"/>
    <x v="5"/>
    <x v="1"/>
    <s v="Northern California"/>
    <n v="970"/>
    <n v="1018"/>
    <x v="6"/>
  </r>
  <r>
    <d v="2011-06-24T00:00:00"/>
    <x v="3"/>
    <x v="6"/>
    <x v="1"/>
    <s v="Northern California"/>
    <n v="83"/>
    <n v="291"/>
    <x v="6"/>
  </r>
  <r>
    <d v="2011-06-24T00:00:00"/>
    <x v="4"/>
    <x v="7"/>
    <x v="1"/>
    <s v="Northern California"/>
    <n v="174"/>
    <n v="790"/>
    <x v="6"/>
  </r>
  <r>
    <d v="2011-06-24T00:00:00"/>
    <x v="4"/>
    <x v="7"/>
    <x v="1"/>
    <s v="Southern California"/>
    <n v="5"/>
    <n v="498"/>
    <x v="6"/>
  </r>
  <r>
    <d v="2011-06-24T00:00:00"/>
    <x v="0"/>
    <x v="0"/>
    <x v="0"/>
    <s v="Southern California"/>
    <n v="6736"/>
    <n v="8315"/>
    <x v="6"/>
  </r>
  <r>
    <d v="2011-06-24T00:00:00"/>
    <x v="1"/>
    <x v="1"/>
    <x v="1"/>
    <s v="Southern California"/>
    <n v="4120.6000000000004"/>
    <n v="2410.1000000000004"/>
    <x v="6"/>
  </r>
  <r>
    <d v="2011-06-24T00:00:00"/>
    <x v="1"/>
    <x v="2"/>
    <x v="1"/>
    <s v="Southern California"/>
    <n v="317"/>
    <n v="307"/>
    <x v="6"/>
  </r>
  <r>
    <d v="2011-06-24T00:00:00"/>
    <x v="1"/>
    <x v="3"/>
    <x v="1"/>
    <s v="Southern California"/>
    <n v="0"/>
    <n v="3591"/>
    <x v="6"/>
  </r>
  <r>
    <d v="2011-06-24T00:00:00"/>
    <x v="2"/>
    <x v="4"/>
    <x v="1"/>
    <s v="Southern California"/>
    <n v="1257"/>
    <n v="1690"/>
    <x v="6"/>
  </r>
  <r>
    <d v="2011-06-24T00:00:00"/>
    <x v="3"/>
    <x v="5"/>
    <x v="1"/>
    <s v="Southern California"/>
    <n v="1005"/>
    <n v="1090"/>
    <x v="6"/>
  </r>
  <r>
    <d v="2011-06-24T00:00:00"/>
    <x v="3"/>
    <x v="6"/>
    <x v="1"/>
    <s v="Southern California"/>
    <n v="391"/>
    <n v="1196"/>
    <x v="6"/>
  </r>
  <r>
    <d v="2011-07-01T00:00:00"/>
    <x v="0"/>
    <x v="0"/>
    <x v="0"/>
    <s v="Northern California"/>
    <n v="4912"/>
    <n v="7126"/>
    <x v="6"/>
  </r>
  <r>
    <d v="2011-07-01T00:00:00"/>
    <x v="1"/>
    <x v="1"/>
    <x v="1"/>
    <s v="Northern California"/>
    <n v="2737.7000000000003"/>
    <n v="3358.0000000000005"/>
    <x v="6"/>
  </r>
  <r>
    <d v="2011-07-01T00:00:00"/>
    <x v="1"/>
    <x v="2"/>
    <x v="1"/>
    <s v="Northern California"/>
    <n v="370"/>
    <n v="436"/>
    <x v="6"/>
  </r>
  <r>
    <d v="2011-07-01T00:00:00"/>
    <x v="1"/>
    <x v="3"/>
    <x v="1"/>
    <s v="Northern California"/>
    <n v="0"/>
    <n v="1900"/>
    <x v="6"/>
  </r>
  <r>
    <d v="2011-07-01T00:00:00"/>
    <x v="2"/>
    <x v="4"/>
    <x v="1"/>
    <s v="Northern California"/>
    <n v="858"/>
    <n v="1543"/>
    <x v="6"/>
  </r>
  <r>
    <d v="2011-07-01T00:00:00"/>
    <x v="3"/>
    <x v="5"/>
    <x v="1"/>
    <s v="Northern California"/>
    <n v="768"/>
    <n v="1077"/>
    <x v="6"/>
  </r>
  <r>
    <d v="2011-07-01T00:00:00"/>
    <x v="3"/>
    <x v="6"/>
    <x v="1"/>
    <s v="Northern California"/>
    <n v="389"/>
    <n v="184"/>
    <x v="6"/>
  </r>
  <r>
    <d v="2011-07-01T00:00:00"/>
    <x v="4"/>
    <x v="7"/>
    <x v="1"/>
    <s v="Northern California"/>
    <n v="174"/>
    <n v="1226"/>
    <x v="6"/>
  </r>
  <r>
    <d v="2011-07-01T00:00:00"/>
    <x v="4"/>
    <x v="7"/>
    <x v="1"/>
    <s v="Southern California"/>
    <n v="107"/>
    <n v="401"/>
    <x v="6"/>
  </r>
  <r>
    <d v="2011-07-01T00:00:00"/>
    <x v="0"/>
    <x v="0"/>
    <x v="0"/>
    <s v="Southern California"/>
    <n v="6625"/>
    <n v="7688"/>
    <x v="6"/>
  </r>
  <r>
    <d v="2011-07-01T00:00:00"/>
    <x v="1"/>
    <x v="1"/>
    <x v="1"/>
    <s v="Southern California"/>
    <n v="4306.5"/>
    <n v="2489.3000000000002"/>
    <x v="6"/>
  </r>
  <r>
    <d v="2011-07-01T00:00:00"/>
    <x v="1"/>
    <x v="2"/>
    <x v="1"/>
    <s v="Southern California"/>
    <n v="304"/>
    <n v="377"/>
    <x v="6"/>
  </r>
  <r>
    <d v="2011-07-01T00:00:00"/>
    <x v="1"/>
    <x v="3"/>
    <x v="1"/>
    <s v="Southern California"/>
    <n v="0"/>
    <n v="3457"/>
    <x v="6"/>
  </r>
  <r>
    <d v="2011-07-01T00:00:00"/>
    <x v="2"/>
    <x v="4"/>
    <x v="1"/>
    <s v="Southern California"/>
    <n v="1054"/>
    <n v="1606"/>
    <x v="6"/>
  </r>
  <r>
    <d v="2011-07-01T00:00:00"/>
    <x v="3"/>
    <x v="5"/>
    <x v="1"/>
    <s v="Southern California"/>
    <n v="956"/>
    <n v="1224"/>
    <x v="6"/>
  </r>
  <r>
    <d v="2011-07-01T00:00:00"/>
    <x v="3"/>
    <x v="6"/>
    <x v="1"/>
    <s v="Southern California"/>
    <n v="456"/>
    <n v="912"/>
    <x v="6"/>
  </r>
  <r>
    <d v="2011-07-08T00:00:00"/>
    <x v="0"/>
    <x v="0"/>
    <x v="0"/>
    <s v="Northern California"/>
    <n v="5482"/>
    <n v="8191"/>
    <x v="6"/>
  </r>
  <r>
    <d v="2011-07-08T00:00:00"/>
    <x v="1"/>
    <x v="1"/>
    <x v="1"/>
    <s v="Northern California"/>
    <n v="2733.1000000000004"/>
    <n v="2953.0000000000005"/>
    <x v="6"/>
  </r>
  <r>
    <d v="2011-07-08T00:00:00"/>
    <x v="1"/>
    <x v="2"/>
    <x v="1"/>
    <s v="Northern California"/>
    <n v="693"/>
    <n v="654"/>
    <x v="6"/>
  </r>
  <r>
    <d v="2011-07-08T00:00:00"/>
    <x v="1"/>
    <x v="3"/>
    <x v="1"/>
    <s v="Northern California"/>
    <n v="0"/>
    <n v="1876"/>
    <x v="6"/>
  </r>
  <r>
    <d v="2011-07-08T00:00:00"/>
    <x v="2"/>
    <x v="4"/>
    <x v="1"/>
    <s v="Northern California"/>
    <n v="848"/>
    <n v="1857"/>
    <x v="6"/>
  </r>
  <r>
    <d v="2011-07-08T00:00:00"/>
    <x v="3"/>
    <x v="5"/>
    <x v="1"/>
    <s v="Northern California"/>
    <n v="995"/>
    <n v="1032"/>
    <x v="6"/>
  </r>
  <r>
    <d v="2011-07-08T00:00:00"/>
    <x v="3"/>
    <x v="6"/>
    <x v="1"/>
    <s v="Northern California"/>
    <n v="457"/>
    <n v="262"/>
    <x v="6"/>
  </r>
  <r>
    <d v="2011-07-08T00:00:00"/>
    <x v="4"/>
    <x v="7"/>
    <x v="1"/>
    <s v="Northern California"/>
    <n v="123"/>
    <n v="1109"/>
    <x v="6"/>
  </r>
  <r>
    <d v="2011-07-08T00:00:00"/>
    <x v="4"/>
    <x v="7"/>
    <x v="1"/>
    <s v="Southern California"/>
    <n v="59"/>
    <n v="400"/>
    <x v="6"/>
  </r>
  <r>
    <d v="2011-07-08T00:00:00"/>
    <x v="0"/>
    <x v="0"/>
    <x v="0"/>
    <s v="Southern California"/>
    <n v="6721"/>
    <n v="7429"/>
    <x v="6"/>
  </r>
  <r>
    <d v="2011-07-08T00:00:00"/>
    <x v="1"/>
    <x v="1"/>
    <x v="1"/>
    <s v="Southern California"/>
    <n v="3854.4"/>
    <n v="2692.8"/>
    <x v="6"/>
  </r>
  <r>
    <d v="2011-07-08T00:00:00"/>
    <x v="1"/>
    <x v="2"/>
    <x v="1"/>
    <s v="Southern California"/>
    <n v="487"/>
    <n v="465"/>
    <x v="6"/>
  </r>
  <r>
    <d v="2011-07-08T00:00:00"/>
    <x v="1"/>
    <x v="3"/>
    <x v="1"/>
    <s v="Southern California"/>
    <n v="0"/>
    <n v="3420"/>
    <x v="6"/>
  </r>
  <r>
    <d v="2011-07-08T00:00:00"/>
    <x v="2"/>
    <x v="4"/>
    <x v="1"/>
    <s v="Southern California"/>
    <n v="1076"/>
    <n v="1628"/>
    <x v="6"/>
  </r>
  <r>
    <d v="2011-07-08T00:00:00"/>
    <x v="3"/>
    <x v="5"/>
    <x v="1"/>
    <s v="Southern California"/>
    <n v="1060"/>
    <n v="1376"/>
    <x v="6"/>
  </r>
  <r>
    <d v="2011-07-08T00:00:00"/>
    <x v="3"/>
    <x v="6"/>
    <x v="1"/>
    <s v="Southern California"/>
    <n v="353"/>
    <n v="952"/>
    <x v="6"/>
  </r>
  <r>
    <d v="2011-07-15T00:00:00"/>
    <x v="0"/>
    <x v="0"/>
    <x v="0"/>
    <s v="Northern California"/>
    <n v="5358"/>
    <n v="7455"/>
    <x v="6"/>
  </r>
  <r>
    <d v="2011-07-15T00:00:00"/>
    <x v="1"/>
    <x v="1"/>
    <x v="1"/>
    <s v="Northern California"/>
    <n v="2793.3"/>
    <n v="2965.9"/>
    <x v="6"/>
  </r>
  <r>
    <d v="2011-07-15T00:00:00"/>
    <x v="1"/>
    <x v="2"/>
    <x v="1"/>
    <s v="Northern California"/>
    <n v="271"/>
    <n v="503"/>
    <x v="6"/>
  </r>
  <r>
    <d v="2011-07-15T00:00:00"/>
    <x v="1"/>
    <x v="3"/>
    <x v="1"/>
    <s v="Northern California"/>
    <n v="0"/>
    <n v="2018"/>
    <x v="6"/>
  </r>
  <r>
    <d v="2011-07-15T00:00:00"/>
    <x v="2"/>
    <x v="4"/>
    <x v="1"/>
    <s v="Northern California"/>
    <n v="805"/>
    <n v="1759"/>
    <x v="6"/>
  </r>
  <r>
    <d v="2011-07-15T00:00:00"/>
    <x v="3"/>
    <x v="5"/>
    <x v="1"/>
    <s v="Northern California"/>
    <n v="1204"/>
    <n v="1543"/>
    <x v="6"/>
  </r>
  <r>
    <d v="2011-07-15T00:00:00"/>
    <x v="3"/>
    <x v="6"/>
    <x v="1"/>
    <s v="Northern California"/>
    <n v="82"/>
    <n v="220"/>
    <x v="6"/>
  </r>
  <r>
    <d v="2011-07-15T00:00:00"/>
    <x v="4"/>
    <x v="7"/>
    <x v="1"/>
    <s v="Northern California"/>
    <n v="65"/>
    <n v="1143"/>
    <x v="6"/>
  </r>
  <r>
    <d v="2011-07-15T00:00:00"/>
    <x v="4"/>
    <x v="7"/>
    <x v="1"/>
    <s v="Southern California"/>
    <n v="7"/>
    <n v="390"/>
    <x v="6"/>
  </r>
  <r>
    <d v="2011-07-15T00:00:00"/>
    <x v="0"/>
    <x v="0"/>
    <x v="0"/>
    <s v="Southern California"/>
    <n v="6935"/>
    <n v="7111"/>
    <x v="6"/>
  </r>
  <r>
    <d v="2011-07-15T00:00:00"/>
    <x v="1"/>
    <x v="1"/>
    <x v="1"/>
    <s v="Southern California"/>
    <n v="3735.6000000000004"/>
    <n v="2680.7000000000003"/>
    <x v="6"/>
  </r>
  <r>
    <d v="2011-07-15T00:00:00"/>
    <x v="1"/>
    <x v="2"/>
    <x v="1"/>
    <s v="Southern California"/>
    <n v="304"/>
    <n v="370"/>
    <x v="6"/>
  </r>
  <r>
    <d v="2011-07-15T00:00:00"/>
    <x v="1"/>
    <x v="3"/>
    <x v="1"/>
    <s v="Southern California"/>
    <n v="0"/>
    <n v="3367"/>
    <x v="6"/>
  </r>
  <r>
    <d v="2011-07-15T00:00:00"/>
    <x v="2"/>
    <x v="4"/>
    <x v="1"/>
    <s v="Southern California"/>
    <n v="1065"/>
    <n v="1678"/>
    <x v="6"/>
  </r>
  <r>
    <d v="2011-07-15T00:00:00"/>
    <x v="3"/>
    <x v="5"/>
    <x v="1"/>
    <s v="Southern California"/>
    <n v="1033"/>
    <n v="1324"/>
    <x v="6"/>
  </r>
  <r>
    <d v="2011-07-15T00:00:00"/>
    <x v="3"/>
    <x v="6"/>
    <x v="1"/>
    <s v="Southern California"/>
    <n v="476"/>
    <n v="962"/>
    <x v="6"/>
  </r>
  <r>
    <d v="2011-07-22T00:00:00"/>
    <x v="0"/>
    <x v="0"/>
    <x v="0"/>
    <s v="Northern California"/>
    <n v="5471"/>
    <n v="7572"/>
    <x v="6"/>
  </r>
  <r>
    <d v="2011-07-22T00:00:00"/>
    <x v="1"/>
    <x v="1"/>
    <x v="1"/>
    <s v="Northern California"/>
    <n v="2874.2000000000003"/>
    <n v="3204.0000000000005"/>
    <x v="6"/>
  </r>
  <r>
    <d v="2011-07-22T00:00:00"/>
    <x v="1"/>
    <x v="2"/>
    <x v="1"/>
    <s v="Northern California"/>
    <n v="435"/>
    <n v="391"/>
    <x v="6"/>
  </r>
  <r>
    <d v="2011-07-22T00:00:00"/>
    <x v="1"/>
    <x v="3"/>
    <x v="1"/>
    <s v="Northern California"/>
    <n v="0"/>
    <n v="2233"/>
    <x v="6"/>
  </r>
  <r>
    <d v="2011-07-22T00:00:00"/>
    <x v="2"/>
    <x v="4"/>
    <x v="1"/>
    <s v="Northern California"/>
    <n v="741"/>
    <n v="1764"/>
    <x v="6"/>
  </r>
  <r>
    <d v="2011-07-22T00:00:00"/>
    <x v="3"/>
    <x v="5"/>
    <x v="1"/>
    <s v="Northern California"/>
    <n v="1076"/>
    <n v="1724"/>
    <x v="6"/>
  </r>
  <r>
    <d v="2011-07-22T00:00:00"/>
    <x v="3"/>
    <x v="6"/>
    <x v="1"/>
    <s v="Northern California"/>
    <n v="320"/>
    <n v="264"/>
    <x v="6"/>
  </r>
  <r>
    <d v="2011-07-22T00:00:00"/>
    <x v="4"/>
    <x v="7"/>
    <x v="1"/>
    <s v="Northern California"/>
    <n v="95"/>
    <n v="1016"/>
    <x v="6"/>
  </r>
  <r>
    <d v="2011-07-22T00:00:00"/>
    <x v="4"/>
    <x v="7"/>
    <x v="1"/>
    <s v="Southern California"/>
    <n v="244"/>
    <n v="417"/>
    <x v="6"/>
  </r>
  <r>
    <d v="2011-07-22T00:00:00"/>
    <x v="0"/>
    <x v="0"/>
    <x v="0"/>
    <s v="Southern California"/>
    <n v="7093"/>
    <n v="7605"/>
    <x v="6"/>
  </r>
  <r>
    <d v="2011-07-22T00:00:00"/>
    <x v="1"/>
    <x v="1"/>
    <x v="1"/>
    <s v="Southern California"/>
    <n v="3791.7000000000003"/>
    <n v="2720.3"/>
    <x v="6"/>
  </r>
  <r>
    <d v="2011-07-22T00:00:00"/>
    <x v="1"/>
    <x v="2"/>
    <x v="1"/>
    <s v="Southern California"/>
    <n v="358"/>
    <n v="381"/>
    <x v="6"/>
  </r>
  <r>
    <d v="2011-07-22T00:00:00"/>
    <x v="1"/>
    <x v="3"/>
    <x v="1"/>
    <s v="Southern California"/>
    <n v="0"/>
    <n v="3679"/>
    <x v="6"/>
  </r>
  <r>
    <d v="2011-07-22T00:00:00"/>
    <x v="2"/>
    <x v="4"/>
    <x v="1"/>
    <s v="Southern California"/>
    <n v="1213"/>
    <n v="1921"/>
    <x v="6"/>
  </r>
  <r>
    <d v="2011-07-22T00:00:00"/>
    <x v="3"/>
    <x v="5"/>
    <x v="1"/>
    <s v="Southern California"/>
    <n v="1077"/>
    <n v="1327"/>
    <x v="6"/>
  </r>
  <r>
    <d v="2011-07-22T00:00:00"/>
    <x v="3"/>
    <x v="6"/>
    <x v="1"/>
    <s v="Southern California"/>
    <n v="538"/>
    <n v="1016"/>
    <x v="6"/>
  </r>
  <r>
    <d v="2011-07-29T00:00:00"/>
    <x v="0"/>
    <x v="0"/>
    <x v="0"/>
    <s v="Northern California"/>
    <n v="5685"/>
    <n v="7270"/>
    <x v="6"/>
  </r>
  <r>
    <d v="2011-07-29T00:00:00"/>
    <x v="1"/>
    <x v="1"/>
    <x v="1"/>
    <s v="Northern California"/>
    <n v="2510.1000000000004"/>
    <n v="3275.6000000000004"/>
    <x v="6"/>
  </r>
  <r>
    <d v="2011-07-29T00:00:00"/>
    <x v="1"/>
    <x v="2"/>
    <x v="1"/>
    <s v="Northern California"/>
    <n v="700"/>
    <n v="618"/>
    <x v="6"/>
  </r>
  <r>
    <d v="2011-07-29T00:00:00"/>
    <x v="1"/>
    <x v="3"/>
    <x v="1"/>
    <s v="Northern California"/>
    <n v="0"/>
    <n v="2413"/>
    <x v="6"/>
  </r>
  <r>
    <d v="2011-07-29T00:00:00"/>
    <x v="2"/>
    <x v="4"/>
    <x v="1"/>
    <s v="Northern California"/>
    <n v="797"/>
    <n v="1550"/>
    <x v="6"/>
  </r>
  <r>
    <d v="2011-07-29T00:00:00"/>
    <x v="3"/>
    <x v="5"/>
    <x v="1"/>
    <s v="Northern California"/>
    <n v="1288"/>
    <n v="1812"/>
    <x v="6"/>
  </r>
  <r>
    <d v="2011-07-29T00:00:00"/>
    <x v="3"/>
    <x v="6"/>
    <x v="1"/>
    <s v="Northern California"/>
    <n v="180"/>
    <n v="302"/>
    <x v="6"/>
  </r>
  <r>
    <d v="2011-07-29T00:00:00"/>
    <x v="4"/>
    <x v="7"/>
    <x v="1"/>
    <s v="Northern California"/>
    <n v="118"/>
    <n v="839"/>
    <x v="6"/>
  </r>
  <r>
    <d v="2011-07-29T00:00:00"/>
    <x v="4"/>
    <x v="7"/>
    <x v="1"/>
    <s v="Southern California"/>
    <n v="42"/>
    <n v="374"/>
    <x v="6"/>
  </r>
  <r>
    <d v="2011-07-29T00:00:00"/>
    <x v="0"/>
    <x v="0"/>
    <x v="0"/>
    <s v="Southern California"/>
    <n v="6615"/>
    <n v="7994"/>
    <x v="6"/>
  </r>
  <r>
    <d v="2011-07-29T00:00:00"/>
    <x v="1"/>
    <x v="1"/>
    <x v="1"/>
    <s v="Southern California"/>
    <n v="3903.9"/>
    <n v="2456.3000000000002"/>
    <x v="6"/>
  </r>
  <r>
    <d v="2011-07-29T00:00:00"/>
    <x v="1"/>
    <x v="2"/>
    <x v="1"/>
    <s v="Southern California"/>
    <n v="618"/>
    <n v="594"/>
    <x v="6"/>
  </r>
  <r>
    <d v="2011-07-29T00:00:00"/>
    <x v="1"/>
    <x v="3"/>
    <x v="1"/>
    <s v="Southern California"/>
    <n v="0"/>
    <n v="3713"/>
    <x v="6"/>
  </r>
  <r>
    <d v="2011-07-29T00:00:00"/>
    <x v="2"/>
    <x v="4"/>
    <x v="1"/>
    <s v="Southern California"/>
    <n v="1382"/>
    <n v="1970"/>
    <x v="6"/>
  </r>
  <r>
    <d v="2011-07-29T00:00:00"/>
    <x v="3"/>
    <x v="5"/>
    <x v="1"/>
    <s v="Southern California"/>
    <n v="931"/>
    <n v="1168"/>
    <x v="6"/>
  </r>
  <r>
    <d v="2011-07-29T00:00:00"/>
    <x v="3"/>
    <x v="6"/>
    <x v="1"/>
    <s v="Southern California"/>
    <n v="339"/>
    <n v="1400"/>
    <x v="6"/>
  </r>
  <r>
    <d v="2011-08-05T00:00:00"/>
    <x v="0"/>
    <x v="0"/>
    <x v="0"/>
    <s v="Northern California"/>
    <n v="5451"/>
    <n v="8064"/>
    <x v="6"/>
  </r>
  <r>
    <d v="2011-08-05T00:00:00"/>
    <x v="1"/>
    <x v="1"/>
    <x v="1"/>
    <s v="Northern California"/>
    <n v="2805.8"/>
    <n v="3747.2000000000003"/>
    <x v="6"/>
  </r>
  <r>
    <d v="2011-08-05T00:00:00"/>
    <x v="1"/>
    <x v="2"/>
    <x v="1"/>
    <s v="Northern California"/>
    <n v="659"/>
    <n v="738"/>
    <x v="6"/>
  </r>
  <r>
    <d v="2011-08-05T00:00:00"/>
    <x v="1"/>
    <x v="3"/>
    <x v="1"/>
    <s v="Northern California"/>
    <n v="0"/>
    <n v="2169"/>
    <x v="6"/>
  </r>
  <r>
    <d v="2011-08-05T00:00:00"/>
    <x v="2"/>
    <x v="4"/>
    <x v="1"/>
    <s v="Northern California"/>
    <n v="836"/>
    <n v="1338"/>
    <x v="6"/>
  </r>
  <r>
    <d v="2011-08-05T00:00:00"/>
    <x v="3"/>
    <x v="5"/>
    <x v="1"/>
    <s v="Northern California"/>
    <n v="1181"/>
    <n v="1756"/>
    <x v="6"/>
  </r>
  <r>
    <d v="2011-08-05T00:00:00"/>
    <x v="3"/>
    <x v="6"/>
    <x v="1"/>
    <s v="Northern California"/>
    <n v="237"/>
    <n v="243"/>
    <x v="6"/>
  </r>
  <r>
    <d v="2011-08-05T00:00:00"/>
    <x v="4"/>
    <x v="7"/>
    <x v="1"/>
    <s v="Northern California"/>
    <n v="182"/>
    <n v="901"/>
    <x v="6"/>
  </r>
  <r>
    <d v="2011-08-05T00:00:00"/>
    <x v="4"/>
    <x v="7"/>
    <x v="1"/>
    <s v="Southern California"/>
    <n v="167"/>
    <n v="467"/>
    <x v="6"/>
  </r>
  <r>
    <d v="2011-08-05T00:00:00"/>
    <x v="0"/>
    <x v="0"/>
    <x v="0"/>
    <s v="Southern California"/>
    <n v="6652"/>
    <n v="6784"/>
    <x v="6"/>
  </r>
  <r>
    <d v="2011-08-05T00:00:00"/>
    <x v="1"/>
    <x v="1"/>
    <x v="1"/>
    <s v="Southern California"/>
    <n v="4120.6000000000004"/>
    <n v="2660.9"/>
    <x v="6"/>
  </r>
  <r>
    <d v="2011-08-05T00:00:00"/>
    <x v="1"/>
    <x v="2"/>
    <x v="1"/>
    <s v="Southern California"/>
    <n v="433"/>
    <n v="535"/>
    <x v="6"/>
  </r>
  <r>
    <d v="2011-08-05T00:00:00"/>
    <x v="1"/>
    <x v="3"/>
    <x v="1"/>
    <s v="Southern California"/>
    <n v="0"/>
    <n v="3606"/>
    <x v="6"/>
  </r>
  <r>
    <d v="2011-08-05T00:00:00"/>
    <x v="2"/>
    <x v="4"/>
    <x v="1"/>
    <s v="Southern California"/>
    <n v="1065"/>
    <n v="1955"/>
    <x v="6"/>
  </r>
  <r>
    <d v="2011-08-05T00:00:00"/>
    <x v="3"/>
    <x v="5"/>
    <x v="1"/>
    <s v="Southern California"/>
    <n v="1156"/>
    <n v="1335"/>
    <x v="6"/>
  </r>
  <r>
    <d v="2011-08-05T00:00:00"/>
    <x v="3"/>
    <x v="6"/>
    <x v="1"/>
    <s v="Southern California"/>
    <n v="384"/>
    <n v="1080"/>
    <x v="6"/>
  </r>
  <r>
    <d v="2011-08-12T00:00:00"/>
    <x v="0"/>
    <x v="0"/>
    <x v="0"/>
    <s v="Northern California"/>
    <n v="5661"/>
    <n v="8113"/>
    <x v="6"/>
  </r>
  <r>
    <d v="2011-08-12T00:00:00"/>
    <x v="1"/>
    <x v="1"/>
    <x v="1"/>
    <s v="Northern California"/>
    <n v="2927.1000000000004"/>
    <n v="3584.2000000000003"/>
    <x v="6"/>
  </r>
  <r>
    <d v="2011-08-12T00:00:00"/>
    <x v="1"/>
    <x v="2"/>
    <x v="1"/>
    <s v="Northern California"/>
    <n v="289"/>
    <n v="374"/>
    <x v="6"/>
  </r>
  <r>
    <d v="2011-08-12T00:00:00"/>
    <x v="1"/>
    <x v="3"/>
    <x v="1"/>
    <s v="Northern California"/>
    <n v="0"/>
    <n v="2024"/>
    <x v="6"/>
  </r>
  <r>
    <d v="2011-08-12T00:00:00"/>
    <x v="2"/>
    <x v="4"/>
    <x v="1"/>
    <s v="Northern California"/>
    <n v="838"/>
    <n v="1390"/>
    <x v="6"/>
  </r>
  <r>
    <d v="2011-08-12T00:00:00"/>
    <x v="3"/>
    <x v="5"/>
    <x v="1"/>
    <s v="Northern California"/>
    <n v="1043"/>
    <n v="1817"/>
    <x v="6"/>
  </r>
  <r>
    <d v="2011-08-12T00:00:00"/>
    <x v="3"/>
    <x v="6"/>
    <x v="1"/>
    <s v="Northern California"/>
    <n v="327"/>
    <n v="204"/>
    <x v="6"/>
  </r>
  <r>
    <d v="2011-08-12T00:00:00"/>
    <x v="4"/>
    <x v="7"/>
    <x v="1"/>
    <s v="Northern California"/>
    <n v="223"/>
    <n v="949"/>
    <x v="6"/>
  </r>
  <r>
    <d v="2011-08-12T00:00:00"/>
    <x v="4"/>
    <x v="7"/>
    <x v="1"/>
    <s v="Southern California"/>
    <n v="8"/>
    <n v="434"/>
    <x v="6"/>
  </r>
  <r>
    <d v="2011-08-12T00:00:00"/>
    <x v="0"/>
    <x v="0"/>
    <x v="0"/>
    <s v="Southern California"/>
    <n v="6557"/>
    <n v="7172"/>
    <x v="6"/>
  </r>
  <r>
    <d v="2011-08-12T00:00:00"/>
    <x v="1"/>
    <x v="1"/>
    <x v="1"/>
    <s v="Southern California"/>
    <n v="3710.3"/>
    <n v="2665.3"/>
    <x v="6"/>
  </r>
  <r>
    <d v="2011-08-12T00:00:00"/>
    <x v="1"/>
    <x v="2"/>
    <x v="1"/>
    <s v="Southern California"/>
    <n v="584"/>
    <n v="632"/>
    <x v="6"/>
  </r>
  <r>
    <d v="2011-08-12T00:00:00"/>
    <x v="1"/>
    <x v="3"/>
    <x v="1"/>
    <s v="Southern California"/>
    <n v="0"/>
    <n v="3431"/>
    <x v="6"/>
  </r>
  <r>
    <d v="2011-08-12T00:00:00"/>
    <x v="2"/>
    <x v="4"/>
    <x v="1"/>
    <s v="Southern California"/>
    <n v="1258"/>
    <n v="1867"/>
    <x v="6"/>
  </r>
  <r>
    <d v="2011-08-12T00:00:00"/>
    <x v="3"/>
    <x v="5"/>
    <x v="1"/>
    <s v="Southern California"/>
    <n v="924"/>
    <n v="1310"/>
    <x v="6"/>
  </r>
  <r>
    <d v="2011-08-12T00:00:00"/>
    <x v="3"/>
    <x v="6"/>
    <x v="1"/>
    <s v="Southern California"/>
    <n v="164"/>
    <n v="990"/>
    <x v="6"/>
  </r>
  <r>
    <d v="2011-08-19T00:00:00"/>
    <x v="0"/>
    <x v="0"/>
    <x v="0"/>
    <s v="Northern California"/>
    <n v="5256"/>
    <n v="8538"/>
    <x v="6"/>
  </r>
  <r>
    <d v="2011-08-19T00:00:00"/>
    <x v="1"/>
    <x v="1"/>
    <x v="1"/>
    <s v="Northern California"/>
    <n v="2023.4"/>
    <n v="2893.6000000000004"/>
    <x v="6"/>
  </r>
  <r>
    <d v="2011-08-19T00:00:00"/>
    <x v="1"/>
    <x v="2"/>
    <x v="1"/>
    <s v="Northern California"/>
    <n v="1027"/>
    <n v="600"/>
    <x v="6"/>
  </r>
  <r>
    <d v="2011-08-19T00:00:00"/>
    <x v="1"/>
    <x v="3"/>
    <x v="1"/>
    <s v="Northern California"/>
    <n v="0"/>
    <n v="2341"/>
    <x v="6"/>
  </r>
  <r>
    <d v="2011-08-19T00:00:00"/>
    <x v="2"/>
    <x v="4"/>
    <x v="1"/>
    <s v="Northern California"/>
    <n v="887"/>
    <n v="1742"/>
    <x v="6"/>
  </r>
  <r>
    <d v="2011-08-19T00:00:00"/>
    <x v="3"/>
    <x v="5"/>
    <x v="1"/>
    <s v="Northern California"/>
    <n v="1197"/>
    <n v="1903"/>
    <x v="6"/>
  </r>
  <r>
    <d v="2011-08-19T00:00:00"/>
    <x v="3"/>
    <x v="6"/>
    <x v="1"/>
    <s v="Northern California"/>
    <n v="279"/>
    <n v="220"/>
    <x v="6"/>
  </r>
  <r>
    <d v="2011-08-19T00:00:00"/>
    <x v="4"/>
    <x v="7"/>
    <x v="1"/>
    <s v="Northern California"/>
    <n v="130"/>
    <n v="1255"/>
    <x v="6"/>
  </r>
  <r>
    <d v="2011-08-19T00:00:00"/>
    <x v="4"/>
    <x v="7"/>
    <x v="1"/>
    <s v="Southern California"/>
    <n v="-40"/>
    <n v="452"/>
    <x v="6"/>
  </r>
  <r>
    <d v="2011-08-19T00:00:00"/>
    <x v="0"/>
    <x v="0"/>
    <x v="0"/>
    <s v="Southern California"/>
    <n v="6562"/>
    <n v="6611"/>
    <x v="6"/>
  </r>
  <r>
    <d v="2011-08-19T00:00:00"/>
    <x v="1"/>
    <x v="1"/>
    <x v="1"/>
    <s v="Southern California"/>
    <n v="3826.9"/>
    <n v="2355.1000000000004"/>
    <x v="6"/>
  </r>
  <r>
    <d v="2011-08-19T00:00:00"/>
    <x v="1"/>
    <x v="2"/>
    <x v="1"/>
    <s v="Southern California"/>
    <n v="1001"/>
    <n v="878"/>
    <x v="6"/>
  </r>
  <r>
    <d v="2011-08-19T00:00:00"/>
    <x v="1"/>
    <x v="3"/>
    <x v="1"/>
    <s v="Southern California"/>
    <n v="0"/>
    <n v="3271"/>
    <x v="6"/>
  </r>
  <r>
    <d v="2011-08-19T00:00:00"/>
    <x v="2"/>
    <x v="4"/>
    <x v="1"/>
    <s v="Southern California"/>
    <n v="1349"/>
    <n v="1952"/>
    <x v="6"/>
  </r>
  <r>
    <d v="2011-08-19T00:00:00"/>
    <x v="3"/>
    <x v="5"/>
    <x v="1"/>
    <s v="Southern California"/>
    <n v="871"/>
    <n v="1239"/>
    <x v="6"/>
  </r>
  <r>
    <d v="2011-08-19T00:00:00"/>
    <x v="3"/>
    <x v="6"/>
    <x v="1"/>
    <s v="Southern California"/>
    <n v="259"/>
    <n v="842"/>
    <x v="6"/>
  </r>
  <r>
    <d v="2011-08-26T00:00:00"/>
    <x v="0"/>
    <x v="0"/>
    <x v="0"/>
    <s v="Northern California"/>
    <n v="5400"/>
    <n v="8293"/>
    <x v="6"/>
  </r>
  <r>
    <d v="2011-08-26T00:00:00"/>
    <x v="1"/>
    <x v="1"/>
    <x v="1"/>
    <s v="Northern California"/>
    <n v="2453.5"/>
    <n v="2591.1000000000004"/>
    <x v="6"/>
  </r>
  <r>
    <d v="2011-08-26T00:00:00"/>
    <x v="1"/>
    <x v="2"/>
    <x v="1"/>
    <s v="Northern California"/>
    <n v="715"/>
    <n v="429"/>
    <x v="6"/>
  </r>
  <r>
    <d v="2011-08-26T00:00:00"/>
    <x v="1"/>
    <x v="3"/>
    <x v="1"/>
    <s v="Northern California"/>
    <n v="0"/>
    <n v="2343"/>
    <x v="6"/>
  </r>
  <r>
    <d v="2011-08-26T00:00:00"/>
    <x v="2"/>
    <x v="4"/>
    <x v="1"/>
    <s v="Northern California"/>
    <n v="913"/>
    <n v="1575"/>
    <x v="6"/>
  </r>
  <r>
    <d v="2011-08-26T00:00:00"/>
    <x v="3"/>
    <x v="5"/>
    <x v="1"/>
    <s v="Northern California"/>
    <n v="873"/>
    <n v="1431"/>
    <x v="6"/>
  </r>
  <r>
    <d v="2011-08-26T00:00:00"/>
    <x v="3"/>
    <x v="6"/>
    <x v="1"/>
    <s v="Northern California"/>
    <n v="527"/>
    <n v="384"/>
    <x v="6"/>
  </r>
  <r>
    <d v="2011-08-26T00:00:00"/>
    <x v="4"/>
    <x v="7"/>
    <x v="1"/>
    <s v="Northern California"/>
    <n v="156"/>
    <n v="832"/>
    <x v="6"/>
  </r>
  <r>
    <d v="2011-08-26T00:00:00"/>
    <x v="4"/>
    <x v="7"/>
    <x v="1"/>
    <s v="Southern California"/>
    <n v="221"/>
    <n v="410"/>
    <x v="6"/>
  </r>
  <r>
    <d v="2011-08-26T00:00:00"/>
    <x v="0"/>
    <x v="0"/>
    <x v="0"/>
    <s v="Southern California"/>
    <n v="6089"/>
    <n v="6657"/>
    <x v="6"/>
  </r>
  <r>
    <d v="2011-08-26T00:00:00"/>
    <x v="1"/>
    <x v="1"/>
    <x v="1"/>
    <s v="Southern California"/>
    <n v="3627.8"/>
    <n v="2189"/>
    <x v="6"/>
  </r>
  <r>
    <d v="2011-08-26T00:00:00"/>
    <x v="1"/>
    <x v="2"/>
    <x v="1"/>
    <s v="Southern California"/>
    <n v="471"/>
    <n v="733"/>
    <x v="6"/>
  </r>
  <r>
    <d v="2011-08-26T00:00:00"/>
    <x v="1"/>
    <x v="3"/>
    <x v="1"/>
    <s v="Southern California"/>
    <n v="0"/>
    <n v="3150"/>
    <x v="6"/>
  </r>
  <r>
    <d v="2011-08-26T00:00:00"/>
    <x v="2"/>
    <x v="4"/>
    <x v="1"/>
    <s v="Southern California"/>
    <n v="1116"/>
    <n v="1885"/>
    <x v="6"/>
  </r>
  <r>
    <d v="2011-08-26T00:00:00"/>
    <x v="3"/>
    <x v="5"/>
    <x v="1"/>
    <s v="Southern California"/>
    <n v="696"/>
    <n v="1070"/>
    <x v="6"/>
  </r>
  <r>
    <d v="2011-08-26T00:00:00"/>
    <x v="3"/>
    <x v="6"/>
    <x v="1"/>
    <s v="Southern California"/>
    <n v="188"/>
    <n v="734"/>
    <x v="6"/>
  </r>
  <r>
    <d v="2011-09-02T00:00:00"/>
    <x v="0"/>
    <x v="0"/>
    <x v="0"/>
    <s v="Northern California"/>
    <n v="5580"/>
    <n v="7732"/>
    <x v="6"/>
  </r>
  <r>
    <d v="2011-09-02T00:00:00"/>
    <x v="1"/>
    <x v="1"/>
    <x v="1"/>
    <s v="Northern California"/>
    <n v="2741.4"/>
    <n v="2610.6000000000004"/>
    <x v="6"/>
  </r>
  <r>
    <d v="2011-09-02T00:00:00"/>
    <x v="1"/>
    <x v="2"/>
    <x v="1"/>
    <s v="Northern California"/>
    <n v="542"/>
    <n v="306"/>
    <x v="6"/>
  </r>
  <r>
    <d v="2011-09-02T00:00:00"/>
    <x v="1"/>
    <x v="3"/>
    <x v="1"/>
    <s v="Northern California"/>
    <n v="0"/>
    <n v="2565"/>
    <x v="6"/>
  </r>
  <r>
    <d v="2011-09-02T00:00:00"/>
    <x v="2"/>
    <x v="4"/>
    <x v="1"/>
    <s v="Northern California"/>
    <n v="798"/>
    <n v="1715"/>
    <x v="6"/>
  </r>
  <r>
    <d v="2011-09-02T00:00:00"/>
    <x v="3"/>
    <x v="5"/>
    <x v="1"/>
    <s v="Northern California"/>
    <n v="1098"/>
    <n v="1326"/>
    <x v="6"/>
  </r>
  <r>
    <d v="2011-09-02T00:00:00"/>
    <x v="3"/>
    <x v="6"/>
    <x v="1"/>
    <s v="Northern California"/>
    <n v="128"/>
    <n v="294"/>
    <x v="6"/>
  </r>
  <r>
    <d v="2011-09-02T00:00:00"/>
    <x v="4"/>
    <x v="7"/>
    <x v="1"/>
    <s v="Northern California"/>
    <n v="176"/>
    <n v="687"/>
    <x v="6"/>
  </r>
  <r>
    <d v="2011-09-02T00:00:00"/>
    <x v="4"/>
    <x v="7"/>
    <x v="1"/>
    <s v="Southern California"/>
    <n v="67"/>
    <n v="523"/>
    <x v="6"/>
  </r>
  <r>
    <d v="2011-09-02T00:00:00"/>
    <x v="0"/>
    <x v="0"/>
    <x v="0"/>
    <s v="Southern California"/>
    <n v="6946"/>
    <n v="6763"/>
    <x v="6"/>
  </r>
  <r>
    <d v="2011-09-02T00:00:00"/>
    <x v="1"/>
    <x v="1"/>
    <x v="1"/>
    <s v="Southern California"/>
    <n v="3828.0000000000005"/>
    <n v="2185.7000000000003"/>
    <x v="6"/>
  </r>
  <r>
    <d v="2011-09-02T00:00:00"/>
    <x v="1"/>
    <x v="2"/>
    <x v="1"/>
    <s v="Southern California"/>
    <n v="718"/>
    <n v="679"/>
    <x v="6"/>
  </r>
  <r>
    <d v="2011-09-02T00:00:00"/>
    <x v="1"/>
    <x v="3"/>
    <x v="1"/>
    <s v="Southern California"/>
    <n v="0"/>
    <n v="3199"/>
    <x v="6"/>
  </r>
  <r>
    <d v="2011-09-02T00:00:00"/>
    <x v="2"/>
    <x v="4"/>
    <x v="1"/>
    <s v="Southern California"/>
    <n v="1263"/>
    <n v="1811"/>
    <x v="6"/>
  </r>
  <r>
    <d v="2011-09-02T00:00:00"/>
    <x v="3"/>
    <x v="5"/>
    <x v="1"/>
    <s v="Southern California"/>
    <n v="586"/>
    <n v="820"/>
    <x v="6"/>
  </r>
  <r>
    <d v="2011-09-02T00:00:00"/>
    <x v="3"/>
    <x v="6"/>
    <x v="1"/>
    <s v="Southern California"/>
    <n v="503"/>
    <n v="828"/>
    <x v="6"/>
  </r>
  <r>
    <d v="2011-09-09T00:00:00"/>
    <x v="0"/>
    <x v="0"/>
    <x v="0"/>
    <s v="Northern California"/>
    <n v="4892"/>
    <n v="7572"/>
    <x v="6"/>
  </r>
  <r>
    <d v="2011-09-09T00:00:00"/>
    <x v="1"/>
    <x v="1"/>
    <x v="1"/>
    <s v="Northern California"/>
    <n v="2738"/>
    <n v="2790.8"/>
    <x v="6"/>
  </r>
  <r>
    <d v="2011-09-09T00:00:00"/>
    <x v="1"/>
    <x v="2"/>
    <x v="1"/>
    <s v="Northern California"/>
    <n v="538"/>
    <n v="364"/>
    <x v="6"/>
  </r>
  <r>
    <d v="2011-09-09T00:00:00"/>
    <x v="1"/>
    <x v="3"/>
    <x v="1"/>
    <s v="Northern California"/>
    <n v="0"/>
    <n v="2451"/>
    <x v="6"/>
  </r>
  <r>
    <d v="2011-09-09T00:00:00"/>
    <x v="2"/>
    <x v="4"/>
    <x v="1"/>
    <s v="Northern California"/>
    <n v="743"/>
    <n v="1544"/>
    <x v="6"/>
  </r>
  <r>
    <d v="2011-09-09T00:00:00"/>
    <x v="3"/>
    <x v="5"/>
    <x v="1"/>
    <s v="Northern California"/>
    <n v="1028"/>
    <n v="1380"/>
    <x v="6"/>
  </r>
  <r>
    <d v="2011-09-09T00:00:00"/>
    <x v="3"/>
    <x v="6"/>
    <x v="1"/>
    <s v="Northern California"/>
    <n v="207"/>
    <n v="266"/>
    <x v="6"/>
  </r>
  <r>
    <d v="2011-09-09T00:00:00"/>
    <x v="4"/>
    <x v="7"/>
    <x v="1"/>
    <s v="Northern California"/>
    <n v="146"/>
    <n v="643"/>
    <x v="6"/>
  </r>
  <r>
    <d v="2011-09-09T00:00:00"/>
    <x v="4"/>
    <x v="7"/>
    <x v="1"/>
    <s v="Southern California"/>
    <n v="69"/>
    <n v="593"/>
    <x v="6"/>
  </r>
  <r>
    <d v="2011-09-09T00:00:00"/>
    <x v="0"/>
    <x v="0"/>
    <x v="0"/>
    <s v="Southern California"/>
    <n v="6738"/>
    <n v="6915"/>
    <x v="6"/>
  </r>
  <r>
    <d v="2011-09-09T00:00:00"/>
    <x v="1"/>
    <x v="1"/>
    <x v="1"/>
    <s v="Southern California"/>
    <n v="4021.6000000000004"/>
    <n v="2484.9"/>
    <x v="6"/>
  </r>
  <r>
    <d v="2011-09-09T00:00:00"/>
    <x v="1"/>
    <x v="2"/>
    <x v="1"/>
    <s v="Southern California"/>
    <n v="673"/>
    <n v="733"/>
    <x v="6"/>
  </r>
  <r>
    <d v="2011-09-09T00:00:00"/>
    <x v="1"/>
    <x v="3"/>
    <x v="1"/>
    <s v="Southern California"/>
    <n v="0"/>
    <n v="3144"/>
    <x v="6"/>
  </r>
  <r>
    <d v="2011-09-09T00:00:00"/>
    <x v="2"/>
    <x v="4"/>
    <x v="1"/>
    <s v="Southern California"/>
    <n v="1256"/>
    <n v="1866"/>
    <x v="6"/>
  </r>
  <r>
    <d v="2011-09-09T00:00:00"/>
    <x v="3"/>
    <x v="5"/>
    <x v="1"/>
    <s v="Southern California"/>
    <n v="725"/>
    <n v="993"/>
    <x v="6"/>
  </r>
  <r>
    <d v="2011-09-09T00:00:00"/>
    <x v="3"/>
    <x v="6"/>
    <x v="1"/>
    <s v="Southern California"/>
    <n v="433"/>
    <n v="838"/>
    <x v="6"/>
  </r>
  <r>
    <d v="2011-09-16T00:00:00"/>
    <x v="0"/>
    <x v="0"/>
    <x v="0"/>
    <s v="Northern California"/>
    <n v="5159"/>
    <n v="6322"/>
    <x v="6"/>
  </r>
  <r>
    <d v="2011-09-16T00:00:00"/>
    <x v="1"/>
    <x v="1"/>
    <x v="1"/>
    <s v="Northern California"/>
    <n v="2727.8"/>
    <n v="2965.3"/>
    <x v="6"/>
  </r>
  <r>
    <d v="2011-09-16T00:00:00"/>
    <x v="1"/>
    <x v="2"/>
    <x v="1"/>
    <s v="Northern California"/>
    <n v="498"/>
    <n v="504"/>
    <x v="6"/>
  </r>
  <r>
    <d v="2011-09-16T00:00:00"/>
    <x v="1"/>
    <x v="3"/>
    <x v="1"/>
    <s v="Northern California"/>
    <n v="0"/>
    <n v="2317"/>
    <x v="6"/>
  </r>
  <r>
    <d v="2011-09-16T00:00:00"/>
    <x v="2"/>
    <x v="4"/>
    <x v="1"/>
    <s v="Northern California"/>
    <n v="773"/>
    <n v="1905"/>
    <x v="6"/>
  </r>
  <r>
    <d v="2011-09-16T00:00:00"/>
    <x v="3"/>
    <x v="5"/>
    <x v="1"/>
    <s v="Northern California"/>
    <n v="980"/>
    <n v="1144"/>
    <x v="6"/>
  </r>
  <r>
    <d v="2011-09-16T00:00:00"/>
    <x v="3"/>
    <x v="6"/>
    <x v="1"/>
    <s v="Northern California"/>
    <n v="-38"/>
    <n v="273"/>
    <x v="6"/>
  </r>
  <r>
    <d v="2011-09-16T00:00:00"/>
    <x v="4"/>
    <x v="7"/>
    <x v="1"/>
    <s v="Northern California"/>
    <n v="240"/>
    <n v="785"/>
    <x v="6"/>
  </r>
  <r>
    <d v="2011-09-16T00:00:00"/>
    <x v="4"/>
    <x v="7"/>
    <x v="1"/>
    <s v="Southern California"/>
    <n v="183"/>
    <n v="616"/>
    <x v="6"/>
  </r>
  <r>
    <d v="2011-09-16T00:00:00"/>
    <x v="0"/>
    <x v="0"/>
    <x v="0"/>
    <s v="Southern California"/>
    <n v="6484"/>
    <n v="6555"/>
    <x v="6"/>
  </r>
  <r>
    <d v="2011-09-16T00:00:00"/>
    <x v="1"/>
    <x v="1"/>
    <x v="1"/>
    <s v="Southern California"/>
    <n v="3748.8"/>
    <n v="2341.9"/>
    <x v="6"/>
  </r>
  <r>
    <d v="2011-09-16T00:00:00"/>
    <x v="1"/>
    <x v="2"/>
    <x v="1"/>
    <s v="Southern California"/>
    <n v="469"/>
    <n v="580"/>
    <x v="6"/>
  </r>
  <r>
    <d v="2011-09-16T00:00:00"/>
    <x v="1"/>
    <x v="3"/>
    <x v="1"/>
    <s v="Southern California"/>
    <n v="0"/>
    <n v="3130"/>
    <x v="6"/>
  </r>
  <r>
    <d v="2011-09-16T00:00:00"/>
    <x v="2"/>
    <x v="4"/>
    <x v="1"/>
    <s v="Southern California"/>
    <n v="1256"/>
    <n v="1703"/>
    <x v="6"/>
  </r>
  <r>
    <d v="2011-09-16T00:00:00"/>
    <x v="3"/>
    <x v="5"/>
    <x v="1"/>
    <s v="Southern California"/>
    <n v="844"/>
    <n v="1047"/>
    <x v="6"/>
  </r>
  <r>
    <d v="2011-09-16T00:00:00"/>
    <x v="3"/>
    <x v="6"/>
    <x v="1"/>
    <s v="Southern California"/>
    <n v="306"/>
    <n v="827"/>
    <x v="6"/>
  </r>
  <r>
    <d v="2011-09-23T00:00:00"/>
    <x v="0"/>
    <x v="0"/>
    <x v="0"/>
    <s v="Northern California"/>
    <n v="5330"/>
    <n v="7471"/>
    <x v="6"/>
  </r>
  <r>
    <d v="2011-09-23T00:00:00"/>
    <x v="1"/>
    <x v="1"/>
    <x v="1"/>
    <s v="Northern California"/>
    <n v="2587.5"/>
    <n v="3004.5000000000005"/>
    <x v="6"/>
  </r>
  <r>
    <d v="2011-09-23T00:00:00"/>
    <x v="1"/>
    <x v="2"/>
    <x v="1"/>
    <s v="Northern California"/>
    <n v="317"/>
    <n v="416"/>
    <x v="6"/>
  </r>
  <r>
    <d v="2011-09-23T00:00:00"/>
    <x v="1"/>
    <x v="3"/>
    <x v="1"/>
    <s v="Northern California"/>
    <n v="0"/>
    <n v="2805"/>
    <x v="6"/>
  </r>
  <r>
    <d v="2011-09-23T00:00:00"/>
    <x v="2"/>
    <x v="4"/>
    <x v="1"/>
    <s v="Northern California"/>
    <n v="878"/>
    <n v="1959"/>
    <x v="6"/>
  </r>
  <r>
    <d v="2011-09-23T00:00:00"/>
    <x v="3"/>
    <x v="5"/>
    <x v="1"/>
    <s v="Northern California"/>
    <n v="1234"/>
    <n v="1258"/>
    <x v="6"/>
  </r>
  <r>
    <d v="2011-09-23T00:00:00"/>
    <x v="3"/>
    <x v="6"/>
    <x v="1"/>
    <s v="Northern California"/>
    <n v="123"/>
    <n v="268"/>
    <x v="6"/>
  </r>
  <r>
    <d v="2011-09-23T00:00:00"/>
    <x v="4"/>
    <x v="7"/>
    <x v="1"/>
    <s v="Northern California"/>
    <n v="117"/>
    <n v="721"/>
    <x v="6"/>
  </r>
  <r>
    <d v="2011-09-23T00:00:00"/>
    <x v="4"/>
    <x v="7"/>
    <x v="1"/>
    <s v="Southern California"/>
    <n v="94"/>
    <n v="594"/>
    <x v="6"/>
  </r>
  <r>
    <d v="2011-09-23T00:00:00"/>
    <x v="0"/>
    <x v="0"/>
    <x v="0"/>
    <s v="Southern California"/>
    <n v="6786"/>
    <n v="6404"/>
    <x v="6"/>
  </r>
  <r>
    <d v="2011-09-23T00:00:00"/>
    <x v="1"/>
    <x v="1"/>
    <x v="1"/>
    <s v="Southern California"/>
    <n v="3502.4"/>
    <n v="2212.1000000000004"/>
    <x v="6"/>
  </r>
  <r>
    <d v="2011-09-23T00:00:00"/>
    <x v="1"/>
    <x v="2"/>
    <x v="1"/>
    <s v="Southern California"/>
    <n v="708"/>
    <n v="575"/>
    <x v="6"/>
  </r>
  <r>
    <d v="2011-09-23T00:00:00"/>
    <x v="1"/>
    <x v="3"/>
    <x v="1"/>
    <s v="Southern California"/>
    <n v="0"/>
    <n v="3282"/>
    <x v="6"/>
  </r>
  <r>
    <d v="2011-09-23T00:00:00"/>
    <x v="2"/>
    <x v="4"/>
    <x v="1"/>
    <s v="Southern California"/>
    <n v="1213"/>
    <n v="1806"/>
    <x v="6"/>
  </r>
  <r>
    <d v="2011-09-23T00:00:00"/>
    <x v="3"/>
    <x v="5"/>
    <x v="1"/>
    <s v="Southern California"/>
    <n v="1121"/>
    <n v="1160"/>
    <x v="6"/>
  </r>
  <r>
    <d v="2011-09-23T00:00:00"/>
    <x v="3"/>
    <x v="6"/>
    <x v="1"/>
    <s v="Southern California"/>
    <n v="259"/>
    <n v="764"/>
    <x v="6"/>
  </r>
  <r>
    <d v="2011-09-30T00:00:00"/>
    <x v="0"/>
    <x v="0"/>
    <x v="0"/>
    <s v="Northern California"/>
    <n v="5549"/>
    <n v="6841"/>
    <x v="6"/>
  </r>
  <r>
    <d v="2011-09-30T00:00:00"/>
    <x v="1"/>
    <x v="1"/>
    <x v="1"/>
    <s v="Northern California"/>
    <n v="2804.1000000000004"/>
    <n v="3063.9"/>
    <x v="6"/>
  </r>
  <r>
    <d v="2011-09-30T00:00:00"/>
    <x v="1"/>
    <x v="2"/>
    <x v="1"/>
    <s v="Northern California"/>
    <n v="483"/>
    <n v="549"/>
    <x v="6"/>
  </r>
  <r>
    <d v="2011-09-30T00:00:00"/>
    <x v="1"/>
    <x v="3"/>
    <x v="1"/>
    <s v="Northern California"/>
    <n v="0"/>
    <n v="2795"/>
    <x v="6"/>
  </r>
  <r>
    <d v="2011-09-30T00:00:00"/>
    <x v="2"/>
    <x v="4"/>
    <x v="1"/>
    <s v="Northern California"/>
    <n v="794"/>
    <n v="1453"/>
    <x v="6"/>
  </r>
  <r>
    <d v="2011-09-30T00:00:00"/>
    <x v="3"/>
    <x v="5"/>
    <x v="1"/>
    <s v="Northern California"/>
    <n v="1146"/>
    <n v="1454"/>
    <x v="6"/>
  </r>
  <r>
    <d v="2011-09-30T00:00:00"/>
    <x v="3"/>
    <x v="6"/>
    <x v="1"/>
    <s v="Northern California"/>
    <n v="112"/>
    <n v="291"/>
    <x v="6"/>
  </r>
  <r>
    <d v="2011-09-30T00:00:00"/>
    <x v="4"/>
    <x v="7"/>
    <x v="1"/>
    <s v="Northern California"/>
    <n v="144"/>
    <n v="568"/>
    <x v="6"/>
  </r>
  <r>
    <d v="2011-09-30T00:00:00"/>
    <x v="4"/>
    <x v="7"/>
    <x v="1"/>
    <s v="Southern California"/>
    <n v="103"/>
    <n v="574"/>
    <x v="6"/>
  </r>
  <r>
    <d v="2011-09-30T00:00:00"/>
    <x v="0"/>
    <x v="0"/>
    <x v="0"/>
    <s v="Southern California"/>
    <n v="6814"/>
    <n v="7263"/>
    <x v="6"/>
  </r>
  <r>
    <d v="2011-09-30T00:00:00"/>
    <x v="1"/>
    <x v="1"/>
    <x v="1"/>
    <s v="Southern California"/>
    <n v="3990.8"/>
    <n v="2313.3000000000002"/>
    <x v="6"/>
  </r>
  <r>
    <d v="2011-09-30T00:00:00"/>
    <x v="1"/>
    <x v="2"/>
    <x v="1"/>
    <s v="Southern California"/>
    <n v="472"/>
    <n v="502"/>
    <x v="6"/>
  </r>
  <r>
    <d v="2011-09-30T00:00:00"/>
    <x v="1"/>
    <x v="3"/>
    <x v="1"/>
    <s v="Southern California"/>
    <n v="0"/>
    <n v="3301"/>
    <x v="6"/>
  </r>
  <r>
    <d v="2011-09-30T00:00:00"/>
    <x v="2"/>
    <x v="4"/>
    <x v="1"/>
    <s v="Southern California"/>
    <n v="1357"/>
    <n v="1757"/>
    <x v="6"/>
  </r>
  <r>
    <d v="2011-09-30T00:00:00"/>
    <x v="3"/>
    <x v="5"/>
    <x v="1"/>
    <s v="Southern California"/>
    <n v="943"/>
    <n v="1139"/>
    <x v="6"/>
  </r>
  <r>
    <d v="2011-09-30T00:00:00"/>
    <x v="3"/>
    <x v="6"/>
    <x v="1"/>
    <s v="Southern California"/>
    <n v="409"/>
    <n v="812"/>
    <x v="6"/>
  </r>
  <r>
    <d v="2011-10-07T00:00:00"/>
    <x v="0"/>
    <x v="0"/>
    <x v="0"/>
    <s v="Northern California"/>
    <n v="5046"/>
    <n v="6519"/>
    <x v="6"/>
  </r>
  <r>
    <d v="2011-10-07T00:00:00"/>
    <x v="1"/>
    <x v="1"/>
    <x v="1"/>
    <s v="Northern California"/>
    <n v="2555.5"/>
    <n v="3016.9"/>
    <x v="6"/>
  </r>
  <r>
    <d v="2011-10-07T00:00:00"/>
    <x v="1"/>
    <x v="2"/>
    <x v="1"/>
    <s v="Northern California"/>
    <n v="509"/>
    <n v="570"/>
    <x v="6"/>
  </r>
  <r>
    <d v="2011-10-07T00:00:00"/>
    <x v="1"/>
    <x v="3"/>
    <x v="1"/>
    <s v="Northern California"/>
    <n v="0"/>
    <n v="3014"/>
    <x v="6"/>
  </r>
  <r>
    <d v="2011-10-07T00:00:00"/>
    <x v="2"/>
    <x v="4"/>
    <x v="1"/>
    <s v="Northern California"/>
    <n v="782"/>
    <n v="2112"/>
    <x v="6"/>
  </r>
  <r>
    <d v="2011-10-07T00:00:00"/>
    <x v="3"/>
    <x v="5"/>
    <x v="1"/>
    <s v="Northern California"/>
    <n v="816"/>
    <n v="1566"/>
    <x v="6"/>
  </r>
  <r>
    <d v="2011-10-07T00:00:00"/>
    <x v="3"/>
    <x v="6"/>
    <x v="1"/>
    <s v="Northern California"/>
    <n v="490"/>
    <n v="338"/>
    <x v="6"/>
  </r>
  <r>
    <d v="2011-10-07T00:00:00"/>
    <x v="4"/>
    <x v="7"/>
    <x v="1"/>
    <s v="Northern California"/>
    <n v="127"/>
    <n v="639"/>
    <x v="6"/>
  </r>
  <r>
    <d v="2011-10-07T00:00:00"/>
    <x v="4"/>
    <x v="7"/>
    <x v="1"/>
    <s v="Southern California"/>
    <n v="69"/>
    <n v="543"/>
    <x v="6"/>
  </r>
  <r>
    <d v="2011-10-07T00:00:00"/>
    <x v="0"/>
    <x v="0"/>
    <x v="0"/>
    <s v="Southern California"/>
    <n v="5962"/>
    <n v="7273"/>
    <x v="6"/>
  </r>
  <r>
    <d v="2011-10-07T00:00:00"/>
    <x v="1"/>
    <x v="1"/>
    <x v="1"/>
    <s v="Southern California"/>
    <n v="3693.8"/>
    <n v="2564.1000000000004"/>
    <x v="6"/>
  </r>
  <r>
    <d v="2011-10-07T00:00:00"/>
    <x v="1"/>
    <x v="2"/>
    <x v="1"/>
    <s v="Southern California"/>
    <n v="575"/>
    <n v="533"/>
    <x v="6"/>
  </r>
  <r>
    <d v="2011-10-07T00:00:00"/>
    <x v="1"/>
    <x v="3"/>
    <x v="1"/>
    <s v="Southern California"/>
    <n v="0"/>
    <n v="3134"/>
    <x v="6"/>
  </r>
  <r>
    <d v="2011-10-07T00:00:00"/>
    <x v="2"/>
    <x v="4"/>
    <x v="1"/>
    <s v="Southern California"/>
    <n v="1172"/>
    <n v="1835"/>
    <x v="6"/>
  </r>
  <r>
    <d v="2011-10-07T00:00:00"/>
    <x v="3"/>
    <x v="5"/>
    <x v="1"/>
    <s v="Southern California"/>
    <n v="953"/>
    <n v="1062"/>
    <x v="6"/>
  </r>
  <r>
    <d v="2011-10-07T00:00:00"/>
    <x v="3"/>
    <x v="6"/>
    <x v="1"/>
    <s v="Southern California"/>
    <n v="402"/>
    <n v="814"/>
    <x v="6"/>
  </r>
  <r>
    <d v="2011-10-14T00:00:00"/>
    <x v="0"/>
    <x v="0"/>
    <x v="0"/>
    <s v="Northern California"/>
    <n v="3836"/>
    <n v="8255"/>
    <x v="6"/>
  </r>
  <r>
    <d v="2011-10-14T00:00:00"/>
    <x v="1"/>
    <x v="1"/>
    <x v="1"/>
    <s v="Northern California"/>
    <n v="2495.9"/>
    <n v="2871.2000000000003"/>
    <x v="6"/>
  </r>
  <r>
    <d v="2011-10-14T00:00:00"/>
    <x v="1"/>
    <x v="2"/>
    <x v="1"/>
    <s v="Northern California"/>
    <n v="374"/>
    <n v="471"/>
    <x v="6"/>
  </r>
  <r>
    <d v="2011-10-14T00:00:00"/>
    <x v="1"/>
    <x v="3"/>
    <x v="1"/>
    <s v="Northern California"/>
    <n v="0"/>
    <n v="3146"/>
    <x v="6"/>
  </r>
  <r>
    <d v="2011-10-14T00:00:00"/>
    <x v="2"/>
    <x v="4"/>
    <x v="1"/>
    <s v="Northern California"/>
    <n v="454"/>
    <n v="2117"/>
    <x v="6"/>
  </r>
  <r>
    <d v="2011-10-14T00:00:00"/>
    <x v="3"/>
    <x v="5"/>
    <x v="1"/>
    <s v="Northern California"/>
    <n v="993"/>
    <n v="1761"/>
    <x v="6"/>
  </r>
  <r>
    <d v="2011-10-14T00:00:00"/>
    <x v="3"/>
    <x v="6"/>
    <x v="1"/>
    <s v="Northern California"/>
    <n v="63"/>
    <n v="259"/>
    <x v="6"/>
  </r>
  <r>
    <d v="2011-10-14T00:00:00"/>
    <x v="4"/>
    <x v="7"/>
    <x v="1"/>
    <s v="Northern California"/>
    <n v="74"/>
    <n v="619"/>
    <x v="6"/>
  </r>
  <r>
    <d v="2011-10-14T00:00:00"/>
    <x v="4"/>
    <x v="7"/>
    <x v="1"/>
    <s v="Southern California"/>
    <n v="96"/>
    <n v="577"/>
    <x v="6"/>
  </r>
  <r>
    <d v="2011-10-14T00:00:00"/>
    <x v="0"/>
    <x v="0"/>
    <x v="0"/>
    <s v="Southern California"/>
    <n v="6570"/>
    <n v="6727"/>
    <x v="6"/>
  </r>
  <r>
    <d v="2011-10-14T00:00:00"/>
    <x v="1"/>
    <x v="1"/>
    <x v="1"/>
    <s v="Southern California"/>
    <n v="3659.7000000000003"/>
    <n v="2416.7000000000003"/>
    <x v="6"/>
  </r>
  <r>
    <d v="2011-10-14T00:00:00"/>
    <x v="1"/>
    <x v="2"/>
    <x v="1"/>
    <s v="Southern California"/>
    <n v="496"/>
    <n v="437"/>
    <x v="6"/>
  </r>
  <r>
    <d v="2011-10-14T00:00:00"/>
    <x v="1"/>
    <x v="3"/>
    <x v="1"/>
    <s v="Southern California"/>
    <n v="0"/>
    <n v="3398"/>
    <x v="6"/>
  </r>
  <r>
    <d v="2011-10-14T00:00:00"/>
    <x v="2"/>
    <x v="4"/>
    <x v="1"/>
    <s v="Southern California"/>
    <n v="1309"/>
    <n v="1764"/>
    <x v="6"/>
  </r>
  <r>
    <d v="2011-10-14T00:00:00"/>
    <x v="3"/>
    <x v="5"/>
    <x v="1"/>
    <s v="Southern California"/>
    <n v="860"/>
    <n v="1103"/>
    <x v="6"/>
  </r>
  <r>
    <d v="2011-10-14T00:00:00"/>
    <x v="3"/>
    <x v="6"/>
    <x v="1"/>
    <s v="Southern California"/>
    <n v="245"/>
    <n v="629"/>
    <x v="6"/>
  </r>
  <r>
    <d v="2011-10-21T00:00:00"/>
    <x v="0"/>
    <x v="0"/>
    <x v="0"/>
    <s v="Northern California"/>
    <n v="4198"/>
    <n v="8265"/>
    <x v="6"/>
  </r>
  <r>
    <d v="2011-10-21T00:00:00"/>
    <x v="1"/>
    <x v="1"/>
    <x v="1"/>
    <s v="Northern California"/>
    <n v="2442.8000000000002"/>
    <n v="2540.5"/>
    <x v="6"/>
  </r>
  <r>
    <d v="2011-10-21T00:00:00"/>
    <x v="1"/>
    <x v="2"/>
    <x v="1"/>
    <s v="Northern California"/>
    <n v="695"/>
    <n v="655"/>
    <x v="6"/>
  </r>
  <r>
    <d v="2011-10-21T00:00:00"/>
    <x v="1"/>
    <x v="3"/>
    <x v="1"/>
    <s v="Northern California"/>
    <n v="0"/>
    <n v="3154"/>
    <x v="6"/>
  </r>
  <r>
    <d v="2011-10-21T00:00:00"/>
    <x v="2"/>
    <x v="4"/>
    <x v="1"/>
    <s v="Northern California"/>
    <n v="421"/>
    <n v="2032"/>
    <x v="6"/>
  </r>
  <r>
    <d v="2011-10-21T00:00:00"/>
    <x v="3"/>
    <x v="5"/>
    <x v="1"/>
    <s v="Northern California"/>
    <n v="651"/>
    <n v="1582"/>
    <x v="6"/>
  </r>
  <r>
    <d v="2011-10-21T00:00:00"/>
    <x v="3"/>
    <x v="6"/>
    <x v="1"/>
    <s v="Northern California"/>
    <n v="276"/>
    <n v="227"/>
    <x v="6"/>
  </r>
  <r>
    <d v="2011-10-21T00:00:00"/>
    <x v="4"/>
    <x v="7"/>
    <x v="1"/>
    <s v="Northern California"/>
    <n v="71"/>
    <n v="531"/>
    <x v="6"/>
  </r>
  <r>
    <d v="2011-10-21T00:00:00"/>
    <x v="4"/>
    <x v="7"/>
    <x v="1"/>
    <s v="Southern California"/>
    <n v="35"/>
    <n v="613"/>
    <x v="6"/>
  </r>
  <r>
    <d v="2011-10-21T00:00:00"/>
    <x v="0"/>
    <x v="0"/>
    <x v="0"/>
    <s v="Southern California"/>
    <n v="7098"/>
    <n v="7274"/>
    <x v="6"/>
  </r>
  <r>
    <d v="2011-10-21T00:00:00"/>
    <x v="1"/>
    <x v="1"/>
    <x v="1"/>
    <s v="Southern California"/>
    <n v="3851.1000000000004"/>
    <n v="2624.6000000000004"/>
    <x v="6"/>
  </r>
  <r>
    <d v="2011-10-21T00:00:00"/>
    <x v="1"/>
    <x v="2"/>
    <x v="1"/>
    <s v="Southern California"/>
    <n v="468"/>
    <n v="431"/>
    <x v="6"/>
  </r>
  <r>
    <d v="2011-10-21T00:00:00"/>
    <x v="1"/>
    <x v="3"/>
    <x v="1"/>
    <s v="Southern California"/>
    <n v="0"/>
    <n v="3227"/>
    <x v="6"/>
  </r>
  <r>
    <d v="2011-10-21T00:00:00"/>
    <x v="2"/>
    <x v="4"/>
    <x v="1"/>
    <s v="Southern California"/>
    <n v="1238"/>
    <n v="1723"/>
    <x v="6"/>
  </r>
  <r>
    <d v="2011-10-21T00:00:00"/>
    <x v="3"/>
    <x v="5"/>
    <x v="1"/>
    <s v="Southern California"/>
    <n v="1038"/>
    <n v="1133"/>
    <x v="6"/>
  </r>
  <r>
    <d v="2011-10-21T00:00:00"/>
    <x v="3"/>
    <x v="6"/>
    <x v="1"/>
    <s v="Southern California"/>
    <n v="79"/>
    <n v="544"/>
    <x v="6"/>
  </r>
  <r>
    <d v="2011-10-28T00:00:00"/>
    <x v="0"/>
    <x v="0"/>
    <x v="0"/>
    <s v="Northern California"/>
    <n v="4050"/>
    <n v="8620"/>
    <x v="6"/>
  </r>
  <r>
    <d v="2011-10-28T00:00:00"/>
    <x v="1"/>
    <x v="1"/>
    <x v="1"/>
    <s v="Northern California"/>
    <n v="2831.6000000000004"/>
    <n v="2537"/>
    <x v="6"/>
  </r>
  <r>
    <d v="2011-10-28T00:00:00"/>
    <x v="1"/>
    <x v="2"/>
    <x v="1"/>
    <s v="Northern California"/>
    <n v="421"/>
    <n v="314"/>
    <x v="6"/>
  </r>
  <r>
    <d v="2011-10-28T00:00:00"/>
    <x v="1"/>
    <x v="3"/>
    <x v="1"/>
    <s v="Northern California"/>
    <n v="0"/>
    <n v="2902"/>
    <x v="6"/>
  </r>
  <r>
    <d v="2011-10-28T00:00:00"/>
    <x v="2"/>
    <x v="4"/>
    <x v="1"/>
    <s v="Northern California"/>
    <n v="441"/>
    <n v="1687"/>
    <x v="6"/>
  </r>
  <r>
    <d v="2011-10-28T00:00:00"/>
    <x v="3"/>
    <x v="5"/>
    <x v="1"/>
    <s v="Northern California"/>
    <n v="1109"/>
    <n v="1702"/>
    <x v="6"/>
  </r>
  <r>
    <d v="2011-10-28T00:00:00"/>
    <x v="3"/>
    <x v="6"/>
    <x v="1"/>
    <s v="Northern California"/>
    <n v="152"/>
    <n v="298"/>
    <x v="6"/>
  </r>
  <r>
    <d v="2011-10-28T00:00:00"/>
    <x v="4"/>
    <x v="7"/>
    <x v="1"/>
    <s v="Northern California"/>
    <n v="89"/>
    <n v="471"/>
    <x v="6"/>
  </r>
  <r>
    <d v="2011-10-28T00:00:00"/>
    <x v="4"/>
    <x v="7"/>
    <x v="1"/>
    <s v="Southern California"/>
    <n v="72"/>
    <n v="498"/>
    <x v="6"/>
  </r>
  <r>
    <d v="2011-10-28T00:00:00"/>
    <x v="0"/>
    <x v="0"/>
    <x v="0"/>
    <s v="Southern California"/>
    <n v="6475"/>
    <n v="7140"/>
    <x v="6"/>
  </r>
  <r>
    <d v="2011-10-28T00:00:00"/>
    <x v="1"/>
    <x v="1"/>
    <x v="1"/>
    <s v="Southern California"/>
    <n v="3400.1000000000004"/>
    <n v="2548.7000000000003"/>
    <x v="6"/>
  </r>
  <r>
    <d v="2011-10-28T00:00:00"/>
    <x v="1"/>
    <x v="2"/>
    <x v="1"/>
    <s v="Southern California"/>
    <n v="523"/>
    <n v="540"/>
    <x v="6"/>
  </r>
  <r>
    <d v="2011-10-28T00:00:00"/>
    <x v="1"/>
    <x v="3"/>
    <x v="1"/>
    <s v="Southern California"/>
    <n v="0"/>
    <n v="3582"/>
    <x v="6"/>
  </r>
  <r>
    <d v="2011-10-28T00:00:00"/>
    <x v="2"/>
    <x v="4"/>
    <x v="1"/>
    <s v="Southern California"/>
    <n v="1229"/>
    <n v="1675"/>
    <x v="6"/>
  </r>
  <r>
    <d v="2011-10-28T00:00:00"/>
    <x v="3"/>
    <x v="5"/>
    <x v="1"/>
    <s v="Southern California"/>
    <n v="799"/>
    <n v="919"/>
    <x v="6"/>
  </r>
  <r>
    <d v="2011-10-28T00:00:00"/>
    <x v="3"/>
    <x v="6"/>
    <x v="1"/>
    <s v="Southern California"/>
    <n v="601"/>
    <n v="712"/>
    <x v="6"/>
  </r>
  <r>
    <d v="2011-11-04T00:00:00"/>
    <x v="0"/>
    <x v="0"/>
    <x v="0"/>
    <s v="Northern California"/>
    <n v="3914"/>
    <n v="8544"/>
    <x v="6"/>
  </r>
  <r>
    <d v="2011-11-04T00:00:00"/>
    <x v="1"/>
    <x v="1"/>
    <x v="1"/>
    <s v="Northern California"/>
    <n v="2854.1000000000004"/>
    <n v="2655.1000000000004"/>
    <x v="6"/>
  </r>
  <r>
    <d v="2011-11-04T00:00:00"/>
    <x v="1"/>
    <x v="2"/>
    <x v="1"/>
    <s v="Northern California"/>
    <n v="625"/>
    <n v="589"/>
    <x v="6"/>
  </r>
  <r>
    <d v="2011-11-04T00:00:00"/>
    <x v="1"/>
    <x v="3"/>
    <x v="1"/>
    <s v="Northern California"/>
    <n v="0"/>
    <n v="2474"/>
    <x v="6"/>
  </r>
  <r>
    <d v="2011-11-04T00:00:00"/>
    <x v="2"/>
    <x v="4"/>
    <x v="1"/>
    <s v="Northern California"/>
    <n v="725"/>
    <n v="1948"/>
    <x v="6"/>
  </r>
  <r>
    <d v="2011-11-04T00:00:00"/>
    <x v="3"/>
    <x v="5"/>
    <x v="1"/>
    <s v="Northern California"/>
    <n v="550"/>
    <n v="1371"/>
    <x v="6"/>
  </r>
  <r>
    <d v="2011-11-04T00:00:00"/>
    <x v="3"/>
    <x v="6"/>
    <x v="1"/>
    <s v="Northern California"/>
    <n v="449"/>
    <n v="312"/>
    <x v="6"/>
  </r>
  <r>
    <d v="2011-11-04T00:00:00"/>
    <x v="4"/>
    <x v="7"/>
    <x v="1"/>
    <s v="Northern California"/>
    <n v="161"/>
    <n v="624"/>
    <x v="6"/>
  </r>
  <r>
    <d v="2011-11-04T00:00:00"/>
    <x v="4"/>
    <x v="7"/>
    <x v="1"/>
    <s v="Southern California"/>
    <n v="306"/>
    <n v="757"/>
    <x v="6"/>
  </r>
  <r>
    <d v="2011-11-04T00:00:00"/>
    <x v="0"/>
    <x v="0"/>
    <x v="0"/>
    <s v="Southern California"/>
    <n v="6189"/>
    <n v="7842"/>
    <x v="6"/>
  </r>
  <r>
    <d v="2011-11-04T00:00:00"/>
    <x v="1"/>
    <x v="1"/>
    <x v="1"/>
    <s v="Southern California"/>
    <n v="3404.5000000000005"/>
    <n v="2671.9"/>
    <x v="6"/>
  </r>
  <r>
    <d v="2011-11-04T00:00:00"/>
    <x v="1"/>
    <x v="2"/>
    <x v="1"/>
    <s v="Southern California"/>
    <n v="240"/>
    <n v="545"/>
    <x v="6"/>
  </r>
  <r>
    <d v="2011-11-04T00:00:00"/>
    <x v="1"/>
    <x v="3"/>
    <x v="1"/>
    <s v="Southern California"/>
    <n v="0"/>
    <n v="3922"/>
    <x v="6"/>
  </r>
  <r>
    <d v="2011-11-04T00:00:00"/>
    <x v="2"/>
    <x v="4"/>
    <x v="1"/>
    <s v="Southern California"/>
    <n v="1129"/>
    <n v="1765"/>
    <x v="6"/>
  </r>
  <r>
    <d v="2011-11-04T00:00:00"/>
    <x v="3"/>
    <x v="5"/>
    <x v="1"/>
    <s v="Southern California"/>
    <n v="872"/>
    <n v="1018"/>
    <x v="6"/>
  </r>
  <r>
    <d v="2011-11-04T00:00:00"/>
    <x v="3"/>
    <x v="6"/>
    <x v="1"/>
    <s v="Southern California"/>
    <n v="296"/>
    <n v="740"/>
    <x v="6"/>
  </r>
  <r>
    <d v="2011-11-11T00:00:00"/>
    <x v="0"/>
    <x v="0"/>
    <x v="0"/>
    <s v="Northern California"/>
    <n v="3993"/>
    <n v="7613"/>
    <x v="6"/>
  </r>
  <r>
    <d v="2011-11-11T00:00:00"/>
    <x v="1"/>
    <x v="1"/>
    <x v="1"/>
    <s v="Northern California"/>
    <n v="2808.7000000000003"/>
    <n v="2491.9"/>
    <x v="6"/>
  </r>
  <r>
    <d v="2011-11-11T00:00:00"/>
    <x v="1"/>
    <x v="2"/>
    <x v="1"/>
    <s v="Northern California"/>
    <n v="343"/>
    <n v="367"/>
    <x v="6"/>
  </r>
  <r>
    <d v="2011-11-11T00:00:00"/>
    <x v="1"/>
    <x v="3"/>
    <x v="1"/>
    <s v="Northern California"/>
    <n v="0"/>
    <n v="2430"/>
    <x v="6"/>
  </r>
  <r>
    <d v="2011-11-11T00:00:00"/>
    <x v="2"/>
    <x v="4"/>
    <x v="1"/>
    <s v="Northern California"/>
    <n v="360"/>
    <n v="1568"/>
    <x v="6"/>
  </r>
  <r>
    <d v="2011-11-11T00:00:00"/>
    <x v="3"/>
    <x v="5"/>
    <x v="1"/>
    <s v="Northern California"/>
    <n v="1030"/>
    <n v="1235"/>
    <x v="6"/>
  </r>
  <r>
    <d v="2011-11-11T00:00:00"/>
    <x v="3"/>
    <x v="6"/>
    <x v="1"/>
    <s v="Northern California"/>
    <n v="243"/>
    <n v="324"/>
    <x v="6"/>
  </r>
  <r>
    <d v="2011-11-11T00:00:00"/>
    <x v="4"/>
    <x v="7"/>
    <x v="1"/>
    <s v="Northern California"/>
    <n v="46"/>
    <n v="549"/>
    <x v="6"/>
  </r>
  <r>
    <d v="2011-11-11T00:00:00"/>
    <x v="4"/>
    <x v="7"/>
    <x v="1"/>
    <s v="Southern California"/>
    <n v="85"/>
    <n v="786"/>
    <x v="6"/>
  </r>
  <r>
    <d v="2011-11-11T00:00:00"/>
    <x v="0"/>
    <x v="0"/>
    <x v="0"/>
    <s v="Southern California"/>
    <n v="6159"/>
    <n v="7619"/>
    <x v="6"/>
  </r>
  <r>
    <d v="2011-11-11T00:00:00"/>
    <x v="1"/>
    <x v="1"/>
    <x v="1"/>
    <s v="Southern California"/>
    <n v="3835.7000000000003"/>
    <n v="2601.5"/>
    <x v="6"/>
  </r>
  <r>
    <d v="2011-11-11T00:00:00"/>
    <x v="1"/>
    <x v="2"/>
    <x v="1"/>
    <s v="Southern California"/>
    <n v="405"/>
    <n v="484"/>
    <x v="6"/>
  </r>
  <r>
    <d v="2011-11-11T00:00:00"/>
    <x v="1"/>
    <x v="3"/>
    <x v="1"/>
    <s v="Southern California"/>
    <n v="0"/>
    <n v="3552"/>
    <x v="6"/>
  </r>
  <r>
    <d v="2011-11-11T00:00:00"/>
    <x v="2"/>
    <x v="4"/>
    <x v="1"/>
    <s v="Southern California"/>
    <n v="964"/>
    <n v="1599"/>
    <x v="6"/>
  </r>
  <r>
    <d v="2011-11-11T00:00:00"/>
    <x v="3"/>
    <x v="5"/>
    <x v="1"/>
    <s v="Southern California"/>
    <n v="801"/>
    <n v="977"/>
    <x v="6"/>
  </r>
  <r>
    <d v="2011-11-11T00:00:00"/>
    <x v="3"/>
    <x v="6"/>
    <x v="1"/>
    <s v="Southern California"/>
    <n v="379"/>
    <n v="685"/>
    <x v="6"/>
  </r>
  <r>
    <d v="2011-11-18T00:00:00"/>
    <x v="0"/>
    <x v="0"/>
    <x v="0"/>
    <s v="Northern California"/>
    <n v="3755"/>
    <n v="7322"/>
    <x v="6"/>
  </r>
  <r>
    <d v="2011-11-18T00:00:00"/>
    <x v="1"/>
    <x v="1"/>
    <x v="1"/>
    <s v="Northern California"/>
    <n v="3050.4"/>
    <n v="2703.4"/>
    <x v="6"/>
  </r>
  <r>
    <d v="2011-11-18T00:00:00"/>
    <x v="1"/>
    <x v="2"/>
    <x v="1"/>
    <s v="Northern California"/>
    <n v="238"/>
    <n v="348"/>
    <x v="6"/>
  </r>
  <r>
    <d v="2011-11-18T00:00:00"/>
    <x v="1"/>
    <x v="3"/>
    <x v="1"/>
    <s v="Northern California"/>
    <n v="0"/>
    <n v="2349"/>
    <x v="6"/>
  </r>
  <r>
    <d v="2011-11-18T00:00:00"/>
    <x v="2"/>
    <x v="4"/>
    <x v="1"/>
    <s v="Northern California"/>
    <n v="524"/>
    <n v="1572"/>
    <x v="6"/>
  </r>
  <r>
    <d v="2011-11-18T00:00:00"/>
    <x v="3"/>
    <x v="5"/>
    <x v="1"/>
    <s v="Northern California"/>
    <n v="1069"/>
    <n v="1425"/>
    <x v="6"/>
  </r>
  <r>
    <d v="2011-11-18T00:00:00"/>
    <x v="3"/>
    <x v="6"/>
    <x v="1"/>
    <s v="Northern California"/>
    <n v="198"/>
    <n v="272"/>
    <x v="6"/>
  </r>
  <r>
    <d v="2011-11-18T00:00:00"/>
    <x v="4"/>
    <x v="7"/>
    <x v="1"/>
    <s v="Northern California"/>
    <n v="70"/>
    <n v="499"/>
    <x v="6"/>
  </r>
  <r>
    <d v="2011-11-18T00:00:00"/>
    <x v="4"/>
    <x v="7"/>
    <x v="1"/>
    <s v="Southern California"/>
    <n v="156"/>
    <n v="948"/>
    <x v="6"/>
  </r>
  <r>
    <d v="2011-11-18T00:00:00"/>
    <x v="0"/>
    <x v="0"/>
    <x v="0"/>
    <s v="Southern California"/>
    <n v="6510"/>
    <n v="7140"/>
    <x v="6"/>
  </r>
  <r>
    <d v="2011-11-18T00:00:00"/>
    <x v="1"/>
    <x v="1"/>
    <x v="1"/>
    <s v="Southern California"/>
    <n v="3736.7000000000003"/>
    <n v="2493.7000000000003"/>
    <x v="6"/>
  </r>
  <r>
    <d v="2011-11-18T00:00:00"/>
    <x v="1"/>
    <x v="2"/>
    <x v="1"/>
    <s v="Southern California"/>
    <n v="435"/>
    <n v="577"/>
    <x v="6"/>
  </r>
  <r>
    <d v="2011-11-18T00:00:00"/>
    <x v="1"/>
    <x v="3"/>
    <x v="1"/>
    <s v="Southern California"/>
    <n v="0"/>
    <n v="3381"/>
    <x v="6"/>
  </r>
  <r>
    <d v="2011-11-18T00:00:00"/>
    <x v="2"/>
    <x v="4"/>
    <x v="1"/>
    <s v="Southern California"/>
    <n v="937"/>
    <n v="1522"/>
    <x v="6"/>
  </r>
  <r>
    <d v="2011-11-18T00:00:00"/>
    <x v="3"/>
    <x v="5"/>
    <x v="1"/>
    <s v="Southern California"/>
    <n v="969"/>
    <n v="878"/>
    <x v="6"/>
  </r>
  <r>
    <d v="2011-11-18T00:00:00"/>
    <x v="3"/>
    <x v="6"/>
    <x v="1"/>
    <s v="Southern California"/>
    <n v="464"/>
    <n v="851"/>
    <x v="6"/>
  </r>
  <r>
    <d v="2011-11-25T00:00:00"/>
    <x v="0"/>
    <x v="0"/>
    <x v="0"/>
    <s v="Northern California"/>
    <n v="3880"/>
    <n v="9446"/>
    <x v="6"/>
  </r>
  <r>
    <d v="2011-11-25T00:00:00"/>
    <x v="1"/>
    <x v="1"/>
    <x v="1"/>
    <s v="Northern California"/>
    <n v="2702.8"/>
    <n v="2466.6000000000004"/>
    <x v="6"/>
  </r>
  <r>
    <d v="2011-11-25T00:00:00"/>
    <x v="1"/>
    <x v="2"/>
    <x v="1"/>
    <s v="Northern California"/>
    <n v="275"/>
    <n v="454"/>
    <x v="6"/>
  </r>
  <r>
    <d v="2011-11-25T00:00:00"/>
    <x v="1"/>
    <x v="3"/>
    <x v="1"/>
    <s v="Northern California"/>
    <n v="0"/>
    <n v="2268"/>
    <x v="6"/>
  </r>
  <r>
    <d v="2011-11-25T00:00:00"/>
    <x v="2"/>
    <x v="4"/>
    <x v="1"/>
    <s v="Northern California"/>
    <n v="885"/>
    <n v="1882"/>
    <x v="6"/>
  </r>
  <r>
    <d v="2011-11-25T00:00:00"/>
    <x v="3"/>
    <x v="5"/>
    <x v="1"/>
    <s v="Northern California"/>
    <n v="1030"/>
    <n v="1670"/>
    <x v="6"/>
  </r>
  <r>
    <d v="2011-11-25T00:00:00"/>
    <x v="3"/>
    <x v="6"/>
    <x v="1"/>
    <s v="Northern California"/>
    <n v="86"/>
    <n v="255"/>
    <x v="6"/>
  </r>
  <r>
    <d v="2011-11-25T00:00:00"/>
    <x v="4"/>
    <x v="7"/>
    <x v="1"/>
    <s v="Northern California"/>
    <n v="149"/>
    <n v="483"/>
    <x v="6"/>
  </r>
  <r>
    <d v="2011-11-25T00:00:00"/>
    <x v="4"/>
    <x v="7"/>
    <x v="1"/>
    <s v="Southern California"/>
    <n v="135"/>
    <n v="868"/>
    <x v="6"/>
  </r>
  <r>
    <d v="2011-11-25T00:00:00"/>
    <x v="0"/>
    <x v="0"/>
    <x v="0"/>
    <s v="Southern California"/>
    <n v="6225"/>
    <n v="7587"/>
    <x v="6"/>
  </r>
  <r>
    <d v="2011-11-25T00:00:00"/>
    <x v="1"/>
    <x v="1"/>
    <x v="1"/>
    <s v="Southern California"/>
    <n v="3385.8"/>
    <n v="2489.3000000000002"/>
    <x v="6"/>
  </r>
  <r>
    <d v="2011-11-25T00:00:00"/>
    <x v="1"/>
    <x v="2"/>
    <x v="1"/>
    <s v="Southern California"/>
    <n v="472"/>
    <n v="641"/>
    <x v="6"/>
  </r>
  <r>
    <d v="2011-11-25T00:00:00"/>
    <x v="1"/>
    <x v="3"/>
    <x v="1"/>
    <s v="Southern California"/>
    <n v="0"/>
    <n v="3377"/>
    <x v="6"/>
  </r>
  <r>
    <d v="2011-11-25T00:00:00"/>
    <x v="2"/>
    <x v="4"/>
    <x v="1"/>
    <s v="Southern California"/>
    <n v="1229"/>
    <n v="1499"/>
    <x v="6"/>
  </r>
  <r>
    <d v="2011-11-25T00:00:00"/>
    <x v="3"/>
    <x v="5"/>
    <x v="1"/>
    <s v="Southern California"/>
    <n v="862"/>
    <n v="939"/>
    <x v="6"/>
  </r>
  <r>
    <d v="2011-11-25T00:00:00"/>
    <x v="3"/>
    <x v="6"/>
    <x v="1"/>
    <s v="Southern California"/>
    <n v="533"/>
    <n v="876"/>
    <x v="6"/>
  </r>
  <r>
    <d v="2011-12-02T00:00:00"/>
    <x v="0"/>
    <x v="0"/>
    <x v="0"/>
    <s v="Northern California"/>
    <n v="4011"/>
    <n v="9525"/>
    <x v="6"/>
  </r>
  <r>
    <d v="2011-12-02T00:00:00"/>
    <x v="1"/>
    <x v="1"/>
    <x v="1"/>
    <s v="Northern California"/>
    <n v="2803.5"/>
    <n v="2858.0000000000005"/>
    <x v="6"/>
  </r>
  <r>
    <d v="2011-12-02T00:00:00"/>
    <x v="1"/>
    <x v="2"/>
    <x v="1"/>
    <s v="Northern California"/>
    <n v="63"/>
    <n v="188"/>
    <x v="6"/>
  </r>
  <r>
    <d v="2011-12-02T00:00:00"/>
    <x v="1"/>
    <x v="3"/>
    <x v="1"/>
    <s v="Northern California"/>
    <n v="0"/>
    <n v="2477"/>
    <x v="6"/>
  </r>
  <r>
    <d v="2011-12-02T00:00:00"/>
    <x v="2"/>
    <x v="4"/>
    <x v="1"/>
    <s v="Northern California"/>
    <n v="447"/>
    <n v="1884"/>
    <x v="6"/>
  </r>
  <r>
    <d v="2011-12-02T00:00:00"/>
    <x v="3"/>
    <x v="5"/>
    <x v="1"/>
    <s v="Northern California"/>
    <n v="817"/>
    <n v="1508"/>
    <x v="6"/>
  </r>
  <r>
    <d v="2011-12-02T00:00:00"/>
    <x v="3"/>
    <x v="6"/>
    <x v="1"/>
    <s v="Northern California"/>
    <n v="273"/>
    <n v="342"/>
    <x v="6"/>
  </r>
  <r>
    <d v="2011-12-02T00:00:00"/>
    <x v="4"/>
    <x v="7"/>
    <x v="1"/>
    <s v="Northern California"/>
    <n v="166"/>
    <n v="403"/>
    <x v="6"/>
  </r>
  <r>
    <d v="2011-12-02T00:00:00"/>
    <x v="4"/>
    <x v="7"/>
    <x v="1"/>
    <s v="Southern California"/>
    <n v="8"/>
    <n v="753"/>
    <x v="6"/>
  </r>
  <r>
    <d v="2011-12-02T00:00:00"/>
    <x v="0"/>
    <x v="0"/>
    <x v="0"/>
    <s v="Southern California"/>
    <n v="6851"/>
    <n v="7356"/>
    <x v="6"/>
  </r>
  <r>
    <d v="2011-12-02T00:00:00"/>
    <x v="1"/>
    <x v="1"/>
    <x v="1"/>
    <s v="Southern California"/>
    <n v="3545.3"/>
    <n v="2750"/>
    <x v="6"/>
  </r>
  <r>
    <d v="2011-12-02T00:00:00"/>
    <x v="1"/>
    <x v="2"/>
    <x v="1"/>
    <s v="Southern California"/>
    <n v="410"/>
    <n v="685"/>
    <x v="6"/>
  </r>
  <r>
    <d v="2011-12-02T00:00:00"/>
    <x v="1"/>
    <x v="3"/>
    <x v="1"/>
    <s v="Southern California"/>
    <n v="0"/>
    <n v="3213"/>
    <x v="6"/>
  </r>
  <r>
    <d v="2011-12-02T00:00:00"/>
    <x v="2"/>
    <x v="4"/>
    <x v="1"/>
    <s v="Southern California"/>
    <n v="1225"/>
    <n v="1358"/>
    <x v="6"/>
  </r>
  <r>
    <d v="2011-12-02T00:00:00"/>
    <x v="3"/>
    <x v="5"/>
    <x v="1"/>
    <s v="Southern California"/>
    <n v="1066"/>
    <n v="1129"/>
    <x v="6"/>
  </r>
  <r>
    <d v="2011-12-02T00:00:00"/>
    <x v="3"/>
    <x v="6"/>
    <x v="1"/>
    <s v="Southern California"/>
    <n v="374"/>
    <n v="776"/>
    <x v="6"/>
  </r>
  <r>
    <d v="2011-12-09T00:00:00"/>
    <x v="0"/>
    <x v="0"/>
    <x v="0"/>
    <s v="Northern California"/>
    <n v="5251"/>
    <n v="8928"/>
    <x v="6"/>
  </r>
  <r>
    <d v="2011-12-09T00:00:00"/>
    <x v="1"/>
    <x v="1"/>
    <x v="1"/>
    <s v="Northern California"/>
    <n v="2251.7000000000003"/>
    <n v="2816.7000000000003"/>
    <x v="6"/>
  </r>
  <r>
    <d v="2011-12-09T00:00:00"/>
    <x v="1"/>
    <x v="2"/>
    <x v="1"/>
    <s v="Northern California"/>
    <n v="634"/>
    <n v="255"/>
    <x v="6"/>
  </r>
  <r>
    <d v="2011-12-09T00:00:00"/>
    <x v="1"/>
    <x v="3"/>
    <x v="1"/>
    <s v="Northern California"/>
    <n v="0"/>
    <n v="2527"/>
    <x v="6"/>
  </r>
  <r>
    <d v="2011-12-09T00:00:00"/>
    <x v="2"/>
    <x v="4"/>
    <x v="1"/>
    <s v="Northern California"/>
    <n v="722"/>
    <n v="1659"/>
    <x v="6"/>
  </r>
  <r>
    <d v="2011-12-09T00:00:00"/>
    <x v="3"/>
    <x v="5"/>
    <x v="1"/>
    <s v="Northern California"/>
    <n v="846"/>
    <n v="1232"/>
    <x v="6"/>
  </r>
  <r>
    <d v="2011-12-09T00:00:00"/>
    <x v="3"/>
    <x v="6"/>
    <x v="1"/>
    <s v="Northern California"/>
    <n v="105"/>
    <n v="302"/>
    <x v="6"/>
  </r>
  <r>
    <d v="2011-12-09T00:00:00"/>
    <x v="4"/>
    <x v="7"/>
    <x v="1"/>
    <s v="Northern California"/>
    <n v="84"/>
    <n v="372"/>
    <x v="6"/>
  </r>
  <r>
    <d v="2011-12-09T00:00:00"/>
    <x v="4"/>
    <x v="7"/>
    <x v="1"/>
    <s v="Southern California"/>
    <n v="179"/>
    <n v="804"/>
    <x v="6"/>
  </r>
  <r>
    <d v="2011-12-09T00:00:00"/>
    <x v="0"/>
    <x v="0"/>
    <x v="0"/>
    <s v="Southern California"/>
    <n v="5310"/>
    <n v="7572"/>
    <x v="6"/>
  </r>
  <r>
    <d v="2011-12-09T00:00:00"/>
    <x v="1"/>
    <x v="1"/>
    <x v="1"/>
    <s v="Southern California"/>
    <n v="3033.8"/>
    <n v="2346.3000000000002"/>
    <x v="6"/>
  </r>
  <r>
    <d v="2011-12-09T00:00:00"/>
    <x v="1"/>
    <x v="2"/>
    <x v="1"/>
    <s v="Southern California"/>
    <n v="191"/>
    <n v="467"/>
    <x v="6"/>
  </r>
  <r>
    <d v="2011-12-09T00:00:00"/>
    <x v="1"/>
    <x v="3"/>
    <x v="1"/>
    <s v="Southern California"/>
    <n v="0"/>
    <n v="3130"/>
    <x v="6"/>
  </r>
  <r>
    <d v="2011-12-09T00:00:00"/>
    <x v="2"/>
    <x v="4"/>
    <x v="1"/>
    <s v="Southern California"/>
    <n v="898"/>
    <n v="1635"/>
    <x v="6"/>
  </r>
  <r>
    <d v="2011-12-09T00:00:00"/>
    <x v="3"/>
    <x v="5"/>
    <x v="1"/>
    <s v="Southern California"/>
    <n v="785"/>
    <n v="1194"/>
    <x v="6"/>
  </r>
  <r>
    <d v="2011-12-09T00:00:00"/>
    <x v="3"/>
    <x v="6"/>
    <x v="1"/>
    <s v="Southern California"/>
    <n v="400"/>
    <n v="827"/>
    <x v="6"/>
  </r>
  <r>
    <d v="2011-12-16T00:00:00"/>
    <x v="0"/>
    <x v="0"/>
    <x v="0"/>
    <s v="Northern California"/>
    <n v="4930"/>
    <n v="9647"/>
    <x v="6"/>
  </r>
  <r>
    <d v="2011-12-16T00:00:00"/>
    <x v="1"/>
    <x v="1"/>
    <x v="1"/>
    <s v="Northern California"/>
    <n v="2792.9"/>
    <n v="3017.4"/>
    <x v="6"/>
  </r>
  <r>
    <d v="2011-12-16T00:00:00"/>
    <x v="1"/>
    <x v="2"/>
    <x v="1"/>
    <s v="Northern California"/>
    <n v="56"/>
    <n v="238"/>
    <x v="6"/>
  </r>
  <r>
    <d v="2011-12-16T00:00:00"/>
    <x v="1"/>
    <x v="3"/>
    <x v="1"/>
    <s v="Northern California"/>
    <n v="0"/>
    <n v="2946"/>
    <x v="6"/>
  </r>
  <r>
    <d v="2011-12-16T00:00:00"/>
    <x v="2"/>
    <x v="4"/>
    <x v="1"/>
    <s v="Northern California"/>
    <n v="950"/>
    <n v="1971"/>
    <x v="6"/>
  </r>
  <r>
    <d v="2011-12-16T00:00:00"/>
    <x v="3"/>
    <x v="5"/>
    <x v="1"/>
    <s v="Northern California"/>
    <n v="835"/>
    <n v="1340"/>
    <x v="6"/>
  </r>
  <r>
    <d v="2011-12-16T00:00:00"/>
    <x v="3"/>
    <x v="6"/>
    <x v="1"/>
    <s v="Northern California"/>
    <n v="553"/>
    <n v="275"/>
    <x v="6"/>
  </r>
  <r>
    <d v="2011-12-16T00:00:00"/>
    <x v="4"/>
    <x v="7"/>
    <x v="1"/>
    <s v="Northern California"/>
    <n v="165"/>
    <n v="459"/>
    <x v="6"/>
  </r>
  <r>
    <d v="2011-12-16T00:00:00"/>
    <x v="4"/>
    <x v="7"/>
    <x v="1"/>
    <s v="Southern California"/>
    <n v="-11"/>
    <n v="782"/>
    <x v="6"/>
  </r>
  <r>
    <d v="2011-12-16T00:00:00"/>
    <x v="0"/>
    <x v="0"/>
    <x v="0"/>
    <s v="Southern California"/>
    <n v="6345"/>
    <n v="6701"/>
    <x v="6"/>
  </r>
  <r>
    <d v="2011-12-16T00:00:00"/>
    <x v="1"/>
    <x v="1"/>
    <x v="1"/>
    <s v="Southern California"/>
    <n v="3190.0000000000005"/>
    <n v="2185.7000000000003"/>
    <x v="6"/>
  </r>
  <r>
    <d v="2011-12-16T00:00:00"/>
    <x v="1"/>
    <x v="2"/>
    <x v="1"/>
    <s v="Southern California"/>
    <n v="416"/>
    <n v="525"/>
    <x v="6"/>
  </r>
  <r>
    <d v="2011-12-16T00:00:00"/>
    <x v="1"/>
    <x v="3"/>
    <x v="1"/>
    <s v="Southern California"/>
    <n v="0"/>
    <n v="3416"/>
    <x v="6"/>
  </r>
  <r>
    <d v="2011-12-16T00:00:00"/>
    <x v="2"/>
    <x v="4"/>
    <x v="1"/>
    <s v="Southern California"/>
    <n v="1231"/>
    <n v="1583"/>
    <x v="6"/>
  </r>
  <r>
    <d v="2011-12-16T00:00:00"/>
    <x v="3"/>
    <x v="5"/>
    <x v="1"/>
    <s v="Southern California"/>
    <n v="974"/>
    <n v="1206"/>
    <x v="6"/>
  </r>
  <r>
    <d v="2011-12-16T00:00:00"/>
    <x v="3"/>
    <x v="6"/>
    <x v="1"/>
    <s v="Southern California"/>
    <n v="371"/>
    <n v="1080"/>
    <x v="6"/>
  </r>
  <r>
    <d v="2011-12-23T00:00:00"/>
    <x v="0"/>
    <x v="0"/>
    <x v="0"/>
    <s v="Northern California"/>
    <n v="5213"/>
    <n v="9198"/>
    <x v="6"/>
  </r>
  <r>
    <d v="2011-12-23T00:00:00"/>
    <x v="1"/>
    <x v="1"/>
    <x v="1"/>
    <s v="Northern California"/>
    <n v="2613.7000000000003"/>
    <n v="3161.0000000000005"/>
    <x v="6"/>
  </r>
  <r>
    <d v="2011-12-23T00:00:00"/>
    <x v="1"/>
    <x v="2"/>
    <x v="1"/>
    <s v="Northern California"/>
    <n v="396"/>
    <n v="318"/>
    <x v="6"/>
  </r>
  <r>
    <d v="2011-12-23T00:00:00"/>
    <x v="1"/>
    <x v="3"/>
    <x v="1"/>
    <s v="Northern California"/>
    <n v="0"/>
    <n v="2969"/>
    <x v="6"/>
  </r>
  <r>
    <d v="2011-12-23T00:00:00"/>
    <x v="2"/>
    <x v="4"/>
    <x v="1"/>
    <s v="Northern California"/>
    <n v="1035"/>
    <n v="2040"/>
    <x v="6"/>
  </r>
  <r>
    <d v="2011-12-23T00:00:00"/>
    <x v="3"/>
    <x v="5"/>
    <x v="1"/>
    <s v="Northern California"/>
    <n v="855"/>
    <n v="1399"/>
    <x v="6"/>
  </r>
  <r>
    <d v="2011-12-23T00:00:00"/>
    <x v="3"/>
    <x v="6"/>
    <x v="1"/>
    <s v="Northern California"/>
    <n v="535"/>
    <n v="282"/>
    <x v="6"/>
  </r>
  <r>
    <d v="2011-12-23T00:00:00"/>
    <x v="4"/>
    <x v="7"/>
    <x v="1"/>
    <s v="Northern California"/>
    <n v="206"/>
    <n v="622"/>
    <x v="6"/>
  </r>
  <r>
    <d v="2011-12-23T00:00:00"/>
    <x v="4"/>
    <x v="7"/>
    <x v="1"/>
    <s v="Southern California"/>
    <n v="54"/>
    <n v="718"/>
    <x v="6"/>
  </r>
  <r>
    <d v="2011-12-23T00:00:00"/>
    <x v="0"/>
    <x v="0"/>
    <x v="0"/>
    <s v="Southern California"/>
    <n v="6495"/>
    <n v="6644"/>
    <x v="6"/>
  </r>
  <r>
    <d v="2011-12-23T00:00:00"/>
    <x v="1"/>
    <x v="1"/>
    <x v="1"/>
    <s v="Southern California"/>
    <n v="3481.5000000000005"/>
    <n v="2498.1000000000004"/>
    <x v="6"/>
  </r>
  <r>
    <d v="2011-12-23T00:00:00"/>
    <x v="1"/>
    <x v="2"/>
    <x v="1"/>
    <s v="Southern California"/>
    <n v="586"/>
    <n v="488"/>
    <x v="6"/>
  </r>
  <r>
    <d v="2011-12-23T00:00:00"/>
    <x v="1"/>
    <x v="3"/>
    <x v="1"/>
    <s v="Southern California"/>
    <n v="0"/>
    <n v="3370"/>
    <x v="6"/>
  </r>
  <r>
    <d v="2011-12-23T00:00:00"/>
    <x v="2"/>
    <x v="4"/>
    <x v="1"/>
    <s v="Southern California"/>
    <n v="1258"/>
    <n v="1562"/>
    <x v="6"/>
  </r>
  <r>
    <d v="2011-12-23T00:00:00"/>
    <x v="3"/>
    <x v="5"/>
    <x v="1"/>
    <s v="Southern California"/>
    <n v="959"/>
    <n v="1098"/>
    <x v="6"/>
  </r>
  <r>
    <d v="2011-12-23T00:00:00"/>
    <x v="3"/>
    <x v="6"/>
    <x v="1"/>
    <s v="Southern California"/>
    <n v="307"/>
    <n v="994"/>
    <x v="6"/>
  </r>
  <r>
    <d v="2011-12-30T00:00:00"/>
    <x v="0"/>
    <x v="0"/>
    <x v="0"/>
    <s v="Northern California"/>
    <n v="5418"/>
    <n v="9294"/>
    <x v="6"/>
  </r>
  <r>
    <d v="2011-12-30T00:00:00"/>
    <x v="1"/>
    <x v="1"/>
    <x v="1"/>
    <s v="Northern California"/>
    <n v="3064.4"/>
    <n v="3370.3"/>
    <x v="6"/>
  </r>
  <r>
    <d v="2011-12-30T00:00:00"/>
    <x v="1"/>
    <x v="2"/>
    <x v="1"/>
    <s v="Northern California"/>
    <n v="87"/>
    <n v="265"/>
    <x v="6"/>
  </r>
  <r>
    <d v="2011-12-30T00:00:00"/>
    <x v="1"/>
    <x v="3"/>
    <x v="1"/>
    <s v="Northern California"/>
    <n v="0"/>
    <n v="3151"/>
    <x v="6"/>
  </r>
  <r>
    <d v="2011-12-30T00:00:00"/>
    <x v="2"/>
    <x v="4"/>
    <x v="1"/>
    <s v="Northern California"/>
    <n v="979"/>
    <n v="2048"/>
    <x v="6"/>
  </r>
  <r>
    <d v="2011-12-30T00:00:00"/>
    <x v="3"/>
    <x v="5"/>
    <x v="1"/>
    <s v="Northern California"/>
    <n v="603"/>
    <n v="1234"/>
    <x v="6"/>
  </r>
  <r>
    <d v="2011-12-30T00:00:00"/>
    <x v="3"/>
    <x v="6"/>
    <x v="1"/>
    <s v="Northern California"/>
    <n v="511"/>
    <n v="201"/>
    <x v="6"/>
  </r>
  <r>
    <d v="2011-12-30T00:00:00"/>
    <x v="4"/>
    <x v="7"/>
    <x v="1"/>
    <s v="Northern California"/>
    <n v="188"/>
    <n v="658"/>
    <x v="6"/>
  </r>
  <r>
    <d v="2011-12-30T00:00:00"/>
    <x v="4"/>
    <x v="7"/>
    <x v="1"/>
    <s v="Southern California"/>
    <n v="66"/>
    <n v="608"/>
    <x v="6"/>
  </r>
  <r>
    <d v="2011-12-30T00:00:00"/>
    <x v="0"/>
    <x v="0"/>
    <x v="0"/>
    <s v="Southern California"/>
    <n v="6315"/>
    <n v="8105"/>
    <x v="6"/>
  </r>
  <r>
    <d v="2011-12-30T00:00:00"/>
    <x v="1"/>
    <x v="1"/>
    <x v="1"/>
    <s v="Southern California"/>
    <n v="3593.7000000000003"/>
    <n v="2340.8000000000002"/>
    <x v="6"/>
  </r>
  <r>
    <d v="2011-12-30T00:00:00"/>
    <x v="1"/>
    <x v="2"/>
    <x v="1"/>
    <s v="Southern California"/>
    <n v="626"/>
    <n v="546"/>
    <x v="6"/>
  </r>
  <r>
    <d v="2011-12-30T00:00:00"/>
    <x v="1"/>
    <x v="3"/>
    <x v="1"/>
    <s v="Southern California"/>
    <n v="0"/>
    <n v="3260"/>
    <x v="6"/>
  </r>
  <r>
    <d v="2011-12-30T00:00:00"/>
    <x v="2"/>
    <x v="4"/>
    <x v="1"/>
    <s v="Southern California"/>
    <n v="1421"/>
    <n v="1592"/>
    <x v="6"/>
  </r>
  <r>
    <d v="2011-12-30T00:00:00"/>
    <x v="3"/>
    <x v="5"/>
    <x v="1"/>
    <s v="Southern California"/>
    <n v="1013"/>
    <n v="1117"/>
    <x v="6"/>
  </r>
  <r>
    <d v="2011-12-30T00:00:00"/>
    <x v="3"/>
    <x v="6"/>
    <x v="1"/>
    <s v="Southern California"/>
    <n v="177"/>
    <n v="857"/>
    <x v="6"/>
  </r>
  <r>
    <d v="2012-01-06T00:00:00"/>
    <x v="0"/>
    <x v="0"/>
    <x v="0"/>
    <s v="Northern California"/>
    <n v="5588"/>
    <n v="8273"/>
    <x v="7"/>
  </r>
  <r>
    <d v="2012-01-06T00:00:00"/>
    <x v="1"/>
    <x v="1"/>
    <x v="1"/>
    <s v="Northern California"/>
    <n v="3129.7000000000003"/>
    <n v="3338.8"/>
    <x v="7"/>
  </r>
  <r>
    <d v="2012-01-06T00:00:00"/>
    <x v="1"/>
    <x v="2"/>
    <x v="1"/>
    <s v="Northern California"/>
    <n v="190"/>
    <n v="348"/>
    <x v="7"/>
  </r>
  <r>
    <d v="2012-01-06T00:00:00"/>
    <x v="1"/>
    <x v="3"/>
    <x v="1"/>
    <s v="Northern California"/>
    <n v="0"/>
    <n v="3369"/>
    <x v="7"/>
  </r>
  <r>
    <d v="2012-01-06T00:00:00"/>
    <x v="2"/>
    <x v="4"/>
    <x v="1"/>
    <s v="Northern California"/>
    <n v="911"/>
    <n v="2168"/>
    <x v="7"/>
  </r>
  <r>
    <d v="2012-01-06T00:00:00"/>
    <x v="3"/>
    <x v="5"/>
    <x v="1"/>
    <s v="Northern California"/>
    <n v="1215"/>
    <n v="1777"/>
    <x v="7"/>
  </r>
  <r>
    <d v="2012-01-06T00:00:00"/>
    <x v="3"/>
    <x v="6"/>
    <x v="1"/>
    <s v="Northern California"/>
    <n v="204"/>
    <n v="277"/>
    <x v="7"/>
  </r>
  <r>
    <d v="2012-01-06T00:00:00"/>
    <x v="4"/>
    <x v="7"/>
    <x v="1"/>
    <s v="Northern California"/>
    <n v="193"/>
    <n v="530"/>
    <x v="7"/>
  </r>
  <r>
    <d v="2012-01-06T00:00:00"/>
    <x v="4"/>
    <x v="7"/>
    <x v="1"/>
    <s v="Southern California"/>
    <n v="31"/>
    <n v="554"/>
    <x v="7"/>
  </r>
  <r>
    <d v="2012-01-06T00:00:00"/>
    <x v="0"/>
    <x v="0"/>
    <x v="0"/>
    <s v="Southern California"/>
    <n v="6410"/>
    <n v="7455"/>
    <x v="7"/>
  </r>
  <r>
    <d v="2012-01-06T00:00:00"/>
    <x v="1"/>
    <x v="1"/>
    <x v="1"/>
    <s v="Southern California"/>
    <n v="3510.1000000000004"/>
    <n v="2537.7000000000003"/>
    <x v="7"/>
  </r>
  <r>
    <d v="2012-01-06T00:00:00"/>
    <x v="1"/>
    <x v="2"/>
    <x v="1"/>
    <s v="Southern California"/>
    <n v="567"/>
    <n v="474"/>
    <x v="7"/>
  </r>
  <r>
    <d v="2012-01-06T00:00:00"/>
    <x v="1"/>
    <x v="3"/>
    <x v="1"/>
    <s v="Southern California"/>
    <n v="0"/>
    <n v="3495"/>
    <x v="7"/>
  </r>
  <r>
    <d v="2012-01-06T00:00:00"/>
    <x v="2"/>
    <x v="4"/>
    <x v="1"/>
    <s v="Southern California"/>
    <n v="1565"/>
    <n v="1888"/>
    <x v="7"/>
  </r>
  <r>
    <d v="2012-01-06T00:00:00"/>
    <x v="3"/>
    <x v="5"/>
    <x v="1"/>
    <s v="Southern California"/>
    <n v="830"/>
    <n v="1082"/>
    <x v="7"/>
  </r>
  <r>
    <d v="2012-01-06T00:00:00"/>
    <x v="3"/>
    <x v="6"/>
    <x v="1"/>
    <s v="Southern California"/>
    <n v="273"/>
    <n v="912"/>
    <x v="7"/>
  </r>
  <r>
    <d v="2012-01-13T00:00:00"/>
    <x v="0"/>
    <x v="0"/>
    <x v="0"/>
    <s v="Northern California"/>
    <n v="5141"/>
    <n v="7757"/>
    <x v="7"/>
  </r>
  <r>
    <d v="2012-01-13T00:00:00"/>
    <x v="1"/>
    <x v="1"/>
    <x v="1"/>
    <s v="Northern California"/>
    <n v="2629.6000000000004"/>
    <n v="3095.0000000000005"/>
    <x v="7"/>
  </r>
  <r>
    <d v="2012-01-13T00:00:00"/>
    <x v="1"/>
    <x v="2"/>
    <x v="1"/>
    <s v="Northern California"/>
    <n v="384"/>
    <n v="656"/>
    <x v="7"/>
  </r>
  <r>
    <d v="2012-01-13T00:00:00"/>
    <x v="1"/>
    <x v="3"/>
    <x v="1"/>
    <s v="Northern California"/>
    <n v="0"/>
    <n v="3426"/>
    <x v="7"/>
  </r>
  <r>
    <d v="2012-01-13T00:00:00"/>
    <x v="2"/>
    <x v="4"/>
    <x v="1"/>
    <s v="Northern California"/>
    <n v="804"/>
    <n v="2161"/>
    <x v="7"/>
  </r>
  <r>
    <d v="2012-01-13T00:00:00"/>
    <x v="3"/>
    <x v="5"/>
    <x v="1"/>
    <s v="Northern California"/>
    <n v="830"/>
    <n v="2169"/>
    <x v="7"/>
  </r>
  <r>
    <d v="2012-01-13T00:00:00"/>
    <x v="3"/>
    <x v="6"/>
    <x v="1"/>
    <s v="Northern California"/>
    <n v="395"/>
    <n v="271"/>
    <x v="7"/>
  </r>
  <r>
    <d v="2012-01-13T00:00:00"/>
    <x v="4"/>
    <x v="7"/>
    <x v="1"/>
    <s v="Northern California"/>
    <n v="221"/>
    <n v="415"/>
    <x v="7"/>
  </r>
  <r>
    <d v="2012-01-13T00:00:00"/>
    <x v="4"/>
    <x v="7"/>
    <x v="1"/>
    <s v="Southern California"/>
    <n v="26"/>
    <n v="526"/>
    <x v="7"/>
  </r>
  <r>
    <d v="2012-01-13T00:00:00"/>
    <x v="0"/>
    <x v="0"/>
    <x v="0"/>
    <s v="Southern California"/>
    <n v="6065"/>
    <n v="7472"/>
    <x v="7"/>
  </r>
  <r>
    <d v="2012-01-13T00:00:00"/>
    <x v="1"/>
    <x v="1"/>
    <x v="1"/>
    <s v="Southern California"/>
    <n v="3533.2000000000003"/>
    <n v="2600.4"/>
    <x v="7"/>
  </r>
  <r>
    <d v="2012-01-13T00:00:00"/>
    <x v="1"/>
    <x v="2"/>
    <x v="1"/>
    <s v="Southern California"/>
    <n v="444"/>
    <n v="505"/>
    <x v="7"/>
  </r>
  <r>
    <d v="2012-01-13T00:00:00"/>
    <x v="1"/>
    <x v="3"/>
    <x v="1"/>
    <s v="Southern California"/>
    <n v="0"/>
    <n v="3586"/>
    <x v="7"/>
  </r>
  <r>
    <d v="2012-01-13T00:00:00"/>
    <x v="2"/>
    <x v="4"/>
    <x v="1"/>
    <s v="Southern California"/>
    <n v="1300"/>
    <n v="1873"/>
    <x v="7"/>
  </r>
  <r>
    <d v="2012-01-13T00:00:00"/>
    <x v="3"/>
    <x v="5"/>
    <x v="1"/>
    <s v="Southern California"/>
    <n v="906"/>
    <n v="1176"/>
    <x v="7"/>
  </r>
  <r>
    <d v="2012-01-13T00:00:00"/>
    <x v="3"/>
    <x v="6"/>
    <x v="1"/>
    <s v="Southern California"/>
    <n v="378"/>
    <n v="990"/>
    <x v="7"/>
  </r>
  <r>
    <d v="2012-01-20T00:00:00"/>
    <x v="0"/>
    <x v="0"/>
    <x v="0"/>
    <s v="Northern California"/>
    <n v="4825"/>
    <n v="8477"/>
    <x v="7"/>
  </r>
  <r>
    <d v="2012-01-20T00:00:00"/>
    <x v="1"/>
    <x v="1"/>
    <x v="1"/>
    <s v="Northern California"/>
    <n v="2802.4"/>
    <n v="3568.8"/>
    <x v="7"/>
  </r>
  <r>
    <d v="2012-01-20T00:00:00"/>
    <x v="1"/>
    <x v="2"/>
    <x v="1"/>
    <s v="Northern California"/>
    <n v="140"/>
    <n v="492"/>
    <x v="7"/>
  </r>
  <r>
    <d v="2012-01-20T00:00:00"/>
    <x v="1"/>
    <x v="3"/>
    <x v="1"/>
    <s v="Northern California"/>
    <n v="0"/>
    <n v="3371"/>
    <x v="7"/>
  </r>
  <r>
    <d v="2012-01-20T00:00:00"/>
    <x v="2"/>
    <x v="4"/>
    <x v="1"/>
    <s v="Northern California"/>
    <n v="913"/>
    <n v="2385"/>
    <x v="7"/>
  </r>
  <r>
    <d v="2012-01-20T00:00:00"/>
    <x v="3"/>
    <x v="5"/>
    <x v="1"/>
    <s v="Northern California"/>
    <n v="841"/>
    <n v="1966"/>
    <x v="7"/>
  </r>
  <r>
    <d v="2012-01-20T00:00:00"/>
    <x v="3"/>
    <x v="6"/>
    <x v="1"/>
    <s v="Northern California"/>
    <n v="112"/>
    <n v="338"/>
    <x v="7"/>
  </r>
  <r>
    <d v="2012-01-20T00:00:00"/>
    <x v="4"/>
    <x v="7"/>
    <x v="1"/>
    <s v="Northern California"/>
    <n v="206"/>
    <n v="475"/>
    <x v="7"/>
  </r>
  <r>
    <d v="2012-01-20T00:00:00"/>
    <x v="4"/>
    <x v="7"/>
    <x v="1"/>
    <s v="Southern California"/>
    <n v="35"/>
    <n v="592"/>
    <x v="7"/>
  </r>
  <r>
    <d v="2012-01-20T00:00:00"/>
    <x v="0"/>
    <x v="0"/>
    <x v="0"/>
    <s v="Southern California"/>
    <n v="6076"/>
    <n v="8255"/>
    <x v="7"/>
  </r>
  <r>
    <d v="2012-01-20T00:00:00"/>
    <x v="1"/>
    <x v="1"/>
    <x v="1"/>
    <s v="Southern California"/>
    <n v="3121.8"/>
    <n v="2599.3000000000002"/>
    <x v="7"/>
  </r>
  <r>
    <d v="2012-01-20T00:00:00"/>
    <x v="1"/>
    <x v="2"/>
    <x v="1"/>
    <s v="Southern California"/>
    <n v="348"/>
    <n v="454"/>
    <x v="7"/>
  </r>
  <r>
    <d v="2012-01-20T00:00:00"/>
    <x v="1"/>
    <x v="3"/>
    <x v="1"/>
    <s v="Southern California"/>
    <n v="0"/>
    <n v="3562"/>
    <x v="7"/>
  </r>
  <r>
    <d v="2012-01-20T00:00:00"/>
    <x v="2"/>
    <x v="4"/>
    <x v="1"/>
    <s v="Southern California"/>
    <n v="1142"/>
    <n v="1413"/>
    <x v="7"/>
  </r>
  <r>
    <d v="2012-01-20T00:00:00"/>
    <x v="3"/>
    <x v="5"/>
    <x v="1"/>
    <s v="Southern California"/>
    <n v="875"/>
    <n v="1121"/>
    <x v="7"/>
  </r>
  <r>
    <d v="2012-01-20T00:00:00"/>
    <x v="3"/>
    <x v="6"/>
    <x v="1"/>
    <s v="Southern California"/>
    <n v="183"/>
    <n v="975"/>
    <x v="7"/>
  </r>
  <r>
    <d v="2012-01-27T00:00:00"/>
    <x v="0"/>
    <x v="0"/>
    <x v="0"/>
    <s v="Northern California"/>
    <n v="4690"/>
    <n v="7254"/>
    <x v="7"/>
  </r>
  <r>
    <d v="2012-01-27T00:00:00"/>
    <x v="1"/>
    <x v="1"/>
    <x v="1"/>
    <s v="Northern California"/>
    <n v="2690.8"/>
    <n v="3649.3"/>
    <x v="7"/>
  </r>
  <r>
    <d v="2012-01-27T00:00:00"/>
    <x v="1"/>
    <x v="2"/>
    <x v="1"/>
    <s v="Northern California"/>
    <n v="120"/>
    <n v="513"/>
    <x v="7"/>
  </r>
  <r>
    <d v="2012-01-27T00:00:00"/>
    <x v="1"/>
    <x v="3"/>
    <x v="1"/>
    <s v="Northern California"/>
    <n v="0"/>
    <n v="3732"/>
    <x v="7"/>
  </r>
  <r>
    <d v="2012-01-27T00:00:00"/>
    <x v="2"/>
    <x v="4"/>
    <x v="1"/>
    <s v="Northern California"/>
    <n v="895"/>
    <n v="2226"/>
    <x v="7"/>
  </r>
  <r>
    <d v="2012-01-27T00:00:00"/>
    <x v="3"/>
    <x v="5"/>
    <x v="1"/>
    <s v="Northern California"/>
    <n v="704"/>
    <n v="2166"/>
    <x v="7"/>
  </r>
  <r>
    <d v="2012-01-27T00:00:00"/>
    <x v="3"/>
    <x v="6"/>
    <x v="1"/>
    <s v="Northern California"/>
    <n v="268"/>
    <n v="339"/>
    <x v="7"/>
  </r>
  <r>
    <d v="2012-01-27T00:00:00"/>
    <x v="4"/>
    <x v="7"/>
    <x v="1"/>
    <s v="Northern California"/>
    <n v="214"/>
    <n v="480"/>
    <x v="7"/>
  </r>
  <r>
    <d v="2012-01-27T00:00:00"/>
    <x v="4"/>
    <x v="7"/>
    <x v="1"/>
    <s v="Southern California"/>
    <n v="66"/>
    <n v="654"/>
    <x v="7"/>
  </r>
  <r>
    <d v="2012-01-27T00:00:00"/>
    <x v="0"/>
    <x v="0"/>
    <x v="0"/>
    <s v="Southern California"/>
    <n v="6103"/>
    <n v="7014"/>
    <x v="7"/>
  </r>
  <r>
    <d v="2012-01-27T00:00:00"/>
    <x v="1"/>
    <x v="1"/>
    <x v="1"/>
    <s v="Southern California"/>
    <n v="2868.8"/>
    <n v="2216.5"/>
    <x v="7"/>
  </r>
  <r>
    <d v="2012-01-27T00:00:00"/>
    <x v="1"/>
    <x v="2"/>
    <x v="1"/>
    <s v="Southern California"/>
    <n v="727"/>
    <n v="733"/>
    <x v="7"/>
  </r>
  <r>
    <d v="2012-01-27T00:00:00"/>
    <x v="1"/>
    <x v="3"/>
    <x v="1"/>
    <s v="Southern California"/>
    <n v="0"/>
    <n v="3585"/>
    <x v="7"/>
  </r>
  <r>
    <d v="2012-01-27T00:00:00"/>
    <x v="2"/>
    <x v="4"/>
    <x v="1"/>
    <s v="Southern California"/>
    <n v="1261"/>
    <n v="1614"/>
    <x v="7"/>
  </r>
  <r>
    <d v="2012-01-27T00:00:00"/>
    <x v="3"/>
    <x v="5"/>
    <x v="1"/>
    <s v="Southern California"/>
    <n v="815"/>
    <n v="1108"/>
    <x v="7"/>
  </r>
  <r>
    <d v="2012-01-27T00:00:00"/>
    <x v="3"/>
    <x v="6"/>
    <x v="1"/>
    <s v="Southern California"/>
    <n v="308"/>
    <n v="901"/>
    <x v="7"/>
  </r>
  <r>
    <d v="2012-02-03T00:00:00"/>
    <x v="0"/>
    <x v="0"/>
    <x v="0"/>
    <s v="Northern California"/>
    <n v="4983"/>
    <n v="7140"/>
    <x v="7"/>
  </r>
  <r>
    <d v="2012-02-03T00:00:00"/>
    <x v="1"/>
    <x v="1"/>
    <x v="1"/>
    <s v="Northern California"/>
    <n v="2646.9"/>
    <n v="3826.5000000000005"/>
    <x v="7"/>
  </r>
  <r>
    <d v="2012-02-03T00:00:00"/>
    <x v="1"/>
    <x v="2"/>
    <x v="1"/>
    <s v="Northern California"/>
    <n v="287"/>
    <n v="457"/>
    <x v="7"/>
  </r>
  <r>
    <d v="2012-02-03T00:00:00"/>
    <x v="1"/>
    <x v="3"/>
    <x v="1"/>
    <s v="Northern California"/>
    <n v="0"/>
    <n v="3447"/>
    <x v="7"/>
  </r>
  <r>
    <d v="2012-02-03T00:00:00"/>
    <x v="2"/>
    <x v="4"/>
    <x v="1"/>
    <s v="Northern California"/>
    <n v="758"/>
    <n v="2095"/>
    <x v="7"/>
  </r>
  <r>
    <d v="2012-02-03T00:00:00"/>
    <x v="3"/>
    <x v="5"/>
    <x v="1"/>
    <s v="Northern California"/>
    <n v="506"/>
    <n v="1844"/>
    <x v="7"/>
  </r>
  <r>
    <d v="2012-02-03T00:00:00"/>
    <x v="3"/>
    <x v="6"/>
    <x v="1"/>
    <s v="Northern California"/>
    <n v="437"/>
    <n v="364"/>
    <x v="7"/>
  </r>
  <r>
    <d v="2012-02-03T00:00:00"/>
    <x v="4"/>
    <x v="7"/>
    <x v="1"/>
    <s v="Northern California"/>
    <n v="219"/>
    <n v="374"/>
    <x v="7"/>
  </r>
  <r>
    <d v="2012-02-03T00:00:00"/>
    <x v="4"/>
    <x v="7"/>
    <x v="1"/>
    <s v="Southern California"/>
    <n v="77"/>
    <n v="676"/>
    <x v="7"/>
  </r>
  <r>
    <d v="2012-02-03T00:00:00"/>
    <x v="0"/>
    <x v="0"/>
    <x v="0"/>
    <s v="Southern California"/>
    <n v="5723"/>
    <n v="8182"/>
    <x v="7"/>
  </r>
  <r>
    <d v="2012-02-03T00:00:00"/>
    <x v="1"/>
    <x v="1"/>
    <x v="1"/>
    <s v="Southern California"/>
    <n v="3655.3"/>
    <n v="2587.2000000000003"/>
    <x v="7"/>
  </r>
  <r>
    <d v="2012-02-03T00:00:00"/>
    <x v="1"/>
    <x v="2"/>
    <x v="1"/>
    <s v="Southern California"/>
    <n v="361"/>
    <n v="509"/>
    <x v="7"/>
  </r>
  <r>
    <d v="2012-02-03T00:00:00"/>
    <x v="1"/>
    <x v="3"/>
    <x v="1"/>
    <s v="Southern California"/>
    <n v="0"/>
    <n v="3661"/>
    <x v="7"/>
  </r>
  <r>
    <d v="2012-02-03T00:00:00"/>
    <x v="2"/>
    <x v="4"/>
    <x v="1"/>
    <s v="Southern California"/>
    <n v="1269"/>
    <n v="1701"/>
    <x v="7"/>
  </r>
  <r>
    <d v="2012-02-03T00:00:00"/>
    <x v="3"/>
    <x v="5"/>
    <x v="1"/>
    <s v="Southern California"/>
    <n v="767"/>
    <n v="1041"/>
    <x v="7"/>
  </r>
  <r>
    <d v="2012-02-03T00:00:00"/>
    <x v="3"/>
    <x v="6"/>
    <x v="1"/>
    <s v="Southern California"/>
    <n v="295"/>
    <n v="957"/>
    <x v="7"/>
  </r>
  <r>
    <d v="2012-02-10T00:00:00"/>
    <x v="0"/>
    <x v="0"/>
    <x v="0"/>
    <s v="Northern California"/>
    <n v="5281"/>
    <n v="9339"/>
    <x v="7"/>
  </r>
  <r>
    <d v="2012-02-10T00:00:00"/>
    <x v="1"/>
    <x v="1"/>
    <x v="1"/>
    <s v="Northern California"/>
    <n v="2741.5"/>
    <n v="3668.8"/>
    <x v="7"/>
  </r>
  <r>
    <d v="2012-02-10T00:00:00"/>
    <x v="1"/>
    <x v="2"/>
    <x v="1"/>
    <s v="Northern California"/>
    <n v="317"/>
    <n v="378"/>
    <x v="7"/>
  </r>
  <r>
    <d v="2012-02-10T00:00:00"/>
    <x v="1"/>
    <x v="3"/>
    <x v="1"/>
    <s v="Northern California"/>
    <n v="0"/>
    <n v="3556"/>
    <x v="7"/>
  </r>
  <r>
    <d v="2012-02-10T00:00:00"/>
    <x v="2"/>
    <x v="4"/>
    <x v="1"/>
    <s v="Northern California"/>
    <n v="848"/>
    <n v="2250"/>
    <x v="7"/>
  </r>
  <r>
    <d v="2012-02-10T00:00:00"/>
    <x v="3"/>
    <x v="5"/>
    <x v="1"/>
    <s v="Northern California"/>
    <n v="929"/>
    <n v="1903"/>
    <x v="7"/>
  </r>
  <r>
    <d v="2012-02-10T00:00:00"/>
    <x v="3"/>
    <x v="6"/>
    <x v="1"/>
    <s v="Northern California"/>
    <n v="37"/>
    <n v="311"/>
    <x v="7"/>
  </r>
  <r>
    <d v="2012-02-10T00:00:00"/>
    <x v="4"/>
    <x v="7"/>
    <x v="1"/>
    <s v="Northern California"/>
    <n v="278"/>
    <n v="444"/>
    <x v="7"/>
  </r>
  <r>
    <d v="2012-02-10T00:00:00"/>
    <x v="4"/>
    <x v="7"/>
    <x v="1"/>
    <s v="Southern California"/>
    <n v="129"/>
    <n v="641"/>
    <x v="7"/>
  </r>
  <r>
    <d v="2012-02-10T00:00:00"/>
    <x v="0"/>
    <x v="0"/>
    <x v="0"/>
    <s v="Southern California"/>
    <n v="5942"/>
    <n v="7289"/>
    <x v="7"/>
  </r>
  <r>
    <d v="2012-02-10T00:00:00"/>
    <x v="1"/>
    <x v="1"/>
    <x v="1"/>
    <s v="Southern California"/>
    <n v="3253.8"/>
    <n v="2516.8000000000002"/>
    <x v="7"/>
  </r>
  <r>
    <d v="2012-02-10T00:00:00"/>
    <x v="1"/>
    <x v="2"/>
    <x v="1"/>
    <s v="Southern California"/>
    <n v="501"/>
    <n v="635"/>
    <x v="7"/>
  </r>
  <r>
    <d v="2012-02-10T00:00:00"/>
    <x v="1"/>
    <x v="3"/>
    <x v="1"/>
    <s v="Southern California"/>
    <n v="0"/>
    <n v="3813"/>
    <x v="7"/>
  </r>
  <r>
    <d v="2012-02-10T00:00:00"/>
    <x v="2"/>
    <x v="4"/>
    <x v="1"/>
    <s v="Southern California"/>
    <n v="1277"/>
    <n v="1715"/>
    <x v="7"/>
  </r>
  <r>
    <d v="2012-02-10T00:00:00"/>
    <x v="3"/>
    <x v="5"/>
    <x v="1"/>
    <s v="Southern California"/>
    <n v="726"/>
    <n v="939"/>
    <x v="7"/>
  </r>
  <r>
    <d v="2012-02-10T00:00:00"/>
    <x v="3"/>
    <x v="6"/>
    <x v="1"/>
    <s v="Southern California"/>
    <n v="299"/>
    <n v="884"/>
    <x v="7"/>
  </r>
  <r>
    <d v="2012-02-17T00:00:00"/>
    <x v="0"/>
    <x v="0"/>
    <x v="0"/>
    <s v="Northern California"/>
    <n v="4923"/>
    <n v="9145"/>
    <x v="7"/>
  </r>
  <r>
    <d v="2012-02-17T00:00:00"/>
    <x v="1"/>
    <x v="1"/>
    <x v="1"/>
    <s v="Northern California"/>
    <n v="2568.5"/>
    <n v="3056.4"/>
    <x v="7"/>
  </r>
  <r>
    <d v="2012-02-17T00:00:00"/>
    <x v="1"/>
    <x v="2"/>
    <x v="1"/>
    <s v="Northern California"/>
    <n v="83"/>
    <n v="314"/>
    <x v="7"/>
  </r>
  <r>
    <d v="2012-02-17T00:00:00"/>
    <x v="1"/>
    <x v="3"/>
    <x v="1"/>
    <s v="Northern California"/>
    <n v="0"/>
    <n v="3596"/>
    <x v="7"/>
  </r>
  <r>
    <d v="2012-02-17T00:00:00"/>
    <x v="2"/>
    <x v="4"/>
    <x v="1"/>
    <s v="Northern California"/>
    <n v="817"/>
    <n v="2151"/>
    <x v="7"/>
  </r>
  <r>
    <d v="2012-02-17T00:00:00"/>
    <x v="3"/>
    <x v="5"/>
    <x v="1"/>
    <s v="Northern California"/>
    <n v="812"/>
    <n v="2031"/>
    <x v="7"/>
  </r>
  <r>
    <d v="2012-02-17T00:00:00"/>
    <x v="3"/>
    <x v="6"/>
    <x v="1"/>
    <s v="Northern California"/>
    <n v="260"/>
    <n v="261"/>
    <x v="7"/>
  </r>
  <r>
    <d v="2012-02-17T00:00:00"/>
    <x v="4"/>
    <x v="7"/>
    <x v="1"/>
    <s v="Northern California"/>
    <n v="236"/>
    <n v="490"/>
    <x v="7"/>
  </r>
  <r>
    <d v="2012-02-17T00:00:00"/>
    <x v="4"/>
    <x v="7"/>
    <x v="1"/>
    <s v="Southern California"/>
    <n v="331"/>
    <n v="708"/>
    <x v="7"/>
  </r>
  <r>
    <d v="2012-02-17T00:00:00"/>
    <x v="0"/>
    <x v="0"/>
    <x v="0"/>
    <s v="Southern California"/>
    <n v="5554"/>
    <n v="7312"/>
    <x v="7"/>
  </r>
  <r>
    <d v="2012-02-17T00:00:00"/>
    <x v="1"/>
    <x v="1"/>
    <x v="1"/>
    <s v="Southern California"/>
    <n v="3571.7000000000003"/>
    <n v="2497"/>
    <x v="7"/>
  </r>
  <r>
    <d v="2012-02-17T00:00:00"/>
    <x v="1"/>
    <x v="2"/>
    <x v="1"/>
    <s v="Southern California"/>
    <n v="576"/>
    <n v="692"/>
    <x v="7"/>
  </r>
  <r>
    <d v="2012-02-17T00:00:00"/>
    <x v="1"/>
    <x v="3"/>
    <x v="1"/>
    <s v="Southern California"/>
    <n v="0"/>
    <n v="3731"/>
    <x v="7"/>
  </r>
  <r>
    <d v="2012-02-17T00:00:00"/>
    <x v="2"/>
    <x v="4"/>
    <x v="1"/>
    <s v="Southern California"/>
    <n v="1072"/>
    <n v="1656"/>
    <x v="7"/>
  </r>
  <r>
    <d v="2012-02-17T00:00:00"/>
    <x v="3"/>
    <x v="5"/>
    <x v="1"/>
    <s v="Southern California"/>
    <n v="759"/>
    <n v="977"/>
    <x v="7"/>
  </r>
  <r>
    <d v="2012-02-17T00:00:00"/>
    <x v="3"/>
    <x v="6"/>
    <x v="1"/>
    <s v="Southern California"/>
    <n v="151"/>
    <n v="808"/>
    <x v="7"/>
  </r>
  <r>
    <d v="2012-02-24T00:00:00"/>
    <x v="0"/>
    <x v="0"/>
    <x v="0"/>
    <s v="Northern California"/>
    <n v="5086"/>
    <n v="7645"/>
    <x v="7"/>
  </r>
  <r>
    <d v="2012-02-24T00:00:00"/>
    <x v="1"/>
    <x v="1"/>
    <x v="1"/>
    <s v="Northern California"/>
    <n v="2700.3"/>
    <n v="3238.7000000000003"/>
    <x v="7"/>
  </r>
  <r>
    <d v="2012-02-24T00:00:00"/>
    <x v="1"/>
    <x v="2"/>
    <x v="1"/>
    <s v="Northern California"/>
    <n v="369"/>
    <n v="539"/>
    <x v="7"/>
  </r>
  <r>
    <d v="2012-02-24T00:00:00"/>
    <x v="1"/>
    <x v="3"/>
    <x v="1"/>
    <s v="Northern California"/>
    <n v="0"/>
    <n v="3155"/>
    <x v="7"/>
  </r>
  <r>
    <d v="2012-02-24T00:00:00"/>
    <x v="2"/>
    <x v="4"/>
    <x v="1"/>
    <s v="Northern California"/>
    <n v="704"/>
    <n v="1936"/>
    <x v="7"/>
  </r>
  <r>
    <d v="2012-02-24T00:00:00"/>
    <x v="3"/>
    <x v="5"/>
    <x v="1"/>
    <s v="Northern California"/>
    <n v="374"/>
    <n v="1813"/>
    <x v="7"/>
  </r>
  <r>
    <d v="2012-02-24T00:00:00"/>
    <x v="3"/>
    <x v="6"/>
    <x v="1"/>
    <s v="Northern California"/>
    <n v="604"/>
    <n v="230"/>
    <x v="7"/>
  </r>
  <r>
    <d v="2012-02-24T00:00:00"/>
    <x v="4"/>
    <x v="7"/>
    <x v="1"/>
    <s v="Northern California"/>
    <n v="401"/>
    <n v="567"/>
    <x v="7"/>
  </r>
  <r>
    <d v="2012-02-24T00:00:00"/>
    <x v="4"/>
    <x v="7"/>
    <x v="1"/>
    <s v="Southern California"/>
    <n v="23"/>
    <n v="623"/>
    <x v="7"/>
  </r>
  <r>
    <d v="2012-02-24T00:00:00"/>
    <x v="0"/>
    <x v="0"/>
    <x v="0"/>
    <s v="Southern California"/>
    <n v="6371"/>
    <n v="7063"/>
    <x v="7"/>
  </r>
  <r>
    <d v="2012-02-24T00:00:00"/>
    <x v="1"/>
    <x v="1"/>
    <x v="1"/>
    <s v="Southern California"/>
    <n v="3401.2000000000003"/>
    <n v="2473.9"/>
    <x v="7"/>
  </r>
  <r>
    <d v="2012-02-24T00:00:00"/>
    <x v="1"/>
    <x v="2"/>
    <x v="1"/>
    <s v="Southern California"/>
    <n v="455"/>
    <n v="748"/>
    <x v="7"/>
  </r>
  <r>
    <d v="2012-02-24T00:00:00"/>
    <x v="1"/>
    <x v="3"/>
    <x v="1"/>
    <s v="Southern California"/>
    <n v="0"/>
    <n v="3671"/>
    <x v="7"/>
  </r>
  <r>
    <d v="2012-02-24T00:00:00"/>
    <x v="2"/>
    <x v="4"/>
    <x v="1"/>
    <s v="Southern California"/>
    <n v="1213"/>
    <n v="1569"/>
    <x v="7"/>
  </r>
  <r>
    <d v="2012-02-24T00:00:00"/>
    <x v="3"/>
    <x v="5"/>
    <x v="1"/>
    <s v="Southern California"/>
    <n v="511"/>
    <n v="853"/>
    <x v="7"/>
  </r>
  <r>
    <d v="2012-02-24T00:00:00"/>
    <x v="3"/>
    <x v="6"/>
    <x v="1"/>
    <s v="Southern California"/>
    <n v="398"/>
    <n v="871"/>
    <x v="7"/>
  </r>
  <r>
    <d v="2012-03-02T00:00:00"/>
    <x v="0"/>
    <x v="0"/>
    <x v="0"/>
    <s v="Northern California"/>
    <n v="4966"/>
    <n v="8784"/>
    <x v="7"/>
  </r>
  <r>
    <d v="2012-03-02T00:00:00"/>
    <x v="1"/>
    <x v="1"/>
    <x v="1"/>
    <s v="Northern California"/>
    <n v="2884.6000000000004"/>
    <n v="3415.0000000000005"/>
    <x v="7"/>
  </r>
  <r>
    <d v="2012-03-02T00:00:00"/>
    <x v="1"/>
    <x v="2"/>
    <x v="1"/>
    <s v="Northern California"/>
    <n v="186"/>
    <n v="426"/>
    <x v="7"/>
  </r>
  <r>
    <d v="2012-03-02T00:00:00"/>
    <x v="1"/>
    <x v="3"/>
    <x v="1"/>
    <s v="Northern California"/>
    <n v="0"/>
    <n v="3144"/>
    <x v="7"/>
  </r>
  <r>
    <d v="2012-03-02T00:00:00"/>
    <x v="2"/>
    <x v="4"/>
    <x v="1"/>
    <s v="Northern California"/>
    <n v="818"/>
    <n v="1946"/>
    <x v="7"/>
  </r>
  <r>
    <d v="2012-03-02T00:00:00"/>
    <x v="3"/>
    <x v="5"/>
    <x v="1"/>
    <s v="Northern California"/>
    <n v="842"/>
    <n v="1606"/>
    <x v="7"/>
  </r>
  <r>
    <d v="2012-03-02T00:00:00"/>
    <x v="3"/>
    <x v="6"/>
    <x v="1"/>
    <s v="Northern California"/>
    <n v="188"/>
    <n v="208"/>
    <x v="7"/>
  </r>
  <r>
    <d v="2012-03-02T00:00:00"/>
    <x v="4"/>
    <x v="7"/>
    <x v="1"/>
    <s v="Northern California"/>
    <n v="359"/>
    <n v="535"/>
    <x v="7"/>
  </r>
  <r>
    <d v="2012-03-02T00:00:00"/>
    <x v="4"/>
    <x v="7"/>
    <x v="1"/>
    <s v="Southern California"/>
    <n v="11"/>
    <n v="634"/>
    <x v="7"/>
  </r>
  <r>
    <d v="2012-03-02T00:00:00"/>
    <x v="0"/>
    <x v="0"/>
    <x v="0"/>
    <s v="Southern California"/>
    <n v="7038"/>
    <n v="7155"/>
    <x v="7"/>
  </r>
  <r>
    <d v="2012-03-02T00:00:00"/>
    <x v="1"/>
    <x v="1"/>
    <x v="1"/>
    <s v="Southern California"/>
    <n v="3373.7000000000003"/>
    <n v="2593.8000000000002"/>
    <x v="7"/>
  </r>
  <r>
    <d v="2012-03-02T00:00:00"/>
    <x v="1"/>
    <x v="2"/>
    <x v="1"/>
    <s v="Southern California"/>
    <n v="526"/>
    <n v="769"/>
    <x v="7"/>
  </r>
  <r>
    <d v="2012-03-02T00:00:00"/>
    <x v="1"/>
    <x v="3"/>
    <x v="1"/>
    <s v="Southern California"/>
    <n v="0"/>
    <n v="4100"/>
    <x v="7"/>
  </r>
  <r>
    <d v="2012-03-02T00:00:00"/>
    <x v="2"/>
    <x v="4"/>
    <x v="1"/>
    <s v="Southern California"/>
    <n v="1191"/>
    <n v="1710"/>
    <x v="7"/>
  </r>
  <r>
    <d v="2012-03-02T00:00:00"/>
    <x v="3"/>
    <x v="5"/>
    <x v="1"/>
    <s v="Southern California"/>
    <n v="759"/>
    <n v="895"/>
    <x v="7"/>
  </r>
  <r>
    <d v="2012-03-02T00:00:00"/>
    <x v="3"/>
    <x v="6"/>
    <x v="1"/>
    <s v="Southern California"/>
    <n v="136"/>
    <n v="833"/>
    <x v="7"/>
  </r>
  <r>
    <d v="2012-03-09T00:00:00"/>
    <x v="0"/>
    <x v="0"/>
    <x v="0"/>
    <s v="Northern California"/>
    <n v="4989"/>
    <n v="9068"/>
    <x v="7"/>
  </r>
  <r>
    <d v="2012-03-09T00:00:00"/>
    <x v="1"/>
    <x v="1"/>
    <x v="1"/>
    <s v="Northern California"/>
    <n v="2695.4"/>
    <n v="3245.6000000000004"/>
    <x v="7"/>
  </r>
  <r>
    <d v="2012-03-09T00:00:00"/>
    <x v="1"/>
    <x v="2"/>
    <x v="1"/>
    <s v="Northern California"/>
    <n v="367"/>
    <n v="152"/>
    <x v="7"/>
  </r>
  <r>
    <d v="2012-03-09T00:00:00"/>
    <x v="1"/>
    <x v="3"/>
    <x v="1"/>
    <s v="Northern California"/>
    <n v="0"/>
    <n v="3245"/>
    <x v="7"/>
  </r>
  <r>
    <d v="2012-03-09T00:00:00"/>
    <x v="2"/>
    <x v="4"/>
    <x v="1"/>
    <s v="Northern California"/>
    <n v="768"/>
    <n v="1923"/>
    <x v="7"/>
  </r>
  <r>
    <d v="2012-03-09T00:00:00"/>
    <x v="3"/>
    <x v="5"/>
    <x v="1"/>
    <s v="Northern California"/>
    <n v="503"/>
    <n v="1386"/>
    <x v="7"/>
  </r>
  <r>
    <d v="2012-03-09T00:00:00"/>
    <x v="3"/>
    <x v="6"/>
    <x v="1"/>
    <s v="Northern California"/>
    <n v="650"/>
    <n v="322"/>
    <x v="7"/>
  </r>
  <r>
    <d v="2012-03-09T00:00:00"/>
    <x v="4"/>
    <x v="7"/>
    <x v="1"/>
    <s v="Northern California"/>
    <n v="192"/>
    <n v="471"/>
    <x v="7"/>
  </r>
  <r>
    <d v="2012-03-09T00:00:00"/>
    <x v="4"/>
    <x v="7"/>
    <x v="1"/>
    <s v="Southern California"/>
    <n v="46"/>
    <n v="662"/>
    <x v="7"/>
  </r>
  <r>
    <d v="2012-03-09T00:00:00"/>
    <x v="0"/>
    <x v="0"/>
    <x v="0"/>
    <s v="Southern California"/>
    <n v="7082"/>
    <n v="7636"/>
    <x v="7"/>
  </r>
  <r>
    <d v="2012-03-09T00:00:00"/>
    <x v="1"/>
    <x v="1"/>
    <x v="1"/>
    <s v="Southern California"/>
    <n v="3755.4"/>
    <n v="2517.9"/>
    <x v="7"/>
  </r>
  <r>
    <d v="2012-03-09T00:00:00"/>
    <x v="1"/>
    <x v="2"/>
    <x v="1"/>
    <s v="Southern California"/>
    <n v="397"/>
    <n v="707"/>
    <x v="7"/>
  </r>
  <r>
    <d v="2012-03-09T00:00:00"/>
    <x v="1"/>
    <x v="3"/>
    <x v="1"/>
    <s v="Southern California"/>
    <n v="0"/>
    <n v="4348"/>
    <x v="7"/>
  </r>
  <r>
    <d v="2012-03-09T00:00:00"/>
    <x v="2"/>
    <x v="4"/>
    <x v="1"/>
    <s v="Southern California"/>
    <n v="1095"/>
    <n v="1807"/>
    <x v="7"/>
  </r>
  <r>
    <d v="2012-03-09T00:00:00"/>
    <x v="3"/>
    <x v="5"/>
    <x v="1"/>
    <s v="Southern California"/>
    <n v="693"/>
    <n v="994"/>
    <x v="7"/>
  </r>
  <r>
    <d v="2012-03-09T00:00:00"/>
    <x v="3"/>
    <x v="6"/>
    <x v="1"/>
    <s v="Southern California"/>
    <n v="291"/>
    <n v="821"/>
    <x v="7"/>
  </r>
  <r>
    <d v="2012-03-16T00:00:00"/>
    <x v="0"/>
    <x v="0"/>
    <x v="0"/>
    <s v="Northern California"/>
    <n v="4815"/>
    <n v="8965"/>
    <x v="7"/>
  </r>
  <r>
    <d v="2012-03-16T00:00:00"/>
    <x v="1"/>
    <x v="1"/>
    <x v="1"/>
    <s v="Northern California"/>
    <n v="2471.1000000000004"/>
    <n v="3145.4"/>
    <x v="7"/>
  </r>
  <r>
    <d v="2012-03-16T00:00:00"/>
    <x v="1"/>
    <x v="2"/>
    <x v="1"/>
    <s v="Northern California"/>
    <n v="321"/>
    <n v="135"/>
    <x v="7"/>
  </r>
  <r>
    <d v="2012-03-16T00:00:00"/>
    <x v="1"/>
    <x v="3"/>
    <x v="1"/>
    <s v="Northern California"/>
    <n v="0"/>
    <n v="3419"/>
    <x v="7"/>
  </r>
  <r>
    <d v="2012-03-16T00:00:00"/>
    <x v="2"/>
    <x v="4"/>
    <x v="1"/>
    <s v="Northern California"/>
    <n v="764"/>
    <n v="1665"/>
    <x v="7"/>
  </r>
  <r>
    <d v="2012-03-16T00:00:00"/>
    <x v="3"/>
    <x v="5"/>
    <x v="1"/>
    <s v="Northern California"/>
    <n v="885"/>
    <n v="1166"/>
    <x v="7"/>
  </r>
  <r>
    <d v="2012-03-16T00:00:00"/>
    <x v="3"/>
    <x v="6"/>
    <x v="1"/>
    <s v="Northern California"/>
    <n v="335"/>
    <n v="271"/>
    <x v="7"/>
  </r>
  <r>
    <d v="2012-03-16T00:00:00"/>
    <x v="4"/>
    <x v="7"/>
    <x v="1"/>
    <s v="Northern California"/>
    <n v="244"/>
    <n v="444"/>
    <x v="7"/>
  </r>
  <r>
    <d v="2012-03-16T00:00:00"/>
    <x v="4"/>
    <x v="7"/>
    <x v="1"/>
    <s v="Southern California"/>
    <n v="107"/>
    <n v="595"/>
    <x v="7"/>
  </r>
  <r>
    <d v="2012-03-16T00:00:00"/>
    <x v="0"/>
    <x v="0"/>
    <x v="0"/>
    <s v="Southern California"/>
    <n v="6572"/>
    <n v="6202"/>
    <x v="7"/>
  </r>
  <r>
    <d v="2012-03-16T00:00:00"/>
    <x v="1"/>
    <x v="1"/>
    <x v="1"/>
    <s v="Southern California"/>
    <n v="4321.9000000000005"/>
    <n v="2748.9"/>
    <x v="7"/>
  </r>
  <r>
    <d v="2012-03-16T00:00:00"/>
    <x v="1"/>
    <x v="2"/>
    <x v="1"/>
    <s v="Southern California"/>
    <n v="442"/>
    <n v="598"/>
    <x v="7"/>
  </r>
  <r>
    <d v="2012-03-16T00:00:00"/>
    <x v="1"/>
    <x v="3"/>
    <x v="1"/>
    <s v="Southern California"/>
    <n v="0"/>
    <n v="4184"/>
    <x v="7"/>
  </r>
  <r>
    <d v="2012-03-16T00:00:00"/>
    <x v="2"/>
    <x v="4"/>
    <x v="1"/>
    <s v="Southern California"/>
    <n v="1160"/>
    <n v="1714"/>
    <x v="7"/>
  </r>
  <r>
    <d v="2012-03-16T00:00:00"/>
    <x v="3"/>
    <x v="5"/>
    <x v="1"/>
    <s v="Southern California"/>
    <n v="964"/>
    <n v="1198"/>
    <x v="7"/>
  </r>
  <r>
    <d v="2012-03-16T00:00:00"/>
    <x v="3"/>
    <x v="6"/>
    <x v="1"/>
    <s v="Southern California"/>
    <n v="405"/>
    <n v="936"/>
    <x v="7"/>
  </r>
  <r>
    <d v="2012-03-23T00:00:00"/>
    <x v="0"/>
    <x v="0"/>
    <x v="0"/>
    <s v="Northern California"/>
    <n v="4904"/>
    <n v="9307"/>
    <x v="7"/>
  </r>
  <r>
    <d v="2012-03-23T00:00:00"/>
    <x v="1"/>
    <x v="1"/>
    <x v="1"/>
    <s v="Northern California"/>
    <n v="2784.4"/>
    <n v="3238.3"/>
    <x v="7"/>
  </r>
  <r>
    <d v="2012-03-23T00:00:00"/>
    <x v="1"/>
    <x v="2"/>
    <x v="1"/>
    <s v="Northern California"/>
    <n v="208"/>
    <n v="274"/>
    <x v="7"/>
  </r>
  <r>
    <d v="2012-03-23T00:00:00"/>
    <x v="1"/>
    <x v="3"/>
    <x v="1"/>
    <s v="Northern California"/>
    <n v="0"/>
    <n v="3483"/>
    <x v="7"/>
  </r>
  <r>
    <d v="2012-03-23T00:00:00"/>
    <x v="2"/>
    <x v="4"/>
    <x v="1"/>
    <s v="Northern California"/>
    <n v="809"/>
    <n v="1396"/>
    <x v="7"/>
  </r>
  <r>
    <d v="2012-03-23T00:00:00"/>
    <x v="3"/>
    <x v="5"/>
    <x v="1"/>
    <s v="Northern California"/>
    <n v="714"/>
    <n v="1068"/>
    <x v="7"/>
  </r>
  <r>
    <d v="2012-03-23T00:00:00"/>
    <x v="3"/>
    <x v="6"/>
    <x v="1"/>
    <s v="Northern California"/>
    <n v="567"/>
    <n v="229"/>
    <x v="7"/>
  </r>
  <r>
    <d v="2012-03-23T00:00:00"/>
    <x v="4"/>
    <x v="7"/>
    <x v="1"/>
    <s v="Northern California"/>
    <n v="175"/>
    <n v="500"/>
    <x v="7"/>
  </r>
  <r>
    <d v="2012-03-23T00:00:00"/>
    <x v="4"/>
    <x v="7"/>
    <x v="1"/>
    <s v="Southern California"/>
    <n v="379"/>
    <n v="764"/>
    <x v="7"/>
  </r>
  <r>
    <d v="2012-03-23T00:00:00"/>
    <x v="0"/>
    <x v="0"/>
    <x v="0"/>
    <s v="Southern California"/>
    <n v="5751"/>
    <n v="7287"/>
    <x v="7"/>
  </r>
  <r>
    <d v="2012-03-23T00:00:00"/>
    <x v="1"/>
    <x v="1"/>
    <x v="1"/>
    <s v="Southern California"/>
    <n v="3484.8"/>
    <n v="2578.4"/>
    <x v="7"/>
  </r>
  <r>
    <d v="2012-03-23T00:00:00"/>
    <x v="1"/>
    <x v="2"/>
    <x v="1"/>
    <s v="Southern California"/>
    <n v="505"/>
    <n v="630"/>
    <x v="7"/>
  </r>
  <r>
    <d v="2012-03-23T00:00:00"/>
    <x v="1"/>
    <x v="3"/>
    <x v="1"/>
    <s v="Southern California"/>
    <n v="0"/>
    <n v="4414"/>
    <x v="7"/>
  </r>
  <r>
    <d v="2012-03-23T00:00:00"/>
    <x v="2"/>
    <x v="4"/>
    <x v="1"/>
    <s v="Southern California"/>
    <n v="1128"/>
    <n v="1868"/>
    <x v="7"/>
  </r>
  <r>
    <d v="2012-03-23T00:00:00"/>
    <x v="3"/>
    <x v="5"/>
    <x v="1"/>
    <s v="Southern California"/>
    <n v="943"/>
    <n v="1070"/>
    <x v="7"/>
  </r>
  <r>
    <d v="2012-03-23T00:00:00"/>
    <x v="3"/>
    <x v="6"/>
    <x v="1"/>
    <s v="Southern California"/>
    <n v="332"/>
    <n v="908"/>
    <x v="7"/>
  </r>
  <r>
    <d v="2012-03-30T00:00:00"/>
    <x v="0"/>
    <x v="0"/>
    <x v="0"/>
    <s v="Northern California"/>
    <n v="5437"/>
    <n v="8532"/>
    <x v="7"/>
  </r>
  <r>
    <d v="2012-03-30T00:00:00"/>
    <x v="1"/>
    <x v="1"/>
    <x v="1"/>
    <s v="Northern California"/>
    <n v="2998.6000000000004"/>
    <n v="3390.7000000000003"/>
    <x v="7"/>
  </r>
  <r>
    <d v="2012-03-30T00:00:00"/>
    <x v="1"/>
    <x v="2"/>
    <x v="1"/>
    <s v="Northern California"/>
    <n v="465"/>
    <n v="258"/>
    <x v="7"/>
  </r>
  <r>
    <d v="2012-03-30T00:00:00"/>
    <x v="1"/>
    <x v="3"/>
    <x v="1"/>
    <s v="Northern California"/>
    <n v="0"/>
    <n v="3244"/>
    <x v="7"/>
  </r>
  <r>
    <d v="2012-03-30T00:00:00"/>
    <x v="2"/>
    <x v="4"/>
    <x v="1"/>
    <s v="Northern California"/>
    <n v="873"/>
    <n v="1473"/>
    <x v="7"/>
  </r>
  <r>
    <d v="2012-03-30T00:00:00"/>
    <x v="3"/>
    <x v="5"/>
    <x v="1"/>
    <s v="Northern California"/>
    <n v="925"/>
    <n v="1256"/>
    <x v="7"/>
  </r>
  <r>
    <d v="2012-03-30T00:00:00"/>
    <x v="3"/>
    <x v="6"/>
    <x v="1"/>
    <s v="Northern California"/>
    <n v="414"/>
    <n v="195"/>
    <x v="7"/>
  </r>
  <r>
    <d v="2012-03-30T00:00:00"/>
    <x v="4"/>
    <x v="7"/>
    <x v="1"/>
    <s v="Northern California"/>
    <n v="263"/>
    <n v="461"/>
    <x v="7"/>
  </r>
  <r>
    <d v="2012-03-30T00:00:00"/>
    <x v="4"/>
    <x v="7"/>
    <x v="1"/>
    <s v="Southern California"/>
    <n v="336"/>
    <n v="846"/>
    <x v="7"/>
  </r>
  <r>
    <d v="2012-03-30T00:00:00"/>
    <x v="0"/>
    <x v="0"/>
    <x v="0"/>
    <s v="Southern California"/>
    <n v="5615"/>
    <n v="6409"/>
    <x v="7"/>
  </r>
  <r>
    <d v="2012-03-30T00:00:00"/>
    <x v="1"/>
    <x v="1"/>
    <x v="1"/>
    <s v="Southern California"/>
    <n v="3854.4"/>
    <n v="2545.4"/>
    <x v="7"/>
  </r>
  <r>
    <d v="2012-03-30T00:00:00"/>
    <x v="1"/>
    <x v="2"/>
    <x v="1"/>
    <s v="Southern California"/>
    <n v="361"/>
    <n v="482"/>
    <x v="7"/>
  </r>
  <r>
    <d v="2012-03-30T00:00:00"/>
    <x v="1"/>
    <x v="3"/>
    <x v="1"/>
    <s v="Southern California"/>
    <n v="0"/>
    <n v="4307"/>
    <x v="7"/>
  </r>
  <r>
    <d v="2012-03-30T00:00:00"/>
    <x v="2"/>
    <x v="4"/>
    <x v="1"/>
    <s v="Southern California"/>
    <n v="1067"/>
    <n v="1837"/>
    <x v="7"/>
  </r>
  <r>
    <d v="2012-03-30T00:00:00"/>
    <x v="3"/>
    <x v="5"/>
    <x v="1"/>
    <s v="Southern California"/>
    <n v="674"/>
    <n v="1105"/>
    <x v="7"/>
  </r>
  <r>
    <d v="2012-03-30T00:00:00"/>
    <x v="3"/>
    <x v="6"/>
    <x v="1"/>
    <s v="Southern California"/>
    <n v="483"/>
    <n v="1042"/>
    <x v="7"/>
  </r>
  <r>
    <d v="2012-04-06T00:00:00"/>
    <x v="0"/>
    <x v="0"/>
    <x v="0"/>
    <s v="Northern California"/>
    <n v="5455"/>
    <n v="8283"/>
    <x v="7"/>
  </r>
  <r>
    <d v="2012-04-06T00:00:00"/>
    <x v="1"/>
    <x v="1"/>
    <x v="1"/>
    <s v="Northern California"/>
    <n v="2271.8000000000002"/>
    <n v="2860.3"/>
    <x v="7"/>
  </r>
  <r>
    <d v="2012-04-06T00:00:00"/>
    <x v="1"/>
    <x v="2"/>
    <x v="1"/>
    <s v="Northern California"/>
    <n v="965"/>
    <n v="661"/>
    <x v="7"/>
  </r>
  <r>
    <d v="2012-04-06T00:00:00"/>
    <x v="1"/>
    <x v="3"/>
    <x v="1"/>
    <s v="Northern California"/>
    <n v="0"/>
    <n v="3044"/>
    <x v="7"/>
  </r>
  <r>
    <d v="2012-04-06T00:00:00"/>
    <x v="2"/>
    <x v="4"/>
    <x v="1"/>
    <s v="Northern California"/>
    <n v="896"/>
    <n v="1624"/>
    <x v="7"/>
  </r>
  <r>
    <d v="2012-04-06T00:00:00"/>
    <x v="3"/>
    <x v="5"/>
    <x v="1"/>
    <s v="Northern California"/>
    <n v="463"/>
    <n v="1086"/>
    <x v="7"/>
  </r>
  <r>
    <d v="2012-04-06T00:00:00"/>
    <x v="3"/>
    <x v="6"/>
    <x v="1"/>
    <s v="Northern California"/>
    <n v="722"/>
    <n v="423"/>
    <x v="7"/>
  </r>
  <r>
    <d v="2012-04-06T00:00:00"/>
    <x v="4"/>
    <x v="7"/>
    <x v="1"/>
    <s v="Northern California"/>
    <n v="227"/>
    <n v="510"/>
    <x v="7"/>
  </r>
  <r>
    <d v="2012-04-06T00:00:00"/>
    <x v="4"/>
    <x v="7"/>
    <x v="1"/>
    <s v="Southern California"/>
    <n v="124"/>
    <n v="675"/>
    <x v="7"/>
  </r>
  <r>
    <d v="2012-04-06T00:00:00"/>
    <x v="0"/>
    <x v="0"/>
    <x v="0"/>
    <s v="Southern California"/>
    <n v="5332"/>
    <n v="6926"/>
    <x v="7"/>
  </r>
  <r>
    <d v="2012-04-06T00:00:00"/>
    <x v="1"/>
    <x v="1"/>
    <x v="1"/>
    <s v="Southern California"/>
    <n v="3732.3"/>
    <n v="2624.6000000000004"/>
    <x v="7"/>
  </r>
  <r>
    <d v="2012-04-06T00:00:00"/>
    <x v="1"/>
    <x v="2"/>
    <x v="1"/>
    <s v="Southern California"/>
    <n v="487"/>
    <n v="406"/>
    <x v="7"/>
  </r>
  <r>
    <d v="2012-04-06T00:00:00"/>
    <x v="1"/>
    <x v="3"/>
    <x v="1"/>
    <s v="Southern California"/>
    <n v="0"/>
    <n v="3969"/>
    <x v="7"/>
  </r>
  <r>
    <d v="2012-04-06T00:00:00"/>
    <x v="2"/>
    <x v="4"/>
    <x v="1"/>
    <s v="Southern California"/>
    <n v="1054"/>
    <n v="1767"/>
    <x v="7"/>
  </r>
  <r>
    <d v="2012-04-06T00:00:00"/>
    <x v="3"/>
    <x v="5"/>
    <x v="1"/>
    <s v="Southern California"/>
    <n v="695"/>
    <n v="946"/>
    <x v="7"/>
  </r>
  <r>
    <d v="2012-04-06T00:00:00"/>
    <x v="3"/>
    <x v="6"/>
    <x v="1"/>
    <s v="Southern California"/>
    <n v="372"/>
    <n v="1240"/>
    <x v="7"/>
  </r>
  <r>
    <d v="2012-04-13T00:00:00"/>
    <x v="0"/>
    <x v="0"/>
    <x v="0"/>
    <s v="Northern California"/>
    <n v="5583"/>
    <n v="9890"/>
    <x v="7"/>
  </r>
  <r>
    <d v="2012-04-13T00:00:00"/>
    <x v="1"/>
    <x v="1"/>
    <x v="1"/>
    <s v="Northern California"/>
    <n v="2631.6000000000004"/>
    <n v="2646.3"/>
    <x v="7"/>
  </r>
  <r>
    <d v="2012-04-13T00:00:00"/>
    <x v="1"/>
    <x v="2"/>
    <x v="1"/>
    <s v="Northern California"/>
    <n v="782"/>
    <n v="926"/>
    <x v="7"/>
  </r>
  <r>
    <d v="2012-04-13T00:00:00"/>
    <x v="1"/>
    <x v="3"/>
    <x v="1"/>
    <s v="Northern California"/>
    <n v="0"/>
    <n v="2818"/>
    <x v="7"/>
  </r>
  <r>
    <d v="2012-04-13T00:00:00"/>
    <x v="2"/>
    <x v="4"/>
    <x v="1"/>
    <s v="Northern California"/>
    <n v="618"/>
    <n v="1595"/>
    <x v="7"/>
  </r>
  <r>
    <d v="2012-04-13T00:00:00"/>
    <x v="3"/>
    <x v="5"/>
    <x v="1"/>
    <s v="Northern California"/>
    <n v="1087"/>
    <n v="1280"/>
    <x v="7"/>
  </r>
  <r>
    <d v="2012-04-13T00:00:00"/>
    <x v="3"/>
    <x v="6"/>
    <x v="1"/>
    <s v="Northern California"/>
    <n v="311"/>
    <n v="317"/>
    <x v="7"/>
  </r>
  <r>
    <d v="2012-04-13T00:00:00"/>
    <x v="4"/>
    <x v="7"/>
    <x v="1"/>
    <s v="Northern California"/>
    <n v="240"/>
    <n v="494"/>
    <x v="7"/>
  </r>
  <r>
    <d v="2012-04-13T00:00:00"/>
    <x v="4"/>
    <x v="7"/>
    <x v="1"/>
    <s v="Southern California"/>
    <n v="-3"/>
    <n v="674"/>
    <x v="7"/>
  </r>
  <r>
    <d v="2012-04-13T00:00:00"/>
    <x v="0"/>
    <x v="0"/>
    <x v="0"/>
    <s v="Southern California"/>
    <n v="5511"/>
    <n v="7336"/>
    <x v="7"/>
  </r>
  <r>
    <d v="2012-04-13T00:00:00"/>
    <x v="1"/>
    <x v="1"/>
    <x v="1"/>
    <s v="Southern California"/>
    <n v="3331.9"/>
    <n v="2427.7000000000003"/>
    <x v="7"/>
  </r>
  <r>
    <d v="2012-04-13T00:00:00"/>
    <x v="1"/>
    <x v="2"/>
    <x v="1"/>
    <s v="Southern California"/>
    <n v="684"/>
    <n v="585"/>
    <x v="7"/>
  </r>
  <r>
    <d v="2012-04-13T00:00:00"/>
    <x v="1"/>
    <x v="3"/>
    <x v="1"/>
    <s v="Southern California"/>
    <n v="0"/>
    <n v="3809"/>
    <x v="7"/>
  </r>
  <r>
    <d v="2012-04-13T00:00:00"/>
    <x v="2"/>
    <x v="4"/>
    <x v="1"/>
    <s v="Southern California"/>
    <n v="1042"/>
    <n v="1635"/>
    <x v="7"/>
  </r>
  <r>
    <d v="2012-04-13T00:00:00"/>
    <x v="3"/>
    <x v="5"/>
    <x v="1"/>
    <s v="Southern California"/>
    <n v="642"/>
    <n v="881"/>
    <x v="7"/>
  </r>
  <r>
    <d v="2012-04-13T00:00:00"/>
    <x v="3"/>
    <x v="6"/>
    <x v="1"/>
    <s v="Southern California"/>
    <n v="161"/>
    <n v="913"/>
    <x v="7"/>
  </r>
  <r>
    <d v="2012-04-20T00:00:00"/>
    <x v="0"/>
    <x v="0"/>
    <x v="0"/>
    <s v="Northern California"/>
    <n v="5450"/>
    <n v="9466"/>
    <x v="7"/>
  </r>
  <r>
    <d v="2012-04-20T00:00:00"/>
    <x v="1"/>
    <x v="1"/>
    <x v="1"/>
    <s v="Northern California"/>
    <n v="2716"/>
    <n v="2544.9"/>
    <x v="7"/>
  </r>
  <r>
    <d v="2012-04-20T00:00:00"/>
    <x v="1"/>
    <x v="2"/>
    <x v="1"/>
    <s v="Northern California"/>
    <n v="297"/>
    <n v="593"/>
    <x v="7"/>
  </r>
  <r>
    <d v="2012-04-20T00:00:00"/>
    <x v="1"/>
    <x v="3"/>
    <x v="1"/>
    <s v="Northern California"/>
    <n v="0"/>
    <n v="3097"/>
    <x v="7"/>
  </r>
  <r>
    <d v="2012-04-20T00:00:00"/>
    <x v="2"/>
    <x v="4"/>
    <x v="1"/>
    <s v="Northern California"/>
    <n v="841"/>
    <n v="1856"/>
    <x v="7"/>
  </r>
  <r>
    <d v="2012-04-20T00:00:00"/>
    <x v="3"/>
    <x v="5"/>
    <x v="1"/>
    <s v="Northern California"/>
    <n v="940"/>
    <n v="1428"/>
    <x v="7"/>
  </r>
  <r>
    <d v="2012-04-20T00:00:00"/>
    <x v="3"/>
    <x v="6"/>
    <x v="1"/>
    <s v="Northern California"/>
    <n v="402"/>
    <n v="249"/>
    <x v="7"/>
  </r>
  <r>
    <d v="2012-04-20T00:00:00"/>
    <x v="4"/>
    <x v="7"/>
    <x v="1"/>
    <s v="Northern California"/>
    <n v="215"/>
    <n v="567"/>
    <x v="7"/>
  </r>
  <r>
    <d v="2012-04-20T00:00:00"/>
    <x v="4"/>
    <x v="7"/>
    <x v="1"/>
    <s v="Southern California"/>
    <n v="360"/>
    <n v="724"/>
    <x v="7"/>
  </r>
  <r>
    <d v="2012-04-20T00:00:00"/>
    <x v="0"/>
    <x v="0"/>
    <x v="0"/>
    <s v="Southern California"/>
    <n v="6177"/>
    <n v="7342"/>
    <x v="7"/>
  </r>
  <r>
    <d v="2012-04-20T00:00:00"/>
    <x v="1"/>
    <x v="1"/>
    <x v="1"/>
    <s v="Southern California"/>
    <n v="3285.7000000000003"/>
    <n v="2400.2000000000003"/>
    <x v="7"/>
  </r>
  <r>
    <d v="2012-04-20T00:00:00"/>
    <x v="1"/>
    <x v="2"/>
    <x v="1"/>
    <s v="Southern California"/>
    <n v="831"/>
    <n v="658"/>
    <x v="7"/>
  </r>
  <r>
    <d v="2012-04-20T00:00:00"/>
    <x v="1"/>
    <x v="3"/>
    <x v="1"/>
    <s v="Southern California"/>
    <n v="0"/>
    <n v="3705"/>
    <x v="7"/>
  </r>
  <r>
    <d v="2012-04-20T00:00:00"/>
    <x v="2"/>
    <x v="4"/>
    <x v="1"/>
    <s v="Southern California"/>
    <n v="1374"/>
    <n v="1651"/>
    <x v="7"/>
  </r>
  <r>
    <d v="2012-04-20T00:00:00"/>
    <x v="3"/>
    <x v="5"/>
    <x v="1"/>
    <s v="Southern California"/>
    <n v="692"/>
    <n v="822"/>
    <x v="7"/>
  </r>
  <r>
    <d v="2012-04-20T00:00:00"/>
    <x v="3"/>
    <x v="6"/>
    <x v="1"/>
    <s v="Southern California"/>
    <n v="204"/>
    <n v="872"/>
    <x v="7"/>
  </r>
  <r>
    <d v="2012-04-27T00:00:00"/>
    <x v="0"/>
    <x v="0"/>
    <x v="0"/>
    <s v="Northern California"/>
    <n v="5365"/>
    <n v="10625"/>
    <x v="7"/>
  </r>
  <r>
    <d v="2012-04-27T00:00:00"/>
    <x v="1"/>
    <x v="1"/>
    <x v="1"/>
    <s v="Northern California"/>
    <n v="2344.5"/>
    <n v="2244.3000000000002"/>
    <x v="7"/>
  </r>
  <r>
    <d v="2012-04-27T00:00:00"/>
    <x v="1"/>
    <x v="2"/>
    <x v="1"/>
    <s v="Northern California"/>
    <n v="662"/>
    <n v="635"/>
    <x v="7"/>
  </r>
  <r>
    <d v="2012-04-27T00:00:00"/>
    <x v="1"/>
    <x v="3"/>
    <x v="1"/>
    <s v="Northern California"/>
    <n v="0"/>
    <n v="3190"/>
    <x v="7"/>
  </r>
  <r>
    <d v="2012-04-27T00:00:00"/>
    <x v="2"/>
    <x v="4"/>
    <x v="1"/>
    <s v="Northern California"/>
    <n v="761"/>
    <n v="2078"/>
    <x v="7"/>
  </r>
  <r>
    <d v="2012-04-27T00:00:00"/>
    <x v="3"/>
    <x v="5"/>
    <x v="1"/>
    <s v="Northern California"/>
    <n v="811"/>
    <n v="1391"/>
    <x v="7"/>
  </r>
  <r>
    <d v="2012-04-27T00:00:00"/>
    <x v="3"/>
    <x v="6"/>
    <x v="1"/>
    <s v="Northern California"/>
    <n v="433"/>
    <n v="233"/>
    <x v="7"/>
  </r>
  <r>
    <d v="2012-04-27T00:00:00"/>
    <x v="4"/>
    <x v="7"/>
    <x v="1"/>
    <s v="Northern California"/>
    <n v="230"/>
    <n v="378"/>
    <x v="7"/>
  </r>
  <r>
    <d v="2012-04-27T00:00:00"/>
    <x v="4"/>
    <x v="7"/>
    <x v="1"/>
    <s v="Southern California"/>
    <n v="315"/>
    <n v="749"/>
    <x v="7"/>
  </r>
  <r>
    <d v="2012-04-27T00:00:00"/>
    <x v="0"/>
    <x v="0"/>
    <x v="0"/>
    <s v="Southern California"/>
    <n v="7218"/>
    <n v="6971"/>
    <x v="7"/>
  </r>
  <r>
    <d v="2012-04-27T00:00:00"/>
    <x v="1"/>
    <x v="1"/>
    <x v="1"/>
    <s v="Southern California"/>
    <n v="3556.3"/>
    <n v="2215.4"/>
    <x v="7"/>
  </r>
  <r>
    <d v="2012-04-27T00:00:00"/>
    <x v="1"/>
    <x v="2"/>
    <x v="1"/>
    <s v="Southern California"/>
    <n v="750"/>
    <n v="539"/>
    <x v="7"/>
  </r>
  <r>
    <d v="2012-04-27T00:00:00"/>
    <x v="1"/>
    <x v="3"/>
    <x v="1"/>
    <s v="Southern California"/>
    <n v="0"/>
    <n v="3614"/>
    <x v="7"/>
  </r>
  <r>
    <d v="2012-04-27T00:00:00"/>
    <x v="2"/>
    <x v="4"/>
    <x v="1"/>
    <s v="Southern California"/>
    <n v="1307"/>
    <n v="1929"/>
    <x v="7"/>
  </r>
  <r>
    <d v="2012-04-27T00:00:00"/>
    <x v="3"/>
    <x v="5"/>
    <x v="1"/>
    <s v="Southern California"/>
    <n v="744"/>
    <n v="854"/>
    <x v="7"/>
  </r>
  <r>
    <d v="2012-04-27T00:00:00"/>
    <x v="3"/>
    <x v="6"/>
    <x v="1"/>
    <s v="Southern California"/>
    <n v="149"/>
    <n v="837"/>
    <x v="7"/>
  </r>
  <r>
    <d v="2012-05-04T00:00:00"/>
    <x v="0"/>
    <x v="0"/>
    <x v="0"/>
    <s v="Northern California"/>
    <n v="5389"/>
    <n v="9407"/>
    <x v="7"/>
  </r>
  <r>
    <d v="2012-05-04T00:00:00"/>
    <x v="1"/>
    <x v="1"/>
    <x v="1"/>
    <s v="Northern California"/>
    <n v="2732.3"/>
    <n v="2387.8000000000002"/>
    <x v="7"/>
  </r>
  <r>
    <d v="2012-05-04T00:00:00"/>
    <x v="1"/>
    <x v="2"/>
    <x v="1"/>
    <s v="Northern California"/>
    <n v="461"/>
    <n v="577"/>
    <x v="7"/>
  </r>
  <r>
    <d v="2012-05-04T00:00:00"/>
    <x v="1"/>
    <x v="3"/>
    <x v="1"/>
    <s v="Northern California"/>
    <n v="0"/>
    <n v="2409"/>
    <x v="7"/>
  </r>
  <r>
    <d v="2012-05-04T00:00:00"/>
    <x v="2"/>
    <x v="4"/>
    <x v="1"/>
    <s v="Northern California"/>
    <n v="737"/>
    <n v="1311"/>
    <x v="7"/>
  </r>
  <r>
    <d v="2012-05-04T00:00:00"/>
    <x v="3"/>
    <x v="5"/>
    <x v="1"/>
    <s v="Northern California"/>
    <n v="754"/>
    <n v="1347"/>
    <x v="7"/>
  </r>
  <r>
    <d v="2012-05-04T00:00:00"/>
    <x v="3"/>
    <x v="6"/>
    <x v="1"/>
    <s v="Northern California"/>
    <n v="264"/>
    <n v="398"/>
    <x v="7"/>
  </r>
  <r>
    <d v="2012-05-04T00:00:00"/>
    <x v="4"/>
    <x v="7"/>
    <x v="1"/>
    <s v="Northern California"/>
    <n v="243"/>
    <n v="487"/>
    <x v="7"/>
  </r>
  <r>
    <d v="2012-05-04T00:00:00"/>
    <x v="4"/>
    <x v="7"/>
    <x v="1"/>
    <s v="Southern California"/>
    <n v="129"/>
    <n v="679"/>
    <x v="7"/>
  </r>
  <r>
    <d v="2012-05-04T00:00:00"/>
    <x v="0"/>
    <x v="0"/>
    <x v="0"/>
    <s v="Southern California"/>
    <n v="7003"/>
    <n v="7097"/>
    <x v="7"/>
  </r>
  <r>
    <d v="2012-05-04T00:00:00"/>
    <x v="1"/>
    <x v="1"/>
    <x v="1"/>
    <s v="Southern California"/>
    <n v="4019.4000000000005"/>
    <n v="2097.7000000000003"/>
    <x v="7"/>
  </r>
  <r>
    <d v="2012-05-04T00:00:00"/>
    <x v="1"/>
    <x v="2"/>
    <x v="1"/>
    <s v="Southern California"/>
    <n v="529"/>
    <n v="400"/>
    <x v="7"/>
  </r>
  <r>
    <d v="2012-05-04T00:00:00"/>
    <x v="1"/>
    <x v="3"/>
    <x v="1"/>
    <s v="Southern California"/>
    <n v="0"/>
    <n v="3424"/>
    <x v="7"/>
  </r>
  <r>
    <d v="2012-05-04T00:00:00"/>
    <x v="2"/>
    <x v="4"/>
    <x v="1"/>
    <s v="Southern California"/>
    <n v="1284"/>
    <n v="2061"/>
    <x v="7"/>
  </r>
  <r>
    <d v="2012-05-04T00:00:00"/>
    <x v="3"/>
    <x v="5"/>
    <x v="1"/>
    <s v="Southern California"/>
    <n v="1105"/>
    <n v="901"/>
    <x v="7"/>
  </r>
  <r>
    <d v="2012-05-04T00:00:00"/>
    <x v="3"/>
    <x v="6"/>
    <x v="1"/>
    <s v="Southern California"/>
    <n v="-158"/>
    <n v="656"/>
    <x v="7"/>
  </r>
  <r>
    <d v="2012-05-11T00:00:00"/>
    <x v="0"/>
    <x v="0"/>
    <x v="0"/>
    <s v="Northern California"/>
    <n v="5275"/>
    <n v="10140"/>
    <x v="7"/>
  </r>
  <r>
    <d v="2012-05-11T00:00:00"/>
    <x v="1"/>
    <x v="1"/>
    <x v="1"/>
    <s v="Northern California"/>
    <n v="2262.1000000000004"/>
    <n v="2119.1000000000004"/>
    <x v="7"/>
  </r>
  <r>
    <d v="2012-05-11T00:00:00"/>
    <x v="1"/>
    <x v="2"/>
    <x v="1"/>
    <s v="Northern California"/>
    <n v="470"/>
    <n v="629"/>
    <x v="7"/>
  </r>
  <r>
    <d v="2012-05-11T00:00:00"/>
    <x v="1"/>
    <x v="3"/>
    <x v="1"/>
    <s v="Northern California"/>
    <n v="0"/>
    <n v="2218"/>
    <x v="7"/>
  </r>
  <r>
    <d v="2012-05-11T00:00:00"/>
    <x v="2"/>
    <x v="4"/>
    <x v="1"/>
    <s v="Northern California"/>
    <n v="687"/>
    <n v="1152"/>
    <x v="7"/>
  </r>
  <r>
    <d v="2012-05-11T00:00:00"/>
    <x v="3"/>
    <x v="5"/>
    <x v="1"/>
    <s v="Northern California"/>
    <n v="619"/>
    <n v="1118"/>
    <x v="7"/>
  </r>
  <r>
    <d v="2012-05-11T00:00:00"/>
    <x v="3"/>
    <x v="6"/>
    <x v="1"/>
    <s v="Northern California"/>
    <n v="475"/>
    <n v="225"/>
    <x v="7"/>
  </r>
  <r>
    <d v="2012-05-11T00:00:00"/>
    <x v="4"/>
    <x v="7"/>
    <x v="1"/>
    <s v="Northern California"/>
    <n v="214"/>
    <n v="472"/>
    <x v="7"/>
  </r>
  <r>
    <d v="2012-05-11T00:00:00"/>
    <x v="4"/>
    <x v="7"/>
    <x v="1"/>
    <s v="Southern California"/>
    <n v="125"/>
    <n v="605"/>
    <x v="7"/>
  </r>
  <r>
    <d v="2012-05-11T00:00:00"/>
    <x v="0"/>
    <x v="0"/>
    <x v="0"/>
    <s v="Southern California"/>
    <n v="6866"/>
    <n v="6622"/>
    <x v="7"/>
  </r>
  <r>
    <d v="2012-05-11T00:00:00"/>
    <x v="1"/>
    <x v="1"/>
    <x v="1"/>
    <s v="Southern California"/>
    <n v="3553.0000000000005"/>
    <n v="2244"/>
    <x v="7"/>
  </r>
  <r>
    <d v="2012-05-11T00:00:00"/>
    <x v="1"/>
    <x v="2"/>
    <x v="1"/>
    <s v="Southern California"/>
    <n v="749"/>
    <n v="676"/>
    <x v="7"/>
  </r>
  <r>
    <d v="2012-05-11T00:00:00"/>
    <x v="1"/>
    <x v="3"/>
    <x v="1"/>
    <s v="Southern California"/>
    <n v="0"/>
    <n v="3342"/>
    <x v="7"/>
  </r>
  <r>
    <d v="2012-05-11T00:00:00"/>
    <x v="2"/>
    <x v="4"/>
    <x v="1"/>
    <s v="Southern California"/>
    <n v="1264"/>
    <n v="1779"/>
    <x v="7"/>
  </r>
  <r>
    <d v="2012-05-11T00:00:00"/>
    <x v="3"/>
    <x v="5"/>
    <x v="1"/>
    <s v="Southern California"/>
    <n v="898"/>
    <n v="776"/>
    <x v="7"/>
  </r>
  <r>
    <d v="2012-05-11T00:00:00"/>
    <x v="3"/>
    <x v="6"/>
    <x v="1"/>
    <s v="Southern California"/>
    <n v="157"/>
    <n v="765"/>
    <x v="7"/>
  </r>
  <r>
    <d v="2012-05-18T00:00:00"/>
    <x v="0"/>
    <x v="0"/>
    <x v="0"/>
    <s v="Northern California"/>
    <n v="5664"/>
    <n v="9047"/>
    <x v="7"/>
  </r>
  <r>
    <d v="2012-05-18T00:00:00"/>
    <x v="1"/>
    <x v="1"/>
    <x v="1"/>
    <s v="Northern California"/>
    <n v="2994.1000000000004"/>
    <n v="2318.4"/>
    <x v="7"/>
  </r>
  <r>
    <d v="2012-05-18T00:00:00"/>
    <x v="1"/>
    <x v="2"/>
    <x v="1"/>
    <s v="Northern California"/>
    <n v="280"/>
    <n v="420"/>
    <x v="7"/>
  </r>
  <r>
    <d v="2012-05-18T00:00:00"/>
    <x v="1"/>
    <x v="3"/>
    <x v="1"/>
    <s v="Northern California"/>
    <n v="0"/>
    <n v="2190"/>
    <x v="7"/>
  </r>
  <r>
    <d v="2012-05-18T00:00:00"/>
    <x v="2"/>
    <x v="4"/>
    <x v="1"/>
    <s v="Northern California"/>
    <n v="707"/>
    <n v="1364"/>
    <x v="7"/>
  </r>
  <r>
    <d v="2012-05-18T00:00:00"/>
    <x v="3"/>
    <x v="5"/>
    <x v="1"/>
    <s v="Northern California"/>
    <n v="1097"/>
    <n v="1191"/>
    <x v="7"/>
  </r>
  <r>
    <d v="2012-05-18T00:00:00"/>
    <x v="3"/>
    <x v="6"/>
    <x v="1"/>
    <s v="Northern California"/>
    <n v="193"/>
    <n v="272"/>
    <x v="7"/>
  </r>
  <r>
    <d v="2012-05-18T00:00:00"/>
    <x v="4"/>
    <x v="7"/>
    <x v="1"/>
    <s v="Northern California"/>
    <n v="237"/>
    <n v="504"/>
    <x v="7"/>
  </r>
  <r>
    <d v="2012-05-18T00:00:00"/>
    <x v="4"/>
    <x v="7"/>
    <x v="1"/>
    <s v="Southern California"/>
    <n v="104"/>
    <n v="586"/>
    <x v="7"/>
  </r>
  <r>
    <d v="2012-05-18T00:00:00"/>
    <x v="0"/>
    <x v="0"/>
    <x v="0"/>
    <s v="Southern California"/>
    <n v="7122"/>
    <n v="6655"/>
    <x v="7"/>
  </r>
  <r>
    <d v="2012-05-18T00:00:00"/>
    <x v="1"/>
    <x v="1"/>
    <x v="1"/>
    <s v="Southern California"/>
    <n v="4605.7000000000007"/>
    <n v="2262.7000000000003"/>
    <x v="7"/>
  </r>
  <r>
    <d v="2012-05-18T00:00:00"/>
    <x v="1"/>
    <x v="2"/>
    <x v="1"/>
    <s v="Southern California"/>
    <n v="396"/>
    <n v="526"/>
    <x v="7"/>
  </r>
  <r>
    <d v="2012-05-18T00:00:00"/>
    <x v="1"/>
    <x v="3"/>
    <x v="1"/>
    <s v="Southern California"/>
    <n v="0"/>
    <n v="3355"/>
    <x v="7"/>
  </r>
  <r>
    <d v="2012-05-18T00:00:00"/>
    <x v="2"/>
    <x v="4"/>
    <x v="1"/>
    <s v="Southern California"/>
    <n v="1203"/>
    <n v="1415"/>
    <x v="7"/>
  </r>
  <r>
    <d v="2012-05-18T00:00:00"/>
    <x v="3"/>
    <x v="5"/>
    <x v="1"/>
    <s v="Southern California"/>
    <n v="1009"/>
    <n v="943"/>
    <x v="7"/>
  </r>
  <r>
    <d v="2012-05-18T00:00:00"/>
    <x v="3"/>
    <x v="6"/>
    <x v="1"/>
    <s v="Southern California"/>
    <n v="58"/>
    <n v="793"/>
    <x v="7"/>
  </r>
  <r>
    <d v="2012-05-25T00:00:00"/>
    <x v="0"/>
    <x v="0"/>
    <x v="0"/>
    <s v="Northern California"/>
    <n v="5619"/>
    <n v="8852"/>
    <x v="7"/>
  </r>
  <r>
    <d v="2012-05-25T00:00:00"/>
    <x v="1"/>
    <x v="1"/>
    <x v="1"/>
    <s v="Northern California"/>
    <n v="3068.1000000000004"/>
    <n v="2597.8000000000002"/>
    <x v="7"/>
  </r>
  <r>
    <d v="2012-05-25T00:00:00"/>
    <x v="1"/>
    <x v="2"/>
    <x v="1"/>
    <s v="Northern California"/>
    <n v="263"/>
    <n v="227"/>
    <x v="7"/>
  </r>
  <r>
    <d v="2012-05-25T00:00:00"/>
    <x v="1"/>
    <x v="3"/>
    <x v="1"/>
    <s v="Northern California"/>
    <n v="0"/>
    <n v="2344"/>
    <x v="7"/>
  </r>
  <r>
    <d v="2012-05-25T00:00:00"/>
    <x v="2"/>
    <x v="4"/>
    <x v="1"/>
    <s v="Northern California"/>
    <n v="786"/>
    <n v="1485"/>
    <x v="7"/>
  </r>
  <r>
    <d v="2012-05-25T00:00:00"/>
    <x v="3"/>
    <x v="5"/>
    <x v="1"/>
    <s v="Northern California"/>
    <n v="1125"/>
    <n v="1093"/>
    <x v="7"/>
  </r>
  <r>
    <d v="2012-05-25T00:00:00"/>
    <x v="3"/>
    <x v="6"/>
    <x v="1"/>
    <s v="Northern California"/>
    <n v="272"/>
    <n v="237"/>
    <x v="7"/>
  </r>
  <r>
    <d v="2012-05-25T00:00:00"/>
    <x v="4"/>
    <x v="7"/>
    <x v="1"/>
    <s v="Northern California"/>
    <n v="214"/>
    <n v="462"/>
    <x v="7"/>
  </r>
  <r>
    <d v="2012-05-25T00:00:00"/>
    <x v="4"/>
    <x v="7"/>
    <x v="1"/>
    <s v="Southern California"/>
    <n v="117"/>
    <n v="510"/>
    <x v="7"/>
  </r>
  <r>
    <d v="2012-05-25T00:00:00"/>
    <x v="0"/>
    <x v="0"/>
    <x v="0"/>
    <s v="Southern California"/>
    <n v="7020"/>
    <n v="6817"/>
    <x v="7"/>
  </r>
  <r>
    <d v="2012-05-25T00:00:00"/>
    <x v="1"/>
    <x v="1"/>
    <x v="1"/>
    <s v="Southern California"/>
    <n v="4006.2000000000003"/>
    <n v="2533.3000000000002"/>
    <x v="7"/>
  </r>
  <r>
    <d v="2012-05-25T00:00:00"/>
    <x v="1"/>
    <x v="2"/>
    <x v="1"/>
    <s v="Southern California"/>
    <n v="678"/>
    <n v="746"/>
    <x v="7"/>
  </r>
  <r>
    <d v="2012-05-25T00:00:00"/>
    <x v="1"/>
    <x v="3"/>
    <x v="1"/>
    <s v="Southern California"/>
    <n v="0"/>
    <n v="3427"/>
    <x v="7"/>
  </r>
  <r>
    <d v="2012-05-25T00:00:00"/>
    <x v="2"/>
    <x v="4"/>
    <x v="1"/>
    <s v="Southern California"/>
    <n v="1204"/>
    <n v="1543"/>
    <x v="7"/>
  </r>
  <r>
    <d v="2012-05-25T00:00:00"/>
    <x v="3"/>
    <x v="5"/>
    <x v="1"/>
    <s v="Southern California"/>
    <n v="859"/>
    <n v="899"/>
    <x v="7"/>
  </r>
  <r>
    <d v="2012-05-25T00:00:00"/>
    <x v="3"/>
    <x v="6"/>
    <x v="1"/>
    <s v="Southern California"/>
    <n v="142"/>
    <n v="839"/>
    <x v="7"/>
  </r>
  <r>
    <d v="2012-06-01T00:00:00"/>
    <x v="0"/>
    <x v="0"/>
    <x v="0"/>
    <s v="Northern California"/>
    <n v="5514"/>
    <n v="8494"/>
    <x v="7"/>
  </r>
  <r>
    <d v="2012-06-01T00:00:00"/>
    <x v="1"/>
    <x v="1"/>
    <x v="1"/>
    <s v="Northern California"/>
    <n v="2802.1000000000004"/>
    <n v="2344.3000000000002"/>
    <x v="7"/>
  </r>
  <r>
    <d v="2012-06-01T00:00:00"/>
    <x v="1"/>
    <x v="2"/>
    <x v="1"/>
    <s v="Northern California"/>
    <n v="657"/>
    <n v="515"/>
    <x v="7"/>
  </r>
  <r>
    <d v="2012-06-01T00:00:00"/>
    <x v="1"/>
    <x v="3"/>
    <x v="1"/>
    <s v="Northern California"/>
    <n v="0"/>
    <n v="2423"/>
    <x v="7"/>
  </r>
  <r>
    <d v="2012-06-01T00:00:00"/>
    <x v="2"/>
    <x v="4"/>
    <x v="1"/>
    <s v="Northern California"/>
    <n v="782"/>
    <n v="1399"/>
    <x v="7"/>
  </r>
  <r>
    <d v="2012-06-01T00:00:00"/>
    <x v="3"/>
    <x v="5"/>
    <x v="1"/>
    <s v="Northern California"/>
    <n v="783"/>
    <n v="795"/>
    <x v="7"/>
  </r>
  <r>
    <d v="2012-06-01T00:00:00"/>
    <x v="3"/>
    <x v="6"/>
    <x v="1"/>
    <s v="Northern California"/>
    <n v="353"/>
    <n v="290"/>
    <x v="7"/>
  </r>
  <r>
    <d v="2012-06-01T00:00:00"/>
    <x v="4"/>
    <x v="7"/>
    <x v="1"/>
    <s v="Northern California"/>
    <n v="230"/>
    <n v="497"/>
    <x v="7"/>
  </r>
  <r>
    <d v="2012-06-01T00:00:00"/>
    <x v="4"/>
    <x v="7"/>
    <x v="1"/>
    <s v="Southern California"/>
    <n v="3"/>
    <n v="544"/>
    <x v="7"/>
  </r>
  <r>
    <d v="2012-06-01T00:00:00"/>
    <x v="0"/>
    <x v="0"/>
    <x v="0"/>
    <s v="Southern California"/>
    <n v="6873"/>
    <n v="6441"/>
    <x v="7"/>
  </r>
  <r>
    <d v="2012-06-01T00:00:00"/>
    <x v="1"/>
    <x v="1"/>
    <x v="1"/>
    <s v="Southern California"/>
    <n v="4154.7000000000007"/>
    <n v="2670.8"/>
    <x v="7"/>
  </r>
  <r>
    <d v="2012-06-01T00:00:00"/>
    <x v="1"/>
    <x v="2"/>
    <x v="1"/>
    <s v="Southern California"/>
    <n v="551"/>
    <n v="590"/>
    <x v="7"/>
  </r>
  <r>
    <d v="2012-06-01T00:00:00"/>
    <x v="1"/>
    <x v="3"/>
    <x v="1"/>
    <s v="Southern California"/>
    <n v="0"/>
    <n v="3481"/>
    <x v="7"/>
  </r>
  <r>
    <d v="2012-06-01T00:00:00"/>
    <x v="2"/>
    <x v="4"/>
    <x v="1"/>
    <s v="Southern California"/>
    <n v="1239"/>
    <n v="1586"/>
    <x v="7"/>
  </r>
  <r>
    <d v="2012-06-01T00:00:00"/>
    <x v="3"/>
    <x v="5"/>
    <x v="1"/>
    <s v="Southern California"/>
    <n v="890"/>
    <n v="980"/>
    <x v="7"/>
  </r>
  <r>
    <d v="2012-06-01T00:00:00"/>
    <x v="3"/>
    <x v="6"/>
    <x v="1"/>
    <s v="Southern California"/>
    <n v="427"/>
    <n v="1004"/>
    <x v="7"/>
  </r>
  <r>
    <d v="2012-06-08T00:00:00"/>
    <x v="0"/>
    <x v="0"/>
    <x v="0"/>
    <s v="Northern California"/>
    <n v="5597"/>
    <n v="8940"/>
    <x v="7"/>
  </r>
  <r>
    <d v="2012-06-08T00:00:00"/>
    <x v="1"/>
    <x v="1"/>
    <x v="1"/>
    <s v="Northern California"/>
    <n v="2644.6000000000004"/>
    <n v="2383.1000000000004"/>
    <x v="7"/>
  </r>
  <r>
    <d v="2012-06-08T00:00:00"/>
    <x v="1"/>
    <x v="2"/>
    <x v="1"/>
    <s v="Northern California"/>
    <n v="731"/>
    <n v="658"/>
    <x v="7"/>
  </r>
  <r>
    <d v="2012-06-08T00:00:00"/>
    <x v="1"/>
    <x v="3"/>
    <x v="1"/>
    <s v="Northern California"/>
    <n v="0"/>
    <n v="2561"/>
    <x v="7"/>
  </r>
  <r>
    <d v="2012-06-08T00:00:00"/>
    <x v="2"/>
    <x v="4"/>
    <x v="1"/>
    <s v="Northern California"/>
    <n v="780"/>
    <n v="1550"/>
    <x v="7"/>
  </r>
  <r>
    <d v="2012-06-08T00:00:00"/>
    <x v="3"/>
    <x v="5"/>
    <x v="1"/>
    <s v="Northern California"/>
    <n v="1054"/>
    <n v="1025"/>
    <x v="7"/>
  </r>
  <r>
    <d v="2012-06-08T00:00:00"/>
    <x v="3"/>
    <x v="6"/>
    <x v="1"/>
    <s v="Northern California"/>
    <n v="329"/>
    <n v="246"/>
    <x v="7"/>
  </r>
  <r>
    <d v="2012-06-08T00:00:00"/>
    <x v="4"/>
    <x v="7"/>
    <x v="1"/>
    <s v="Northern California"/>
    <n v="213"/>
    <n v="492"/>
    <x v="7"/>
  </r>
  <r>
    <d v="2012-06-08T00:00:00"/>
    <x v="4"/>
    <x v="7"/>
    <x v="1"/>
    <s v="Southern California"/>
    <n v="75"/>
    <n v="581"/>
    <x v="7"/>
  </r>
  <r>
    <d v="2012-06-08T00:00:00"/>
    <x v="0"/>
    <x v="0"/>
    <x v="0"/>
    <s v="Southern California"/>
    <n v="6860"/>
    <n v="6542"/>
    <x v="7"/>
  </r>
  <r>
    <d v="2012-06-08T00:00:00"/>
    <x v="1"/>
    <x v="1"/>
    <x v="1"/>
    <s v="Southern California"/>
    <n v="4062.3"/>
    <n v="2356.2000000000003"/>
    <x v="7"/>
  </r>
  <r>
    <d v="2012-06-08T00:00:00"/>
    <x v="1"/>
    <x v="2"/>
    <x v="1"/>
    <s v="Southern California"/>
    <n v="685"/>
    <n v="574"/>
    <x v="7"/>
  </r>
  <r>
    <d v="2012-06-08T00:00:00"/>
    <x v="1"/>
    <x v="3"/>
    <x v="1"/>
    <s v="Southern California"/>
    <n v="0"/>
    <n v="3316"/>
    <x v="7"/>
  </r>
  <r>
    <d v="2012-06-08T00:00:00"/>
    <x v="2"/>
    <x v="4"/>
    <x v="1"/>
    <s v="Southern California"/>
    <n v="1284"/>
    <n v="1421"/>
    <x v="7"/>
  </r>
  <r>
    <d v="2012-06-08T00:00:00"/>
    <x v="3"/>
    <x v="5"/>
    <x v="1"/>
    <s v="Southern California"/>
    <n v="1012"/>
    <n v="1186"/>
    <x v="7"/>
  </r>
  <r>
    <d v="2012-06-08T00:00:00"/>
    <x v="3"/>
    <x v="6"/>
    <x v="1"/>
    <s v="Southern California"/>
    <n v="223"/>
    <n v="1057"/>
    <x v="7"/>
  </r>
  <r>
    <d v="2012-06-15T00:00:00"/>
    <x v="0"/>
    <x v="0"/>
    <x v="0"/>
    <s v="Northern California"/>
    <n v="5616"/>
    <n v="8736"/>
    <x v="7"/>
  </r>
  <r>
    <d v="2012-06-15T00:00:00"/>
    <x v="1"/>
    <x v="1"/>
    <x v="1"/>
    <s v="Northern California"/>
    <n v="2821.7000000000003"/>
    <n v="2225.9"/>
    <x v="7"/>
  </r>
  <r>
    <d v="2012-06-15T00:00:00"/>
    <x v="1"/>
    <x v="2"/>
    <x v="1"/>
    <s v="Northern California"/>
    <n v="487"/>
    <n v="686"/>
    <x v="7"/>
  </r>
  <r>
    <d v="2012-06-15T00:00:00"/>
    <x v="1"/>
    <x v="3"/>
    <x v="1"/>
    <s v="Northern California"/>
    <n v="0"/>
    <n v="2664"/>
    <x v="7"/>
  </r>
  <r>
    <d v="2012-06-15T00:00:00"/>
    <x v="2"/>
    <x v="4"/>
    <x v="1"/>
    <s v="Northern California"/>
    <n v="791"/>
    <n v="1653"/>
    <x v="7"/>
  </r>
  <r>
    <d v="2012-06-15T00:00:00"/>
    <x v="3"/>
    <x v="5"/>
    <x v="1"/>
    <s v="Northern California"/>
    <n v="824"/>
    <n v="1195"/>
    <x v="7"/>
  </r>
  <r>
    <d v="2012-06-15T00:00:00"/>
    <x v="3"/>
    <x v="6"/>
    <x v="1"/>
    <s v="Northern California"/>
    <n v="681"/>
    <n v="333"/>
    <x v="7"/>
  </r>
  <r>
    <d v="2012-06-15T00:00:00"/>
    <x v="4"/>
    <x v="7"/>
    <x v="1"/>
    <s v="Northern California"/>
    <n v="236"/>
    <n v="516"/>
    <x v="7"/>
  </r>
  <r>
    <d v="2012-06-15T00:00:00"/>
    <x v="4"/>
    <x v="7"/>
    <x v="1"/>
    <s v="Southern California"/>
    <n v="104"/>
    <n v="703"/>
    <x v="7"/>
  </r>
  <r>
    <d v="2012-06-15T00:00:00"/>
    <x v="0"/>
    <x v="0"/>
    <x v="0"/>
    <s v="Southern California"/>
    <n v="6826"/>
    <n v="7532"/>
    <x v="7"/>
  </r>
  <r>
    <d v="2012-06-15T00:00:00"/>
    <x v="1"/>
    <x v="1"/>
    <x v="1"/>
    <s v="Southern California"/>
    <n v="3694.9"/>
    <n v="2327.6000000000004"/>
    <x v="7"/>
  </r>
  <r>
    <d v="2012-06-15T00:00:00"/>
    <x v="1"/>
    <x v="2"/>
    <x v="1"/>
    <s v="Southern California"/>
    <n v="772"/>
    <n v="495"/>
    <x v="7"/>
  </r>
  <r>
    <d v="2012-06-15T00:00:00"/>
    <x v="1"/>
    <x v="3"/>
    <x v="1"/>
    <s v="Southern California"/>
    <n v="0"/>
    <n v="3154"/>
    <x v="7"/>
  </r>
  <r>
    <d v="2012-06-15T00:00:00"/>
    <x v="2"/>
    <x v="4"/>
    <x v="1"/>
    <s v="Southern California"/>
    <n v="1322"/>
    <n v="1568"/>
    <x v="7"/>
  </r>
  <r>
    <d v="2012-06-15T00:00:00"/>
    <x v="3"/>
    <x v="5"/>
    <x v="1"/>
    <s v="Southern California"/>
    <n v="1003"/>
    <n v="1163"/>
    <x v="7"/>
  </r>
  <r>
    <d v="2012-06-15T00:00:00"/>
    <x v="3"/>
    <x v="6"/>
    <x v="1"/>
    <s v="Southern California"/>
    <n v="59"/>
    <n v="922"/>
    <x v="7"/>
  </r>
  <r>
    <d v="2012-06-22T00:00:00"/>
    <x v="0"/>
    <x v="0"/>
    <x v="0"/>
    <s v="Northern California"/>
    <n v="5598"/>
    <n v="8840"/>
    <x v="7"/>
  </r>
  <r>
    <d v="2012-06-22T00:00:00"/>
    <x v="1"/>
    <x v="1"/>
    <x v="1"/>
    <s v="Northern California"/>
    <n v="3003.6000000000004"/>
    <n v="2421.3000000000002"/>
    <x v="7"/>
  </r>
  <r>
    <d v="2012-06-22T00:00:00"/>
    <x v="1"/>
    <x v="2"/>
    <x v="1"/>
    <s v="Northern California"/>
    <n v="478"/>
    <n v="460"/>
    <x v="7"/>
  </r>
  <r>
    <d v="2012-06-22T00:00:00"/>
    <x v="1"/>
    <x v="3"/>
    <x v="1"/>
    <s v="Northern California"/>
    <n v="0"/>
    <n v="2371"/>
    <x v="7"/>
  </r>
  <r>
    <d v="2012-06-22T00:00:00"/>
    <x v="2"/>
    <x v="4"/>
    <x v="1"/>
    <s v="Northern California"/>
    <n v="826"/>
    <n v="1652"/>
    <x v="7"/>
  </r>
  <r>
    <d v="2012-06-22T00:00:00"/>
    <x v="3"/>
    <x v="5"/>
    <x v="1"/>
    <s v="Northern California"/>
    <n v="976"/>
    <n v="1012"/>
    <x v="7"/>
  </r>
  <r>
    <d v="2012-06-22T00:00:00"/>
    <x v="3"/>
    <x v="6"/>
    <x v="1"/>
    <s v="Northern California"/>
    <n v="277"/>
    <n v="273"/>
    <x v="7"/>
  </r>
  <r>
    <d v="2012-06-22T00:00:00"/>
    <x v="4"/>
    <x v="7"/>
    <x v="1"/>
    <s v="Northern California"/>
    <n v="230"/>
    <n v="546"/>
    <x v="7"/>
  </r>
  <r>
    <d v="2012-06-22T00:00:00"/>
    <x v="4"/>
    <x v="7"/>
    <x v="1"/>
    <s v="Southern California"/>
    <n v="40"/>
    <n v="560"/>
    <x v="7"/>
  </r>
  <r>
    <d v="2012-06-22T00:00:00"/>
    <x v="0"/>
    <x v="0"/>
    <x v="0"/>
    <s v="Southern California"/>
    <n v="6998"/>
    <n v="6912"/>
    <x v="7"/>
  </r>
  <r>
    <d v="2012-06-22T00:00:00"/>
    <x v="1"/>
    <x v="1"/>
    <x v="1"/>
    <s v="Southern California"/>
    <n v="3740.0000000000005"/>
    <n v="2378.2000000000003"/>
    <x v="7"/>
  </r>
  <r>
    <d v="2012-06-22T00:00:00"/>
    <x v="1"/>
    <x v="2"/>
    <x v="1"/>
    <s v="Southern California"/>
    <n v="527"/>
    <n v="368"/>
    <x v="7"/>
  </r>
  <r>
    <d v="2012-06-22T00:00:00"/>
    <x v="1"/>
    <x v="3"/>
    <x v="1"/>
    <s v="Southern California"/>
    <n v="0"/>
    <n v="2922"/>
    <x v="7"/>
  </r>
  <r>
    <d v="2012-06-22T00:00:00"/>
    <x v="2"/>
    <x v="4"/>
    <x v="1"/>
    <s v="Southern California"/>
    <n v="1357"/>
    <n v="1517"/>
    <x v="7"/>
  </r>
  <r>
    <d v="2012-06-22T00:00:00"/>
    <x v="3"/>
    <x v="5"/>
    <x v="1"/>
    <s v="Southern California"/>
    <n v="976"/>
    <n v="1124"/>
    <x v="7"/>
  </r>
  <r>
    <d v="2012-06-22T00:00:00"/>
    <x v="3"/>
    <x v="6"/>
    <x v="1"/>
    <s v="Southern California"/>
    <n v="188"/>
    <n v="862"/>
    <x v="7"/>
  </r>
  <r>
    <d v="2012-06-29T00:00:00"/>
    <x v="0"/>
    <x v="0"/>
    <x v="0"/>
    <s v="Northern California"/>
    <n v="5434"/>
    <n v="8429"/>
    <x v="7"/>
  </r>
  <r>
    <d v="2012-06-29T00:00:00"/>
    <x v="1"/>
    <x v="1"/>
    <x v="1"/>
    <s v="Northern California"/>
    <n v="2728.1000000000004"/>
    <n v="2380"/>
    <x v="7"/>
  </r>
  <r>
    <d v="2012-06-29T00:00:00"/>
    <x v="1"/>
    <x v="2"/>
    <x v="1"/>
    <s v="Northern California"/>
    <n v="752"/>
    <n v="989"/>
    <x v="7"/>
  </r>
  <r>
    <d v="2012-06-29T00:00:00"/>
    <x v="1"/>
    <x v="3"/>
    <x v="1"/>
    <s v="Northern California"/>
    <n v="0"/>
    <n v="2264"/>
    <x v="7"/>
  </r>
  <r>
    <d v="2012-06-29T00:00:00"/>
    <x v="2"/>
    <x v="4"/>
    <x v="1"/>
    <s v="Northern California"/>
    <n v="753"/>
    <n v="1644"/>
    <x v="7"/>
  </r>
  <r>
    <d v="2012-06-29T00:00:00"/>
    <x v="3"/>
    <x v="5"/>
    <x v="1"/>
    <s v="Northern California"/>
    <n v="929"/>
    <n v="1163"/>
    <x v="7"/>
  </r>
  <r>
    <d v="2012-06-29T00:00:00"/>
    <x v="3"/>
    <x v="6"/>
    <x v="1"/>
    <s v="Northern California"/>
    <n v="620"/>
    <n v="262"/>
    <x v="7"/>
  </r>
  <r>
    <d v="2012-06-29T00:00:00"/>
    <x v="4"/>
    <x v="7"/>
    <x v="1"/>
    <s v="Northern California"/>
    <n v="172"/>
    <n v="519"/>
    <x v="7"/>
  </r>
  <r>
    <d v="2012-06-29T00:00:00"/>
    <x v="4"/>
    <x v="7"/>
    <x v="1"/>
    <s v="Southern California"/>
    <n v="206"/>
    <n v="635"/>
    <x v="7"/>
  </r>
  <r>
    <d v="2012-06-29T00:00:00"/>
    <x v="0"/>
    <x v="0"/>
    <x v="0"/>
    <s v="Southern California"/>
    <n v="6710"/>
    <n v="7326"/>
    <x v="7"/>
  </r>
  <r>
    <d v="2012-06-29T00:00:00"/>
    <x v="1"/>
    <x v="1"/>
    <x v="1"/>
    <s v="Southern California"/>
    <n v="3435.3"/>
    <n v="2239.6000000000004"/>
    <x v="7"/>
  </r>
  <r>
    <d v="2012-06-29T00:00:00"/>
    <x v="1"/>
    <x v="2"/>
    <x v="1"/>
    <s v="Southern California"/>
    <n v="675"/>
    <n v="493"/>
    <x v="7"/>
  </r>
  <r>
    <d v="2012-06-29T00:00:00"/>
    <x v="1"/>
    <x v="3"/>
    <x v="1"/>
    <s v="Southern California"/>
    <n v="0"/>
    <n v="3097"/>
    <x v="7"/>
  </r>
  <r>
    <d v="2012-06-29T00:00:00"/>
    <x v="2"/>
    <x v="4"/>
    <x v="1"/>
    <s v="Southern California"/>
    <n v="1395"/>
    <n v="1538"/>
    <x v="7"/>
  </r>
  <r>
    <d v="2012-06-29T00:00:00"/>
    <x v="3"/>
    <x v="5"/>
    <x v="1"/>
    <s v="Southern California"/>
    <n v="1027"/>
    <n v="1007"/>
    <x v="7"/>
  </r>
  <r>
    <d v="2012-06-29T00:00:00"/>
    <x v="3"/>
    <x v="6"/>
    <x v="1"/>
    <s v="Southern California"/>
    <n v="113"/>
    <n v="741"/>
    <x v="7"/>
  </r>
  <r>
    <d v="2012-07-06T00:00:00"/>
    <x v="0"/>
    <x v="0"/>
    <x v="0"/>
    <s v="Northern California"/>
    <n v="5755"/>
    <n v="7111"/>
    <x v="7"/>
  </r>
  <r>
    <d v="2012-07-06T00:00:00"/>
    <x v="1"/>
    <x v="1"/>
    <x v="1"/>
    <s v="Northern California"/>
    <n v="3094.9"/>
    <n v="2602.5"/>
    <x v="7"/>
  </r>
  <r>
    <d v="2012-07-06T00:00:00"/>
    <x v="1"/>
    <x v="2"/>
    <x v="1"/>
    <s v="Northern California"/>
    <n v="342"/>
    <n v="293"/>
    <x v="7"/>
  </r>
  <r>
    <d v="2012-07-06T00:00:00"/>
    <x v="1"/>
    <x v="3"/>
    <x v="1"/>
    <s v="Northern California"/>
    <n v="0"/>
    <n v="2548"/>
    <x v="7"/>
  </r>
  <r>
    <d v="2012-07-06T00:00:00"/>
    <x v="2"/>
    <x v="4"/>
    <x v="1"/>
    <s v="Northern California"/>
    <n v="857"/>
    <n v="1871"/>
    <x v="7"/>
  </r>
  <r>
    <d v="2012-07-06T00:00:00"/>
    <x v="3"/>
    <x v="5"/>
    <x v="1"/>
    <s v="Northern California"/>
    <n v="1281"/>
    <n v="1048"/>
    <x v="7"/>
  </r>
  <r>
    <d v="2012-07-06T00:00:00"/>
    <x v="3"/>
    <x v="6"/>
    <x v="1"/>
    <s v="Northern California"/>
    <n v="291"/>
    <n v="739"/>
    <x v="7"/>
  </r>
  <r>
    <d v="2012-07-06T00:00:00"/>
    <x v="4"/>
    <x v="7"/>
    <x v="1"/>
    <s v="Northern California"/>
    <n v="184"/>
    <n v="423"/>
    <x v="7"/>
  </r>
  <r>
    <d v="2012-07-06T00:00:00"/>
    <x v="4"/>
    <x v="7"/>
    <x v="1"/>
    <s v="Southern California"/>
    <n v="32"/>
    <n v="651"/>
    <x v="7"/>
  </r>
  <r>
    <d v="2012-07-06T00:00:00"/>
    <x v="0"/>
    <x v="0"/>
    <x v="0"/>
    <s v="Southern California"/>
    <n v="6718"/>
    <n v="6967"/>
    <x v="7"/>
  </r>
  <r>
    <d v="2012-07-06T00:00:00"/>
    <x v="1"/>
    <x v="1"/>
    <x v="1"/>
    <s v="Southern California"/>
    <n v="4034.8"/>
    <n v="2212.1000000000004"/>
    <x v="7"/>
  </r>
  <r>
    <d v="2012-07-06T00:00:00"/>
    <x v="1"/>
    <x v="2"/>
    <x v="1"/>
    <s v="Southern California"/>
    <n v="542"/>
    <n v="462"/>
    <x v="7"/>
  </r>
  <r>
    <d v="2012-07-06T00:00:00"/>
    <x v="1"/>
    <x v="3"/>
    <x v="1"/>
    <s v="Southern California"/>
    <n v="0"/>
    <n v="2822"/>
    <x v="7"/>
  </r>
  <r>
    <d v="2012-07-06T00:00:00"/>
    <x v="2"/>
    <x v="4"/>
    <x v="1"/>
    <s v="Southern California"/>
    <n v="1326"/>
    <n v="1634"/>
    <x v="7"/>
  </r>
  <r>
    <d v="2012-07-06T00:00:00"/>
    <x v="3"/>
    <x v="5"/>
    <x v="1"/>
    <s v="Southern California"/>
    <n v="912"/>
    <n v="1031"/>
    <x v="7"/>
  </r>
  <r>
    <d v="2012-07-06T00:00:00"/>
    <x v="3"/>
    <x v="6"/>
    <x v="1"/>
    <s v="Southern California"/>
    <n v="250"/>
    <n v="794"/>
    <x v="7"/>
  </r>
  <r>
    <d v="2012-07-13T00:00:00"/>
    <x v="0"/>
    <x v="0"/>
    <x v="0"/>
    <s v="Northern California"/>
    <n v="5639"/>
    <n v="7422"/>
    <x v="7"/>
  </r>
  <r>
    <d v="2012-07-13T00:00:00"/>
    <x v="1"/>
    <x v="1"/>
    <x v="1"/>
    <s v="Northern California"/>
    <n v="2773.7000000000003"/>
    <n v="2609.8000000000002"/>
    <x v="7"/>
  </r>
  <r>
    <d v="2012-07-13T00:00:00"/>
    <x v="1"/>
    <x v="2"/>
    <x v="1"/>
    <s v="Northern California"/>
    <n v="479"/>
    <n v="624"/>
    <x v="7"/>
  </r>
  <r>
    <d v="2012-07-13T00:00:00"/>
    <x v="1"/>
    <x v="3"/>
    <x v="1"/>
    <s v="Northern California"/>
    <n v="0"/>
    <n v="2467"/>
    <x v="7"/>
  </r>
  <r>
    <d v="2012-07-13T00:00:00"/>
    <x v="2"/>
    <x v="4"/>
    <x v="1"/>
    <s v="Northern California"/>
    <n v="800"/>
    <n v="1917"/>
    <x v="7"/>
  </r>
  <r>
    <d v="2012-07-13T00:00:00"/>
    <x v="3"/>
    <x v="5"/>
    <x v="1"/>
    <s v="Northern California"/>
    <n v="964"/>
    <n v="1431"/>
    <x v="7"/>
  </r>
  <r>
    <d v="2012-07-13T00:00:00"/>
    <x v="3"/>
    <x v="6"/>
    <x v="1"/>
    <s v="Northern California"/>
    <n v="182"/>
    <n v="464"/>
    <x v="7"/>
  </r>
  <r>
    <d v="2012-07-13T00:00:00"/>
    <x v="4"/>
    <x v="7"/>
    <x v="1"/>
    <s v="Northern California"/>
    <n v="194"/>
    <n v="475"/>
    <x v="7"/>
  </r>
  <r>
    <d v="2012-07-13T00:00:00"/>
    <x v="4"/>
    <x v="7"/>
    <x v="1"/>
    <s v="Southern California"/>
    <n v="218"/>
    <n v="788"/>
    <x v="7"/>
  </r>
  <r>
    <d v="2012-07-13T00:00:00"/>
    <x v="0"/>
    <x v="0"/>
    <x v="0"/>
    <s v="Southern California"/>
    <n v="6632"/>
    <n v="7430"/>
    <x v="7"/>
  </r>
  <r>
    <d v="2012-07-13T00:00:00"/>
    <x v="1"/>
    <x v="1"/>
    <x v="1"/>
    <s v="Southern California"/>
    <n v="3390.2000000000003"/>
    <n v="2220.9"/>
    <x v="7"/>
  </r>
  <r>
    <d v="2012-07-13T00:00:00"/>
    <x v="1"/>
    <x v="2"/>
    <x v="1"/>
    <s v="Southern California"/>
    <n v="613"/>
    <n v="560"/>
    <x v="7"/>
  </r>
  <r>
    <d v="2012-07-13T00:00:00"/>
    <x v="1"/>
    <x v="3"/>
    <x v="1"/>
    <s v="Southern California"/>
    <n v="0"/>
    <n v="2877"/>
    <x v="7"/>
  </r>
  <r>
    <d v="2012-07-13T00:00:00"/>
    <x v="2"/>
    <x v="4"/>
    <x v="1"/>
    <s v="Southern California"/>
    <n v="1315"/>
    <n v="1577"/>
    <x v="7"/>
  </r>
  <r>
    <d v="2012-07-13T00:00:00"/>
    <x v="3"/>
    <x v="5"/>
    <x v="1"/>
    <s v="Southern California"/>
    <n v="950"/>
    <n v="1113"/>
    <x v="7"/>
  </r>
  <r>
    <d v="2012-07-13T00:00:00"/>
    <x v="3"/>
    <x v="6"/>
    <x v="1"/>
    <s v="Southern California"/>
    <n v="215"/>
    <n v="699"/>
    <x v="7"/>
  </r>
  <r>
    <d v="2012-07-20T00:00:00"/>
    <x v="0"/>
    <x v="0"/>
    <x v="0"/>
    <s v="Northern California"/>
    <n v="5741"/>
    <n v="9209"/>
    <x v="7"/>
  </r>
  <r>
    <d v="2012-07-20T00:00:00"/>
    <x v="1"/>
    <x v="1"/>
    <x v="1"/>
    <s v="Northern California"/>
    <n v="2650.1000000000004"/>
    <n v="3049.9"/>
    <x v="7"/>
  </r>
  <r>
    <d v="2012-07-20T00:00:00"/>
    <x v="1"/>
    <x v="2"/>
    <x v="1"/>
    <s v="Northern California"/>
    <n v="501"/>
    <n v="581"/>
    <x v="7"/>
  </r>
  <r>
    <d v="2012-07-20T00:00:00"/>
    <x v="1"/>
    <x v="3"/>
    <x v="1"/>
    <s v="Northern California"/>
    <n v="0"/>
    <n v="2684"/>
    <x v="7"/>
  </r>
  <r>
    <d v="2012-07-20T00:00:00"/>
    <x v="2"/>
    <x v="4"/>
    <x v="1"/>
    <s v="Northern California"/>
    <n v="800"/>
    <n v="1863"/>
    <x v="7"/>
  </r>
  <r>
    <d v="2012-07-20T00:00:00"/>
    <x v="3"/>
    <x v="5"/>
    <x v="1"/>
    <s v="Northern California"/>
    <n v="939"/>
    <n v="1713"/>
    <x v="7"/>
  </r>
  <r>
    <d v="2012-07-20T00:00:00"/>
    <x v="3"/>
    <x v="6"/>
    <x v="1"/>
    <s v="Northern California"/>
    <n v="586"/>
    <n v="424"/>
    <x v="7"/>
  </r>
  <r>
    <d v="2012-07-20T00:00:00"/>
    <x v="4"/>
    <x v="7"/>
    <x v="1"/>
    <s v="Northern California"/>
    <n v="246"/>
    <n v="395"/>
    <x v="7"/>
  </r>
  <r>
    <d v="2012-07-20T00:00:00"/>
    <x v="4"/>
    <x v="7"/>
    <x v="1"/>
    <s v="Southern California"/>
    <n v="162"/>
    <n v="872"/>
    <x v="7"/>
  </r>
  <r>
    <d v="2012-07-20T00:00:00"/>
    <x v="0"/>
    <x v="0"/>
    <x v="0"/>
    <s v="Southern California"/>
    <n v="6486"/>
    <n v="7670"/>
    <x v="7"/>
  </r>
  <r>
    <d v="2012-07-20T00:00:00"/>
    <x v="1"/>
    <x v="1"/>
    <x v="1"/>
    <s v="Southern California"/>
    <n v="3896.2000000000003"/>
    <n v="2273.7000000000003"/>
    <x v="7"/>
  </r>
  <r>
    <d v="2012-07-20T00:00:00"/>
    <x v="1"/>
    <x v="2"/>
    <x v="1"/>
    <s v="Southern California"/>
    <n v="356"/>
    <n v="570"/>
    <x v="7"/>
  </r>
  <r>
    <d v="2012-07-20T00:00:00"/>
    <x v="1"/>
    <x v="3"/>
    <x v="1"/>
    <s v="Southern California"/>
    <n v="0"/>
    <n v="3055"/>
    <x v="7"/>
  </r>
  <r>
    <d v="2012-07-20T00:00:00"/>
    <x v="2"/>
    <x v="4"/>
    <x v="1"/>
    <s v="Southern California"/>
    <n v="975"/>
    <n v="1730"/>
    <x v="7"/>
  </r>
  <r>
    <d v="2012-07-20T00:00:00"/>
    <x v="3"/>
    <x v="5"/>
    <x v="1"/>
    <s v="Southern California"/>
    <n v="1207"/>
    <n v="1274"/>
    <x v="7"/>
  </r>
  <r>
    <d v="2012-07-20T00:00:00"/>
    <x v="3"/>
    <x v="6"/>
    <x v="1"/>
    <s v="Southern California"/>
    <n v="306"/>
    <n v="732"/>
    <x v="7"/>
  </r>
  <r>
    <d v="2012-07-27T00:00:00"/>
    <x v="0"/>
    <x v="0"/>
    <x v="0"/>
    <s v="Northern California"/>
    <n v="5702"/>
    <n v="9250"/>
    <x v="7"/>
  </r>
  <r>
    <d v="2012-07-27T00:00:00"/>
    <x v="1"/>
    <x v="1"/>
    <x v="1"/>
    <s v="Northern California"/>
    <n v="2380.1000000000004"/>
    <n v="2239.7000000000003"/>
    <x v="7"/>
  </r>
  <r>
    <d v="2012-07-27T00:00:00"/>
    <x v="1"/>
    <x v="2"/>
    <x v="1"/>
    <s v="Northern California"/>
    <n v="446"/>
    <n v="593"/>
    <x v="7"/>
  </r>
  <r>
    <d v="2012-07-27T00:00:00"/>
    <x v="1"/>
    <x v="3"/>
    <x v="1"/>
    <s v="Northern California"/>
    <n v="0"/>
    <n v="2789"/>
    <x v="7"/>
  </r>
  <r>
    <d v="2012-07-27T00:00:00"/>
    <x v="2"/>
    <x v="4"/>
    <x v="1"/>
    <s v="Northern California"/>
    <n v="769"/>
    <n v="2277"/>
    <x v="7"/>
  </r>
  <r>
    <d v="2012-07-27T00:00:00"/>
    <x v="3"/>
    <x v="5"/>
    <x v="1"/>
    <s v="Northern California"/>
    <n v="820"/>
    <n v="1411"/>
    <x v="7"/>
  </r>
  <r>
    <d v="2012-07-27T00:00:00"/>
    <x v="3"/>
    <x v="6"/>
    <x v="1"/>
    <s v="Northern California"/>
    <n v="659"/>
    <n v="401"/>
    <x v="7"/>
  </r>
  <r>
    <d v="2012-07-27T00:00:00"/>
    <x v="4"/>
    <x v="7"/>
    <x v="1"/>
    <s v="Northern California"/>
    <n v="270"/>
    <n v="494"/>
    <x v="7"/>
  </r>
  <r>
    <d v="2012-07-27T00:00:00"/>
    <x v="4"/>
    <x v="7"/>
    <x v="1"/>
    <s v="Southern California"/>
    <n v="107"/>
    <n v="773"/>
    <x v="7"/>
  </r>
  <r>
    <d v="2012-07-27T00:00:00"/>
    <x v="0"/>
    <x v="0"/>
    <x v="0"/>
    <s v="Southern California"/>
    <n v="6691"/>
    <n v="7406"/>
    <x v="7"/>
  </r>
  <r>
    <d v="2012-07-27T00:00:00"/>
    <x v="1"/>
    <x v="1"/>
    <x v="1"/>
    <s v="Southern California"/>
    <n v="3647.6000000000004"/>
    <n v="2402.4"/>
    <x v="7"/>
  </r>
  <r>
    <d v="2012-07-27T00:00:00"/>
    <x v="1"/>
    <x v="2"/>
    <x v="1"/>
    <s v="Southern California"/>
    <n v="484"/>
    <n v="487"/>
    <x v="7"/>
  </r>
  <r>
    <d v="2012-07-27T00:00:00"/>
    <x v="1"/>
    <x v="3"/>
    <x v="1"/>
    <s v="Southern California"/>
    <n v="0"/>
    <n v="2943"/>
    <x v="7"/>
  </r>
  <r>
    <d v="2012-07-27T00:00:00"/>
    <x v="2"/>
    <x v="4"/>
    <x v="1"/>
    <s v="Southern California"/>
    <n v="1289"/>
    <n v="1608"/>
    <x v="7"/>
  </r>
  <r>
    <d v="2012-07-27T00:00:00"/>
    <x v="3"/>
    <x v="5"/>
    <x v="1"/>
    <s v="Southern California"/>
    <n v="1071"/>
    <n v="1060"/>
    <x v="7"/>
  </r>
  <r>
    <d v="2012-07-27T00:00:00"/>
    <x v="3"/>
    <x v="6"/>
    <x v="1"/>
    <s v="Southern California"/>
    <n v="116"/>
    <n v="832"/>
    <x v="7"/>
  </r>
  <r>
    <d v="2012-08-03T00:00:00"/>
    <x v="0"/>
    <x v="0"/>
    <x v="0"/>
    <s v="Northern California"/>
    <n v="5568"/>
    <n v="8756"/>
    <x v="7"/>
  </r>
  <r>
    <d v="2012-08-03T00:00:00"/>
    <x v="1"/>
    <x v="1"/>
    <x v="1"/>
    <s v="Northern California"/>
    <n v="2539.9"/>
    <n v="2498.4"/>
    <x v="7"/>
  </r>
  <r>
    <d v="2012-08-03T00:00:00"/>
    <x v="1"/>
    <x v="2"/>
    <x v="1"/>
    <s v="Northern California"/>
    <n v="541"/>
    <n v="489"/>
    <x v="7"/>
  </r>
  <r>
    <d v="2012-08-03T00:00:00"/>
    <x v="1"/>
    <x v="3"/>
    <x v="1"/>
    <s v="Northern California"/>
    <n v="0"/>
    <n v="2679"/>
    <x v="7"/>
  </r>
  <r>
    <d v="2012-08-03T00:00:00"/>
    <x v="2"/>
    <x v="4"/>
    <x v="1"/>
    <s v="Northern California"/>
    <n v="961"/>
    <n v="1930"/>
    <x v="7"/>
  </r>
  <r>
    <d v="2012-08-03T00:00:00"/>
    <x v="3"/>
    <x v="5"/>
    <x v="1"/>
    <s v="Northern California"/>
    <n v="1300"/>
    <n v="1648"/>
    <x v="7"/>
  </r>
  <r>
    <d v="2012-08-03T00:00:00"/>
    <x v="3"/>
    <x v="6"/>
    <x v="1"/>
    <s v="Northern California"/>
    <n v="199"/>
    <n v="288"/>
    <x v="7"/>
  </r>
  <r>
    <d v="2012-08-03T00:00:00"/>
    <x v="4"/>
    <x v="7"/>
    <x v="1"/>
    <s v="Northern California"/>
    <n v="224"/>
    <n v="480"/>
    <x v="7"/>
  </r>
  <r>
    <d v="2012-08-03T00:00:00"/>
    <x v="4"/>
    <x v="7"/>
    <x v="1"/>
    <s v="Southern California"/>
    <n v="22"/>
    <n v="658"/>
    <x v="7"/>
  </r>
  <r>
    <d v="2012-08-03T00:00:00"/>
    <x v="0"/>
    <x v="0"/>
    <x v="0"/>
    <s v="Southern California"/>
    <n v="6980"/>
    <n v="7374"/>
    <x v="7"/>
  </r>
  <r>
    <d v="2012-08-03T00:00:00"/>
    <x v="1"/>
    <x v="1"/>
    <x v="1"/>
    <s v="Southern California"/>
    <n v="3502.4"/>
    <n v="2468.4"/>
    <x v="7"/>
  </r>
  <r>
    <d v="2012-08-03T00:00:00"/>
    <x v="1"/>
    <x v="2"/>
    <x v="1"/>
    <s v="Southern California"/>
    <n v="492"/>
    <n v="689"/>
    <x v="7"/>
  </r>
  <r>
    <d v="2012-08-03T00:00:00"/>
    <x v="1"/>
    <x v="3"/>
    <x v="1"/>
    <s v="Southern California"/>
    <n v="0"/>
    <n v="3008"/>
    <x v="7"/>
  </r>
  <r>
    <d v="2012-08-03T00:00:00"/>
    <x v="2"/>
    <x v="4"/>
    <x v="1"/>
    <s v="Southern California"/>
    <n v="1325"/>
    <n v="1676"/>
    <x v="7"/>
  </r>
  <r>
    <d v="2012-08-03T00:00:00"/>
    <x v="3"/>
    <x v="5"/>
    <x v="1"/>
    <s v="Southern California"/>
    <n v="974"/>
    <n v="986"/>
    <x v="7"/>
  </r>
  <r>
    <d v="2012-08-03T00:00:00"/>
    <x v="3"/>
    <x v="6"/>
    <x v="1"/>
    <s v="Southern California"/>
    <n v="348"/>
    <n v="872"/>
    <x v="7"/>
  </r>
  <r>
    <d v="2012-08-10T00:00:00"/>
    <x v="0"/>
    <x v="0"/>
    <x v="0"/>
    <s v="Northern California"/>
    <n v="5310"/>
    <n v="8668"/>
    <x v="7"/>
  </r>
  <r>
    <d v="2012-08-10T00:00:00"/>
    <x v="1"/>
    <x v="1"/>
    <x v="1"/>
    <s v="Northern California"/>
    <n v="2489.3000000000002"/>
    <n v="2205.1000000000004"/>
    <x v="7"/>
  </r>
  <r>
    <d v="2012-08-10T00:00:00"/>
    <x v="1"/>
    <x v="2"/>
    <x v="1"/>
    <s v="Northern California"/>
    <n v="376"/>
    <n v="426"/>
    <x v="7"/>
  </r>
  <r>
    <d v="2012-08-10T00:00:00"/>
    <x v="1"/>
    <x v="3"/>
    <x v="1"/>
    <s v="Northern California"/>
    <n v="0"/>
    <n v="2662"/>
    <x v="7"/>
  </r>
  <r>
    <d v="2012-08-10T00:00:00"/>
    <x v="2"/>
    <x v="4"/>
    <x v="1"/>
    <s v="Northern California"/>
    <n v="647"/>
    <n v="1588"/>
    <x v="7"/>
  </r>
  <r>
    <d v="2012-08-10T00:00:00"/>
    <x v="3"/>
    <x v="5"/>
    <x v="1"/>
    <s v="Northern California"/>
    <n v="727"/>
    <n v="1285"/>
    <x v="7"/>
  </r>
  <r>
    <d v="2012-08-10T00:00:00"/>
    <x v="3"/>
    <x v="6"/>
    <x v="1"/>
    <s v="Northern California"/>
    <n v="520"/>
    <n v="316"/>
    <x v="7"/>
  </r>
  <r>
    <d v="2012-08-10T00:00:00"/>
    <x v="4"/>
    <x v="7"/>
    <x v="1"/>
    <s v="Northern California"/>
    <n v="224"/>
    <n v="562"/>
    <x v="7"/>
  </r>
  <r>
    <d v="2012-08-10T00:00:00"/>
    <x v="4"/>
    <x v="7"/>
    <x v="1"/>
    <s v="Southern California"/>
    <n v="40"/>
    <n v="676"/>
    <x v="7"/>
  </r>
  <r>
    <d v="2012-08-10T00:00:00"/>
    <x v="0"/>
    <x v="0"/>
    <x v="0"/>
    <s v="Southern California"/>
    <n v="6852"/>
    <n v="7571"/>
    <x v="7"/>
  </r>
  <r>
    <d v="2012-08-10T00:00:00"/>
    <x v="1"/>
    <x v="1"/>
    <x v="1"/>
    <s v="Southern California"/>
    <n v="4301"/>
    <n v="2702.7000000000003"/>
    <x v="7"/>
  </r>
  <r>
    <d v="2012-08-10T00:00:00"/>
    <x v="1"/>
    <x v="2"/>
    <x v="1"/>
    <s v="Southern California"/>
    <n v="370"/>
    <n v="605"/>
    <x v="7"/>
  </r>
  <r>
    <d v="2012-08-10T00:00:00"/>
    <x v="1"/>
    <x v="3"/>
    <x v="1"/>
    <s v="Southern California"/>
    <n v="0"/>
    <n v="3073"/>
    <x v="7"/>
  </r>
  <r>
    <d v="2012-08-10T00:00:00"/>
    <x v="2"/>
    <x v="4"/>
    <x v="1"/>
    <s v="Southern California"/>
    <n v="1361"/>
    <n v="1653"/>
    <x v="7"/>
  </r>
  <r>
    <d v="2012-08-10T00:00:00"/>
    <x v="3"/>
    <x v="5"/>
    <x v="1"/>
    <s v="Southern California"/>
    <n v="861"/>
    <n v="897"/>
    <x v="7"/>
  </r>
  <r>
    <d v="2012-08-10T00:00:00"/>
    <x v="3"/>
    <x v="6"/>
    <x v="1"/>
    <s v="Southern California"/>
    <n v="271"/>
    <n v="865"/>
    <x v="7"/>
  </r>
  <r>
    <d v="2012-08-17T00:00:00"/>
    <x v="0"/>
    <x v="0"/>
    <x v="0"/>
    <s v="Northern California"/>
    <n v="4207"/>
    <n v="8802"/>
    <x v="7"/>
  </r>
  <r>
    <d v="2012-08-17T00:00:00"/>
    <x v="1"/>
    <x v="1"/>
    <x v="1"/>
    <s v="Northern California"/>
    <n v="2530.4"/>
    <n v="2767.3"/>
    <x v="7"/>
  </r>
  <r>
    <d v="2012-08-17T00:00:00"/>
    <x v="1"/>
    <x v="2"/>
    <x v="1"/>
    <s v="Northern California"/>
    <n v="277"/>
    <n v="256"/>
    <x v="7"/>
  </r>
  <r>
    <d v="2012-08-17T00:00:00"/>
    <x v="1"/>
    <x v="3"/>
    <x v="1"/>
    <s v="Northern California"/>
    <n v="0"/>
    <n v="2825"/>
    <x v="7"/>
  </r>
  <r>
    <d v="2012-08-17T00:00:00"/>
    <x v="2"/>
    <x v="4"/>
    <x v="1"/>
    <s v="Northern California"/>
    <n v="537"/>
    <n v="1832"/>
    <x v="7"/>
  </r>
  <r>
    <d v="2012-08-17T00:00:00"/>
    <x v="3"/>
    <x v="5"/>
    <x v="1"/>
    <s v="Northern California"/>
    <n v="688"/>
    <n v="1153"/>
    <x v="7"/>
  </r>
  <r>
    <d v="2012-08-17T00:00:00"/>
    <x v="3"/>
    <x v="6"/>
    <x v="1"/>
    <s v="Northern California"/>
    <n v="305"/>
    <n v="231"/>
    <x v="7"/>
  </r>
  <r>
    <d v="2012-08-17T00:00:00"/>
    <x v="4"/>
    <x v="7"/>
    <x v="1"/>
    <s v="Northern California"/>
    <n v="70"/>
    <n v="536"/>
    <x v="7"/>
  </r>
  <r>
    <d v="2012-08-17T00:00:00"/>
    <x v="4"/>
    <x v="7"/>
    <x v="1"/>
    <s v="Southern California"/>
    <n v="-29"/>
    <n v="637"/>
    <x v="7"/>
  </r>
  <r>
    <d v="2012-08-17T00:00:00"/>
    <x v="0"/>
    <x v="0"/>
    <x v="0"/>
    <s v="Southern California"/>
    <n v="7306"/>
    <n v="7287"/>
    <x v="7"/>
  </r>
  <r>
    <d v="2012-08-17T00:00:00"/>
    <x v="1"/>
    <x v="1"/>
    <x v="1"/>
    <s v="Southern California"/>
    <n v="4008.4000000000005"/>
    <n v="2482.7000000000003"/>
    <x v="7"/>
  </r>
  <r>
    <d v="2012-08-17T00:00:00"/>
    <x v="1"/>
    <x v="2"/>
    <x v="1"/>
    <s v="Southern California"/>
    <n v="416"/>
    <n v="623"/>
    <x v="7"/>
  </r>
  <r>
    <d v="2012-08-17T00:00:00"/>
    <x v="1"/>
    <x v="3"/>
    <x v="1"/>
    <s v="Southern California"/>
    <n v="0"/>
    <n v="3839"/>
    <x v="7"/>
  </r>
  <r>
    <d v="2012-08-17T00:00:00"/>
    <x v="2"/>
    <x v="4"/>
    <x v="1"/>
    <s v="Southern California"/>
    <n v="1213"/>
    <n v="1465"/>
    <x v="7"/>
  </r>
  <r>
    <d v="2012-08-17T00:00:00"/>
    <x v="3"/>
    <x v="5"/>
    <x v="1"/>
    <s v="Southern California"/>
    <n v="915"/>
    <n v="895"/>
    <x v="7"/>
  </r>
  <r>
    <d v="2012-08-17T00:00:00"/>
    <x v="3"/>
    <x v="6"/>
    <x v="1"/>
    <s v="Southern California"/>
    <n v="424"/>
    <n v="1125"/>
    <x v="7"/>
  </r>
  <r>
    <d v="2012-08-24T00:00:00"/>
    <x v="0"/>
    <x v="0"/>
    <x v="0"/>
    <s v="Northern California"/>
    <n v="4200"/>
    <n v="9078"/>
    <x v="7"/>
  </r>
  <r>
    <d v="2012-08-24T00:00:00"/>
    <x v="1"/>
    <x v="1"/>
    <x v="1"/>
    <s v="Northern California"/>
    <n v="2505.8000000000002"/>
    <n v="3182.6000000000004"/>
    <x v="7"/>
  </r>
  <r>
    <d v="2012-08-24T00:00:00"/>
    <x v="1"/>
    <x v="2"/>
    <x v="1"/>
    <s v="Northern California"/>
    <n v="288"/>
    <n v="429"/>
    <x v="7"/>
  </r>
  <r>
    <d v="2012-08-24T00:00:00"/>
    <x v="1"/>
    <x v="3"/>
    <x v="1"/>
    <s v="Northern California"/>
    <n v="0"/>
    <n v="2667"/>
    <x v="7"/>
  </r>
  <r>
    <d v="2012-08-24T00:00:00"/>
    <x v="2"/>
    <x v="4"/>
    <x v="1"/>
    <s v="Northern California"/>
    <n v="446"/>
    <n v="1893"/>
    <x v="7"/>
  </r>
  <r>
    <d v="2012-08-24T00:00:00"/>
    <x v="3"/>
    <x v="5"/>
    <x v="1"/>
    <s v="Northern California"/>
    <n v="496"/>
    <n v="773"/>
    <x v="7"/>
  </r>
  <r>
    <d v="2012-08-24T00:00:00"/>
    <x v="3"/>
    <x v="6"/>
    <x v="1"/>
    <s v="Northern California"/>
    <n v="393"/>
    <n v="332"/>
    <x v="7"/>
  </r>
  <r>
    <d v="2012-08-24T00:00:00"/>
    <x v="4"/>
    <x v="7"/>
    <x v="1"/>
    <s v="Northern California"/>
    <n v="111"/>
    <n v="526"/>
    <x v="7"/>
  </r>
  <r>
    <d v="2012-08-24T00:00:00"/>
    <x v="4"/>
    <x v="7"/>
    <x v="1"/>
    <s v="Southern California"/>
    <n v="52"/>
    <n v="599"/>
    <x v="7"/>
  </r>
  <r>
    <d v="2012-08-24T00:00:00"/>
    <x v="0"/>
    <x v="0"/>
    <x v="0"/>
    <s v="Southern California"/>
    <n v="7345"/>
    <n v="7771"/>
    <x v="7"/>
  </r>
  <r>
    <d v="2012-08-24T00:00:00"/>
    <x v="1"/>
    <x v="1"/>
    <x v="1"/>
    <s v="Southern California"/>
    <n v="3911.6000000000004"/>
    <n v="2321"/>
    <x v="7"/>
  </r>
  <r>
    <d v="2012-08-24T00:00:00"/>
    <x v="1"/>
    <x v="2"/>
    <x v="1"/>
    <s v="Southern California"/>
    <n v="439"/>
    <n v="653"/>
    <x v="7"/>
  </r>
  <r>
    <d v="2012-08-24T00:00:00"/>
    <x v="1"/>
    <x v="3"/>
    <x v="1"/>
    <s v="Southern California"/>
    <n v="0"/>
    <n v="3865"/>
    <x v="7"/>
  </r>
  <r>
    <d v="2012-08-24T00:00:00"/>
    <x v="2"/>
    <x v="4"/>
    <x v="1"/>
    <s v="Southern California"/>
    <n v="1421"/>
    <n v="1542"/>
    <x v="7"/>
  </r>
  <r>
    <d v="2012-08-24T00:00:00"/>
    <x v="3"/>
    <x v="5"/>
    <x v="1"/>
    <s v="Southern California"/>
    <n v="966"/>
    <n v="972"/>
    <x v="7"/>
  </r>
  <r>
    <d v="2012-08-24T00:00:00"/>
    <x v="3"/>
    <x v="6"/>
    <x v="1"/>
    <s v="Southern California"/>
    <n v="268"/>
    <n v="1183"/>
    <x v="7"/>
  </r>
  <r>
    <d v="2012-08-31T00:00:00"/>
    <x v="0"/>
    <x v="0"/>
    <x v="0"/>
    <s v="Northern California"/>
    <n v="4044"/>
    <n v="6309"/>
    <x v="7"/>
  </r>
  <r>
    <d v="2012-08-31T00:00:00"/>
    <x v="1"/>
    <x v="1"/>
    <x v="1"/>
    <s v="Northern California"/>
    <n v="2527.1000000000004"/>
    <n v="2921.0000000000005"/>
    <x v="7"/>
  </r>
  <r>
    <d v="2012-08-31T00:00:00"/>
    <x v="1"/>
    <x v="2"/>
    <x v="1"/>
    <s v="Northern California"/>
    <n v="254"/>
    <n v="540"/>
    <x v="7"/>
  </r>
  <r>
    <d v="2012-08-31T00:00:00"/>
    <x v="1"/>
    <x v="3"/>
    <x v="1"/>
    <s v="Northern California"/>
    <n v="0"/>
    <n v="3082"/>
    <x v="7"/>
  </r>
  <r>
    <d v="2012-08-31T00:00:00"/>
    <x v="2"/>
    <x v="4"/>
    <x v="1"/>
    <s v="Northern California"/>
    <n v="460"/>
    <n v="1894"/>
    <x v="7"/>
  </r>
  <r>
    <d v="2012-08-31T00:00:00"/>
    <x v="3"/>
    <x v="5"/>
    <x v="1"/>
    <s v="Northern California"/>
    <n v="951"/>
    <n v="1053"/>
    <x v="7"/>
  </r>
  <r>
    <d v="2012-08-31T00:00:00"/>
    <x v="3"/>
    <x v="6"/>
    <x v="1"/>
    <s v="Northern California"/>
    <n v="92"/>
    <n v="282"/>
    <x v="7"/>
  </r>
  <r>
    <d v="2012-08-31T00:00:00"/>
    <x v="4"/>
    <x v="7"/>
    <x v="1"/>
    <s v="Northern California"/>
    <n v="126"/>
    <n v="483"/>
    <x v="7"/>
  </r>
  <r>
    <d v="2012-08-31T00:00:00"/>
    <x v="4"/>
    <x v="7"/>
    <x v="1"/>
    <s v="Southern California"/>
    <n v="65"/>
    <n v="547"/>
    <x v="7"/>
  </r>
  <r>
    <d v="2012-08-31T00:00:00"/>
    <x v="0"/>
    <x v="0"/>
    <x v="0"/>
    <s v="Southern California"/>
    <n v="7119"/>
    <n v="6858"/>
    <x v="7"/>
  </r>
  <r>
    <d v="2012-08-31T00:00:00"/>
    <x v="1"/>
    <x v="1"/>
    <x v="1"/>
    <s v="Southern California"/>
    <n v="4259.2000000000007"/>
    <n v="2432.1000000000004"/>
    <x v="7"/>
  </r>
  <r>
    <d v="2012-08-31T00:00:00"/>
    <x v="1"/>
    <x v="2"/>
    <x v="1"/>
    <s v="Southern California"/>
    <n v="443"/>
    <n v="644"/>
    <x v="7"/>
  </r>
  <r>
    <d v="2012-08-31T00:00:00"/>
    <x v="1"/>
    <x v="3"/>
    <x v="1"/>
    <s v="Southern California"/>
    <n v="0"/>
    <n v="3524"/>
    <x v="7"/>
  </r>
  <r>
    <d v="2012-08-31T00:00:00"/>
    <x v="2"/>
    <x v="4"/>
    <x v="1"/>
    <s v="Southern California"/>
    <n v="1350"/>
    <n v="1677"/>
    <x v="7"/>
  </r>
  <r>
    <d v="2012-08-31T00:00:00"/>
    <x v="3"/>
    <x v="5"/>
    <x v="1"/>
    <s v="Southern California"/>
    <n v="1084"/>
    <n v="980"/>
    <x v="7"/>
  </r>
  <r>
    <d v="2012-08-31T00:00:00"/>
    <x v="3"/>
    <x v="6"/>
    <x v="1"/>
    <s v="Southern California"/>
    <n v="193"/>
    <n v="1066"/>
    <x v="7"/>
  </r>
  <r>
    <d v="2012-09-07T00:00:00"/>
    <x v="0"/>
    <x v="0"/>
    <x v="0"/>
    <s v="Northern California"/>
    <n v="4095"/>
    <n v="8851"/>
    <x v="7"/>
  </r>
  <r>
    <d v="2012-09-07T00:00:00"/>
    <x v="1"/>
    <x v="1"/>
    <x v="1"/>
    <s v="Northern California"/>
    <n v="2368.7000000000003"/>
    <n v="2538.6000000000004"/>
    <x v="7"/>
  </r>
  <r>
    <d v="2012-09-07T00:00:00"/>
    <x v="1"/>
    <x v="2"/>
    <x v="1"/>
    <s v="Northern California"/>
    <n v="409"/>
    <n v="530"/>
    <x v="7"/>
  </r>
  <r>
    <d v="2012-09-07T00:00:00"/>
    <x v="1"/>
    <x v="3"/>
    <x v="1"/>
    <s v="Northern California"/>
    <n v="0"/>
    <n v="2797"/>
    <x v="7"/>
  </r>
  <r>
    <d v="2012-09-07T00:00:00"/>
    <x v="2"/>
    <x v="4"/>
    <x v="1"/>
    <s v="Northern California"/>
    <n v="384"/>
    <n v="1836"/>
    <x v="7"/>
  </r>
  <r>
    <d v="2012-09-07T00:00:00"/>
    <x v="3"/>
    <x v="5"/>
    <x v="1"/>
    <s v="Northern California"/>
    <n v="1194"/>
    <n v="1425"/>
    <x v="7"/>
  </r>
  <r>
    <d v="2012-09-07T00:00:00"/>
    <x v="3"/>
    <x v="6"/>
    <x v="1"/>
    <s v="Northern California"/>
    <n v="143"/>
    <n v="270"/>
    <x v="7"/>
  </r>
  <r>
    <d v="2012-09-07T00:00:00"/>
    <x v="4"/>
    <x v="7"/>
    <x v="1"/>
    <s v="Northern California"/>
    <n v="75"/>
    <n v="479"/>
    <x v="7"/>
  </r>
  <r>
    <d v="2012-09-07T00:00:00"/>
    <x v="4"/>
    <x v="7"/>
    <x v="1"/>
    <s v="Southern California"/>
    <n v="135"/>
    <n v="582"/>
    <x v="7"/>
  </r>
  <r>
    <d v="2012-09-07T00:00:00"/>
    <x v="0"/>
    <x v="0"/>
    <x v="0"/>
    <s v="Southern California"/>
    <n v="6891"/>
    <n v="6967"/>
    <x v="7"/>
  </r>
  <r>
    <d v="2012-09-07T00:00:00"/>
    <x v="1"/>
    <x v="1"/>
    <x v="1"/>
    <s v="Southern California"/>
    <n v="3819.2000000000003"/>
    <n v="2585"/>
    <x v="7"/>
  </r>
  <r>
    <d v="2012-09-07T00:00:00"/>
    <x v="1"/>
    <x v="2"/>
    <x v="1"/>
    <s v="Southern California"/>
    <n v="652"/>
    <n v="549"/>
    <x v="7"/>
  </r>
  <r>
    <d v="2012-09-07T00:00:00"/>
    <x v="1"/>
    <x v="3"/>
    <x v="1"/>
    <s v="Southern California"/>
    <n v="0"/>
    <n v="3417"/>
    <x v="7"/>
  </r>
  <r>
    <d v="2012-09-07T00:00:00"/>
    <x v="2"/>
    <x v="4"/>
    <x v="1"/>
    <s v="Southern California"/>
    <n v="1342"/>
    <n v="1858"/>
    <x v="7"/>
  </r>
  <r>
    <d v="2012-09-07T00:00:00"/>
    <x v="3"/>
    <x v="5"/>
    <x v="1"/>
    <s v="Southern California"/>
    <n v="1055"/>
    <n v="1007"/>
    <x v="7"/>
  </r>
  <r>
    <d v="2012-09-07T00:00:00"/>
    <x v="3"/>
    <x v="6"/>
    <x v="1"/>
    <s v="Southern California"/>
    <n v="376"/>
    <n v="1255"/>
    <x v="7"/>
  </r>
  <r>
    <d v="2012-09-14T00:00:00"/>
    <x v="0"/>
    <x v="0"/>
    <x v="0"/>
    <s v="Northern California"/>
    <n v="4020"/>
    <n v="9387"/>
    <x v="7"/>
  </r>
  <r>
    <d v="2012-09-14T00:00:00"/>
    <x v="1"/>
    <x v="1"/>
    <x v="1"/>
    <s v="Northern California"/>
    <n v="2499.1000000000004"/>
    <n v="2520.5"/>
    <x v="7"/>
  </r>
  <r>
    <d v="2012-09-14T00:00:00"/>
    <x v="1"/>
    <x v="2"/>
    <x v="1"/>
    <s v="Northern California"/>
    <n v="493"/>
    <n v="467"/>
    <x v="7"/>
  </r>
  <r>
    <d v="2012-09-14T00:00:00"/>
    <x v="1"/>
    <x v="3"/>
    <x v="1"/>
    <s v="Northern California"/>
    <n v="0"/>
    <n v="2836"/>
    <x v="7"/>
  </r>
  <r>
    <d v="2012-09-14T00:00:00"/>
    <x v="2"/>
    <x v="4"/>
    <x v="1"/>
    <s v="Northern California"/>
    <n v="379"/>
    <n v="1787"/>
    <x v="7"/>
  </r>
  <r>
    <d v="2012-09-14T00:00:00"/>
    <x v="3"/>
    <x v="5"/>
    <x v="1"/>
    <s v="Northern California"/>
    <n v="786"/>
    <n v="1340"/>
    <x v="7"/>
  </r>
  <r>
    <d v="2012-09-14T00:00:00"/>
    <x v="3"/>
    <x v="6"/>
    <x v="1"/>
    <s v="Northern California"/>
    <n v="454"/>
    <n v="328"/>
    <x v="7"/>
  </r>
  <r>
    <d v="2012-09-14T00:00:00"/>
    <x v="4"/>
    <x v="7"/>
    <x v="1"/>
    <s v="Northern California"/>
    <n v="76"/>
    <n v="434"/>
    <x v="7"/>
  </r>
  <r>
    <d v="2012-09-14T00:00:00"/>
    <x v="4"/>
    <x v="7"/>
    <x v="1"/>
    <s v="Southern California"/>
    <n v="109"/>
    <n v="534"/>
    <x v="7"/>
  </r>
  <r>
    <d v="2012-09-14T00:00:00"/>
    <x v="0"/>
    <x v="0"/>
    <x v="0"/>
    <s v="Southern California"/>
    <n v="7077"/>
    <n v="7021"/>
    <x v="7"/>
  </r>
  <r>
    <d v="2012-09-14T00:00:00"/>
    <x v="1"/>
    <x v="1"/>
    <x v="1"/>
    <s v="Southern California"/>
    <n v="3587.1000000000004"/>
    <n v="2304.5"/>
    <x v="7"/>
  </r>
  <r>
    <d v="2012-09-14T00:00:00"/>
    <x v="1"/>
    <x v="2"/>
    <x v="1"/>
    <s v="Southern California"/>
    <n v="531"/>
    <n v="429"/>
    <x v="7"/>
  </r>
  <r>
    <d v="2012-09-14T00:00:00"/>
    <x v="1"/>
    <x v="3"/>
    <x v="1"/>
    <s v="Southern California"/>
    <n v="0"/>
    <n v="3527"/>
    <x v="7"/>
  </r>
  <r>
    <d v="2012-09-14T00:00:00"/>
    <x v="2"/>
    <x v="4"/>
    <x v="1"/>
    <s v="Southern California"/>
    <n v="1313"/>
    <n v="1716"/>
    <x v="7"/>
  </r>
  <r>
    <d v="2012-09-14T00:00:00"/>
    <x v="3"/>
    <x v="5"/>
    <x v="1"/>
    <s v="Southern California"/>
    <n v="1118"/>
    <n v="1089"/>
    <x v="7"/>
  </r>
  <r>
    <d v="2012-09-14T00:00:00"/>
    <x v="3"/>
    <x v="6"/>
    <x v="1"/>
    <s v="Southern California"/>
    <n v="442"/>
    <n v="1266"/>
    <x v="7"/>
  </r>
  <r>
    <d v="2012-09-21T00:00:00"/>
    <x v="0"/>
    <x v="0"/>
    <x v="0"/>
    <s v="Northern California"/>
    <n v="3918"/>
    <n v="8274"/>
    <x v="7"/>
  </r>
  <r>
    <d v="2012-09-21T00:00:00"/>
    <x v="1"/>
    <x v="1"/>
    <x v="1"/>
    <s v="Northern California"/>
    <n v="2727.6000000000004"/>
    <n v="2568"/>
    <x v="7"/>
  </r>
  <r>
    <d v="2012-09-21T00:00:00"/>
    <x v="1"/>
    <x v="2"/>
    <x v="1"/>
    <s v="Northern California"/>
    <n v="464"/>
    <n v="525"/>
    <x v="7"/>
  </r>
  <r>
    <d v="2012-09-21T00:00:00"/>
    <x v="1"/>
    <x v="3"/>
    <x v="1"/>
    <s v="Northern California"/>
    <n v="0"/>
    <n v="2597"/>
    <x v="7"/>
  </r>
  <r>
    <d v="2012-09-21T00:00:00"/>
    <x v="2"/>
    <x v="4"/>
    <x v="1"/>
    <s v="Northern California"/>
    <n v="430"/>
    <n v="2111"/>
    <x v="7"/>
  </r>
  <r>
    <d v="2012-09-21T00:00:00"/>
    <x v="3"/>
    <x v="5"/>
    <x v="1"/>
    <s v="Northern California"/>
    <n v="1040"/>
    <n v="1474"/>
    <x v="7"/>
  </r>
  <r>
    <d v="2012-09-21T00:00:00"/>
    <x v="3"/>
    <x v="6"/>
    <x v="1"/>
    <s v="Northern California"/>
    <n v="133"/>
    <n v="319"/>
    <x v="7"/>
  </r>
  <r>
    <d v="2012-09-21T00:00:00"/>
    <x v="4"/>
    <x v="7"/>
    <x v="1"/>
    <s v="Northern California"/>
    <n v="95"/>
    <n v="419"/>
    <x v="7"/>
  </r>
  <r>
    <d v="2012-09-21T00:00:00"/>
    <x v="4"/>
    <x v="7"/>
    <x v="1"/>
    <s v="Southern California"/>
    <n v="123"/>
    <n v="559"/>
    <x v="7"/>
  </r>
  <r>
    <d v="2012-09-21T00:00:00"/>
    <x v="0"/>
    <x v="0"/>
    <x v="0"/>
    <s v="Southern California"/>
    <n v="7152"/>
    <n v="7559"/>
    <x v="7"/>
  </r>
  <r>
    <d v="2012-09-21T00:00:00"/>
    <x v="1"/>
    <x v="1"/>
    <x v="1"/>
    <s v="Southern California"/>
    <n v="3512.3"/>
    <n v="2258.3000000000002"/>
    <x v="7"/>
  </r>
  <r>
    <d v="2012-09-21T00:00:00"/>
    <x v="1"/>
    <x v="2"/>
    <x v="1"/>
    <s v="Southern California"/>
    <n v="524"/>
    <n v="541"/>
    <x v="7"/>
  </r>
  <r>
    <d v="2012-09-21T00:00:00"/>
    <x v="1"/>
    <x v="3"/>
    <x v="1"/>
    <s v="Southern California"/>
    <n v="0"/>
    <n v="3162"/>
    <x v="7"/>
  </r>
  <r>
    <d v="2012-09-21T00:00:00"/>
    <x v="2"/>
    <x v="4"/>
    <x v="1"/>
    <s v="Southern California"/>
    <n v="1101"/>
    <n v="1564"/>
    <x v="7"/>
  </r>
  <r>
    <d v="2012-09-21T00:00:00"/>
    <x v="3"/>
    <x v="5"/>
    <x v="1"/>
    <s v="Southern California"/>
    <n v="1161"/>
    <n v="1264"/>
    <x v="7"/>
  </r>
  <r>
    <d v="2012-09-21T00:00:00"/>
    <x v="3"/>
    <x v="6"/>
    <x v="1"/>
    <s v="Southern California"/>
    <n v="64"/>
    <n v="1050"/>
    <x v="7"/>
  </r>
  <r>
    <d v="2012-09-28T00:00:00"/>
    <x v="0"/>
    <x v="0"/>
    <x v="0"/>
    <s v="Northern California"/>
    <n v="3707"/>
    <n v="8692"/>
    <x v="7"/>
  </r>
  <r>
    <d v="2012-09-28T00:00:00"/>
    <x v="1"/>
    <x v="1"/>
    <x v="1"/>
    <s v="Northern California"/>
    <n v="2515.1000000000004"/>
    <n v="2450.8000000000002"/>
    <x v="7"/>
  </r>
  <r>
    <d v="2012-09-28T00:00:00"/>
    <x v="1"/>
    <x v="2"/>
    <x v="1"/>
    <s v="Northern California"/>
    <n v="337"/>
    <n v="421"/>
    <x v="7"/>
  </r>
  <r>
    <d v="2012-09-28T00:00:00"/>
    <x v="1"/>
    <x v="3"/>
    <x v="1"/>
    <s v="Northern California"/>
    <n v="0"/>
    <n v="2680"/>
    <x v="7"/>
  </r>
  <r>
    <d v="2012-09-28T00:00:00"/>
    <x v="2"/>
    <x v="4"/>
    <x v="1"/>
    <s v="Northern California"/>
    <n v="374"/>
    <n v="2094"/>
    <x v="7"/>
  </r>
  <r>
    <d v="2012-09-28T00:00:00"/>
    <x v="3"/>
    <x v="5"/>
    <x v="1"/>
    <s v="Northern California"/>
    <n v="765"/>
    <n v="1566"/>
    <x v="7"/>
  </r>
  <r>
    <d v="2012-09-28T00:00:00"/>
    <x v="3"/>
    <x v="6"/>
    <x v="1"/>
    <s v="Northern California"/>
    <n v="331"/>
    <n v="330"/>
    <x v="7"/>
  </r>
  <r>
    <d v="2012-09-28T00:00:00"/>
    <x v="4"/>
    <x v="7"/>
    <x v="1"/>
    <s v="Northern California"/>
    <n v="292"/>
    <n v="724"/>
    <x v="7"/>
  </r>
  <r>
    <d v="2012-09-28T00:00:00"/>
    <x v="4"/>
    <x v="7"/>
    <x v="1"/>
    <s v="Southern California"/>
    <n v="296"/>
    <n v="584"/>
    <x v="7"/>
  </r>
  <r>
    <d v="2012-09-28T00:00:00"/>
    <x v="0"/>
    <x v="0"/>
    <x v="0"/>
    <s v="Southern California"/>
    <n v="7158"/>
    <n v="7155"/>
    <x v="7"/>
  </r>
  <r>
    <d v="2012-09-28T00:00:00"/>
    <x v="1"/>
    <x v="1"/>
    <x v="1"/>
    <s v="Southern California"/>
    <n v="4110.7000000000007"/>
    <n v="2438.7000000000003"/>
    <x v="7"/>
  </r>
  <r>
    <d v="2012-09-28T00:00:00"/>
    <x v="1"/>
    <x v="2"/>
    <x v="1"/>
    <s v="Southern California"/>
    <n v="548"/>
    <n v="459"/>
    <x v="7"/>
  </r>
  <r>
    <d v="2012-09-28T00:00:00"/>
    <x v="1"/>
    <x v="3"/>
    <x v="1"/>
    <s v="Southern California"/>
    <n v="0"/>
    <n v="3286"/>
    <x v="7"/>
  </r>
  <r>
    <d v="2012-09-28T00:00:00"/>
    <x v="2"/>
    <x v="4"/>
    <x v="1"/>
    <s v="Southern California"/>
    <n v="1344"/>
    <n v="1652"/>
    <x v="7"/>
  </r>
  <r>
    <d v="2012-09-28T00:00:00"/>
    <x v="3"/>
    <x v="5"/>
    <x v="1"/>
    <s v="Southern California"/>
    <n v="1060"/>
    <n v="1109"/>
    <x v="7"/>
  </r>
  <r>
    <d v="2012-09-28T00:00:00"/>
    <x v="3"/>
    <x v="6"/>
    <x v="1"/>
    <s v="Southern California"/>
    <n v="203"/>
    <n v="998"/>
    <x v="7"/>
  </r>
  <r>
    <d v="2012-10-05T00:00:00"/>
    <x v="0"/>
    <x v="0"/>
    <x v="0"/>
    <s v="Northern California"/>
    <n v="3744"/>
    <n v="9691"/>
    <x v="7"/>
  </r>
  <r>
    <d v="2012-10-05T00:00:00"/>
    <x v="1"/>
    <x v="1"/>
    <x v="1"/>
    <s v="Northern California"/>
    <n v="2730.8"/>
    <n v="2644.9"/>
    <x v="7"/>
  </r>
  <r>
    <d v="2012-10-05T00:00:00"/>
    <x v="1"/>
    <x v="2"/>
    <x v="1"/>
    <s v="Northern California"/>
    <n v="569"/>
    <n v="506"/>
    <x v="7"/>
  </r>
  <r>
    <d v="2012-10-05T00:00:00"/>
    <x v="1"/>
    <x v="3"/>
    <x v="1"/>
    <s v="Northern California"/>
    <n v="0"/>
    <n v="2362"/>
    <x v="7"/>
  </r>
  <r>
    <d v="2012-10-05T00:00:00"/>
    <x v="2"/>
    <x v="4"/>
    <x v="1"/>
    <s v="Northern California"/>
    <n v="388"/>
    <n v="1867"/>
    <x v="7"/>
  </r>
  <r>
    <d v="2012-10-05T00:00:00"/>
    <x v="3"/>
    <x v="5"/>
    <x v="1"/>
    <s v="Northern California"/>
    <n v="792"/>
    <n v="1801"/>
    <x v="7"/>
  </r>
  <r>
    <d v="2012-10-05T00:00:00"/>
    <x v="3"/>
    <x v="6"/>
    <x v="1"/>
    <s v="Northern California"/>
    <n v="291"/>
    <n v="363"/>
    <x v="7"/>
  </r>
  <r>
    <d v="2012-10-05T00:00:00"/>
    <x v="4"/>
    <x v="7"/>
    <x v="1"/>
    <s v="Northern California"/>
    <n v="107"/>
    <n v="769"/>
    <x v="7"/>
  </r>
  <r>
    <d v="2012-10-05T00:00:00"/>
    <x v="4"/>
    <x v="7"/>
    <x v="1"/>
    <s v="Southern California"/>
    <n v="73"/>
    <n v="570"/>
    <x v="7"/>
  </r>
  <r>
    <d v="2012-10-05T00:00:00"/>
    <x v="0"/>
    <x v="0"/>
    <x v="0"/>
    <s v="Southern California"/>
    <n v="6980"/>
    <n v="7158"/>
    <x v="7"/>
  </r>
  <r>
    <d v="2012-10-05T00:00:00"/>
    <x v="1"/>
    <x v="1"/>
    <x v="1"/>
    <s v="Southern California"/>
    <n v="3526.6000000000004"/>
    <n v="2486"/>
    <x v="7"/>
  </r>
  <r>
    <d v="2012-10-05T00:00:00"/>
    <x v="1"/>
    <x v="2"/>
    <x v="1"/>
    <s v="Southern California"/>
    <n v="408"/>
    <n v="431"/>
    <x v="7"/>
  </r>
  <r>
    <d v="2012-10-05T00:00:00"/>
    <x v="1"/>
    <x v="3"/>
    <x v="1"/>
    <s v="Southern California"/>
    <n v="0"/>
    <n v="3228"/>
    <x v="7"/>
  </r>
  <r>
    <d v="2012-10-05T00:00:00"/>
    <x v="2"/>
    <x v="4"/>
    <x v="1"/>
    <s v="Southern California"/>
    <n v="1264"/>
    <n v="1870"/>
    <x v="7"/>
  </r>
  <r>
    <d v="2012-10-05T00:00:00"/>
    <x v="3"/>
    <x v="5"/>
    <x v="1"/>
    <s v="Southern California"/>
    <n v="1179"/>
    <n v="1016"/>
    <x v="7"/>
  </r>
  <r>
    <d v="2012-10-05T00:00:00"/>
    <x v="3"/>
    <x v="6"/>
    <x v="1"/>
    <s v="Southern California"/>
    <n v="371"/>
    <n v="1088"/>
    <x v="7"/>
  </r>
  <r>
    <d v="2012-10-12T00:00:00"/>
    <x v="0"/>
    <x v="0"/>
    <x v="0"/>
    <s v="Northern California"/>
    <n v="3858"/>
    <n v="9317"/>
    <x v="7"/>
  </r>
  <r>
    <d v="2012-10-12T00:00:00"/>
    <x v="1"/>
    <x v="1"/>
    <x v="1"/>
    <s v="Northern California"/>
    <n v="2688.9"/>
    <n v="2396"/>
    <x v="7"/>
  </r>
  <r>
    <d v="2012-10-12T00:00:00"/>
    <x v="1"/>
    <x v="2"/>
    <x v="1"/>
    <s v="Northern California"/>
    <n v="214"/>
    <n v="206"/>
    <x v="7"/>
  </r>
  <r>
    <d v="2012-10-12T00:00:00"/>
    <x v="1"/>
    <x v="3"/>
    <x v="1"/>
    <s v="Northern California"/>
    <n v="0"/>
    <n v="2777"/>
    <x v="7"/>
  </r>
  <r>
    <d v="2012-10-12T00:00:00"/>
    <x v="2"/>
    <x v="4"/>
    <x v="1"/>
    <s v="Northern California"/>
    <n v="339"/>
    <n v="1980"/>
    <x v="7"/>
  </r>
  <r>
    <d v="2012-10-12T00:00:00"/>
    <x v="3"/>
    <x v="5"/>
    <x v="1"/>
    <s v="Northern California"/>
    <n v="609"/>
    <n v="1693"/>
    <x v="7"/>
  </r>
  <r>
    <d v="2012-10-12T00:00:00"/>
    <x v="3"/>
    <x v="6"/>
    <x v="1"/>
    <s v="Northern California"/>
    <n v="371"/>
    <n v="298"/>
    <x v="7"/>
  </r>
  <r>
    <d v="2012-10-12T00:00:00"/>
    <x v="4"/>
    <x v="7"/>
    <x v="1"/>
    <s v="Northern California"/>
    <n v="40"/>
    <n v="472"/>
    <x v="7"/>
  </r>
  <r>
    <d v="2012-10-12T00:00:00"/>
    <x v="4"/>
    <x v="7"/>
    <x v="1"/>
    <s v="Southern California"/>
    <n v="-34"/>
    <n v="544"/>
    <x v="7"/>
  </r>
  <r>
    <d v="2012-10-12T00:00:00"/>
    <x v="0"/>
    <x v="0"/>
    <x v="0"/>
    <s v="Southern California"/>
    <n v="6879"/>
    <n v="7119"/>
    <x v="7"/>
  </r>
  <r>
    <d v="2012-10-12T00:00:00"/>
    <x v="1"/>
    <x v="1"/>
    <x v="1"/>
    <s v="Southern California"/>
    <n v="4059.0000000000005"/>
    <n v="2475"/>
    <x v="7"/>
  </r>
  <r>
    <d v="2012-10-12T00:00:00"/>
    <x v="1"/>
    <x v="2"/>
    <x v="1"/>
    <s v="Southern California"/>
    <n v="339"/>
    <n v="408"/>
    <x v="7"/>
  </r>
  <r>
    <d v="2012-10-12T00:00:00"/>
    <x v="1"/>
    <x v="3"/>
    <x v="1"/>
    <s v="Southern California"/>
    <n v="0"/>
    <n v="3472"/>
    <x v="7"/>
  </r>
  <r>
    <d v="2012-10-12T00:00:00"/>
    <x v="2"/>
    <x v="4"/>
    <x v="1"/>
    <s v="Southern California"/>
    <n v="1241"/>
    <n v="1657"/>
    <x v="7"/>
  </r>
  <r>
    <d v="2012-10-12T00:00:00"/>
    <x v="3"/>
    <x v="5"/>
    <x v="1"/>
    <s v="Southern California"/>
    <n v="1067"/>
    <n v="1125"/>
    <x v="7"/>
  </r>
  <r>
    <d v="2012-10-12T00:00:00"/>
    <x v="3"/>
    <x v="6"/>
    <x v="1"/>
    <s v="Southern California"/>
    <n v="278"/>
    <n v="1096"/>
    <x v="7"/>
  </r>
  <r>
    <d v="2012-10-19T00:00:00"/>
    <x v="0"/>
    <x v="0"/>
    <x v="0"/>
    <s v="Northern California"/>
    <n v="3834"/>
    <n v="9735"/>
    <x v="7"/>
  </r>
  <r>
    <d v="2012-10-19T00:00:00"/>
    <x v="1"/>
    <x v="1"/>
    <x v="1"/>
    <s v="Northern California"/>
    <n v="3037.5"/>
    <n v="2966.3"/>
    <x v="7"/>
  </r>
  <r>
    <d v="2012-10-19T00:00:00"/>
    <x v="1"/>
    <x v="2"/>
    <x v="1"/>
    <s v="Northern California"/>
    <n v="363"/>
    <n v="205"/>
    <x v="7"/>
  </r>
  <r>
    <d v="2012-10-19T00:00:00"/>
    <x v="1"/>
    <x v="3"/>
    <x v="1"/>
    <s v="Northern California"/>
    <n v="0"/>
    <n v="2602"/>
    <x v="7"/>
  </r>
  <r>
    <d v="2012-10-19T00:00:00"/>
    <x v="2"/>
    <x v="4"/>
    <x v="1"/>
    <s v="Northern California"/>
    <n v="376"/>
    <n v="2362"/>
    <x v="7"/>
  </r>
  <r>
    <d v="2012-10-19T00:00:00"/>
    <x v="3"/>
    <x v="5"/>
    <x v="1"/>
    <s v="Northern California"/>
    <n v="609"/>
    <n v="1464"/>
    <x v="7"/>
  </r>
  <r>
    <d v="2012-10-19T00:00:00"/>
    <x v="3"/>
    <x v="6"/>
    <x v="1"/>
    <s v="Northern California"/>
    <n v="341"/>
    <n v="226"/>
    <x v="7"/>
  </r>
  <r>
    <d v="2012-10-19T00:00:00"/>
    <x v="4"/>
    <x v="7"/>
    <x v="1"/>
    <s v="Northern California"/>
    <n v="75"/>
    <n v="427"/>
    <x v="7"/>
  </r>
  <r>
    <d v="2012-10-19T00:00:00"/>
    <x v="4"/>
    <x v="7"/>
    <x v="1"/>
    <s v="Southern California"/>
    <n v="19"/>
    <n v="582"/>
    <x v="7"/>
  </r>
  <r>
    <d v="2012-10-19T00:00:00"/>
    <x v="0"/>
    <x v="0"/>
    <x v="0"/>
    <s v="Southern California"/>
    <n v="7188"/>
    <n v="7312"/>
    <x v="7"/>
  </r>
  <r>
    <d v="2012-10-19T00:00:00"/>
    <x v="1"/>
    <x v="1"/>
    <x v="1"/>
    <s v="Southern California"/>
    <n v="4007.3"/>
    <n v="2814.9"/>
    <x v="7"/>
  </r>
  <r>
    <d v="2012-10-19T00:00:00"/>
    <x v="1"/>
    <x v="2"/>
    <x v="1"/>
    <s v="Southern California"/>
    <n v="455"/>
    <n v="559"/>
    <x v="7"/>
  </r>
  <r>
    <d v="2012-10-19T00:00:00"/>
    <x v="1"/>
    <x v="3"/>
    <x v="1"/>
    <s v="Southern California"/>
    <n v="0"/>
    <n v="3832"/>
    <x v="7"/>
  </r>
  <r>
    <d v="2012-10-19T00:00:00"/>
    <x v="2"/>
    <x v="4"/>
    <x v="1"/>
    <s v="Southern California"/>
    <n v="1044"/>
    <n v="1774"/>
    <x v="7"/>
  </r>
  <r>
    <d v="2012-10-19T00:00:00"/>
    <x v="3"/>
    <x v="5"/>
    <x v="1"/>
    <s v="Southern California"/>
    <n v="1085"/>
    <n v="1023"/>
    <x v="7"/>
  </r>
  <r>
    <d v="2012-10-19T00:00:00"/>
    <x v="3"/>
    <x v="6"/>
    <x v="1"/>
    <s v="Southern California"/>
    <n v="366"/>
    <n v="955"/>
    <x v="7"/>
  </r>
  <r>
    <d v="2012-10-26T00:00:00"/>
    <x v="0"/>
    <x v="0"/>
    <x v="0"/>
    <s v="Northern California"/>
    <n v="3715"/>
    <n v="8483"/>
    <x v="7"/>
  </r>
  <r>
    <d v="2012-10-26T00:00:00"/>
    <x v="1"/>
    <x v="1"/>
    <x v="1"/>
    <s v="Northern California"/>
    <n v="2624.7000000000003"/>
    <n v="2925.6000000000004"/>
    <x v="7"/>
  </r>
  <r>
    <d v="2012-10-26T00:00:00"/>
    <x v="1"/>
    <x v="2"/>
    <x v="1"/>
    <s v="Northern California"/>
    <n v="340"/>
    <n v="448"/>
    <x v="7"/>
  </r>
  <r>
    <d v="2012-10-26T00:00:00"/>
    <x v="1"/>
    <x v="3"/>
    <x v="1"/>
    <s v="Northern California"/>
    <n v="0"/>
    <n v="2862"/>
    <x v="7"/>
  </r>
  <r>
    <d v="2012-10-26T00:00:00"/>
    <x v="2"/>
    <x v="4"/>
    <x v="1"/>
    <s v="Northern California"/>
    <n v="336"/>
    <n v="2326"/>
    <x v="7"/>
  </r>
  <r>
    <d v="2012-10-26T00:00:00"/>
    <x v="3"/>
    <x v="5"/>
    <x v="1"/>
    <s v="Northern California"/>
    <n v="904"/>
    <n v="1413"/>
    <x v="7"/>
  </r>
  <r>
    <d v="2012-10-26T00:00:00"/>
    <x v="3"/>
    <x v="6"/>
    <x v="1"/>
    <s v="Northern California"/>
    <n v="322"/>
    <n v="217"/>
    <x v="7"/>
  </r>
  <r>
    <d v="2012-10-26T00:00:00"/>
    <x v="4"/>
    <x v="7"/>
    <x v="1"/>
    <s v="Northern California"/>
    <n v="90"/>
    <n v="372"/>
    <x v="7"/>
  </r>
  <r>
    <d v="2012-10-26T00:00:00"/>
    <x v="4"/>
    <x v="7"/>
    <x v="1"/>
    <s v="Southern California"/>
    <n v="130"/>
    <n v="571"/>
    <x v="7"/>
  </r>
  <r>
    <d v="2012-10-26T00:00:00"/>
    <x v="0"/>
    <x v="0"/>
    <x v="0"/>
    <s v="Southern California"/>
    <n v="6583"/>
    <n v="7303"/>
    <x v="7"/>
  </r>
  <r>
    <d v="2012-10-26T00:00:00"/>
    <x v="1"/>
    <x v="1"/>
    <x v="1"/>
    <s v="Southern California"/>
    <n v="3762.0000000000005"/>
    <n v="2511.3000000000002"/>
    <x v="7"/>
  </r>
  <r>
    <d v="2012-10-26T00:00:00"/>
    <x v="1"/>
    <x v="2"/>
    <x v="1"/>
    <s v="Southern California"/>
    <n v="583"/>
    <n v="588"/>
    <x v="7"/>
  </r>
  <r>
    <d v="2012-10-26T00:00:00"/>
    <x v="1"/>
    <x v="3"/>
    <x v="1"/>
    <s v="Southern California"/>
    <n v="0"/>
    <n v="3927"/>
    <x v="7"/>
  </r>
  <r>
    <d v="2012-10-26T00:00:00"/>
    <x v="2"/>
    <x v="4"/>
    <x v="1"/>
    <s v="Southern California"/>
    <n v="1263"/>
    <n v="1860"/>
    <x v="7"/>
  </r>
  <r>
    <d v="2012-10-26T00:00:00"/>
    <x v="3"/>
    <x v="5"/>
    <x v="1"/>
    <s v="Southern California"/>
    <n v="973"/>
    <n v="1024"/>
    <x v="7"/>
  </r>
  <r>
    <d v="2012-10-26T00:00:00"/>
    <x v="3"/>
    <x v="6"/>
    <x v="1"/>
    <s v="Southern California"/>
    <n v="98"/>
    <n v="975"/>
    <x v="7"/>
  </r>
  <r>
    <d v="2012-11-02T00:00:00"/>
    <x v="0"/>
    <x v="0"/>
    <x v="0"/>
    <s v="Northern California"/>
    <n v="3808"/>
    <n v="9387"/>
    <x v="7"/>
  </r>
  <r>
    <d v="2012-11-02T00:00:00"/>
    <x v="1"/>
    <x v="1"/>
    <x v="1"/>
    <s v="Northern California"/>
    <n v="2415.2000000000003"/>
    <n v="2803.4"/>
    <x v="7"/>
  </r>
  <r>
    <d v="2012-11-02T00:00:00"/>
    <x v="1"/>
    <x v="2"/>
    <x v="1"/>
    <s v="Northern California"/>
    <n v="408"/>
    <n v="406"/>
    <x v="7"/>
  </r>
  <r>
    <d v="2012-11-02T00:00:00"/>
    <x v="1"/>
    <x v="3"/>
    <x v="1"/>
    <s v="Northern California"/>
    <n v="0"/>
    <n v="3011"/>
    <x v="7"/>
  </r>
  <r>
    <d v="2012-11-02T00:00:00"/>
    <x v="2"/>
    <x v="4"/>
    <x v="1"/>
    <s v="Northern California"/>
    <n v="560"/>
    <n v="2321"/>
    <x v="7"/>
  </r>
  <r>
    <d v="2012-11-02T00:00:00"/>
    <x v="3"/>
    <x v="5"/>
    <x v="1"/>
    <s v="Northern California"/>
    <n v="759"/>
    <n v="1620"/>
    <x v="7"/>
  </r>
  <r>
    <d v="2012-11-02T00:00:00"/>
    <x v="3"/>
    <x v="6"/>
    <x v="1"/>
    <s v="Northern California"/>
    <n v="281"/>
    <n v="224"/>
    <x v="7"/>
  </r>
  <r>
    <d v="2012-11-02T00:00:00"/>
    <x v="4"/>
    <x v="7"/>
    <x v="1"/>
    <s v="Northern California"/>
    <n v="83"/>
    <n v="374"/>
    <x v="7"/>
  </r>
  <r>
    <d v="2012-11-02T00:00:00"/>
    <x v="4"/>
    <x v="7"/>
    <x v="1"/>
    <s v="Southern California"/>
    <n v="425"/>
    <n v="891"/>
    <x v="7"/>
  </r>
  <r>
    <d v="2012-11-02T00:00:00"/>
    <x v="0"/>
    <x v="0"/>
    <x v="0"/>
    <s v="Southern California"/>
    <n v="6518"/>
    <n v="6952"/>
    <x v="7"/>
  </r>
  <r>
    <d v="2012-11-02T00:00:00"/>
    <x v="1"/>
    <x v="1"/>
    <x v="1"/>
    <s v="Southern California"/>
    <n v="3765.3"/>
    <n v="2476.1000000000004"/>
    <x v="7"/>
  </r>
  <r>
    <d v="2012-11-02T00:00:00"/>
    <x v="1"/>
    <x v="2"/>
    <x v="1"/>
    <s v="Southern California"/>
    <n v="534"/>
    <n v="550"/>
    <x v="7"/>
  </r>
  <r>
    <d v="2012-11-02T00:00:00"/>
    <x v="1"/>
    <x v="3"/>
    <x v="1"/>
    <s v="Southern California"/>
    <n v="0"/>
    <n v="3838"/>
    <x v="7"/>
  </r>
  <r>
    <d v="2012-11-02T00:00:00"/>
    <x v="2"/>
    <x v="4"/>
    <x v="1"/>
    <s v="Southern California"/>
    <n v="1164"/>
    <n v="1542"/>
    <x v="7"/>
  </r>
  <r>
    <d v="2012-11-02T00:00:00"/>
    <x v="3"/>
    <x v="5"/>
    <x v="1"/>
    <s v="Southern California"/>
    <n v="826"/>
    <n v="1106"/>
    <x v="7"/>
  </r>
  <r>
    <d v="2012-11-02T00:00:00"/>
    <x v="3"/>
    <x v="6"/>
    <x v="1"/>
    <s v="Southern California"/>
    <n v="572"/>
    <n v="756"/>
    <x v="7"/>
  </r>
  <r>
    <d v="2012-11-09T00:00:00"/>
    <x v="0"/>
    <x v="0"/>
    <x v="0"/>
    <s v="Northern California"/>
    <n v="4171"/>
    <n v="9768"/>
    <x v="7"/>
  </r>
  <r>
    <d v="2012-11-09T00:00:00"/>
    <x v="1"/>
    <x v="1"/>
    <x v="1"/>
    <s v="Northern California"/>
    <n v="3002.7000000000003"/>
    <n v="3051.0000000000005"/>
    <x v="7"/>
  </r>
  <r>
    <d v="2012-11-09T00:00:00"/>
    <x v="1"/>
    <x v="2"/>
    <x v="1"/>
    <s v="Northern California"/>
    <n v="127"/>
    <n v="193"/>
    <x v="7"/>
  </r>
  <r>
    <d v="2012-11-09T00:00:00"/>
    <x v="1"/>
    <x v="3"/>
    <x v="1"/>
    <s v="Northern California"/>
    <n v="0"/>
    <n v="2956"/>
    <x v="7"/>
  </r>
  <r>
    <d v="2012-11-09T00:00:00"/>
    <x v="2"/>
    <x v="4"/>
    <x v="1"/>
    <s v="Northern California"/>
    <n v="458"/>
    <n v="2576"/>
    <x v="7"/>
  </r>
  <r>
    <d v="2012-11-09T00:00:00"/>
    <x v="3"/>
    <x v="5"/>
    <x v="1"/>
    <s v="Northern California"/>
    <n v="755"/>
    <n v="1521"/>
    <x v="7"/>
  </r>
  <r>
    <d v="2012-11-09T00:00:00"/>
    <x v="3"/>
    <x v="6"/>
    <x v="1"/>
    <s v="Northern California"/>
    <n v="479"/>
    <n v="260"/>
    <x v="7"/>
  </r>
  <r>
    <d v="2012-11-09T00:00:00"/>
    <x v="4"/>
    <x v="7"/>
    <x v="1"/>
    <s v="Northern California"/>
    <n v="83"/>
    <n v="453"/>
    <x v="7"/>
  </r>
  <r>
    <d v="2012-11-09T00:00:00"/>
    <x v="4"/>
    <x v="7"/>
    <x v="1"/>
    <s v="Southern California"/>
    <n v="227"/>
    <n v="878"/>
    <x v="7"/>
  </r>
  <r>
    <d v="2012-11-09T00:00:00"/>
    <x v="0"/>
    <x v="0"/>
    <x v="0"/>
    <s v="Southern California"/>
    <n v="5875"/>
    <n v="6616"/>
    <x v="7"/>
  </r>
  <r>
    <d v="2012-11-09T00:00:00"/>
    <x v="1"/>
    <x v="1"/>
    <x v="1"/>
    <s v="Southern California"/>
    <n v="3613.5000000000005"/>
    <n v="2773.1000000000004"/>
    <x v="7"/>
  </r>
  <r>
    <d v="2012-11-09T00:00:00"/>
    <x v="1"/>
    <x v="2"/>
    <x v="1"/>
    <s v="Southern California"/>
    <n v="130"/>
    <n v="493"/>
    <x v="7"/>
  </r>
  <r>
    <d v="2012-11-09T00:00:00"/>
    <x v="1"/>
    <x v="3"/>
    <x v="1"/>
    <s v="Southern California"/>
    <n v="0"/>
    <n v="3819"/>
    <x v="7"/>
  </r>
  <r>
    <d v="2012-11-09T00:00:00"/>
    <x v="2"/>
    <x v="4"/>
    <x v="1"/>
    <s v="Southern California"/>
    <n v="1029"/>
    <n v="1744"/>
    <x v="7"/>
  </r>
  <r>
    <d v="2012-11-09T00:00:00"/>
    <x v="3"/>
    <x v="5"/>
    <x v="1"/>
    <s v="Southern California"/>
    <n v="808"/>
    <n v="1129"/>
    <x v="7"/>
  </r>
  <r>
    <d v="2012-11-09T00:00:00"/>
    <x v="3"/>
    <x v="6"/>
    <x v="1"/>
    <s v="Southern California"/>
    <n v="334"/>
    <n v="1103"/>
    <x v="7"/>
  </r>
  <r>
    <d v="2012-11-16T00:00:00"/>
    <x v="0"/>
    <x v="0"/>
    <x v="0"/>
    <s v="Northern California"/>
    <n v="4247"/>
    <n v="9236"/>
    <x v="7"/>
  </r>
  <r>
    <d v="2012-11-16T00:00:00"/>
    <x v="1"/>
    <x v="1"/>
    <x v="1"/>
    <s v="Northern California"/>
    <n v="3020.8"/>
    <n v="3160.6000000000004"/>
    <x v="7"/>
  </r>
  <r>
    <d v="2012-11-16T00:00:00"/>
    <x v="1"/>
    <x v="2"/>
    <x v="1"/>
    <s v="Northern California"/>
    <n v="247"/>
    <n v="331"/>
    <x v="7"/>
  </r>
  <r>
    <d v="2012-11-16T00:00:00"/>
    <x v="1"/>
    <x v="3"/>
    <x v="1"/>
    <s v="Northern California"/>
    <n v="0"/>
    <n v="2804"/>
    <x v="7"/>
  </r>
  <r>
    <d v="2012-11-16T00:00:00"/>
    <x v="2"/>
    <x v="4"/>
    <x v="1"/>
    <s v="Northern California"/>
    <n v="367"/>
    <n v="2472"/>
    <x v="7"/>
  </r>
  <r>
    <d v="2012-11-16T00:00:00"/>
    <x v="3"/>
    <x v="5"/>
    <x v="1"/>
    <s v="Northern California"/>
    <n v="1026"/>
    <n v="1425"/>
    <x v="7"/>
  </r>
  <r>
    <d v="2012-11-16T00:00:00"/>
    <x v="3"/>
    <x v="6"/>
    <x v="1"/>
    <s v="Northern California"/>
    <n v="409"/>
    <n v="191"/>
    <x v="7"/>
  </r>
  <r>
    <d v="2012-11-16T00:00:00"/>
    <x v="4"/>
    <x v="7"/>
    <x v="1"/>
    <s v="Northern California"/>
    <n v="111"/>
    <n v="413"/>
    <x v="7"/>
  </r>
  <r>
    <d v="2012-11-16T00:00:00"/>
    <x v="4"/>
    <x v="7"/>
    <x v="1"/>
    <s v="Southern California"/>
    <n v="88"/>
    <n v="907"/>
    <x v="7"/>
  </r>
  <r>
    <d v="2012-11-16T00:00:00"/>
    <x v="0"/>
    <x v="0"/>
    <x v="0"/>
    <s v="Southern California"/>
    <n v="6232"/>
    <n v="6814"/>
    <x v="7"/>
  </r>
  <r>
    <d v="2012-11-16T00:00:00"/>
    <x v="1"/>
    <x v="1"/>
    <x v="1"/>
    <s v="Southern California"/>
    <n v="3506.8"/>
    <n v="2702.7000000000003"/>
    <x v="7"/>
  </r>
  <r>
    <d v="2012-11-16T00:00:00"/>
    <x v="1"/>
    <x v="2"/>
    <x v="1"/>
    <s v="Southern California"/>
    <n v="433"/>
    <n v="468"/>
    <x v="7"/>
  </r>
  <r>
    <d v="2012-11-16T00:00:00"/>
    <x v="1"/>
    <x v="3"/>
    <x v="1"/>
    <s v="Southern California"/>
    <n v="0"/>
    <n v="3569"/>
    <x v="7"/>
  </r>
  <r>
    <d v="2012-11-16T00:00:00"/>
    <x v="2"/>
    <x v="4"/>
    <x v="1"/>
    <s v="Southern California"/>
    <n v="1288"/>
    <n v="1853"/>
    <x v="7"/>
  </r>
  <r>
    <d v="2012-11-16T00:00:00"/>
    <x v="3"/>
    <x v="5"/>
    <x v="1"/>
    <s v="Southern California"/>
    <n v="632"/>
    <n v="1030"/>
    <x v="7"/>
  </r>
  <r>
    <d v="2012-11-16T00:00:00"/>
    <x v="3"/>
    <x v="6"/>
    <x v="1"/>
    <s v="Southern California"/>
    <n v="235"/>
    <n v="1256"/>
    <x v="7"/>
  </r>
  <r>
    <d v="2012-11-23T00:00:00"/>
    <x v="0"/>
    <x v="0"/>
    <x v="0"/>
    <s v="Northern California"/>
    <n v="4551"/>
    <n v="8389"/>
    <x v="7"/>
  </r>
  <r>
    <d v="2012-11-23T00:00:00"/>
    <x v="1"/>
    <x v="1"/>
    <x v="1"/>
    <s v="Northern California"/>
    <n v="2688.2000000000003"/>
    <n v="3166.6000000000004"/>
    <x v="7"/>
  </r>
  <r>
    <d v="2012-11-23T00:00:00"/>
    <x v="1"/>
    <x v="2"/>
    <x v="1"/>
    <s v="Northern California"/>
    <n v="153"/>
    <n v="201"/>
    <x v="7"/>
  </r>
  <r>
    <d v="2012-11-23T00:00:00"/>
    <x v="1"/>
    <x v="3"/>
    <x v="1"/>
    <s v="Northern California"/>
    <n v="0"/>
    <n v="3169"/>
    <x v="7"/>
  </r>
  <r>
    <d v="2012-11-23T00:00:00"/>
    <x v="2"/>
    <x v="4"/>
    <x v="1"/>
    <s v="Northern California"/>
    <n v="476"/>
    <n v="2511"/>
    <x v="7"/>
  </r>
  <r>
    <d v="2012-11-23T00:00:00"/>
    <x v="3"/>
    <x v="5"/>
    <x v="1"/>
    <s v="Northern California"/>
    <n v="1023"/>
    <n v="1617"/>
    <x v="7"/>
  </r>
  <r>
    <d v="2012-11-23T00:00:00"/>
    <x v="3"/>
    <x v="6"/>
    <x v="1"/>
    <s v="Northern California"/>
    <n v="276"/>
    <n v="232"/>
    <x v="7"/>
  </r>
  <r>
    <d v="2012-11-23T00:00:00"/>
    <x v="4"/>
    <x v="7"/>
    <x v="1"/>
    <s v="Northern California"/>
    <n v="46"/>
    <n v="413"/>
    <x v="7"/>
  </r>
  <r>
    <d v="2012-11-23T00:00:00"/>
    <x v="4"/>
    <x v="7"/>
    <x v="1"/>
    <s v="Southern California"/>
    <n v="199"/>
    <n v="916"/>
    <x v="7"/>
  </r>
  <r>
    <d v="2012-11-23T00:00:00"/>
    <x v="0"/>
    <x v="0"/>
    <x v="0"/>
    <s v="Southern California"/>
    <n v="6847"/>
    <n v="7035"/>
    <x v="7"/>
  </r>
  <r>
    <d v="2012-11-23T00:00:00"/>
    <x v="1"/>
    <x v="1"/>
    <x v="1"/>
    <s v="Southern California"/>
    <n v="3881.9"/>
    <n v="2585"/>
    <x v="7"/>
  </r>
  <r>
    <d v="2012-11-23T00:00:00"/>
    <x v="1"/>
    <x v="2"/>
    <x v="1"/>
    <s v="Southern California"/>
    <n v="285"/>
    <n v="410"/>
    <x v="7"/>
  </r>
  <r>
    <d v="2012-11-23T00:00:00"/>
    <x v="1"/>
    <x v="3"/>
    <x v="1"/>
    <s v="Southern California"/>
    <n v="0"/>
    <n v="3537"/>
    <x v="7"/>
  </r>
  <r>
    <d v="2012-11-23T00:00:00"/>
    <x v="2"/>
    <x v="4"/>
    <x v="1"/>
    <s v="Southern California"/>
    <n v="1445"/>
    <n v="1848"/>
    <x v="7"/>
  </r>
  <r>
    <d v="2012-11-23T00:00:00"/>
    <x v="3"/>
    <x v="5"/>
    <x v="1"/>
    <s v="Southern California"/>
    <n v="839"/>
    <n v="1077"/>
    <x v="7"/>
  </r>
  <r>
    <d v="2012-11-23T00:00:00"/>
    <x v="3"/>
    <x v="6"/>
    <x v="1"/>
    <s v="Southern California"/>
    <n v="279"/>
    <n v="1329"/>
    <x v="7"/>
  </r>
  <r>
    <d v="2012-11-30T00:00:00"/>
    <x v="0"/>
    <x v="0"/>
    <x v="0"/>
    <s v="Northern California"/>
    <n v="3792"/>
    <n v="8958"/>
    <x v="7"/>
  </r>
  <r>
    <d v="2012-11-30T00:00:00"/>
    <x v="1"/>
    <x v="1"/>
    <x v="1"/>
    <s v="Northern California"/>
    <n v="2555.8000000000002"/>
    <n v="3349.2000000000003"/>
    <x v="7"/>
  </r>
  <r>
    <d v="2012-11-30T00:00:00"/>
    <x v="1"/>
    <x v="2"/>
    <x v="1"/>
    <s v="Northern California"/>
    <n v="469"/>
    <n v="649"/>
    <x v="7"/>
  </r>
  <r>
    <d v="2012-11-30T00:00:00"/>
    <x v="1"/>
    <x v="3"/>
    <x v="1"/>
    <s v="Northern California"/>
    <n v="0"/>
    <n v="3488"/>
    <x v="7"/>
  </r>
  <r>
    <d v="2012-11-30T00:00:00"/>
    <x v="2"/>
    <x v="4"/>
    <x v="1"/>
    <s v="Northern California"/>
    <n v="407"/>
    <n v="2495"/>
    <x v="7"/>
  </r>
  <r>
    <d v="2012-11-30T00:00:00"/>
    <x v="3"/>
    <x v="5"/>
    <x v="1"/>
    <s v="Northern California"/>
    <n v="685"/>
    <n v="1624"/>
    <x v="7"/>
  </r>
  <r>
    <d v="2012-11-30T00:00:00"/>
    <x v="3"/>
    <x v="6"/>
    <x v="1"/>
    <s v="Northern California"/>
    <n v="396"/>
    <n v="198"/>
    <x v="7"/>
  </r>
  <r>
    <d v="2012-11-30T00:00:00"/>
    <x v="4"/>
    <x v="7"/>
    <x v="1"/>
    <s v="Northern California"/>
    <n v="99"/>
    <n v="358"/>
    <x v="7"/>
  </r>
  <r>
    <d v="2012-11-30T00:00:00"/>
    <x v="4"/>
    <x v="7"/>
    <x v="1"/>
    <s v="Southern California"/>
    <n v="210"/>
    <n v="1048"/>
    <x v="7"/>
  </r>
  <r>
    <d v="2012-11-30T00:00:00"/>
    <x v="0"/>
    <x v="0"/>
    <x v="0"/>
    <s v="Southern California"/>
    <n v="6784"/>
    <n v="7204"/>
    <x v="7"/>
  </r>
  <r>
    <d v="2012-11-30T00:00:00"/>
    <x v="1"/>
    <x v="1"/>
    <x v="1"/>
    <s v="Southern California"/>
    <n v="3843.4"/>
    <n v="2521.2000000000003"/>
    <x v="7"/>
  </r>
  <r>
    <d v="2012-11-30T00:00:00"/>
    <x v="1"/>
    <x v="2"/>
    <x v="1"/>
    <s v="Southern California"/>
    <n v="299"/>
    <n v="393"/>
    <x v="7"/>
  </r>
  <r>
    <d v="2012-11-30T00:00:00"/>
    <x v="1"/>
    <x v="3"/>
    <x v="1"/>
    <s v="Southern California"/>
    <n v="0"/>
    <n v="3839"/>
    <x v="7"/>
  </r>
  <r>
    <d v="2012-11-30T00:00:00"/>
    <x v="2"/>
    <x v="4"/>
    <x v="1"/>
    <s v="Southern California"/>
    <n v="1278"/>
    <n v="1792"/>
    <x v="7"/>
  </r>
  <r>
    <d v="2012-11-30T00:00:00"/>
    <x v="3"/>
    <x v="5"/>
    <x v="1"/>
    <s v="Southern California"/>
    <n v="1112"/>
    <n v="1027"/>
    <x v="7"/>
  </r>
  <r>
    <d v="2012-11-30T00:00:00"/>
    <x v="3"/>
    <x v="6"/>
    <x v="1"/>
    <s v="Southern California"/>
    <n v="10"/>
    <n v="1222"/>
    <x v="7"/>
  </r>
  <r>
    <d v="2012-12-07T00:00:00"/>
    <x v="0"/>
    <x v="0"/>
    <x v="0"/>
    <s v="Northern California"/>
    <n v="3748"/>
    <n v="8955"/>
    <x v="7"/>
  </r>
  <r>
    <d v="2012-12-07T00:00:00"/>
    <x v="1"/>
    <x v="1"/>
    <x v="1"/>
    <s v="Northern California"/>
    <n v="2825.2000000000003"/>
    <n v="3670.0000000000005"/>
    <x v="7"/>
  </r>
  <r>
    <d v="2012-12-07T00:00:00"/>
    <x v="1"/>
    <x v="2"/>
    <x v="1"/>
    <s v="Northern California"/>
    <n v="247"/>
    <n v="497"/>
    <x v="7"/>
  </r>
  <r>
    <d v="2012-12-07T00:00:00"/>
    <x v="1"/>
    <x v="3"/>
    <x v="1"/>
    <s v="Northern California"/>
    <n v="0"/>
    <n v="3625"/>
    <x v="7"/>
  </r>
  <r>
    <d v="2012-12-07T00:00:00"/>
    <x v="2"/>
    <x v="4"/>
    <x v="1"/>
    <s v="Northern California"/>
    <n v="498"/>
    <n v="2356"/>
    <x v="7"/>
  </r>
  <r>
    <d v="2012-12-07T00:00:00"/>
    <x v="3"/>
    <x v="5"/>
    <x v="1"/>
    <s v="Northern California"/>
    <n v="962"/>
    <n v="1895"/>
    <x v="7"/>
  </r>
  <r>
    <d v="2012-12-07T00:00:00"/>
    <x v="3"/>
    <x v="6"/>
    <x v="1"/>
    <s v="Northern California"/>
    <n v="201"/>
    <n v="223"/>
    <x v="7"/>
  </r>
  <r>
    <d v="2012-12-07T00:00:00"/>
    <x v="4"/>
    <x v="7"/>
    <x v="1"/>
    <s v="Northern California"/>
    <n v="78"/>
    <n v="420"/>
    <x v="7"/>
  </r>
  <r>
    <d v="2012-12-07T00:00:00"/>
    <x v="4"/>
    <x v="7"/>
    <x v="1"/>
    <s v="Southern California"/>
    <n v="-5"/>
    <n v="971"/>
    <x v="7"/>
  </r>
  <r>
    <d v="2012-12-07T00:00:00"/>
    <x v="0"/>
    <x v="0"/>
    <x v="0"/>
    <s v="Southern California"/>
    <n v="6680"/>
    <n v="7087"/>
    <x v="7"/>
  </r>
  <r>
    <d v="2012-12-07T00:00:00"/>
    <x v="1"/>
    <x v="1"/>
    <x v="1"/>
    <s v="Southern California"/>
    <n v="3987.5000000000005"/>
    <n v="2593.8000000000002"/>
    <x v="7"/>
  </r>
  <r>
    <d v="2012-12-07T00:00:00"/>
    <x v="1"/>
    <x v="2"/>
    <x v="1"/>
    <s v="Southern California"/>
    <n v="399"/>
    <n v="462"/>
    <x v="7"/>
  </r>
  <r>
    <d v="2012-12-07T00:00:00"/>
    <x v="1"/>
    <x v="3"/>
    <x v="1"/>
    <s v="Southern California"/>
    <n v="0"/>
    <n v="3727"/>
    <x v="7"/>
  </r>
  <r>
    <d v="2012-12-07T00:00:00"/>
    <x v="2"/>
    <x v="4"/>
    <x v="1"/>
    <s v="Southern California"/>
    <n v="1296"/>
    <n v="1734"/>
    <x v="7"/>
  </r>
  <r>
    <d v="2012-12-07T00:00:00"/>
    <x v="3"/>
    <x v="5"/>
    <x v="1"/>
    <s v="Southern California"/>
    <n v="1161"/>
    <n v="1266"/>
    <x v="7"/>
  </r>
  <r>
    <d v="2012-12-07T00:00:00"/>
    <x v="3"/>
    <x v="6"/>
    <x v="1"/>
    <s v="Southern California"/>
    <n v="305"/>
    <n v="1324"/>
    <x v="7"/>
  </r>
  <r>
    <d v="2012-12-14T00:00:00"/>
    <x v="0"/>
    <x v="0"/>
    <x v="0"/>
    <s v="Northern California"/>
    <n v="3682"/>
    <n v="8631"/>
    <x v="7"/>
  </r>
  <r>
    <d v="2012-12-14T00:00:00"/>
    <x v="1"/>
    <x v="1"/>
    <x v="1"/>
    <s v="Northern California"/>
    <n v="2935.3"/>
    <n v="3695.7000000000003"/>
    <x v="7"/>
  </r>
  <r>
    <d v="2012-12-14T00:00:00"/>
    <x v="1"/>
    <x v="2"/>
    <x v="1"/>
    <s v="Northern California"/>
    <n v="406"/>
    <n v="405"/>
    <x v="7"/>
  </r>
  <r>
    <d v="2012-12-14T00:00:00"/>
    <x v="1"/>
    <x v="3"/>
    <x v="1"/>
    <s v="Northern California"/>
    <n v="0"/>
    <n v="2976"/>
    <x v="7"/>
  </r>
  <r>
    <d v="2012-12-14T00:00:00"/>
    <x v="2"/>
    <x v="4"/>
    <x v="1"/>
    <s v="Northern California"/>
    <n v="305"/>
    <n v="2315"/>
    <x v="7"/>
  </r>
  <r>
    <d v="2012-12-14T00:00:00"/>
    <x v="3"/>
    <x v="5"/>
    <x v="1"/>
    <s v="Northern California"/>
    <n v="396"/>
    <n v="1677"/>
    <x v="7"/>
  </r>
  <r>
    <d v="2012-12-14T00:00:00"/>
    <x v="3"/>
    <x v="6"/>
    <x v="1"/>
    <s v="Northern California"/>
    <n v="427"/>
    <n v="199"/>
    <x v="7"/>
  </r>
  <r>
    <d v="2012-12-14T00:00:00"/>
    <x v="4"/>
    <x v="7"/>
    <x v="1"/>
    <s v="Northern California"/>
    <n v="54"/>
    <n v="437"/>
    <x v="7"/>
  </r>
  <r>
    <d v="2012-12-14T00:00:00"/>
    <x v="4"/>
    <x v="7"/>
    <x v="1"/>
    <s v="Southern California"/>
    <n v="50"/>
    <n v="799"/>
    <x v="7"/>
  </r>
  <r>
    <d v="2012-12-14T00:00:00"/>
    <x v="0"/>
    <x v="0"/>
    <x v="0"/>
    <s v="Southern California"/>
    <n v="6742"/>
    <n v="6849"/>
    <x v="7"/>
  </r>
  <r>
    <d v="2012-12-14T00:00:00"/>
    <x v="1"/>
    <x v="1"/>
    <x v="1"/>
    <s v="Southern California"/>
    <n v="3254.9"/>
    <n v="2841.3"/>
    <x v="7"/>
  </r>
  <r>
    <d v="2012-12-14T00:00:00"/>
    <x v="1"/>
    <x v="2"/>
    <x v="1"/>
    <s v="Southern California"/>
    <n v="362"/>
    <n v="547"/>
    <x v="7"/>
  </r>
  <r>
    <d v="2012-12-14T00:00:00"/>
    <x v="1"/>
    <x v="3"/>
    <x v="1"/>
    <s v="Southern California"/>
    <n v="0"/>
    <n v="3545"/>
    <x v="7"/>
  </r>
  <r>
    <d v="2012-12-14T00:00:00"/>
    <x v="2"/>
    <x v="4"/>
    <x v="1"/>
    <s v="Southern California"/>
    <n v="1257"/>
    <n v="1670"/>
    <x v="7"/>
  </r>
  <r>
    <d v="2012-12-14T00:00:00"/>
    <x v="3"/>
    <x v="5"/>
    <x v="1"/>
    <s v="Southern California"/>
    <n v="1048"/>
    <n v="1252"/>
    <x v="7"/>
  </r>
  <r>
    <d v="2012-12-14T00:00:00"/>
    <x v="3"/>
    <x v="6"/>
    <x v="1"/>
    <s v="Southern California"/>
    <n v="490"/>
    <n v="1324"/>
    <x v="7"/>
  </r>
  <r>
    <d v="2012-12-21T00:00:00"/>
    <x v="0"/>
    <x v="0"/>
    <x v="0"/>
    <s v="Northern California"/>
    <n v="3902"/>
    <n v="8840"/>
    <x v="7"/>
  </r>
  <r>
    <d v="2012-12-21T00:00:00"/>
    <x v="1"/>
    <x v="1"/>
    <x v="1"/>
    <s v="Northern California"/>
    <n v="3147.7000000000003"/>
    <n v="3944.2000000000003"/>
    <x v="7"/>
  </r>
  <r>
    <d v="2012-12-21T00:00:00"/>
    <x v="1"/>
    <x v="2"/>
    <x v="1"/>
    <s v="Northern California"/>
    <n v="31"/>
    <n v="64"/>
    <x v="7"/>
  </r>
  <r>
    <d v="2012-12-21T00:00:00"/>
    <x v="1"/>
    <x v="3"/>
    <x v="1"/>
    <s v="Northern California"/>
    <n v="0"/>
    <n v="2937"/>
    <x v="7"/>
  </r>
  <r>
    <d v="2012-12-21T00:00:00"/>
    <x v="2"/>
    <x v="4"/>
    <x v="1"/>
    <s v="Northern California"/>
    <n v="385"/>
    <n v="2263"/>
    <x v="7"/>
  </r>
  <r>
    <d v="2012-12-21T00:00:00"/>
    <x v="3"/>
    <x v="5"/>
    <x v="1"/>
    <s v="Northern California"/>
    <n v="610"/>
    <n v="1895"/>
    <x v="7"/>
  </r>
  <r>
    <d v="2012-12-21T00:00:00"/>
    <x v="3"/>
    <x v="6"/>
    <x v="1"/>
    <s v="Northern California"/>
    <n v="605"/>
    <n v="262"/>
    <x v="7"/>
  </r>
  <r>
    <d v="2012-12-21T00:00:00"/>
    <x v="4"/>
    <x v="7"/>
    <x v="1"/>
    <s v="Northern California"/>
    <n v="105"/>
    <n v="245"/>
    <x v="7"/>
  </r>
  <r>
    <d v="2012-12-21T00:00:00"/>
    <x v="4"/>
    <x v="7"/>
    <x v="1"/>
    <s v="Southern California"/>
    <n v="-16"/>
    <n v="794"/>
    <x v="7"/>
  </r>
  <r>
    <d v="2012-12-21T00:00:00"/>
    <x v="0"/>
    <x v="0"/>
    <x v="0"/>
    <s v="Southern California"/>
    <n v="6756"/>
    <n v="7393"/>
    <x v="7"/>
  </r>
  <r>
    <d v="2012-12-21T00:00:00"/>
    <x v="1"/>
    <x v="1"/>
    <x v="1"/>
    <s v="Southern California"/>
    <n v="4016.1000000000004"/>
    <n v="3135.0000000000005"/>
    <x v="7"/>
  </r>
  <r>
    <d v="2012-12-21T00:00:00"/>
    <x v="1"/>
    <x v="2"/>
    <x v="1"/>
    <s v="Southern California"/>
    <n v="204"/>
    <n v="419"/>
    <x v="7"/>
  </r>
  <r>
    <d v="2012-12-21T00:00:00"/>
    <x v="1"/>
    <x v="3"/>
    <x v="1"/>
    <s v="Southern California"/>
    <n v="0"/>
    <n v="3737"/>
    <x v="7"/>
  </r>
  <r>
    <d v="2012-12-21T00:00:00"/>
    <x v="2"/>
    <x v="4"/>
    <x v="1"/>
    <s v="Southern California"/>
    <n v="1386"/>
    <n v="1753"/>
    <x v="7"/>
  </r>
  <r>
    <d v="2012-12-21T00:00:00"/>
    <x v="3"/>
    <x v="5"/>
    <x v="1"/>
    <s v="Southern California"/>
    <n v="981"/>
    <n v="1265"/>
    <x v="7"/>
  </r>
  <r>
    <d v="2012-12-21T00:00:00"/>
    <x v="3"/>
    <x v="6"/>
    <x v="1"/>
    <s v="Southern California"/>
    <n v="166"/>
    <n v="1302"/>
    <x v="7"/>
  </r>
  <r>
    <d v="2012-12-28T00:00:00"/>
    <x v="0"/>
    <x v="0"/>
    <x v="0"/>
    <s v="Northern California"/>
    <n v="3810"/>
    <n v="8950"/>
    <x v="7"/>
  </r>
  <r>
    <d v="2012-12-28T00:00:00"/>
    <x v="1"/>
    <x v="1"/>
    <x v="1"/>
    <s v="Northern California"/>
    <n v="3073.1000000000004"/>
    <n v="3436.9"/>
    <x v="7"/>
  </r>
  <r>
    <d v="2012-12-28T00:00:00"/>
    <x v="1"/>
    <x v="2"/>
    <x v="1"/>
    <s v="Northern California"/>
    <n v="214"/>
    <n v="211"/>
    <x v="7"/>
  </r>
  <r>
    <d v="2012-12-28T00:00:00"/>
    <x v="1"/>
    <x v="3"/>
    <x v="1"/>
    <s v="Northern California"/>
    <n v="0"/>
    <n v="3060"/>
    <x v="7"/>
  </r>
  <r>
    <d v="2012-12-28T00:00:00"/>
    <x v="2"/>
    <x v="4"/>
    <x v="1"/>
    <s v="Northern California"/>
    <n v="429"/>
    <n v="2070"/>
    <x v="7"/>
  </r>
  <r>
    <d v="2012-12-28T00:00:00"/>
    <x v="3"/>
    <x v="5"/>
    <x v="1"/>
    <s v="Northern California"/>
    <n v="737"/>
    <n v="1754"/>
    <x v="7"/>
  </r>
  <r>
    <d v="2012-12-28T00:00:00"/>
    <x v="3"/>
    <x v="6"/>
    <x v="1"/>
    <s v="Northern California"/>
    <n v="185"/>
    <n v="326"/>
    <x v="7"/>
  </r>
  <r>
    <d v="2012-12-28T00:00:00"/>
    <x v="4"/>
    <x v="7"/>
    <x v="1"/>
    <s v="Northern California"/>
    <n v="56"/>
    <n v="467"/>
    <x v="7"/>
  </r>
  <r>
    <d v="2012-12-28T00:00:00"/>
    <x v="4"/>
    <x v="7"/>
    <x v="1"/>
    <s v="Southern California"/>
    <n v="122"/>
    <n v="734"/>
    <x v="7"/>
  </r>
  <r>
    <d v="2012-12-28T00:00:00"/>
    <x v="0"/>
    <x v="0"/>
    <x v="0"/>
    <s v="Southern California"/>
    <n v="6562"/>
    <n v="7409"/>
    <x v="7"/>
  </r>
  <r>
    <d v="2012-12-28T00:00:00"/>
    <x v="1"/>
    <x v="1"/>
    <x v="1"/>
    <s v="Southern California"/>
    <n v="3477.1000000000004"/>
    <n v="2792.9"/>
    <x v="7"/>
  </r>
  <r>
    <d v="2012-12-28T00:00:00"/>
    <x v="1"/>
    <x v="2"/>
    <x v="1"/>
    <s v="Southern California"/>
    <n v="473"/>
    <n v="604"/>
    <x v="7"/>
  </r>
  <r>
    <d v="2012-12-28T00:00:00"/>
    <x v="1"/>
    <x v="3"/>
    <x v="1"/>
    <s v="Southern California"/>
    <n v="0"/>
    <n v="3624"/>
    <x v="7"/>
  </r>
  <r>
    <d v="2012-12-28T00:00:00"/>
    <x v="2"/>
    <x v="4"/>
    <x v="1"/>
    <s v="Southern California"/>
    <n v="1549"/>
    <n v="1780"/>
    <x v="7"/>
  </r>
  <r>
    <d v="2012-12-28T00:00:00"/>
    <x v="3"/>
    <x v="5"/>
    <x v="1"/>
    <s v="Southern California"/>
    <n v="1017"/>
    <n v="1072"/>
    <x v="7"/>
  </r>
  <r>
    <d v="2012-12-28T00:00:00"/>
    <x v="3"/>
    <x v="6"/>
    <x v="1"/>
    <s v="Southern California"/>
    <n v="261"/>
    <n v="1305"/>
    <x v="7"/>
  </r>
  <r>
    <d v="2013-01-04T00:00:00"/>
    <x v="0"/>
    <x v="0"/>
    <x v="0"/>
    <s v="Northern California"/>
    <n v="3569"/>
    <n v="8719"/>
    <x v="8"/>
  </r>
  <r>
    <d v="2013-01-04T00:00:00"/>
    <x v="1"/>
    <x v="1"/>
    <x v="1"/>
    <s v="Northern California"/>
    <n v="3012.4"/>
    <n v="4082.7000000000003"/>
    <x v="8"/>
  </r>
  <r>
    <d v="2013-01-04T00:00:00"/>
    <x v="1"/>
    <x v="2"/>
    <x v="1"/>
    <s v="Northern California"/>
    <n v="199"/>
    <n v="242"/>
    <x v="8"/>
  </r>
  <r>
    <d v="2013-01-04T00:00:00"/>
    <x v="1"/>
    <x v="3"/>
    <x v="1"/>
    <s v="Northern California"/>
    <n v="0"/>
    <n v="3120"/>
    <x v="8"/>
  </r>
  <r>
    <d v="2013-01-04T00:00:00"/>
    <x v="2"/>
    <x v="4"/>
    <x v="1"/>
    <s v="Northern California"/>
    <n v="424"/>
    <n v="2002"/>
    <x v="8"/>
  </r>
  <r>
    <d v="2013-01-04T00:00:00"/>
    <x v="3"/>
    <x v="5"/>
    <x v="1"/>
    <s v="Northern California"/>
    <n v="689"/>
    <n v="1913"/>
    <x v="8"/>
  </r>
  <r>
    <d v="2013-01-04T00:00:00"/>
    <x v="3"/>
    <x v="6"/>
    <x v="1"/>
    <s v="Northern California"/>
    <n v="142"/>
    <n v="227"/>
    <x v="8"/>
  </r>
  <r>
    <d v="2013-01-04T00:00:00"/>
    <x v="4"/>
    <x v="7"/>
    <x v="1"/>
    <s v="Northern California"/>
    <n v="121"/>
    <n v="419"/>
    <x v="8"/>
  </r>
  <r>
    <d v="2013-01-04T00:00:00"/>
    <x v="4"/>
    <x v="7"/>
    <x v="1"/>
    <s v="Southern California"/>
    <n v="162"/>
    <n v="826"/>
    <x v="8"/>
  </r>
  <r>
    <d v="2013-01-04T00:00:00"/>
    <x v="0"/>
    <x v="0"/>
    <x v="0"/>
    <s v="Southern California"/>
    <n v="6167"/>
    <n v="7164"/>
    <x v="8"/>
  </r>
  <r>
    <d v="2013-01-04T00:00:00"/>
    <x v="1"/>
    <x v="1"/>
    <x v="1"/>
    <s v="Southern California"/>
    <n v="3681.7000000000003"/>
    <n v="2746.7000000000003"/>
    <x v="8"/>
  </r>
  <r>
    <d v="2013-01-04T00:00:00"/>
    <x v="1"/>
    <x v="2"/>
    <x v="1"/>
    <s v="Southern California"/>
    <n v="195"/>
    <n v="565"/>
    <x v="8"/>
  </r>
  <r>
    <d v="2013-01-04T00:00:00"/>
    <x v="1"/>
    <x v="3"/>
    <x v="1"/>
    <s v="Southern California"/>
    <n v="0"/>
    <n v="3885"/>
    <x v="8"/>
  </r>
  <r>
    <d v="2013-01-04T00:00:00"/>
    <x v="2"/>
    <x v="4"/>
    <x v="1"/>
    <s v="Southern California"/>
    <n v="1125"/>
    <n v="1596"/>
    <x v="8"/>
  </r>
  <r>
    <d v="2013-01-04T00:00:00"/>
    <x v="3"/>
    <x v="5"/>
    <x v="1"/>
    <s v="Southern California"/>
    <n v="912"/>
    <n v="1108"/>
    <x v="8"/>
  </r>
  <r>
    <d v="2013-01-04T00:00:00"/>
    <x v="3"/>
    <x v="6"/>
    <x v="1"/>
    <s v="Southern California"/>
    <n v="533"/>
    <n v="1446"/>
    <x v="8"/>
  </r>
  <r>
    <d v="2013-01-11T00:00:00"/>
    <x v="0"/>
    <x v="0"/>
    <x v="0"/>
    <s v="Northern California"/>
    <n v="3862"/>
    <n v="9010"/>
    <x v="8"/>
  </r>
  <r>
    <d v="2013-01-11T00:00:00"/>
    <x v="1"/>
    <x v="1"/>
    <x v="1"/>
    <s v="Northern California"/>
    <n v="3072.0000000000005"/>
    <n v="4528.3"/>
    <x v="8"/>
  </r>
  <r>
    <d v="2013-01-11T00:00:00"/>
    <x v="1"/>
    <x v="2"/>
    <x v="1"/>
    <s v="Northern California"/>
    <n v="173"/>
    <n v="339"/>
    <x v="8"/>
  </r>
  <r>
    <d v="2013-01-11T00:00:00"/>
    <x v="1"/>
    <x v="3"/>
    <x v="1"/>
    <s v="Northern California"/>
    <n v="0"/>
    <n v="3167"/>
    <x v="8"/>
  </r>
  <r>
    <d v="2013-01-11T00:00:00"/>
    <x v="2"/>
    <x v="4"/>
    <x v="1"/>
    <s v="Northern California"/>
    <n v="428"/>
    <n v="2002"/>
    <x v="8"/>
  </r>
  <r>
    <d v="2013-01-11T00:00:00"/>
    <x v="3"/>
    <x v="5"/>
    <x v="1"/>
    <s v="Northern California"/>
    <n v="547"/>
    <n v="1949"/>
    <x v="8"/>
  </r>
  <r>
    <d v="2013-01-11T00:00:00"/>
    <x v="3"/>
    <x v="6"/>
    <x v="1"/>
    <s v="Northern California"/>
    <n v="441"/>
    <n v="298"/>
    <x v="8"/>
  </r>
  <r>
    <d v="2013-01-11T00:00:00"/>
    <x v="4"/>
    <x v="7"/>
    <x v="1"/>
    <s v="Northern California"/>
    <n v="97"/>
    <n v="396"/>
    <x v="8"/>
  </r>
  <r>
    <d v="2013-01-11T00:00:00"/>
    <x v="4"/>
    <x v="7"/>
    <x v="1"/>
    <s v="Southern California"/>
    <n v="37"/>
    <n v="817"/>
    <x v="8"/>
  </r>
  <r>
    <d v="2013-01-11T00:00:00"/>
    <x v="0"/>
    <x v="0"/>
    <x v="0"/>
    <s v="Southern California"/>
    <n v="6593"/>
    <n v="7664"/>
    <x v="8"/>
  </r>
  <r>
    <d v="2013-01-11T00:00:00"/>
    <x v="1"/>
    <x v="1"/>
    <x v="1"/>
    <s v="Southern California"/>
    <n v="3814.8"/>
    <n v="2857.8"/>
    <x v="8"/>
  </r>
  <r>
    <d v="2013-01-11T00:00:00"/>
    <x v="1"/>
    <x v="2"/>
    <x v="1"/>
    <s v="Southern California"/>
    <n v="505"/>
    <n v="565"/>
    <x v="8"/>
  </r>
  <r>
    <d v="2013-01-11T00:00:00"/>
    <x v="1"/>
    <x v="3"/>
    <x v="1"/>
    <s v="Southern California"/>
    <n v="0"/>
    <n v="4045"/>
    <x v="8"/>
  </r>
  <r>
    <d v="2013-01-11T00:00:00"/>
    <x v="2"/>
    <x v="4"/>
    <x v="1"/>
    <s v="Southern California"/>
    <n v="1420"/>
    <n v="1675"/>
    <x v="8"/>
  </r>
  <r>
    <d v="2013-01-11T00:00:00"/>
    <x v="3"/>
    <x v="5"/>
    <x v="1"/>
    <s v="Southern California"/>
    <n v="900"/>
    <n v="1070"/>
    <x v="8"/>
  </r>
  <r>
    <d v="2013-01-11T00:00:00"/>
    <x v="3"/>
    <x v="6"/>
    <x v="1"/>
    <s v="Southern California"/>
    <n v="263"/>
    <n v="1316"/>
    <x v="8"/>
  </r>
  <r>
    <d v="2013-01-18T00:00:00"/>
    <x v="0"/>
    <x v="0"/>
    <x v="0"/>
    <s v="Northern California"/>
    <n v="3607"/>
    <n v="8920"/>
    <x v="8"/>
  </r>
  <r>
    <d v="2013-01-18T00:00:00"/>
    <x v="1"/>
    <x v="1"/>
    <x v="1"/>
    <s v="Northern California"/>
    <n v="2680.2000000000003"/>
    <n v="4266.7000000000007"/>
    <x v="8"/>
  </r>
  <r>
    <d v="2013-01-18T00:00:00"/>
    <x v="1"/>
    <x v="2"/>
    <x v="1"/>
    <s v="Northern California"/>
    <n v="248"/>
    <n v="155"/>
    <x v="8"/>
  </r>
  <r>
    <d v="2013-01-18T00:00:00"/>
    <x v="1"/>
    <x v="3"/>
    <x v="1"/>
    <s v="Northern California"/>
    <n v="0"/>
    <n v="3550"/>
    <x v="8"/>
  </r>
  <r>
    <d v="2013-01-18T00:00:00"/>
    <x v="2"/>
    <x v="4"/>
    <x v="1"/>
    <s v="Northern California"/>
    <n v="411"/>
    <n v="1982"/>
    <x v="8"/>
  </r>
  <r>
    <d v="2013-01-18T00:00:00"/>
    <x v="3"/>
    <x v="5"/>
    <x v="1"/>
    <s v="Northern California"/>
    <n v="329"/>
    <n v="1498"/>
    <x v="8"/>
  </r>
  <r>
    <d v="2013-01-18T00:00:00"/>
    <x v="3"/>
    <x v="6"/>
    <x v="1"/>
    <s v="Northern California"/>
    <n v="383"/>
    <n v="523"/>
    <x v="8"/>
  </r>
  <r>
    <d v="2013-01-18T00:00:00"/>
    <x v="4"/>
    <x v="7"/>
    <x v="1"/>
    <s v="Northern California"/>
    <n v="107"/>
    <n v="430"/>
    <x v="8"/>
  </r>
  <r>
    <d v="2013-01-18T00:00:00"/>
    <x v="4"/>
    <x v="7"/>
    <x v="1"/>
    <s v="Southern California"/>
    <n v="-84"/>
    <n v="671"/>
    <x v="8"/>
  </r>
  <r>
    <d v="2013-01-18T00:00:00"/>
    <x v="0"/>
    <x v="0"/>
    <x v="0"/>
    <s v="Southern California"/>
    <n v="6078"/>
    <n v="7899"/>
    <x v="8"/>
  </r>
  <r>
    <d v="2013-01-18T00:00:00"/>
    <x v="1"/>
    <x v="1"/>
    <x v="1"/>
    <s v="Southern California"/>
    <n v="3126.2000000000003"/>
    <n v="2722.5"/>
    <x v="8"/>
  </r>
  <r>
    <d v="2013-01-18T00:00:00"/>
    <x v="1"/>
    <x v="2"/>
    <x v="1"/>
    <s v="Southern California"/>
    <n v="322"/>
    <n v="553"/>
    <x v="8"/>
  </r>
  <r>
    <d v="2013-01-18T00:00:00"/>
    <x v="1"/>
    <x v="3"/>
    <x v="1"/>
    <s v="Southern California"/>
    <n v="0"/>
    <n v="4027"/>
    <x v="8"/>
  </r>
  <r>
    <d v="2013-01-18T00:00:00"/>
    <x v="2"/>
    <x v="4"/>
    <x v="1"/>
    <s v="Southern California"/>
    <n v="1128"/>
    <n v="1614"/>
    <x v="8"/>
  </r>
  <r>
    <d v="2013-01-18T00:00:00"/>
    <x v="3"/>
    <x v="5"/>
    <x v="1"/>
    <s v="Southern California"/>
    <n v="690"/>
    <n v="867"/>
    <x v="8"/>
  </r>
  <r>
    <d v="2013-01-18T00:00:00"/>
    <x v="3"/>
    <x v="6"/>
    <x v="1"/>
    <s v="Southern California"/>
    <n v="265"/>
    <n v="1398"/>
    <x v="8"/>
  </r>
  <r>
    <d v="2013-01-25T00:00:00"/>
    <x v="0"/>
    <x v="0"/>
    <x v="0"/>
    <s v="Northern California"/>
    <n v="3788"/>
    <n v="8788"/>
    <x v="8"/>
  </r>
  <r>
    <d v="2013-01-25T00:00:00"/>
    <x v="1"/>
    <x v="1"/>
    <x v="1"/>
    <s v="Northern California"/>
    <n v="2567.7000000000003"/>
    <n v="4142.4000000000005"/>
    <x v="8"/>
  </r>
  <r>
    <d v="2013-01-25T00:00:00"/>
    <x v="1"/>
    <x v="2"/>
    <x v="1"/>
    <s v="Northern California"/>
    <n v="256"/>
    <n v="374"/>
    <x v="8"/>
  </r>
  <r>
    <d v="2013-01-25T00:00:00"/>
    <x v="1"/>
    <x v="3"/>
    <x v="1"/>
    <s v="Northern California"/>
    <n v="0"/>
    <n v="3368"/>
    <x v="8"/>
  </r>
  <r>
    <d v="2013-01-25T00:00:00"/>
    <x v="2"/>
    <x v="4"/>
    <x v="1"/>
    <s v="Northern California"/>
    <n v="490"/>
    <n v="1965"/>
    <x v="8"/>
  </r>
  <r>
    <d v="2013-01-25T00:00:00"/>
    <x v="3"/>
    <x v="5"/>
    <x v="1"/>
    <s v="Northern California"/>
    <n v="552"/>
    <n v="1086"/>
    <x v="8"/>
  </r>
  <r>
    <d v="2013-01-25T00:00:00"/>
    <x v="3"/>
    <x v="6"/>
    <x v="1"/>
    <s v="Northern California"/>
    <n v="367"/>
    <n v="254"/>
    <x v="8"/>
  </r>
  <r>
    <d v="2013-01-25T00:00:00"/>
    <x v="4"/>
    <x v="7"/>
    <x v="1"/>
    <s v="Northern California"/>
    <n v="121"/>
    <n v="427"/>
    <x v="8"/>
  </r>
  <r>
    <d v="2013-01-25T00:00:00"/>
    <x v="4"/>
    <x v="7"/>
    <x v="1"/>
    <s v="Southern California"/>
    <n v="-1"/>
    <n v="705"/>
    <x v="8"/>
  </r>
  <r>
    <d v="2013-01-25T00:00:00"/>
    <x v="0"/>
    <x v="0"/>
    <x v="0"/>
    <s v="Southern California"/>
    <n v="6435"/>
    <n v="6838"/>
    <x v="8"/>
  </r>
  <r>
    <d v="2013-01-25T00:00:00"/>
    <x v="1"/>
    <x v="1"/>
    <x v="1"/>
    <s v="Southern California"/>
    <n v="3084.4"/>
    <n v="2785.2000000000003"/>
    <x v="8"/>
  </r>
  <r>
    <d v="2013-01-25T00:00:00"/>
    <x v="1"/>
    <x v="2"/>
    <x v="1"/>
    <s v="Southern California"/>
    <n v="234"/>
    <n v="574"/>
    <x v="8"/>
  </r>
  <r>
    <d v="2013-01-25T00:00:00"/>
    <x v="1"/>
    <x v="3"/>
    <x v="1"/>
    <s v="Southern California"/>
    <n v="0"/>
    <n v="3824"/>
    <x v="8"/>
  </r>
  <r>
    <d v="2013-01-25T00:00:00"/>
    <x v="2"/>
    <x v="4"/>
    <x v="1"/>
    <s v="Southern California"/>
    <n v="982"/>
    <n v="1434"/>
    <x v="8"/>
  </r>
  <r>
    <d v="2013-01-25T00:00:00"/>
    <x v="3"/>
    <x v="5"/>
    <x v="1"/>
    <s v="Southern California"/>
    <n v="870"/>
    <n v="1076"/>
    <x v="8"/>
  </r>
  <r>
    <d v="2013-01-25T00:00:00"/>
    <x v="3"/>
    <x v="6"/>
    <x v="1"/>
    <s v="Southern California"/>
    <n v="306"/>
    <n v="1237"/>
    <x v="8"/>
  </r>
  <r>
    <d v="2013-02-01T00:00:00"/>
    <x v="0"/>
    <x v="0"/>
    <x v="0"/>
    <s v="Northern California"/>
    <n v="3640"/>
    <n v="9834"/>
    <x v="8"/>
  </r>
  <r>
    <d v="2013-02-01T00:00:00"/>
    <x v="1"/>
    <x v="1"/>
    <x v="1"/>
    <s v="Northern California"/>
    <n v="2779.5"/>
    <n v="4207.2000000000007"/>
    <x v="8"/>
  </r>
  <r>
    <d v="2013-02-01T00:00:00"/>
    <x v="1"/>
    <x v="2"/>
    <x v="1"/>
    <s v="Northern California"/>
    <n v="167"/>
    <n v="221"/>
    <x v="8"/>
  </r>
  <r>
    <d v="2013-02-01T00:00:00"/>
    <x v="1"/>
    <x v="3"/>
    <x v="1"/>
    <s v="Northern California"/>
    <n v="0"/>
    <n v="3390"/>
    <x v="8"/>
  </r>
  <r>
    <d v="2013-02-01T00:00:00"/>
    <x v="2"/>
    <x v="4"/>
    <x v="1"/>
    <s v="Northern California"/>
    <n v="543"/>
    <n v="1812"/>
    <x v="8"/>
  </r>
  <r>
    <d v="2013-02-01T00:00:00"/>
    <x v="3"/>
    <x v="5"/>
    <x v="1"/>
    <s v="Northern California"/>
    <n v="553"/>
    <n v="925"/>
    <x v="8"/>
  </r>
  <r>
    <d v="2013-02-01T00:00:00"/>
    <x v="3"/>
    <x v="6"/>
    <x v="1"/>
    <s v="Northern California"/>
    <n v="351"/>
    <n v="321"/>
    <x v="8"/>
  </r>
  <r>
    <d v="2013-02-01T00:00:00"/>
    <x v="4"/>
    <x v="7"/>
    <x v="1"/>
    <s v="Northern California"/>
    <n v="73"/>
    <n v="427"/>
    <x v="8"/>
  </r>
  <r>
    <d v="2013-02-01T00:00:00"/>
    <x v="4"/>
    <x v="7"/>
    <x v="1"/>
    <s v="Southern California"/>
    <n v="136"/>
    <n v="719"/>
    <x v="8"/>
  </r>
  <r>
    <d v="2013-02-01T00:00:00"/>
    <x v="0"/>
    <x v="0"/>
    <x v="0"/>
    <s v="Southern California"/>
    <n v="6222"/>
    <n v="6772"/>
    <x v="8"/>
  </r>
  <r>
    <d v="2013-02-01T00:00:00"/>
    <x v="1"/>
    <x v="1"/>
    <x v="1"/>
    <s v="Southern California"/>
    <n v="3217.5000000000005"/>
    <n v="2596"/>
    <x v="8"/>
  </r>
  <r>
    <d v="2013-02-01T00:00:00"/>
    <x v="1"/>
    <x v="2"/>
    <x v="1"/>
    <s v="Southern California"/>
    <n v="261"/>
    <n v="636"/>
    <x v="8"/>
  </r>
  <r>
    <d v="2013-02-01T00:00:00"/>
    <x v="1"/>
    <x v="3"/>
    <x v="1"/>
    <s v="Southern California"/>
    <n v="0"/>
    <n v="3701"/>
    <x v="8"/>
  </r>
  <r>
    <d v="2013-02-01T00:00:00"/>
    <x v="2"/>
    <x v="4"/>
    <x v="1"/>
    <s v="Southern California"/>
    <n v="1154"/>
    <n v="1494"/>
    <x v="8"/>
  </r>
  <r>
    <d v="2013-02-01T00:00:00"/>
    <x v="3"/>
    <x v="5"/>
    <x v="1"/>
    <s v="Southern California"/>
    <n v="1072"/>
    <n v="1084"/>
    <x v="8"/>
  </r>
  <r>
    <d v="2013-02-01T00:00:00"/>
    <x v="3"/>
    <x v="6"/>
    <x v="1"/>
    <s v="Southern California"/>
    <n v="201"/>
    <n v="1193"/>
    <x v="8"/>
  </r>
  <r>
    <d v="2013-02-08T00:00:00"/>
    <x v="0"/>
    <x v="0"/>
    <x v="0"/>
    <s v="Northern California"/>
    <n v="3802"/>
    <n v="9433"/>
    <x v="8"/>
  </r>
  <r>
    <d v="2013-02-08T00:00:00"/>
    <x v="1"/>
    <x v="1"/>
    <x v="1"/>
    <s v="Northern California"/>
    <n v="2542.2000000000003"/>
    <n v="4086.8"/>
    <x v="8"/>
  </r>
  <r>
    <d v="2013-02-08T00:00:00"/>
    <x v="1"/>
    <x v="2"/>
    <x v="1"/>
    <s v="Northern California"/>
    <n v="326"/>
    <n v="288"/>
    <x v="8"/>
  </r>
  <r>
    <d v="2013-02-08T00:00:00"/>
    <x v="1"/>
    <x v="3"/>
    <x v="1"/>
    <s v="Northern California"/>
    <n v="0"/>
    <n v="3172"/>
    <x v="8"/>
  </r>
  <r>
    <d v="2013-02-08T00:00:00"/>
    <x v="2"/>
    <x v="4"/>
    <x v="1"/>
    <s v="Northern California"/>
    <n v="481"/>
    <n v="1837"/>
    <x v="8"/>
  </r>
  <r>
    <d v="2013-02-08T00:00:00"/>
    <x v="3"/>
    <x v="5"/>
    <x v="1"/>
    <s v="Northern California"/>
    <n v="495"/>
    <n v="860"/>
    <x v="8"/>
  </r>
  <r>
    <d v="2013-02-08T00:00:00"/>
    <x v="3"/>
    <x v="6"/>
    <x v="1"/>
    <s v="Northern California"/>
    <n v="500"/>
    <n v="240"/>
    <x v="8"/>
  </r>
  <r>
    <d v="2013-02-08T00:00:00"/>
    <x v="4"/>
    <x v="7"/>
    <x v="1"/>
    <s v="Northern California"/>
    <n v="144"/>
    <n v="528"/>
    <x v="8"/>
  </r>
  <r>
    <d v="2013-02-08T00:00:00"/>
    <x v="4"/>
    <x v="7"/>
    <x v="1"/>
    <s v="Southern California"/>
    <n v="72"/>
    <n v="736"/>
    <x v="8"/>
  </r>
  <r>
    <d v="2013-02-08T00:00:00"/>
    <x v="0"/>
    <x v="0"/>
    <x v="0"/>
    <s v="Southern California"/>
    <n v="6726"/>
    <n v="6636"/>
    <x v="8"/>
  </r>
  <r>
    <d v="2013-02-08T00:00:00"/>
    <x v="1"/>
    <x v="1"/>
    <x v="1"/>
    <s v="Southern California"/>
    <n v="3428.7000000000003"/>
    <n v="2842.4"/>
    <x v="8"/>
  </r>
  <r>
    <d v="2013-02-08T00:00:00"/>
    <x v="1"/>
    <x v="2"/>
    <x v="1"/>
    <s v="Southern California"/>
    <n v="180"/>
    <n v="475"/>
    <x v="8"/>
  </r>
  <r>
    <d v="2013-02-08T00:00:00"/>
    <x v="1"/>
    <x v="3"/>
    <x v="1"/>
    <s v="Southern California"/>
    <n v="0"/>
    <n v="3542"/>
    <x v="8"/>
  </r>
  <r>
    <d v="2013-02-08T00:00:00"/>
    <x v="2"/>
    <x v="4"/>
    <x v="1"/>
    <s v="Southern California"/>
    <n v="1152"/>
    <n v="1619"/>
    <x v="8"/>
  </r>
  <r>
    <d v="2013-02-08T00:00:00"/>
    <x v="3"/>
    <x v="5"/>
    <x v="1"/>
    <s v="Southern California"/>
    <n v="1021"/>
    <n v="1123"/>
    <x v="8"/>
  </r>
  <r>
    <d v="2013-02-08T00:00:00"/>
    <x v="3"/>
    <x v="6"/>
    <x v="1"/>
    <s v="Southern California"/>
    <n v="175"/>
    <n v="1064"/>
    <x v="8"/>
  </r>
  <r>
    <d v="2013-02-15T00:00:00"/>
    <x v="0"/>
    <x v="0"/>
    <x v="0"/>
    <s v="Northern California"/>
    <n v="3546"/>
    <n v="8860"/>
    <x v="8"/>
  </r>
  <r>
    <d v="2013-02-15T00:00:00"/>
    <x v="1"/>
    <x v="1"/>
    <x v="1"/>
    <s v="Northern California"/>
    <n v="2823.4"/>
    <n v="4002.2000000000003"/>
    <x v="8"/>
  </r>
  <r>
    <d v="2013-02-15T00:00:00"/>
    <x v="1"/>
    <x v="2"/>
    <x v="1"/>
    <s v="Northern California"/>
    <n v="172"/>
    <n v="388"/>
    <x v="8"/>
  </r>
  <r>
    <d v="2013-02-15T00:00:00"/>
    <x v="1"/>
    <x v="3"/>
    <x v="1"/>
    <s v="Northern California"/>
    <n v="0"/>
    <n v="2999"/>
    <x v="8"/>
  </r>
  <r>
    <d v="2013-02-15T00:00:00"/>
    <x v="2"/>
    <x v="4"/>
    <x v="1"/>
    <s v="Northern California"/>
    <n v="464"/>
    <n v="1825"/>
    <x v="8"/>
  </r>
  <r>
    <d v="2013-02-15T00:00:00"/>
    <x v="3"/>
    <x v="5"/>
    <x v="1"/>
    <s v="Northern California"/>
    <n v="605"/>
    <n v="784"/>
    <x v="8"/>
  </r>
  <r>
    <d v="2013-02-15T00:00:00"/>
    <x v="3"/>
    <x v="6"/>
    <x v="1"/>
    <s v="Northern California"/>
    <n v="152"/>
    <n v="253"/>
    <x v="8"/>
  </r>
  <r>
    <d v="2013-02-15T00:00:00"/>
    <x v="4"/>
    <x v="7"/>
    <x v="1"/>
    <s v="Northern California"/>
    <n v="185"/>
    <n v="503"/>
    <x v="8"/>
  </r>
  <r>
    <d v="2013-02-15T00:00:00"/>
    <x v="4"/>
    <x v="7"/>
    <x v="1"/>
    <s v="Southern California"/>
    <n v="126"/>
    <n v="708"/>
    <x v="8"/>
  </r>
  <r>
    <d v="2013-02-15T00:00:00"/>
    <x v="0"/>
    <x v="0"/>
    <x v="0"/>
    <s v="Southern California"/>
    <n v="6785"/>
    <n v="6418"/>
    <x v="8"/>
  </r>
  <r>
    <d v="2013-02-15T00:00:00"/>
    <x v="1"/>
    <x v="1"/>
    <x v="1"/>
    <s v="Southern California"/>
    <n v="2762.1000000000004"/>
    <n v="2754.4"/>
    <x v="8"/>
  </r>
  <r>
    <d v="2013-02-15T00:00:00"/>
    <x v="1"/>
    <x v="2"/>
    <x v="1"/>
    <s v="Southern California"/>
    <n v="270"/>
    <n v="413"/>
    <x v="8"/>
  </r>
  <r>
    <d v="2013-02-15T00:00:00"/>
    <x v="1"/>
    <x v="3"/>
    <x v="1"/>
    <s v="Southern California"/>
    <n v="0"/>
    <n v="3628"/>
    <x v="8"/>
  </r>
  <r>
    <d v="2013-02-15T00:00:00"/>
    <x v="2"/>
    <x v="4"/>
    <x v="1"/>
    <s v="Southern California"/>
    <n v="1184"/>
    <n v="1690"/>
    <x v="8"/>
  </r>
  <r>
    <d v="2013-02-15T00:00:00"/>
    <x v="3"/>
    <x v="5"/>
    <x v="1"/>
    <s v="Southern California"/>
    <n v="909"/>
    <n v="1017"/>
    <x v="8"/>
  </r>
  <r>
    <d v="2013-02-15T00:00:00"/>
    <x v="3"/>
    <x v="6"/>
    <x v="1"/>
    <s v="Southern California"/>
    <n v="98"/>
    <n v="968"/>
    <x v="8"/>
  </r>
  <r>
    <d v="2013-02-22T00:00:00"/>
    <x v="0"/>
    <x v="0"/>
    <x v="0"/>
    <s v="Northern California"/>
    <n v="3572"/>
    <n v="8686"/>
    <x v="8"/>
  </r>
  <r>
    <d v="2013-02-22T00:00:00"/>
    <x v="1"/>
    <x v="1"/>
    <x v="1"/>
    <s v="Northern California"/>
    <n v="2603.4"/>
    <n v="3752.5000000000005"/>
    <x v="8"/>
  </r>
  <r>
    <d v="2013-02-22T00:00:00"/>
    <x v="1"/>
    <x v="2"/>
    <x v="1"/>
    <s v="Northern California"/>
    <n v="172"/>
    <n v="378"/>
    <x v="8"/>
  </r>
  <r>
    <d v="2013-02-22T00:00:00"/>
    <x v="1"/>
    <x v="3"/>
    <x v="1"/>
    <s v="Northern California"/>
    <n v="0"/>
    <n v="2669"/>
    <x v="8"/>
  </r>
  <r>
    <d v="2013-02-22T00:00:00"/>
    <x v="2"/>
    <x v="4"/>
    <x v="1"/>
    <s v="Northern California"/>
    <n v="409"/>
    <n v="1546"/>
    <x v="8"/>
  </r>
  <r>
    <d v="2013-02-22T00:00:00"/>
    <x v="3"/>
    <x v="5"/>
    <x v="1"/>
    <s v="Northern California"/>
    <n v="1159"/>
    <n v="1131"/>
    <x v="8"/>
  </r>
  <r>
    <d v="2013-02-22T00:00:00"/>
    <x v="3"/>
    <x v="6"/>
    <x v="1"/>
    <s v="Northern California"/>
    <n v="92"/>
    <n v="232"/>
    <x v="8"/>
  </r>
  <r>
    <d v="2013-02-22T00:00:00"/>
    <x v="4"/>
    <x v="7"/>
    <x v="1"/>
    <s v="Northern California"/>
    <n v="101"/>
    <n v="477"/>
    <x v="8"/>
  </r>
  <r>
    <d v="2013-02-22T00:00:00"/>
    <x v="4"/>
    <x v="7"/>
    <x v="1"/>
    <s v="Southern California"/>
    <n v="266"/>
    <n v="684"/>
    <x v="8"/>
  </r>
  <r>
    <d v="2013-02-22T00:00:00"/>
    <x v="0"/>
    <x v="0"/>
    <x v="0"/>
    <s v="Southern California"/>
    <n v="6767"/>
    <n v="6625"/>
    <x v="8"/>
  </r>
  <r>
    <d v="2013-02-22T00:00:00"/>
    <x v="1"/>
    <x v="1"/>
    <x v="1"/>
    <s v="Southern California"/>
    <n v="2982.1000000000004"/>
    <n v="2663.1000000000004"/>
    <x v="8"/>
  </r>
  <r>
    <d v="2013-02-22T00:00:00"/>
    <x v="1"/>
    <x v="2"/>
    <x v="1"/>
    <s v="Southern California"/>
    <n v="342"/>
    <n v="439"/>
    <x v="8"/>
  </r>
  <r>
    <d v="2013-02-22T00:00:00"/>
    <x v="1"/>
    <x v="3"/>
    <x v="1"/>
    <s v="Southern California"/>
    <n v="0"/>
    <n v="3776"/>
    <x v="8"/>
  </r>
  <r>
    <d v="2013-02-22T00:00:00"/>
    <x v="2"/>
    <x v="4"/>
    <x v="1"/>
    <s v="Southern California"/>
    <n v="1269"/>
    <n v="1575"/>
    <x v="8"/>
  </r>
  <r>
    <d v="2013-02-22T00:00:00"/>
    <x v="3"/>
    <x v="5"/>
    <x v="1"/>
    <s v="Southern California"/>
    <n v="971"/>
    <n v="1174"/>
    <x v="8"/>
  </r>
  <r>
    <d v="2013-02-22T00:00:00"/>
    <x v="3"/>
    <x v="6"/>
    <x v="1"/>
    <s v="Southern California"/>
    <n v="289"/>
    <n v="917"/>
    <x v="8"/>
  </r>
  <r>
    <d v="2013-03-01T00:00:00"/>
    <x v="0"/>
    <x v="0"/>
    <x v="0"/>
    <s v="Northern California"/>
    <n v="3824"/>
    <n v="8335"/>
    <x v="8"/>
  </r>
  <r>
    <d v="2013-03-01T00:00:00"/>
    <x v="1"/>
    <x v="1"/>
    <x v="1"/>
    <s v="Northern California"/>
    <n v="2423.3000000000002"/>
    <n v="3536.1000000000004"/>
    <x v="8"/>
  </r>
  <r>
    <d v="2013-03-01T00:00:00"/>
    <x v="1"/>
    <x v="2"/>
    <x v="1"/>
    <s v="Northern California"/>
    <n v="391"/>
    <n v="436"/>
    <x v="8"/>
  </r>
  <r>
    <d v="2013-03-01T00:00:00"/>
    <x v="1"/>
    <x v="3"/>
    <x v="1"/>
    <s v="Northern California"/>
    <n v="0"/>
    <n v="3018"/>
    <x v="8"/>
  </r>
  <r>
    <d v="2013-03-01T00:00:00"/>
    <x v="2"/>
    <x v="4"/>
    <x v="1"/>
    <s v="Northern California"/>
    <n v="474"/>
    <n v="1674"/>
    <x v="8"/>
  </r>
  <r>
    <d v="2013-03-01T00:00:00"/>
    <x v="3"/>
    <x v="5"/>
    <x v="1"/>
    <s v="Northern California"/>
    <n v="989"/>
    <n v="1305"/>
    <x v="8"/>
  </r>
  <r>
    <d v="2013-03-01T00:00:00"/>
    <x v="3"/>
    <x v="6"/>
    <x v="1"/>
    <s v="Northern California"/>
    <n v="158"/>
    <n v="224"/>
    <x v="8"/>
  </r>
  <r>
    <d v="2013-03-01T00:00:00"/>
    <x v="4"/>
    <x v="7"/>
    <x v="1"/>
    <s v="Northern California"/>
    <n v="78"/>
    <n v="498"/>
    <x v="8"/>
  </r>
  <r>
    <d v="2013-03-01T00:00:00"/>
    <x v="4"/>
    <x v="7"/>
    <x v="1"/>
    <s v="Southern California"/>
    <n v="140"/>
    <n v="625"/>
    <x v="8"/>
  </r>
  <r>
    <d v="2013-03-01T00:00:00"/>
    <x v="0"/>
    <x v="0"/>
    <x v="0"/>
    <s v="Southern California"/>
    <n v="7102"/>
    <n v="7397"/>
    <x v="8"/>
  </r>
  <r>
    <d v="2013-03-01T00:00:00"/>
    <x v="1"/>
    <x v="1"/>
    <x v="1"/>
    <s v="Southern California"/>
    <n v="3784.0000000000005"/>
    <n v="3064.6000000000004"/>
    <x v="8"/>
  </r>
  <r>
    <d v="2013-03-01T00:00:00"/>
    <x v="1"/>
    <x v="2"/>
    <x v="1"/>
    <s v="Southern California"/>
    <n v="343"/>
    <n v="348"/>
    <x v="8"/>
  </r>
  <r>
    <d v="2013-03-01T00:00:00"/>
    <x v="1"/>
    <x v="3"/>
    <x v="1"/>
    <s v="Southern California"/>
    <n v="0"/>
    <n v="3770"/>
    <x v="8"/>
  </r>
  <r>
    <d v="2013-03-01T00:00:00"/>
    <x v="2"/>
    <x v="4"/>
    <x v="1"/>
    <s v="Southern California"/>
    <n v="1383"/>
    <n v="1683"/>
    <x v="8"/>
  </r>
  <r>
    <d v="2013-03-01T00:00:00"/>
    <x v="3"/>
    <x v="5"/>
    <x v="1"/>
    <s v="Southern California"/>
    <n v="919"/>
    <n v="1067"/>
    <x v="8"/>
  </r>
  <r>
    <d v="2013-03-01T00:00:00"/>
    <x v="3"/>
    <x v="6"/>
    <x v="1"/>
    <s v="Southern California"/>
    <n v="273"/>
    <n v="944"/>
    <x v="8"/>
  </r>
  <r>
    <d v="2013-03-08T00:00:00"/>
    <x v="0"/>
    <x v="0"/>
    <x v="0"/>
    <s v="Northern California"/>
    <n v="4203"/>
    <n v="9223"/>
    <x v="8"/>
  </r>
  <r>
    <d v="2013-03-08T00:00:00"/>
    <x v="1"/>
    <x v="1"/>
    <x v="1"/>
    <s v="Northern California"/>
    <n v="2723.1000000000004"/>
    <n v="3472.0000000000005"/>
    <x v="8"/>
  </r>
  <r>
    <d v="2013-03-08T00:00:00"/>
    <x v="1"/>
    <x v="2"/>
    <x v="1"/>
    <s v="Northern California"/>
    <n v="74"/>
    <n v="180"/>
    <x v="8"/>
  </r>
  <r>
    <d v="2013-03-08T00:00:00"/>
    <x v="1"/>
    <x v="3"/>
    <x v="1"/>
    <s v="Northern California"/>
    <n v="0"/>
    <n v="3348"/>
    <x v="8"/>
  </r>
  <r>
    <d v="2013-03-08T00:00:00"/>
    <x v="2"/>
    <x v="4"/>
    <x v="1"/>
    <s v="Northern California"/>
    <n v="392"/>
    <n v="1685"/>
    <x v="8"/>
  </r>
  <r>
    <d v="2013-03-08T00:00:00"/>
    <x v="3"/>
    <x v="5"/>
    <x v="1"/>
    <s v="Northern California"/>
    <n v="971"/>
    <n v="1333"/>
    <x v="8"/>
  </r>
  <r>
    <d v="2013-03-08T00:00:00"/>
    <x v="3"/>
    <x v="6"/>
    <x v="1"/>
    <s v="Northern California"/>
    <n v="136"/>
    <n v="315"/>
    <x v="8"/>
  </r>
  <r>
    <d v="2013-03-08T00:00:00"/>
    <x v="4"/>
    <x v="7"/>
    <x v="1"/>
    <s v="Northern California"/>
    <n v="82"/>
    <n v="395"/>
    <x v="8"/>
  </r>
  <r>
    <d v="2013-03-08T00:00:00"/>
    <x v="4"/>
    <x v="7"/>
    <x v="1"/>
    <s v="Southern California"/>
    <n v="190"/>
    <n v="622"/>
    <x v="8"/>
  </r>
  <r>
    <d v="2013-03-08T00:00:00"/>
    <x v="0"/>
    <x v="0"/>
    <x v="0"/>
    <s v="Southern California"/>
    <n v="6817"/>
    <n v="7352"/>
    <x v="8"/>
  </r>
  <r>
    <d v="2013-03-08T00:00:00"/>
    <x v="1"/>
    <x v="1"/>
    <x v="1"/>
    <s v="Southern California"/>
    <n v="3284.6000000000004"/>
    <n v="2766.5"/>
    <x v="8"/>
  </r>
  <r>
    <d v="2013-03-08T00:00:00"/>
    <x v="1"/>
    <x v="2"/>
    <x v="1"/>
    <s v="Southern California"/>
    <n v="385"/>
    <n v="307"/>
    <x v="8"/>
  </r>
  <r>
    <d v="2013-03-08T00:00:00"/>
    <x v="1"/>
    <x v="3"/>
    <x v="1"/>
    <s v="Southern California"/>
    <n v="0"/>
    <n v="3785"/>
    <x v="8"/>
  </r>
  <r>
    <d v="2013-03-08T00:00:00"/>
    <x v="2"/>
    <x v="4"/>
    <x v="1"/>
    <s v="Southern California"/>
    <n v="1330"/>
    <n v="1709"/>
    <x v="8"/>
  </r>
  <r>
    <d v="2013-03-08T00:00:00"/>
    <x v="3"/>
    <x v="5"/>
    <x v="1"/>
    <s v="Southern California"/>
    <n v="996"/>
    <n v="1106"/>
    <x v="8"/>
  </r>
  <r>
    <d v="2013-03-08T00:00:00"/>
    <x v="3"/>
    <x v="6"/>
    <x v="1"/>
    <s v="Southern California"/>
    <n v="272"/>
    <n v="1173"/>
    <x v="8"/>
  </r>
  <r>
    <d v="2013-03-15T00:00:00"/>
    <x v="0"/>
    <x v="0"/>
    <x v="0"/>
    <s v="Northern California"/>
    <n v="3938"/>
    <n v="9233"/>
    <x v="8"/>
  </r>
  <r>
    <d v="2013-03-15T00:00:00"/>
    <x v="1"/>
    <x v="1"/>
    <x v="1"/>
    <s v="Northern California"/>
    <n v="2533.5"/>
    <n v="3028.7000000000003"/>
    <x v="8"/>
  </r>
  <r>
    <d v="2013-03-15T00:00:00"/>
    <x v="1"/>
    <x v="2"/>
    <x v="1"/>
    <s v="Northern California"/>
    <n v="208"/>
    <n v="286"/>
    <x v="8"/>
  </r>
  <r>
    <d v="2013-03-15T00:00:00"/>
    <x v="1"/>
    <x v="3"/>
    <x v="1"/>
    <s v="Northern California"/>
    <n v="0"/>
    <n v="3370"/>
    <x v="8"/>
  </r>
  <r>
    <d v="2013-03-15T00:00:00"/>
    <x v="2"/>
    <x v="4"/>
    <x v="1"/>
    <s v="Northern California"/>
    <n v="393"/>
    <n v="1794"/>
    <x v="8"/>
  </r>
  <r>
    <d v="2013-03-15T00:00:00"/>
    <x v="3"/>
    <x v="5"/>
    <x v="1"/>
    <s v="Northern California"/>
    <n v="774"/>
    <n v="1382"/>
    <x v="8"/>
  </r>
  <r>
    <d v="2013-03-15T00:00:00"/>
    <x v="3"/>
    <x v="6"/>
    <x v="1"/>
    <s v="Northern California"/>
    <n v="297"/>
    <n v="267"/>
    <x v="8"/>
  </r>
  <r>
    <d v="2013-03-15T00:00:00"/>
    <x v="4"/>
    <x v="7"/>
    <x v="1"/>
    <s v="Northern California"/>
    <n v="87"/>
    <n v="511"/>
    <x v="8"/>
  </r>
  <r>
    <d v="2013-03-15T00:00:00"/>
    <x v="4"/>
    <x v="7"/>
    <x v="1"/>
    <s v="Southern California"/>
    <n v="68"/>
    <n v="586"/>
    <x v="8"/>
  </r>
  <r>
    <d v="2013-03-15T00:00:00"/>
    <x v="0"/>
    <x v="0"/>
    <x v="0"/>
    <s v="Southern California"/>
    <n v="6644"/>
    <n v="7010"/>
    <x v="8"/>
  </r>
  <r>
    <d v="2013-03-15T00:00:00"/>
    <x v="1"/>
    <x v="1"/>
    <x v="1"/>
    <s v="Southern California"/>
    <n v="3331.9"/>
    <n v="2801.7000000000003"/>
    <x v="8"/>
  </r>
  <r>
    <d v="2013-03-15T00:00:00"/>
    <x v="1"/>
    <x v="2"/>
    <x v="1"/>
    <s v="Southern California"/>
    <n v="681"/>
    <n v="388"/>
    <x v="8"/>
  </r>
  <r>
    <d v="2013-03-15T00:00:00"/>
    <x v="1"/>
    <x v="3"/>
    <x v="1"/>
    <s v="Southern California"/>
    <n v="0"/>
    <n v="3781"/>
    <x v="8"/>
  </r>
  <r>
    <d v="2013-03-15T00:00:00"/>
    <x v="2"/>
    <x v="4"/>
    <x v="1"/>
    <s v="Southern California"/>
    <n v="1406"/>
    <n v="1766"/>
    <x v="8"/>
  </r>
  <r>
    <d v="2013-03-15T00:00:00"/>
    <x v="3"/>
    <x v="5"/>
    <x v="1"/>
    <s v="Southern California"/>
    <n v="938"/>
    <n v="1148"/>
    <x v="8"/>
  </r>
  <r>
    <d v="2013-03-15T00:00:00"/>
    <x v="3"/>
    <x v="6"/>
    <x v="1"/>
    <s v="Southern California"/>
    <n v="908"/>
    <n v="1243"/>
    <x v="8"/>
  </r>
  <r>
    <d v="2013-03-22T00:00:00"/>
    <x v="0"/>
    <x v="0"/>
    <x v="0"/>
    <s v="Northern California"/>
    <n v="3765"/>
    <n v="9041"/>
    <x v="8"/>
  </r>
  <r>
    <d v="2013-03-22T00:00:00"/>
    <x v="1"/>
    <x v="1"/>
    <x v="1"/>
    <s v="Northern California"/>
    <n v="2458.2000000000003"/>
    <n v="2735.3"/>
    <x v="8"/>
  </r>
  <r>
    <d v="2013-03-22T00:00:00"/>
    <x v="1"/>
    <x v="2"/>
    <x v="1"/>
    <s v="Northern California"/>
    <n v="148"/>
    <n v="346"/>
    <x v="8"/>
  </r>
  <r>
    <d v="2013-03-22T00:00:00"/>
    <x v="1"/>
    <x v="3"/>
    <x v="1"/>
    <s v="Northern California"/>
    <n v="0"/>
    <n v="3240"/>
    <x v="8"/>
  </r>
  <r>
    <d v="2013-03-22T00:00:00"/>
    <x v="2"/>
    <x v="4"/>
    <x v="1"/>
    <s v="Northern California"/>
    <n v="417"/>
    <n v="1907"/>
    <x v="8"/>
  </r>
  <r>
    <d v="2013-03-22T00:00:00"/>
    <x v="3"/>
    <x v="5"/>
    <x v="1"/>
    <s v="Northern California"/>
    <n v="418"/>
    <n v="1219"/>
    <x v="8"/>
  </r>
  <r>
    <d v="2013-03-22T00:00:00"/>
    <x v="3"/>
    <x v="6"/>
    <x v="1"/>
    <s v="Northern California"/>
    <n v="365"/>
    <n v="219"/>
    <x v="8"/>
  </r>
  <r>
    <d v="2013-03-22T00:00:00"/>
    <x v="4"/>
    <x v="7"/>
    <x v="1"/>
    <s v="Northern California"/>
    <n v="59"/>
    <n v="471"/>
    <x v="8"/>
  </r>
  <r>
    <d v="2013-03-22T00:00:00"/>
    <x v="4"/>
    <x v="7"/>
    <x v="1"/>
    <s v="Southern California"/>
    <n v="113"/>
    <n v="689"/>
    <x v="8"/>
  </r>
  <r>
    <d v="2013-03-22T00:00:00"/>
    <x v="0"/>
    <x v="0"/>
    <x v="0"/>
    <s v="Southern California"/>
    <n v="6862"/>
    <n v="7707"/>
    <x v="8"/>
  </r>
  <r>
    <d v="2013-03-22T00:00:00"/>
    <x v="1"/>
    <x v="1"/>
    <x v="1"/>
    <s v="Southern California"/>
    <n v="3746.6000000000004"/>
    <n v="2731.3"/>
    <x v="8"/>
  </r>
  <r>
    <d v="2013-03-22T00:00:00"/>
    <x v="1"/>
    <x v="2"/>
    <x v="1"/>
    <s v="Southern California"/>
    <n v="685"/>
    <n v="537"/>
    <x v="8"/>
  </r>
  <r>
    <d v="2013-03-22T00:00:00"/>
    <x v="1"/>
    <x v="3"/>
    <x v="1"/>
    <s v="Southern California"/>
    <n v="0"/>
    <n v="3524"/>
    <x v="8"/>
  </r>
  <r>
    <d v="2013-03-22T00:00:00"/>
    <x v="2"/>
    <x v="4"/>
    <x v="1"/>
    <s v="Southern California"/>
    <n v="1249"/>
    <n v="1528"/>
    <x v="8"/>
  </r>
  <r>
    <d v="2013-03-22T00:00:00"/>
    <x v="3"/>
    <x v="5"/>
    <x v="1"/>
    <s v="Southern California"/>
    <n v="1135"/>
    <n v="977"/>
    <x v="8"/>
  </r>
  <r>
    <d v="2013-03-22T00:00:00"/>
    <x v="3"/>
    <x v="6"/>
    <x v="1"/>
    <s v="Southern California"/>
    <n v="232"/>
    <n v="1253"/>
    <x v="8"/>
  </r>
  <r>
    <d v="2013-03-29T00:00:00"/>
    <x v="0"/>
    <x v="0"/>
    <x v="0"/>
    <s v="Northern California"/>
    <n v="3908"/>
    <n v="10154"/>
    <x v="8"/>
  </r>
  <r>
    <d v="2013-03-29T00:00:00"/>
    <x v="1"/>
    <x v="1"/>
    <x v="1"/>
    <s v="Northern California"/>
    <n v="2271.3000000000002"/>
    <n v="2508.7000000000003"/>
    <x v="8"/>
  </r>
  <r>
    <d v="2013-03-29T00:00:00"/>
    <x v="1"/>
    <x v="2"/>
    <x v="1"/>
    <s v="Northern California"/>
    <n v="418"/>
    <n v="515"/>
    <x v="8"/>
  </r>
  <r>
    <d v="2013-03-29T00:00:00"/>
    <x v="1"/>
    <x v="3"/>
    <x v="1"/>
    <s v="Northern California"/>
    <n v="0"/>
    <n v="3329"/>
    <x v="8"/>
  </r>
  <r>
    <d v="2013-03-29T00:00:00"/>
    <x v="2"/>
    <x v="4"/>
    <x v="1"/>
    <s v="Northern California"/>
    <n v="416"/>
    <n v="1771"/>
    <x v="8"/>
  </r>
  <r>
    <d v="2013-03-29T00:00:00"/>
    <x v="3"/>
    <x v="5"/>
    <x v="1"/>
    <s v="Northern California"/>
    <n v="715"/>
    <n v="1246"/>
    <x v="8"/>
  </r>
  <r>
    <d v="2013-03-29T00:00:00"/>
    <x v="3"/>
    <x v="6"/>
    <x v="1"/>
    <s v="Northern California"/>
    <n v="324"/>
    <n v="237"/>
    <x v="8"/>
  </r>
  <r>
    <d v="2013-03-29T00:00:00"/>
    <x v="4"/>
    <x v="7"/>
    <x v="1"/>
    <s v="Northern California"/>
    <n v="58"/>
    <n v="417"/>
    <x v="8"/>
  </r>
  <r>
    <d v="2013-03-29T00:00:00"/>
    <x v="4"/>
    <x v="7"/>
    <x v="1"/>
    <s v="Southern California"/>
    <n v="236"/>
    <n v="754"/>
    <x v="8"/>
  </r>
  <r>
    <d v="2013-03-29T00:00:00"/>
    <x v="0"/>
    <x v="0"/>
    <x v="0"/>
    <s v="Southern California"/>
    <n v="6858"/>
    <n v="7700"/>
    <x v="8"/>
  </r>
  <r>
    <d v="2013-03-29T00:00:00"/>
    <x v="1"/>
    <x v="1"/>
    <x v="1"/>
    <s v="Southern California"/>
    <n v="3731.2000000000003"/>
    <n v="2868.8"/>
    <x v="8"/>
  </r>
  <r>
    <d v="2013-03-29T00:00:00"/>
    <x v="1"/>
    <x v="2"/>
    <x v="1"/>
    <s v="Southern California"/>
    <n v="459"/>
    <n v="379"/>
    <x v="8"/>
  </r>
  <r>
    <d v="2013-03-29T00:00:00"/>
    <x v="1"/>
    <x v="3"/>
    <x v="1"/>
    <s v="Southern California"/>
    <n v="0"/>
    <n v="3415"/>
    <x v="8"/>
  </r>
  <r>
    <d v="2013-03-29T00:00:00"/>
    <x v="2"/>
    <x v="4"/>
    <x v="1"/>
    <s v="Southern California"/>
    <n v="1247"/>
    <n v="1771"/>
    <x v="8"/>
  </r>
  <r>
    <d v="2013-03-29T00:00:00"/>
    <x v="3"/>
    <x v="5"/>
    <x v="1"/>
    <s v="Southern California"/>
    <n v="955"/>
    <n v="868"/>
    <x v="8"/>
  </r>
  <r>
    <d v="2013-03-29T00:00:00"/>
    <x v="3"/>
    <x v="6"/>
    <x v="1"/>
    <s v="Southern California"/>
    <n v="153"/>
    <n v="869"/>
    <x v="8"/>
  </r>
  <r>
    <d v="2013-04-05T00:00:00"/>
    <x v="0"/>
    <x v="0"/>
    <x v="0"/>
    <s v="Northern California"/>
    <n v="4122"/>
    <n v="10100"/>
    <x v="8"/>
  </r>
  <r>
    <d v="2013-04-05T00:00:00"/>
    <x v="1"/>
    <x v="1"/>
    <x v="1"/>
    <s v="Northern California"/>
    <n v="2510.1000000000004"/>
    <n v="2921.4"/>
    <x v="8"/>
  </r>
  <r>
    <d v="2013-04-05T00:00:00"/>
    <x v="1"/>
    <x v="2"/>
    <x v="1"/>
    <s v="Northern California"/>
    <n v="131"/>
    <n v="422"/>
    <x v="8"/>
  </r>
  <r>
    <d v="2013-04-05T00:00:00"/>
    <x v="1"/>
    <x v="3"/>
    <x v="1"/>
    <s v="Northern California"/>
    <n v="0"/>
    <n v="3197"/>
    <x v="8"/>
  </r>
  <r>
    <d v="2013-04-05T00:00:00"/>
    <x v="2"/>
    <x v="4"/>
    <x v="1"/>
    <s v="Northern California"/>
    <n v="446"/>
    <n v="1678"/>
    <x v="8"/>
  </r>
  <r>
    <d v="2013-04-05T00:00:00"/>
    <x v="3"/>
    <x v="5"/>
    <x v="1"/>
    <s v="Northern California"/>
    <n v="491"/>
    <n v="1165"/>
    <x v="8"/>
  </r>
  <r>
    <d v="2013-04-05T00:00:00"/>
    <x v="3"/>
    <x v="6"/>
    <x v="1"/>
    <s v="Northern California"/>
    <n v="377"/>
    <n v="238"/>
    <x v="8"/>
  </r>
  <r>
    <d v="2013-04-05T00:00:00"/>
    <x v="4"/>
    <x v="7"/>
    <x v="1"/>
    <s v="Northern California"/>
    <n v="78"/>
    <n v="427"/>
    <x v="8"/>
  </r>
  <r>
    <d v="2013-04-05T00:00:00"/>
    <x v="4"/>
    <x v="7"/>
    <x v="1"/>
    <s v="Southern California"/>
    <n v="52"/>
    <n v="628"/>
    <x v="8"/>
  </r>
  <r>
    <d v="2013-04-05T00:00:00"/>
    <x v="0"/>
    <x v="0"/>
    <x v="0"/>
    <s v="Southern California"/>
    <n v="6841"/>
    <n v="7275"/>
    <x v="8"/>
  </r>
  <r>
    <d v="2013-04-05T00:00:00"/>
    <x v="1"/>
    <x v="1"/>
    <x v="1"/>
    <s v="Southern California"/>
    <n v="3780.7000000000003"/>
    <n v="2932.6000000000004"/>
    <x v="8"/>
  </r>
  <r>
    <d v="2013-04-05T00:00:00"/>
    <x v="1"/>
    <x v="2"/>
    <x v="1"/>
    <s v="Southern California"/>
    <n v="729"/>
    <n v="449"/>
    <x v="8"/>
  </r>
  <r>
    <d v="2013-04-05T00:00:00"/>
    <x v="1"/>
    <x v="3"/>
    <x v="1"/>
    <s v="Southern California"/>
    <n v="0"/>
    <n v="3294"/>
    <x v="8"/>
  </r>
  <r>
    <d v="2013-04-05T00:00:00"/>
    <x v="2"/>
    <x v="4"/>
    <x v="1"/>
    <s v="Southern California"/>
    <n v="1264"/>
    <n v="1728"/>
    <x v="8"/>
  </r>
  <r>
    <d v="2013-04-05T00:00:00"/>
    <x v="3"/>
    <x v="5"/>
    <x v="1"/>
    <s v="Southern California"/>
    <n v="956"/>
    <n v="1042"/>
    <x v="8"/>
  </r>
  <r>
    <d v="2013-04-05T00:00:00"/>
    <x v="3"/>
    <x v="6"/>
    <x v="1"/>
    <s v="Southern California"/>
    <n v="604"/>
    <n v="997"/>
    <x v="8"/>
  </r>
  <r>
    <d v="2013-04-12T00:00:00"/>
    <x v="0"/>
    <x v="0"/>
    <x v="0"/>
    <s v="Northern California"/>
    <n v="3888"/>
    <n v="9761"/>
    <x v="8"/>
  </r>
  <r>
    <d v="2013-04-12T00:00:00"/>
    <x v="1"/>
    <x v="1"/>
    <x v="1"/>
    <s v="Northern California"/>
    <n v="2225.6000000000004"/>
    <n v="2483.1000000000004"/>
    <x v="8"/>
  </r>
  <r>
    <d v="2013-04-12T00:00:00"/>
    <x v="1"/>
    <x v="2"/>
    <x v="1"/>
    <s v="Northern California"/>
    <n v="453"/>
    <n v="343"/>
    <x v="8"/>
  </r>
  <r>
    <d v="2013-04-12T00:00:00"/>
    <x v="1"/>
    <x v="3"/>
    <x v="1"/>
    <s v="Northern California"/>
    <n v="0"/>
    <n v="3072"/>
    <x v="8"/>
  </r>
  <r>
    <d v="2013-04-12T00:00:00"/>
    <x v="2"/>
    <x v="4"/>
    <x v="1"/>
    <s v="Northern California"/>
    <n v="311"/>
    <n v="1775"/>
    <x v="8"/>
  </r>
  <r>
    <d v="2013-04-12T00:00:00"/>
    <x v="3"/>
    <x v="5"/>
    <x v="1"/>
    <s v="Northern California"/>
    <n v="979"/>
    <n v="1604"/>
    <x v="8"/>
  </r>
  <r>
    <d v="2013-04-12T00:00:00"/>
    <x v="3"/>
    <x v="6"/>
    <x v="1"/>
    <s v="Northern California"/>
    <n v="71"/>
    <n v="225"/>
    <x v="8"/>
  </r>
  <r>
    <d v="2013-04-12T00:00:00"/>
    <x v="4"/>
    <x v="7"/>
    <x v="1"/>
    <s v="Northern California"/>
    <n v="84"/>
    <n v="306"/>
    <x v="8"/>
  </r>
  <r>
    <d v="2013-04-12T00:00:00"/>
    <x v="4"/>
    <x v="7"/>
    <x v="1"/>
    <s v="Southern California"/>
    <n v="24"/>
    <n v="682"/>
    <x v="8"/>
  </r>
  <r>
    <d v="2013-04-12T00:00:00"/>
    <x v="0"/>
    <x v="0"/>
    <x v="0"/>
    <s v="Southern California"/>
    <n v="6874"/>
    <n v="7732"/>
    <x v="8"/>
  </r>
  <r>
    <d v="2013-04-12T00:00:00"/>
    <x v="1"/>
    <x v="1"/>
    <x v="1"/>
    <s v="Southern California"/>
    <n v="3840.1000000000004"/>
    <n v="2751.1000000000004"/>
    <x v="8"/>
  </r>
  <r>
    <d v="2013-04-12T00:00:00"/>
    <x v="1"/>
    <x v="2"/>
    <x v="1"/>
    <s v="Southern California"/>
    <n v="391"/>
    <n v="349"/>
    <x v="8"/>
  </r>
  <r>
    <d v="2013-04-12T00:00:00"/>
    <x v="1"/>
    <x v="3"/>
    <x v="1"/>
    <s v="Southern California"/>
    <n v="0"/>
    <n v="3054"/>
    <x v="8"/>
  </r>
  <r>
    <d v="2013-04-12T00:00:00"/>
    <x v="2"/>
    <x v="4"/>
    <x v="1"/>
    <s v="Southern California"/>
    <n v="1224"/>
    <n v="1716"/>
    <x v="8"/>
  </r>
  <r>
    <d v="2013-04-12T00:00:00"/>
    <x v="3"/>
    <x v="5"/>
    <x v="1"/>
    <s v="Southern California"/>
    <n v="1067"/>
    <n v="1076"/>
    <x v="8"/>
  </r>
  <r>
    <d v="2013-04-12T00:00:00"/>
    <x v="3"/>
    <x v="6"/>
    <x v="1"/>
    <s v="Southern California"/>
    <n v="308"/>
    <n v="959"/>
    <x v="8"/>
  </r>
  <r>
    <d v="2013-04-19T00:00:00"/>
    <x v="0"/>
    <x v="0"/>
    <x v="0"/>
    <s v="Northern California"/>
    <n v="3783"/>
    <n v="9509"/>
    <x v="8"/>
  </r>
  <r>
    <d v="2013-04-19T00:00:00"/>
    <x v="1"/>
    <x v="1"/>
    <x v="1"/>
    <s v="Northern California"/>
    <n v="2465"/>
    <n v="2210.6000000000004"/>
    <x v="8"/>
  </r>
  <r>
    <d v="2013-04-19T00:00:00"/>
    <x v="1"/>
    <x v="2"/>
    <x v="1"/>
    <s v="Northern California"/>
    <n v="381"/>
    <n v="339"/>
    <x v="8"/>
  </r>
  <r>
    <d v="2013-04-19T00:00:00"/>
    <x v="1"/>
    <x v="3"/>
    <x v="1"/>
    <s v="Northern California"/>
    <n v="0"/>
    <n v="3111"/>
    <x v="8"/>
  </r>
  <r>
    <d v="2013-04-19T00:00:00"/>
    <x v="2"/>
    <x v="4"/>
    <x v="1"/>
    <s v="Northern California"/>
    <n v="382"/>
    <n v="1545"/>
    <x v="8"/>
  </r>
  <r>
    <d v="2013-04-19T00:00:00"/>
    <x v="3"/>
    <x v="5"/>
    <x v="1"/>
    <s v="Northern California"/>
    <n v="783"/>
    <n v="1437"/>
    <x v="8"/>
  </r>
  <r>
    <d v="2013-04-19T00:00:00"/>
    <x v="3"/>
    <x v="6"/>
    <x v="1"/>
    <s v="Northern California"/>
    <n v="167"/>
    <n v="211"/>
    <x v="8"/>
  </r>
  <r>
    <d v="2013-04-19T00:00:00"/>
    <x v="4"/>
    <x v="7"/>
    <x v="1"/>
    <s v="Northern California"/>
    <n v="84"/>
    <n v="300"/>
    <x v="8"/>
  </r>
  <r>
    <d v="2013-04-19T00:00:00"/>
    <x v="4"/>
    <x v="7"/>
    <x v="1"/>
    <s v="Southern California"/>
    <n v="59"/>
    <n v="588"/>
    <x v="8"/>
  </r>
  <r>
    <d v="2013-04-19T00:00:00"/>
    <x v="0"/>
    <x v="0"/>
    <x v="0"/>
    <s v="Southern California"/>
    <n v="6855"/>
    <n v="7173"/>
    <x v="8"/>
  </r>
  <r>
    <d v="2013-04-19T00:00:00"/>
    <x v="1"/>
    <x v="1"/>
    <x v="1"/>
    <s v="Southern California"/>
    <n v="3588.2000000000003"/>
    <n v="2286.9"/>
    <x v="8"/>
  </r>
  <r>
    <d v="2013-04-19T00:00:00"/>
    <x v="1"/>
    <x v="2"/>
    <x v="1"/>
    <s v="Southern California"/>
    <n v="488"/>
    <n v="452"/>
    <x v="8"/>
  </r>
  <r>
    <d v="2013-04-19T00:00:00"/>
    <x v="1"/>
    <x v="3"/>
    <x v="1"/>
    <s v="Southern California"/>
    <n v="0"/>
    <n v="3003"/>
    <x v="8"/>
  </r>
  <r>
    <d v="2013-04-19T00:00:00"/>
    <x v="2"/>
    <x v="4"/>
    <x v="1"/>
    <s v="Southern California"/>
    <n v="1293"/>
    <n v="1522"/>
    <x v="8"/>
  </r>
  <r>
    <d v="2013-04-19T00:00:00"/>
    <x v="3"/>
    <x v="5"/>
    <x v="1"/>
    <s v="Southern California"/>
    <n v="1021"/>
    <n v="1152"/>
    <x v="8"/>
  </r>
  <r>
    <d v="2013-04-19T00:00:00"/>
    <x v="3"/>
    <x v="6"/>
    <x v="1"/>
    <s v="Southern California"/>
    <n v="311"/>
    <n v="993"/>
    <x v="8"/>
  </r>
  <r>
    <d v="2013-04-26T00:00:00"/>
    <x v="0"/>
    <x v="0"/>
    <x v="0"/>
    <s v="Northern California"/>
    <n v="3911"/>
    <n v="9049"/>
    <x v="8"/>
  </r>
  <r>
    <d v="2013-04-26T00:00:00"/>
    <x v="1"/>
    <x v="1"/>
    <x v="1"/>
    <s v="Northern California"/>
    <n v="2183.1999999999998"/>
    <n v="1641.5000000000002"/>
    <x v="8"/>
  </r>
  <r>
    <d v="2013-04-26T00:00:00"/>
    <x v="1"/>
    <x v="2"/>
    <x v="1"/>
    <s v="Northern California"/>
    <n v="366"/>
    <n v="457"/>
    <x v="8"/>
  </r>
  <r>
    <d v="2013-04-26T00:00:00"/>
    <x v="1"/>
    <x v="3"/>
    <x v="1"/>
    <s v="Northern California"/>
    <n v="0"/>
    <n v="3106"/>
    <x v="8"/>
  </r>
  <r>
    <d v="2013-04-26T00:00:00"/>
    <x v="2"/>
    <x v="4"/>
    <x v="1"/>
    <s v="Northern California"/>
    <n v="427"/>
    <n v="1719"/>
    <x v="8"/>
  </r>
  <r>
    <d v="2013-04-26T00:00:00"/>
    <x v="3"/>
    <x v="5"/>
    <x v="1"/>
    <s v="Northern California"/>
    <n v="453"/>
    <n v="1041"/>
    <x v="8"/>
  </r>
  <r>
    <d v="2013-04-26T00:00:00"/>
    <x v="3"/>
    <x v="6"/>
    <x v="1"/>
    <s v="Northern California"/>
    <n v="347"/>
    <n v="243"/>
    <x v="8"/>
  </r>
  <r>
    <d v="2013-04-26T00:00:00"/>
    <x v="4"/>
    <x v="7"/>
    <x v="1"/>
    <s v="Northern California"/>
    <n v="108"/>
    <n v="369"/>
    <x v="8"/>
  </r>
  <r>
    <d v="2013-04-26T00:00:00"/>
    <x v="4"/>
    <x v="7"/>
    <x v="1"/>
    <s v="Southern California"/>
    <n v="62"/>
    <n v="640"/>
    <x v="8"/>
  </r>
  <r>
    <d v="2013-04-26T00:00:00"/>
    <x v="0"/>
    <x v="0"/>
    <x v="0"/>
    <s v="Southern California"/>
    <n v="6926"/>
    <n v="6997"/>
    <x v="8"/>
  </r>
  <r>
    <d v="2013-04-26T00:00:00"/>
    <x v="1"/>
    <x v="1"/>
    <x v="1"/>
    <s v="Southern California"/>
    <n v="3767.5000000000005"/>
    <n v="2367.2000000000003"/>
    <x v="8"/>
  </r>
  <r>
    <d v="2013-04-26T00:00:00"/>
    <x v="1"/>
    <x v="2"/>
    <x v="1"/>
    <s v="Southern California"/>
    <n v="569"/>
    <n v="537"/>
    <x v="8"/>
  </r>
  <r>
    <d v="2013-04-26T00:00:00"/>
    <x v="1"/>
    <x v="3"/>
    <x v="1"/>
    <s v="Southern California"/>
    <n v="0"/>
    <n v="3135"/>
    <x v="8"/>
  </r>
  <r>
    <d v="2013-04-26T00:00:00"/>
    <x v="2"/>
    <x v="4"/>
    <x v="1"/>
    <s v="Southern California"/>
    <n v="1434"/>
    <n v="1400"/>
    <x v="8"/>
  </r>
  <r>
    <d v="2013-04-26T00:00:00"/>
    <x v="3"/>
    <x v="5"/>
    <x v="1"/>
    <s v="Southern California"/>
    <n v="971"/>
    <n v="1098"/>
    <x v="8"/>
  </r>
  <r>
    <d v="2013-04-26T00:00:00"/>
    <x v="3"/>
    <x v="6"/>
    <x v="1"/>
    <s v="Southern California"/>
    <n v="413"/>
    <n v="1018"/>
    <x v="8"/>
  </r>
  <r>
    <d v="2013-05-03T00:00:00"/>
    <x v="0"/>
    <x v="0"/>
    <x v="0"/>
    <s v="Northern California"/>
    <n v="5032"/>
    <n v="8520"/>
    <x v="8"/>
  </r>
  <r>
    <d v="2013-05-03T00:00:00"/>
    <x v="1"/>
    <x v="1"/>
    <x v="1"/>
    <s v="Northern California"/>
    <n v="2568.8000000000002"/>
    <n v="1711.0000000000002"/>
    <x v="8"/>
  </r>
  <r>
    <d v="2013-05-03T00:00:00"/>
    <x v="1"/>
    <x v="2"/>
    <x v="1"/>
    <s v="Northern California"/>
    <n v="392"/>
    <n v="497"/>
    <x v="8"/>
  </r>
  <r>
    <d v="2013-05-03T00:00:00"/>
    <x v="1"/>
    <x v="3"/>
    <x v="1"/>
    <s v="Northern California"/>
    <n v="0"/>
    <n v="3000"/>
    <x v="8"/>
  </r>
  <r>
    <d v="2013-05-03T00:00:00"/>
    <x v="2"/>
    <x v="4"/>
    <x v="1"/>
    <s v="Northern California"/>
    <n v="496"/>
    <n v="1465"/>
    <x v="8"/>
  </r>
  <r>
    <d v="2013-05-03T00:00:00"/>
    <x v="3"/>
    <x v="5"/>
    <x v="1"/>
    <s v="Northern California"/>
    <n v="815"/>
    <n v="1016"/>
    <x v="8"/>
  </r>
  <r>
    <d v="2013-05-03T00:00:00"/>
    <x v="3"/>
    <x v="6"/>
    <x v="1"/>
    <s v="Northern California"/>
    <n v="301"/>
    <n v="269"/>
    <x v="8"/>
  </r>
  <r>
    <d v="2013-05-03T00:00:00"/>
    <x v="4"/>
    <x v="7"/>
    <x v="1"/>
    <s v="Northern California"/>
    <n v="207"/>
    <n v="364"/>
    <x v="8"/>
  </r>
  <r>
    <d v="2013-05-03T00:00:00"/>
    <x v="4"/>
    <x v="7"/>
    <x v="1"/>
    <s v="Southern California"/>
    <n v="152"/>
    <n v="751"/>
    <x v="8"/>
  </r>
  <r>
    <d v="2013-05-03T00:00:00"/>
    <x v="0"/>
    <x v="0"/>
    <x v="0"/>
    <s v="Southern California"/>
    <n v="7053"/>
    <n v="7411"/>
    <x v="8"/>
  </r>
  <r>
    <d v="2013-05-03T00:00:00"/>
    <x v="1"/>
    <x v="1"/>
    <x v="1"/>
    <s v="Southern California"/>
    <n v="4200.9000000000005"/>
    <n v="2843.5000000000005"/>
    <x v="8"/>
  </r>
  <r>
    <d v="2013-05-03T00:00:00"/>
    <x v="1"/>
    <x v="2"/>
    <x v="1"/>
    <s v="Southern California"/>
    <n v="691"/>
    <n v="492"/>
    <x v="8"/>
  </r>
  <r>
    <d v="2013-05-03T00:00:00"/>
    <x v="1"/>
    <x v="3"/>
    <x v="1"/>
    <s v="Southern California"/>
    <n v="0"/>
    <n v="2934"/>
    <x v="8"/>
  </r>
  <r>
    <d v="2013-05-03T00:00:00"/>
    <x v="2"/>
    <x v="4"/>
    <x v="1"/>
    <s v="Southern California"/>
    <n v="1414"/>
    <n v="1447"/>
    <x v="8"/>
  </r>
  <r>
    <d v="2013-05-03T00:00:00"/>
    <x v="3"/>
    <x v="5"/>
    <x v="1"/>
    <s v="Southern California"/>
    <n v="1045"/>
    <n v="907"/>
    <x v="8"/>
  </r>
  <r>
    <d v="2013-05-03T00:00:00"/>
    <x v="3"/>
    <x v="6"/>
    <x v="1"/>
    <s v="Southern California"/>
    <n v="362"/>
    <n v="928"/>
    <x v="8"/>
  </r>
  <r>
    <d v="2013-05-10T00:00:00"/>
    <x v="0"/>
    <x v="0"/>
    <x v="0"/>
    <s v="Northern California"/>
    <n v="5155"/>
    <n v="9161"/>
    <x v="8"/>
  </r>
  <r>
    <d v="2013-05-10T00:00:00"/>
    <x v="1"/>
    <x v="1"/>
    <x v="1"/>
    <s v="Northern California"/>
    <n v="3066.8"/>
    <n v="1962.6000000000001"/>
    <x v="8"/>
  </r>
  <r>
    <d v="2013-05-10T00:00:00"/>
    <x v="1"/>
    <x v="2"/>
    <x v="1"/>
    <s v="Northern California"/>
    <n v="459"/>
    <n v="644"/>
    <x v="8"/>
  </r>
  <r>
    <d v="2013-05-10T00:00:00"/>
    <x v="1"/>
    <x v="3"/>
    <x v="1"/>
    <s v="Northern California"/>
    <n v="0"/>
    <n v="2781"/>
    <x v="8"/>
  </r>
  <r>
    <d v="2013-05-10T00:00:00"/>
    <x v="2"/>
    <x v="4"/>
    <x v="1"/>
    <s v="Northern California"/>
    <n v="631"/>
    <n v="1138"/>
    <x v="8"/>
  </r>
  <r>
    <d v="2013-05-10T00:00:00"/>
    <x v="3"/>
    <x v="5"/>
    <x v="1"/>
    <s v="Northern California"/>
    <n v="992"/>
    <n v="989"/>
    <x v="8"/>
  </r>
  <r>
    <d v="2013-05-10T00:00:00"/>
    <x v="3"/>
    <x v="6"/>
    <x v="1"/>
    <s v="Northern California"/>
    <n v="204"/>
    <n v="290"/>
    <x v="8"/>
  </r>
  <r>
    <d v="2013-05-10T00:00:00"/>
    <x v="4"/>
    <x v="7"/>
    <x v="1"/>
    <s v="Northern California"/>
    <n v="208"/>
    <n v="469"/>
    <x v="8"/>
  </r>
  <r>
    <d v="2013-05-10T00:00:00"/>
    <x v="0"/>
    <x v="0"/>
    <x v="0"/>
    <s v="Southern California"/>
    <n v="6402"/>
    <n v="6926"/>
    <x v="8"/>
  </r>
  <r>
    <d v="2013-05-10T00:00:00"/>
    <x v="1"/>
    <x v="1"/>
    <x v="1"/>
    <s v="Southern California"/>
    <n v="3782.9"/>
    <n v="2510.2000000000003"/>
    <x v="8"/>
  </r>
  <r>
    <d v="2013-05-10T00:00:00"/>
    <x v="1"/>
    <x v="2"/>
    <x v="1"/>
    <s v="Southern California"/>
    <n v="587"/>
    <n v="457"/>
    <x v="8"/>
  </r>
  <r>
    <d v="2013-05-10T00:00:00"/>
    <x v="1"/>
    <x v="3"/>
    <x v="1"/>
    <s v="Southern California"/>
    <n v="0"/>
    <n v="2960"/>
    <x v="8"/>
  </r>
  <r>
    <d v="2013-05-10T00:00:00"/>
    <x v="2"/>
    <x v="4"/>
    <x v="1"/>
    <s v="Southern California"/>
    <n v="1285"/>
    <n v="1488"/>
    <x v="8"/>
  </r>
  <r>
    <d v="2013-05-10T00:00:00"/>
    <x v="3"/>
    <x v="5"/>
    <x v="1"/>
    <s v="Southern California"/>
    <n v="1013"/>
    <n v="1161"/>
    <x v="8"/>
  </r>
  <r>
    <d v="2013-05-10T00:00:00"/>
    <x v="3"/>
    <x v="6"/>
    <x v="1"/>
    <s v="Southern California"/>
    <n v="303"/>
    <n v="907"/>
    <x v="8"/>
  </r>
  <r>
    <d v="2013-05-10T00:00:00"/>
    <x v="4"/>
    <x v="7"/>
    <x v="1"/>
    <s v="Southern California"/>
    <n v="40"/>
    <n v="659"/>
    <x v="8"/>
  </r>
  <r>
    <d v="2013-05-17T00:00:00"/>
    <x v="0"/>
    <x v="0"/>
    <x v="0"/>
    <s v="Northern California"/>
    <n v="5135"/>
    <n v="9944"/>
    <x v="8"/>
  </r>
  <r>
    <d v="2013-05-17T00:00:00"/>
    <x v="1"/>
    <x v="1"/>
    <x v="1"/>
    <s v="Northern California"/>
    <n v="3048.5"/>
    <n v="2281.8000000000002"/>
    <x v="8"/>
  </r>
  <r>
    <d v="2013-05-17T00:00:00"/>
    <x v="1"/>
    <x v="2"/>
    <x v="1"/>
    <s v="Northern California"/>
    <n v="486"/>
    <n v="777"/>
    <x v="8"/>
  </r>
  <r>
    <d v="2013-05-17T00:00:00"/>
    <x v="1"/>
    <x v="3"/>
    <x v="1"/>
    <s v="Northern California"/>
    <n v="0"/>
    <n v="2771"/>
    <x v="8"/>
  </r>
  <r>
    <d v="2013-05-17T00:00:00"/>
    <x v="2"/>
    <x v="4"/>
    <x v="1"/>
    <s v="Northern California"/>
    <n v="805"/>
    <n v="1545"/>
    <x v="8"/>
  </r>
  <r>
    <d v="2013-05-17T00:00:00"/>
    <x v="3"/>
    <x v="5"/>
    <x v="1"/>
    <s v="Northern California"/>
    <n v="611"/>
    <n v="1005"/>
    <x v="8"/>
  </r>
  <r>
    <d v="2013-05-17T00:00:00"/>
    <x v="3"/>
    <x v="6"/>
    <x v="1"/>
    <s v="Northern California"/>
    <n v="380"/>
    <n v="256"/>
    <x v="8"/>
  </r>
  <r>
    <d v="2013-05-17T00:00:00"/>
    <x v="0"/>
    <x v="0"/>
    <x v="0"/>
    <s v="Southern California"/>
    <n v="6392"/>
    <n v="6671"/>
    <x v="8"/>
  </r>
  <r>
    <d v="2013-05-17T00:00:00"/>
    <x v="1"/>
    <x v="1"/>
    <x v="1"/>
    <s v="Southern California"/>
    <n v="3908.3"/>
    <n v="2645.5"/>
    <x v="8"/>
  </r>
  <r>
    <d v="2013-05-17T00:00:00"/>
    <x v="1"/>
    <x v="2"/>
    <x v="1"/>
    <s v="Southern California"/>
    <n v="588"/>
    <n v="470"/>
    <x v="8"/>
  </r>
  <r>
    <d v="2013-05-17T00:00:00"/>
    <x v="1"/>
    <x v="3"/>
    <x v="1"/>
    <s v="Southern California"/>
    <n v="0"/>
    <n v="3009"/>
    <x v="8"/>
  </r>
  <r>
    <d v="2013-05-17T00:00:00"/>
    <x v="2"/>
    <x v="4"/>
    <x v="1"/>
    <s v="Southern California"/>
    <n v="1226"/>
    <n v="1550"/>
    <x v="8"/>
  </r>
  <r>
    <d v="2013-05-17T00:00:00"/>
    <x v="3"/>
    <x v="5"/>
    <x v="1"/>
    <s v="Southern California"/>
    <n v="1029"/>
    <n v="1019"/>
    <x v="8"/>
  </r>
  <r>
    <d v="2013-05-17T00:00:00"/>
    <x v="3"/>
    <x v="6"/>
    <x v="1"/>
    <s v="Southern California"/>
    <n v="291"/>
    <n v="996"/>
    <x v="8"/>
  </r>
  <r>
    <d v="2013-05-17T00:00:00"/>
    <x v="4"/>
    <x v="7"/>
    <x v="1"/>
    <s v="Northern California"/>
    <n v="249"/>
    <n v="611"/>
    <x v="8"/>
  </r>
  <r>
    <d v="2013-05-17T00:00:00"/>
    <x v="4"/>
    <x v="7"/>
    <x v="1"/>
    <s v="Southern California"/>
    <n v="134"/>
    <n v="535"/>
    <x v="8"/>
  </r>
  <r>
    <d v="2013-05-24T00:00:00"/>
    <x v="0"/>
    <x v="0"/>
    <x v="0"/>
    <s v="Northern California"/>
    <n v="5161"/>
    <n v="9130"/>
    <x v="8"/>
  </r>
  <r>
    <d v="2013-05-24T00:00:00"/>
    <x v="1"/>
    <x v="1"/>
    <x v="1"/>
    <s v="Northern California"/>
    <n v="2646"/>
    <n v="2319.3000000000002"/>
    <x v="8"/>
  </r>
  <r>
    <d v="2013-05-24T00:00:00"/>
    <x v="1"/>
    <x v="2"/>
    <x v="1"/>
    <s v="Northern California"/>
    <n v="493"/>
    <n v="518"/>
    <x v="8"/>
  </r>
  <r>
    <d v="2013-05-24T00:00:00"/>
    <x v="1"/>
    <x v="3"/>
    <x v="1"/>
    <s v="Northern California"/>
    <n v="0"/>
    <n v="2724"/>
    <x v="8"/>
  </r>
  <r>
    <d v="2013-05-24T00:00:00"/>
    <x v="2"/>
    <x v="4"/>
    <x v="1"/>
    <s v="Northern California"/>
    <n v="846"/>
    <n v="1728"/>
    <x v="8"/>
  </r>
  <r>
    <d v="2013-05-24T00:00:00"/>
    <x v="3"/>
    <x v="5"/>
    <x v="1"/>
    <s v="Northern California"/>
    <n v="1206"/>
    <n v="1288"/>
    <x v="8"/>
  </r>
  <r>
    <d v="2013-05-24T00:00:00"/>
    <x v="3"/>
    <x v="6"/>
    <x v="1"/>
    <s v="Northern California"/>
    <n v="158"/>
    <n v="310"/>
    <x v="8"/>
  </r>
  <r>
    <d v="2013-05-24T00:00:00"/>
    <x v="0"/>
    <x v="0"/>
    <x v="0"/>
    <s v="Southern California"/>
    <n v="6281"/>
    <n v="7263"/>
    <x v="8"/>
  </r>
  <r>
    <d v="2013-05-24T00:00:00"/>
    <x v="1"/>
    <x v="1"/>
    <x v="1"/>
    <s v="Southern California"/>
    <n v="3951.2000000000003"/>
    <n v="2365"/>
    <x v="8"/>
  </r>
  <r>
    <d v="2013-05-24T00:00:00"/>
    <x v="1"/>
    <x v="2"/>
    <x v="1"/>
    <s v="Southern California"/>
    <n v="591"/>
    <n v="473"/>
    <x v="8"/>
  </r>
  <r>
    <d v="2013-05-24T00:00:00"/>
    <x v="1"/>
    <x v="3"/>
    <x v="1"/>
    <s v="Southern California"/>
    <n v="0"/>
    <n v="3053"/>
    <x v="8"/>
  </r>
  <r>
    <d v="2013-05-24T00:00:00"/>
    <x v="2"/>
    <x v="4"/>
    <x v="1"/>
    <s v="Southern California"/>
    <n v="1160"/>
    <n v="1369"/>
    <x v="8"/>
  </r>
  <r>
    <d v="2013-05-24T00:00:00"/>
    <x v="3"/>
    <x v="5"/>
    <x v="1"/>
    <s v="Southern California"/>
    <n v="1228"/>
    <n v="988"/>
    <x v="8"/>
  </r>
  <r>
    <d v="2013-05-24T00:00:00"/>
    <x v="3"/>
    <x v="6"/>
    <x v="1"/>
    <s v="Southern California"/>
    <n v="290"/>
    <n v="955"/>
    <x v="8"/>
  </r>
  <r>
    <d v="2013-05-24T00:00:00"/>
    <x v="4"/>
    <x v="7"/>
    <x v="1"/>
    <s v="Northern California"/>
    <n v="253"/>
    <n v="648"/>
    <x v="8"/>
  </r>
  <r>
    <d v="2013-05-24T00:00:00"/>
    <x v="4"/>
    <x v="7"/>
    <x v="1"/>
    <s v="Southern California"/>
    <n v="244"/>
    <n v="632"/>
    <x v="8"/>
  </r>
  <r>
    <d v="2013-05-31T00:00:00"/>
    <x v="0"/>
    <x v="0"/>
    <x v="0"/>
    <s v="Northern California"/>
    <n v="5659"/>
    <n v="8596"/>
    <x v="8"/>
  </r>
  <r>
    <d v="2013-05-31T00:00:00"/>
    <x v="1"/>
    <x v="1"/>
    <x v="1"/>
    <s v="Northern California"/>
    <n v="3196.5000000000005"/>
    <n v="2774.5"/>
    <x v="8"/>
  </r>
  <r>
    <d v="2013-05-31T00:00:00"/>
    <x v="1"/>
    <x v="2"/>
    <x v="1"/>
    <s v="Northern California"/>
    <n v="353"/>
    <n v="624"/>
    <x v="8"/>
  </r>
  <r>
    <d v="2013-05-31T00:00:00"/>
    <x v="1"/>
    <x v="3"/>
    <x v="1"/>
    <s v="Northern California"/>
    <n v="0"/>
    <n v="2649"/>
    <x v="8"/>
  </r>
  <r>
    <d v="2013-05-31T00:00:00"/>
    <x v="2"/>
    <x v="4"/>
    <x v="1"/>
    <s v="Northern California"/>
    <n v="951"/>
    <n v="1989"/>
    <x v="8"/>
  </r>
  <r>
    <d v="2013-05-31T00:00:00"/>
    <x v="3"/>
    <x v="5"/>
    <x v="1"/>
    <s v="Northern California"/>
    <n v="951"/>
    <n v="1136"/>
    <x v="8"/>
  </r>
  <r>
    <d v="2013-05-31T00:00:00"/>
    <x v="3"/>
    <x v="6"/>
    <x v="1"/>
    <s v="Northern California"/>
    <n v="472"/>
    <n v="237"/>
    <x v="8"/>
  </r>
  <r>
    <d v="2013-05-31T00:00:00"/>
    <x v="0"/>
    <x v="0"/>
    <x v="0"/>
    <s v="Southern California"/>
    <n v="6716"/>
    <n v="8212"/>
    <x v="8"/>
  </r>
  <r>
    <d v="2013-05-31T00:00:00"/>
    <x v="1"/>
    <x v="1"/>
    <x v="1"/>
    <s v="Southern California"/>
    <n v="3642.1000000000004"/>
    <n v="2326.5"/>
    <x v="8"/>
  </r>
  <r>
    <d v="2013-05-31T00:00:00"/>
    <x v="1"/>
    <x v="2"/>
    <x v="1"/>
    <s v="Southern California"/>
    <n v="377"/>
    <n v="359"/>
    <x v="8"/>
  </r>
  <r>
    <d v="2013-05-31T00:00:00"/>
    <x v="1"/>
    <x v="3"/>
    <x v="1"/>
    <s v="Southern California"/>
    <n v="0"/>
    <n v="3073"/>
    <x v="8"/>
  </r>
  <r>
    <d v="2013-05-31T00:00:00"/>
    <x v="2"/>
    <x v="4"/>
    <x v="1"/>
    <s v="Southern California"/>
    <n v="1115"/>
    <n v="1286"/>
    <x v="8"/>
  </r>
  <r>
    <d v="2013-05-31T00:00:00"/>
    <x v="3"/>
    <x v="5"/>
    <x v="1"/>
    <s v="Southern California"/>
    <n v="963"/>
    <n v="1077"/>
    <x v="8"/>
  </r>
  <r>
    <d v="2013-05-31T00:00:00"/>
    <x v="3"/>
    <x v="6"/>
    <x v="1"/>
    <s v="Southern California"/>
    <n v="582"/>
    <n v="1075"/>
    <x v="8"/>
  </r>
  <r>
    <d v="2013-05-31T00:00:00"/>
    <x v="4"/>
    <x v="7"/>
    <x v="1"/>
    <s v="Northern California"/>
    <n v="192"/>
    <n v="442"/>
    <x v="8"/>
  </r>
  <r>
    <d v="2013-05-31T00:00:00"/>
    <x v="4"/>
    <x v="7"/>
    <x v="1"/>
    <s v="Southern California"/>
    <n v="145"/>
    <n v="508"/>
    <x v="8"/>
  </r>
  <r>
    <d v="2013-06-07T00:00:00"/>
    <x v="0"/>
    <x v="0"/>
    <x v="0"/>
    <s v="Northern California"/>
    <n v="5583"/>
    <n v="8250"/>
    <x v="8"/>
  </r>
  <r>
    <d v="2013-06-07T00:00:00"/>
    <x v="1"/>
    <x v="1"/>
    <x v="1"/>
    <s v="Northern California"/>
    <n v="2862.6000000000004"/>
    <n v="2667.8"/>
    <x v="8"/>
  </r>
  <r>
    <d v="2013-06-07T00:00:00"/>
    <x v="1"/>
    <x v="2"/>
    <x v="1"/>
    <s v="Northern California"/>
    <n v="526"/>
    <n v="522"/>
    <x v="8"/>
  </r>
  <r>
    <d v="2013-06-07T00:00:00"/>
    <x v="1"/>
    <x v="3"/>
    <x v="1"/>
    <s v="Northern California"/>
    <n v="0"/>
    <n v="2997"/>
    <x v="8"/>
  </r>
  <r>
    <d v="2013-06-07T00:00:00"/>
    <x v="2"/>
    <x v="4"/>
    <x v="1"/>
    <s v="Northern California"/>
    <n v="906"/>
    <n v="1974"/>
    <x v="8"/>
  </r>
  <r>
    <d v="2013-06-07T00:00:00"/>
    <x v="3"/>
    <x v="5"/>
    <x v="1"/>
    <s v="Northern California"/>
    <n v="761"/>
    <n v="1097"/>
    <x v="8"/>
  </r>
  <r>
    <d v="2013-06-07T00:00:00"/>
    <x v="3"/>
    <x v="6"/>
    <x v="1"/>
    <s v="Northern California"/>
    <n v="511"/>
    <n v="310"/>
    <x v="8"/>
  </r>
  <r>
    <d v="2013-06-07T00:00:00"/>
    <x v="0"/>
    <x v="0"/>
    <x v="0"/>
    <s v="Southern California"/>
    <n v="6184"/>
    <n v="7577"/>
    <x v="8"/>
  </r>
  <r>
    <d v="2013-06-07T00:00:00"/>
    <x v="1"/>
    <x v="1"/>
    <x v="1"/>
    <s v="Southern California"/>
    <n v="3933.6000000000004"/>
    <n v="2460.7000000000003"/>
    <x v="8"/>
  </r>
  <r>
    <d v="2013-06-07T00:00:00"/>
    <x v="1"/>
    <x v="2"/>
    <x v="1"/>
    <s v="Southern California"/>
    <n v="482"/>
    <n v="330"/>
    <x v="8"/>
  </r>
  <r>
    <d v="2013-06-07T00:00:00"/>
    <x v="1"/>
    <x v="3"/>
    <x v="1"/>
    <s v="Southern California"/>
    <n v="0"/>
    <n v="2861"/>
    <x v="8"/>
  </r>
  <r>
    <d v="2013-06-07T00:00:00"/>
    <x v="2"/>
    <x v="4"/>
    <x v="1"/>
    <s v="Southern California"/>
    <n v="1304"/>
    <n v="1488"/>
    <x v="8"/>
  </r>
  <r>
    <d v="2013-06-07T00:00:00"/>
    <x v="3"/>
    <x v="5"/>
    <x v="1"/>
    <s v="Southern California"/>
    <n v="929"/>
    <n v="1069"/>
    <x v="8"/>
  </r>
  <r>
    <d v="2013-06-07T00:00:00"/>
    <x v="3"/>
    <x v="6"/>
    <x v="1"/>
    <s v="Southern California"/>
    <n v="481"/>
    <n v="1169"/>
    <x v="8"/>
  </r>
  <r>
    <d v="2013-06-07T00:00:00"/>
    <x v="4"/>
    <x v="7"/>
    <x v="1"/>
    <s v="Northern California"/>
    <n v="168"/>
    <n v="590"/>
    <x v="8"/>
  </r>
  <r>
    <d v="2013-06-07T00:00:00"/>
    <x v="4"/>
    <x v="7"/>
    <x v="1"/>
    <s v="Southern California"/>
    <n v="229"/>
    <n v="645"/>
    <x v="8"/>
  </r>
  <r>
    <d v="2013-06-14T00:00:00"/>
    <x v="0"/>
    <x v="0"/>
    <x v="0"/>
    <s v="Northern California"/>
    <n v="5363"/>
    <n v="8955"/>
    <x v="8"/>
  </r>
  <r>
    <d v="2013-06-14T00:00:00"/>
    <x v="1"/>
    <x v="1"/>
    <x v="1"/>
    <s v="Northern California"/>
    <n v="2837.4"/>
    <n v="2682.5"/>
    <x v="8"/>
  </r>
  <r>
    <d v="2013-06-14T00:00:00"/>
    <x v="1"/>
    <x v="2"/>
    <x v="1"/>
    <s v="Northern California"/>
    <n v="510"/>
    <n v="880"/>
    <x v="8"/>
  </r>
  <r>
    <d v="2013-06-14T00:00:00"/>
    <x v="1"/>
    <x v="3"/>
    <x v="1"/>
    <s v="Northern California"/>
    <n v="0"/>
    <n v="3253"/>
    <x v="8"/>
  </r>
  <r>
    <d v="2013-06-14T00:00:00"/>
    <x v="2"/>
    <x v="4"/>
    <x v="1"/>
    <s v="Northern California"/>
    <n v="862"/>
    <n v="1948"/>
    <x v="8"/>
  </r>
  <r>
    <d v="2013-06-14T00:00:00"/>
    <x v="3"/>
    <x v="5"/>
    <x v="1"/>
    <s v="Northern California"/>
    <n v="1141"/>
    <n v="1416"/>
    <x v="8"/>
  </r>
  <r>
    <d v="2013-06-14T00:00:00"/>
    <x v="3"/>
    <x v="6"/>
    <x v="1"/>
    <s v="Northern California"/>
    <n v="336"/>
    <n v="324"/>
    <x v="8"/>
  </r>
  <r>
    <d v="2013-06-14T00:00:00"/>
    <x v="0"/>
    <x v="0"/>
    <x v="0"/>
    <s v="Southern California"/>
    <n v="6512"/>
    <n v="6904"/>
    <x v="8"/>
  </r>
  <r>
    <d v="2013-06-14T00:00:00"/>
    <x v="1"/>
    <x v="1"/>
    <x v="1"/>
    <s v="Southern California"/>
    <n v="4356"/>
    <n v="2704.9"/>
    <x v="8"/>
  </r>
  <r>
    <d v="2013-06-14T00:00:00"/>
    <x v="1"/>
    <x v="2"/>
    <x v="1"/>
    <s v="Southern California"/>
    <n v="769"/>
    <n v="433"/>
    <x v="8"/>
  </r>
  <r>
    <d v="2013-06-14T00:00:00"/>
    <x v="1"/>
    <x v="3"/>
    <x v="1"/>
    <s v="Southern California"/>
    <n v="0"/>
    <n v="2734"/>
    <x v="8"/>
  </r>
  <r>
    <d v="2013-06-14T00:00:00"/>
    <x v="2"/>
    <x v="4"/>
    <x v="1"/>
    <s v="Southern California"/>
    <n v="1407"/>
    <n v="1494"/>
    <x v="8"/>
  </r>
  <r>
    <d v="2013-06-14T00:00:00"/>
    <x v="3"/>
    <x v="5"/>
    <x v="1"/>
    <s v="Southern California"/>
    <n v="843"/>
    <n v="1048"/>
    <x v="8"/>
  </r>
  <r>
    <d v="2013-06-14T00:00:00"/>
    <x v="3"/>
    <x v="6"/>
    <x v="1"/>
    <s v="Southern California"/>
    <n v="438"/>
    <n v="1170"/>
    <x v="8"/>
  </r>
  <r>
    <d v="2013-06-14T00:00:00"/>
    <x v="4"/>
    <x v="7"/>
    <x v="1"/>
    <s v="Northern California"/>
    <n v="215"/>
    <n v="547"/>
    <x v="8"/>
  </r>
  <r>
    <d v="2013-06-14T00:00:00"/>
    <x v="4"/>
    <x v="7"/>
    <x v="1"/>
    <s v="Southern California"/>
    <n v="209"/>
    <n v="671"/>
    <x v="8"/>
  </r>
  <r>
    <d v="2013-06-21T00:00:00"/>
    <x v="0"/>
    <x v="0"/>
    <x v="0"/>
    <s v="Northern California"/>
    <n v="5923"/>
    <n v="8569"/>
    <x v="8"/>
  </r>
  <r>
    <d v="2013-06-21T00:00:00"/>
    <x v="1"/>
    <x v="1"/>
    <x v="1"/>
    <s v="Northern California"/>
    <n v="3089.7000000000003"/>
    <n v="2785.8"/>
    <x v="8"/>
  </r>
  <r>
    <d v="2013-06-21T00:00:00"/>
    <x v="1"/>
    <x v="2"/>
    <x v="1"/>
    <s v="Northern California"/>
    <n v="389"/>
    <n v="596"/>
    <x v="8"/>
  </r>
  <r>
    <d v="2013-06-21T00:00:00"/>
    <x v="1"/>
    <x v="3"/>
    <x v="1"/>
    <s v="Northern California"/>
    <n v="0"/>
    <n v="3130"/>
    <x v="8"/>
  </r>
  <r>
    <d v="2013-06-21T00:00:00"/>
    <x v="2"/>
    <x v="4"/>
    <x v="1"/>
    <s v="Northern California"/>
    <n v="780"/>
    <n v="1916"/>
    <x v="8"/>
  </r>
  <r>
    <d v="2013-06-21T00:00:00"/>
    <x v="3"/>
    <x v="5"/>
    <x v="1"/>
    <s v="Northern California"/>
    <n v="1214"/>
    <n v="1684"/>
    <x v="8"/>
  </r>
  <r>
    <d v="2013-06-21T00:00:00"/>
    <x v="3"/>
    <x v="6"/>
    <x v="1"/>
    <s v="Northern California"/>
    <n v="173"/>
    <n v="314"/>
    <x v="8"/>
  </r>
  <r>
    <d v="2013-06-21T00:00:00"/>
    <x v="0"/>
    <x v="0"/>
    <x v="0"/>
    <s v="Southern California"/>
    <n v="6408"/>
    <n v="7870"/>
    <x v="8"/>
  </r>
  <r>
    <d v="2013-06-21T00:00:00"/>
    <x v="1"/>
    <x v="1"/>
    <x v="1"/>
    <s v="Southern California"/>
    <n v="4185.5"/>
    <n v="2773.1000000000004"/>
    <x v="8"/>
  </r>
  <r>
    <d v="2013-06-21T00:00:00"/>
    <x v="1"/>
    <x v="2"/>
    <x v="1"/>
    <s v="Southern California"/>
    <n v="551"/>
    <n v="494"/>
    <x v="8"/>
  </r>
  <r>
    <d v="2013-06-21T00:00:00"/>
    <x v="1"/>
    <x v="3"/>
    <x v="1"/>
    <s v="Southern California"/>
    <n v="0"/>
    <n v="2738"/>
    <x v="8"/>
  </r>
  <r>
    <d v="2013-06-21T00:00:00"/>
    <x v="2"/>
    <x v="4"/>
    <x v="1"/>
    <s v="Southern California"/>
    <n v="1438"/>
    <n v="1449"/>
    <x v="8"/>
  </r>
  <r>
    <d v="2013-06-21T00:00:00"/>
    <x v="3"/>
    <x v="5"/>
    <x v="1"/>
    <s v="Southern California"/>
    <n v="937"/>
    <n v="1054"/>
    <x v="8"/>
  </r>
  <r>
    <d v="2013-06-21T00:00:00"/>
    <x v="3"/>
    <x v="6"/>
    <x v="1"/>
    <s v="Southern California"/>
    <n v="338"/>
    <n v="1015"/>
    <x v="8"/>
  </r>
  <r>
    <d v="2013-06-21T00:00:00"/>
    <x v="4"/>
    <x v="7"/>
    <x v="1"/>
    <s v="Northern California"/>
    <n v="253"/>
    <n v="319"/>
    <x v="8"/>
  </r>
  <r>
    <d v="2013-06-21T00:00:00"/>
    <x v="4"/>
    <x v="7"/>
    <x v="1"/>
    <s v="Southern California"/>
    <n v="236"/>
    <n v="660"/>
    <x v="8"/>
  </r>
  <r>
    <d v="2013-06-28T00:00:00"/>
    <x v="0"/>
    <x v="0"/>
    <x v="0"/>
    <s v="Northern California"/>
    <n v="5709"/>
    <n v="7075"/>
    <x v="8"/>
  </r>
  <r>
    <d v="2013-06-28T00:00:00"/>
    <x v="1"/>
    <x v="1"/>
    <x v="1"/>
    <s v="Northern California"/>
    <n v="2577.6000000000004"/>
    <n v="2455.7000000000003"/>
    <x v="8"/>
  </r>
  <r>
    <d v="2013-06-28T00:00:00"/>
    <x v="1"/>
    <x v="2"/>
    <x v="1"/>
    <s v="Northern California"/>
    <n v="499"/>
    <n v="607"/>
    <x v="8"/>
  </r>
  <r>
    <d v="2013-06-28T00:00:00"/>
    <x v="1"/>
    <x v="3"/>
    <x v="1"/>
    <s v="Northern California"/>
    <n v="0"/>
    <n v="3185"/>
    <x v="8"/>
  </r>
  <r>
    <d v="2013-06-28T00:00:00"/>
    <x v="2"/>
    <x v="4"/>
    <x v="1"/>
    <s v="Northern California"/>
    <n v="845"/>
    <n v="1985"/>
    <x v="8"/>
  </r>
  <r>
    <d v="2013-06-28T00:00:00"/>
    <x v="3"/>
    <x v="5"/>
    <x v="1"/>
    <s v="Northern California"/>
    <n v="387"/>
    <n v="1179"/>
    <x v="8"/>
  </r>
  <r>
    <d v="2013-06-28T00:00:00"/>
    <x v="3"/>
    <x v="6"/>
    <x v="1"/>
    <s v="Northern California"/>
    <n v="632"/>
    <n v="371"/>
    <x v="8"/>
  </r>
  <r>
    <d v="2013-06-28T00:00:00"/>
    <x v="0"/>
    <x v="0"/>
    <x v="0"/>
    <s v="Southern California"/>
    <n v="6637"/>
    <n v="8150"/>
    <x v="8"/>
  </r>
  <r>
    <d v="2013-06-28T00:00:00"/>
    <x v="1"/>
    <x v="1"/>
    <x v="1"/>
    <s v="Southern California"/>
    <n v="3643.2000000000003"/>
    <n v="2736.8"/>
    <x v="8"/>
  </r>
  <r>
    <d v="2013-06-28T00:00:00"/>
    <x v="1"/>
    <x v="2"/>
    <x v="1"/>
    <s v="Southern California"/>
    <n v="546"/>
    <n v="416"/>
    <x v="8"/>
  </r>
  <r>
    <d v="2013-06-28T00:00:00"/>
    <x v="1"/>
    <x v="3"/>
    <x v="1"/>
    <s v="Southern California"/>
    <n v="0"/>
    <n v="2876"/>
    <x v="8"/>
  </r>
  <r>
    <d v="2013-06-28T00:00:00"/>
    <x v="2"/>
    <x v="4"/>
    <x v="1"/>
    <s v="Southern California"/>
    <n v="1187"/>
    <n v="1680"/>
    <x v="8"/>
  </r>
  <r>
    <d v="2013-06-28T00:00:00"/>
    <x v="3"/>
    <x v="5"/>
    <x v="1"/>
    <s v="Southern California"/>
    <n v="831"/>
    <n v="828"/>
    <x v="8"/>
  </r>
  <r>
    <d v="2013-06-28T00:00:00"/>
    <x v="3"/>
    <x v="6"/>
    <x v="1"/>
    <s v="Southern California"/>
    <n v="102"/>
    <n v="952"/>
    <x v="8"/>
  </r>
  <r>
    <d v="2013-06-28T00:00:00"/>
    <x v="4"/>
    <x v="7"/>
    <x v="1"/>
    <s v="Northern California"/>
    <n v="259"/>
    <n v="461"/>
    <x v="8"/>
  </r>
  <r>
    <d v="2013-06-28T00:00:00"/>
    <x v="4"/>
    <x v="7"/>
    <x v="1"/>
    <s v="Southern California"/>
    <n v="94"/>
    <n v="605"/>
    <x v="8"/>
  </r>
  <r>
    <d v="2013-07-05T00:00:00"/>
    <x v="0"/>
    <x v="0"/>
    <x v="0"/>
    <s v="Northern California"/>
    <n v="5802"/>
    <n v="7588"/>
    <x v="8"/>
  </r>
  <r>
    <d v="2013-07-05T00:00:00"/>
    <x v="1"/>
    <x v="1"/>
    <x v="1"/>
    <s v="Northern California"/>
    <n v="2660.3"/>
    <n v="2619"/>
    <x v="8"/>
  </r>
  <r>
    <d v="2013-07-05T00:00:00"/>
    <x v="1"/>
    <x v="2"/>
    <x v="1"/>
    <s v="Northern California"/>
    <n v="608"/>
    <n v="908"/>
    <x v="8"/>
  </r>
  <r>
    <d v="2013-07-05T00:00:00"/>
    <x v="1"/>
    <x v="3"/>
    <x v="1"/>
    <s v="Northern California"/>
    <n v="0"/>
    <n v="2810"/>
    <x v="8"/>
  </r>
  <r>
    <d v="2013-07-05T00:00:00"/>
    <x v="2"/>
    <x v="4"/>
    <x v="1"/>
    <s v="Northern California"/>
    <n v="816"/>
    <n v="1841"/>
    <x v="8"/>
  </r>
  <r>
    <d v="2013-07-05T00:00:00"/>
    <x v="3"/>
    <x v="5"/>
    <x v="1"/>
    <s v="Northern California"/>
    <n v="1043"/>
    <n v="1453"/>
    <x v="8"/>
  </r>
  <r>
    <d v="2013-07-05T00:00:00"/>
    <x v="3"/>
    <x v="6"/>
    <x v="1"/>
    <s v="Northern California"/>
    <n v="434"/>
    <n v="379"/>
    <x v="8"/>
  </r>
  <r>
    <d v="2013-07-05T00:00:00"/>
    <x v="0"/>
    <x v="0"/>
    <x v="0"/>
    <s v="Southern California"/>
    <n v="6856"/>
    <n v="6771"/>
    <x v="8"/>
  </r>
  <r>
    <d v="2013-07-05T00:00:00"/>
    <x v="1"/>
    <x v="1"/>
    <x v="1"/>
    <s v="Southern California"/>
    <n v="3993.0000000000005"/>
    <n v="2877.6000000000004"/>
    <x v="8"/>
  </r>
  <r>
    <d v="2013-07-05T00:00:00"/>
    <x v="1"/>
    <x v="2"/>
    <x v="1"/>
    <s v="Southern California"/>
    <n v="440"/>
    <n v="376"/>
    <x v="8"/>
  </r>
  <r>
    <d v="2013-07-05T00:00:00"/>
    <x v="1"/>
    <x v="3"/>
    <x v="1"/>
    <s v="Southern California"/>
    <n v="0"/>
    <n v="3008"/>
    <x v="8"/>
  </r>
  <r>
    <d v="2013-07-05T00:00:00"/>
    <x v="2"/>
    <x v="4"/>
    <x v="1"/>
    <s v="Southern California"/>
    <n v="1389"/>
    <n v="1637"/>
    <x v="8"/>
  </r>
  <r>
    <d v="2013-07-05T00:00:00"/>
    <x v="3"/>
    <x v="5"/>
    <x v="1"/>
    <s v="Southern California"/>
    <n v="1048"/>
    <n v="924"/>
    <x v="8"/>
  </r>
  <r>
    <d v="2013-07-05T00:00:00"/>
    <x v="3"/>
    <x v="6"/>
    <x v="1"/>
    <s v="Southern California"/>
    <n v="274"/>
    <n v="827"/>
    <x v="8"/>
  </r>
  <r>
    <d v="2013-07-05T00:00:00"/>
    <x v="4"/>
    <x v="7"/>
    <x v="1"/>
    <s v="Northern California"/>
    <n v="202"/>
    <n v="525"/>
    <x v="8"/>
  </r>
  <r>
    <d v="2013-07-05T00:00:00"/>
    <x v="4"/>
    <x v="7"/>
    <x v="1"/>
    <s v="Southern California"/>
    <n v="251"/>
    <n v="619"/>
    <x v="8"/>
  </r>
  <r>
    <d v="2013-07-12T00:00:00"/>
    <x v="0"/>
    <x v="0"/>
    <x v="0"/>
    <s v="Northern California"/>
    <n v="5733"/>
    <n v="8975"/>
    <x v="8"/>
  </r>
  <r>
    <d v="2013-07-12T00:00:00"/>
    <x v="1"/>
    <x v="1"/>
    <x v="1"/>
    <s v="Northern California"/>
    <n v="2955.9"/>
    <n v="2365.8000000000002"/>
    <x v="8"/>
  </r>
  <r>
    <d v="2013-07-12T00:00:00"/>
    <x v="1"/>
    <x v="2"/>
    <x v="1"/>
    <s v="Northern California"/>
    <n v="243"/>
    <n v="509"/>
    <x v="8"/>
  </r>
  <r>
    <d v="2013-07-12T00:00:00"/>
    <x v="1"/>
    <x v="3"/>
    <x v="1"/>
    <s v="Northern California"/>
    <n v="0"/>
    <n v="3054"/>
    <x v="8"/>
  </r>
  <r>
    <d v="2013-07-12T00:00:00"/>
    <x v="2"/>
    <x v="4"/>
    <x v="1"/>
    <s v="Northern California"/>
    <n v="758"/>
    <n v="1198"/>
    <x v="8"/>
  </r>
  <r>
    <d v="2013-07-12T00:00:00"/>
    <x v="3"/>
    <x v="5"/>
    <x v="1"/>
    <s v="Northern California"/>
    <n v="859"/>
    <n v="1397"/>
    <x v="8"/>
  </r>
  <r>
    <d v="2013-07-12T00:00:00"/>
    <x v="3"/>
    <x v="6"/>
    <x v="1"/>
    <s v="Northern California"/>
    <n v="787"/>
    <n v="494"/>
    <x v="8"/>
  </r>
  <r>
    <d v="2013-07-12T00:00:00"/>
    <x v="0"/>
    <x v="0"/>
    <x v="0"/>
    <s v="Southern California"/>
    <n v="6257"/>
    <n v="5611"/>
    <x v="8"/>
  </r>
  <r>
    <d v="2013-07-12T00:00:00"/>
    <x v="1"/>
    <x v="1"/>
    <x v="1"/>
    <s v="Southern California"/>
    <n v="4046.9000000000005"/>
    <n v="2746.7000000000003"/>
    <x v="8"/>
  </r>
  <r>
    <d v="2013-07-12T00:00:00"/>
    <x v="1"/>
    <x v="2"/>
    <x v="1"/>
    <s v="Southern California"/>
    <n v="492"/>
    <n v="515"/>
    <x v="8"/>
  </r>
  <r>
    <d v="2013-07-12T00:00:00"/>
    <x v="1"/>
    <x v="3"/>
    <x v="1"/>
    <s v="Southern California"/>
    <n v="0"/>
    <n v="3222"/>
    <x v="8"/>
  </r>
  <r>
    <d v="2013-07-12T00:00:00"/>
    <x v="2"/>
    <x v="4"/>
    <x v="1"/>
    <s v="Southern California"/>
    <n v="1077"/>
    <n v="1456"/>
    <x v="8"/>
  </r>
  <r>
    <d v="2013-07-12T00:00:00"/>
    <x v="3"/>
    <x v="5"/>
    <x v="1"/>
    <s v="Southern California"/>
    <n v="819"/>
    <n v="997"/>
    <x v="8"/>
  </r>
  <r>
    <d v="2013-07-12T00:00:00"/>
    <x v="3"/>
    <x v="6"/>
    <x v="1"/>
    <s v="Southern California"/>
    <n v="571"/>
    <n v="961"/>
    <x v="8"/>
  </r>
  <r>
    <d v="2013-07-12T00:00:00"/>
    <x v="4"/>
    <x v="7"/>
    <x v="1"/>
    <s v="Northern California"/>
    <n v="168"/>
    <n v="498"/>
    <x v="8"/>
  </r>
  <r>
    <d v="2013-07-12T00:00:00"/>
    <x v="4"/>
    <x v="7"/>
    <x v="1"/>
    <s v="Southern California"/>
    <n v="121"/>
    <n v="471"/>
    <x v="8"/>
  </r>
  <r>
    <d v="2013-07-19T00:00:00"/>
    <x v="0"/>
    <x v="0"/>
    <x v="0"/>
    <s v="Northern California"/>
    <n v="5936"/>
    <n v="7849"/>
    <x v="8"/>
  </r>
  <r>
    <d v="2013-07-19T00:00:00"/>
    <x v="1"/>
    <x v="1"/>
    <x v="1"/>
    <s v="Northern California"/>
    <n v="2613.8000000000002"/>
    <n v="2115.1000000000004"/>
    <x v="8"/>
  </r>
  <r>
    <d v="2013-07-19T00:00:00"/>
    <x v="1"/>
    <x v="2"/>
    <x v="1"/>
    <s v="Northern California"/>
    <n v="838"/>
    <n v="798"/>
    <x v="8"/>
  </r>
  <r>
    <d v="2013-07-19T00:00:00"/>
    <x v="1"/>
    <x v="3"/>
    <x v="1"/>
    <s v="Northern California"/>
    <n v="0"/>
    <n v="2866"/>
    <x v="8"/>
  </r>
  <r>
    <d v="2013-07-19T00:00:00"/>
    <x v="2"/>
    <x v="4"/>
    <x v="1"/>
    <s v="Northern California"/>
    <n v="708"/>
    <n v="1201"/>
    <x v="8"/>
  </r>
  <r>
    <d v="2013-07-19T00:00:00"/>
    <x v="3"/>
    <x v="5"/>
    <x v="1"/>
    <s v="Northern California"/>
    <n v="1065"/>
    <n v="1550"/>
    <x v="8"/>
  </r>
  <r>
    <d v="2013-07-19T00:00:00"/>
    <x v="3"/>
    <x v="6"/>
    <x v="1"/>
    <s v="Northern California"/>
    <n v="369"/>
    <n v="346"/>
    <x v="8"/>
  </r>
  <r>
    <d v="2013-07-19T00:00:00"/>
    <x v="0"/>
    <x v="0"/>
    <x v="0"/>
    <s v="Southern California"/>
    <n v="5496"/>
    <n v="7062"/>
    <x v="8"/>
  </r>
  <r>
    <d v="2013-07-19T00:00:00"/>
    <x v="1"/>
    <x v="1"/>
    <x v="1"/>
    <s v="Southern California"/>
    <n v="3708.1000000000004"/>
    <n v="2809.4"/>
    <x v="8"/>
  </r>
  <r>
    <d v="2013-07-19T00:00:00"/>
    <x v="1"/>
    <x v="2"/>
    <x v="1"/>
    <s v="Southern California"/>
    <n v="591"/>
    <n v="547"/>
    <x v="8"/>
  </r>
  <r>
    <d v="2013-07-19T00:00:00"/>
    <x v="1"/>
    <x v="3"/>
    <x v="1"/>
    <s v="Southern California"/>
    <n v="0"/>
    <n v="3550"/>
    <x v="8"/>
  </r>
  <r>
    <d v="2013-07-19T00:00:00"/>
    <x v="2"/>
    <x v="4"/>
    <x v="1"/>
    <s v="Southern California"/>
    <n v="1165"/>
    <n v="1636"/>
    <x v="8"/>
  </r>
  <r>
    <d v="2013-07-19T00:00:00"/>
    <x v="3"/>
    <x v="5"/>
    <x v="1"/>
    <s v="Southern California"/>
    <n v="631"/>
    <n v="909"/>
    <x v="8"/>
  </r>
  <r>
    <d v="2013-07-19T00:00:00"/>
    <x v="3"/>
    <x v="6"/>
    <x v="1"/>
    <s v="Southern California"/>
    <n v="399"/>
    <n v="860"/>
    <x v="8"/>
  </r>
  <r>
    <d v="2013-07-19T00:00:00"/>
    <x v="4"/>
    <x v="7"/>
    <x v="1"/>
    <s v="Northern California"/>
    <n v="315"/>
    <n v="594"/>
    <x v="8"/>
  </r>
  <r>
    <d v="2013-07-19T00:00:00"/>
    <x v="4"/>
    <x v="7"/>
    <x v="1"/>
    <s v="Southern California"/>
    <n v="91"/>
    <n v="592"/>
    <x v="8"/>
  </r>
  <r>
    <d v="2013-07-26T00:00:00"/>
    <x v="0"/>
    <x v="0"/>
    <x v="0"/>
    <s v="Northern California"/>
    <n v="5839"/>
    <n v="8185"/>
    <x v="8"/>
  </r>
  <r>
    <d v="2013-07-26T00:00:00"/>
    <x v="1"/>
    <x v="1"/>
    <x v="1"/>
    <s v="Northern California"/>
    <n v="2994.9"/>
    <n v="2390.5"/>
    <x v="8"/>
  </r>
  <r>
    <d v="2013-07-26T00:00:00"/>
    <x v="1"/>
    <x v="2"/>
    <x v="1"/>
    <s v="Northern California"/>
    <n v="358"/>
    <n v="866"/>
    <x v="8"/>
  </r>
  <r>
    <d v="2013-07-26T00:00:00"/>
    <x v="1"/>
    <x v="3"/>
    <x v="1"/>
    <s v="Northern California"/>
    <n v="0"/>
    <n v="3042"/>
    <x v="8"/>
  </r>
  <r>
    <d v="2013-07-26T00:00:00"/>
    <x v="2"/>
    <x v="4"/>
    <x v="1"/>
    <s v="Northern California"/>
    <n v="813"/>
    <n v="1828"/>
    <x v="8"/>
  </r>
  <r>
    <d v="2013-07-26T00:00:00"/>
    <x v="3"/>
    <x v="5"/>
    <x v="1"/>
    <s v="Northern California"/>
    <n v="605"/>
    <n v="1041"/>
    <x v="8"/>
  </r>
  <r>
    <d v="2013-07-26T00:00:00"/>
    <x v="3"/>
    <x v="6"/>
    <x v="1"/>
    <s v="Northern California"/>
    <n v="684"/>
    <n v="422"/>
    <x v="8"/>
  </r>
  <r>
    <d v="2013-07-26T00:00:00"/>
    <x v="0"/>
    <x v="0"/>
    <x v="0"/>
    <s v="Southern California"/>
    <n v="5443"/>
    <n v="7033"/>
    <x v="8"/>
  </r>
  <r>
    <d v="2013-07-26T00:00:00"/>
    <x v="1"/>
    <x v="1"/>
    <x v="1"/>
    <s v="Southern California"/>
    <n v="4341.7000000000007"/>
    <n v="3225.2000000000003"/>
    <x v="8"/>
  </r>
  <r>
    <d v="2013-07-26T00:00:00"/>
    <x v="1"/>
    <x v="2"/>
    <x v="1"/>
    <s v="Southern California"/>
    <n v="521"/>
    <n v="547"/>
    <x v="8"/>
  </r>
  <r>
    <d v="2013-07-26T00:00:00"/>
    <x v="1"/>
    <x v="3"/>
    <x v="1"/>
    <s v="Southern California"/>
    <n v="0"/>
    <n v="3248"/>
    <x v="8"/>
  </r>
  <r>
    <d v="2013-07-26T00:00:00"/>
    <x v="2"/>
    <x v="4"/>
    <x v="1"/>
    <s v="Southern California"/>
    <n v="1169"/>
    <n v="1578"/>
    <x v="8"/>
  </r>
  <r>
    <d v="2013-07-26T00:00:00"/>
    <x v="3"/>
    <x v="5"/>
    <x v="1"/>
    <s v="Southern California"/>
    <n v="694"/>
    <n v="905"/>
    <x v="8"/>
  </r>
  <r>
    <d v="2013-07-26T00:00:00"/>
    <x v="3"/>
    <x v="6"/>
    <x v="1"/>
    <s v="Southern California"/>
    <n v="134"/>
    <n v="889"/>
    <x v="8"/>
  </r>
  <r>
    <d v="2013-07-26T00:00:00"/>
    <x v="4"/>
    <x v="7"/>
    <x v="1"/>
    <s v="Northern California"/>
    <n v="277"/>
    <n v="625"/>
    <x v="8"/>
  </r>
  <r>
    <d v="2013-07-26T00:00:00"/>
    <x v="4"/>
    <x v="7"/>
    <x v="1"/>
    <s v="Southern California"/>
    <n v="17"/>
    <n v="598"/>
    <x v="8"/>
  </r>
  <r>
    <d v="2013-08-02T00:00:00"/>
    <x v="0"/>
    <x v="0"/>
    <x v="0"/>
    <s v="Northern California"/>
    <n v="5647"/>
    <n v="7866"/>
    <x v="8"/>
  </r>
  <r>
    <d v="2013-08-02T00:00:00"/>
    <x v="1"/>
    <x v="1"/>
    <x v="1"/>
    <s v="Northern California"/>
    <n v="2991.7000000000003"/>
    <n v="2456"/>
    <x v="8"/>
  </r>
  <r>
    <d v="2013-08-02T00:00:00"/>
    <x v="1"/>
    <x v="2"/>
    <x v="1"/>
    <s v="Northern California"/>
    <n v="576"/>
    <n v="814"/>
    <x v="8"/>
  </r>
  <r>
    <d v="2013-08-02T00:00:00"/>
    <x v="1"/>
    <x v="3"/>
    <x v="1"/>
    <s v="Northern California"/>
    <n v="0"/>
    <n v="2812"/>
    <x v="8"/>
  </r>
  <r>
    <d v="2013-08-02T00:00:00"/>
    <x v="2"/>
    <x v="4"/>
    <x v="1"/>
    <s v="Northern California"/>
    <n v="884"/>
    <n v="1886"/>
    <x v="8"/>
  </r>
  <r>
    <d v="2013-08-02T00:00:00"/>
    <x v="3"/>
    <x v="5"/>
    <x v="1"/>
    <s v="Northern California"/>
    <n v="1073"/>
    <n v="1249"/>
    <x v="8"/>
  </r>
  <r>
    <d v="2013-08-02T00:00:00"/>
    <x v="3"/>
    <x v="6"/>
    <x v="1"/>
    <s v="Northern California"/>
    <n v="411"/>
    <n v="389"/>
    <x v="8"/>
  </r>
  <r>
    <d v="2013-08-02T00:00:00"/>
    <x v="0"/>
    <x v="0"/>
    <x v="0"/>
    <s v="Southern California"/>
    <n v="5581"/>
    <n v="7771"/>
    <x v="8"/>
  </r>
  <r>
    <d v="2013-08-02T00:00:00"/>
    <x v="1"/>
    <x v="1"/>
    <x v="1"/>
    <s v="Southern California"/>
    <n v="4241.6000000000004"/>
    <n v="3122.9"/>
    <x v="8"/>
  </r>
  <r>
    <d v="2013-08-02T00:00:00"/>
    <x v="1"/>
    <x v="2"/>
    <x v="1"/>
    <s v="Southern California"/>
    <n v="708"/>
    <n v="642"/>
    <x v="8"/>
  </r>
  <r>
    <d v="2013-08-02T00:00:00"/>
    <x v="1"/>
    <x v="3"/>
    <x v="1"/>
    <s v="Southern California"/>
    <n v="0"/>
    <n v="3129"/>
    <x v="8"/>
  </r>
  <r>
    <d v="2013-08-02T00:00:00"/>
    <x v="2"/>
    <x v="4"/>
    <x v="1"/>
    <s v="Southern California"/>
    <n v="1116"/>
    <n v="1374"/>
    <x v="8"/>
  </r>
  <r>
    <d v="2013-08-02T00:00:00"/>
    <x v="3"/>
    <x v="5"/>
    <x v="1"/>
    <s v="Southern California"/>
    <n v="774"/>
    <n v="828"/>
    <x v="8"/>
  </r>
  <r>
    <d v="2013-08-02T00:00:00"/>
    <x v="3"/>
    <x v="6"/>
    <x v="1"/>
    <s v="Southern California"/>
    <n v="206"/>
    <n v="787"/>
    <x v="8"/>
  </r>
  <r>
    <d v="2013-08-02T00:00:00"/>
    <x v="4"/>
    <x v="7"/>
    <x v="1"/>
    <s v="Northern California"/>
    <n v="261"/>
    <n v="768"/>
    <x v="8"/>
  </r>
  <r>
    <d v="2013-08-02T00:00:00"/>
    <x v="4"/>
    <x v="7"/>
    <x v="1"/>
    <s v="Southern California"/>
    <n v="111"/>
    <n v="581"/>
    <x v="8"/>
  </r>
  <r>
    <d v="2013-08-09T00:00:00"/>
    <x v="0"/>
    <x v="0"/>
    <x v="0"/>
    <s v="Northern California"/>
    <n v="5687"/>
    <n v="9713"/>
    <x v="8"/>
  </r>
  <r>
    <d v="2013-08-09T00:00:00"/>
    <x v="1"/>
    <x v="1"/>
    <x v="1"/>
    <s v="Northern California"/>
    <n v="3145.5000000000005"/>
    <n v="2857.1000000000004"/>
    <x v="8"/>
  </r>
  <r>
    <d v="2013-08-09T00:00:00"/>
    <x v="1"/>
    <x v="2"/>
    <x v="1"/>
    <s v="Northern California"/>
    <n v="467"/>
    <n v="725"/>
    <x v="8"/>
  </r>
  <r>
    <d v="2013-08-09T00:00:00"/>
    <x v="1"/>
    <x v="3"/>
    <x v="1"/>
    <s v="Northern California"/>
    <n v="0"/>
    <n v="2724"/>
    <x v="8"/>
  </r>
  <r>
    <d v="2013-08-09T00:00:00"/>
    <x v="2"/>
    <x v="4"/>
    <x v="1"/>
    <s v="Northern California"/>
    <n v="930"/>
    <n v="1792"/>
    <x v="8"/>
  </r>
  <r>
    <d v="2013-08-09T00:00:00"/>
    <x v="3"/>
    <x v="5"/>
    <x v="1"/>
    <s v="Northern California"/>
    <n v="738"/>
    <n v="983"/>
    <x v="8"/>
  </r>
  <r>
    <d v="2013-08-09T00:00:00"/>
    <x v="3"/>
    <x v="6"/>
    <x v="1"/>
    <s v="Northern California"/>
    <n v="315"/>
    <n v="385"/>
    <x v="8"/>
  </r>
  <r>
    <d v="2013-08-09T00:00:00"/>
    <x v="0"/>
    <x v="0"/>
    <x v="0"/>
    <s v="Southern California"/>
    <n v="5567"/>
    <n v="7359"/>
    <x v="8"/>
  </r>
  <r>
    <d v="2013-08-09T00:00:00"/>
    <x v="1"/>
    <x v="1"/>
    <x v="1"/>
    <s v="Southern California"/>
    <n v="3776.3"/>
    <n v="2911.7000000000003"/>
    <x v="8"/>
  </r>
  <r>
    <d v="2013-08-09T00:00:00"/>
    <x v="1"/>
    <x v="2"/>
    <x v="1"/>
    <s v="Southern California"/>
    <n v="479"/>
    <n v="651"/>
    <x v="8"/>
  </r>
  <r>
    <d v="2013-08-09T00:00:00"/>
    <x v="1"/>
    <x v="3"/>
    <x v="1"/>
    <s v="Southern California"/>
    <n v="0"/>
    <n v="3212"/>
    <x v="8"/>
  </r>
  <r>
    <d v="2013-08-09T00:00:00"/>
    <x v="2"/>
    <x v="4"/>
    <x v="1"/>
    <s v="Southern California"/>
    <n v="1106"/>
    <n v="1251"/>
    <x v="8"/>
  </r>
  <r>
    <d v="2013-08-09T00:00:00"/>
    <x v="3"/>
    <x v="5"/>
    <x v="1"/>
    <s v="Southern California"/>
    <n v="825"/>
    <n v="802"/>
    <x v="8"/>
  </r>
  <r>
    <d v="2013-08-09T00:00:00"/>
    <x v="3"/>
    <x v="6"/>
    <x v="1"/>
    <s v="Southern California"/>
    <n v="161"/>
    <n v="756"/>
    <x v="8"/>
  </r>
  <r>
    <d v="2013-08-09T00:00:00"/>
    <x v="4"/>
    <x v="7"/>
    <x v="1"/>
    <s v="Northern California"/>
    <n v="248"/>
    <n v="898"/>
    <x v="8"/>
  </r>
  <r>
    <d v="2013-08-09T00:00:00"/>
    <x v="4"/>
    <x v="7"/>
    <x v="1"/>
    <s v="Southern California"/>
    <n v="44"/>
    <n v="844"/>
    <x v="8"/>
  </r>
  <r>
    <d v="2013-08-16T00:00:00"/>
    <x v="0"/>
    <x v="0"/>
    <x v="0"/>
    <s v="Northern California"/>
    <n v="5492"/>
    <n v="9641"/>
    <x v="8"/>
  </r>
  <r>
    <d v="2013-08-16T00:00:00"/>
    <x v="1"/>
    <x v="1"/>
    <x v="1"/>
    <s v="Northern California"/>
    <n v="2820.8"/>
    <n v="2912.4"/>
    <x v="8"/>
  </r>
  <r>
    <d v="2013-08-16T00:00:00"/>
    <x v="1"/>
    <x v="2"/>
    <x v="1"/>
    <s v="Northern California"/>
    <n v="361"/>
    <n v="538"/>
    <x v="8"/>
  </r>
  <r>
    <d v="2013-08-16T00:00:00"/>
    <x v="1"/>
    <x v="3"/>
    <x v="1"/>
    <s v="Northern California"/>
    <n v="0"/>
    <n v="2608"/>
    <x v="8"/>
  </r>
  <r>
    <d v="2013-08-16T00:00:00"/>
    <x v="2"/>
    <x v="4"/>
    <x v="1"/>
    <s v="Northern California"/>
    <n v="904"/>
    <n v="1651"/>
    <x v="8"/>
  </r>
  <r>
    <d v="2013-08-16T00:00:00"/>
    <x v="3"/>
    <x v="5"/>
    <x v="1"/>
    <s v="Northern California"/>
    <n v="902"/>
    <n v="563"/>
    <x v="8"/>
  </r>
  <r>
    <d v="2013-08-16T00:00:00"/>
    <x v="3"/>
    <x v="6"/>
    <x v="1"/>
    <s v="Northern California"/>
    <n v="355"/>
    <n v="661"/>
    <x v="8"/>
  </r>
  <r>
    <d v="2013-08-16T00:00:00"/>
    <x v="0"/>
    <x v="0"/>
    <x v="0"/>
    <s v="Southern California"/>
    <n v="6953"/>
    <n v="7172"/>
    <x v="8"/>
  </r>
  <r>
    <d v="2013-08-16T00:00:00"/>
    <x v="1"/>
    <x v="1"/>
    <x v="1"/>
    <s v="Southern California"/>
    <n v="3967.7000000000003"/>
    <n v="2899.6000000000004"/>
    <x v="8"/>
  </r>
  <r>
    <d v="2013-08-16T00:00:00"/>
    <x v="1"/>
    <x v="2"/>
    <x v="1"/>
    <s v="Southern California"/>
    <n v="440"/>
    <n v="612"/>
    <x v="8"/>
  </r>
  <r>
    <d v="2013-08-16T00:00:00"/>
    <x v="1"/>
    <x v="3"/>
    <x v="1"/>
    <s v="Southern California"/>
    <n v="0"/>
    <n v="2908"/>
    <x v="8"/>
  </r>
  <r>
    <d v="2013-08-16T00:00:00"/>
    <x v="2"/>
    <x v="4"/>
    <x v="1"/>
    <s v="Southern California"/>
    <n v="1216"/>
    <n v="1393"/>
    <x v="8"/>
  </r>
  <r>
    <d v="2013-08-16T00:00:00"/>
    <x v="3"/>
    <x v="5"/>
    <x v="1"/>
    <s v="Southern California"/>
    <n v="918"/>
    <n v="930"/>
    <x v="8"/>
  </r>
  <r>
    <d v="2013-08-16T00:00:00"/>
    <x v="3"/>
    <x v="6"/>
    <x v="1"/>
    <s v="Southern California"/>
    <n v="505"/>
    <n v="1185"/>
    <x v="8"/>
  </r>
  <r>
    <d v="2013-08-16T00:00:00"/>
    <x v="4"/>
    <x v="7"/>
    <x v="1"/>
    <s v="Northern California"/>
    <n v="202"/>
    <n v="337"/>
    <x v="8"/>
  </r>
  <r>
    <d v="2013-08-16T00:00:00"/>
    <x v="4"/>
    <x v="7"/>
    <x v="1"/>
    <s v="Southern California"/>
    <n v="85"/>
    <n v="849"/>
    <x v="8"/>
  </r>
  <r>
    <d v="2013-08-23T00:00:00"/>
    <x v="0"/>
    <x v="0"/>
    <x v="0"/>
    <s v="Northern California"/>
    <n v="5529"/>
    <n v="8765"/>
    <x v="8"/>
  </r>
  <r>
    <d v="2013-08-23T00:00:00"/>
    <x v="1"/>
    <x v="1"/>
    <x v="1"/>
    <s v="Northern California"/>
    <n v="2763.4"/>
    <n v="2891.7000000000003"/>
    <x v="8"/>
  </r>
  <r>
    <d v="2013-08-23T00:00:00"/>
    <x v="1"/>
    <x v="2"/>
    <x v="1"/>
    <s v="Northern California"/>
    <n v="225"/>
    <n v="482"/>
    <x v="8"/>
  </r>
  <r>
    <d v="2013-08-23T00:00:00"/>
    <x v="1"/>
    <x v="3"/>
    <x v="1"/>
    <s v="Northern California"/>
    <n v="0"/>
    <n v="2814"/>
    <x v="8"/>
  </r>
  <r>
    <d v="2013-08-23T00:00:00"/>
    <x v="2"/>
    <x v="4"/>
    <x v="1"/>
    <s v="Northern California"/>
    <n v="761"/>
    <n v="1500"/>
    <x v="8"/>
  </r>
  <r>
    <d v="2013-08-23T00:00:00"/>
    <x v="3"/>
    <x v="5"/>
    <x v="1"/>
    <s v="Northern California"/>
    <n v="977"/>
    <n v="1012"/>
    <x v="8"/>
  </r>
  <r>
    <d v="2013-08-23T00:00:00"/>
    <x v="3"/>
    <x v="6"/>
    <x v="1"/>
    <s v="Northern California"/>
    <n v="377"/>
    <n v="392"/>
    <x v="8"/>
  </r>
  <r>
    <d v="2013-08-23T00:00:00"/>
    <x v="0"/>
    <x v="0"/>
    <x v="0"/>
    <s v="Southern California"/>
    <n v="6904"/>
    <n v="6874"/>
    <x v="8"/>
  </r>
  <r>
    <d v="2013-08-23T00:00:00"/>
    <x v="1"/>
    <x v="1"/>
    <x v="1"/>
    <s v="Southern California"/>
    <n v="3972.1000000000004"/>
    <n v="2637.8"/>
    <x v="8"/>
  </r>
  <r>
    <d v="2013-08-23T00:00:00"/>
    <x v="1"/>
    <x v="2"/>
    <x v="1"/>
    <s v="Southern California"/>
    <n v="355"/>
    <n v="464"/>
    <x v="8"/>
  </r>
  <r>
    <d v="2013-08-23T00:00:00"/>
    <x v="1"/>
    <x v="3"/>
    <x v="1"/>
    <s v="Southern California"/>
    <n v="0"/>
    <n v="2988"/>
    <x v="8"/>
  </r>
  <r>
    <d v="2013-08-23T00:00:00"/>
    <x v="2"/>
    <x v="4"/>
    <x v="1"/>
    <s v="Southern California"/>
    <n v="1175"/>
    <n v="1322"/>
    <x v="8"/>
  </r>
  <r>
    <d v="2013-08-23T00:00:00"/>
    <x v="3"/>
    <x v="5"/>
    <x v="1"/>
    <s v="Southern California"/>
    <n v="826"/>
    <n v="855"/>
    <x v="8"/>
  </r>
  <r>
    <d v="2013-08-23T00:00:00"/>
    <x v="3"/>
    <x v="6"/>
    <x v="1"/>
    <s v="Southern California"/>
    <n v="609"/>
    <n v="1085"/>
    <x v="8"/>
  </r>
  <r>
    <d v="2013-08-23T00:00:00"/>
    <x v="4"/>
    <x v="7"/>
    <x v="1"/>
    <s v="Northern California"/>
    <n v="191"/>
    <n v="507"/>
    <x v="8"/>
  </r>
  <r>
    <d v="2013-08-23T00:00:00"/>
    <x v="4"/>
    <x v="7"/>
    <x v="1"/>
    <s v="Southern California"/>
    <n v="131"/>
    <n v="907"/>
    <x v="8"/>
  </r>
  <r>
    <d v="2013-08-30T00:00:00"/>
    <x v="0"/>
    <x v="0"/>
    <x v="0"/>
    <s v="Northern California"/>
    <n v="5331"/>
    <n v="10024"/>
    <x v="8"/>
  </r>
  <r>
    <d v="2013-08-30T00:00:00"/>
    <x v="1"/>
    <x v="1"/>
    <x v="1"/>
    <s v="Northern California"/>
    <n v="2698.4"/>
    <n v="2580.2000000000003"/>
    <x v="8"/>
  </r>
  <r>
    <d v="2013-08-30T00:00:00"/>
    <x v="1"/>
    <x v="2"/>
    <x v="1"/>
    <s v="Northern California"/>
    <n v="289"/>
    <n v="421"/>
    <x v="8"/>
  </r>
  <r>
    <d v="2013-08-30T00:00:00"/>
    <x v="1"/>
    <x v="3"/>
    <x v="1"/>
    <s v="Northern California"/>
    <n v="0"/>
    <n v="3027"/>
    <x v="8"/>
  </r>
  <r>
    <d v="2013-08-30T00:00:00"/>
    <x v="2"/>
    <x v="4"/>
    <x v="1"/>
    <s v="Northern California"/>
    <n v="776"/>
    <n v="1401"/>
    <x v="8"/>
  </r>
  <r>
    <d v="2013-08-30T00:00:00"/>
    <x v="3"/>
    <x v="5"/>
    <x v="1"/>
    <s v="Northern California"/>
    <n v="836"/>
    <n v="1092"/>
    <x v="8"/>
  </r>
  <r>
    <d v="2013-08-30T00:00:00"/>
    <x v="3"/>
    <x v="6"/>
    <x v="1"/>
    <s v="Northern California"/>
    <n v="860"/>
    <n v="484"/>
    <x v="8"/>
  </r>
  <r>
    <d v="2013-08-30T00:00:00"/>
    <x v="0"/>
    <x v="0"/>
    <x v="0"/>
    <s v="Southern California"/>
    <n v="6984"/>
    <n v="7185"/>
    <x v="8"/>
  </r>
  <r>
    <d v="2013-08-30T00:00:00"/>
    <x v="1"/>
    <x v="1"/>
    <x v="1"/>
    <s v="Southern California"/>
    <n v="4158"/>
    <n v="2579.5"/>
    <x v="8"/>
  </r>
  <r>
    <d v="2013-08-30T00:00:00"/>
    <x v="1"/>
    <x v="2"/>
    <x v="1"/>
    <s v="Southern California"/>
    <n v="377"/>
    <n v="437"/>
    <x v="8"/>
  </r>
  <r>
    <d v="2013-08-30T00:00:00"/>
    <x v="1"/>
    <x v="3"/>
    <x v="1"/>
    <s v="Southern California"/>
    <n v="0"/>
    <n v="3124"/>
    <x v="8"/>
  </r>
  <r>
    <d v="2013-08-30T00:00:00"/>
    <x v="2"/>
    <x v="4"/>
    <x v="1"/>
    <s v="Southern California"/>
    <n v="1555"/>
    <n v="1299"/>
    <x v="8"/>
  </r>
  <r>
    <d v="2013-08-30T00:00:00"/>
    <x v="3"/>
    <x v="5"/>
    <x v="1"/>
    <s v="Southern California"/>
    <n v="833"/>
    <n v="733"/>
    <x v="8"/>
  </r>
  <r>
    <d v="2013-08-30T00:00:00"/>
    <x v="3"/>
    <x v="6"/>
    <x v="1"/>
    <s v="Southern California"/>
    <n v="836"/>
    <n v="1358"/>
    <x v="8"/>
  </r>
  <r>
    <d v="2013-08-30T00:00:00"/>
    <x v="4"/>
    <x v="7"/>
    <x v="1"/>
    <s v="Northern California"/>
    <n v="190"/>
    <n v="507"/>
    <x v="8"/>
  </r>
  <r>
    <d v="2013-08-30T00:00:00"/>
    <x v="4"/>
    <x v="7"/>
    <x v="1"/>
    <s v="Southern California"/>
    <n v="76"/>
    <n v="965"/>
    <x v="8"/>
  </r>
  <r>
    <d v="2013-09-06T00:00:00"/>
    <x v="0"/>
    <x v="0"/>
    <x v="0"/>
    <s v="Northern California"/>
    <n v="5296"/>
    <n v="9845"/>
    <x v="8"/>
  </r>
  <r>
    <d v="2013-09-06T00:00:00"/>
    <x v="1"/>
    <x v="1"/>
    <x v="1"/>
    <s v="Northern California"/>
    <n v="2804.6000000000004"/>
    <n v="2703.2000000000003"/>
    <x v="8"/>
  </r>
  <r>
    <d v="2013-09-06T00:00:00"/>
    <x v="1"/>
    <x v="2"/>
    <x v="1"/>
    <s v="Northern California"/>
    <n v="289"/>
    <n v="471"/>
    <x v="8"/>
  </r>
  <r>
    <d v="2013-09-06T00:00:00"/>
    <x v="1"/>
    <x v="3"/>
    <x v="1"/>
    <s v="Northern California"/>
    <n v="0"/>
    <n v="2723"/>
    <x v="8"/>
  </r>
  <r>
    <d v="2013-09-06T00:00:00"/>
    <x v="2"/>
    <x v="4"/>
    <x v="1"/>
    <s v="Northern California"/>
    <n v="742"/>
    <n v="1293"/>
    <x v="8"/>
  </r>
  <r>
    <d v="2013-09-06T00:00:00"/>
    <x v="3"/>
    <x v="5"/>
    <x v="1"/>
    <s v="Northern California"/>
    <n v="1262"/>
    <n v="1449"/>
    <x v="8"/>
  </r>
  <r>
    <d v="2013-09-06T00:00:00"/>
    <x v="3"/>
    <x v="6"/>
    <x v="1"/>
    <s v="Northern California"/>
    <n v="107"/>
    <n v="469"/>
    <x v="8"/>
  </r>
  <r>
    <d v="2013-09-06T00:00:00"/>
    <x v="0"/>
    <x v="0"/>
    <x v="0"/>
    <s v="Southern California"/>
    <n v="6801"/>
    <n v="6697"/>
    <x v="8"/>
  </r>
  <r>
    <d v="2013-09-06T00:00:00"/>
    <x v="1"/>
    <x v="1"/>
    <x v="1"/>
    <s v="Southern California"/>
    <n v="4343.9000000000005"/>
    <n v="2729.1000000000004"/>
    <x v="8"/>
  </r>
  <r>
    <d v="2013-09-06T00:00:00"/>
    <x v="1"/>
    <x v="2"/>
    <x v="1"/>
    <s v="Southern California"/>
    <n v="375"/>
    <n v="380"/>
    <x v="8"/>
  </r>
  <r>
    <d v="2013-09-06T00:00:00"/>
    <x v="1"/>
    <x v="3"/>
    <x v="1"/>
    <s v="Southern California"/>
    <n v="0"/>
    <n v="3060"/>
    <x v="8"/>
  </r>
  <r>
    <d v="2013-09-06T00:00:00"/>
    <x v="2"/>
    <x v="4"/>
    <x v="1"/>
    <s v="Southern California"/>
    <n v="1531"/>
    <n v="1383"/>
    <x v="8"/>
  </r>
  <r>
    <d v="2013-09-06T00:00:00"/>
    <x v="3"/>
    <x v="5"/>
    <x v="1"/>
    <s v="Southern California"/>
    <n v="1207"/>
    <n v="1024"/>
    <x v="8"/>
  </r>
  <r>
    <d v="2013-09-06T00:00:00"/>
    <x v="3"/>
    <x v="6"/>
    <x v="1"/>
    <s v="Southern California"/>
    <n v="160"/>
    <n v="1141"/>
    <x v="8"/>
  </r>
  <r>
    <d v="2013-09-06T00:00:00"/>
    <x v="4"/>
    <x v="7"/>
    <x v="1"/>
    <s v="Northern California"/>
    <n v="249"/>
    <n v="612"/>
    <x v="8"/>
  </r>
  <r>
    <d v="2013-09-06T00:00:00"/>
    <x v="4"/>
    <x v="7"/>
    <x v="1"/>
    <s v="Southern California"/>
    <n v="6"/>
    <n v="983"/>
    <x v="8"/>
  </r>
  <r>
    <d v="2013-09-13T00:00:00"/>
    <x v="0"/>
    <x v="0"/>
    <x v="0"/>
    <s v="Northern California"/>
    <n v="5328"/>
    <n v="8897"/>
    <x v="8"/>
  </r>
  <r>
    <d v="2013-09-13T00:00:00"/>
    <x v="1"/>
    <x v="1"/>
    <x v="1"/>
    <s v="Northern California"/>
    <n v="2070.8000000000002"/>
    <n v="2271.9"/>
    <x v="8"/>
  </r>
  <r>
    <d v="2013-09-13T00:00:00"/>
    <x v="1"/>
    <x v="2"/>
    <x v="1"/>
    <s v="Northern California"/>
    <n v="620"/>
    <n v="688"/>
    <x v="8"/>
  </r>
  <r>
    <d v="2013-09-13T00:00:00"/>
    <x v="1"/>
    <x v="3"/>
    <x v="1"/>
    <s v="Northern California"/>
    <n v="0"/>
    <n v="2710"/>
    <x v="8"/>
  </r>
  <r>
    <d v="2013-09-13T00:00:00"/>
    <x v="2"/>
    <x v="4"/>
    <x v="1"/>
    <s v="Northern California"/>
    <n v="706"/>
    <n v="1424"/>
    <x v="8"/>
  </r>
  <r>
    <d v="2013-09-13T00:00:00"/>
    <x v="3"/>
    <x v="5"/>
    <x v="1"/>
    <s v="Northern California"/>
    <n v="782"/>
    <n v="1189"/>
    <x v="8"/>
  </r>
  <r>
    <d v="2013-09-13T00:00:00"/>
    <x v="3"/>
    <x v="6"/>
    <x v="1"/>
    <s v="Northern California"/>
    <n v="683"/>
    <n v="560"/>
    <x v="8"/>
  </r>
  <r>
    <d v="2013-09-13T00:00:00"/>
    <x v="0"/>
    <x v="0"/>
    <x v="0"/>
    <s v="Southern California"/>
    <n v="6609"/>
    <n v="6632"/>
    <x v="8"/>
  </r>
  <r>
    <d v="2013-09-13T00:00:00"/>
    <x v="1"/>
    <x v="1"/>
    <x v="1"/>
    <s v="Southern California"/>
    <n v="3348.4"/>
    <n v="2454.1000000000004"/>
    <x v="8"/>
  </r>
  <r>
    <d v="2013-09-13T00:00:00"/>
    <x v="1"/>
    <x v="2"/>
    <x v="1"/>
    <s v="Southern California"/>
    <n v="523"/>
    <n v="536"/>
    <x v="8"/>
  </r>
  <r>
    <d v="2013-09-13T00:00:00"/>
    <x v="1"/>
    <x v="3"/>
    <x v="1"/>
    <s v="Southern California"/>
    <n v="0"/>
    <n v="3280"/>
    <x v="8"/>
  </r>
  <r>
    <d v="2013-09-13T00:00:00"/>
    <x v="2"/>
    <x v="4"/>
    <x v="1"/>
    <s v="Southern California"/>
    <n v="1280"/>
    <n v="1405"/>
    <x v="8"/>
  </r>
  <r>
    <d v="2013-09-13T00:00:00"/>
    <x v="3"/>
    <x v="5"/>
    <x v="1"/>
    <s v="Southern California"/>
    <n v="672"/>
    <n v="999"/>
    <x v="8"/>
  </r>
  <r>
    <d v="2013-09-13T00:00:00"/>
    <x v="3"/>
    <x v="6"/>
    <x v="1"/>
    <s v="Southern California"/>
    <n v="429"/>
    <n v="1153"/>
    <x v="8"/>
  </r>
  <r>
    <d v="2013-09-13T00:00:00"/>
    <x v="4"/>
    <x v="7"/>
    <x v="1"/>
    <s v="Northern California"/>
    <n v="244"/>
    <n v="544"/>
    <x v="8"/>
  </r>
  <r>
    <d v="2013-09-13T00:00:00"/>
    <x v="4"/>
    <x v="7"/>
    <x v="1"/>
    <s v="Southern California"/>
    <n v="167"/>
    <n v="909"/>
    <x v="8"/>
  </r>
  <r>
    <d v="2013-09-20T00:00:00"/>
    <x v="0"/>
    <x v="0"/>
    <x v="0"/>
    <s v="Northern California"/>
    <n v="5509"/>
    <n v="7712"/>
    <x v="8"/>
  </r>
  <r>
    <d v="2013-09-20T00:00:00"/>
    <x v="1"/>
    <x v="1"/>
    <x v="1"/>
    <s v="Northern California"/>
    <n v="2871.3"/>
    <n v="2559.2000000000003"/>
    <x v="8"/>
  </r>
  <r>
    <d v="2013-09-20T00:00:00"/>
    <x v="1"/>
    <x v="2"/>
    <x v="1"/>
    <s v="Northern California"/>
    <n v="178"/>
    <n v="314"/>
    <x v="8"/>
  </r>
  <r>
    <d v="2013-09-20T00:00:00"/>
    <x v="1"/>
    <x v="3"/>
    <x v="1"/>
    <s v="Northern California"/>
    <n v="0"/>
    <n v="2742"/>
    <x v="8"/>
  </r>
  <r>
    <d v="2013-09-20T00:00:00"/>
    <x v="2"/>
    <x v="4"/>
    <x v="1"/>
    <s v="Northern California"/>
    <n v="717"/>
    <n v="1512"/>
    <x v="8"/>
  </r>
  <r>
    <d v="2013-09-20T00:00:00"/>
    <x v="3"/>
    <x v="5"/>
    <x v="1"/>
    <s v="Northern California"/>
    <n v="1021"/>
    <n v="1210"/>
    <x v="8"/>
  </r>
  <r>
    <d v="2013-09-20T00:00:00"/>
    <x v="3"/>
    <x v="6"/>
    <x v="1"/>
    <s v="Northern California"/>
    <n v="493"/>
    <n v="587"/>
    <x v="8"/>
  </r>
  <r>
    <d v="2013-09-20T00:00:00"/>
    <x v="0"/>
    <x v="0"/>
    <x v="0"/>
    <s v="Southern California"/>
    <n v="6487"/>
    <n v="7037"/>
    <x v="8"/>
  </r>
  <r>
    <d v="2013-09-20T00:00:00"/>
    <x v="1"/>
    <x v="1"/>
    <x v="1"/>
    <s v="Southern California"/>
    <n v="3747.7000000000003"/>
    <n v="2493.7000000000003"/>
    <x v="8"/>
  </r>
  <r>
    <d v="2013-09-20T00:00:00"/>
    <x v="1"/>
    <x v="2"/>
    <x v="1"/>
    <s v="Southern California"/>
    <n v="375"/>
    <n v="417"/>
    <x v="8"/>
  </r>
  <r>
    <d v="2013-09-20T00:00:00"/>
    <x v="1"/>
    <x v="3"/>
    <x v="1"/>
    <s v="Southern California"/>
    <n v="0"/>
    <n v="3200"/>
    <x v="8"/>
  </r>
  <r>
    <d v="2013-09-20T00:00:00"/>
    <x v="2"/>
    <x v="4"/>
    <x v="1"/>
    <s v="Southern California"/>
    <n v="1309"/>
    <n v="1361"/>
    <x v="8"/>
  </r>
  <r>
    <d v="2013-09-20T00:00:00"/>
    <x v="3"/>
    <x v="5"/>
    <x v="1"/>
    <s v="Southern California"/>
    <n v="575"/>
    <n v="790"/>
    <x v="8"/>
  </r>
  <r>
    <d v="2013-09-20T00:00:00"/>
    <x v="3"/>
    <x v="6"/>
    <x v="1"/>
    <s v="Southern California"/>
    <n v="648"/>
    <n v="1465"/>
    <x v="8"/>
  </r>
  <r>
    <d v="2013-09-20T00:00:00"/>
    <x v="4"/>
    <x v="7"/>
    <x v="1"/>
    <s v="Northern California"/>
    <n v="255"/>
    <n v="382"/>
    <x v="8"/>
  </r>
  <r>
    <d v="2013-09-20T00:00:00"/>
    <x v="4"/>
    <x v="7"/>
    <x v="1"/>
    <s v="Southern California"/>
    <n v="91"/>
    <n v="908"/>
    <x v="8"/>
  </r>
  <r>
    <d v="2013-09-27T00:00:00"/>
    <x v="0"/>
    <x v="0"/>
    <x v="0"/>
    <s v="Northern California"/>
    <n v="5330"/>
    <n v="8580"/>
    <x v="8"/>
  </r>
  <r>
    <d v="2013-09-27T00:00:00"/>
    <x v="1"/>
    <x v="1"/>
    <x v="1"/>
    <s v="Northern California"/>
    <n v="2789.9"/>
    <n v="2673.2000000000003"/>
    <x v="8"/>
  </r>
  <r>
    <d v="2013-09-27T00:00:00"/>
    <x v="1"/>
    <x v="2"/>
    <x v="1"/>
    <s v="Northern California"/>
    <n v="311"/>
    <n v="302"/>
    <x v="8"/>
  </r>
  <r>
    <d v="2013-09-27T00:00:00"/>
    <x v="1"/>
    <x v="3"/>
    <x v="1"/>
    <s v="Northern California"/>
    <n v="0"/>
    <n v="2936"/>
    <x v="8"/>
  </r>
  <r>
    <d v="2013-09-27T00:00:00"/>
    <x v="2"/>
    <x v="4"/>
    <x v="1"/>
    <s v="Northern California"/>
    <n v="722"/>
    <n v="1755"/>
    <x v="8"/>
  </r>
  <r>
    <d v="2013-09-27T00:00:00"/>
    <x v="3"/>
    <x v="5"/>
    <x v="1"/>
    <s v="Northern California"/>
    <n v="1197"/>
    <n v="1417"/>
    <x v="8"/>
  </r>
  <r>
    <d v="2013-09-27T00:00:00"/>
    <x v="3"/>
    <x v="6"/>
    <x v="1"/>
    <s v="Northern California"/>
    <n v="337"/>
    <n v="615"/>
    <x v="8"/>
  </r>
  <r>
    <d v="2013-09-27T00:00:00"/>
    <x v="0"/>
    <x v="0"/>
    <x v="0"/>
    <s v="Southern California"/>
    <n v="6259"/>
    <n v="6877"/>
    <x v="8"/>
  </r>
  <r>
    <d v="2013-09-27T00:00:00"/>
    <x v="1"/>
    <x v="1"/>
    <x v="1"/>
    <s v="Southern California"/>
    <n v="3562.9"/>
    <n v="2592.7000000000003"/>
    <x v="8"/>
  </r>
  <r>
    <d v="2013-09-27T00:00:00"/>
    <x v="1"/>
    <x v="2"/>
    <x v="1"/>
    <s v="Southern California"/>
    <n v="379"/>
    <n v="531"/>
    <x v="8"/>
  </r>
  <r>
    <d v="2013-09-27T00:00:00"/>
    <x v="1"/>
    <x v="3"/>
    <x v="1"/>
    <s v="Southern California"/>
    <n v="0"/>
    <n v="3342"/>
    <x v="8"/>
  </r>
  <r>
    <d v="2013-09-27T00:00:00"/>
    <x v="2"/>
    <x v="4"/>
    <x v="1"/>
    <s v="Southern California"/>
    <n v="1295"/>
    <n v="1509"/>
    <x v="8"/>
  </r>
  <r>
    <d v="2013-09-27T00:00:00"/>
    <x v="3"/>
    <x v="5"/>
    <x v="1"/>
    <s v="Southern California"/>
    <n v="846"/>
    <n v="766"/>
    <x v="8"/>
  </r>
  <r>
    <d v="2013-09-27T00:00:00"/>
    <x v="3"/>
    <x v="6"/>
    <x v="1"/>
    <s v="Southern California"/>
    <n v="563"/>
    <n v="1367"/>
    <x v="8"/>
  </r>
  <r>
    <d v="2013-09-27T00:00:00"/>
    <x v="4"/>
    <x v="7"/>
    <x v="1"/>
    <s v="Northern California"/>
    <n v="188"/>
    <n v="530"/>
    <x v="8"/>
  </r>
  <r>
    <d v="2013-09-27T00:00:00"/>
    <x v="4"/>
    <x v="7"/>
    <x v="1"/>
    <s v="Southern California"/>
    <n v="60"/>
    <n v="842"/>
    <x v="8"/>
  </r>
  <r>
    <d v="2013-10-04T00:00:00"/>
    <x v="0"/>
    <x v="0"/>
    <x v="0"/>
    <s v="Northern California"/>
    <n v="5317"/>
    <n v="8616"/>
    <x v="8"/>
  </r>
  <r>
    <d v="2013-10-04T00:00:00"/>
    <x v="1"/>
    <x v="1"/>
    <x v="1"/>
    <s v="Northern California"/>
    <n v="3339.0000000000005"/>
    <n v="3014.8"/>
    <x v="8"/>
  </r>
  <r>
    <d v="2013-10-04T00:00:00"/>
    <x v="1"/>
    <x v="2"/>
    <x v="1"/>
    <s v="Northern California"/>
    <n v="184"/>
    <n v="431"/>
    <x v="8"/>
  </r>
  <r>
    <d v="2013-10-04T00:00:00"/>
    <x v="1"/>
    <x v="3"/>
    <x v="1"/>
    <s v="Northern California"/>
    <n v="0"/>
    <n v="2650"/>
    <x v="8"/>
  </r>
  <r>
    <d v="2013-10-04T00:00:00"/>
    <x v="2"/>
    <x v="4"/>
    <x v="1"/>
    <s v="Northern California"/>
    <n v="812"/>
    <n v="1699"/>
    <x v="8"/>
  </r>
  <r>
    <d v="2013-10-04T00:00:00"/>
    <x v="3"/>
    <x v="5"/>
    <x v="1"/>
    <s v="Northern California"/>
    <n v="1005"/>
    <n v="1424"/>
    <x v="8"/>
  </r>
  <r>
    <d v="2013-10-04T00:00:00"/>
    <x v="3"/>
    <x v="6"/>
    <x v="1"/>
    <s v="Northern California"/>
    <n v="313"/>
    <n v="368"/>
    <x v="8"/>
  </r>
  <r>
    <d v="2013-10-04T00:00:00"/>
    <x v="0"/>
    <x v="0"/>
    <x v="0"/>
    <s v="Southern California"/>
    <n v="6412"/>
    <n v="7164"/>
    <x v="8"/>
  </r>
  <r>
    <d v="2013-10-04T00:00:00"/>
    <x v="1"/>
    <x v="1"/>
    <x v="1"/>
    <s v="Southern California"/>
    <n v="4235"/>
    <n v="2519"/>
    <x v="8"/>
  </r>
  <r>
    <d v="2013-10-04T00:00:00"/>
    <x v="1"/>
    <x v="2"/>
    <x v="1"/>
    <s v="Southern California"/>
    <n v="393"/>
    <n v="514"/>
    <x v="8"/>
  </r>
  <r>
    <d v="2013-10-04T00:00:00"/>
    <x v="1"/>
    <x v="3"/>
    <x v="1"/>
    <s v="Southern California"/>
    <n v="0"/>
    <n v="2906"/>
    <x v="8"/>
  </r>
  <r>
    <d v="2013-10-04T00:00:00"/>
    <x v="2"/>
    <x v="4"/>
    <x v="1"/>
    <s v="Southern California"/>
    <n v="1235"/>
    <n v="1449"/>
    <x v="8"/>
  </r>
  <r>
    <d v="2013-10-04T00:00:00"/>
    <x v="3"/>
    <x v="5"/>
    <x v="1"/>
    <s v="Southern California"/>
    <n v="648"/>
    <n v="755"/>
    <x v="8"/>
  </r>
  <r>
    <d v="2013-10-04T00:00:00"/>
    <x v="3"/>
    <x v="6"/>
    <x v="1"/>
    <s v="Southern California"/>
    <n v="352"/>
    <n v="1275"/>
    <x v="8"/>
  </r>
  <r>
    <d v="2013-10-04T00:00:00"/>
    <x v="4"/>
    <x v="7"/>
    <x v="1"/>
    <s v="Northern California"/>
    <n v="239"/>
    <n v="589"/>
    <x v="8"/>
  </r>
  <r>
    <d v="2013-10-04T00:00:00"/>
    <x v="4"/>
    <x v="7"/>
    <x v="1"/>
    <s v="Southern California"/>
    <n v="-89"/>
    <n v="845"/>
    <x v="8"/>
  </r>
  <r>
    <d v="2013-10-11T00:00:00"/>
    <x v="0"/>
    <x v="0"/>
    <x v="0"/>
    <s v="Northern California"/>
    <n v="5319"/>
    <n v="8304"/>
    <x v="8"/>
  </r>
  <r>
    <d v="2013-10-11T00:00:00"/>
    <x v="1"/>
    <x v="1"/>
    <x v="1"/>
    <s v="Northern California"/>
    <n v="2634.9"/>
    <n v="2816.2000000000003"/>
    <x v="8"/>
  </r>
  <r>
    <d v="2013-10-11T00:00:00"/>
    <x v="1"/>
    <x v="2"/>
    <x v="1"/>
    <s v="Northern California"/>
    <n v="192"/>
    <n v="331"/>
    <x v="8"/>
  </r>
  <r>
    <d v="2013-10-11T00:00:00"/>
    <x v="1"/>
    <x v="3"/>
    <x v="1"/>
    <s v="Northern California"/>
    <n v="0"/>
    <n v="2830"/>
    <x v="8"/>
  </r>
  <r>
    <d v="2013-10-11T00:00:00"/>
    <x v="2"/>
    <x v="4"/>
    <x v="1"/>
    <s v="Northern California"/>
    <n v="736"/>
    <n v="1715"/>
    <x v="8"/>
  </r>
  <r>
    <d v="2013-10-11T00:00:00"/>
    <x v="3"/>
    <x v="5"/>
    <x v="1"/>
    <s v="Northern California"/>
    <n v="1080"/>
    <n v="1543"/>
    <x v="8"/>
  </r>
  <r>
    <d v="2013-10-11T00:00:00"/>
    <x v="3"/>
    <x v="6"/>
    <x v="1"/>
    <s v="Northern California"/>
    <n v="226"/>
    <n v="477"/>
    <x v="8"/>
  </r>
  <r>
    <d v="2013-10-11T00:00:00"/>
    <x v="0"/>
    <x v="0"/>
    <x v="0"/>
    <s v="Southern California"/>
    <n v="6240"/>
    <n v="6668"/>
    <x v="8"/>
  </r>
  <r>
    <d v="2013-10-11T00:00:00"/>
    <x v="1"/>
    <x v="1"/>
    <x v="1"/>
    <s v="Southern California"/>
    <n v="3785.1000000000004"/>
    <n v="2605.9"/>
    <x v="8"/>
  </r>
  <r>
    <d v="2013-10-11T00:00:00"/>
    <x v="1"/>
    <x v="2"/>
    <x v="1"/>
    <s v="Southern California"/>
    <n v="412"/>
    <n v="517"/>
    <x v="8"/>
  </r>
  <r>
    <d v="2013-10-11T00:00:00"/>
    <x v="1"/>
    <x v="3"/>
    <x v="1"/>
    <s v="Southern California"/>
    <n v="0"/>
    <n v="2872"/>
    <x v="8"/>
  </r>
  <r>
    <d v="2013-10-11T00:00:00"/>
    <x v="2"/>
    <x v="4"/>
    <x v="1"/>
    <s v="Southern California"/>
    <n v="1320"/>
    <n v="1539"/>
    <x v="8"/>
  </r>
  <r>
    <d v="2013-10-11T00:00:00"/>
    <x v="3"/>
    <x v="5"/>
    <x v="1"/>
    <s v="Southern California"/>
    <n v="893"/>
    <n v="760"/>
    <x v="8"/>
  </r>
  <r>
    <d v="2013-10-11T00:00:00"/>
    <x v="3"/>
    <x v="6"/>
    <x v="1"/>
    <s v="Southern California"/>
    <n v="357"/>
    <n v="1154"/>
    <x v="8"/>
  </r>
  <r>
    <d v="2013-10-11T00:00:00"/>
    <x v="4"/>
    <x v="7"/>
    <x v="1"/>
    <s v="Northern California"/>
    <n v="227"/>
    <n v="482"/>
    <x v="8"/>
  </r>
  <r>
    <d v="2013-10-11T00:00:00"/>
    <x v="4"/>
    <x v="7"/>
    <x v="1"/>
    <s v="Southern California"/>
    <n v="1"/>
    <n v="764"/>
    <x v="8"/>
  </r>
  <r>
    <d v="2013-10-18T00:00:00"/>
    <x v="0"/>
    <x v="0"/>
    <x v="0"/>
    <s v="Northern California"/>
    <n v="4854"/>
    <n v="8800"/>
    <x v="8"/>
  </r>
  <r>
    <d v="2013-10-18T00:00:00"/>
    <x v="1"/>
    <x v="1"/>
    <x v="1"/>
    <s v="Northern California"/>
    <n v="3051.1000000000004"/>
    <n v="3160.5000000000005"/>
    <x v="8"/>
  </r>
  <r>
    <d v="2013-10-18T00:00:00"/>
    <x v="1"/>
    <x v="2"/>
    <x v="1"/>
    <s v="Northern California"/>
    <n v="237"/>
    <n v="315"/>
    <x v="8"/>
  </r>
  <r>
    <d v="2013-10-18T00:00:00"/>
    <x v="1"/>
    <x v="3"/>
    <x v="1"/>
    <s v="Northern California"/>
    <n v="0"/>
    <n v="2399"/>
    <x v="8"/>
  </r>
  <r>
    <d v="2013-10-18T00:00:00"/>
    <x v="2"/>
    <x v="4"/>
    <x v="1"/>
    <s v="Northern California"/>
    <n v="628"/>
    <n v="1607"/>
    <x v="8"/>
  </r>
  <r>
    <d v="2013-10-18T00:00:00"/>
    <x v="3"/>
    <x v="5"/>
    <x v="1"/>
    <s v="Northern California"/>
    <n v="1072"/>
    <n v="1541"/>
    <x v="8"/>
  </r>
  <r>
    <d v="2013-10-18T00:00:00"/>
    <x v="3"/>
    <x v="6"/>
    <x v="1"/>
    <s v="Northern California"/>
    <n v="243"/>
    <n v="537"/>
    <x v="8"/>
  </r>
  <r>
    <d v="2013-10-18T00:00:00"/>
    <x v="0"/>
    <x v="0"/>
    <x v="0"/>
    <s v="Southern California"/>
    <n v="6600"/>
    <n v="7222"/>
    <x v="8"/>
  </r>
  <r>
    <d v="2013-10-18T00:00:00"/>
    <x v="1"/>
    <x v="1"/>
    <x v="1"/>
    <s v="Southern California"/>
    <n v="3742.2000000000003"/>
    <n v="2498.1000000000004"/>
    <x v="8"/>
  </r>
  <r>
    <d v="2013-10-18T00:00:00"/>
    <x v="1"/>
    <x v="2"/>
    <x v="1"/>
    <s v="Southern California"/>
    <n v="445"/>
    <n v="425"/>
    <x v="8"/>
  </r>
  <r>
    <d v="2013-10-18T00:00:00"/>
    <x v="1"/>
    <x v="3"/>
    <x v="1"/>
    <s v="Southern California"/>
    <n v="0"/>
    <n v="2623"/>
    <x v="8"/>
  </r>
  <r>
    <d v="2013-10-18T00:00:00"/>
    <x v="2"/>
    <x v="4"/>
    <x v="1"/>
    <s v="Southern California"/>
    <n v="1389"/>
    <n v="1617"/>
    <x v="8"/>
  </r>
  <r>
    <d v="2013-10-18T00:00:00"/>
    <x v="3"/>
    <x v="5"/>
    <x v="1"/>
    <s v="Southern California"/>
    <n v="743"/>
    <n v="766"/>
    <x v="8"/>
  </r>
  <r>
    <d v="2013-10-18T00:00:00"/>
    <x v="3"/>
    <x v="6"/>
    <x v="1"/>
    <s v="Southern California"/>
    <n v="571"/>
    <n v="1095"/>
    <x v="8"/>
  </r>
  <r>
    <d v="2013-10-18T00:00:00"/>
    <x v="4"/>
    <x v="7"/>
    <x v="1"/>
    <s v="Northern California"/>
    <n v="269"/>
    <n v="878"/>
    <x v="8"/>
  </r>
  <r>
    <d v="2013-10-18T00:00:00"/>
    <x v="4"/>
    <x v="7"/>
    <x v="1"/>
    <s v="Southern California"/>
    <n v="96"/>
    <n v="791"/>
    <x v="8"/>
  </r>
  <r>
    <d v="2013-10-25T00:00:00"/>
    <x v="0"/>
    <x v="0"/>
    <x v="0"/>
    <s v="Northern California"/>
    <n v="4923"/>
    <n v="8553"/>
    <x v="8"/>
  </r>
  <r>
    <d v="2013-10-25T00:00:00"/>
    <x v="1"/>
    <x v="1"/>
    <x v="1"/>
    <s v="Northern California"/>
    <n v="2296.7000000000003"/>
    <n v="2661.1000000000004"/>
    <x v="8"/>
  </r>
  <r>
    <d v="2013-10-25T00:00:00"/>
    <x v="1"/>
    <x v="2"/>
    <x v="1"/>
    <s v="Northern California"/>
    <n v="438"/>
    <n v="399"/>
    <x v="8"/>
  </r>
  <r>
    <d v="2013-10-25T00:00:00"/>
    <x v="1"/>
    <x v="3"/>
    <x v="1"/>
    <s v="Northern California"/>
    <n v="0"/>
    <n v="2436"/>
    <x v="8"/>
  </r>
  <r>
    <d v="2013-10-25T00:00:00"/>
    <x v="2"/>
    <x v="4"/>
    <x v="1"/>
    <s v="Northern California"/>
    <n v="664"/>
    <n v="1340"/>
    <x v="8"/>
  </r>
  <r>
    <d v="2013-10-25T00:00:00"/>
    <x v="3"/>
    <x v="5"/>
    <x v="1"/>
    <s v="Northern California"/>
    <n v="641"/>
    <n v="1184"/>
    <x v="8"/>
  </r>
  <r>
    <d v="2013-10-25T00:00:00"/>
    <x v="3"/>
    <x v="6"/>
    <x v="1"/>
    <s v="Northern California"/>
    <n v="457"/>
    <n v="370"/>
    <x v="8"/>
  </r>
  <r>
    <d v="2013-10-25T00:00:00"/>
    <x v="0"/>
    <x v="0"/>
    <x v="0"/>
    <s v="Southern California"/>
    <n v="6904"/>
    <n v="6948"/>
    <x v="8"/>
  </r>
  <r>
    <d v="2013-10-25T00:00:00"/>
    <x v="1"/>
    <x v="1"/>
    <x v="1"/>
    <s v="Southern California"/>
    <n v="3608.0000000000005"/>
    <n v="2659.8"/>
    <x v="8"/>
  </r>
  <r>
    <d v="2013-10-25T00:00:00"/>
    <x v="1"/>
    <x v="2"/>
    <x v="1"/>
    <s v="Southern California"/>
    <n v="343"/>
    <n v="426"/>
    <x v="8"/>
  </r>
  <r>
    <d v="2013-10-25T00:00:00"/>
    <x v="1"/>
    <x v="3"/>
    <x v="1"/>
    <s v="Southern California"/>
    <n v="0"/>
    <n v="2837"/>
    <x v="8"/>
  </r>
  <r>
    <d v="2013-10-25T00:00:00"/>
    <x v="2"/>
    <x v="4"/>
    <x v="1"/>
    <s v="Southern California"/>
    <n v="1292"/>
    <n v="1498"/>
    <x v="8"/>
  </r>
  <r>
    <d v="2013-10-25T00:00:00"/>
    <x v="3"/>
    <x v="5"/>
    <x v="1"/>
    <s v="Southern California"/>
    <n v="990"/>
    <n v="939"/>
    <x v="8"/>
  </r>
  <r>
    <d v="2013-10-25T00:00:00"/>
    <x v="3"/>
    <x v="6"/>
    <x v="1"/>
    <s v="Southern California"/>
    <n v="844"/>
    <n v="1608"/>
    <x v="8"/>
  </r>
  <r>
    <d v="2013-10-25T00:00:00"/>
    <x v="4"/>
    <x v="7"/>
    <x v="1"/>
    <s v="Northern California"/>
    <n v="324"/>
    <n v="722"/>
    <x v="8"/>
  </r>
  <r>
    <d v="2013-10-25T00:00:00"/>
    <x v="4"/>
    <x v="7"/>
    <x v="1"/>
    <s v="Southern California"/>
    <n v="-115"/>
    <n v="779"/>
    <x v="8"/>
  </r>
  <r>
    <d v="2013-11-01T00:00:00"/>
    <x v="0"/>
    <x v="0"/>
    <x v="0"/>
    <s v="Northern California"/>
    <n v="4999"/>
    <n v="9184"/>
    <x v="8"/>
  </r>
  <r>
    <d v="2013-11-01T00:00:00"/>
    <x v="1"/>
    <x v="1"/>
    <x v="1"/>
    <s v="Northern California"/>
    <n v="3055.5000000000005"/>
    <n v="3312.8"/>
    <x v="8"/>
  </r>
  <r>
    <d v="2013-11-01T00:00:00"/>
    <x v="1"/>
    <x v="2"/>
    <x v="1"/>
    <s v="Northern California"/>
    <n v="51"/>
    <n v="225"/>
    <x v="8"/>
  </r>
  <r>
    <d v="2013-11-01T00:00:00"/>
    <x v="1"/>
    <x v="3"/>
    <x v="1"/>
    <s v="Northern California"/>
    <n v="0"/>
    <n v="2738"/>
    <x v="8"/>
  </r>
  <r>
    <d v="2013-11-01T00:00:00"/>
    <x v="2"/>
    <x v="4"/>
    <x v="1"/>
    <s v="Northern California"/>
    <n v="608"/>
    <n v="1498"/>
    <x v="8"/>
  </r>
  <r>
    <d v="2013-11-01T00:00:00"/>
    <x v="3"/>
    <x v="5"/>
    <x v="1"/>
    <s v="Northern California"/>
    <n v="888"/>
    <n v="1070"/>
    <x v="8"/>
  </r>
  <r>
    <d v="2013-11-01T00:00:00"/>
    <x v="3"/>
    <x v="6"/>
    <x v="1"/>
    <s v="Northern California"/>
    <n v="212"/>
    <n v="420"/>
    <x v="8"/>
  </r>
  <r>
    <d v="2013-11-01T00:00:00"/>
    <x v="0"/>
    <x v="0"/>
    <x v="0"/>
    <s v="Southern California"/>
    <n v="6786"/>
    <n v="7310"/>
    <x v="8"/>
  </r>
  <r>
    <d v="2013-11-01T00:00:00"/>
    <x v="1"/>
    <x v="1"/>
    <x v="1"/>
    <s v="Southern California"/>
    <n v="4006.2000000000003"/>
    <n v="2712.6000000000004"/>
    <x v="8"/>
  </r>
  <r>
    <d v="2013-11-01T00:00:00"/>
    <x v="1"/>
    <x v="2"/>
    <x v="1"/>
    <s v="Southern California"/>
    <n v="365"/>
    <n v="424"/>
    <x v="8"/>
  </r>
  <r>
    <d v="2013-11-01T00:00:00"/>
    <x v="1"/>
    <x v="3"/>
    <x v="1"/>
    <s v="Southern California"/>
    <n v="0"/>
    <n v="3010"/>
    <x v="8"/>
  </r>
  <r>
    <d v="2013-11-01T00:00:00"/>
    <x v="2"/>
    <x v="4"/>
    <x v="1"/>
    <s v="Southern California"/>
    <n v="1357"/>
    <n v="1536"/>
    <x v="8"/>
  </r>
  <r>
    <d v="2013-11-01T00:00:00"/>
    <x v="3"/>
    <x v="5"/>
    <x v="1"/>
    <s v="Southern California"/>
    <n v="776"/>
    <n v="933"/>
    <x v="8"/>
  </r>
  <r>
    <d v="2013-11-01T00:00:00"/>
    <x v="3"/>
    <x v="6"/>
    <x v="1"/>
    <s v="Southern California"/>
    <n v="708"/>
    <n v="1353"/>
    <x v="8"/>
  </r>
  <r>
    <d v="2013-11-01T00:00:00"/>
    <x v="4"/>
    <x v="7"/>
    <x v="1"/>
    <s v="Northern California"/>
    <n v="325"/>
    <n v="633"/>
    <x v="8"/>
  </r>
  <r>
    <d v="2013-11-01T00:00:00"/>
    <x v="4"/>
    <x v="7"/>
    <x v="1"/>
    <s v="Southern California"/>
    <n v="-81"/>
    <n v="717"/>
    <x v="8"/>
  </r>
  <r>
    <d v="2013-11-08T00:00:00"/>
    <x v="0"/>
    <x v="0"/>
    <x v="0"/>
    <s v="Northern California"/>
    <n v="5110"/>
    <n v="8390"/>
    <x v="8"/>
  </r>
  <r>
    <d v="2013-11-08T00:00:00"/>
    <x v="1"/>
    <x v="1"/>
    <x v="1"/>
    <s v="Northern California"/>
    <n v="2805.8"/>
    <n v="2806.7000000000003"/>
    <x v="8"/>
  </r>
  <r>
    <d v="2013-11-08T00:00:00"/>
    <x v="1"/>
    <x v="2"/>
    <x v="1"/>
    <s v="Northern California"/>
    <n v="495"/>
    <n v="637"/>
    <x v="8"/>
  </r>
  <r>
    <d v="2013-11-08T00:00:00"/>
    <x v="1"/>
    <x v="3"/>
    <x v="1"/>
    <s v="Northern California"/>
    <n v="0"/>
    <n v="2303"/>
    <x v="8"/>
  </r>
  <r>
    <d v="2013-11-08T00:00:00"/>
    <x v="2"/>
    <x v="4"/>
    <x v="1"/>
    <s v="Northern California"/>
    <n v="635"/>
    <n v="1482"/>
    <x v="8"/>
  </r>
  <r>
    <d v="2013-11-08T00:00:00"/>
    <x v="3"/>
    <x v="5"/>
    <x v="1"/>
    <s v="Northern California"/>
    <n v="792"/>
    <n v="966"/>
    <x v="8"/>
  </r>
  <r>
    <d v="2013-11-08T00:00:00"/>
    <x v="3"/>
    <x v="6"/>
    <x v="1"/>
    <s v="Northern California"/>
    <n v="381"/>
    <n v="470"/>
    <x v="8"/>
  </r>
  <r>
    <d v="2013-11-08T00:00:00"/>
    <x v="0"/>
    <x v="0"/>
    <x v="0"/>
    <s v="Southern California"/>
    <n v="5883"/>
    <n v="6645"/>
    <x v="8"/>
  </r>
  <r>
    <d v="2013-11-08T00:00:00"/>
    <x v="1"/>
    <x v="1"/>
    <x v="1"/>
    <s v="Southern California"/>
    <n v="3853.3"/>
    <n v="2625.7000000000003"/>
    <x v="8"/>
  </r>
  <r>
    <d v="2013-11-08T00:00:00"/>
    <x v="1"/>
    <x v="2"/>
    <x v="1"/>
    <s v="Southern California"/>
    <n v="349"/>
    <n v="380"/>
    <x v="8"/>
  </r>
  <r>
    <d v="2013-11-08T00:00:00"/>
    <x v="1"/>
    <x v="3"/>
    <x v="1"/>
    <s v="Southern California"/>
    <n v="0"/>
    <n v="2814"/>
    <x v="8"/>
  </r>
  <r>
    <d v="2013-11-08T00:00:00"/>
    <x v="2"/>
    <x v="4"/>
    <x v="1"/>
    <s v="Southern California"/>
    <n v="797"/>
    <n v="1429"/>
    <x v="8"/>
  </r>
  <r>
    <d v="2013-11-08T00:00:00"/>
    <x v="3"/>
    <x v="5"/>
    <x v="1"/>
    <s v="Southern California"/>
    <n v="710"/>
    <n v="937"/>
    <x v="8"/>
  </r>
  <r>
    <d v="2013-11-08T00:00:00"/>
    <x v="3"/>
    <x v="6"/>
    <x v="1"/>
    <s v="Southern California"/>
    <n v="551"/>
    <n v="1176"/>
    <x v="8"/>
  </r>
  <r>
    <d v="2013-11-08T00:00:00"/>
    <x v="4"/>
    <x v="7"/>
    <x v="1"/>
    <s v="Northern California"/>
    <n v="301"/>
    <n v="602"/>
    <x v="8"/>
  </r>
  <r>
    <d v="2013-11-08T00:00:00"/>
    <x v="4"/>
    <x v="7"/>
    <x v="1"/>
    <s v="Southern California"/>
    <n v="360"/>
    <n v="948"/>
    <x v="8"/>
  </r>
  <r>
    <d v="2013-11-15T00:00:00"/>
    <x v="0"/>
    <x v="0"/>
    <x v="0"/>
    <s v="Northern California"/>
    <n v="5197"/>
    <n v="9374"/>
    <x v="8"/>
  </r>
  <r>
    <d v="2013-11-15T00:00:00"/>
    <x v="1"/>
    <x v="1"/>
    <x v="1"/>
    <s v="Northern California"/>
    <n v="3184.3"/>
    <n v="3048.5000000000005"/>
    <x v="8"/>
  </r>
  <r>
    <d v="2013-11-15T00:00:00"/>
    <x v="1"/>
    <x v="2"/>
    <x v="1"/>
    <s v="Northern California"/>
    <n v="314"/>
    <n v="451"/>
    <x v="8"/>
  </r>
  <r>
    <d v="2013-11-15T00:00:00"/>
    <x v="1"/>
    <x v="3"/>
    <x v="1"/>
    <s v="Northern California"/>
    <n v="0"/>
    <n v="2515"/>
    <x v="8"/>
  </r>
  <r>
    <d v="2013-11-15T00:00:00"/>
    <x v="2"/>
    <x v="4"/>
    <x v="1"/>
    <s v="Northern California"/>
    <n v="663"/>
    <n v="1454"/>
    <x v="8"/>
  </r>
  <r>
    <d v="2013-11-15T00:00:00"/>
    <x v="3"/>
    <x v="5"/>
    <x v="1"/>
    <s v="Northern California"/>
    <n v="884"/>
    <n v="1152"/>
    <x v="8"/>
  </r>
  <r>
    <d v="2013-11-15T00:00:00"/>
    <x v="3"/>
    <x v="6"/>
    <x v="1"/>
    <s v="Northern California"/>
    <n v="395"/>
    <n v="519"/>
    <x v="8"/>
  </r>
  <r>
    <d v="2013-11-15T00:00:00"/>
    <x v="0"/>
    <x v="0"/>
    <x v="0"/>
    <s v="Southern California"/>
    <n v="5487"/>
    <n v="7130"/>
    <x v="8"/>
  </r>
  <r>
    <d v="2013-11-15T00:00:00"/>
    <x v="1"/>
    <x v="1"/>
    <x v="1"/>
    <s v="Southern California"/>
    <n v="4045.8"/>
    <n v="2789.6000000000004"/>
    <x v="8"/>
  </r>
  <r>
    <d v="2013-11-15T00:00:00"/>
    <x v="1"/>
    <x v="2"/>
    <x v="1"/>
    <s v="Southern California"/>
    <n v="309"/>
    <n v="387"/>
    <x v="8"/>
  </r>
  <r>
    <d v="2013-11-15T00:00:00"/>
    <x v="1"/>
    <x v="3"/>
    <x v="1"/>
    <s v="Southern California"/>
    <n v="0"/>
    <n v="2831"/>
    <x v="8"/>
  </r>
  <r>
    <d v="2013-11-15T00:00:00"/>
    <x v="2"/>
    <x v="4"/>
    <x v="1"/>
    <s v="Southern California"/>
    <n v="997"/>
    <n v="1271"/>
    <x v="8"/>
  </r>
  <r>
    <d v="2013-11-15T00:00:00"/>
    <x v="3"/>
    <x v="5"/>
    <x v="1"/>
    <s v="Southern California"/>
    <n v="674"/>
    <n v="851"/>
    <x v="8"/>
  </r>
  <r>
    <d v="2013-11-15T00:00:00"/>
    <x v="3"/>
    <x v="6"/>
    <x v="1"/>
    <s v="Southern California"/>
    <n v="482"/>
    <n v="1144"/>
    <x v="8"/>
  </r>
  <r>
    <d v="2013-11-15T00:00:00"/>
    <x v="4"/>
    <x v="7"/>
    <x v="1"/>
    <s v="Northern California"/>
    <n v="247"/>
    <n v="575"/>
    <x v="8"/>
  </r>
  <r>
    <d v="2013-11-15T00:00:00"/>
    <x v="4"/>
    <x v="7"/>
    <x v="1"/>
    <s v="Southern California"/>
    <n v="134"/>
    <n v="966"/>
    <x v="8"/>
  </r>
  <r>
    <d v="2013-11-22T00:00:00"/>
    <x v="0"/>
    <x v="0"/>
    <x v="0"/>
    <s v="Northern California"/>
    <n v="5244"/>
    <n v="9433"/>
    <x v="8"/>
  </r>
  <r>
    <d v="2013-11-22T00:00:00"/>
    <x v="1"/>
    <x v="1"/>
    <x v="1"/>
    <s v="Northern California"/>
    <n v="2584"/>
    <n v="2948.6000000000004"/>
    <x v="8"/>
  </r>
  <r>
    <d v="2013-11-22T00:00:00"/>
    <x v="1"/>
    <x v="2"/>
    <x v="1"/>
    <s v="Northern California"/>
    <n v="399"/>
    <n v="665"/>
    <x v="8"/>
  </r>
  <r>
    <d v="2013-11-22T00:00:00"/>
    <x v="1"/>
    <x v="3"/>
    <x v="1"/>
    <s v="Northern California"/>
    <n v="0"/>
    <n v="2796"/>
    <x v="8"/>
  </r>
  <r>
    <d v="2013-11-22T00:00:00"/>
    <x v="2"/>
    <x v="4"/>
    <x v="1"/>
    <s v="Northern California"/>
    <n v="869"/>
    <n v="1706"/>
    <x v="8"/>
  </r>
  <r>
    <d v="2013-11-22T00:00:00"/>
    <x v="3"/>
    <x v="5"/>
    <x v="1"/>
    <s v="Northern California"/>
    <n v="794"/>
    <n v="1126"/>
    <x v="8"/>
  </r>
  <r>
    <d v="2013-11-22T00:00:00"/>
    <x v="3"/>
    <x v="6"/>
    <x v="1"/>
    <s v="Northern California"/>
    <n v="441"/>
    <n v="675"/>
    <x v="8"/>
  </r>
  <r>
    <d v="2013-11-22T00:00:00"/>
    <x v="0"/>
    <x v="0"/>
    <x v="0"/>
    <s v="Southern California"/>
    <n v="6185"/>
    <n v="6797"/>
    <x v="8"/>
  </r>
  <r>
    <d v="2013-11-22T00:00:00"/>
    <x v="1"/>
    <x v="1"/>
    <x v="1"/>
    <s v="Southern California"/>
    <n v="3480.4"/>
    <n v="2600.4"/>
    <x v="8"/>
  </r>
  <r>
    <d v="2013-11-22T00:00:00"/>
    <x v="1"/>
    <x v="2"/>
    <x v="1"/>
    <s v="Southern California"/>
    <n v="381"/>
    <n v="349"/>
    <x v="8"/>
  </r>
  <r>
    <d v="2013-11-22T00:00:00"/>
    <x v="1"/>
    <x v="3"/>
    <x v="1"/>
    <s v="Southern California"/>
    <n v="0"/>
    <n v="3023"/>
    <x v="8"/>
  </r>
  <r>
    <d v="2013-11-22T00:00:00"/>
    <x v="2"/>
    <x v="4"/>
    <x v="1"/>
    <s v="Southern California"/>
    <n v="967"/>
    <n v="1147"/>
    <x v="8"/>
  </r>
  <r>
    <d v="2013-11-22T00:00:00"/>
    <x v="3"/>
    <x v="5"/>
    <x v="1"/>
    <s v="Southern California"/>
    <n v="557"/>
    <n v="746"/>
    <x v="8"/>
  </r>
  <r>
    <d v="2013-11-22T00:00:00"/>
    <x v="3"/>
    <x v="6"/>
    <x v="1"/>
    <s v="Southern California"/>
    <n v="909"/>
    <n v="1126"/>
    <x v="8"/>
  </r>
  <r>
    <d v="2013-11-22T00:00:00"/>
    <x v="4"/>
    <x v="7"/>
    <x v="1"/>
    <s v="Northern California"/>
    <n v="229"/>
    <n v="546"/>
    <x v="8"/>
  </r>
  <r>
    <d v="2013-11-22T00:00:00"/>
    <x v="4"/>
    <x v="7"/>
    <x v="1"/>
    <s v="Southern California"/>
    <n v="141"/>
    <n v="1096"/>
    <x v="8"/>
  </r>
  <r>
    <d v="2013-11-29T00:00:00"/>
    <x v="0"/>
    <x v="0"/>
    <x v="0"/>
    <s v="Northern California"/>
    <n v="5197"/>
    <n v="8546"/>
    <x v="8"/>
  </r>
  <r>
    <d v="2013-11-29T00:00:00"/>
    <x v="1"/>
    <x v="1"/>
    <x v="1"/>
    <s v="Northern California"/>
    <n v="2658.2000000000003"/>
    <n v="2821"/>
    <x v="8"/>
  </r>
  <r>
    <d v="2013-11-29T00:00:00"/>
    <x v="1"/>
    <x v="2"/>
    <x v="1"/>
    <s v="Northern California"/>
    <n v="365"/>
    <n v="597"/>
    <x v="8"/>
  </r>
  <r>
    <d v="2013-11-29T00:00:00"/>
    <x v="1"/>
    <x v="3"/>
    <x v="1"/>
    <s v="Northern California"/>
    <n v="0"/>
    <n v="2862"/>
    <x v="8"/>
  </r>
  <r>
    <d v="2013-11-29T00:00:00"/>
    <x v="2"/>
    <x v="4"/>
    <x v="1"/>
    <s v="Northern California"/>
    <n v="821"/>
    <n v="1672"/>
    <x v="8"/>
  </r>
  <r>
    <d v="2013-11-29T00:00:00"/>
    <x v="3"/>
    <x v="5"/>
    <x v="1"/>
    <s v="Northern California"/>
    <n v="471"/>
    <n v="930"/>
    <x v="8"/>
  </r>
  <r>
    <d v="2013-11-29T00:00:00"/>
    <x v="3"/>
    <x v="6"/>
    <x v="1"/>
    <s v="Northern California"/>
    <n v="760"/>
    <n v="756"/>
    <x v="8"/>
  </r>
  <r>
    <d v="2013-11-29T00:00:00"/>
    <x v="0"/>
    <x v="0"/>
    <x v="0"/>
    <s v="Southern California"/>
    <n v="6545"/>
    <n v="7165"/>
    <x v="8"/>
  </r>
  <r>
    <d v="2013-11-29T00:00:00"/>
    <x v="1"/>
    <x v="1"/>
    <x v="1"/>
    <s v="Southern California"/>
    <n v="3897.3"/>
    <n v="2754.4"/>
    <x v="8"/>
  </r>
  <r>
    <d v="2013-11-29T00:00:00"/>
    <x v="1"/>
    <x v="2"/>
    <x v="1"/>
    <s v="Southern California"/>
    <n v="483"/>
    <n v="383"/>
    <x v="8"/>
  </r>
  <r>
    <d v="2013-11-29T00:00:00"/>
    <x v="1"/>
    <x v="3"/>
    <x v="1"/>
    <s v="Southern California"/>
    <n v="0"/>
    <n v="2724"/>
    <x v="8"/>
  </r>
  <r>
    <d v="2013-11-29T00:00:00"/>
    <x v="2"/>
    <x v="4"/>
    <x v="1"/>
    <s v="Southern California"/>
    <n v="1384"/>
    <n v="1236"/>
    <x v="8"/>
  </r>
  <r>
    <d v="2013-11-29T00:00:00"/>
    <x v="3"/>
    <x v="5"/>
    <x v="1"/>
    <s v="Southern California"/>
    <n v="555"/>
    <n v="564"/>
    <x v="8"/>
  </r>
  <r>
    <d v="2013-11-29T00:00:00"/>
    <x v="3"/>
    <x v="6"/>
    <x v="1"/>
    <s v="Southern California"/>
    <n v="779"/>
    <n v="1080"/>
    <x v="8"/>
  </r>
  <r>
    <d v="2013-11-29T00:00:00"/>
    <x v="4"/>
    <x v="7"/>
    <x v="1"/>
    <s v="Northern California"/>
    <n v="228"/>
    <n v="499"/>
    <x v="8"/>
  </r>
  <r>
    <d v="2013-11-29T00:00:00"/>
    <x v="4"/>
    <x v="7"/>
    <x v="1"/>
    <s v="Southern California"/>
    <n v="13"/>
    <n v="1102"/>
    <x v="8"/>
  </r>
  <r>
    <d v="2013-12-06T00:00:00"/>
    <x v="0"/>
    <x v="0"/>
    <x v="0"/>
    <s v="Northern California"/>
    <n v="5455"/>
    <n v="7024"/>
    <x v="8"/>
  </r>
  <r>
    <d v="2013-12-06T00:00:00"/>
    <x v="1"/>
    <x v="1"/>
    <x v="1"/>
    <s v="Northern California"/>
    <n v="2776.3"/>
    <n v="2977.2000000000003"/>
    <x v="8"/>
  </r>
  <r>
    <d v="2013-12-06T00:00:00"/>
    <x v="1"/>
    <x v="2"/>
    <x v="1"/>
    <s v="Northern California"/>
    <n v="397"/>
    <n v="508"/>
    <x v="8"/>
  </r>
  <r>
    <d v="2013-12-06T00:00:00"/>
    <x v="1"/>
    <x v="3"/>
    <x v="1"/>
    <s v="Northern California"/>
    <n v="0"/>
    <n v="3143"/>
    <x v="8"/>
  </r>
  <r>
    <d v="2013-12-06T00:00:00"/>
    <x v="2"/>
    <x v="4"/>
    <x v="1"/>
    <s v="Northern California"/>
    <n v="859"/>
    <n v="1598"/>
    <x v="8"/>
  </r>
  <r>
    <d v="2013-12-06T00:00:00"/>
    <x v="3"/>
    <x v="5"/>
    <x v="1"/>
    <s v="Northern California"/>
    <n v="1115"/>
    <n v="1214"/>
    <x v="8"/>
  </r>
  <r>
    <d v="2013-12-06T00:00:00"/>
    <x v="3"/>
    <x v="6"/>
    <x v="1"/>
    <s v="Northern California"/>
    <n v="407"/>
    <n v="915"/>
    <x v="8"/>
  </r>
  <r>
    <d v="2013-12-06T00:00:00"/>
    <x v="0"/>
    <x v="0"/>
    <x v="0"/>
    <s v="Southern California"/>
    <n v="6451"/>
    <n v="6565"/>
    <x v="8"/>
  </r>
  <r>
    <d v="2013-12-06T00:00:00"/>
    <x v="1"/>
    <x v="1"/>
    <x v="1"/>
    <s v="Southern California"/>
    <n v="3535.4"/>
    <n v="2681.8"/>
    <x v="8"/>
  </r>
  <r>
    <d v="2013-12-06T00:00:00"/>
    <x v="1"/>
    <x v="2"/>
    <x v="1"/>
    <s v="Southern California"/>
    <n v="271"/>
    <n v="280"/>
    <x v="8"/>
  </r>
  <r>
    <d v="2013-12-06T00:00:00"/>
    <x v="1"/>
    <x v="3"/>
    <x v="1"/>
    <s v="Southern California"/>
    <n v="0"/>
    <n v="2745"/>
    <x v="8"/>
  </r>
  <r>
    <d v="2013-12-06T00:00:00"/>
    <x v="2"/>
    <x v="4"/>
    <x v="1"/>
    <s v="Southern California"/>
    <n v="1172"/>
    <n v="1214"/>
    <x v="8"/>
  </r>
  <r>
    <d v="2013-12-06T00:00:00"/>
    <x v="3"/>
    <x v="5"/>
    <x v="1"/>
    <s v="Southern California"/>
    <n v="894"/>
    <n v="829"/>
    <x v="8"/>
  </r>
  <r>
    <d v="2013-12-06T00:00:00"/>
    <x v="3"/>
    <x v="6"/>
    <x v="1"/>
    <s v="Southern California"/>
    <n v="465"/>
    <n v="1168"/>
    <x v="8"/>
  </r>
  <r>
    <d v="2013-12-06T00:00:00"/>
    <x v="4"/>
    <x v="7"/>
    <x v="1"/>
    <s v="Northern California"/>
    <n v="229"/>
    <n v="634"/>
    <x v="8"/>
  </r>
  <r>
    <d v="2013-12-06T00:00:00"/>
    <x v="4"/>
    <x v="7"/>
    <x v="1"/>
    <s v="Southern California"/>
    <n v="1"/>
    <n v="1056"/>
    <x v="8"/>
  </r>
  <r>
    <d v="2013-12-13T00:00:00"/>
    <x v="0"/>
    <x v="0"/>
    <x v="0"/>
    <s v="Northern California"/>
    <n v="5513"/>
    <n v="7110"/>
    <x v="8"/>
  </r>
  <r>
    <d v="2013-12-13T00:00:00"/>
    <x v="1"/>
    <x v="1"/>
    <x v="1"/>
    <s v="Northern California"/>
    <n v="2836.3"/>
    <n v="2961.7000000000003"/>
    <x v="8"/>
  </r>
  <r>
    <d v="2013-12-13T00:00:00"/>
    <x v="1"/>
    <x v="2"/>
    <x v="1"/>
    <s v="Northern California"/>
    <n v="488"/>
    <n v="460"/>
    <x v="8"/>
  </r>
  <r>
    <d v="2013-12-13T00:00:00"/>
    <x v="1"/>
    <x v="3"/>
    <x v="1"/>
    <s v="Northern California"/>
    <n v="0"/>
    <n v="3421"/>
    <x v="8"/>
  </r>
  <r>
    <d v="2013-12-13T00:00:00"/>
    <x v="2"/>
    <x v="4"/>
    <x v="1"/>
    <s v="Northern California"/>
    <n v="895"/>
    <n v="1766"/>
    <x v="8"/>
  </r>
  <r>
    <d v="2013-12-13T00:00:00"/>
    <x v="3"/>
    <x v="5"/>
    <x v="1"/>
    <s v="Northern California"/>
    <n v="873"/>
    <n v="1481"/>
    <x v="8"/>
  </r>
  <r>
    <d v="2013-12-13T00:00:00"/>
    <x v="3"/>
    <x v="6"/>
    <x v="1"/>
    <s v="Northern California"/>
    <n v="695"/>
    <n v="803"/>
    <x v="8"/>
  </r>
  <r>
    <d v="2013-12-13T00:00:00"/>
    <x v="0"/>
    <x v="0"/>
    <x v="0"/>
    <s v="Southern California"/>
    <n v="6242"/>
    <n v="6082"/>
    <x v="8"/>
  </r>
  <r>
    <d v="2013-12-13T00:00:00"/>
    <x v="1"/>
    <x v="1"/>
    <x v="1"/>
    <s v="Southern California"/>
    <n v="3479.3"/>
    <n v="2863.3"/>
    <x v="8"/>
  </r>
  <r>
    <d v="2013-12-13T00:00:00"/>
    <x v="1"/>
    <x v="2"/>
    <x v="1"/>
    <s v="Southern California"/>
    <n v="542"/>
    <n v="446"/>
    <x v="8"/>
  </r>
  <r>
    <d v="2013-12-13T00:00:00"/>
    <x v="1"/>
    <x v="3"/>
    <x v="1"/>
    <s v="Southern California"/>
    <n v="0"/>
    <n v="2161"/>
    <x v="8"/>
  </r>
  <r>
    <d v="2013-12-13T00:00:00"/>
    <x v="2"/>
    <x v="4"/>
    <x v="1"/>
    <s v="Southern California"/>
    <n v="1252"/>
    <n v="1312"/>
    <x v="8"/>
  </r>
  <r>
    <d v="2013-12-13T00:00:00"/>
    <x v="3"/>
    <x v="5"/>
    <x v="1"/>
    <s v="Southern California"/>
    <n v="572"/>
    <n v="795"/>
    <x v="8"/>
  </r>
  <r>
    <d v="2013-12-13T00:00:00"/>
    <x v="3"/>
    <x v="6"/>
    <x v="1"/>
    <s v="Southern California"/>
    <n v="496"/>
    <n v="1036"/>
    <x v="8"/>
  </r>
  <r>
    <d v="2013-12-13T00:00:00"/>
    <x v="4"/>
    <x v="7"/>
    <x v="1"/>
    <s v="Northern California"/>
    <n v="259"/>
    <n v="678"/>
    <x v="8"/>
  </r>
  <r>
    <d v="2013-12-13T00:00:00"/>
    <x v="4"/>
    <x v="7"/>
    <x v="1"/>
    <s v="Southern California"/>
    <n v="155"/>
    <n v="911"/>
    <x v="8"/>
  </r>
  <r>
    <d v="2013-12-20T00:00:00"/>
    <x v="0"/>
    <x v="0"/>
    <x v="0"/>
    <s v="Northern California"/>
    <n v="5489"/>
    <n v="7424"/>
    <x v="8"/>
  </r>
  <r>
    <d v="2013-12-20T00:00:00"/>
    <x v="1"/>
    <x v="1"/>
    <x v="1"/>
    <s v="Northern California"/>
    <n v="2951.8"/>
    <n v="3220.3"/>
    <x v="8"/>
  </r>
  <r>
    <d v="2013-12-20T00:00:00"/>
    <x v="1"/>
    <x v="2"/>
    <x v="1"/>
    <s v="Northern California"/>
    <n v="354"/>
    <n v="329"/>
    <x v="8"/>
  </r>
  <r>
    <d v="2013-12-20T00:00:00"/>
    <x v="1"/>
    <x v="3"/>
    <x v="1"/>
    <s v="Northern California"/>
    <n v="0"/>
    <n v="3313"/>
    <x v="8"/>
  </r>
  <r>
    <d v="2013-12-20T00:00:00"/>
    <x v="2"/>
    <x v="4"/>
    <x v="1"/>
    <s v="Northern California"/>
    <n v="730"/>
    <n v="1688"/>
    <x v="8"/>
  </r>
  <r>
    <d v="2013-12-20T00:00:00"/>
    <x v="3"/>
    <x v="5"/>
    <x v="1"/>
    <s v="Northern California"/>
    <n v="745"/>
    <n v="1445"/>
    <x v="8"/>
  </r>
  <r>
    <d v="2013-12-20T00:00:00"/>
    <x v="3"/>
    <x v="6"/>
    <x v="1"/>
    <s v="Northern California"/>
    <n v="872"/>
    <n v="786"/>
    <x v="8"/>
  </r>
  <r>
    <d v="2013-12-20T00:00:00"/>
    <x v="0"/>
    <x v="0"/>
    <x v="0"/>
    <s v="Southern California"/>
    <n v="6676"/>
    <n v="5936"/>
    <x v="8"/>
  </r>
  <r>
    <d v="2013-12-20T00:00:00"/>
    <x v="1"/>
    <x v="1"/>
    <x v="1"/>
    <s v="Southern California"/>
    <n v="3901.7000000000003"/>
    <n v="2878.7000000000003"/>
    <x v="8"/>
  </r>
  <r>
    <d v="2013-12-20T00:00:00"/>
    <x v="1"/>
    <x v="2"/>
    <x v="1"/>
    <s v="Southern California"/>
    <n v="295"/>
    <n v="331"/>
    <x v="8"/>
  </r>
  <r>
    <d v="2013-12-20T00:00:00"/>
    <x v="1"/>
    <x v="3"/>
    <x v="1"/>
    <s v="Southern California"/>
    <n v="0"/>
    <n v="2867"/>
    <x v="8"/>
  </r>
  <r>
    <d v="2013-12-20T00:00:00"/>
    <x v="2"/>
    <x v="4"/>
    <x v="1"/>
    <s v="Southern California"/>
    <n v="1605"/>
    <n v="1309"/>
    <x v="8"/>
  </r>
  <r>
    <d v="2013-12-20T00:00:00"/>
    <x v="3"/>
    <x v="5"/>
    <x v="1"/>
    <s v="Southern California"/>
    <n v="939"/>
    <n v="897"/>
    <x v="8"/>
  </r>
  <r>
    <d v="2013-12-20T00:00:00"/>
    <x v="3"/>
    <x v="6"/>
    <x v="1"/>
    <s v="Southern California"/>
    <n v="328"/>
    <n v="1071"/>
    <x v="8"/>
  </r>
  <r>
    <d v="2013-12-20T00:00:00"/>
    <x v="4"/>
    <x v="7"/>
    <x v="1"/>
    <s v="Northern California"/>
    <n v="198"/>
    <n v="616"/>
    <x v="8"/>
  </r>
  <r>
    <d v="2013-12-20T00:00:00"/>
    <x v="4"/>
    <x v="7"/>
    <x v="1"/>
    <s v="Southern California"/>
    <n v="125"/>
    <n v="956"/>
    <x v="8"/>
  </r>
  <r>
    <d v="2013-12-27T00:00:00"/>
    <x v="0"/>
    <x v="0"/>
    <x v="0"/>
    <s v="Northern California"/>
    <n v="5282"/>
    <n v="7048"/>
    <x v="8"/>
  </r>
  <r>
    <d v="2013-12-27T00:00:00"/>
    <x v="1"/>
    <x v="1"/>
    <x v="1"/>
    <s v="Northern California"/>
    <n v="2831.7000000000003"/>
    <n v="3329.5000000000005"/>
    <x v="8"/>
  </r>
  <r>
    <d v="2013-12-27T00:00:00"/>
    <x v="1"/>
    <x v="2"/>
    <x v="1"/>
    <s v="Northern California"/>
    <n v="509"/>
    <n v="367"/>
    <x v="8"/>
  </r>
  <r>
    <d v="2013-12-27T00:00:00"/>
    <x v="1"/>
    <x v="3"/>
    <x v="1"/>
    <s v="Northern California"/>
    <n v="0"/>
    <n v="3072"/>
    <x v="8"/>
  </r>
  <r>
    <d v="2013-12-27T00:00:00"/>
    <x v="2"/>
    <x v="4"/>
    <x v="1"/>
    <s v="Northern California"/>
    <n v="847"/>
    <n v="1641"/>
    <x v="8"/>
  </r>
  <r>
    <d v="2013-12-27T00:00:00"/>
    <x v="3"/>
    <x v="5"/>
    <x v="1"/>
    <s v="Northern California"/>
    <n v="839"/>
    <n v="1427"/>
    <x v="8"/>
  </r>
  <r>
    <d v="2013-12-27T00:00:00"/>
    <x v="3"/>
    <x v="6"/>
    <x v="1"/>
    <s v="Northern California"/>
    <n v="671"/>
    <n v="667"/>
    <x v="8"/>
  </r>
  <r>
    <d v="2013-12-27T00:00:00"/>
    <x v="0"/>
    <x v="0"/>
    <x v="0"/>
    <s v="Southern California"/>
    <n v="6615"/>
    <n v="6089"/>
    <x v="8"/>
  </r>
  <r>
    <d v="2013-12-27T00:00:00"/>
    <x v="1"/>
    <x v="1"/>
    <x v="1"/>
    <s v="Southern California"/>
    <n v="3820.3"/>
    <n v="2579.5"/>
    <x v="8"/>
  </r>
  <r>
    <d v="2013-12-27T00:00:00"/>
    <x v="1"/>
    <x v="2"/>
    <x v="1"/>
    <s v="Southern California"/>
    <n v="462"/>
    <n v="444"/>
    <x v="8"/>
  </r>
  <r>
    <d v="2013-12-27T00:00:00"/>
    <x v="1"/>
    <x v="3"/>
    <x v="1"/>
    <s v="Southern California"/>
    <n v="0"/>
    <n v="2916"/>
    <x v="8"/>
  </r>
  <r>
    <d v="2013-12-27T00:00:00"/>
    <x v="2"/>
    <x v="4"/>
    <x v="1"/>
    <s v="Southern California"/>
    <n v="1755"/>
    <n v="1708"/>
    <x v="8"/>
  </r>
  <r>
    <d v="2013-12-27T00:00:00"/>
    <x v="3"/>
    <x v="5"/>
    <x v="1"/>
    <s v="Southern California"/>
    <n v="757"/>
    <n v="844"/>
    <x v="8"/>
  </r>
  <r>
    <d v="2013-12-27T00:00:00"/>
    <x v="3"/>
    <x v="6"/>
    <x v="1"/>
    <s v="Southern California"/>
    <n v="647"/>
    <n v="1026"/>
    <x v="8"/>
  </r>
  <r>
    <d v="2013-12-27T00:00:00"/>
    <x v="4"/>
    <x v="7"/>
    <x v="1"/>
    <s v="Northern California"/>
    <n v="192"/>
    <n v="612"/>
    <x v="8"/>
  </r>
  <r>
    <d v="2013-12-27T00:00:00"/>
    <x v="4"/>
    <x v="7"/>
    <x v="1"/>
    <s v="Southern California"/>
    <n v="8"/>
    <n v="868"/>
    <x v="8"/>
  </r>
  <r>
    <d v="2014-01-03T00:00:00"/>
    <x v="0"/>
    <x v="0"/>
    <x v="0"/>
    <s v="Northern California"/>
    <n v="5418"/>
    <n v="6895"/>
    <x v="9"/>
  </r>
  <r>
    <d v="2014-01-03T00:00:00"/>
    <x v="1"/>
    <x v="1"/>
    <x v="1"/>
    <s v="Northern California"/>
    <n v="2897.9"/>
    <n v="3566.9"/>
    <x v="9"/>
  </r>
  <r>
    <d v="2014-01-03T00:00:00"/>
    <x v="1"/>
    <x v="2"/>
    <x v="1"/>
    <s v="Northern California"/>
    <n v="396"/>
    <n v="531"/>
    <x v="9"/>
  </r>
  <r>
    <d v="2014-01-03T00:00:00"/>
    <x v="1"/>
    <x v="3"/>
    <x v="1"/>
    <s v="Northern California"/>
    <n v="0"/>
    <n v="3162"/>
    <x v="9"/>
  </r>
  <r>
    <d v="2014-01-03T00:00:00"/>
    <x v="2"/>
    <x v="4"/>
    <x v="1"/>
    <s v="Northern California"/>
    <n v="873"/>
    <n v="1794"/>
    <x v="9"/>
  </r>
  <r>
    <d v="2014-01-03T00:00:00"/>
    <x v="3"/>
    <x v="5"/>
    <x v="1"/>
    <s v="Northern California"/>
    <n v="706"/>
    <n v="1404"/>
    <x v="9"/>
  </r>
  <r>
    <d v="2014-01-03T00:00:00"/>
    <x v="3"/>
    <x v="6"/>
    <x v="1"/>
    <s v="Northern California"/>
    <n v="804"/>
    <n v="822"/>
    <x v="9"/>
  </r>
  <r>
    <d v="2014-01-03T00:00:00"/>
    <x v="0"/>
    <x v="0"/>
    <x v="0"/>
    <s v="Southern California"/>
    <n v="6681"/>
    <n v="6515"/>
    <x v="9"/>
  </r>
  <r>
    <d v="2014-01-03T00:00:00"/>
    <x v="1"/>
    <x v="1"/>
    <x v="1"/>
    <s v="Southern California"/>
    <n v="4178.9000000000005"/>
    <n v="2770.9"/>
    <x v="9"/>
  </r>
  <r>
    <d v="2014-01-03T00:00:00"/>
    <x v="1"/>
    <x v="2"/>
    <x v="1"/>
    <s v="Southern California"/>
    <n v="352"/>
    <n v="472"/>
    <x v="9"/>
  </r>
  <r>
    <d v="2014-01-03T00:00:00"/>
    <x v="1"/>
    <x v="3"/>
    <x v="1"/>
    <s v="Southern California"/>
    <n v="0"/>
    <n v="3334"/>
    <x v="9"/>
  </r>
  <r>
    <d v="2014-01-03T00:00:00"/>
    <x v="2"/>
    <x v="4"/>
    <x v="1"/>
    <s v="Southern California"/>
    <n v="1613"/>
    <n v="1713"/>
    <x v="9"/>
  </r>
  <r>
    <d v="2014-01-03T00:00:00"/>
    <x v="3"/>
    <x v="5"/>
    <x v="1"/>
    <s v="Southern California"/>
    <n v="827"/>
    <n v="930"/>
    <x v="9"/>
  </r>
  <r>
    <d v="2014-01-03T00:00:00"/>
    <x v="3"/>
    <x v="6"/>
    <x v="1"/>
    <s v="Southern California"/>
    <n v="831"/>
    <n v="1177"/>
    <x v="9"/>
  </r>
  <r>
    <d v="2014-01-03T00:00:00"/>
    <x v="4"/>
    <x v="7"/>
    <x v="1"/>
    <s v="Northern California"/>
    <n v="185"/>
    <n v="546"/>
    <x v="9"/>
  </r>
  <r>
    <d v="2014-01-03T00:00:00"/>
    <x v="4"/>
    <x v="7"/>
    <x v="1"/>
    <s v="Southern California"/>
    <n v="88"/>
    <n v="859"/>
    <x v="9"/>
  </r>
  <r>
    <d v="2014-01-10T00:00:00"/>
    <x v="0"/>
    <x v="0"/>
    <x v="0"/>
    <s v="Northern California"/>
    <n v="5170"/>
    <n v="6678"/>
    <x v="9"/>
  </r>
  <r>
    <d v="2014-01-10T00:00:00"/>
    <x v="1"/>
    <x v="1"/>
    <x v="1"/>
    <s v="Northern California"/>
    <n v="2758.5"/>
    <n v="3702.4"/>
    <x v="9"/>
  </r>
  <r>
    <d v="2014-01-10T00:00:00"/>
    <x v="1"/>
    <x v="2"/>
    <x v="1"/>
    <s v="Northern California"/>
    <n v="375"/>
    <n v="375"/>
    <x v="9"/>
  </r>
  <r>
    <d v="2014-01-10T00:00:00"/>
    <x v="1"/>
    <x v="3"/>
    <x v="1"/>
    <s v="Northern California"/>
    <n v="0"/>
    <n v="3499"/>
    <x v="9"/>
  </r>
  <r>
    <d v="2014-01-10T00:00:00"/>
    <x v="2"/>
    <x v="4"/>
    <x v="1"/>
    <s v="Northern California"/>
    <n v="791"/>
    <n v="1831"/>
    <x v="9"/>
  </r>
  <r>
    <d v="2014-01-10T00:00:00"/>
    <x v="3"/>
    <x v="5"/>
    <x v="1"/>
    <s v="Northern California"/>
    <n v="578"/>
    <n v="1341"/>
    <x v="9"/>
  </r>
  <r>
    <d v="2014-01-10T00:00:00"/>
    <x v="3"/>
    <x v="6"/>
    <x v="1"/>
    <s v="Northern California"/>
    <n v="728"/>
    <n v="799"/>
    <x v="9"/>
  </r>
  <r>
    <d v="2014-01-10T00:00:00"/>
    <x v="0"/>
    <x v="0"/>
    <x v="0"/>
    <s v="Southern California"/>
    <n v="6798"/>
    <n v="6235"/>
    <x v="9"/>
  </r>
  <r>
    <d v="2014-01-10T00:00:00"/>
    <x v="1"/>
    <x v="1"/>
    <x v="1"/>
    <s v="Southern California"/>
    <n v="4472.6000000000004"/>
    <n v="3201.0000000000005"/>
    <x v="9"/>
  </r>
  <r>
    <d v="2014-01-10T00:00:00"/>
    <x v="1"/>
    <x v="2"/>
    <x v="1"/>
    <s v="Southern California"/>
    <n v="399"/>
    <n v="509"/>
    <x v="9"/>
  </r>
  <r>
    <d v="2014-01-10T00:00:00"/>
    <x v="1"/>
    <x v="3"/>
    <x v="1"/>
    <s v="Southern California"/>
    <n v="0"/>
    <n v="3505"/>
    <x v="9"/>
  </r>
  <r>
    <d v="2014-01-10T00:00:00"/>
    <x v="2"/>
    <x v="4"/>
    <x v="1"/>
    <s v="Southern California"/>
    <n v="1521"/>
    <n v="1881"/>
    <x v="9"/>
  </r>
  <r>
    <d v="2014-01-10T00:00:00"/>
    <x v="3"/>
    <x v="5"/>
    <x v="1"/>
    <s v="Southern California"/>
    <n v="707"/>
    <n v="782"/>
    <x v="9"/>
  </r>
  <r>
    <d v="2014-01-10T00:00:00"/>
    <x v="3"/>
    <x v="6"/>
    <x v="1"/>
    <s v="Southern California"/>
    <n v="661"/>
    <n v="998"/>
    <x v="9"/>
  </r>
  <r>
    <d v="2014-01-10T00:00:00"/>
    <x v="4"/>
    <x v="7"/>
    <x v="1"/>
    <s v="Northern California"/>
    <n v="216"/>
    <n v="627"/>
    <x v="9"/>
  </r>
  <r>
    <d v="2014-01-10T00:00:00"/>
    <x v="4"/>
    <x v="7"/>
    <x v="1"/>
    <s v="Southern California"/>
    <n v="-55"/>
    <n v="745"/>
    <x v="9"/>
  </r>
  <r>
    <d v="2014-01-17T00:00:00"/>
    <x v="0"/>
    <x v="0"/>
    <x v="0"/>
    <s v="Northern California"/>
    <n v="5162"/>
    <n v="7288"/>
    <x v="9"/>
  </r>
  <r>
    <d v="2014-01-17T00:00:00"/>
    <x v="1"/>
    <x v="1"/>
    <x v="1"/>
    <s v="Northern California"/>
    <n v="2530.5"/>
    <n v="3946.4"/>
    <x v="9"/>
  </r>
  <r>
    <d v="2014-01-17T00:00:00"/>
    <x v="1"/>
    <x v="2"/>
    <x v="1"/>
    <s v="Northern California"/>
    <n v="508"/>
    <n v="632"/>
    <x v="9"/>
  </r>
  <r>
    <d v="2014-01-17T00:00:00"/>
    <x v="1"/>
    <x v="3"/>
    <x v="1"/>
    <s v="Northern California"/>
    <n v="0"/>
    <n v="3311"/>
    <x v="9"/>
  </r>
  <r>
    <d v="2014-01-17T00:00:00"/>
    <x v="2"/>
    <x v="4"/>
    <x v="1"/>
    <s v="Northern California"/>
    <n v="738"/>
    <n v="1974"/>
    <x v="9"/>
  </r>
  <r>
    <d v="2014-01-17T00:00:00"/>
    <x v="3"/>
    <x v="5"/>
    <x v="1"/>
    <s v="Northern California"/>
    <n v="735"/>
    <n v="1324"/>
    <x v="9"/>
  </r>
  <r>
    <d v="2014-01-17T00:00:00"/>
    <x v="3"/>
    <x v="6"/>
    <x v="1"/>
    <s v="Northern California"/>
    <n v="479"/>
    <n v="683"/>
    <x v="9"/>
  </r>
  <r>
    <d v="2014-01-17T00:00:00"/>
    <x v="0"/>
    <x v="0"/>
    <x v="0"/>
    <s v="Southern California"/>
    <n v="6459"/>
    <n v="6960"/>
    <x v="9"/>
  </r>
  <r>
    <d v="2014-01-17T00:00:00"/>
    <x v="1"/>
    <x v="1"/>
    <x v="1"/>
    <s v="Southern California"/>
    <n v="4425.3"/>
    <n v="3040.4"/>
    <x v="9"/>
  </r>
  <r>
    <d v="2014-01-17T00:00:00"/>
    <x v="1"/>
    <x v="2"/>
    <x v="1"/>
    <s v="Southern California"/>
    <n v="412"/>
    <n v="458"/>
    <x v="9"/>
  </r>
  <r>
    <d v="2014-01-17T00:00:00"/>
    <x v="1"/>
    <x v="3"/>
    <x v="1"/>
    <s v="Southern California"/>
    <n v="0"/>
    <n v="3648"/>
    <x v="9"/>
  </r>
  <r>
    <d v="2014-01-17T00:00:00"/>
    <x v="2"/>
    <x v="4"/>
    <x v="1"/>
    <s v="Southern California"/>
    <n v="1457"/>
    <n v="2083"/>
    <x v="9"/>
  </r>
  <r>
    <d v="2014-01-17T00:00:00"/>
    <x v="3"/>
    <x v="5"/>
    <x v="1"/>
    <s v="Southern California"/>
    <n v="482"/>
    <n v="609"/>
    <x v="9"/>
  </r>
  <r>
    <d v="2014-01-17T00:00:00"/>
    <x v="3"/>
    <x v="6"/>
    <x v="1"/>
    <s v="Southern California"/>
    <n v="927"/>
    <n v="1333"/>
    <x v="9"/>
  </r>
  <r>
    <d v="2014-01-17T00:00:00"/>
    <x v="4"/>
    <x v="7"/>
    <x v="1"/>
    <s v="Northern California"/>
    <n v="198"/>
    <n v="653"/>
    <x v="9"/>
  </r>
  <r>
    <d v="2014-01-17T00:00:00"/>
    <x v="4"/>
    <x v="7"/>
    <x v="1"/>
    <s v="Southern California"/>
    <n v="79"/>
    <n v="698"/>
    <x v="9"/>
  </r>
  <r>
    <d v="2014-01-24T00:00:00"/>
    <x v="0"/>
    <x v="0"/>
    <x v="0"/>
    <s v="Northern California"/>
    <n v="4908"/>
    <n v="7453"/>
    <x v="9"/>
  </r>
  <r>
    <d v="2014-01-24T00:00:00"/>
    <x v="1"/>
    <x v="1"/>
    <x v="1"/>
    <s v="Northern California"/>
    <n v="2615"/>
    <n v="4060.7000000000003"/>
    <x v="9"/>
  </r>
  <r>
    <d v="2014-01-24T00:00:00"/>
    <x v="1"/>
    <x v="2"/>
    <x v="1"/>
    <s v="Northern California"/>
    <n v="284"/>
    <n v="268"/>
    <x v="9"/>
  </r>
  <r>
    <d v="2014-01-24T00:00:00"/>
    <x v="1"/>
    <x v="3"/>
    <x v="1"/>
    <s v="Northern California"/>
    <n v="0"/>
    <n v="3093"/>
    <x v="9"/>
  </r>
  <r>
    <d v="2014-01-24T00:00:00"/>
    <x v="2"/>
    <x v="4"/>
    <x v="1"/>
    <s v="Northern California"/>
    <n v="654"/>
    <n v="2074"/>
    <x v="9"/>
  </r>
  <r>
    <d v="2014-01-24T00:00:00"/>
    <x v="3"/>
    <x v="5"/>
    <x v="1"/>
    <s v="Northern California"/>
    <n v="715"/>
    <n v="1280"/>
    <x v="9"/>
  </r>
  <r>
    <d v="2014-01-24T00:00:00"/>
    <x v="3"/>
    <x v="6"/>
    <x v="1"/>
    <s v="Northern California"/>
    <n v="504"/>
    <n v="893"/>
    <x v="9"/>
  </r>
  <r>
    <d v="2014-01-24T00:00:00"/>
    <x v="0"/>
    <x v="0"/>
    <x v="0"/>
    <s v="Southern California"/>
    <n v="6751"/>
    <n v="6924"/>
    <x v="9"/>
  </r>
  <r>
    <d v="2014-01-24T00:00:00"/>
    <x v="1"/>
    <x v="1"/>
    <x v="1"/>
    <s v="Southern California"/>
    <n v="4143.7000000000007"/>
    <n v="2663.1000000000004"/>
    <x v="9"/>
  </r>
  <r>
    <d v="2014-01-24T00:00:00"/>
    <x v="1"/>
    <x v="2"/>
    <x v="1"/>
    <s v="Southern California"/>
    <n v="346"/>
    <n v="384"/>
    <x v="9"/>
  </r>
  <r>
    <d v="2014-01-24T00:00:00"/>
    <x v="1"/>
    <x v="3"/>
    <x v="1"/>
    <s v="Southern California"/>
    <n v="0"/>
    <n v="3723"/>
    <x v="9"/>
  </r>
  <r>
    <d v="2014-01-24T00:00:00"/>
    <x v="2"/>
    <x v="4"/>
    <x v="1"/>
    <s v="Southern California"/>
    <n v="1141"/>
    <n v="1836"/>
    <x v="9"/>
  </r>
  <r>
    <d v="2014-01-24T00:00:00"/>
    <x v="3"/>
    <x v="5"/>
    <x v="1"/>
    <s v="Southern California"/>
    <n v="899"/>
    <n v="1034"/>
    <x v="9"/>
  </r>
  <r>
    <d v="2014-01-24T00:00:00"/>
    <x v="3"/>
    <x v="6"/>
    <x v="1"/>
    <s v="Southern California"/>
    <n v="607"/>
    <n v="1353"/>
    <x v="9"/>
  </r>
  <r>
    <d v="2014-01-24T00:00:00"/>
    <x v="4"/>
    <x v="7"/>
    <x v="1"/>
    <s v="Northern California"/>
    <n v="186"/>
    <n v="617"/>
    <x v="9"/>
  </r>
  <r>
    <d v="2014-01-24T00:00:00"/>
    <x v="4"/>
    <x v="7"/>
    <x v="1"/>
    <s v="Southern California"/>
    <n v="-8"/>
    <n v="715"/>
    <x v="9"/>
  </r>
  <r>
    <d v="2014-01-31T00:00:00"/>
    <x v="0"/>
    <x v="0"/>
    <x v="0"/>
    <s v="Northern California"/>
    <n v="4326"/>
    <n v="7261"/>
    <x v="9"/>
  </r>
  <r>
    <d v="2014-01-31T00:00:00"/>
    <x v="1"/>
    <x v="1"/>
    <x v="1"/>
    <s v="Northern California"/>
    <n v="2325.4"/>
    <n v="4295.9000000000005"/>
    <x v="9"/>
  </r>
  <r>
    <d v="2014-01-31T00:00:00"/>
    <x v="1"/>
    <x v="2"/>
    <x v="1"/>
    <s v="Northern California"/>
    <n v="488"/>
    <n v="530"/>
    <x v="9"/>
  </r>
  <r>
    <d v="2014-01-31T00:00:00"/>
    <x v="1"/>
    <x v="3"/>
    <x v="1"/>
    <s v="Northern California"/>
    <n v="0"/>
    <n v="2635"/>
    <x v="9"/>
  </r>
  <r>
    <d v="2014-01-31T00:00:00"/>
    <x v="2"/>
    <x v="4"/>
    <x v="1"/>
    <s v="Northern California"/>
    <n v="584"/>
    <n v="1961"/>
    <x v="9"/>
  </r>
  <r>
    <d v="2014-01-31T00:00:00"/>
    <x v="3"/>
    <x v="5"/>
    <x v="1"/>
    <s v="Northern California"/>
    <n v="484"/>
    <n v="945"/>
    <x v="9"/>
  </r>
  <r>
    <d v="2014-01-31T00:00:00"/>
    <x v="3"/>
    <x v="6"/>
    <x v="1"/>
    <s v="Northern California"/>
    <n v="616"/>
    <n v="878"/>
    <x v="9"/>
  </r>
  <r>
    <d v="2014-01-31T00:00:00"/>
    <x v="0"/>
    <x v="0"/>
    <x v="0"/>
    <s v="Southern California"/>
    <n v="6051"/>
    <n v="6983"/>
    <x v="9"/>
  </r>
  <r>
    <d v="2014-01-31T00:00:00"/>
    <x v="1"/>
    <x v="1"/>
    <x v="1"/>
    <s v="Southern California"/>
    <n v="3623.4"/>
    <n v="2433.2000000000003"/>
    <x v="9"/>
  </r>
  <r>
    <d v="2014-01-31T00:00:00"/>
    <x v="1"/>
    <x v="2"/>
    <x v="1"/>
    <s v="Southern California"/>
    <n v="384"/>
    <n v="351"/>
    <x v="9"/>
  </r>
  <r>
    <d v="2014-01-31T00:00:00"/>
    <x v="1"/>
    <x v="3"/>
    <x v="1"/>
    <s v="Southern California"/>
    <n v="0"/>
    <n v="3594"/>
    <x v="9"/>
  </r>
  <r>
    <d v="2014-01-31T00:00:00"/>
    <x v="2"/>
    <x v="4"/>
    <x v="1"/>
    <s v="Southern California"/>
    <n v="1213"/>
    <n v="1566"/>
    <x v="9"/>
  </r>
  <r>
    <d v="2014-01-31T00:00:00"/>
    <x v="3"/>
    <x v="5"/>
    <x v="1"/>
    <s v="Southern California"/>
    <n v="675"/>
    <n v="820"/>
    <x v="9"/>
  </r>
  <r>
    <d v="2014-01-31T00:00:00"/>
    <x v="3"/>
    <x v="6"/>
    <x v="1"/>
    <s v="Southern California"/>
    <n v="496"/>
    <n v="1402"/>
    <x v="9"/>
  </r>
  <r>
    <d v="2014-01-31T00:00:00"/>
    <x v="4"/>
    <x v="7"/>
    <x v="1"/>
    <s v="Northern California"/>
    <n v="158"/>
    <n v="555"/>
    <x v="9"/>
  </r>
  <r>
    <d v="2014-01-31T00:00:00"/>
    <x v="4"/>
    <x v="7"/>
    <x v="1"/>
    <s v="Southern California"/>
    <n v="48"/>
    <n v="734"/>
    <x v="9"/>
  </r>
  <r>
    <d v="2014-02-07T00:00:00"/>
    <x v="0"/>
    <x v="0"/>
    <x v="0"/>
    <s v="Northern California"/>
    <n v="4591"/>
    <n v="7821"/>
    <x v="9"/>
  </r>
  <r>
    <d v="2014-02-07T00:00:00"/>
    <x v="1"/>
    <x v="1"/>
    <x v="1"/>
    <s v="Northern California"/>
    <n v="1938.6000000000001"/>
    <n v="3790.2000000000003"/>
    <x v="9"/>
  </r>
  <r>
    <d v="2014-02-07T00:00:00"/>
    <x v="1"/>
    <x v="2"/>
    <x v="1"/>
    <s v="Northern California"/>
    <n v="166"/>
    <n v="286"/>
    <x v="9"/>
  </r>
  <r>
    <d v="2014-02-07T00:00:00"/>
    <x v="1"/>
    <x v="3"/>
    <x v="1"/>
    <s v="Northern California"/>
    <n v="0"/>
    <n v="2494"/>
    <x v="9"/>
  </r>
  <r>
    <d v="2014-02-07T00:00:00"/>
    <x v="2"/>
    <x v="4"/>
    <x v="1"/>
    <s v="Northern California"/>
    <n v="629"/>
    <n v="1962"/>
    <x v="9"/>
  </r>
  <r>
    <d v="2014-02-07T00:00:00"/>
    <x v="3"/>
    <x v="5"/>
    <x v="1"/>
    <s v="Northern California"/>
    <n v="649"/>
    <n v="909"/>
    <x v="9"/>
  </r>
  <r>
    <d v="2014-02-07T00:00:00"/>
    <x v="3"/>
    <x v="6"/>
    <x v="1"/>
    <s v="Northern California"/>
    <n v="439"/>
    <n v="676"/>
    <x v="9"/>
  </r>
  <r>
    <d v="2014-02-07T00:00:00"/>
    <x v="0"/>
    <x v="0"/>
    <x v="0"/>
    <s v="Southern California"/>
    <n v="6006"/>
    <n v="6894"/>
    <x v="9"/>
  </r>
  <r>
    <d v="2014-02-07T00:00:00"/>
    <x v="1"/>
    <x v="1"/>
    <x v="1"/>
    <s v="Southern California"/>
    <n v="3545.3"/>
    <n v="2453"/>
    <x v="9"/>
  </r>
  <r>
    <d v="2014-02-07T00:00:00"/>
    <x v="1"/>
    <x v="2"/>
    <x v="1"/>
    <s v="Southern California"/>
    <n v="420"/>
    <n v="375"/>
    <x v="9"/>
  </r>
  <r>
    <d v="2014-02-07T00:00:00"/>
    <x v="1"/>
    <x v="3"/>
    <x v="1"/>
    <s v="Southern California"/>
    <n v="0"/>
    <n v="3774"/>
    <x v="9"/>
  </r>
  <r>
    <d v="2014-02-07T00:00:00"/>
    <x v="2"/>
    <x v="4"/>
    <x v="1"/>
    <s v="Southern California"/>
    <n v="1265"/>
    <n v="1580"/>
    <x v="9"/>
  </r>
  <r>
    <d v="2014-02-07T00:00:00"/>
    <x v="3"/>
    <x v="5"/>
    <x v="1"/>
    <s v="Southern California"/>
    <n v="916"/>
    <n v="808"/>
    <x v="9"/>
  </r>
  <r>
    <d v="2014-02-07T00:00:00"/>
    <x v="3"/>
    <x v="6"/>
    <x v="1"/>
    <s v="Southern California"/>
    <n v="257"/>
    <n v="1033"/>
    <x v="9"/>
  </r>
  <r>
    <d v="2014-02-07T00:00:00"/>
    <x v="4"/>
    <x v="7"/>
    <x v="1"/>
    <s v="Northern California"/>
    <n v="187"/>
    <n v="440"/>
    <x v="9"/>
  </r>
  <r>
    <d v="2014-02-07T00:00:00"/>
    <x v="4"/>
    <x v="7"/>
    <x v="1"/>
    <s v="Southern California"/>
    <n v="-144"/>
    <n v="930"/>
    <x v="9"/>
  </r>
  <r>
    <d v="2014-02-14T00:00:00"/>
    <x v="0"/>
    <x v="0"/>
    <x v="0"/>
    <s v="Northern California"/>
    <n v="4906"/>
    <n v="8288"/>
    <x v="9"/>
  </r>
  <r>
    <d v="2014-02-14T00:00:00"/>
    <x v="1"/>
    <x v="1"/>
    <x v="1"/>
    <s v="Northern California"/>
    <n v="2465.3000000000002"/>
    <n v="3768.0000000000005"/>
    <x v="9"/>
  </r>
  <r>
    <d v="2014-02-14T00:00:00"/>
    <x v="1"/>
    <x v="2"/>
    <x v="1"/>
    <s v="Northern California"/>
    <n v="261"/>
    <n v="387"/>
    <x v="9"/>
  </r>
  <r>
    <d v="2014-02-14T00:00:00"/>
    <x v="1"/>
    <x v="3"/>
    <x v="1"/>
    <s v="Northern California"/>
    <n v="0"/>
    <n v="2431"/>
    <x v="9"/>
  </r>
  <r>
    <d v="2014-02-14T00:00:00"/>
    <x v="2"/>
    <x v="4"/>
    <x v="1"/>
    <s v="Northern California"/>
    <n v="652"/>
    <n v="1916"/>
    <x v="9"/>
  </r>
  <r>
    <d v="2014-02-14T00:00:00"/>
    <x v="3"/>
    <x v="5"/>
    <x v="1"/>
    <s v="Northern California"/>
    <n v="996"/>
    <n v="1244"/>
    <x v="9"/>
  </r>
  <r>
    <d v="2014-02-14T00:00:00"/>
    <x v="3"/>
    <x v="6"/>
    <x v="1"/>
    <s v="Northern California"/>
    <n v="221"/>
    <n v="806"/>
    <x v="9"/>
  </r>
  <r>
    <d v="2014-02-14T00:00:00"/>
    <x v="0"/>
    <x v="0"/>
    <x v="0"/>
    <s v="Southern California"/>
    <n v="6341"/>
    <n v="7632"/>
    <x v="9"/>
  </r>
  <r>
    <d v="2014-02-14T00:00:00"/>
    <x v="1"/>
    <x v="1"/>
    <x v="1"/>
    <s v="Southern California"/>
    <n v="4282.3"/>
    <n v="2817.1000000000004"/>
    <x v="9"/>
  </r>
  <r>
    <d v="2014-02-14T00:00:00"/>
    <x v="1"/>
    <x v="2"/>
    <x v="1"/>
    <s v="Southern California"/>
    <n v="471"/>
    <n v="507"/>
    <x v="9"/>
  </r>
  <r>
    <d v="2014-02-14T00:00:00"/>
    <x v="1"/>
    <x v="3"/>
    <x v="1"/>
    <s v="Southern California"/>
    <n v="0"/>
    <n v="3531"/>
    <x v="9"/>
  </r>
  <r>
    <d v="2014-02-14T00:00:00"/>
    <x v="2"/>
    <x v="4"/>
    <x v="1"/>
    <s v="Southern California"/>
    <n v="1137"/>
    <n v="1445"/>
    <x v="9"/>
  </r>
  <r>
    <d v="2014-02-14T00:00:00"/>
    <x v="3"/>
    <x v="5"/>
    <x v="1"/>
    <s v="Southern California"/>
    <n v="932"/>
    <n v="965"/>
    <x v="9"/>
  </r>
  <r>
    <d v="2014-02-14T00:00:00"/>
    <x v="3"/>
    <x v="6"/>
    <x v="1"/>
    <s v="Southern California"/>
    <n v="176"/>
    <n v="1120"/>
    <x v="9"/>
  </r>
  <r>
    <d v="2014-02-14T00:00:00"/>
    <x v="4"/>
    <x v="7"/>
    <x v="1"/>
    <s v="Northern California"/>
    <n v="186"/>
    <n v="361"/>
    <x v="9"/>
  </r>
  <r>
    <d v="2014-02-14T00:00:00"/>
    <x v="4"/>
    <x v="7"/>
    <x v="1"/>
    <s v="Southern California"/>
    <n v="-9"/>
    <n v="874"/>
    <x v="9"/>
  </r>
  <r>
    <d v="2014-02-21T00:00:00"/>
    <x v="0"/>
    <x v="0"/>
    <x v="0"/>
    <s v="Northern California"/>
    <n v="4565"/>
    <n v="7248"/>
    <x v="9"/>
  </r>
  <r>
    <d v="2014-02-21T00:00:00"/>
    <x v="1"/>
    <x v="1"/>
    <x v="1"/>
    <s v="Northern California"/>
    <n v="2556"/>
    <n v="3823.6000000000004"/>
    <x v="9"/>
  </r>
  <r>
    <d v="2014-02-21T00:00:00"/>
    <x v="1"/>
    <x v="2"/>
    <x v="1"/>
    <s v="Northern California"/>
    <n v="153"/>
    <n v="269"/>
    <x v="9"/>
  </r>
  <r>
    <d v="2014-02-21T00:00:00"/>
    <x v="1"/>
    <x v="3"/>
    <x v="1"/>
    <s v="Northern California"/>
    <n v="0"/>
    <n v="2245"/>
    <x v="9"/>
  </r>
  <r>
    <d v="2014-02-21T00:00:00"/>
    <x v="2"/>
    <x v="4"/>
    <x v="1"/>
    <s v="Northern California"/>
    <n v="599"/>
    <n v="1979"/>
    <x v="9"/>
  </r>
  <r>
    <d v="2014-02-21T00:00:00"/>
    <x v="3"/>
    <x v="5"/>
    <x v="1"/>
    <s v="Northern California"/>
    <n v="615"/>
    <n v="1202"/>
    <x v="9"/>
  </r>
  <r>
    <d v="2014-02-21T00:00:00"/>
    <x v="3"/>
    <x v="6"/>
    <x v="1"/>
    <s v="Northern California"/>
    <n v="714"/>
    <n v="768"/>
    <x v="9"/>
  </r>
  <r>
    <d v="2014-02-21T00:00:00"/>
    <x v="0"/>
    <x v="0"/>
    <x v="0"/>
    <s v="Southern California"/>
    <n v="6994"/>
    <n v="6923"/>
    <x v="9"/>
  </r>
  <r>
    <d v="2014-02-21T00:00:00"/>
    <x v="1"/>
    <x v="1"/>
    <x v="1"/>
    <s v="Southern California"/>
    <n v="4132.7000000000007"/>
    <n v="2753.3"/>
    <x v="9"/>
  </r>
  <r>
    <d v="2014-02-21T00:00:00"/>
    <x v="1"/>
    <x v="2"/>
    <x v="1"/>
    <s v="Southern California"/>
    <n v="368"/>
    <n v="422"/>
    <x v="9"/>
  </r>
  <r>
    <d v="2014-02-21T00:00:00"/>
    <x v="1"/>
    <x v="3"/>
    <x v="1"/>
    <s v="Southern California"/>
    <n v="0"/>
    <n v="3580"/>
    <x v="9"/>
  </r>
  <r>
    <d v="2014-02-21T00:00:00"/>
    <x v="2"/>
    <x v="4"/>
    <x v="1"/>
    <s v="Southern California"/>
    <n v="1341"/>
    <n v="1563"/>
    <x v="9"/>
  </r>
  <r>
    <d v="2014-02-21T00:00:00"/>
    <x v="3"/>
    <x v="5"/>
    <x v="1"/>
    <s v="Southern California"/>
    <n v="946"/>
    <n v="1018"/>
    <x v="9"/>
  </r>
  <r>
    <d v="2014-02-21T00:00:00"/>
    <x v="3"/>
    <x v="6"/>
    <x v="1"/>
    <s v="Southern California"/>
    <n v="374"/>
    <n v="1126"/>
    <x v="9"/>
  </r>
  <r>
    <d v="2014-02-21T00:00:00"/>
    <x v="4"/>
    <x v="7"/>
    <x v="1"/>
    <s v="Northern California"/>
    <n v="162"/>
    <n v="314"/>
    <x v="9"/>
  </r>
  <r>
    <d v="2014-02-21T00:00:00"/>
    <x v="4"/>
    <x v="7"/>
    <x v="1"/>
    <s v="Southern California"/>
    <n v="31"/>
    <n v="884"/>
    <x v="9"/>
  </r>
  <r>
    <d v="2014-02-28T00:00:00"/>
    <x v="0"/>
    <x v="0"/>
    <x v="0"/>
    <s v="Northern California"/>
    <n v="4835"/>
    <n v="8886"/>
    <x v="9"/>
  </r>
  <r>
    <d v="2014-02-28T00:00:00"/>
    <x v="1"/>
    <x v="1"/>
    <x v="1"/>
    <s v="Northern California"/>
    <n v="2384.8000000000002"/>
    <n v="3840.6000000000004"/>
    <x v="9"/>
  </r>
  <r>
    <d v="2014-02-28T00:00:00"/>
    <x v="1"/>
    <x v="2"/>
    <x v="1"/>
    <s v="Northern California"/>
    <n v="126"/>
    <n v="287"/>
    <x v="9"/>
  </r>
  <r>
    <d v="2014-02-28T00:00:00"/>
    <x v="1"/>
    <x v="3"/>
    <x v="1"/>
    <s v="Northern California"/>
    <n v="0"/>
    <n v="2145"/>
    <x v="9"/>
  </r>
  <r>
    <d v="2014-02-28T00:00:00"/>
    <x v="2"/>
    <x v="4"/>
    <x v="1"/>
    <s v="Northern California"/>
    <n v="631"/>
    <n v="2073"/>
    <x v="9"/>
  </r>
  <r>
    <d v="2014-02-28T00:00:00"/>
    <x v="3"/>
    <x v="5"/>
    <x v="1"/>
    <s v="Northern California"/>
    <n v="1139"/>
    <n v="1569"/>
    <x v="9"/>
  </r>
  <r>
    <d v="2014-02-28T00:00:00"/>
    <x v="3"/>
    <x v="6"/>
    <x v="1"/>
    <s v="Northern California"/>
    <n v="209"/>
    <n v="587"/>
    <x v="9"/>
  </r>
  <r>
    <d v="2014-02-28T00:00:00"/>
    <x v="0"/>
    <x v="0"/>
    <x v="0"/>
    <s v="Southern California"/>
    <n v="7018"/>
    <n v="6656"/>
    <x v="9"/>
  </r>
  <r>
    <d v="2014-02-28T00:00:00"/>
    <x v="1"/>
    <x v="1"/>
    <x v="1"/>
    <s v="Southern California"/>
    <n v="3572.8"/>
    <n v="2465.1000000000004"/>
    <x v="9"/>
  </r>
  <r>
    <d v="2014-02-28T00:00:00"/>
    <x v="1"/>
    <x v="2"/>
    <x v="1"/>
    <s v="Southern California"/>
    <n v="404"/>
    <n v="418"/>
    <x v="9"/>
  </r>
  <r>
    <d v="2014-02-28T00:00:00"/>
    <x v="1"/>
    <x v="3"/>
    <x v="1"/>
    <s v="Southern California"/>
    <n v="0"/>
    <n v="3847"/>
    <x v="9"/>
  </r>
  <r>
    <d v="2014-02-28T00:00:00"/>
    <x v="2"/>
    <x v="4"/>
    <x v="1"/>
    <s v="Southern California"/>
    <n v="1321"/>
    <n v="1587"/>
    <x v="9"/>
  </r>
  <r>
    <d v="2014-02-28T00:00:00"/>
    <x v="3"/>
    <x v="5"/>
    <x v="1"/>
    <s v="Southern California"/>
    <n v="667"/>
    <n v="986"/>
    <x v="9"/>
  </r>
  <r>
    <d v="2014-02-28T00:00:00"/>
    <x v="3"/>
    <x v="6"/>
    <x v="1"/>
    <s v="Southern California"/>
    <n v="928"/>
    <n v="1489"/>
    <x v="9"/>
  </r>
  <r>
    <d v="2014-02-28T00:00:00"/>
    <x v="4"/>
    <x v="7"/>
    <x v="1"/>
    <s v="Northern California"/>
    <n v="196"/>
    <n v="397"/>
    <x v="9"/>
  </r>
  <r>
    <d v="2014-02-28T00:00:00"/>
    <x v="4"/>
    <x v="7"/>
    <x v="1"/>
    <s v="Southern California"/>
    <n v="92"/>
    <n v="823"/>
    <x v="9"/>
  </r>
  <r>
    <d v="2014-03-07T00:00:00"/>
    <x v="0"/>
    <x v="0"/>
    <x v="0"/>
    <s v="Northern California"/>
    <n v="4830"/>
    <n v="7662"/>
    <x v="9"/>
  </r>
  <r>
    <d v="2014-03-07T00:00:00"/>
    <x v="1"/>
    <x v="1"/>
    <x v="1"/>
    <s v="Northern California"/>
    <n v="2188.1999999999998"/>
    <n v="3872.7000000000003"/>
    <x v="9"/>
  </r>
  <r>
    <d v="2014-03-07T00:00:00"/>
    <x v="1"/>
    <x v="2"/>
    <x v="1"/>
    <s v="Northern California"/>
    <n v="417"/>
    <n v="508"/>
    <x v="9"/>
  </r>
  <r>
    <d v="2014-03-07T00:00:00"/>
    <x v="1"/>
    <x v="3"/>
    <x v="1"/>
    <s v="Northern California"/>
    <n v="0"/>
    <n v="2421"/>
    <x v="9"/>
  </r>
  <r>
    <d v="2014-03-07T00:00:00"/>
    <x v="2"/>
    <x v="4"/>
    <x v="1"/>
    <s v="Northern California"/>
    <n v="684"/>
    <n v="1968"/>
    <x v="9"/>
  </r>
  <r>
    <d v="2014-03-07T00:00:00"/>
    <x v="3"/>
    <x v="5"/>
    <x v="1"/>
    <s v="Northern California"/>
    <n v="342"/>
    <n v="777"/>
    <x v="9"/>
  </r>
  <r>
    <d v="2014-03-07T00:00:00"/>
    <x v="3"/>
    <x v="6"/>
    <x v="1"/>
    <s v="Northern California"/>
    <n v="954"/>
    <n v="1165"/>
    <x v="9"/>
  </r>
  <r>
    <d v="2014-03-07T00:00:00"/>
    <x v="0"/>
    <x v="0"/>
    <x v="0"/>
    <s v="Southern California"/>
    <n v="6505"/>
    <n v="6425"/>
    <x v="9"/>
  </r>
  <r>
    <d v="2014-03-07T00:00:00"/>
    <x v="1"/>
    <x v="1"/>
    <x v="1"/>
    <s v="Southern California"/>
    <n v="3630.0000000000005"/>
    <n v="2395.8000000000002"/>
    <x v="9"/>
  </r>
  <r>
    <d v="2014-03-07T00:00:00"/>
    <x v="1"/>
    <x v="2"/>
    <x v="1"/>
    <s v="Southern California"/>
    <n v="464"/>
    <n v="373"/>
    <x v="9"/>
  </r>
  <r>
    <d v="2014-03-07T00:00:00"/>
    <x v="1"/>
    <x v="3"/>
    <x v="1"/>
    <s v="Southern California"/>
    <n v="0"/>
    <n v="3643"/>
    <x v="9"/>
  </r>
  <r>
    <d v="2014-03-07T00:00:00"/>
    <x v="2"/>
    <x v="4"/>
    <x v="1"/>
    <s v="Southern California"/>
    <n v="1301"/>
    <n v="1818"/>
    <x v="9"/>
  </r>
  <r>
    <d v="2014-03-07T00:00:00"/>
    <x v="3"/>
    <x v="5"/>
    <x v="1"/>
    <s v="Southern California"/>
    <n v="801"/>
    <n v="1016"/>
    <x v="9"/>
  </r>
  <r>
    <d v="2014-03-07T00:00:00"/>
    <x v="3"/>
    <x v="6"/>
    <x v="1"/>
    <s v="Southern California"/>
    <n v="390"/>
    <n v="1081"/>
    <x v="9"/>
  </r>
  <r>
    <d v="2014-03-07T00:00:00"/>
    <x v="4"/>
    <x v="7"/>
    <x v="1"/>
    <s v="Northern California"/>
    <n v="234"/>
    <n v="499"/>
    <x v="9"/>
  </r>
  <r>
    <d v="2014-03-07T00:00:00"/>
    <x v="4"/>
    <x v="7"/>
    <x v="1"/>
    <s v="Southern California"/>
    <n v="74"/>
    <n v="893"/>
    <x v="9"/>
  </r>
  <r>
    <d v="2014-03-14T00:00:00"/>
    <x v="0"/>
    <x v="0"/>
    <x v="0"/>
    <s v="Northern California"/>
    <n v="5019"/>
    <n v="7974"/>
    <x v="9"/>
  </r>
  <r>
    <d v="2014-03-14T00:00:00"/>
    <x v="1"/>
    <x v="1"/>
    <x v="1"/>
    <s v="Northern California"/>
    <n v="2819.8"/>
    <n v="3865.8"/>
    <x v="9"/>
  </r>
  <r>
    <d v="2014-03-14T00:00:00"/>
    <x v="1"/>
    <x v="2"/>
    <x v="1"/>
    <s v="Northern California"/>
    <n v="81"/>
    <n v="239"/>
    <x v="9"/>
  </r>
  <r>
    <d v="2014-03-14T00:00:00"/>
    <x v="1"/>
    <x v="3"/>
    <x v="1"/>
    <s v="Northern California"/>
    <n v="0"/>
    <n v="2573"/>
    <x v="9"/>
  </r>
  <r>
    <d v="2014-03-14T00:00:00"/>
    <x v="2"/>
    <x v="4"/>
    <x v="1"/>
    <s v="Northern California"/>
    <n v="580"/>
    <n v="1791"/>
    <x v="9"/>
  </r>
  <r>
    <d v="2014-03-14T00:00:00"/>
    <x v="3"/>
    <x v="5"/>
    <x v="1"/>
    <s v="Northern California"/>
    <n v="665"/>
    <n v="1262"/>
    <x v="9"/>
  </r>
  <r>
    <d v="2014-03-14T00:00:00"/>
    <x v="3"/>
    <x v="6"/>
    <x v="1"/>
    <s v="Northern California"/>
    <n v="742"/>
    <n v="606"/>
    <x v="9"/>
  </r>
  <r>
    <d v="2014-03-14T00:00:00"/>
    <x v="0"/>
    <x v="0"/>
    <x v="0"/>
    <s v="Southern California"/>
    <n v="6450"/>
    <n v="6777"/>
    <x v="9"/>
  </r>
  <r>
    <d v="2014-03-14T00:00:00"/>
    <x v="1"/>
    <x v="1"/>
    <x v="1"/>
    <s v="Southern California"/>
    <n v="3403.4"/>
    <n v="2435.4"/>
    <x v="9"/>
  </r>
  <r>
    <d v="2014-03-14T00:00:00"/>
    <x v="1"/>
    <x v="2"/>
    <x v="1"/>
    <s v="Southern California"/>
    <n v="471"/>
    <n v="370"/>
    <x v="9"/>
  </r>
  <r>
    <d v="2014-03-14T00:00:00"/>
    <x v="1"/>
    <x v="3"/>
    <x v="1"/>
    <s v="Southern California"/>
    <n v="0"/>
    <n v="3752"/>
    <x v="9"/>
  </r>
  <r>
    <d v="2014-03-14T00:00:00"/>
    <x v="2"/>
    <x v="4"/>
    <x v="1"/>
    <s v="Southern California"/>
    <n v="1238"/>
    <n v="1789"/>
    <x v="9"/>
  </r>
  <r>
    <d v="2014-03-14T00:00:00"/>
    <x v="3"/>
    <x v="5"/>
    <x v="1"/>
    <s v="Southern California"/>
    <n v="812"/>
    <n v="860"/>
    <x v="9"/>
  </r>
  <r>
    <d v="2014-03-14T00:00:00"/>
    <x v="3"/>
    <x v="6"/>
    <x v="1"/>
    <s v="Southern California"/>
    <n v="574"/>
    <n v="1383"/>
    <x v="9"/>
  </r>
  <r>
    <d v="2014-03-14T00:00:00"/>
    <x v="4"/>
    <x v="7"/>
    <x v="1"/>
    <s v="Northern California"/>
    <n v="238"/>
    <n v="561"/>
    <x v="9"/>
  </r>
  <r>
    <d v="2014-03-14T00:00:00"/>
    <x v="4"/>
    <x v="7"/>
    <x v="1"/>
    <s v="Southern California"/>
    <n v="11"/>
    <n v="972"/>
    <x v="9"/>
  </r>
  <r>
    <d v="2014-03-21T00:00:00"/>
    <x v="0"/>
    <x v="0"/>
    <x v="0"/>
    <s v="Northern California"/>
    <n v="5392"/>
    <n v="8548"/>
    <x v="9"/>
  </r>
  <r>
    <d v="2014-03-21T00:00:00"/>
    <x v="1"/>
    <x v="1"/>
    <x v="1"/>
    <s v="Northern California"/>
    <n v="2689.5"/>
    <n v="3634.8"/>
    <x v="9"/>
  </r>
  <r>
    <d v="2014-03-21T00:00:00"/>
    <x v="1"/>
    <x v="2"/>
    <x v="1"/>
    <s v="Northern California"/>
    <n v="257"/>
    <n v="382"/>
    <x v="9"/>
  </r>
  <r>
    <d v="2014-03-21T00:00:00"/>
    <x v="1"/>
    <x v="3"/>
    <x v="1"/>
    <s v="Northern California"/>
    <n v="0"/>
    <n v="2615"/>
    <x v="9"/>
  </r>
  <r>
    <d v="2014-03-21T00:00:00"/>
    <x v="2"/>
    <x v="4"/>
    <x v="1"/>
    <s v="Northern California"/>
    <n v="710"/>
    <n v="1701"/>
    <x v="9"/>
  </r>
  <r>
    <d v="2014-03-21T00:00:00"/>
    <x v="3"/>
    <x v="5"/>
    <x v="1"/>
    <s v="Northern California"/>
    <n v="500"/>
    <n v="1024"/>
    <x v="9"/>
  </r>
  <r>
    <d v="2014-03-21T00:00:00"/>
    <x v="3"/>
    <x v="6"/>
    <x v="1"/>
    <s v="Northern California"/>
    <n v="977"/>
    <n v="874"/>
    <x v="9"/>
  </r>
  <r>
    <d v="2014-03-21T00:00:00"/>
    <x v="0"/>
    <x v="0"/>
    <x v="0"/>
    <s v="Southern California"/>
    <n v="6494"/>
    <n v="7227"/>
    <x v="9"/>
  </r>
  <r>
    <d v="2014-03-21T00:00:00"/>
    <x v="1"/>
    <x v="1"/>
    <x v="1"/>
    <s v="Southern California"/>
    <n v="4016.1000000000004"/>
    <n v="2523.4"/>
    <x v="9"/>
  </r>
  <r>
    <d v="2014-03-21T00:00:00"/>
    <x v="1"/>
    <x v="2"/>
    <x v="1"/>
    <s v="Southern California"/>
    <n v="219"/>
    <n v="371"/>
    <x v="9"/>
  </r>
  <r>
    <d v="2014-03-21T00:00:00"/>
    <x v="1"/>
    <x v="3"/>
    <x v="1"/>
    <s v="Southern California"/>
    <n v="0"/>
    <n v="3738"/>
    <x v="9"/>
  </r>
  <r>
    <d v="2014-03-21T00:00:00"/>
    <x v="2"/>
    <x v="4"/>
    <x v="1"/>
    <s v="Southern California"/>
    <n v="1323"/>
    <n v="1783"/>
    <x v="9"/>
  </r>
  <r>
    <d v="2014-03-21T00:00:00"/>
    <x v="3"/>
    <x v="5"/>
    <x v="1"/>
    <s v="Southern California"/>
    <n v="506"/>
    <n v="801"/>
    <x v="9"/>
  </r>
  <r>
    <d v="2014-03-21T00:00:00"/>
    <x v="3"/>
    <x v="6"/>
    <x v="1"/>
    <s v="Southern California"/>
    <n v="883"/>
    <n v="1354"/>
    <x v="9"/>
  </r>
  <r>
    <d v="2014-03-21T00:00:00"/>
    <x v="4"/>
    <x v="7"/>
    <x v="1"/>
    <s v="Northern California"/>
    <n v="201"/>
    <n v="495"/>
    <x v="9"/>
  </r>
  <r>
    <d v="2014-03-21T00:00:00"/>
    <x v="4"/>
    <x v="7"/>
    <x v="1"/>
    <s v="Southern California"/>
    <n v="17"/>
    <n v="889"/>
    <x v="9"/>
  </r>
  <r>
    <d v="2014-03-28T00:00:00"/>
    <x v="0"/>
    <x v="0"/>
    <x v="0"/>
    <s v="Northern California"/>
    <n v="5475"/>
    <n v="8341"/>
    <x v="9"/>
  </r>
  <r>
    <d v="2014-03-28T00:00:00"/>
    <x v="1"/>
    <x v="1"/>
    <x v="1"/>
    <s v="Northern California"/>
    <n v="2682.4"/>
    <n v="3467.9"/>
    <x v="9"/>
  </r>
  <r>
    <d v="2014-03-28T00:00:00"/>
    <x v="1"/>
    <x v="2"/>
    <x v="1"/>
    <s v="Northern California"/>
    <n v="300"/>
    <n v="458"/>
    <x v="9"/>
  </r>
  <r>
    <d v="2014-03-28T00:00:00"/>
    <x v="1"/>
    <x v="3"/>
    <x v="1"/>
    <s v="Northern California"/>
    <n v="0"/>
    <n v="2609"/>
    <x v="9"/>
  </r>
  <r>
    <d v="2014-03-28T00:00:00"/>
    <x v="2"/>
    <x v="4"/>
    <x v="1"/>
    <s v="Northern California"/>
    <n v="621"/>
    <n v="1549"/>
    <x v="9"/>
  </r>
  <r>
    <d v="2014-03-28T00:00:00"/>
    <x v="3"/>
    <x v="5"/>
    <x v="1"/>
    <s v="Northern California"/>
    <n v="1233"/>
    <n v="1488"/>
    <x v="9"/>
  </r>
  <r>
    <d v="2014-03-28T00:00:00"/>
    <x v="3"/>
    <x v="6"/>
    <x v="1"/>
    <s v="Northern California"/>
    <n v="373"/>
    <n v="867"/>
    <x v="9"/>
  </r>
  <r>
    <d v="2014-03-28T00:00:00"/>
    <x v="0"/>
    <x v="0"/>
    <x v="0"/>
    <s v="Southern California"/>
    <n v="6455"/>
    <n v="6680"/>
    <x v="9"/>
  </r>
  <r>
    <d v="2014-03-28T00:00:00"/>
    <x v="1"/>
    <x v="1"/>
    <x v="1"/>
    <s v="Southern California"/>
    <n v="4029.3"/>
    <n v="2575.1000000000004"/>
    <x v="9"/>
  </r>
  <r>
    <d v="2014-03-28T00:00:00"/>
    <x v="1"/>
    <x v="2"/>
    <x v="1"/>
    <s v="Southern California"/>
    <n v="457"/>
    <n v="504"/>
    <x v="9"/>
  </r>
  <r>
    <d v="2014-03-28T00:00:00"/>
    <x v="1"/>
    <x v="3"/>
    <x v="1"/>
    <s v="Southern California"/>
    <n v="0"/>
    <n v="3658"/>
    <x v="9"/>
  </r>
  <r>
    <d v="2014-03-28T00:00:00"/>
    <x v="2"/>
    <x v="4"/>
    <x v="1"/>
    <s v="Southern California"/>
    <n v="1265"/>
    <n v="1624"/>
    <x v="9"/>
  </r>
  <r>
    <d v="2014-03-28T00:00:00"/>
    <x v="3"/>
    <x v="5"/>
    <x v="1"/>
    <s v="Southern California"/>
    <n v="841"/>
    <n v="842"/>
    <x v="9"/>
  </r>
  <r>
    <d v="2014-03-28T00:00:00"/>
    <x v="3"/>
    <x v="6"/>
    <x v="1"/>
    <s v="Southern California"/>
    <n v="414"/>
    <n v="970"/>
    <x v="9"/>
  </r>
  <r>
    <d v="2014-03-28T00:00:00"/>
    <x v="4"/>
    <x v="7"/>
    <x v="1"/>
    <s v="Northern California"/>
    <n v="188"/>
    <n v="555"/>
    <x v="9"/>
  </r>
  <r>
    <d v="2014-03-28T00:00:00"/>
    <x v="4"/>
    <x v="7"/>
    <x v="1"/>
    <s v="Southern California"/>
    <n v="138"/>
    <n v="668"/>
    <x v="9"/>
  </r>
  <r>
    <d v="2014-04-04T00:00:00"/>
    <x v="0"/>
    <x v="0"/>
    <x v="0"/>
    <s v="Northern California"/>
    <n v="5263"/>
    <n v="8005"/>
    <x v="9"/>
  </r>
  <r>
    <d v="2014-04-04T00:00:00"/>
    <x v="1"/>
    <x v="1"/>
    <x v="1"/>
    <s v="Northern California"/>
    <n v="2828.2000000000003"/>
    <n v="3021.3"/>
    <x v="9"/>
  </r>
  <r>
    <d v="2014-04-04T00:00:00"/>
    <x v="1"/>
    <x v="2"/>
    <x v="1"/>
    <s v="Northern California"/>
    <n v="661"/>
    <n v="555"/>
    <x v="9"/>
  </r>
  <r>
    <d v="2014-04-04T00:00:00"/>
    <x v="1"/>
    <x v="3"/>
    <x v="1"/>
    <s v="Northern California"/>
    <n v="0"/>
    <n v="2567"/>
    <x v="9"/>
  </r>
  <r>
    <d v="2014-04-04T00:00:00"/>
    <x v="2"/>
    <x v="4"/>
    <x v="1"/>
    <s v="Northern California"/>
    <n v="672"/>
    <n v="1096"/>
    <x v="9"/>
  </r>
  <r>
    <d v="2014-04-04T00:00:00"/>
    <x v="3"/>
    <x v="5"/>
    <x v="1"/>
    <s v="Northern California"/>
    <n v="946"/>
    <n v="1560"/>
    <x v="9"/>
  </r>
  <r>
    <d v="2014-04-04T00:00:00"/>
    <x v="3"/>
    <x v="6"/>
    <x v="1"/>
    <s v="Northern California"/>
    <n v="665"/>
    <n v="1061"/>
    <x v="9"/>
  </r>
  <r>
    <d v="2014-04-04T00:00:00"/>
    <x v="0"/>
    <x v="0"/>
    <x v="0"/>
    <s v="Southern California"/>
    <n v="6563"/>
    <n v="5980"/>
    <x v="9"/>
  </r>
  <r>
    <d v="2014-04-04T00:00:00"/>
    <x v="1"/>
    <x v="1"/>
    <x v="1"/>
    <s v="Southern California"/>
    <n v="3609.1000000000004"/>
    <n v="2472.8000000000002"/>
    <x v="9"/>
  </r>
  <r>
    <d v="2014-04-04T00:00:00"/>
    <x v="1"/>
    <x v="2"/>
    <x v="1"/>
    <s v="Southern California"/>
    <n v="367"/>
    <n v="523"/>
    <x v="9"/>
  </r>
  <r>
    <d v="2014-04-04T00:00:00"/>
    <x v="1"/>
    <x v="3"/>
    <x v="1"/>
    <s v="Southern California"/>
    <n v="0"/>
    <n v="3572"/>
    <x v="9"/>
  </r>
  <r>
    <d v="2014-04-04T00:00:00"/>
    <x v="2"/>
    <x v="4"/>
    <x v="1"/>
    <s v="Southern California"/>
    <n v="1235"/>
    <n v="1492"/>
    <x v="9"/>
  </r>
  <r>
    <d v="2014-04-04T00:00:00"/>
    <x v="3"/>
    <x v="5"/>
    <x v="1"/>
    <s v="Southern California"/>
    <n v="652"/>
    <n v="864"/>
    <x v="9"/>
  </r>
  <r>
    <d v="2014-04-04T00:00:00"/>
    <x v="3"/>
    <x v="6"/>
    <x v="1"/>
    <s v="Southern California"/>
    <n v="787"/>
    <n v="838"/>
    <x v="9"/>
  </r>
  <r>
    <d v="2014-04-04T00:00:00"/>
    <x v="4"/>
    <x v="7"/>
    <x v="1"/>
    <s v="Northern California"/>
    <n v="22"/>
    <n v="302"/>
    <x v="9"/>
  </r>
  <r>
    <d v="2014-04-04T00:00:00"/>
    <x v="4"/>
    <x v="7"/>
    <x v="1"/>
    <s v="Southern California"/>
    <n v="79"/>
    <n v="691"/>
    <x v="9"/>
  </r>
  <r>
    <d v="2014-04-11T00:00:00"/>
    <x v="0"/>
    <x v="0"/>
    <x v="0"/>
    <s v="Northern California"/>
    <n v="5220"/>
    <n v="9180"/>
    <x v="9"/>
  </r>
  <r>
    <d v="2014-04-11T00:00:00"/>
    <x v="1"/>
    <x v="1"/>
    <x v="1"/>
    <s v="Northern California"/>
    <n v="2723.4"/>
    <n v="2809.4"/>
    <x v="9"/>
  </r>
  <r>
    <d v="2014-04-11T00:00:00"/>
    <x v="1"/>
    <x v="2"/>
    <x v="1"/>
    <s v="Northern California"/>
    <n v="507"/>
    <n v="433"/>
    <x v="9"/>
  </r>
  <r>
    <d v="2014-04-11T00:00:00"/>
    <x v="1"/>
    <x v="3"/>
    <x v="1"/>
    <s v="Northern California"/>
    <n v="0"/>
    <n v="2267"/>
    <x v="9"/>
  </r>
  <r>
    <d v="2014-04-11T00:00:00"/>
    <x v="2"/>
    <x v="4"/>
    <x v="1"/>
    <s v="Northern California"/>
    <n v="650"/>
    <n v="1647"/>
    <x v="9"/>
  </r>
  <r>
    <d v="2014-04-11T00:00:00"/>
    <x v="3"/>
    <x v="5"/>
    <x v="1"/>
    <s v="Northern California"/>
    <n v="494"/>
    <n v="1268"/>
    <x v="9"/>
  </r>
  <r>
    <d v="2014-04-11T00:00:00"/>
    <x v="3"/>
    <x v="6"/>
    <x v="1"/>
    <s v="Northern California"/>
    <n v="944"/>
    <n v="778"/>
    <x v="9"/>
  </r>
  <r>
    <d v="2014-04-11T00:00:00"/>
    <x v="0"/>
    <x v="0"/>
    <x v="0"/>
    <s v="Southern California"/>
    <n v="6592"/>
    <n v="6567"/>
    <x v="9"/>
  </r>
  <r>
    <d v="2014-04-11T00:00:00"/>
    <x v="1"/>
    <x v="1"/>
    <x v="1"/>
    <s v="Southern California"/>
    <n v="3593.7000000000003"/>
    <n v="2512.4"/>
    <x v="9"/>
  </r>
  <r>
    <d v="2014-04-11T00:00:00"/>
    <x v="1"/>
    <x v="2"/>
    <x v="1"/>
    <s v="Southern California"/>
    <n v="473"/>
    <n v="565"/>
    <x v="9"/>
  </r>
  <r>
    <d v="2014-04-11T00:00:00"/>
    <x v="1"/>
    <x v="3"/>
    <x v="1"/>
    <s v="Southern California"/>
    <n v="0"/>
    <n v="3576"/>
    <x v="9"/>
  </r>
  <r>
    <d v="2014-04-11T00:00:00"/>
    <x v="2"/>
    <x v="4"/>
    <x v="1"/>
    <s v="Southern California"/>
    <n v="1137"/>
    <n v="1616"/>
    <x v="9"/>
  </r>
  <r>
    <d v="2014-04-11T00:00:00"/>
    <x v="3"/>
    <x v="5"/>
    <x v="1"/>
    <s v="Southern California"/>
    <n v="958"/>
    <n v="953"/>
    <x v="9"/>
  </r>
  <r>
    <d v="2014-04-11T00:00:00"/>
    <x v="3"/>
    <x v="6"/>
    <x v="1"/>
    <s v="Southern California"/>
    <n v="500"/>
    <n v="815"/>
    <x v="9"/>
  </r>
  <r>
    <d v="2014-04-11T00:00:00"/>
    <x v="4"/>
    <x v="7"/>
    <x v="1"/>
    <s v="Northern California"/>
    <n v="141"/>
    <n v="318"/>
    <x v="9"/>
  </r>
  <r>
    <d v="2014-04-11T00:00:00"/>
    <x v="4"/>
    <x v="7"/>
    <x v="1"/>
    <s v="Southern California"/>
    <n v="97"/>
    <n v="597"/>
    <x v="9"/>
  </r>
  <r>
    <d v="2014-04-18T00:00:00"/>
    <x v="0"/>
    <x v="0"/>
    <x v="0"/>
    <s v="Northern California"/>
    <n v="4867"/>
    <n v="10028"/>
    <x v="9"/>
  </r>
  <r>
    <d v="2014-04-18T00:00:00"/>
    <x v="1"/>
    <x v="1"/>
    <x v="1"/>
    <s v="Northern California"/>
    <n v="2725.8"/>
    <n v="2826.6000000000004"/>
    <x v="9"/>
  </r>
  <r>
    <d v="2014-04-18T00:00:00"/>
    <x v="1"/>
    <x v="2"/>
    <x v="1"/>
    <s v="Northern California"/>
    <n v="293"/>
    <n v="640"/>
    <x v="9"/>
  </r>
  <r>
    <d v="2014-04-18T00:00:00"/>
    <x v="1"/>
    <x v="3"/>
    <x v="1"/>
    <s v="Northern California"/>
    <n v="0"/>
    <n v="2223"/>
    <x v="9"/>
  </r>
  <r>
    <d v="2014-04-18T00:00:00"/>
    <x v="2"/>
    <x v="4"/>
    <x v="1"/>
    <s v="Northern California"/>
    <n v="608"/>
    <n v="1787"/>
    <x v="9"/>
  </r>
  <r>
    <d v="2014-04-18T00:00:00"/>
    <x v="3"/>
    <x v="5"/>
    <x v="1"/>
    <s v="Northern California"/>
    <n v="901"/>
    <n v="1260"/>
    <x v="9"/>
  </r>
  <r>
    <d v="2014-04-18T00:00:00"/>
    <x v="3"/>
    <x v="6"/>
    <x v="1"/>
    <s v="Northern California"/>
    <n v="374"/>
    <n v="649"/>
    <x v="9"/>
  </r>
  <r>
    <d v="2014-04-18T00:00:00"/>
    <x v="0"/>
    <x v="0"/>
    <x v="0"/>
    <s v="Southern California"/>
    <n v="6658"/>
    <n v="6741"/>
    <x v="9"/>
  </r>
  <r>
    <d v="2014-04-18T00:00:00"/>
    <x v="1"/>
    <x v="1"/>
    <x v="1"/>
    <s v="Southern California"/>
    <n v="4001.8"/>
    <n v="2666.4"/>
    <x v="9"/>
  </r>
  <r>
    <d v="2014-04-18T00:00:00"/>
    <x v="1"/>
    <x v="2"/>
    <x v="1"/>
    <s v="Southern California"/>
    <n v="290"/>
    <n v="515"/>
    <x v="9"/>
  </r>
  <r>
    <d v="2014-04-18T00:00:00"/>
    <x v="1"/>
    <x v="3"/>
    <x v="1"/>
    <s v="Southern California"/>
    <n v="0"/>
    <n v="3753"/>
    <x v="9"/>
  </r>
  <r>
    <d v="2014-04-18T00:00:00"/>
    <x v="2"/>
    <x v="4"/>
    <x v="1"/>
    <s v="Southern California"/>
    <n v="1018"/>
    <n v="1378"/>
    <x v="9"/>
  </r>
  <r>
    <d v="2014-04-18T00:00:00"/>
    <x v="3"/>
    <x v="5"/>
    <x v="1"/>
    <s v="Southern California"/>
    <n v="763"/>
    <n v="1098"/>
    <x v="9"/>
  </r>
  <r>
    <d v="2014-04-18T00:00:00"/>
    <x v="3"/>
    <x v="6"/>
    <x v="1"/>
    <s v="Southern California"/>
    <n v="876"/>
    <n v="1138"/>
    <x v="9"/>
  </r>
  <r>
    <d v="2014-04-18T00:00:00"/>
    <x v="4"/>
    <x v="7"/>
    <x v="1"/>
    <s v="Northern California"/>
    <n v="255"/>
    <n v="383"/>
    <x v="9"/>
  </r>
  <r>
    <d v="2014-04-18T00:00:00"/>
    <x v="4"/>
    <x v="7"/>
    <x v="1"/>
    <s v="Southern California"/>
    <n v="-42"/>
    <n v="555"/>
    <x v="9"/>
  </r>
  <r>
    <d v="2014-04-25T00:00:00"/>
    <x v="0"/>
    <x v="0"/>
    <x v="0"/>
    <s v="Northern California"/>
    <n v="4777"/>
    <n v="10103"/>
    <x v="9"/>
  </r>
  <r>
    <d v="2014-04-25T00:00:00"/>
    <x v="1"/>
    <x v="1"/>
    <x v="1"/>
    <s v="Northern California"/>
    <n v="2627.1000000000004"/>
    <n v="2657.3"/>
    <x v="9"/>
  </r>
  <r>
    <d v="2014-04-25T00:00:00"/>
    <x v="1"/>
    <x v="2"/>
    <x v="1"/>
    <s v="Northern California"/>
    <n v="114"/>
    <n v="321"/>
    <x v="9"/>
  </r>
  <r>
    <d v="2014-04-25T00:00:00"/>
    <x v="1"/>
    <x v="3"/>
    <x v="1"/>
    <s v="Northern California"/>
    <n v="0"/>
    <n v="2010"/>
    <x v="9"/>
  </r>
  <r>
    <d v="2014-04-25T00:00:00"/>
    <x v="2"/>
    <x v="4"/>
    <x v="1"/>
    <s v="Northern California"/>
    <n v="679"/>
    <n v="1457"/>
    <x v="9"/>
  </r>
  <r>
    <d v="2014-04-25T00:00:00"/>
    <x v="3"/>
    <x v="5"/>
    <x v="1"/>
    <s v="Northern California"/>
    <n v="681"/>
    <n v="1097"/>
    <x v="9"/>
  </r>
  <r>
    <d v="2014-04-25T00:00:00"/>
    <x v="3"/>
    <x v="6"/>
    <x v="1"/>
    <s v="Northern California"/>
    <n v="509"/>
    <n v="573"/>
    <x v="9"/>
  </r>
  <r>
    <d v="2014-04-25T00:00:00"/>
    <x v="0"/>
    <x v="0"/>
    <x v="0"/>
    <s v="Southern California"/>
    <n v="6530"/>
    <n v="6695"/>
    <x v="9"/>
  </r>
  <r>
    <d v="2014-04-25T00:00:00"/>
    <x v="1"/>
    <x v="1"/>
    <x v="1"/>
    <s v="Southern California"/>
    <n v="4065.6000000000004"/>
    <n v="2620.2000000000003"/>
    <x v="9"/>
  </r>
  <r>
    <d v="2014-04-25T00:00:00"/>
    <x v="1"/>
    <x v="2"/>
    <x v="1"/>
    <s v="Southern California"/>
    <n v="422"/>
    <n v="504"/>
    <x v="9"/>
  </r>
  <r>
    <d v="2014-04-25T00:00:00"/>
    <x v="1"/>
    <x v="3"/>
    <x v="1"/>
    <s v="Southern California"/>
    <n v="0"/>
    <n v="3741"/>
    <x v="9"/>
  </r>
  <r>
    <d v="2014-04-25T00:00:00"/>
    <x v="2"/>
    <x v="4"/>
    <x v="1"/>
    <s v="Southern California"/>
    <n v="1232"/>
    <n v="1570"/>
    <x v="9"/>
  </r>
  <r>
    <d v="2014-04-25T00:00:00"/>
    <x v="3"/>
    <x v="5"/>
    <x v="1"/>
    <s v="Southern California"/>
    <n v="802"/>
    <n v="1170"/>
    <x v="9"/>
  </r>
  <r>
    <d v="2014-04-25T00:00:00"/>
    <x v="3"/>
    <x v="6"/>
    <x v="1"/>
    <s v="Southern California"/>
    <n v="358"/>
    <n v="747"/>
    <x v="9"/>
  </r>
  <r>
    <d v="2014-04-25T00:00:00"/>
    <x v="4"/>
    <x v="7"/>
    <x v="1"/>
    <s v="Northern California"/>
    <n v="243"/>
    <n v="389"/>
    <x v="9"/>
  </r>
  <r>
    <d v="2014-04-25T00:00:00"/>
    <x v="4"/>
    <x v="7"/>
    <x v="1"/>
    <s v="Southern California"/>
    <n v="111"/>
    <n v="627"/>
    <x v="9"/>
  </r>
  <r>
    <d v="2014-05-02T00:00:00"/>
    <x v="0"/>
    <x v="0"/>
    <x v="0"/>
    <s v="Northern California"/>
    <n v="4936"/>
    <n v="9948"/>
    <x v="9"/>
  </r>
  <r>
    <d v="2014-05-02T00:00:00"/>
    <x v="1"/>
    <x v="1"/>
    <x v="1"/>
    <s v="Northern California"/>
    <n v="2272.1000000000004"/>
    <n v="2141.4"/>
    <x v="9"/>
  </r>
  <r>
    <d v="2014-05-02T00:00:00"/>
    <x v="1"/>
    <x v="2"/>
    <x v="1"/>
    <s v="Northern California"/>
    <n v="417"/>
    <n v="518"/>
    <x v="9"/>
  </r>
  <r>
    <d v="2014-05-02T00:00:00"/>
    <x v="1"/>
    <x v="3"/>
    <x v="1"/>
    <s v="Northern California"/>
    <n v="0"/>
    <n v="2237"/>
    <x v="9"/>
  </r>
  <r>
    <d v="2014-05-02T00:00:00"/>
    <x v="2"/>
    <x v="4"/>
    <x v="1"/>
    <s v="Northern California"/>
    <n v="644"/>
    <n v="1521"/>
    <x v="9"/>
  </r>
  <r>
    <d v="2014-05-02T00:00:00"/>
    <x v="3"/>
    <x v="5"/>
    <x v="1"/>
    <s v="Northern California"/>
    <n v="595"/>
    <n v="828"/>
    <x v="9"/>
  </r>
  <r>
    <d v="2014-05-02T00:00:00"/>
    <x v="3"/>
    <x v="6"/>
    <x v="1"/>
    <s v="Northern California"/>
    <n v="791"/>
    <n v="666"/>
    <x v="9"/>
  </r>
  <r>
    <d v="2014-05-02T00:00:00"/>
    <x v="0"/>
    <x v="0"/>
    <x v="0"/>
    <s v="Southern California"/>
    <n v="5862"/>
    <n v="6264"/>
    <x v="9"/>
  </r>
  <r>
    <d v="2014-05-02T00:00:00"/>
    <x v="1"/>
    <x v="1"/>
    <x v="1"/>
    <s v="Southern California"/>
    <n v="3781.8"/>
    <n v="2811.6000000000004"/>
    <x v="9"/>
  </r>
  <r>
    <d v="2014-05-02T00:00:00"/>
    <x v="1"/>
    <x v="2"/>
    <x v="1"/>
    <s v="Southern California"/>
    <n v="404"/>
    <n v="524"/>
    <x v="9"/>
  </r>
  <r>
    <d v="2014-05-02T00:00:00"/>
    <x v="1"/>
    <x v="3"/>
    <x v="1"/>
    <s v="Southern California"/>
    <n v="0"/>
    <n v="3982"/>
    <x v="9"/>
  </r>
  <r>
    <d v="2014-05-02T00:00:00"/>
    <x v="2"/>
    <x v="4"/>
    <x v="1"/>
    <s v="Southern California"/>
    <n v="952"/>
    <n v="1307"/>
    <x v="9"/>
  </r>
  <r>
    <d v="2014-05-02T00:00:00"/>
    <x v="3"/>
    <x v="5"/>
    <x v="1"/>
    <s v="Southern California"/>
    <n v="778"/>
    <n v="1378"/>
    <x v="9"/>
  </r>
  <r>
    <d v="2014-05-02T00:00:00"/>
    <x v="3"/>
    <x v="6"/>
    <x v="1"/>
    <s v="Southern California"/>
    <n v="493"/>
    <n v="842"/>
    <x v="9"/>
  </r>
  <r>
    <d v="2014-05-02T00:00:00"/>
    <x v="4"/>
    <x v="7"/>
    <x v="1"/>
    <s v="Northern California"/>
    <n v="294"/>
    <n v="475"/>
    <x v="9"/>
  </r>
  <r>
    <d v="2014-05-02T00:00:00"/>
    <x v="4"/>
    <x v="7"/>
    <x v="1"/>
    <s v="Southern California"/>
    <n v="55"/>
    <n v="662"/>
    <x v="9"/>
  </r>
  <r>
    <d v="2014-05-09T00:00:00"/>
    <x v="0"/>
    <x v="0"/>
    <x v="0"/>
    <s v="Northern California"/>
    <n v="5802"/>
    <n v="10172"/>
    <x v="9"/>
  </r>
  <r>
    <d v="2014-05-09T00:00:00"/>
    <x v="1"/>
    <x v="1"/>
    <x v="1"/>
    <s v="Northern California"/>
    <n v="3089.1000000000004"/>
    <n v="2489.6000000000004"/>
    <x v="9"/>
  </r>
  <r>
    <d v="2014-05-09T00:00:00"/>
    <x v="1"/>
    <x v="2"/>
    <x v="1"/>
    <s v="Northern California"/>
    <n v="308"/>
    <n v="393"/>
    <x v="9"/>
  </r>
  <r>
    <d v="2014-05-09T00:00:00"/>
    <x v="1"/>
    <x v="3"/>
    <x v="1"/>
    <s v="Northern California"/>
    <n v="0"/>
    <n v="2256"/>
    <x v="9"/>
  </r>
  <r>
    <d v="2014-05-09T00:00:00"/>
    <x v="2"/>
    <x v="4"/>
    <x v="1"/>
    <s v="Northern California"/>
    <n v="791"/>
    <n v="1462"/>
    <x v="9"/>
  </r>
  <r>
    <d v="2014-05-09T00:00:00"/>
    <x v="3"/>
    <x v="5"/>
    <x v="1"/>
    <s v="Northern California"/>
    <n v="1268"/>
    <n v="936"/>
    <x v="9"/>
  </r>
  <r>
    <d v="2014-05-09T00:00:00"/>
    <x v="3"/>
    <x v="6"/>
    <x v="1"/>
    <s v="Northern California"/>
    <n v="308"/>
    <n v="641"/>
    <x v="9"/>
  </r>
  <r>
    <d v="2014-05-09T00:00:00"/>
    <x v="0"/>
    <x v="0"/>
    <x v="0"/>
    <s v="Southern California"/>
    <n v="5291"/>
    <n v="6275"/>
    <x v="9"/>
  </r>
  <r>
    <d v="2014-05-09T00:00:00"/>
    <x v="1"/>
    <x v="1"/>
    <x v="1"/>
    <s v="Southern California"/>
    <n v="4021.6000000000004"/>
    <n v="2931.5000000000005"/>
    <x v="9"/>
  </r>
  <r>
    <d v="2014-05-09T00:00:00"/>
    <x v="1"/>
    <x v="2"/>
    <x v="1"/>
    <s v="Southern California"/>
    <n v="377"/>
    <n v="459"/>
    <x v="9"/>
  </r>
  <r>
    <d v="2014-05-09T00:00:00"/>
    <x v="1"/>
    <x v="3"/>
    <x v="1"/>
    <s v="Southern California"/>
    <n v="0"/>
    <n v="3787"/>
    <x v="9"/>
  </r>
  <r>
    <d v="2014-05-09T00:00:00"/>
    <x v="2"/>
    <x v="4"/>
    <x v="1"/>
    <s v="Southern California"/>
    <n v="1019"/>
    <n v="1384"/>
    <x v="9"/>
  </r>
  <r>
    <d v="2014-05-09T00:00:00"/>
    <x v="3"/>
    <x v="5"/>
    <x v="1"/>
    <s v="Southern California"/>
    <n v="589"/>
    <n v="1490"/>
    <x v="9"/>
  </r>
  <r>
    <d v="2014-05-09T00:00:00"/>
    <x v="3"/>
    <x v="6"/>
    <x v="1"/>
    <s v="Southern California"/>
    <n v="522"/>
    <n v="1088"/>
    <x v="9"/>
  </r>
  <r>
    <d v="2014-05-09T00:00:00"/>
    <x v="4"/>
    <x v="7"/>
    <x v="1"/>
    <s v="Northern California"/>
    <n v="269"/>
    <n v="462"/>
    <x v="9"/>
  </r>
  <r>
    <d v="2014-05-09T00:00:00"/>
    <x v="4"/>
    <x v="7"/>
    <x v="1"/>
    <s v="Southern California"/>
    <n v="351"/>
    <n v="753"/>
    <x v="9"/>
  </r>
  <r>
    <d v="2014-05-16T00:00:00"/>
    <x v="0"/>
    <x v="0"/>
    <x v="0"/>
    <s v="Northern California"/>
    <n v="5857"/>
    <n v="9782"/>
    <x v="9"/>
  </r>
  <r>
    <d v="2014-05-16T00:00:00"/>
    <x v="1"/>
    <x v="1"/>
    <x v="1"/>
    <s v="Northern California"/>
    <n v="2648.3"/>
    <n v="2288.4"/>
    <x v="9"/>
  </r>
  <r>
    <d v="2014-05-16T00:00:00"/>
    <x v="1"/>
    <x v="2"/>
    <x v="1"/>
    <s v="Northern California"/>
    <n v="586"/>
    <n v="737"/>
    <x v="9"/>
  </r>
  <r>
    <d v="2014-05-16T00:00:00"/>
    <x v="1"/>
    <x v="3"/>
    <x v="1"/>
    <s v="Northern California"/>
    <n v="0"/>
    <n v="2216"/>
    <x v="9"/>
  </r>
  <r>
    <d v="2014-05-16T00:00:00"/>
    <x v="2"/>
    <x v="4"/>
    <x v="1"/>
    <s v="Northern California"/>
    <n v="785"/>
    <n v="1389"/>
    <x v="9"/>
  </r>
  <r>
    <d v="2014-05-16T00:00:00"/>
    <x v="3"/>
    <x v="5"/>
    <x v="1"/>
    <s v="Northern California"/>
    <n v="1315"/>
    <n v="1043"/>
    <x v="9"/>
  </r>
  <r>
    <d v="2014-05-16T00:00:00"/>
    <x v="3"/>
    <x v="6"/>
    <x v="1"/>
    <s v="Northern California"/>
    <n v="272"/>
    <n v="440"/>
    <x v="9"/>
  </r>
  <r>
    <d v="2014-05-16T00:00:00"/>
    <x v="0"/>
    <x v="0"/>
    <x v="0"/>
    <s v="Southern California"/>
    <n v="5438"/>
    <n v="6803"/>
    <x v="9"/>
  </r>
  <r>
    <d v="2014-05-16T00:00:00"/>
    <x v="1"/>
    <x v="1"/>
    <x v="1"/>
    <s v="Southern California"/>
    <n v="3716.9"/>
    <n v="2657.6000000000004"/>
    <x v="9"/>
  </r>
  <r>
    <d v="2014-05-16T00:00:00"/>
    <x v="1"/>
    <x v="2"/>
    <x v="1"/>
    <s v="Southern California"/>
    <n v="343"/>
    <n v="446"/>
    <x v="9"/>
  </r>
  <r>
    <d v="2014-05-16T00:00:00"/>
    <x v="1"/>
    <x v="3"/>
    <x v="1"/>
    <s v="Southern California"/>
    <n v="0"/>
    <n v="3704"/>
    <x v="9"/>
  </r>
  <r>
    <d v="2014-05-16T00:00:00"/>
    <x v="2"/>
    <x v="4"/>
    <x v="1"/>
    <s v="Southern California"/>
    <n v="1049"/>
    <n v="1223"/>
    <x v="9"/>
  </r>
  <r>
    <d v="2014-05-16T00:00:00"/>
    <x v="3"/>
    <x v="5"/>
    <x v="1"/>
    <s v="Southern California"/>
    <n v="622"/>
    <n v="1286"/>
    <x v="9"/>
  </r>
  <r>
    <d v="2014-05-16T00:00:00"/>
    <x v="3"/>
    <x v="6"/>
    <x v="1"/>
    <s v="Southern California"/>
    <n v="440"/>
    <n v="1026"/>
    <x v="9"/>
  </r>
  <r>
    <d v="2014-05-16T00:00:00"/>
    <x v="4"/>
    <x v="7"/>
    <x v="1"/>
    <s v="Northern California"/>
    <n v="286"/>
    <n v="491"/>
    <x v="9"/>
  </r>
  <r>
    <d v="2014-05-16T00:00:00"/>
    <x v="4"/>
    <x v="7"/>
    <x v="1"/>
    <s v="Southern California"/>
    <n v="126"/>
    <n v="857"/>
    <x v="9"/>
  </r>
  <r>
    <d v="2014-05-23T00:00:00"/>
    <x v="0"/>
    <x v="0"/>
    <x v="0"/>
    <s v="Northern California"/>
    <n v="5805"/>
    <n v="10205"/>
    <x v="9"/>
  </r>
  <r>
    <d v="2014-05-23T00:00:00"/>
    <x v="1"/>
    <x v="1"/>
    <x v="1"/>
    <s v="Northern California"/>
    <n v="3065.8"/>
    <n v="2419.4"/>
    <x v="9"/>
  </r>
  <r>
    <d v="2014-05-23T00:00:00"/>
    <x v="1"/>
    <x v="2"/>
    <x v="1"/>
    <s v="Northern California"/>
    <n v="459"/>
    <n v="466"/>
    <x v="9"/>
  </r>
  <r>
    <d v="2014-05-23T00:00:00"/>
    <x v="1"/>
    <x v="3"/>
    <x v="1"/>
    <s v="Northern California"/>
    <n v="0"/>
    <n v="2069"/>
    <x v="9"/>
  </r>
  <r>
    <d v="2014-05-23T00:00:00"/>
    <x v="2"/>
    <x v="4"/>
    <x v="1"/>
    <s v="Northern California"/>
    <n v="705"/>
    <n v="1219"/>
    <x v="9"/>
  </r>
  <r>
    <d v="2014-05-23T00:00:00"/>
    <x v="3"/>
    <x v="5"/>
    <x v="1"/>
    <s v="Northern California"/>
    <n v="1290"/>
    <n v="1126"/>
    <x v="9"/>
  </r>
  <r>
    <d v="2014-05-23T00:00:00"/>
    <x v="3"/>
    <x v="6"/>
    <x v="1"/>
    <s v="Northern California"/>
    <n v="276"/>
    <n v="573"/>
    <x v="9"/>
  </r>
  <r>
    <d v="2014-05-23T00:00:00"/>
    <x v="0"/>
    <x v="0"/>
    <x v="0"/>
    <s v="Southern California"/>
    <n v="5396"/>
    <n v="6722"/>
    <x v="9"/>
  </r>
  <r>
    <d v="2014-05-23T00:00:00"/>
    <x v="1"/>
    <x v="1"/>
    <x v="1"/>
    <s v="Southern California"/>
    <n v="3639.9"/>
    <n v="2424.4"/>
    <x v="9"/>
  </r>
  <r>
    <d v="2014-05-23T00:00:00"/>
    <x v="1"/>
    <x v="2"/>
    <x v="1"/>
    <s v="Southern California"/>
    <n v="282"/>
    <n v="386"/>
    <x v="9"/>
  </r>
  <r>
    <d v="2014-05-23T00:00:00"/>
    <x v="1"/>
    <x v="3"/>
    <x v="1"/>
    <s v="Southern California"/>
    <n v="0"/>
    <n v="3700"/>
    <x v="9"/>
  </r>
  <r>
    <d v="2014-05-23T00:00:00"/>
    <x v="2"/>
    <x v="4"/>
    <x v="1"/>
    <s v="Southern California"/>
    <n v="1166"/>
    <n v="1423"/>
    <x v="9"/>
  </r>
  <r>
    <d v="2014-05-23T00:00:00"/>
    <x v="3"/>
    <x v="5"/>
    <x v="1"/>
    <s v="Southern California"/>
    <n v="576"/>
    <n v="1247"/>
    <x v="9"/>
  </r>
  <r>
    <d v="2014-05-23T00:00:00"/>
    <x v="3"/>
    <x v="6"/>
    <x v="1"/>
    <s v="Southern California"/>
    <n v="434"/>
    <n v="956"/>
    <x v="9"/>
  </r>
  <r>
    <d v="2014-05-23T00:00:00"/>
    <x v="4"/>
    <x v="7"/>
    <x v="1"/>
    <s v="Northern California"/>
    <n v="225"/>
    <n v="462"/>
    <x v="9"/>
  </r>
  <r>
    <d v="2014-05-23T00:00:00"/>
    <x v="4"/>
    <x v="7"/>
    <x v="1"/>
    <s v="Southern California"/>
    <n v="196"/>
    <n v="747"/>
    <x v="9"/>
  </r>
  <r>
    <d v="2014-05-30T00:00:00"/>
    <x v="0"/>
    <x v="0"/>
    <x v="0"/>
    <s v="Northern California"/>
    <n v="5902"/>
    <n v="9653"/>
    <x v="9"/>
  </r>
  <r>
    <d v="2014-05-30T00:00:00"/>
    <x v="1"/>
    <x v="1"/>
    <x v="1"/>
    <s v="Northern California"/>
    <n v="3020.9"/>
    <n v="2506.2000000000003"/>
    <x v="9"/>
  </r>
  <r>
    <d v="2014-05-30T00:00:00"/>
    <x v="1"/>
    <x v="2"/>
    <x v="1"/>
    <s v="Northern California"/>
    <n v="273"/>
    <n v="658"/>
    <x v="9"/>
  </r>
  <r>
    <d v="2014-05-30T00:00:00"/>
    <x v="1"/>
    <x v="3"/>
    <x v="1"/>
    <s v="Northern California"/>
    <n v="0"/>
    <n v="2141"/>
    <x v="9"/>
  </r>
  <r>
    <d v="2014-05-30T00:00:00"/>
    <x v="2"/>
    <x v="4"/>
    <x v="1"/>
    <s v="Northern California"/>
    <n v="884"/>
    <n v="1282"/>
    <x v="9"/>
  </r>
  <r>
    <d v="2014-05-30T00:00:00"/>
    <x v="3"/>
    <x v="5"/>
    <x v="1"/>
    <s v="Northern California"/>
    <n v="1151"/>
    <n v="1166"/>
    <x v="9"/>
  </r>
  <r>
    <d v="2014-05-30T00:00:00"/>
    <x v="3"/>
    <x v="6"/>
    <x v="1"/>
    <s v="Northern California"/>
    <n v="365"/>
    <n v="787"/>
    <x v="9"/>
  </r>
  <r>
    <d v="2014-05-30T00:00:00"/>
    <x v="0"/>
    <x v="0"/>
    <x v="0"/>
    <s v="Southern California"/>
    <n v="5669"/>
    <n v="6763"/>
    <x v="9"/>
  </r>
  <r>
    <d v="2014-05-30T00:00:00"/>
    <x v="1"/>
    <x v="1"/>
    <x v="1"/>
    <s v="Southern California"/>
    <n v="3666.3"/>
    <n v="2442"/>
    <x v="9"/>
  </r>
  <r>
    <d v="2014-05-30T00:00:00"/>
    <x v="1"/>
    <x v="2"/>
    <x v="1"/>
    <s v="Southern California"/>
    <n v="312"/>
    <n v="361"/>
    <x v="9"/>
  </r>
  <r>
    <d v="2014-05-30T00:00:00"/>
    <x v="1"/>
    <x v="3"/>
    <x v="1"/>
    <s v="Southern California"/>
    <n v="0"/>
    <n v="3594"/>
    <x v="9"/>
  </r>
  <r>
    <d v="2014-05-30T00:00:00"/>
    <x v="2"/>
    <x v="4"/>
    <x v="1"/>
    <s v="Southern California"/>
    <n v="1256"/>
    <n v="1398"/>
    <x v="9"/>
  </r>
  <r>
    <d v="2014-05-30T00:00:00"/>
    <x v="3"/>
    <x v="5"/>
    <x v="1"/>
    <s v="Southern California"/>
    <n v="630"/>
    <n v="1343"/>
    <x v="9"/>
  </r>
  <r>
    <d v="2014-05-30T00:00:00"/>
    <x v="3"/>
    <x v="6"/>
    <x v="1"/>
    <s v="Southern California"/>
    <n v="650"/>
    <n v="1127"/>
    <x v="9"/>
  </r>
  <r>
    <d v="2014-05-30T00:00:00"/>
    <x v="4"/>
    <x v="7"/>
    <x v="1"/>
    <s v="Northern California"/>
    <n v="226"/>
    <n v="449"/>
    <x v="9"/>
  </r>
  <r>
    <d v="2014-05-30T00:00:00"/>
    <x v="4"/>
    <x v="7"/>
    <x v="1"/>
    <s v="Southern California"/>
    <n v="284"/>
    <n v="755"/>
    <x v="9"/>
  </r>
  <r>
    <d v="2014-06-06T00:00:00"/>
    <x v="0"/>
    <x v="0"/>
    <x v="0"/>
    <s v="Northern California"/>
    <n v="5804"/>
    <n v="9974"/>
    <x v="9"/>
  </r>
  <r>
    <d v="2014-06-06T00:00:00"/>
    <x v="1"/>
    <x v="1"/>
    <x v="1"/>
    <s v="Northern California"/>
    <n v="3210.1000000000004"/>
    <n v="2463.4"/>
    <x v="9"/>
  </r>
  <r>
    <d v="2014-06-06T00:00:00"/>
    <x v="1"/>
    <x v="2"/>
    <x v="1"/>
    <s v="Northern California"/>
    <n v="288"/>
    <n v="396"/>
    <x v="9"/>
  </r>
  <r>
    <d v="2014-06-06T00:00:00"/>
    <x v="1"/>
    <x v="3"/>
    <x v="1"/>
    <s v="Northern California"/>
    <n v="0"/>
    <n v="2213"/>
    <x v="9"/>
  </r>
  <r>
    <d v="2014-06-06T00:00:00"/>
    <x v="2"/>
    <x v="4"/>
    <x v="1"/>
    <s v="Northern California"/>
    <n v="726"/>
    <n v="1303"/>
    <x v="9"/>
  </r>
  <r>
    <d v="2014-06-06T00:00:00"/>
    <x v="3"/>
    <x v="5"/>
    <x v="1"/>
    <s v="Northern California"/>
    <n v="1339"/>
    <n v="1617"/>
    <x v="9"/>
  </r>
  <r>
    <d v="2014-06-06T00:00:00"/>
    <x v="3"/>
    <x v="6"/>
    <x v="1"/>
    <s v="Northern California"/>
    <n v="224"/>
    <n v="596"/>
    <x v="9"/>
  </r>
  <r>
    <d v="2014-06-06T00:00:00"/>
    <x v="0"/>
    <x v="0"/>
    <x v="0"/>
    <s v="Southern California"/>
    <n v="5641"/>
    <n v="7032"/>
    <x v="9"/>
  </r>
  <r>
    <d v="2014-06-06T00:00:00"/>
    <x v="1"/>
    <x v="1"/>
    <x v="1"/>
    <s v="Southern California"/>
    <n v="3777.4"/>
    <n v="2513.5"/>
    <x v="9"/>
  </r>
  <r>
    <d v="2014-06-06T00:00:00"/>
    <x v="1"/>
    <x v="2"/>
    <x v="1"/>
    <s v="Southern California"/>
    <n v="403"/>
    <n v="399"/>
    <x v="9"/>
  </r>
  <r>
    <d v="2014-06-06T00:00:00"/>
    <x v="1"/>
    <x v="3"/>
    <x v="1"/>
    <s v="Southern California"/>
    <n v="0"/>
    <n v="3735"/>
    <x v="9"/>
  </r>
  <r>
    <d v="2014-06-06T00:00:00"/>
    <x v="2"/>
    <x v="4"/>
    <x v="1"/>
    <s v="Southern California"/>
    <n v="1111"/>
    <n v="1492"/>
    <x v="9"/>
  </r>
  <r>
    <d v="2014-06-06T00:00:00"/>
    <x v="3"/>
    <x v="5"/>
    <x v="1"/>
    <s v="Southern California"/>
    <n v="696"/>
    <n v="1292"/>
    <x v="9"/>
  </r>
  <r>
    <d v="2014-06-06T00:00:00"/>
    <x v="3"/>
    <x v="6"/>
    <x v="1"/>
    <s v="Southern California"/>
    <n v="320"/>
    <n v="1014"/>
    <x v="9"/>
  </r>
  <r>
    <d v="2014-06-06T00:00:00"/>
    <x v="4"/>
    <x v="7"/>
    <x v="1"/>
    <s v="Northern California"/>
    <n v="225"/>
    <n v="501"/>
    <x v="9"/>
  </r>
  <r>
    <d v="2014-06-06T00:00:00"/>
    <x v="4"/>
    <x v="7"/>
    <x v="1"/>
    <s v="Southern California"/>
    <n v="84"/>
    <n v="811"/>
    <x v="9"/>
  </r>
  <r>
    <d v="2014-06-13T00:00:00"/>
    <x v="0"/>
    <x v="0"/>
    <x v="0"/>
    <s v="Northern California"/>
    <n v="5711"/>
    <n v="9602"/>
    <x v="9"/>
  </r>
  <r>
    <d v="2014-06-13T00:00:00"/>
    <x v="1"/>
    <x v="1"/>
    <x v="1"/>
    <s v="Northern California"/>
    <n v="2884"/>
    <n v="2402.2000000000003"/>
    <x v="9"/>
  </r>
  <r>
    <d v="2014-06-13T00:00:00"/>
    <x v="1"/>
    <x v="2"/>
    <x v="1"/>
    <s v="Northern California"/>
    <n v="316"/>
    <n v="397"/>
    <x v="9"/>
  </r>
  <r>
    <d v="2014-06-13T00:00:00"/>
    <x v="1"/>
    <x v="3"/>
    <x v="1"/>
    <s v="Northern California"/>
    <n v="0"/>
    <n v="2213"/>
    <x v="9"/>
  </r>
  <r>
    <d v="2014-06-13T00:00:00"/>
    <x v="2"/>
    <x v="4"/>
    <x v="1"/>
    <s v="Northern California"/>
    <n v="779"/>
    <n v="1130"/>
    <x v="9"/>
  </r>
  <r>
    <d v="2014-06-13T00:00:00"/>
    <x v="3"/>
    <x v="5"/>
    <x v="1"/>
    <s v="Northern California"/>
    <n v="690"/>
    <n v="1244"/>
    <x v="9"/>
  </r>
  <r>
    <d v="2014-06-13T00:00:00"/>
    <x v="3"/>
    <x v="6"/>
    <x v="1"/>
    <s v="Northern California"/>
    <n v="837"/>
    <n v="827"/>
    <x v="9"/>
  </r>
  <r>
    <d v="2014-06-13T00:00:00"/>
    <x v="0"/>
    <x v="0"/>
    <x v="0"/>
    <s v="Southern California"/>
    <n v="5395"/>
    <n v="7074"/>
    <x v="9"/>
  </r>
  <r>
    <d v="2014-06-13T00:00:00"/>
    <x v="1"/>
    <x v="1"/>
    <x v="1"/>
    <s v="Southern California"/>
    <n v="3614.6000000000004"/>
    <n v="2306.7000000000003"/>
    <x v="9"/>
  </r>
  <r>
    <d v="2014-06-13T00:00:00"/>
    <x v="1"/>
    <x v="2"/>
    <x v="1"/>
    <s v="Southern California"/>
    <n v="431"/>
    <n v="402"/>
    <x v="9"/>
  </r>
  <r>
    <d v="2014-06-13T00:00:00"/>
    <x v="1"/>
    <x v="3"/>
    <x v="1"/>
    <s v="Southern California"/>
    <n v="0"/>
    <n v="4059"/>
    <x v="9"/>
  </r>
  <r>
    <d v="2014-06-13T00:00:00"/>
    <x v="2"/>
    <x v="4"/>
    <x v="1"/>
    <s v="Southern California"/>
    <n v="1277"/>
    <n v="1397"/>
    <x v="9"/>
  </r>
  <r>
    <d v="2014-06-13T00:00:00"/>
    <x v="3"/>
    <x v="5"/>
    <x v="1"/>
    <s v="Southern California"/>
    <n v="675"/>
    <n v="1141"/>
    <x v="9"/>
  </r>
  <r>
    <d v="2014-06-13T00:00:00"/>
    <x v="3"/>
    <x v="6"/>
    <x v="1"/>
    <s v="Southern California"/>
    <n v="307"/>
    <n v="975"/>
    <x v="9"/>
  </r>
  <r>
    <d v="2014-06-13T00:00:00"/>
    <x v="4"/>
    <x v="7"/>
    <x v="1"/>
    <s v="Northern California"/>
    <n v="201"/>
    <n v="488"/>
    <x v="9"/>
  </r>
  <r>
    <d v="2014-06-13T00:00:00"/>
    <x v="4"/>
    <x v="7"/>
    <x v="1"/>
    <s v="Southern California"/>
    <n v="192"/>
    <n v="743"/>
    <x v="9"/>
  </r>
  <r>
    <d v="2014-06-20T00:00:00"/>
    <x v="0"/>
    <x v="0"/>
    <x v="0"/>
    <s v="Northern California"/>
    <n v="5679"/>
    <n v="9370"/>
    <x v="9"/>
  </r>
  <r>
    <d v="2014-06-20T00:00:00"/>
    <x v="1"/>
    <x v="1"/>
    <x v="1"/>
    <s v="Northern California"/>
    <n v="2936.9"/>
    <n v="2233.6000000000004"/>
    <x v="9"/>
  </r>
  <r>
    <d v="2014-06-20T00:00:00"/>
    <x v="1"/>
    <x v="2"/>
    <x v="1"/>
    <s v="Northern California"/>
    <n v="493"/>
    <n v="257"/>
    <x v="9"/>
  </r>
  <r>
    <d v="2014-06-20T00:00:00"/>
    <x v="1"/>
    <x v="3"/>
    <x v="1"/>
    <s v="Northern California"/>
    <n v="0"/>
    <n v="1982"/>
    <x v="9"/>
  </r>
  <r>
    <d v="2014-06-20T00:00:00"/>
    <x v="2"/>
    <x v="4"/>
    <x v="1"/>
    <s v="Northern California"/>
    <n v="651"/>
    <n v="1129"/>
    <x v="9"/>
  </r>
  <r>
    <d v="2014-06-20T00:00:00"/>
    <x v="3"/>
    <x v="5"/>
    <x v="1"/>
    <s v="Northern California"/>
    <n v="761"/>
    <n v="1204"/>
    <x v="9"/>
  </r>
  <r>
    <d v="2014-06-20T00:00:00"/>
    <x v="3"/>
    <x v="6"/>
    <x v="1"/>
    <s v="Northern California"/>
    <n v="745"/>
    <n v="531"/>
    <x v="9"/>
  </r>
  <r>
    <d v="2014-06-20T00:00:00"/>
    <x v="0"/>
    <x v="0"/>
    <x v="0"/>
    <s v="Southern California"/>
    <n v="5488"/>
    <n v="6864"/>
    <x v="9"/>
  </r>
  <r>
    <d v="2014-06-20T00:00:00"/>
    <x v="1"/>
    <x v="1"/>
    <x v="1"/>
    <s v="Southern California"/>
    <n v="4678.3"/>
    <n v="2796.2000000000003"/>
    <x v="9"/>
  </r>
  <r>
    <d v="2014-06-20T00:00:00"/>
    <x v="1"/>
    <x v="2"/>
    <x v="1"/>
    <s v="Southern California"/>
    <n v="210"/>
    <n v="344"/>
    <x v="9"/>
  </r>
  <r>
    <d v="2014-06-20T00:00:00"/>
    <x v="1"/>
    <x v="3"/>
    <x v="1"/>
    <s v="Southern California"/>
    <n v="0"/>
    <n v="3357"/>
    <x v="9"/>
  </r>
  <r>
    <d v="2014-06-20T00:00:00"/>
    <x v="2"/>
    <x v="4"/>
    <x v="1"/>
    <s v="Southern California"/>
    <n v="1104"/>
    <n v="1268"/>
    <x v="9"/>
  </r>
  <r>
    <d v="2014-06-20T00:00:00"/>
    <x v="3"/>
    <x v="5"/>
    <x v="1"/>
    <s v="Southern California"/>
    <n v="579"/>
    <n v="996"/>
    <x v="9"/>
  </r>
  <r>
    <d v="2014-06-20T00:00:00"/>
    <x v="3"/>
    <x v="6"/>
    <x v="1"/>
    <s v="Southern California"/>
    <n v="482"/>
    <n v="1168"/>
    <x v="9"/>
  </r>
  <r>
    <d v="2014-06-20T00:00:00"/>
    <x v="4"/>
    <x v="7"/>
    <x v="1"/>
    <s v="Northern California"/>
    <n v="178"/>
    <n v="488"/>
    <x v="9"/>
  </r>
  <r>
    <d v="2014-06-20T00:00:00"/>
    <x v="4"/>
    <x v="7"/>
    <x v="1"/>
    <s v="Southern California"/>
    <n v="121"/>
    <n v="879"/>
    <x v="9"/>
  </r>
  <r>
    <d v="2014-06-27T00:00:00"/>
    <x v="0"/>
    <x v="0"/>
    <x v="0"/>
    <s v="Northern California"/>
    <n v="5851"/>
    <n v="8885"/>
    <x v="9"/>
  </r>
  <r>
    <d v="2014-06-27T00:00:00"/>
    <x v="1"/>
    <x v="1"/>
    <x v="1"/>
    <s v="Northern California"/>
    <n v="2899.8"/>
    <n v="2176.7000000000003"/>
    <x v="9"/>
  </r>
  <r>
    <d v="2014-06-27T00:00:00"/>
    <x v="1"/>
    <x v="2"/>
    <x v="1"/>
    <s v="Northern California"/>
    <n v="391"/>
    <n v="477"/>
    <x v="9"/>
  </r>
  <r>
    <d v="2014-06-27T00:00:00"/>
    <x v="1"/>
    <x v="3"/>
    <x v="1"/>
    <s v="Northern California"/>
    <n v="0"/>
    <n v="2015"/>
    <x v="9"/>
  </r>
  <r>
    <d v="2014-06-27T00:00:00"/>
    <x v="2"/>
    <x v="4"/>
    <x v="1"/>
    <s v="Northern California"/>
    <n v="939"/>
    <n v="1011"/>
    <x v="9"/>
  </r>
  <r>
    <d v="2014-06-27T00:00:00"/>
    <x v="3"/>
    <x v="5"/>
    <x v="1"/>
    <s v="Northern California"/>
    <n v="1253"/>
    <n v="1474"/>
    <x v="9"/>
  </r>
  <r>
    <d v="2014-06-27T00:00:00"/>
    <x v="3"/>
    <x v="6"/>
    <x v="1"/>
    <s v="Northern California"/>
    <n v="178"/>
    <n v="545"/>
    <x v="9"/>
  </r>
  <r>
    <d v="2014-06-27T00:00:00"/>
    <x v="0"/>
    <x v="0"/>
    <x v="0"/>
    <s v="Southern California"/>
    <n v="5165"/>
    <n v="7520"/>
    <x v="9"/>
  </r>
  <r>
    <d v="2014-06-27T00:00:00"/>
    <x v="1"/>
    <x v="1"/>
    <x v="1"/>
    <s v="Southern California"/>
    <n v="3457.3"/>
    <n v="2505.8000000000002"/>
    <x v="9"/>
  </r>
  <r>
    <d v="2014-06-27T00:00:00"/>
    <x v="1"/>
    <x v="2"/>
    <x v="1"/>
    <s v="Southern California"/>
    <n v="628"/>
    <n v="455"/>
    <x v="9"/>
  </r>
  <r>
    <d v="2014-06-27T00:00:00"/>
    <x v="1"/>
    <x v="3"/>
    <x v="1"/>
    <s v="Southern California"/>
    <n v="0"/>
    <n v="2990"/>
    <x v="9"/>
  </r>
  <r>
    <d v="2014-06-27T00:00:00"/>
    <x v="2"/>
    <x v="4"/>
    <x v="1"/>
    <s v="Southern California"/>
    <n v="1170"/>
    <n v="1288"/>
    <x v="9"/>
  </r>
  <r>
    <d v="2014-06-27T00:00:00"/>
    <x v="3"/>
    <x v="5"/>
    <x v="1"/>
    <s v="Southern California"/>
    <n v="483"/>
    <n v="985"/>
    <x v="9"/>
  </r>
  <r>
    <d v="2014-06-27T00:00:00"/>
    <x v="3"/>
    <x v="6"/>
    <x v="1"/>
    <s v="Southern California"/>
    <n v="483"/>
    <n v="932"/>
    <x v="9"/>
  </r>
  <r>
    <d v="2014-06-27T00:00:00"/>
    <x v="4"/>
    <x v="7"/>
    <x v="1"/>
    <s v="Northern California"/>
    <n v="262"/>
    <n v="589"/>
    <x v="9"/>
  </r>
  <r>
    <d v="2014-06-27T00:00:00"/>
    <x v="4"/>
    <x v="7"/>
    <x v="1"/>
    <s v="Southern California"/>
    <n v="198"/>
    <n v="625"/>
    <x v="9"/>
  </r>
  <r>
    <d v="2014-07-04T00:00:00"/>
    <x v="0"/>
    <x v="0"/>
    <x v="0"/>
    <s v="Northern California"/>
    <n v="5227"/>
    <n v="10543"/>
    <x v="9"/>
  </r>
  <r>
    <d v="2014-07-04T00:00:00"/>
    <x v="1"/>
    <x v="1"/>
    <x v="1"/>
    <s v="Northern California"/>
    <n v="2549.5"/>
    <n v="2227.4"/>
    <x v="9"/>
  </r>
  <r>
    <d v="2014-07-04T00:00:00"/>
    <x v="1"/>
    <x v="2"/>
    <x v="1"/>
    <s v="Northern California"/>
    <n v="261"/>
    <n v="627"/>
    <x v="9"/>
  </r>
  <r>
    <d v="2014-07-04T00:00:00"/>
    <x v="1"/>
    <x v="3"/>
    <x v="1"/>
    <s v="Northern California"/>
    <n v="0"/>
    <n v="1931"/>
    <x v="9"/>
  </r>
  <r>
    <d v="2014-07-04T00:00:00"/>
    <x v="2"/>
    <x v="4"/>
    <x v="1"/>
    <s v="Northern California"/>
    <n v="832"/>
    <n v="1189"/>
    <x v="9"/>
  </r>
  <r>
    <d v="2014-07-04T00:00:00"/>
    <x v="3"/>
    <x v="5"/>
    <x v="1"/>
    <s v="Northern California"/>
    <n v="500"/>
    <n v="1163"/>
    <x v="9"/>
  </r>
  <r>
    <d v="2014-07-04T00:00:00"/>
    <x v="3"/>
    <x v="6"/>
    <x v="1"/>
    <s v="Northern California"/>
    <n v="750"/>
    <n v="418"/>
    <x v="9"/>
  </r>
  <r>
    <d v="2014-07-04T00:00:00"/>
    <x v="0"/>
    <x v="0"/>
    <x v="0"/>
    <s v="Southern California"/>
    <n v="5356"/>
    <n v="7487"/>
    <x v="9"/>
  </r>
  <r>
    <d v="2014-07-04T00:00:00"/>
    <x v="1"/>
    <x v="1"/>
    <x v="1"/>
    <s v="Southern California"/>
    <n v="3269.2000000000003"/>
    <n v="2327.6000000000004"/>
    <x v="9"/>
  </r>
  <r>
    <d v="2014-07-04T00:00:00"/>
    <x v="1"/>
    <x v="2"/>
    <x v="1"/>
    <s v="Southern California"/>
    <n v="456"/>
    <n v="530"/>
    <x v="9"/>
  </r>
  <r>
    <d v="2014-07-04T00:00:00"/>
    <x v="1"/>
    <x v="3"/>
    <x v="1"/>
    <s v="Southern California"/>
    <n v="0"/>
    <n v="3582"/>
    <x v="9"/>
  </r>
  <r>
    <d v="2014-07-04T00:00:00"/>
    <x v="2"/>
    <x v="4"/>
    <x v="1"/>
    <s v="Southern California"/>
    <n v="1029"/>
    <n v="1133"/>
    <x v="9"/>
  </r>
  <r>
    <d v="2014-07-04T00:00:00"/>
    <x v="3"/>
    <x v="5"/>
    <x v="1"/>
    <s v="Southern California"/>
    <n v="540"/>
    <n v="757"/>
    <x v="9"/>
  </r>
  <r>
    <d v="2014-07-04T00:00:00"/>
    <x v="3"/>
    <x v="6"/>
    <x v="1"/>
    <s v="Southern California"/>
    <n v="427"/>
    <n v="1027"/>
    <x v="9"/>
  </r>
  <r>
    <d v="2014-07-04T00:00:00"/>
    <x v="4"/>
    <x v="7"/>
    <x v="1"/>
    <s v="Northern California"/>
    <n v="233"/>
    <n v="437"/>
    <x v="9"/>
  </r>
  <r>
    <d v="2014-07-04T00:00:00"/>
    <x v="4"/>
    <x v="7"/>
    <x v="1"/>
    <s v="Southern California"/>
    <n v="-169"/>
    <n v="452"/>
    <x v="9"/>
  </r>
  <r>
    <d v="2014-07-11T00:00:00"/>
    <x v="0"/>
    <x v="0"/>
    <x v="0"/>
    <s v="Northern California"/>
    <n v="5706"/>
    <n v="8970"/>
    <x v="9"/>
  </r>
  <r>
    <d v="2014-07-11T00:00:00"/>
    <x v="1"/>
    <x v="1"/>
    <x v="1"/>
    <s v="Northern California"/>
    <n v="2871.1000000000004"/>
    <n v="2179.9"/>
    <x v="9"/>
  </r>
  <r>
    <d v="2014-07-11T00:00:00"/>
    <x v="1"/>
    <x v="2"/>
    <x v="1"/>
    <s v="Northern California"/>
    <n v="384"/>
    <n v="492"/>
    <x v="9"/>
  </r>
  <r>
    <d v="2014-07-11T00:00:00"/>
    <x v="1"/>
    <x v="3"/>
    <x v="1"/>
    <s v="Northern California"/>
    <n v="0"/>
    <n v="2082"/>
    <x v="9"/>
  </r>
  <r>
    <d v="2014-07-11T00:00:00"/>
    <x v="2"/>
    <x v="4"/>
    <x v="1"/>
    <s v="Northern California"/>
    <n v="741"/>
    <n v="1061"/>
    <x v="9"/>
  </r>
  <r>
    <d v="2014-07-11T00:00:00"/>
    <x v="3"/>
    <x v="5"/>
    <x v="1"/>
    <s v="Northern California"/>
    <n v="1295"/>
    <n v="1283"/>
    <x v="9"/>
  </r>
  <r>
    <d v="2014-07-11T00:00:00"/>
    <x v="3"/>
    <x v="6"/>
    <x v="1"/>
    <s v="Northern California"/>
    <n v="252"/>
    <n v="495"/>
    <x v="9"/>
  </r>
  <r>
    <d v="2014-07-11T00:00:00"/>
    <x v="0"/>
    <x v="0"/>
    <x v="0"/>
    <s v="Southern California"/>
    <n v="6477"/>
    <n v="7253"/>
    <x v="9"/>
  </r>
  <r>
    <d v="2014-07-11T00:00:00"/>
    <x v="1"/>
    <x v="1"/>
    <x v="1"/>
    <s v="Southern California"/>
    <n v="4268"/>
    <n v="2615.8000000000002"/>
    <x v="9"/>
  </r>
  <r>
    <d v="2014-07-11T00:00:00"/>
    <x v="1"/>
    <x v="2"/>
    <x v="1"/>
    <s v="Southern California"/>
    <n v="274"/>
    <n v="553"/>
    <x v="9"/>
  </r>
  <r>
    <d v="2014-07-11T00:00:00"/>
    <x v="1"/>
    <x v="3"/>
    <x v="1"/>
    <s v="Southern California"/>
    <n v="0"/>
    <n v="3199"/>
    <x v="9"/>
  </r>
  <r>
    <d v="2014-07-11T00:00:00"/>
    <x v="2"/>
    <x v="4"/>
    <x v="1"/>
    <s v="Southern California"/>
    <n v="1259"/>
    <n v="1320"/>
    <x v="9"/>
  </r>
  <r>
    <d v="2014-07-11T00:00:00"/>
    <x v="3"/>
    <x v="5"/>
    <x v="1"/>
    <s v="Southern California"/>
    <n v="770"/>
    <n v="821"/>
    <x v="9"/>
  </r>
  <r>
    <d v="2014-07-11T00:00:00"/>
    <x v="3"/>
    <x v="6"/>
    <x v="1"/>
    <s v="Southern California"/>
    <n v="506"/>
    <n v="954"/>
    <x v="9"/>
  </r>
  <r>
    <d v="2014-07-11T00:00:00"/>
    <x v="4"/>
    <x v="7"/>
    <x v="1"/>
    <s v="Northern California"/>
    <n v="264"/>
    <n v="407"/>
    <x v="9"/>
  </r>
  <r>
    <d v="2014-07-11T00:00:00"/>
    <x v="4"/>
    <x v="7"/>
    <x v="1"/>
    <s v="Southern California"/>
    <n v="19"/>
    <n v="711"/>
    <x v="9"/>
  </r>
  <r>
    <d v="2014-07-18T00:00:00"/>
    <x v="0"/>
    <x v="0"/>
    <x v="0"/>
    <s v="Northern California"/>
    <n v="5525"/>
    <n v="8180"/>
    <x v="9"/>
  </r>
  <r>
    <d v="2014-07-18T00:00:00"/>
    <x v="1"/>
    <x v="1"/>
    <x v="1"/>
    <s v="Northern California"/>
    <n v="2943.8"/>
    <n v="2165.3000000000002"/>
    <x v="9"/>
  </r>
  <r>
    <d v="2014-07-18T00:00:00"/>
    <x v="1"/>
    <x v="2"/>
    <x v="1"/>
    <s v="Northern California"/>
    <n v="381"/>
    <n v="591"/>
    <x v="9"/>
  </r>
  <r>
    <d v="2014-07-18T00:00:00"/>
    <x v="1"/>
    <x v="3"/>
    <x v="1"/>
    <s v="Northern California"/>
    <n v="0"/>
    <n v="2276"/>
    <x v="9"/>
  </r>
  <r>
    <d v="2014-07-18T00:00:00"/>
    <x v="2"/>
    <x v="4"/>
    <x v="1"/>
    <s v="Northern California"/>
    <n v="797"/>
    <n v="1260"/>
    <x v="9"/>
  </r>
  <r>
    <d v="2014-07-18T00:00:00"/>
    <x v="3"/>
    <x v="5"/>
    <x v="1"/>
    <s v="Northern California"/>
    <n v="951"/>
    <n v="1288"/>
    <x v="9"/>
  </r>
  <r>
    <d v="2014-07-18T00:00:00"/>
    <x v="3"/>
    <x v="6"/>
    <x v="1"/>
    <s v="Northern California"/>
    <n v="540"/>
    <n v="649"/>
    <x v="9"/>
  </r>
  <r>
    <d v="2014-07-18T00:00:00"/>
    <x v="0"/>
    <x v="0"/>
    <x v="0"/>
    <s v="Southern California"/>
    <n v="6559"/>
    <n v="6828"/>
    <x v="9"/>
  </r>
  <r>
    <d v="2014-07-18T00:00:00"/>
    <x v="1"/>
    <x v="1"/>
    <x v="1"/>
    <s v="Southern California"/>
    <n v="4276.8"/>
    <n v="2926.0000000000005"/>
    <x v="9"/>
  </r>
  <r>
    <d v="2014-07-18T00:00:00"/>
    <x v="1"/>
    <x v="2"/>
    <x v="1"/>
    <s v="Southern California"/>
    <n v="532"/>
    <n v="677"/>
    <x v="9"/>
  </r>
  <r>
    <d v="2014-07-18T00:00:00"/>
    <x v="1"/>
    <x v="3"/>
    <x v="1"/>
    <s v="Southern California"/>
    <n v="0"/>
    <n v="3274"/>
    <x v="9"/>
  </r>
  <r>
    <d v="2014-07-18T00:00:00"/>
    <x v="2"/>
    <x v="4"/>
    <x v="1"/>
    <s v="Southern California"/>
    <n v="1320"/>
    <n v="1505"/>
    <x v="9"/>
  </r>
  <r>
    <d v="2014-07-18T00:00:00"/>
    <x v="3"/>
    <x v="5"/>
    <x v="1"/>
    <s v="Southern California"/>
    <n v="636"/>
    <n v="740"/>
    <x v="9"/>
  </r>
  <r>
    <d v="2014-07-18T00:00:00"/>
    <x v="3"/>
    <x v="6"/>
    <x v="1"/>
    <s v="Southern California"/>
    <n v="744"/>
    <n v="1126"/>
    <x v="9"/>
  </r>
  <r>
    <d v="2014-07-18T00:00:00"/>
    <x v="4"/>
    <x v="7"/>
    <x v="1"/>
    <s v="Northern California"/>
    <n v="218"/>
    <n v="387"/>
    <x v="9"/>
  </r>
  <r>
    <d v="2014-07-18T00:00:00"/>
    <x v="4"/>
    <x v="7"/>
    <x v="1"/>
    <s v="Southern California"/>
    <n v="31"/>
    <n v="774"/>
    <x v="9"/>
  </r>
  <r>
    <d v="2014-07-25T00:00:00"/>
    <x v="0"/>
    <x v="0"/>
    <x v="0"/>
    <s v="Northern California"/>
    <n v="5615"/>
    <n v="8438"/>
    <x v="9"/>
  </r>
  <r>
    <d v="2014-07-25T00:00:00"/>
    <x v="1"/>
    <x v="1"/>
    <x v="1"/>
    <s v="Northern California"/>
    <n v="2726.6000000000004"/>
    <n v="2222.6000000000004"/>
    <x v="9"/>
  </r>
  <r>
    <d v="2014-07-25T00:00:00"/>
    <x v="1"/>
    <x v="2"/>
    <x v="1"/>
    <s v="Northern California"/>
    <n v="224"/>
    <n v="356"/>
    <x v="9"/>
  </r>
  <r>
    <d v="2014-07-25T00:00:00"/>
    <x v="1"/>
    <x v="3"/>
    <x v="1"/>
    <s v="Northern California"/>
    <n v="0"/>
    <n v="1978"/>
    <x v="9"/>
  </r>
  <r>
    <d v="2014-07-25T00:00:00"/>
    <x v="2"/>
    <x v="4"/>
    <x v="1"/>
    <s v="Northern California"/>
    <n v="697"/>
    <n v="1226"/>
    <x v="9"/>
  </r>
  <r>
    <d v="2014-07-25T00:00:00"/>
    <x v="3"/>
    <x v="5"/>
    <x v="1"/>
    <s v="Northern California"/>
    <n v="795"/>
    <n v="1077"/>
    <x v="9"/>
  </r>
  <r>
    <d v="2014-07-25T00:00:00"/>
    <x v="3"/>
    <x v="6"/>
    <x v="1"/>
    <s v="Northern California"/>
    <n v="676"/>
    <n v="582"/>
    <x v="9"/>
  </r>
  <r>
    <d v="2014-07-25T00:00:00"/>
    <x v="0"/>
    <x v="0"/>
    <x v="0"/>
    <s v="Southern California"/>
    <n v="6679"/>
    <n v="6726"/>
    <x v="9"/>
  </r>
  <r>
    <d v="2014-07-25T00:00:00"/>
    <x v="1"/>
    <x v="1"/>
    <x v="1"/>
    <s v="Southern California"/>
    <n v="4255.9000000000005"/>
    <n v="2469.5"/>
    <x v="9"/>
  </r>
  <r>
    <d v="2014-07-25T00:00:00"/>
    <x v="1"/>
    <x v="2"/>
    <x v="1"/>
    <s v="Southern California"/>
    <n v="400"/>
    <n v="605"/>
    <x v="9"/>
  </r>
  <r>
    <d v="2014-07-25T00:00:00"/>
    <x v="1"/>
    <x v="3"/>
    <x v="1"/>
    <s v="Southern California"/>
    <n v="0"/>
    <n v="3336"/>
    <x v="9"/>
  </r>
  <r>
    <d v="2014-07-25T00:00:00"/>
    <x v="2"/>
    <x v="4"/>
    <x v="1"/>
    <s v="Southern California"/>
    <n v="1356"/>
    <n v="1534"/>
    <x v="9"/>
  </r>
  <r>
    <d v="2014-07-25T00:00:00"/>
    <x v="3"/>
    <x v="5"/>
    <x v="1"/>
    <s v="Southern California"/>
    <n v="637"/>
    <n v="800"/>
    <x v="9"/>
  </r>
  <r>
    <d v="2014-07-25T00:00:00"/>
    <x v="3"/>
    <x v="6"/>
    <x v="1"/>
    <s v="Southern California"/>
    <n v="619"/>
    <n v="1242"/>
    <x v="9"/>
  </r>
  <r>
    <d v="2014-07-25T00:00:00"/>
    <x v="4"/>
    <x v="7"/>
    <x v="1"/>
    <s v="Northern California"/>
    <n v="180"/>
    <n v="377"/>
    <x v="9"/>
  </r>
  <r>
    <d v="2014-07-25T00:00:00"/>
    <x v="4"/>
    <x v="7"/>
    <x v="1"/>
    <s v="Southern California"/>
    <n v="-27"/>
    <n v="764"/>
    <x v="9"/>
  </r>
  <r>
    <d v="2014-08-01T00:00:00"/>
    <x v="0"/>
    <x v="0"/>
    <x v="0"/>
    <s v="Northern California"/>
    <n v="5274"/>
    <n v="8445"/>
    <x v="9"/>
  </r>
  <r>
    <d v="2014-08-01T00:00:00"/>
    <x v="1"/>
    <x v="1"/>
    <x v="1"/>
    <s v="Northern California"/>
    <n v="2093.3000000000002"/>
    <n v="2097.3000000000002"/>
    <x v="9"/>
  </r>
  <r>
    <d v="2014-08-01T00:00:00"/>
    <x v="1"/>
    <x v="2"/>
    <x v="1"/>
    <s v="Northern California"/>
    <n v="443"/>
    <n v="699"/>
    <x v="9"/>
  </r>
  <r>
    <d v="2014-08-01T00:00:00"/>
    <x v="1"/>
    <x v="3"/>
    <x v="1"/>
    <s v="Northern California"/>
    <n v="0"/>
    <n v="1960"/>
    <x v="9"/>
  </r>
  <r>
    <d v="2014-08-01T00:00:00"/>
    <x v="2"/>
    <x v="4"/>
    <x v="1"/>
    <s v="Northern California"/>
    <n v="691"/>
    <n v="1430"/>
    <x v="9"/>
  </r>
  <r>
    <d v="2014-08-01T00:00:00"/>
    <x v="3"/>
    <x v="5"/>
    <x v="1"/>
    <s v="Northern California"/>
    <n v="994"/>
    <n v="1157"/>
    <x v="9"/>
  </r>
  <r>
    <d v="2014-08-01T00:00:00"/>
    <x v="3"/>
    <x v="6"/>
    <x v="1"/>
    <s v="Northern California"/>
    <n v="240"/>
    <n v="461"/>
    <x v="9"/>
  </r>
  <r>
    <d v="2014-08-01T00:00:00"/>
    <x v="0"/>
    <x v="0"/>
    <x v="0"/>
    <s v="Southern California"/>
    <n v="6892"/>
    <n v="6657"/>
    <x v="9"/>
  </r>
  <r>
    <d v="2014-08-01T00:00:00"/>
    <x v="1"/>
    <x v="1"/>
    <x v="1"/>
    <s v="Southern California"/>
    <n v="4441.8"/>
    <n v="2634.5"/>
    <x v="9"/>
  </r>
  <r>
    <d v="2014-08-01T00:00:00"/>
    <x v="1"/>
    <x v="2"/>
    <x v="1"/>
    <s v="Southern California"/>
    <n v="322"/>
    <n v="487"/>
    <x v="9"/>
  </r>
  <r>
    <d v="2014-08-01T00:00:00"/>
    <x v="1"/>
    <x v="3"/>
    <x v="1"/>
    <s v="Southern California"/>
    <n v="0"/>
    <n v="3231"/>
    <x v="9"/>
  </r>
  <r>
    <d v="2014-08-01T00:00:00"/>
    <x v="2"/>
    <x v="4"/>
    <x v="1"/>
    <s v="Southern California"/>
    <n v="1293"/>
    <n v="1597"/>
    <x v="9"/>
  </r>
  <r>
    <d v="2014-08-01T00:00:00"/>
    <x v="3"/>
    <x v="5"/>
    <x v="1"/>
    <s v="Southern California"/>
    <n v="789"/>
    <n v="928"/>
    <x v="9"/>
  </r>
  <r>
    <d v="2014-08-01T00:00:00"/>
    <x v="3"/>
    <x v="6"/>
    <x v="1"/>
    <s v="Southern California"/>
    <n v="498"/>
    <n v="1319"/>
    <x v="9"/>
  </r>
  <r>
    <d v="2014-08-01T00:00:00"/>
    <x v="4"/>
    <x v="7"/>
    <x v="1"/>
    <s v="Northern California"/>
    <n v="240"/>
    <n v="513"/>
    <x v="9"/>
  </r>
  <r>
    <d v="2014-08-01T00:00:00"/>
    <x v="4"/>
    <x v="7"/>
    <x v="1"/>
    <s v="Southern California"/>
    <n v="-21"/>
    <n v="687"/>
    <x v="9"/>
  </r>
  <r>
    <d v="2014-08-08T00:00:00"/>
    <x v="0"/>
    <x v="0"/>
    <x v="0"/>
    <s v="Northern California"/>
    <n v="5454"/>
    <n v="9105"/>
    <x v="9"/>
  </r>
  <r>
    <d v="2014-08-08T00:00:00"/>
    <x v="1"/>
    <x v="1"/>
    <x v="1"/>
    <s v="Northern California"/>
    <n v="2723.6000000000004"/>
    <n v="2323.4"/>
    <x v="9"/>
  </r>
  <r>
    <d v="2014-08-08T00:00:00"/>
    <x v="1"/>
    <x v="2"/>
    <x v="1"/>
    <s v="Northern California"/>
    <n v="287"/>
    <n v="653"/>
    <x v="9"/>
  </r>
  <r>
    <d v="2014-08-08T00:00:00"/>
    <x v="1"/>
    <x v="3"/>
    <x v="1"/>
    <s v="Northern California"/>
    <n v="0"/>
    <n v="2196"/>
    <x v="9"/>
  </r>
  <r>
    <d v="2014-08-08T00:00:00"/>
    <x v="2"/>
    <x v="4"/>
    <x v="1"/>
    <s v="Northern California"/>
    <n v="758"/>
    <n v="1329"/>
    <x v="9"/>
  </r>
  <r>
    <d v="2014-08-08T00:00:00"/>
    <x v="3"/>
    <x v="5"/>
    <x v="1"/>
    <s v="Northern California"/>
    <n v="809"/>
    <n v="987"/>
    <x v="9"/>
  </r>
  <r>
    <d v="2014-08-08T00:00:00"/>
    <x v="3"/>
    <x v="6"/>
    <x v="1"/>
    <s v="Northern California"/>
    <n v="654"/>
    <n v="486"/>
    <x v="9"/>
  </r>
  <r>
    <d v="2014-08-08T00:00:00"/>
    <x v="0"/>
    <x v="0"/>
    <x v="0"/>
    <s v="Southern California"/>
    <n v="6404"/>
    <n v="6609"/>
    <x v="9"/>
  </r>
  <r>
    <d v="2014-08-08T00:00:00"/>
    <x v="1"/>
    <x v="1"/>
    <x v="1"/>
    <s v="Southern California"/>
    <n v="4083.2000000000003"/>
    <n v="2616.9"/>
    <x v="9"/>
  </r>
  <r>
    <d v="2014-08-08T00:00:00"/>
    <x v="1"/>
    <x v="2"/>
    <x v="1"/>
    <s v="Southern California"/>
    <n v="331"/>
    <n v="379"/>
    <x v="9"/>
  </r>
  <r>
    <d v="2014-08-08T00:00:00"/>
    <x v="1"/>
    <x v="3"/>
    <x v="1"/>
    <s v="Southern California"/>
    <n v="0"/>
    <n v="3172"/>
    <x v="9"/>
  </r>
  <r>
    <d v="2014-08-08T00:00:00"/>
    <x v="2"/>
    <x v="4"/>
    <x v="1"/>
    <s v="Southern California"/>
    <n v="1480"/>
    <n v="1592"/>
    <x v="9"/>
  </r>
  <r>
    <d v="2014-08-08T00:00:00"/>
    <x v="3"/>
    <x v="5"/>
    <x v="1"/>
    <s v="Southern California"/>
    <n v="715"/>
    <n v="668"/>
    <x v="9"/>
  </r>
  <r>
    <d v="2014-08-08T00:00:00"/>
    <x v="3"/>
    <x v="6"/>
    <x v="1"/>
    <s v="Southern California"/>
    <n v="493"/>
    <n v="1297"/>
    <x v="9"/>
  </r>
  <r>
    <d v="2014-08-08T00:00:00"/>
    <x v="4"/>
    <x v="7"/>
    <x v="1"/>
    <s v="Northern California"/>
    <n v="231"/>
    <n v="439"/>
    <x v="9"/>
  </r>
  <r>
    <d v="2014-08-08T00:00:00"/>
    <x v="4"/>
    <x v="7"/>
    <x v="1"/>
    <s v="Southern California"/>
    <n v="143"/>
    <n v="845"/>
    <x v="9"/>
  </r>
  <r>
    <d v="2014-08-15T00:00:00"/>
    <x v="0"/>
    <x v="0"/>
    <x v="0"/>
    <s v="Northern California"/>
    <n v="5389"/>
    <n v="9127"/>
    <x v="9"/>
  </r>
  <r>
    <d v="2014-08-15T00:00:00"/>
    <x v="1"/>
    <x v="1"/>
    <x v="1"/>
    <s v="Northern California"/>
    <n v="2771.2000000000003"/>
    <n v="2451.3000000000002"/>
    <x v="9"/>
  </r>
  <r>
    <d v="2014-08-15T00:00:00"/>
    <x v="1"/>
    <x v="2"/>
    <x v="1"/>
    <s v="Northern California"/>
    <n v="602"/>
    <n v="677"/>
    <x v="9"/>
  </r>
  <r>
    <d v="2014-08-15T00:00:00"/>
    <x v="1"/>
    <x v="3"/>
    <x v="1"/>
    <s v="Northern California"/>
    <n v="0"/>
    <n v="2261"/>
    <x v="9"/>
  </r>
  <r>
    <d v="2014-08-15T00:00:00"/>
    <x v="2"/>
    <x v="4"/>
    <x v="1"/>
    <s v="Northern California"/>
    <n v="796"/>
    <n v="1532"/>
    <x v="9"/>
  </r>
  <r>
    <d v="2014-08-15T00:00:00"/>
    <x v="3"/>
    <x v="5"/>
    <x v="1"/>
    <s v="Northern California"/>
    <n v="1206"/>
    <n v="1317"/>
    <x v="9"/>
  </r>
  <r>
    <d v="2014-08-15T00:00:00"/>
    <x v="3"/>
    <x v="6"/>
    <x v="1"/>
    <s v="Northern California"/>
    <n v="161"/>
    <n v="384"/>
    <x v="9"/>
  </r>
  <r>
    <d v="2014-08-15T00:00:00"/>
    <x v="0"/>
    <x v="0"/>
    <x v="0"/>
    <s v="Southern California"/>
    <n v="6514"/>
    <n v="6592"/>
    <x v="9"/>
  </r>
  <r>
    <d v="2014-08-15T00:00:00"/>
    <x v="1"/>
    <x v="1"/>
    <x v="1"/>
    <s v="Southern California"/>
    <n v="4011.7000000000003"/>
    <n v="2384.8000000000002"/>
    <x v="9"/>
  </r>
  <r>
    <d v="2014-08-15T00:00:00"/>
    <x v="1"/>
    <x v="2"/>
    <x v="1"/>
    <s v="Southern California"/>
    <n v="521"/>
    <n v="515"/>
    <x v="9"/>
  </r>
  <r>
    <d v="2014-08-15T00:00:00"/>
    <x v="1"/>
    <x v="3"/>
    <x v="1"/>
    <s v="Southern California"/>
    <n v="0"/>
    <n v="3161"/>
    <x v="9"/>
  </r>
  <r>
    <d v="2014-08-15T00:00:00"/>
    <x v="2"/>
    <x v="4"/>
    <x v="1"/>
    <s v="Southern California"/>
    <n v="1204"/>
    <n v="1423"/>
    <x v="9"/>
  </r>
  <r>
    <d v="2014-08-15T00:00:00"/>
    <x v="3"/>
    <x v="5"/>
    <x v="1"/>
    <s v="Southern California"/>
    <n v="906"/>
    <n v="799"/>
    <x v="9"/>
  </r>
  <r>
    <d v="2014-08-15T00:00:00"/>
    <x v="3"/>
    <x v="6"/>
    <x v="1"/>
    <s v="Southern California"/>
    <n v="479"/>
    <n v="1226"/>
    <x v="9"/>
  </r>
  <r>
    <d v="2014-08-15T00:00:00"/>
    <x v="4"/>
    <x v="7"/>
    <x v="1"/>
    <s v="Northern California"/>
    <n v="259"/>
    <n v="632"/>
    <x v="9"/>
  </r>
  <r>
    <d v="2014-08-15T00:00:00"/>
    <x v="4"/>
    <x v="7"/>
    <x v="1"/>
    <s v="Southern California"/>
    <n v="53"/>
    <n v="783"/>
    <x v="9"/>
  </r>
  <r>
    <d v="2014-08-22T00:00:00"/>
    <x v="0"/>
    <x v="0"/>
    <x v="0"/>
    <s v="Northern California"/>
    <n v="5389"/>
    <n v="8610"/>
    <x v="9"/>
  </r>
  <r>
    <d v="2014-08-22T00:00:00"/>
    <x v="1"/>
    <x v="1"/>
    <x v="1"/>
    <s v="Northern California"/>
    <n v="2825.7000000000003"/>
    <n v="2298.6000000000004"/>
    <x v="9"/>
  </r>
  <r>
    <d v="2014-08-22T00:00:00"/>
    <x v="1"/>
    <x v="2"/>
    <x v="1"/>
    <s v="Northern California"/>
    <n v="446"/>
    <n v="576"/>
    <x v="9"/>
  </r>
  <r>
    <d v="2014-08-22T00:00:00"/>
    <x v="1"/>
    <x v="3"/>
    <x v="1"/>
    <s v="Northern California"/>
    <n v="0"/>
    <n v="2277"/>
    <x v="9"/>
  </r>
  <r>
    <d v="2014-08-22T00:00:00"/>
    <x v="2"/>
    <x v="4"/>
    <x v="1"/>
    <s v="Northern California"/>
    <n v="776"/>
    <n v="1664"/>
    <x v="9"/>
  </r>
  <r>
    <d v="2014-08-22T00:00:00"/>
    <x v="3"/>
    <x v="5"/>
    <x v="1"/>
    <s v="Northern California"/>
    <n v="904"/>
    <n v="1180"/>
    <x v="9"/>
  </r>
  <r>
    <d v="2014-08-22T00:00:00"/>
    <x v="3"/>
    <x v="6"/>
    <x v="1"/>
    <s v="Northern California"/>
    <n v="316"/>
    <n v="308"/>
    <x v="9"/>
  </r>
  <r>
    <d v="2014-08-22T00:00:00"/>
    <x v="0"/>
    <x v="0"/>
    <x v="0"/>
    <s v="Southern California"/>
    <n v="6518"/>
    <n v="6590"/>
    <x v="9"/>
  </r>
  <r>
    <d v="2014-08-22T00:00:00"/>
    <x v="1"/>
    <x v="1"/>
    <x v="1"/>
    <s v="Southern California"/>
    <n v="3318.7000000000003"/>
    <n v="2248.4"/>
    <x v="9"/>
  </r>
  <r>
    <d v="2014-08-22T00:00:00"/>
    <x v="1"/>
    <x v="2"/>
    <x v="1"/>
    <s v="Southern California"/>
    <n v="1442"/>
    <n v="854"/>
    <x v="9"/>
  </r>
  <r>
    <d v="2014-08-22T00:00:00"/>
    <x v="1"/>
    <x v="3"/>
    <x v="1"/>
    <s v="Southern California"/>
    <n v="0"/>
    <n v="3069"/>
    <x v="9"/>
  </r>
  <r>
    <d v="2014-08-22T00:00:00"/>
    <x v="2"/>
    <x v="4"/>
    <x v="1"/>
    <s v="Southern California"/>
    <n v="1282"/>
    <n v="1361"/>
    <x v="9"/>
  </r>
  <r>
    <d v="2014-08-22T00:00:00"/>
    <x v="3"/>
    <x v="5"/>
    <x v="1"/>
    <s v="Southern California"/>
    <n v="806"/>
    <n v="1101"/>
    <x v="9"/>
  </r>
  <r>
    <d v="2014-08-22T00:00:00"/>
    <x v="3"/>
    <x v="6"/>
    <x v="1"/>
    <s v="Southern California"/>
    <n v="193"/>
    <n v="645"/>
    <x v="9"/>
  </r>
  <r>
    <d v="2014-08-22T00:00:00"/>
    <x v="4"/>
    <x v="7"/>
    <x v="1"/>
    <s v="Northern California"/>
    <n v="370"/>
    <n v="658"/>
    <x v="9"/>
  </r>
  <r>
    <d v="2014-08-22T00:00:00"/>
    <x v="4"/>
    <x v="7"/>
    <x v="1"/>
    <s v="Southern California"/>
    <n v="53"/>
    <n v="716"/>
    <x v="9"/>
  </r>
  <r>
    <d v="2014-08-29T00:00:00"/>
    <x v="0"/>
    <x v="0"/>
    <x v="0"/>
    <s v="Northern California"/>
    <n v="5293"/>
    <n v="8715"/>
    <x v="9"/>
  </r>
  <r>
    <d v="2014-08-29T00:00:00"/>
    <x v="1"/>
    <x v="1"/>
    <x v="1"/>
    <s v="Northern California"/>
    <n v="3134.9"/>
    <n v="2607.5"/>
    <x v="9"/>
  </r>
  <r>
    <d v="2014-08-29T00:00:00"/>
    <x v="1"/>
    <x v="2"/>
    <x v="1"/>
    <s v="Northern California"/>
    <n v="358"/>
    <n v="355"/>
    <x v="9"/>
  </r>
  <r>
    <d v="2014-08-29T00:00:00"/>
    <x v="1"/>
    <x v="3"/>
    <x v="1"/>
    <s v="Northern California"/>
    <n v="0"/>
    <n v="1924"/>
    <x v="9"/>
  </r>
  <r>
    <d v="2014-08-29T00:00:00"/>
    <x v="2"/>
    <x v="4"/>
    <x v="1"/>
    <s v="Northern California"/>
    <n v="776"/>
    <n v="1608"/>
    <x v="9"/>
  </r>
  <r>
    <d v="2014-08-29T00:00:00"/>
    <x v="3"/>
    <x v="5"/>
    <x v="1"/>
    <s v="Northern California"/>
    <n v="1236"/>
    <n v="1388"/>
    <x v="9"/>
  </r>
  <r>
    <d v="2014-08-29T00:00:00"/>
    <x v="3"/>
    <x v="6"/>
    <x v="1"/>
    <s v="Northern California"/>
    <n v="171"/>
    <n v="463"/>
    <x v="9"/>
  </r>
  <r>
    <d v="2014-08-29T00:00:00"/>
    <x v="0"/>
    <x v="0"/>
    <x v="0"/>
    <s v="Southern California"/>
    <n v="6834"/>
    <n v="5952"/>
    <x v="9"/>
  </r>
  <r>
    <d v="2014-08-29T00:00:00"/>
    <x v="1"/>
    <x v="1"/>
    <x v="1"/>
    <s v="Southern California"/>
    <n v="3835.7000000000003"/>
    <n v="2283.6000000000004"/>
    <x v="9"/>
  </r>
  <r>
    <d v="2014-08-29T00:00:00"/>
    <x v="1"/>
    <x v="2"/>
    <x v="1"/>
    <s v="Southern California"/>
    <n v="530"/>
    <n v="508"/>
    <x v="9"/>
  </r>
  <r>
    <d v="2014-08-29T00:00:00"/>
    <x v="1"/>
    <x v="3"/>
    <x v="1"/>
    <s v="Southern California"/>
    <n v="0"/>
    <n v="2763"/>
    <x v="9"/>
  </r>
  <r>
    <d v="2014-08-29T00:00:00"/>
    <x v="2"/>
    <x v="4"/>
    <x v="1"/>
    <s v="Southern California"/>
    <n v="1495"/>
    <n v="1501"/>
    <x v="9"/>
  </r>
  <r>
    <d v="2014-08-29T00:00:00"/>
    <x v="3"/>
    <x v="5"/>
    <x v="1"/>
    <s v="Southern California"/>
    <n v="869"/>
    <n v="1011"/>
    <x v="9"/>
  </r>
  <r>
    <d v="2014-08-29T00:00:00"/>
    <x v="3"/>
    <x v="6"/>
    <x v="1"/>
    <s v="Southern California"/>
    <n v="407"/>
    <n v="769"/>
    <x v="9"/>
  </r>
  <r>
    <d v="2014-08-29T00:00:00"/>
    <x v="4"/>
    <x v="7"/>
    <x v="1"/>
    <s v="Northern California"/>
    <n v="283"/>
    <n v="803"/>
    <x v="9"/>
  </r>
  <r>
    <d v="2014-08-29T00:00:00"/>
    <x v="4"/>
    <x v="7"/>
    <x v="1"/>
    <s v="Southern California"/>
    <n v="95"/>
    <n v="713"/>
    <x v="9"/>
  </r>
  <r>
    <d v="2014-09-05T00:00:00"/>
    <x v="0"/>
    <x v="0"/>
    <x v="0"/>
    <s v="Northern California"/>
    <n v="5405"/>
    <n v="8368"/>
    <x v="9"/>
  </r>
  <r>
    <d v="2014-09-05T00:00:00"/>
    <x v="1"/>
    <x v="1"/>
    <x v="1"/>
    <s v="Northern California"/>
    <n v="2879.3"/>
    <n v="2288.5"/>
    <x v="9"/>
  </r>
  <r>
    <d v="2014-09-05T00:00:00"/>
    <x v="1"/>
    <x v="2"/>
    <x v="1"/>
    <s v="Northern California"/>
    <n v="461"/>
    <n v="632"/>
    <x v="9"/>
  </r>
  <r>
    <d v="2014-09-05T00:00:00"/>
    <x v="1"/>
    <x v="3"/>
    <x v="1"/>
    <s v="Northern California"/>
    <n v="0"/>
    <n v="1996"/>
    <x v="9"/>
  </r>
  <r>
    <d v="2014-09-05T00:00:00"/>
    <x v="2"/>
    <x v="4"/>
    <x v="1"/>
    <s v="Northern California"/>
    <n v="822"/>
    <n v="1597"/>
    <x v="9"/>
  </r>
  <r>
    <d v="2014-09-05T00:00:00"/>
    <x v="3"/>
    <x v="5"/>
    <x v="1"/>
    <s v="Northern California"/>
    <n v="1095"/>
    <n v="1772"/>
    <x v="9"/>
  </r>
  <r>
    <d v="2014-09-05T00:00:00"/>
    <x v="3"/>
    <x v="6"/>
    <x v="1"/>
    <s v="Northern California"/>
    <n v="285"/>
    <n v="584"/>
    <x v="9"/>
  </r>
  <r>
    <d v="2014-09-05T00:00:00"/>
    <x v="0"/>
    <x v="0"/>
    <x v="0"/>
    <s v="Southern California"/>
    <n v="6793"/>
    <n v="5759"/>
    <x v="9"/>
  </r>
  <r>
    <d v="2014-09-05T00:00:00"/>
    <x v="1"/>
    <x v="1"/>
    <x v="1"/>
    <s v="Southern California"/>
    <n v="4063.4000000000005"/>
    <n v="2478.3000000000002"/>
    <x v="9"/>
  </r>
  <r>
    <d v="2014-09-05T00:00:00"/>
    <x v="1"/>
    <x v="2"/>
    <x v="1"/>
    <s v="Southern California"/>
    <n v="396"/>
    <n v="380"/>
    <x v="9"/>
  </r>
  <r>
    <d v="2014-09-05T00:00:00"/>
    <x v="1"/>
    <x v="3"/>
    <x v="1"/>
    <s v="Southern California"/>
    <n v="0"/>
    <n v="2711"/>
    <x v="9"/>
  </r>
  <r>
    <d v="2014-09-05T00:00:00"/>
    <x v="2"/>
    <x v="4"/>
    <x v="1"/>
    <s v="Southern California"/>
    <n v="1521"/>
    <n v="1624"/>
    <x v="9"/>
  </r>
  <r>
    <d v="2014-09-05T00:00:00"/>
    <x v="3"/>
    <x v="5"/>
    <x v="1"/>
    <s v="Southern California"/>
    <n v="925"/>
    <n v="1006"/>
    <x v="9"/>
  </r>
  <r>
    <d v="2014-09-05T00:00:00"/>
    <x v="3"/>
    <x v="6"/>
    <x v="1"/>
    <s v="Southern California"/>
    <n v="569"/>
    <n v="951"/>
    <x v="9"/>
  </r>
  <r>
    <d v="2014-09-05T00:00:00"/>
    <x v="4"/>
    <x v="7"/>
    <x v="1"/>
    <s v="Northern California"/>
    <n v="240"/>
    <n v="817"/>
    <x v="9"/>
  </r>
  <r>
    <d v="2014-09-05T00:00:00"/>
    <x v="4"/>
    <x v="7"/>
    <x v="1"/>
    <s v="Southern California"/>
    <n v="117"/>
    <n v="883"/>
    <x v="9"/>
  </r>
  <r>
    <d v="2014-09-12T00:00:00"/>
    <x v="0"/>
    <x v="0"/>
    <x v="0"/>
    <s v="Northern California"/>
    <n v="5386"/>
    <n v="9331"/>
    <x v="9"/>
  </r>
  <r>
    <d v="2014-09-12T00:00:00"/>
    <x v="1"/>
    <x v="1"/>
    <x v="1"/>
    <s v="Northern California"/>
    <n v="2968.9"/>
    <n v="1947.5000000000002"/>
    <x v="9"/>
  </r>
  <r>
    <d v="2014-09-12T00:00:00"/>
    <x v="1"/>
    <x v="2"/>
    <x v="1"/>
    <s v="Northern California"/>
    <n v="317"/>
    <n v="658"/>
    <x v="9"/>
  </r>
  <r>
    <d v="2014-09-12T00:00:00"/>
    <x v="1"/>
    <x v="3"/>
    <x v="1"/>
    <s v="Northern California"/>
    <n v="0"/>
    <n v="2042"/>
    <x v="9"/>
  </r>
  <r>
    <d v="2014-09-12T00:00:00"/>
    <x v="2"/>
    <x v="4"/>
    <x v="1"/>
    <s v="Northern California"/>
    <n v="876"/>
    <n v="1784"/>
    <x v="9"/>
  </r>
  <r>
    <d v="2014-09-12T00:00:00"/>
    <x v="3"/>
    <x v="5"/>
    <x v="1"/>
    <s v="Northern California"/>
    <n v="827"/>
    <n v="1674"/>
    <x v="9"/>
  </r>
  <r>
    <d v="2014-09-12T00:00:00"/>
    <x v="3"/>
    <x v="6"/>
    <x v="1"/>
    <s v="Northern California"/>
    <n v="298"/>
    <n v="688"/>
    <x v="9"/>
  </r>
  <r>
    <d v="2014-09-12T00:00:00"/>
    <x v="0"/>
    <x v="0"/>
    <x v="0"/>
    <s v="Southern California"/>
    <n v="6446"/>
    <n v="6783"/>
    <x v="9"/>
  </r>
  <r>
    <d v="2014-09-12T00:00:00"/>
    <x v="1"/>
    <x v="1"/>
    <x v="1"/>
    <s v="Southern California"/>
    <n v="3929.2000000000003"/>
    <n v="2763.2000000000003"/>
    <x v="9"/>
  </r>
  <r>
    <d v="2014-09-12T00:00:00"/>
    <x v="1"/>
    <x v="2"/>
    <x v="1"/>
    <s v="Southern California"/>
    <n v="440"/>
    <n v="525"/>
    <x v="9"/>
  </r>
  <r>
    <d v="2014-09-12T00:00:00"/>
    <x v="1"/>
    <x v="3"/>
    <x v="1"/>
    <s v="Southern California"/>
    <n v="0"/>
    <n v="3087"/>
    <x v="9"/>
  </r>
  <r>
    <d v="2014-09-12T00:00:00"/>
    <x v="2"/>
    <x v="4"/>
    <x v="1"/>
    <s v="Southern California"/>
    <n v="1488"/>
    <n v="1822"/>
    <x v="9"/>
  </r>
  <r>
    <d v="2014-09-12T00:00:00"/>
    <x v="3"/>
    <x v="5"/>
    <x v="1"/>
    <s v="Southern California"/>
    <n v="923"/>
    <n v="1035"/>
    <x v="9"/>
  </r>
  <r>
    <d v="2014-09-12T00:00:00"/>
    <x v="3"/>
    <x v="6"/>
    <x v="1"/>
    <s v="Southern California"/>
    <n v="447"/>
    <n v="933"/>
    <x v="9"/>
  </r>
  <r>
    <d v="2014-09-12T00:00:00"/>
    <x v="4"/>
    <x v="7"/>
    <x v="1"/>
    <s v="Northern California"/>
    <n v="235"/>
    <n v="595"/>
    <x v="9"/>
  </r>
  <r>
    <d v="2014-09-12T00:00:00"/>
    <x v="4"/>
    <x v="7"/>
    <x v="1"/>
    <s v="Southern California"/>
    <n v="139"/>
    <n v="909"/>
    <x v="9"/>
  </r>
  <r>
    <d v="2014-09-19T00:00:00"/>
    <x v="0"/>
    <x v="0"/>
    <x v="0"/>
    <s v="Northern California"/>
    <n v="5385"/>
    <n v="7951"/>
    <x v="9"/>
  </r>
  <r>
    <d v="2014-09-19T00:00:00"/>
    <x v="1"/>
    <x v="1"/>
    <x v="1"/>
    <s v="Northern California"/>
    <n v="2758.2000000000003"/>
    <n v="2138"/>
    <x v="9"/>
  </r>
  <r>
    <d v="2014-09-19T00:00:00"/>
    <x v="1"/>
    <x v="2"/>
    <x v="1"/>
    <s v="Northern California"/>
    <n v="311"/>
    <n v="459"/>
    <x v="9"/>
  </r>
  <r>
    <d v="2014-09-19T00:00:00"/>
    <x v="1"/>
    <x v="3"/>
    <x v="1"/>
    <s v="Northern California"/>
    <n v="0"/>
    <n v="2261"/>
    <x v="9"/>
  </r>
  <r>
    <d v="2014-09-19T00:00:00"/>
    <x v="2"/>
    <x v="4"/>
    <x v="1"/>
    <s v="Northern California"/>
    <n v="854"/>
    <n v="1709"/>
    <x v="9"/>
  </r>
  <r>
    <d v="2014-09-19T00:00:00"/>
    <x v="3"/>
    <x v="5"/>
    <x v="1"/>
    <s v="Northern California"/>
    <n v="589"/>
    <n v="1251"/>
    <x v="9"/>
  </r>
  <r>
    <d v="2014-09-19T00:00:00"/>
    <x v="3"/>
    <x v="6"/>
    <x v="1"/>
    <s v="Northern California"/>
    <n v="566"/>
    <n v="824"/>
    <x v="9"/>
  </r>
  <r>
    <d v="2014-09-19T00:00:00"/>
    <x v="0"/>
    <x v="0"/>
    <x v="0"/>
    <s v="Southern California"/>
    <n v="6368"/>
    <n v="6445"/>
    <x v="9"/>
  </r>
  <r>
    <d v="2014-09-19T00:00:00"/>
    <x v="1"/>
    <x v="1"/>
    <x v="1"/>
    <s v="Southern California"/>
    <n v="4033.7000000000003"/>
    <n v="2777.5"/>
    <x v="9"/>
  </r>
  <r>
    <d v="2014-09-19T00:00:00"/>
    <x v="1"/>
    <x v="2"/>
    <x v="1"/>
    <s v="Southern California"/>
    <n v="334"/>
    <n v="526"/>
    <x v="9"/>
  </r>
  <r>
    <d v="2014-09-19T00:00:00"/>
    <x v="1"/>
    <x v="3"/>
    <x v="1"/>
    <s v="Southern California"/>
    <n v="0"/>
    <n v="3261"/>
    <x v="9"/>
  </r>
  <r>
    <d v="2014-09-19T00:00:00"/>
    <x v="2"/>
    <x v="4"/>
    <x v="1"/>
    <s v="Southern California"/>
    <n v="1420"/>
    <n v="1859"/>
    <x v="9"/>
  </r>
  <r>
    <d v="2014-09-19T00:00:00"/>
    <x v="3"/>
    <x v="5"/>
    <x v="1"/>
    <s v="Southern California"/>
    <n v="781"/>
    <n v="838"/>
    <x v="9"/>
  </r>
  <r>
    <d v="2014-09-19T00:00:00"/>
    <x v="3"/>
    <x v="6"/>
    <x v="1"/>
    <s v="Southern California"/>
    <n v="703"/>
    <n v="973"/>
    <x v="9"/>
  </r>
  <r>
    <d v="2014-09-19T00:00:00"/>
    <x v="4"/>
    <x v="7"/>
    <x v="1"/>
    <s v="Northern California"/>
    <n v="223"/>
    <n v="506"/>
    <x v="9"/>
  </r>
  <r>
    <d v="2014-09-19T00:00:00"/>
    <x v="4"/>
    <x v="7"/>
    <x v="1"/>
    <s v="Southern California"/>
    <n v="-1"/>
    <n v="813"/>
    <x v="9"/>
  </r>
  <r>
    <d v="2014-09-26T00:00:00"/>
    <x v="0"/>
    <x v="0"/>
    <x v="0"/>
    <s v="Northern California"/>
    <n v="5478"/>
    <n v="8558"/>
    <x v="9"/>
  </r>
  <r>
    <d v="2014-09-26T00:00:00"/>
    <x v="1"/>
    <x v="1"/>
    <x v="1"/>
    <s v="Northern California"/>
    <n v="2779.5"/>
    <n v="1973.0000000000002"/>
    <x v="9"/>
  </r>
  <r>
    <d v="2014-09-26T00:00:00"/>
    <x v="1"/>
    <x v="2"/>
    <x v="1"/>
    <s v="Northern California"/>
    <n v="497"/>
    <n v="628"/>
    <x v="9"/>
  </r>
  <r>
    <d v="2014-09-26T00:00:00"/>
    <x v="1"/>
    <x v="3"/>
    <x v="1"/>
    <s v="Northern California"/>
    <n v="0"/>
    <n v="2297"/>
    <x v="9"/>
  </r>
  <r>
    <d v="2014-09-26T00:00:00"/>
    <x v="2"/>
    <x v="4"/>
    <x v="1"/>
    <s v="Northern California"/>
    <n v="938"/>
    <n v="1772"/>
    <x v="9"/>
  </r>
  <r>
    <d v="2014-09-26T00:00:00"/>
    <x v="3"/>
    <x v="5"/>
    <x v="1"/>
    <s v="Northern California"/>
    <n v="972"/>
    <n v="1205"/>
    <x v="9"/>
  </r>
  <r>
    <d v="2014-09-26T00:00:00"/>
    <x v="3"/>
    <x v="6"/>
    <x v="1"/>
    <s v="Northern California"/>
    <n v="248"/>
    <n v="633"/>
    <x v="9"/>
  </r>
  <r>
    <d v="2014-09-26T00:00:00"/>
    <x v="0"/>
    <x v="0"/>
    <x v="0"/>
    <s v="Southern California"/>
    <n v="5858"/>
    <n v="6293"/>
    <x v="9"/>
  </r>
  <r>
    <d v="2014-09-26T00:00:00"/>
    <x v="1"/>
    <x v="1"/>
    <x v="1"/>
    <s v="Southern California"/>
    <n v="4053.5000000000005"/>
    <n v="2676.3"/>
    <x v="9"/>
  </r>
  <r>
    <d v="2014-09-26T00:00:00"/>
    <x v="1"/>
    <x v="2"/>
    <x v="1"/>
    <s v="Southern California"/>
    <n v="268"/>
    <n v="370"/>
    <x v="9"/>
  </r>
  <r>
    <d v="2014-09-26T00:00:00"/>
    <x v="1"/>
    <x v="3"/>
    <x v="1"/>
    <s v="Southern California"/>
    <n v="0"/>
    <n v="3081"/>
    <x v="9"/>
  </r>
  <r>
    <d v="2014-09-26T00:00:00"/>
    <x v="2"/>
    <x v="4"/>
    <x v="1"/>
    <s v="Southern California"/>
    <n v="1330"/>
    <n v="1771"/>
    <x v="9"/>
  </r>
  <r>
    <d v="2014-09-26T00:00:00"/>
    <x v="3"/>
    <x v="5"/>
    <x v="1"/>
    <s v="Southern California"/>
    <n v="823"/>
    <n v="909"/>
    <x v="9"/>
  </r>
  <r>
    <d v="2014-09-26T00:00:00"/>
    <x v="3"/>
    <x v="6"/>
    <x v="1"/>
    <s v="Southern California"/>
    <n v="336"/>
    <n v="764"/>
    <x v="9"/>
  </r>
  <r>
    <d v="2014-09-26T00:00:00"/>
    <x v="4"/>
    <x v="7"/>
    <x v="1"/>
    <s v="Northern California"/>
    <n v="191"/>
    <n v="523"/>
    <x v="9"/>
  </r>
  <r>
    <d v="2014-09-26T00:00:00"/>
    <x v="4"/>
    <x v="7"/>
    <x v="1"/>
    <s v="Southern California"/>
    <n v="11"/>
    <n v="767"/>
    <x v="9"/>
  </r>
  <r>
    <d v="2014-10-03T00:00:00"/>
    <x v="0"/>
    <x v="0"/>
    <x v="0"/>
    <s v="Northern California"/>
    <n v="5430"/>
    <n v="8493"/>
    <x v="9"/>
  </r>
  <r>
    <d v="2014-10-03T00:00:00"/>
    <x v="1"/>
    <x v="1"/>
    <x v="1"/>
    <s v="Northern California"/>
    <n v="3231.6000000000004"/>
    <n v="2271"/>
    <x v="9"/>
  </r>
  <r>
    <d v="2014-10-03T00:00:00"/>
    <x v="1"/>
    <x v="2"/>
    <x v="1"/>
    <s v="Northern California"/>
    <n v="413"/>
    <n v="532"/>
    <x v="9"/>
  </r>
  <r>
    <d v="2014-10-03T00:00:00"/>
    <x v="1"/>
    <x v="3"/>
    <x v="1"/>
    <s v="Northern California"/>
    <n v="0"/>
    <n v="2240"/>
    <x v="9"/>
  </r>
  <r>
    <d v="2014-10-03T00:00:00"/>
    <x v="2"/>
    <x v="4"/>
    <x v="1"/>
    <s v="Northern California"/>
    <n v="909"/>
    <n v="1508"/>
    <x v="9"/>
  </r>
  <r>
    <d v="2014-10-03T00:00:00"/>
    <x v="3"/>
    <x v="5"/>
    <x v="1"/>
    <s v="Northern California"/>
    <n v="1008"/>
    <n v="1184"/>
    <x v="9"/>
  </r>
  <r>
    <d v="2014-10-03T00:00:00"/>
    <x v="3"/>
    <x v="6"/>
    <x v="1"/>
    <s v="Northern California"/>
    <n v="176"/>
    <n v="735"/>
    <x v="9"/>
  </r>
  <r>
    <d v="2014-10-03T00:00:00"/>
    <x v="0"/>
    <x v="0"/>
    <x v="0"/>
    <s v="Southern California"/>
    <n v="5365"/>
    <n v="6488"/>
    <x v="9"/>
  </r>
  <r>
    <d v="2014-10-03T00:00:00"/>
    <x v="1"/>
    <x v="1"/>
    <x v="1"/>
    <s v="Southern California"/>
    <n v="4218.5"/>
    <n v="2414.5"/>
    <x v="9"/>
  </r>
  <r>
    <d v="2014-10-03T00:00:00"/>
    <x v="1"/>
    <x v="2"/>
    <x v="1"/>
    <s v="Southern California"/>
    <n v="361"/>
    <n v="363"/>
    <x v="9"/>
  </r>
  <r>
    <d v="2014-10-03T00:00:00"/>
    <x v="1"/>
    <x v="3"/>
    <x v="1"/>
    <s v="Southern California"/>
    <n v="0"/>
    <n v="2833"/>
    <x v="9"/>
  </r>
  <r>
    <d v="2014-10-03T00:00:00"/>
    <x v="2"/>
    <x v="4"/>
    <x v="1"/>
    <s v="Southern California"/>
    <n v="1297"/>
    <n v="1709"/>
    <x v="9"/>
  </r>
  <r>
    <d v="2014-10-03T00:00:00"/>
    <x v="3"/>
    <x v="5"/>
    <x v="1"/>
    <s v="Southern California"/>
    <n v="950"/>
    <n v="625"/>
    <x v="9"/>
  </r>
  <r>
    <d v="2014-10-03T00:00:00"/>
    <x v="3"/>
    <x v="6"/>
    <x v="1"/>
    <s v="Southern California"/>
    <n v="442"/>
    <n v="920"/>
    <x v="9"/>
  </r>
  <r>
    <d v="2014-10-03T00:00:00"/>
    <x v="4"/>
    <x v="7"/>
    <x v="1"/>
    <s v="Northern California"/>
    <n v="175"/>
    <n v="448"/>
    <x v="9"/>
  </r>
  <r>
    <d v="2014-10-03T00:00:00"/>
    <x v="4"/>
    <x v="7"/>
    <x v="1"/>
    <s v="Southern California"/>
    <n v="100"/>
    <n v="867"/>
    <x v="9"/>
  </r>
  <r>
    <d v="2014-10-10T00:00:00"/>
    <x v="0"/>
    <x v="0"/>
    <x v="0"/>
    <s v="Northern California"/>
    <n v="5385"/>
    <n v="8831"/>
    <x v="9"/>
  </r>
  <r>
    <d v="2014-10-10T00:00:00"/>
    <x v="1"/>
    <x v="1"/>
    <x v="1"/>
    <s v="Northern California"/>
    <n v="3250.3"/>
    <n v="2420.8000000000002"/>
    <x v="9"/>
  </r>
  <r>
    <d v="2014-10-10T00:00:00"/>
    <x v="1"/>
    <x v="2"/>
    <x v="1"/>
    <s v="Northern California"/>
    <n v="135"/>
    <n v="519"/>
    <x v="9"/>
  </r>
  <r>
    <d v="2014-10-10T00:00:00"/>
    <x v="1"/>
    <x v="3"/>
    <x v="1"/>
    <s v="Northern California"/>
    <n v="0"/>
    <n v="2175"/>
    <x v="9"/>
  </r>
  <r>
    <d v="2014-10-10T00:00:00"/>
    <x v="2"/>
    <x v="4"/>
    <x v="1"/>
    <s v="Northern California"/>
    <n v="985"/>
    <n v="1754"/>
    <x v="9"/>
  </r>
  <r>
    <d v="2014-10-10T00:00:00"/>
    <x v="3"/>
    <x v="5"/>
    <x v="1"/>
    <s v="Northern California"/>
    <n v="635"/>
    <n v="959"/>
    <x v="9"/>
  </r>
  <r>
    <d v="2014-10-10T00:00:00"/>
    <x v="3"/>
    <x v="6"/>
    <x v="1"/>
    <s v="Northern California"/>
    <n v="523"/>
    <n v="689"/>
    <x v="9"/>
  </r>
  <r>
    <d v="2014-10-10T00:00:00"/>
    <x v="0"/>
    <x v="0"/>
    <x v="0"/>
    <s v="Southern California"/>
    <n v="6233"/>
    <n v="5985"/>
    <x v="9"/>
  </r>
  <r>
    <d v="2014-10-10T00:00:00"/>
    <x v="1"/>
    <x v="1"/>
    <x v="1"/>
    <s v="Southern California"/>
    <n v="3709.2000000000003"/>
    <n v="2074.6000000000004"/>
    <x v="9"/>
  </r>
  <r>
    <d v="2014-10-10T00:00:00"/>
    <x v="1"/>
    <x v="2"/>
    <x v="1"/>
    <s v="Southern California"/>
    <n v="354"/>
    <n v="548"/>
    <x v="9"/>
  </r>
  <r>
    <d v="2014-10-10T00:00:00"/>
    <x v="1"/>
    <x v="3"/>
    <x v="1"/>
    <s v="Southern California"/>
    <n v="0"/>
    <n v="2996"/>
    <x v="9"/>
  </r>
  <r>
    <d v="2014-10-10T00:00:00"/>
    <x v="2"/>
    <x v="4"/>
    <x v="1"/>
    <s v="Southern California"/>
    <n v="1143"/>
    <n v="1579"/>
    <x v="9"/>
  </r>
  <r>
    <d v="2014-10-10T00:00:00"/>
    <x v="3"/>
    <x v="5"/>
    <x v="1"/>
    <s v="Southern California"/>
    <n v="773"/>
    <n v="843"/>
    <x v="9"/>
  </r>
  <r>
    <d v="2014-10-10T00:00:00"/>
    <x v="3"/>
    <x v="6"/>
    <x v="1"/>
    <s v="Southern California"/>
    <n v="478"/>
    <n v="934"/>
    <x v="9"/>
  </r>
  <r>
    <d v="2014-10-10T00:00:00"/>
    <x v="4"/>
    <x v="7"/>
    <x v="1"/>
    <s v="Northern California"/>
    <n v="366"/>
    <n v="485"/>
    <x v="9"/>
  </r>
  <r>
    <d v="2014-10-10T00:00:00"/>
    <x v="4"/>
    <x v="7"/>
    <x v="1"/>
    <s v="Southern California"/>
    <n v="64"/>
    <n v="780"/>
    <x v="9"/>
  </r>
  <r>
    <d v="2014-10-17T00:00:00"/>
    <x v="0"/>
    <x v="0"/>
    <x v="0"/>
    <s v="Northern California"/>
    <n v="5127"/>
    <n v="8076"/>
    <x v="9"/>
  </r>
  <r>
    <d v="2014-10-17T00:00:00"/>
    <x v="1"/>
    <x v="1"/>
    <x v="1"/>
    <s v="Northern California"/>
    <n v="2740.3"/>
    <n v="2305.3000000000002"/>
    <x v="9"/>
  </r>
  <r>
    <d v="2014-10-17T00:00:00"/>
    <x v="1"/>
    <x v="2"/>
    <x v="1"/>
    <s v="Northern California"/>
    <n v="297"/>
    <n v="550"/>
    <x v="9"/>
  </r>
  <r>
    <d v="2014-10-17T00:00:00"/>
    <x v="1"/>
    <x v="3"/>
    <x v="1"/>
    <s v="Northern California"/>
    <n v="0"/>
    <n v="2589"/>
    <x v="9"/>
  </r>
  <r>
    <d v="2014-10-17T00:00:00"/>
    <x v="2"/>
    <x v="4"/>
    <x v="1"/>
    <s v="Northern California"/>
    <n v="951"/>
    <n v="1708"/>
    <x v="9"/>
  </r>
  <r>
    <d v="2014-10-17T00:00:00"/>
    <x v="3"/>
    <x v="5"/>
    <x v="1"/>
    <s v="Northern California"/>
    <n v="783"/>
    <n v="929"/>
    <x v="9"/>
  </r>
  <r>
    <d v="2014-10-17T00:00:00"/>
    <x v="3"/>
    <x v="6"/>
    <x v="1"/>
    <s v="Northern California"/>
    <n v="109"/>
    <n v="661"/>
    <x v="9"/>
  </r>
  <r>
    <d v="2014-10-17T00:00:00"/>
    <x v="0"/>
    <x v="0"/>
    <x v="0"/>
    <s v="Southern California"/>
    <n v="6614"/>
    <n v="6605"/>
    <x v="9"/>
  </r>
  <r>
    <d v="2014-10-17T00:00:00"/>
    <x v="1"/>
    <x v="1"/>
    <x v="1"/>
    <s v="Southern California"/>
    <n v="4082.1000000000004"/>
    <n v="2648.8"/>
    <x v="9"/>
  </r>
  <r>
    <d v="2014-10-17T00:00:00"/>
    <x v="1"/>
    <x v="2"/>
    <x v="1"/>
    <s v="Southern California"/>
    <n v="364"/>
    <n v="422"/>
    <x v="9"/>
  </r>
  <r>
    <d v="2014-10-17T00:00:00"/>
    <x v="1"/>
    <x v="3"/>
    <x v="1"/>
    <s v="Southern California"/>
    <n v="0"/>
    <n v="3036"/>
    <x v="9"/>
  </r>
  <r>
    <d v="2014-10-17T00:00:00"/>
    <x v="2"/>
    <x v="4"/>
    <x v="1"/>
    <s v="Southern California"/>
    <n v="1217"/>
    <n v="1596"/>
    <x v="9"/>
  </r>
  <r>
    <d v="2014-10-17T00:00:00"/>
    <x v="3"/>
    <x v="5"/>
    <x v="1"/>
    <s v="Southern California"/>
    <n v="593"/>
    <n v="533"/>
    <x v="9"/>
  </r>
  <r>
    <d v="2014-10-17T00:00:00"/>
    <x v="3"/>
    <x v="6"/>
    <x v="1"/>
    <s v="Southern California"/>
    <n v="664"/>
    <n v="1280"/>
    <x v="9"/>
  </r>
  <r>
    <d v="2014-10-17T00:00:00"/>
    <x v="4"/>
    <x v="7"/>
    <x v="1"/>
    <s v="Northern California"/>
    <n v="502"/>
    <n v="512"/>
    <x v="9"/>
  </r>
  <r>
    <d v="2014-10-17T00:00:00"/>
    <x v="4"/>
    <x v="7"/>
    <x v="1"/>
    <s v="Southern California"/>
    <n v="117"/>
    <n v="875"/>
    <x v="9"/>
  </r>
  <r>
    <d v="2014-10-24T00:00:00"/>
    <x v="0"/>
    <x v="0"/>
    <x v="0"/>
    <s v="Northern California"/>
    <n v="5237"/>
    <n v="7764"/>
    <x v="9"/>
  </r>
  <r>
    <d v="2014-10-24T00:00:00"/>
    <x v="1"/>
    <x v="1"/>
    <x v="1"/>
    <s v="Northern California"/>
    <n v="2791.9"/>
    <n v="2388.6000000000004"/>
    <x v="9"/>
  </r>
  <r>
    <d v="2014-10-24T00:00:00"/>
    <x v="1"/>
    <x v="2"/>
    <x v="1"/>
    <s v="Northern California"/>
    <n v="392"/>
    <n v="694"/>
    <x v="9"/>
  </r>
  <r>
    <d v="2014-10-24T00:00:00"/>
    <x v="1"/>
    <x v="3"/>
    <x v="1"/>
    <s v="Northern California"/>
    <n v="0"/>
    <n v="2657"/>
    <x v="9"/>
  </r>
  <r>
    <d v="2014-10-24T00:00:00"/>
    <x v="2"/>
    <x v="4"/>
    <x v="1"/>
    <s v="Northern California"/>
    <n v="737"/>
    <n v="1630"/>
    <x v="9"/>
  </r>
  <r>
    <d v="2014-10-24T00:00:00"/>
    <x v="3"/>
    <x v="5"/>
    <x v="1"/>
    <s v="Northern California"/>
    <n v="1049"/>
    <n v="950"/>
    <x v="9"/>
  </r>
  <r>
    <d v="2014-10-24T00:00:00"/>
    <x v="3"/>
    <x v="6"/>
    <x v="1"/>
    <s v="Northern California"/>
    <n v="131"/>
    <n v="550"/>
    <x v="9"/>
  </r>
  <r>
    <d v="2014-10-24T00:00:00"/>
    <x v="0"/>
    <x v="0"/>
    <x v="0"/>
    <s v="Southern California"/>
    <n v="6654"/>
    <n v="7327"/>
    <x v="9"/>
  </r>
  <r>
    <d v="2014-10-24T00:00:00"/>
    <x v="1"/>
    <x v="1"/>
    <x v="1"/>
    <s v="Southern California"/>
    <n v="4029.3"/>
    <n v="2467.3000000000002"/>
    <x v="9"/>
  </r>
  <r>
    <d v="2014-10-24T00:00:00"/>
    <x v="1"/>
    <x v="2"/>
    <x v="1"/>
    <s v="Southern California"/>
    <n v="463"/>
    <n v="485"/>
    <x v="9"/>
  </r>
  <r>
    <d v="2014-10-24T00:00:00"/>
    <x v="1"/>
    <x v="3"/>
    <x v="1"/>
    <s v="Southern California"/>
    <n v="0"/>
    <n v="2964"/>
    <x v="9"/>
  </r>
  <r>
    <d v="2014-10-24T00:00:00"/>
    <x v="2"/>
    <x v="4"/>
    <x v="1"/>
    <s v="Southern California"/>
    <n v="1418"/>
    <n v="1292"/>
    <x v="9"/>
  </r>
  <r>
    <d v="2014-10-24T00:00:00"/>
    <x v="3"/>
    <x v="5"/>
    <x v="1"/>
    <s v="Southern California"/>
    <n v="698"/>
    <n v="912"/>
    <x v="9"/>
  </r>
  <r>
    <d v="2014-10-24T00:00:00"/>
    <x v="3"/>
    <x v="6"/>
    <x v="1"/>
    <s v="Southern California"/>
    <n v="652"/>
    <n v="1013"/>
    <x v="9"/>
  </r>
  <r>
    <d v="2014-10-24T00:00:00"/>
    <x v="4"/>
    <x v="7"/>
    <x v="1"/>
    <s v="Northern California"/>
    <n v="540"/>
    <n v="771"/>
    <x v="9"/>
  </r>
  <r>
    <d v="2014-10-24T00:00:00"/>
    <x v="4"/>
    <x v="7"/>
    <x v="1"/>
    <s v="Southern California"/>
    <n v="-79"/>
    <n v="612"/>
    <x v="9"/>
  </r>
  <r>
    <d v="2014-10-31T00:00:00"/>
    <x v="0"/>
    <x v="0"/>
    <x v="0"/>
    <s v="Northern California"/>
    <n v="5174"/>
    <n v="7613"/>
    <x v="9"/>
  </r>
  <r>
    <d v="2014-10-31T00:00:00"/>
    <x v="1"/>
    <x v="1"/>
    <x v="1"/>
    <s v="Northern California"/>
    <n v="2731.9"/>
    <n v="2538.5"/>
    <x v="9"/>
  </r>
  <r>
    <d v="2014-10-31T00:00:00"/>
    <x v="1"/>
    <x v="2"/>
    <x v="1"/>
    <s v="Northern California"/>
    <n v="170"/>
    <n v="381"/>
    <x v="9"/>
  </r>
  <r>
    <d v="2014-10-31T00:00:00"/>
    <x v="1"/>
    <x v="3"/>
    <x v="1"/>
    <s v="Northern California"/>
    <n v="0"/>
    <n v="2726"/>
    <x v="9"/>
  </r>
  <r>
    <d v="2014-10-31T00:00:00"/>
    <x v="2"/>
    <x v="4"/>
    <x v="1"/>
    <s v="Northern California"/>
    <n v="732"/>
    <n v="1495"/>
    <x v="9"/>
  </r>
  <r>
    <d v="2014-10-31T00:00:00"/>
    <x v="3"/>
    <x v="5"/>
    <x v="1"/>
    <s v="Northern California"/>
    <n v="983"/>
    <n v="892"/>
    <x v="9"/>
  </r>
  <r>
    <d v="2014-10-31T00:00:00"/>
    <x v="3"/>
    <x v="6"/>
    <x v="1"/>
    <s v="Northern California"/>
    <n v="98"/>
    <n v="471"/>
    <x v="9"/>
  </r>
  <r>
    <d v="2014-10-31T00:00:00"/>
    <x v="0"/>
    <x v="0"/>
    <x v="0"/>
    <s v="Southern California"/>
    <n v="6689"/>
    <n v="6174"/>
    <x v="9"/>
  </r>
  <r>
    <d v="2014-10-31T00:00:00"/>
    <x v="1"/>
    <x v="1"/>
    <x v="1"/>
    <s v="Southern California"/>
    <n v="4083.2000000000003"/>
    <n v="2339.7000000000003"/>
    <x v="9"/>
  </r>
  <r>
    <d v="2014-10-31T00:00:00"/>
    <x v="1"/>
    <x v="2"/>
    <x v="1"/>
    <s v="Southern California"/>
    <n v="435"/>
    <n v="398"/>
    <x v="9"/>
  </r>
  <r>
    <d v="2014-10-31T00:00:00"/>
    <x v="1"/>
    <x v="3"/>
    <x v="1"/>
    <s v="Southern California"/>
    <n v="0"/>
    <n v="2867"/>
    <x v="9"/>
  </r>
  <r>
    <d v="2014-10-31T00:00:00"/>
    <x v="2"/>
    <x v="4"/>
    <x v="1"/>
    <s v="Southern California"/>
    <n v="1266"/>
    <n v="1742"/>
    <x v="9"/>
  </r>
  <r>
    <d v="2014-10-31T00:00:00"/>
    <x v="3"/>
    <x v="5"/>
    <x v="1"/>
    <s v="Southern California"/>
    <n v="741"/>
    <n v="844"/>
    <x v="9"/>
  </r>
  <r>
    <d v="2014-10-31T00:00:00"/>
    <x v="3"/>
    <x v="6"/>
    <x v="1"/>
    <s v="Southern California"/>
    <n v="777"/>
    <n v="1320"/>
    <x v="9"/>
  </r>
  <r>
    <d v="2014-10-31T00:00:00"/>
    <x v="4"/>
    <x v="7"/>
    <x v="1"/>
    <s v="Northern California"/>
    <n v="555"/>
    <n v="927"/>
    <x v="9"/>
  </r>
  <r>
    <d v="2014-10-31T00:00:00"/>
    <x v="4"/>
    <x v="7"/>
    <x v="1"/>
    <s v="Southern California"/>
    <n v="48"/>
    <n v="704"/>
    <x v="9"/>
  </r>
  <r>
    <d v="2014-11-07T00:00:00"/>
    <x v="0"/>
    <x v="0"/>
    <x v="0"/>
    <s v="Northern California"/>
    <n v="5188"/>
    <n v="8126"/>
    <x v="9"/>
  </r>
  <r>
    <d v="2014-11-07T00:00:00"/>
    <x v="1"/>
    <x v="1"/>
    <x v="1"/>
    <s v="Northern California"/>
    <n v="2881.3"/>
    <n v="2469"/>
    <x v="9"/>
  </r>
  <r>
    <d v="2014-11-07T00:00:00"/>
    <x v="1"/>
    <x v="2"/>
    <x v="1"/>
    <s v="Northern California"/>
    <n v="376"/>
    <n v="653"/>
    <x v="9"/>
  </r>
  <r>
    <d v="2014-11-07T00:00:00"/>
    <x v="1"/>
    <x v="3"/>
    <x v="1"/>
    <s v="Northern California"/>
    <n v="0"/>
    <n v="2864"/>
    <x v="9"/>
  </r>
  <r>
    <d v="2014-11-07T00:00:00"/>
    <x v="2"/>
    <x v="4"/>
    <x v="1"/>
    <s v="Northern California"/>
    <n v="798"/>
    <n v="1316"/>
    <x v="9"/>
  </r>
  <r>
    <d v="2014-11-07T00:00:00"/>
    <x v="3"/>
    <x v="5"/>
    <x v="1"/>
    <s v="Northern California"/>
    <n v="1144"/>
    <n v="1017"/>
    <x v="9"/>
  </r>
  <r>
    <d v="2014-11-07T00:00:00"/>
    <x v="3"/>
    <x v="6"/>
    <x v="1"/>
    <s v="Northern California"/>
    <n v="73"/>
    <n v="413"/>
    <x v="9"/>
  </r>
  <r>
    <d v="2014-11-07T00:00:00"/>
    <x v="0"/>
    <x v="0"/>
    <x v="0"/>
    <s v="Southern California"/>
    <n v="6730"/>
    <n v="7123"/>
    <x v="9"/>
  </r>
  <r>
    <d v="2014-11-07T00:00:00"/>
    <x v="1"/>
    <x v="1"/>
    <x v="1"/>
    <s v="Southern California"/>
    <n v="4293.3"/>
    <n v="2619.1000000000004"/>
    <x v="9"/>
  </r>
  <r>
    <d v="2014-11-07T00:00:00"/>
    <x v="1"/>
    <x v="2"/>
    <x v="1"/>
    <s v="Southern California"/>
    <n v="307"/>
    <n v="386"/>
    <x v="9"/>
  </r>
  <r>
    <d v="2014-11-07T00:00:00"/>
    <x v="1"/>
    <x v="3"/>
    <x v="1"/>
    <s v="Southern California"/>
    <n v="0"/>
    <n v="3010"/>
    <x v="9"/>
  </r>
  <r>
    <d v="2014-11-07T00:00:00"/>
    <x v="2"/>
    <x v="4"/>
    <x v="1"/>
    <s v="Southern California"/>
    <n v="1267"/>
    <n v="1922"/>
    <x v="9"/>
  </r>
  <r>
    <d v="2014-11-07T00:00:00"/>
    <x v="3"/>
    <x v="5"/>
    <x v="1"/>
    <s v="Southern California"/>
    <n v="919"/>
    <n v="705"/>
    <x v="9"/>
  </r>
  <r>
    <d v="2014-11-07T00:00:00"/>
    <x v="3"/>
    <x v="6"/>
    <x v="1"/>
    <s v="Southern California"/>
    <n v="517"/>
    <n v="1578"/>
    <x v="9"/>
  </r>
  <r>
    <d v="2014-11-07T00:00:00"/>
    <x v="4"/>
    <x v="7"/>
    <x v="1"/>
    <s v="Northern California"/>
    <n v="536"/>
    <n v="877"/>
    <x v="9"/>
  </r>
  <r>
    <d v="2014-11-07T00:00:00"/>
    <x v="4"/>
    <x v="7"/>
    <x v="1"/>
    <s v="Southern California"/>
    <n v="262"/>
    <n v="696"/>
    <x v="9"/>
  </r>
  <r>
    <d v="2014-11-14T00:00:00"/>
    <x v="0"/>
    <x v="0"/>
    <x v="0"/>
    <s v="Northern California"/>
    <n v="5262"/>
    <n v="9123"/>
    <x v="9"/>
  </r>
  <r>
    <d v="2014-11-14T00:00:00"/>
    <x v="1"/>
    <x v="1"/>
    <x v="1"/>
    <s v="Northern California"/>
    <n v="3030.0000000000005"/>
    <n v="2880.5000000000005"/>
    <x v="9"/>
  </r>
  <r>
    <d v="2014-11-14T00:00:00"/>
    <x v="1"/>
    <x v="2"/>
    <x v="1"/>
    <s v="Northern California"/>
    <n v="349"/>
    <n v="862"/>
    <x v="9"/>
  </r>
  <r>
    <d v="2014-11-14T00:00:00"/>
    <x v="1"/>
    <x v="3"/>
    <x v="1"/>
    <s v="Northern California"/>
    <n v="0"/>
    <n v="2924"/>
    <x v="9"/>
  </r>
  <r>
    <d v="2014-11-14T00:00:00"/>
    <x v="2"/>
    <x v="4"/>
    <x v="1"/>
    <s v="Northern California"/>
    <n v="815"/>
    <n v="1722"/>
    <x v="9"/>
  </r>
  <r>
    <d v="2014-11-14T00:00:00"/>
    <x v="3"/>
    <x v="5"/>
    <x v="1"/>
    <s v="Northern California"/>
    <n v="1165"/>
    <n v="1084"/>
    <x v="9"/>
  </r>
  <r>
    <d v="2014-11-14T00:00:00"/>
    <x v="3"/>
    <x v="6"/>
    <x v="1"/>
    <s v="Northern California"/>
    <n v="96"/>
    <n v="421"/>
    <x v="9"/>
  </r>
  <r>
    <d v="2014-11-14T00:00:00"/>
    <x v="0"/>
    <x v="0"/>
    <x v="0"/>
    <s v="Southern California"/>
    <n v="6660"/>
    <n v="6328"/>
    <x v="9"/>
  </r>
  <r>
    <d v="2014-11-14T00:00:00"/>
    <x v="1"/>
    <x v="1"/>
    <x v="1"/>
    <s v="Southern California"/>
    <n v="3802.7000000000003"/>
    <n v="2451.9"/>
    <x v="9"/>
  </r>
  <r>
    <d v="2014-11-14T00:00:00"/>
    <x v="1"/>
    <x v="2"/>
    <x v="1"/>
    <s v="Southern California"/>
    <n v="364"/>
    <n v="484"/>
    <x v="9"/>
  </r>
  <r>
    <d v="2014-11-14T00:00:00"/>
    <x v="1"/>
    <x v="3"/>
    <x v="1"/>
    <s v="Southern California"/>
    <n v="0"/>
    <n v="2914"/>
    <x v="9"/>
  </r>
  <r>
    <d v="2014-11-14T00:00:00"/>
    <x v="2"/>
    <x v="4"/>
    <x v="1"/>
    <s v="Southern California"/>
    <n v="1270"/>
    <n v="1771"/>
    <x v="9"/>
  </r>
  <r>
    <d v="2014-11-14T00:00:00"/>
    <x v="3"/>
    <x v="5"/>
    <x v="1"/>
    <s v="Southern California"/>
    <n v="1079"/>
    <n v="884"/>
    <x v="9"/>
  </r>
  <r>
    <d v="2014-11-14T00:00:00"/>
    <x v="3"/>
    <x v="6"/>
    <x v="1"/>
    <s v="Southern California"/>
    <n v="564"/>
    <n v="1250"/>
    <x v="9"/>
  </r>
  <r>
    <d v="2014-11-14T00:00:00"/>
    <x v="4"/>
    <x v="7"/>
    <x v="1"/>
    <s v="Northern California"/>
    <n v="420"/>
    <n v="648"/>
    <x v="9"/>
  </r>
  <r>
    <d v="2014-11-14T00:00:00"/>
    <x v="4"/>
    <x v="7"/>
    <x v="1"/>
    <s v="Southern California"/>
    <n v="322"/>
    <n v="920"/>
    <x v="9"/>
  </r>
  <r>
    <d v="2014-11-21T00:00:00"/>
    <x v="0"/>
    <x v="0"/>
    <x v="0"/>
    <s v="Northern California"/>
    <n v="5232"/>
    <n v="8369"/>
    <x v="9"/>
  </r>
  <r>
    <d v="2014-11-21T00:00:00"/>
    <x v="1"/>
    <x v="1"/>
    <x v="1"/>
    <s v="Northern California"/>
    <n v="2867"/>
    <n v="2758.4"/>
    <x v="9"/>
  </r>
  <r>
    <d v="2014-11-21T00:00:00"/>
    <x v="1"/>
    <x v="2"/>
    <x v="1"/>
    <s v="Northern California"/>
    <n v="574"/>
    <n v="975"/>
    <x v="9"/>
  </r>
  <r>
    <d v="2014-11-21T00:00:00"/>
    <x v="1"/>
    <x v="3"/>
    <x v="1"/>
    <s v="Northern California"/>
    <n v="0"/>
    <n v="3026"/>
    <x v="9"/>
  </r>
  <r>
    <d v="2014-11-21T00:00:00"/>
    <x v="2"/>
    <x v="4"/>
    <x v="1"/>
    <s v="Northern California"/>
    <n v="813"/>
    <n v="1773"/>
    <x v="9"/>
  </r>
  <r>
    <d v="2014-11-21T00:00:00"/>
    <x v="3"/>
    <x v="5"/>
    <x v="1"/>
    <s v="Northern California"/>
    <n v="862"/>
    <n v="1096"/>
    <x v="9"/>
  </r>
  <r>
    <d v="2014-11-21T00:00:00"/>
    <x v="3"/>
    <x v="6"/>
    <x v="1"/>
    <s v="Northern California"/>
    <n v="407"/>
    <n v="373"/>
    <x v="9"/>
  </r>
  <r>
    <d v="2014-11-21T00:00:00"/>
    <x v="0"/>
    <x v="0"/>
    <x v="0"/>
    <s v="Southern California"/>
    <n v="6675"/>
    <n v="6602"/>
    <x v="9"/>
  </r>
  <r>
    <d v="2014-11-21T00:00:00"/>
    <x v="1"/>
    <x v="1"/>
    <x v="1"/>
    <s v="Southern California"/>
    <n v="4429.7000000000007"/>
    <n v="2677.4"/>
    <x v="9"/>
  </r>
  <r>
    <d v="2014-11-21T00:00:00"/>
    <x v="1"/>
    <x v="2"/>
    <x v="1"/>
    <s v="Southern California"/>
    <n v="299"/>
    <n v="407"/>
    <x v="9"/>
  </r>
  <r>
    <d v="2014-11-21T00:00:00"/>
    <x v="1"/>
    <x v="3"/>
    <x v="1"/>
    <s v="Southern California"/>
    <n v="0"/>
    <n v="3030"/>
    <x v="9"/>
  </r>
  <r>
    <d v="2014-11-21T00:00:00"/>
    <x v="2"/>
    <x v="4"/>
    <x v="1"/>
    <s v="Southern California"/>
    <n v="1428"/>
    <n v="1622"/>
    <x v="9"/>
  </r>
  <r>
    <d v="2014-11-21T00:00:00"/>
    <x v="3"/>
    <x v="5"/>
    <x v="1"/>
    <s v="Southern California"/>
    <n v="976"/>
    <n v="930"/>
    <x v="9"/>
  </r>
  <r>
    <d v="2014-11-21T00:00:00"/>
    <x v="3"/>
    <x v="6"/>
    <x v="1"/>
    <s v="Southern California"/>
    <n v="557"/>
    <n v="1266"/>
    <x v="9"/>
  </r>
  <r>
    <d v="2014-11-21T00:00:00"/>
    <x v="4"/>
    <x v="7"/>
    <x v="1"/>
    <s v="Northern California"/>
    <n v="534"/>
    <n v="939"/>
    <x v="9"/>
  </r>
  <r>
    <d v="2014-11-21T00:00:00"/>
    <x v="4"/>
    <x v="7"/>
    <x v="1"/>
    <s v="Southern California"/>
    <n v="212"/>
    <n v="880"/>
    <x v="9"/>
  </r>
  <r>
    <d v="2014-11-28T00:00:00"/>
    <x v="0"/>
    <x v="0"/>
    <x v="0"/>
    <s v="Northern California"/>
    <n v="5062"/>
    <n v="8817"/>
    <x v="9"/>
  </r>
  <r>
    <d v="2014-11-28T00:00:00"/>
    <x v="1"/>
    <x v="1"/>
    <x v="1"/>
    <s v="Northern California"/>
    <n v="2847"/>
    <n v="2466.1000000000004"/>
    <x v="9"/>
  </r>
  <r>
    <d v="2014-11-28T00:00:00"/>
    <x v="1"/>
    <x v="2"/>
    <x v="1"/>
    <s v="Northern California"/>
    <n v="478"/>
    <n v="808"/>
    <x v="9"/>
  </r>
  <r>
    <d v="2014-11-28T00:00:00"/>
    <x v="1"/>
    <x v="3"/>
    <x v="1"/>
    <s v="Northern California"/>
    <n v="0"/>
    <n v="2921"/>
    <x v="9"/>
  </r>
  <r>
    <d v="2014-11-28T00:00:00"/>
    <x v="2"/>
    <x v="4"/>
    <x v="1"/>
    <s v="Northern California"/>
    <n v="694"/>
    <n v="1774"/>
    <x v="9"/>
  </r>
  <r>
    <d v="2014-11-28T00:00:00"/>
    <x v="3"/>
    <x v="5"/>
    <x v="1"/>
    <s v="Northern California"/>
    <n v="1066"/>
    <n v="1440"/>
    <x v="9"/>
  </r>
  <r>
    <d v="2014-11-28T00:00:00"/>
    <x v="3"/>
    <x v="6"/>
    <x v="1"/>
    <s v="Northern California"/>
    <n v="50"/>
    <n v="275"/>
    <x v="9"/>
  </r>
  <r>
    <d v="2014-11-28T00:00:00"/>
    <x v="0"/>
    <x v="0"/>
    <x v="0"/>
    <s v="Southern California"/>
    <n v="6536"/>
    <n v="7273"/>
    <x v="9"/>
  </r>
  <r>
    <d v="2014-11-28T00:00:00"/>
    <x v="1"/>
    <x v="1"/>
    <x v="1"/>
    <s v="Southern California"/>
    <n v="4351.6000000000004"/>
    <n v="2643.3"/>
    <x v="9"/>
  </r>
  <r>
    <d v="2014-11-28T00:00:00"/>
    <x v="1"/>
    <x v="2"/>
    <x v="1"/>
    <s v="Southern California"/>
    <n v="241"/>
    <n v="608"/>
    <x v="9"/>
  </r>
  <r>
    <d v="2014-11-28T00:00:00"/>
    <x v="1"/>
    <x v="3"/>
    <x v="1"/>
    <s v="Southern California"/>
    <n v="0"/>
    <n v="2887"/>
    <x v="9"/>
  </r>
  <r>
    <d v="2014-11-28T00:00:00"/>
    <x v="2"/>
    <x v="4"/>
    <x v="1"/>
    <s v="Southern California"/>
    <n v="1751"/>
    <n v="1734"/>
    <x v="9"/>
  </r>
  <r>
    <d v="2014-11-28T00:00:00"/>
    <x v="3"/>
    <x v="5"/>
    <x v="1"/>
    <s v="Southern California"/>
    <n v="991"/>
    <n v="811"/>
    <x v="9"/>
  </r>
  <r>
    <d v="2014-11-28T00:00:00"/>
    <x v="3"/>
    <x v="6"/>
    <x v="1"/>
    <s v="Southern California"/>
    <n v="690"/>
    <n v="1235"/>
    <x v="9"/>
  </r>
  <r>
    <d v="2014-11-28T00:00:00"/>
    <x v="4"/>
    <x v="7"/>
    <x v="1"/>
    <s v="Northern California"/>
    <n v="546"/>
    <n v="1048"/>
    <x v="9"/>
  </r>
  <r>
    <d v="2014-11-28T00:00:00"/>
    <x v="4"/>
    <x v="7"/>
    <x v="1"/>
    <s v="Southern California"/>
    <n v="-19"/>
    <n v="815"/>
    <x v="9"/>
  </r>
  <r>
    <d v="2014-12-05T00:00:00"/>
    <x v="0"/>
    <x v="0"/>
    <x v="0"/>
    <s v="Northern California"/>
    <n v="5565"/>
    <n v="7531"/>
    <x v="9"/>
  </r>
  <r>
    <d v="2014-12-05T00:00:00"/>
    <x v="1"/>
    <x v="1"/>
    <x v="1"/>
    <s v="Northern California"/>
    <n v="2857.7000000000003"/>
    <n v="2487.4"/>
    <x v="9"/>
  </r>
  <r>
    <d v="2014-12-05T00:00:00"/>
    <x v="1"/>
    <x v="2"/>
    <x v="1"/>
    <s v="Northern California"/>
    <n v="755"/>
    <n v="651"/>
    <x v="9"/>
  </r>
  <r>
    <d v="2014-12-05T00:00:00"/>
    <x v="1"/>
    <x v="3"/>
    <x v="1"/>
    <s v="Northern California"/>
    <n v="0"/>
    <n v="2984"/>
    <x v="9"/>
  </r>
  <r>
    <d v="2014-12-05T00:00:00"/>
    <x v="2"/>
    <x v="4"/>
    <x v="1"/>
    <s v="Northern California"/>
    <n v="739"/>
    <n v="1903"/>
    <x v="9"/>
  </r>
  <r>
    <d v="2014-12-05T00:00:00"/>
    <x v="3"/>
    <x v="5"/>
    <x v="1"/>
    <s v="Northern California"/>
    <n v="1100"/>
    <n v="1403"/>
    <x v="9"/>
  </r>
  <r>
    <d v="2014-12-05T00:00:00"/>
    <x v="3"/>
    <x v="6"/>
    <x v="1"/>
    <s v="Northern California"/>
    <n v="296"/>
    <n v="412"/>
    <x v="9"/>
  </r>
  <r>
    <d v="2014-12-05T00:00:00"/>
    <x v="0"/>
    <x v="0"/>
    <x v="0"/>
    <s v="Southern California"/>
    <n v="6933"/>
    <n v="6840"/>
    <x v="9"/>
  </r>
  <r>
    <d v="2014-12-05T00:00:00"/>
    <x v="1"/>
    <x v="1"/>
    <x v="1"/>
    <s v="Southern California"/>
    <n v="4351.6000000000004"/>
    <n v="2634.5"/>
    <x v="9"/>
  </r>
  <r>
    <d v="2014-12-05T00:00:00"/>
    <x v="1"/>
    <x v="2"/>
    <x v="1"/>
    <s v="Southern California"/>
    <n v="481"/>
    <n v="597"/>
    <x v="9"/>
  </r>
  <r>
    <d v="2014-12-05T00:00:00"/>
    <x v="1"/>
    <x v="3"/>
    <x v="1"/>
    <s v="Southern California"/>
    <n v="0"/>
    <n v="2862"/>
    <x v="9"/>
  </r>
  <r>
    <d v="2014-12-05T00:00:00"/>
    <x v="2"/>
    <x v="4"/>
    <x v="1"/>
    <s v="Southern California"/>
    <n v="1589"/>
    <n v="1791"/>
    <x v="9"/>
  </r>
  <r>
    <d v="2014-12-05T00:00:00"/>
    <x v="3"/>
    <x v="5"/>
    <x v="1"/>
    <s v="Southern California"/>
    <n v="977"/>
    <n v="548"/>
    <x v="9"/>
  </r>
  <r>
    <d v="2014-12-05T00:00:00"/>
    <x v="3"/>
    <x v="6"/>
    <x v="1"/>
    <s v="Southern California"/>
    <n v="639"/>
    <n v="1261"/>
    <x v="9"/>
  </r>
  <r>
    <d v="2014-12-05T00:00:00"/>
    <x v="4"/>
    <x v="7"/>
    <x v="1"/>
    <s v="Northern California"/>
    <n v="286"/>
    <n v="920"/>
    <x v="9"/>
  </r>
  <r>
    <d v="2014-12-05T00:00:00"/>
    <x v="4"/>
    <x v="7"/>
    <x v="1"/>
    <s v="Southern California"/>
    <n v="95"/>
    <n v="818"/>
    <x v="9"/>
  </r>
  <r>
    <d v="2014-12-12T00:00:00"/>
    <x v="0"/>
    <x v="0"/>
    <x v="0"/>
    <s v="Northern California"/>
    <n v="5423"/>
    <n v="7211"/>
    <x v="9"/>
  </r>
  <r>
    <d v="2014-12-12T00:00:00"/>
    <x v="1"/>
    <x v="1"/>
    <x v="1"/>
    <s v="Northern California"/>
    <n v="2970.6000000000004"/>
    <n v="2809.8"/>
    <x v="9"/>
  </r>
  <r>
    <d v="2014-12-12T00:00:00"/>
    <x v="1"/>
    <x v="2"/>
    <x v="1"/>
    <s v="Northern California"/>
    <n v="149"/>
    <n v="636"/>
    <x v="9"/>
  </r>
  <r>
    <d v="2014-12-12T00:00:00"/>
    <x v="1"/>
    <x v="3"/>
    <x v="1"/>
    <s v="Northern California"/>
    <n v="0"/>
    <n v="3266"/>
    <x v="9"/>
  </r>
  <r>
    <d v="2014-12-12T00:00:00"/>
    <x v="2"/>
    <x v="4"/>
    <x v="1"/>
    <s v="Northern California"/>
    <n v="789"/>
    <n v="1858"/>
    <x v="9"/>
  </r>
  <r>
    <d v="2014-12-12T00:00:00"/>
    <x v="3"/>
    <x v="5"/>
    <x v="1"/>
    <s v="Northern California"/>
    <n v="992"/>
    <n v="1445"/>
    <x v="9"/>
  </r>
  <r>
    <d v="2014-12-12T00:00:00"/>
    <x v="3"/>
    <x v="6"/>
    <x v="1"/>
    <s v="Northern California"/>
    <n v="234"/>
    <n v="282"/>
    <x v="9"/>
  </r>
  <r>
    <d v="2014-12-12T00:00:00"/>
    <x v="0"/>
    <x v="0"/>
    <x v="0"/>
    <s v="Southern California"/>
    <n v="6557"/>
    <n v="6604"/>
    <x v="9"/>
  </r>
  <r>
    <d v="2014-12-12T00:00:00"/>
    <x v="1"/>
    <x v="1"/>
    <x v="1"/>
    <s v="Southern California"/>
    <n v="3796.1000000000004"/>
    <n v="2495.9"/>
    <x v="9"/>
  </r>
  <r>
    <d v="2014-12-12T00:00:00"/>
    <x v="1"/>
    <x v="2"/>
    <x v="1"/>
    <s v="Southern California"/>
    <n v="507"/>
    <n v="484"/>
    <x v="9"/>
  </r>
  <r>
    <d v="2014-12-12T00:00:00"/>
    <x v="1"/>
    <x v="3"/>
    <x v="1"/>
    <s v="Southern California"/>
    <n v="0"/>
    <n v="3251"/>
    <x v="9"/>
  </r>
  <r>
    <d v="2014-12-12T00:00:00"/>
    <x v="2"/>
    <x v="4"/>
    <x v="1"/>
    <s v="Southern California"/>
    <n v="1382"/>
    <n v="1775"/>
    <x v="9"/>
  </r>
  <r>
    <d v="2014-12-12T00:00:00"/>
    <x v="3"/>
    <x v="5"/>
    <x v="1"/>
    <s v="Southern California"/>
    <n v="762"/>
    <n v="827"/>
    <x v="9"/>
  </r>
  <r>
    <d v="2014-12-12T00:00:00"/>
    <x v="3"/>
    <x v="6"/>
    <x v="1"/>
    <s v="Southern California"/>
    <n v="742"/>
    <n v="933"/>
    <x v="9"/>
  </r>
  <r>
    <d v="2014-12-12T00:00:00"/>
    <x v="4"/>
    <x v="7"/>
    <x v="1"/>
    <s v="Northern California"/>
    <n v="343"/>
    <n v="1036"/>
    <x v="9"/>
  </r>
  <r>
    <d v="2014-12-12T00:00:00"/>
    <x v="4"/>
    <x v="7"/>
    <x v="1"/>
    <s v="Southern California"/>
    <n v="85"/>
    <n v="638"/>
    <x v="9"/>
  </r>
  <r>
    <d v="2014-12-19T00:00:00"/>
    <x v="0"/>
    <x v="0"/>
    <x v="0"/>
    <s v="Northern California"/>
    <n v="5391"/>
    <n v="6356"/>
    <x v="9"/>
  </r>
  <r>
    <d v="2014-12-19T00:00:00"/>
    <x v="1"/>
    <x v="1"/>
    <x v="1"/>
    <s v="Northern California"/>
    <n v="3104.6000000000004"/>
    <n v="3265.6000000000004"/>
    <x v="9"/>
  </r>
  <r>
    <d v="2014-12-19T00:00:00"/>
    <x v="1"/>
    <x v="2"/>
    <x v="1"/>
    <s v="Northern California"/>
    <n v="271"/>
    <n v="658"/>
    <x v="9"/>
  </r>
  <r>
    <d v="2014-12-19T00:00:00"/>
    <x v="1"/>
    <x v="3"/>
    <x v="1"/>
    <s v="Northern California"/>
    <n v="0"/>
    <n v="3381"/>
    <x v="9"/>
  </r>
  <r>
    <d v="2014-12-19T00:00:00"/>
    <x v="2"/>
    <x v="4"/>
    <x v="1"/>
    <s v="Northern California"/>
    <n v="845"/>
    <n v="1914"/>
    <x v="9"/>
  </r>
  <r>
    <d v="2014-12-19T00:00:00"/>
    <x v="3"/>
    <x v="5"/>
    <x v="1"/>
    <s v="Northern California"/>
    <n v="858"/>
    <n v="1204"/>
    <x v="9"/>
  </r>
  <r>
    <d v="2014-12-19T00:00:00"/>
    <x v="3"/>
    <x v="6"/>
    <x v="1"/>
    <s v="Northern California"/>
    <n v="442"/>
    <n v="432"/>
    <x v="9"/>
  </r>
  <r>
    <d v="2014-12-19T00:00:00"/>
    <x v="0"/>
    <x v="0"/>
    <x v="0"/>
    <s v="Southern California"/>
    <n v="6655"/>
    <n v="6377"/>
    <x v="9"/>
  </r>
  <r>
    <d v="2014-12-19T00:00:00"/>
    <x v="1"/>
    <x v="1"/>
    <x v="1"/>
    <s v="Southern California"/>
    <n v="3693.8"/>
    <n v="2610.3000000000002"/>
    <x v="9"/>
  </r>
  <r>
    <d v="2014-12-19T00:00:00"/>
    <x v="1"/>
    <x v="2"/>
    <x v="1"/>
    <s v="Southern California"/>
    <n v="533"/>
    <n v="618"/>
    <x v="9"/>
  </r>
  <r>
    <d v="2014-12-19T00:00:00"/>
    <x v="1"/>
    <x v="3"/>
    <x v="1"/>
    <s v="Southern California"/>
    <n v="0"/>
    <n v="3222"/>
    <x v="9"/>
  </r>
  <r>
    <d v="2014-12-19T00:00:00"/>
    <x v="2"/>
    <x v="4"/>
    <x v="1"/>
    <s v="Southern California"/>
    <n v="1224"/>
    <n v="1516"/>
    <x v="9"/>
  </r>
  <r>
    <d v="2014-12-19T00:00:00"/>
    <x v="3"/>
    <x v="5"/>
    <x v="1"/>
    <s v="Southern California"/>
    <n v="953"/>
    <n v="738"/>
    <x v="9"/>
  </r>
  <r>
    <d v="2014-12-19T00:00:00"/>
    <x v="3"/>
    <x v="6"/>
    <x v="1"/>
    <s v="Southern California"/>
    <n v="458"/>
    <n v="1061"/>
    <x v="9"/>
  </r>
  <r>
    <d v="2014-12-19T00:00:00"/>
    <x v="4"/>
    <x v="7"/>
    <x v="1"/>
    <s v="Northern California"/>
    <n v="214"/>
    <n v="863"/>
    <x v="9"/>
  </r>
  <r>
    <d v="2014-12-19T00:00:00"/>
    <x v="4"/>
    <x v="7"/>
    <x v="1"/>
    <s v="Southern California"/>
    <n v="131"/>
    <n v="654"/>
    <x v="9"/>
  </r>
  <r>
    <d v="2014-12-26T00:00:00"/>
    <x v="0"/>
    <x v="0"/>
    <x v="0"/>
    <s v="Northern California"/>
    <n v="5420"/>
    <n v="7059"/>
    <x v="9"/>
  </r>
  <r>
    <d v="2014-12-26T00:00:00"/>
    <x v="1"/>
    <x v="1"/>
    <x v="1"/>
    <s v="Northern California"/>
    <n v="3359.0000000000005"/>
    <n v="3448.1000000000004"/>
    <x v="9"/>
  </r>
  <r>
    <d v="2014-12-26T00:00:00"/>
    <x v="1"/>
    <x v="2"/>
    <x v="1"/>
    <s v="Northern California"/>
    <n v="245"/>
    <n v="535"/>
    <x v="9"/>
  </r>
  <r>
    <d v="2014-12-26T00:00:00"/>
    <x v="1"/>
    <x v="3"/>
    <x v="1"/>
    <s v="Northern California"/>
    <n v="0"/>
    <n v="3333"/>
    <x v="9"/>
  </r>
  <r>
    <d v="2014-12-26T00:00:00"/>
    <x v="2"/>
    <x v="4"/>
    <x v="1"/>
    <s v="Northern California"/>
    <n v="730"/>
    <n v="2022"/>
    <x v="9"/>
  </r>
  <r>
    <d v="2014-12-26T00:00:00"/>
    <x v="3"/>
    <x v="5"/>
    <x v="1"/>
    <s v="Northern California"/>
    <n v="722"/>
    <n v="1278"/>
    <x v="9"/>
  </r>
  <r>
    <d v="2014-12-26T00:00:00"/>
    <x v="3"/>
    <x v="6"/>
    <x v="1"/>
    <s v="Northern California"/>
    <n v="354"/>
    <n v="377"/>
    <x v="9"/>
  </r>
  <r>
    <d v="2014-12-26T00:00:00"/>
    <x v="0"/>
    <x v="0"/>
    <x v="0"/>
    <s v="Southern California"/>
    <n v="7024"/>
    <n v="6787"/>
    <x v="9"/>
  </r>
  <r>
    <d v="2014-12-26T00:00:00"/>
    <x v="1"/>
    <x v="1"/>
    <x v="1"/>
    <s v="Southern California"/>
    <n v="4816.9000000000005"/>
    <n v="2693.9"/>
    <x v="9"/>
  </r>
  <r>
    <d v="2014-12-26T00:00:00"/>
    <x v="1"/>
    <x v="2"/>
    <x v="1"/>
    <s v="Southern California"/>
    <n v="475"/>
    <n v="668"/>
    <x v="9"/>
  </r>
  <r>
    <d v="2014-12-26T00:00:00"/>
    <x v="1"/>
    <x v="3"/>
    <x v="1"/>
    <s v="Southern California"/>
    <n v="0"/>
    <n v="2817"/>
    <x v="9"/>
  </r>
  <r>
    <d v="2014-12-26T00:00:00"/>
    <x v="2"/>
    <x v="4"/>
    <x v="1"/>
    <s v="Southern California"/>
    <n v="1387"/>
    <n v="1606"/>
    <x v="9"/>
  </r>
  <r>
    <d v="2014-12-26T00:00:00"/>
    <x v="3"/>
    <x v="5"/>
    <x v="1"/>
    <s v="Southern California"/>
    <n v="949"/>
    <n v="794"/>
    <x v="9"/>
  </r>
  <r>
    <d v="2014-12-26T00:00:00"/>
    <x v="3"/>
    <x v="6"/>
    <x v="1"/>
    <s v="Southern California"/>
    <n v="418"/>
    <n v="1123"/>
    <x v="9"/>
  </r>
  <r>
    <d v="2014-12-26T00:00:00"/>
    <x v="4"/>
    <x v="7"/>
    <x v="1"/>
    <s v="Northern California"/>
    <n v="264"/>
    <n v="1064"/>
    <x v="9"/>
  </r>
  <r>
    <d v="2014-12-26T00:00:00"/>
    <x v="4"/>
    <x v="7"/>
    <x v="1"/>
    <s v="Southern California"/>
    <n v="109"/>
    <n v="707"/>
    <x v="9"/>
  </r>
  <r>
    <d v="2015-01-02T00:00:00"/>
    <x v="0"/>
    <x v="0"/>
    <x v="0"/>
    <s v="Northern California"/>
    <n v="5121"/>
    <n v="7977"/>
    <x v="10"/>
  </r>
  <r>
    <d v="2015-01-02T00:00:00"/>
    <x v="1"/>
    <x v="1"/>
    <x v="1"/>
    <s v="Northern California"/>
    <n v="3075.9"/>
    <n v="3478.1000000000004"/>
    <x v="10"/>
  </r>
  <r>
    <d v="2015-01-02T00:00:00"/>
    <x v="1"/>
    <x v="2"/>
    <x v="1"/>
    <s v="Northern California"/>
    <n v="708"/>
    <n v="691"/>
    <x v="10"/>
  </r>
  <r>
    <d v="2015-01-02T00:00:00"/>
    <x v="1"/>
    <x v="3"/>
    <x v="1"/>
    <s v="Northern California"/>
    <n v="0"/>
    <n v="3112"/>
    <x v="10"/>
  </r>
  <r>
    <d v="2015-01-02T00:00:00"/>
    <x v="2"/>
    <x v="4"/>
    <x v="1"/>
    <s v="Northern California"/>
    <n v="689"/>
    <n v="1474"/>
    <x v="10"/>
  </r>
  <r>
    <d v="2015-01-02T00:00:00"/>
    <x v="3"/>
    <x v="5"/>
    <x v="1"/>
    <s v="Northern California"/>
    <n v="923"/>
    <n v="1633"/>
    <x v="10"/>
  </r>
  <r>
    <d v="2015-01-02T00:00:00"/>
    <x v="3"/>
    <x v="6"/>
    <x v="1"/>
    <s v="Northern California"/>
    <n v="576"/>
    <n v="581"/>
    <x v="10"/>
  </r>
  <r>
    <d v="2015-01-02T00:00:00"/>
    <x v="0"/>
    <x v="0"/>
    <x v="0"/>
    <s v="Southern California"/>
    <n v="6715"/>
    <n v="5948"/>
    <x v="10"/>
  </r>
  <r>
    <d v="2015-01-02T00:00:00"/>
    <x v="1"/>
    <x v="1"/>
    <x v="1"/>
    <s v="Southern California"/>
    <n v="3645.4"/>
    <n v="2077.9"/>
    <x v="10"/>
  </r>
  <r>
    <d v="2015-01-02T00:00:00"/>
    <x v="1"/>
    <x v="2"/>
    <x v="1"/>
    <s v="Southern California"/>
    <n v="209"/>
    <n v="570"/>
    <x v="10"/>
  </r>
  <r>
    <d v="2015-01-02T00:00:00"/>
    <x v="1"/>
    <x v="3"/>
    <x v="1"/>
    <s v="Southern California"/>
    <n v="0"/>
    <n v="3091"/>
    <x v="10"/>
  </r>
  <r>
    <d v="2015-01-02T00:00:00"/>
    <x v="2"/>
    <x v="4"/>
    <x v="1"/>
    <s v="Southern California"/>
    <n v="1393"/>
    <n v="1605"/>
    <x v="10"/>
  </r>
  <r>
    <d v="2015-01-02T00:00:00"/>
    <x v="3"/>
    <x v="5"/>
    <x v="1"/>
    <s v="Southern California"/>
    <n v="841"/>
    <n v="837"/>
    <x v="10"/>
  </r>
  <r>
    <d v="2015-01-02T00:00:00"/>
    <x v="3"/>
    <x v="6"/>
    <x v="1"/>
    <s v="Southern California"/>
    <n v="248"/>
    <n v="916"/>
    <x v="10"/>
  </r>
  <r>
    <d v="2015-01-02T00:00:00"/>
    <x v="4"/>
    <x v="7"/>
    <x v="1"/>
    <s v="Northern California"/>
    <n v="328"/>
    <n v="610"/>
    <x v="10"/>
  </r>
  <r>
    <d v="2015-01-02T00:00:00"/>
    <x v="4"/>
    <x v="7"/>
    <x v="1"/>
    <s v="Southern California"/>
    <n v="-19"/>
    <n v="622"/>
    <x v="10"/>
  </r>
  <r>
    <d v="2015-01-09T00:00:00"/>
    <x v="0"/>
    <x v="0"/>
    <x v="0"/>
    <s v="Northern California"/>
    <n v="5425"/>
    <n v="7704"/>
    <x v="10"/>
  </r>
  <r>
    <d v="2015-01-09T00:00:00"/>
    <x v="1"/>
    <x v="1"/>
    <x v="1"/>
    <s v="Northern California"/>
    <n v="2737.1000000000004"/>
    <n v="3474.6000000000004"/>
    <x v="10"/>
  </r>
  <r>
    <d v="2015-01-09T00:00:00"/>
    <x v="1"/>
    <x v="2"/>
    <x v="1"/>
    <s v="Northern California"/>
    <n v="423"/>
    <n v="710"/>
    <x v="10"/>
  </r>
  <r>
    <d v="2015-01-09T00:00:00"/>
    <x v="1"/>
    <x v="3"/>
    <x v="1"/>
    <s v="Northern California"/>
    <n v="0"/>
    <n v="3328"/>
    <x v="10"/>
  </r>
  <r>
    <d v="2015-01-09T00:00:00"/>
    <x v="2"/>
    <x v="4"/>
    <x v="1"/>
    <s v="Northern California"/>
    <n v="715"/>
    <n v="1717"/>
    <x v="10"/>
  </r>
  <r>
    <d v="2015-01-09T00:00:00"/>
    <x v="3"/>
    <x v="5"/>
    <x v="1"/>
    <s v="Northern California"/>
    <n v="840"/>
    <n v="1565"/>
    <x v="10"/>
  </r>
  <r>
    <d v="2015-01-09T00:00:00"/>
    <x v="3"/>
    <x v="6"/>
    <x v="1"/>
    <s v="Northern California"/>
    <n v="693"/>
    <n v="680"/>
    <x v="10"/>
  </r>
  <r>
    <d v="2015-01-09T00:00:00"/>
    <x v="0"/>
    <x v="0"/>
    <x v="0"/>
    <s v="Southern California"/>
    <n v="6092"/>
    <n v="5632"/>
    <x v="10"/>
  </r>
  <r>
    <d v="2015-01-09T00:00:00"/>
    <x v="1"/>
    <x v="1"/>
    <x v="1"/>
    <s v="Southern California"/>
    <n v="3939.1000000000004"/>
    <n v="2728"/>
    <x v="10"/>
  </r>
  <r>
    <d v="2015-01-09T00:00:00"/>
    <x v="1"/>
    <x v="2"/>
    <x v="1"/>
    <s v="Southern California"/>
    <n v="274"/>
    <n v="523"/>
    <x v="10"/>
  </r>
  <r>
    <d v="2015-01-09T00:00:00"/>
    <x v="1"/>
    <x v="3"/>
    <x v="1"/>
    <s v="Southern California"/>
    <n v="0"/>
    <n v="3187"/>
    <x v="10"/>
  </r>
  <r>
    <d v="2015-01-09T00:00:00"/>
    <x v="2"/>
    <x v="4"/>
    <x v="1"/>
    <s v="Southern California"/>
    <n v="1398"/>
    <n v="1712"/>
    <x v="10"/>
  </r>
  <r>
    <d v="2015-01-09T00:00:00"/>
    <x v="3"/>
    <x v="5"/>
    <x v="1"/>
    <s v="Southern California"/>
    <n v="899"/>
    <n v="930"/>
    <x v="10"/>
  </r>
  <r>
    <d v="2015-01-09T00:00:00"/>
    <x v="3"/>
    <x v="6"/>
    <x v="1"/>
    <s v="Southern California"/>
    <n v="692"/>
    <n v="987"/>
    <x v="10"/>
  </r>
  <r>
    <d v="2015-01-09T00:00:00"/>
    <x v="4"/>
    <x v="7"/>
    <x v="1"/>
    <s v="Northern California"/>
    <n v="296"/>
    <n v="699"/>
    <x v="10"/>
  </r>
  <r>
    <d v="2015-01-09T00:00:00"/>
    <x v="4"/>
    <x v="7"/>
    <x v="1"/>
    <s v="Southern California"/>
    <n v="79"/>
    <n v="469"/>
    <x v="10"/>
  </r>
  <r>
    <d v="2015-01-16T00:00:00"/>
    <x v="0"/>
    <x v="0"/>
    <x v="0"/>
    <s v="Northern California"/>
    <n v="5057"/>
    <n v="7933"/>
    <x v="10"/>
  </r>
  <r>
    <d v="2015-01-16T00:00:00"/>
    <x v="1"/>
    <x v="1"/>
    <x v="1"/>
    <s v="Northern California"/>
    <n v="1897.7"/>
    <n v="3400.8"/>
    <x v="10"/>
  </r>
  <r>
    <d v="2015-01-16T00:00:00"/>
    <x v="1"/>
    <x v="2"/>
    <x v="1"/>
    <s v="Northern California"/>
    <n v="574"/>
    <n v="791"/>
    <x v="10"/>
  </r>
  <r>
    <d v="2015-01-16T00:00:00"/>
    <x v="1"/>
    <x v="3"/>
    <x v="1"/>
    <s v="Northern California"/>
    <n v="0"/>
    <n v="2998"/>
    <x v="10"/>
  </r>
  <r>
    <d v="2015-01-16T00:00:00"/>
    <x v="2"/>
    <x v="4"/>
    <x v="1"/>
    <s v="Northern California"/>
    <n v="802"/>
    <n v="1881"/>
    <x v="10"/>
  </r>
  <r>
    <d v="2015-01-16T00:00:00"/>
    <x v="3"/>
    <x v="5"/>
    <x v="1"/>
    <s v="Northern California"/>
    <n v="1017"/>
    <n v="1326"/>
    <x v="10"/>
  </r>
  <r>
    <d v="2015-01-16T00:00:00"/>
    <x v="3"/>
    <x v="6"/>
    <x v="1"/>
    <s v="Northern California"/>
    <n v="366"/>
    <n v="749"/>
    <x v="10"/>
  </r>
  <r>
    <d v="2015-01-16T00:00:00"/>
    <x v="0"/>
    <x v="0"/>
    <x v="0"/>
    <s v="Southern California"/>
    <n v="6698"/>
    <n v="6700"/>
    <x v="10"/>
  </r>
  <r>
    <d v="2015-01-16T00:00:00"/>
    <x v="1"/>
    <x v="1"/>
    <x v="1"/>
    <s v="Southern California"/>
    <n v="3831.3"/>
    <n v="2536.6000000000004"/>
    <x v="10"/>
  </r>
  <r>
    <d v="2015-01-16T00:00:00"/>
    <x v="1"/>
    <x v="2"/>
    <x v="1"/>
    <s v="Southern California"/>
    <n v="403"/>
    <n v="627"/>
    <x v="10"/>
  </r>
  <r>
    <d v="2015-01-16T00:00:00"/>
    <x v="1"/>
    <x v="3"/>
    <x v="1"/>
    <s v="Southern California"/>
    <n v="0"/>
    <n v="2840"/>
    <x v="10"/>
  </r>
  <r>
    <d v="2015-01-16T00:00:00"/>
    <x v="2"/>
    <x v="4"/>
    <x v="1"/>
    <s v="Southern California"/>
    <n v="1444"/>
    <n v="1876"/>
    <x v="10"/>
  </r>
  <r>
    <d v="2015-01-16T00:00:00"/>
    <x v="3"/>
    <x v="5"/>
    <x v="1"/>
    <s v="Southern California"/>
    <n v="466"/>
    <n v="836"/>
    <x v="10"/>
  </r>
  <r>
    <d v="2015-01-16T00:00:00"/>
    <x v="3"/>
    <x v="6"/>
    <x v="1"/>
    <s v="Southern California"/>
    <n v="957"/>
    <n v="1271"/>
    <x v="10"/>
  </r>
  <r>
    <d v="2015-01-16T00:00:00"/>
    <x v="4"/>
    <x v="7"/>
    <x v="1"/>
    <s v="Northern California"/>
    <n v="191"/>
    <n v="705"/>
    <x v="10"/>
  </r>
  <r>
    <d v="2015-01-16T00:00:00"/>
    <x v="4"/>
    <x v="7"/>
    <x v="1"/>
    <s v="Southern California"/>
    <n v="61"/>
    <n v="461"/>
    <x v="10"/>
  </r>
  <r>
    <d v="2015-01-23T00:00:00"/>
    <x v="0"/>
    <x v="0"/>
    <x v="0"/>
    <s v="Northern California"/>
    <n v="5088"/>
    <n v="7923"/>
    <x v="10"/>
  </r>
  <r>
    <d v="2015-01-23T00:00:00"/>
    <x v="1"/>
    <x v="1"/>
    <x v="1"/>
    <s v="Northern California"/>
    <n v="2269.2000000000003"/>
    <n v="3662.8"/>
    <x v="10"/>
  </r>
  <r>
    <d v="2015-01-23T00:00:00"/>
    <x v="1"/>
    <x v="2"/>
    <x v="1"/>
    <s v="Northern California"/>
    <n v="296"/>
    <n v="631"/>
    <x v="10"/>
  </r>
  <r>
    <d v="2015-01-23T00:00:00"/>
    <x v="1"/>
    <x v="3"/>
    <x v="1"/>
    <s v="Northern California"/>
    <n v="0"/>
    <n v="3255"/>
    <x v="10"/>
  </r>
  <r>
    <d v="2015-01-23T00:00:00"/>
    <x v="2"/>
    <x v="4"/>
    <x v="1"/>
    <s v="Northern California"/>
    <n v="836"/>
    <n v="1995"/>
    <x v="10"/>
  </r>
  <r>
    <d v="2015-01-23T00:00:00"/>
    <x v="3"/>
    <x v="5"/>
    <x v="1"/>
    <s v="Northern California"/>
    <n v="1070"/>
    <n v="1525"/>
    <x v="10"/>
  </r>
  <r>
    <d v="2015-01-23T00:00:00"/>
    <x v="3"/>
    <x v="6"/>
    <x v="1"/>
    <s v="Northern California"/>
    <n v="155"/>
    <n v="568"/>
    <x v="10"/>
  </r>
  <r>
    <d v="2015-01-23T00:00:00"/>
    <x v="0"/>
    <x v="0"/>
    <x v="0"/>
    <s v="Southern California"/>
    <n v="6301"/>
    <n v="5998"/>
    <x v="10"/>
  </r>
  <r>
    <d v="2015-01-23T00:00:00"/>
    <x v="1"/>
    <x v="1"/>
    <x v="1"/>
    <s v="Southern California"/>
    <n v="3242.8"/>
    <n v="2488.2000000000003"/>
    <x v="10"/>
  </r>
  <r>
    <d v="2015-01-23T00:00:00"/>
    <x v="1"/>
    <x v="2"/>
    <x v="1"/>
    <s v="Southern California"/>
    <n v="469"/>
    <n v="612"/>
    <x v="10"/>
  </r>
  <r>
    <d v="2015-01-23T00:00:00"/>
    <x v="1"/>
    <x v="3"/>
    <x v="1"/>
    <s v="Southern California"/>
    <n v="0"/>
    <n v="3080"/>
    <x v="10"/>
  </r>
  <r>
    <d v="2015-01-23T00:00:00"/>
    <x v="2"/>
    <x v="4"/>
    <x v="1"/>
    <s v="Southern California"/>
    <n v="1158"/>
    <n v="1699"/>
    <x v="10"/>
  </r>
  <r>
    <d v="2015-01-23T00:00:00"/>
    <x v="3"/>
    <x v="5"/>
    <x v="1"/>
    <s v="Southern California"/>
    <n v="895"/>
    <n v="1070"/>
    <x v="10"/>
  </r>
  <r>
    <d v="2015-01-23T00:00:00"/>
    <x v="3"/>
    <x v="6"/>
    <x v="1"/>
    <s v="Southern California"/>
    <n v="597"/>
    <n v="1216"/>
    <x v="10"/>
  </r>
  <r>
    <d v="2015-01-23T00:00:00"/>
    <x v="4"/>
    <x v="7"/>
    <x v="1"/>
    <s v="Northern California"/>
    <n v="247"/>
    <n v="759"/>
    <x v="10"/>
  </r>
  <r>
    <d v="2015-01-23T00:00:00"/>
    <x v="4"/>
    <x v="7"/>
    <x v="1"/>
    <s v="Southern California"/>
    <n v="13"/>
    <n v="683"/>
    <x v="10"/>
  </r>
  <r>
    <d v="2015-01-30T00:00:00"/>
    <x v="0"/>
    <x v="0"/>
    <x v="0"/>
    <s v="Northern California"/>
    <n v="5318"/>
    <n v="8537"/>
    <x v="10"/>
  </r>
  <r>
    <d v="2015-01-30T00:00:00"/>
    <x v="1"/>
    <x v="1"/>
    <x v="1"/>
    <s v="Northern California"/>
    <n v="2213.8000000000002"/>
    <n v="3315.7000000000003"/>
    <x v="10"/>
  </r>
  <r>
    <d v="2015-01-30T00:00:00"/>
    <x v="1"/>
    <x v="2"/>
    <x v="1"/>
    <s v="Northern California"/>
    <n v="476"/>
    <n v="655"/>
    <x v="10"/>
  </r>
  <r>
    <d v="2015-01-30T00:00:00"/>
    <x v="1"/>
    <x v="3"/>
    <x v="1"/>
    <s v="Northern California"/>
    <n v="0"/>
    <n v="3472"/>
    <x v="10"/>
  </r>
  <r>
    <d v="2015-01-30T00:00:00"/>
    <x v="2"/>
    <x v="4"/>
    <x v="1"/>
    <s v="Northern California"/>
    <n v="786"/>
    <n v="2020"/>
    <x v="10"/>
  </r>
  <r>
    <d v="2015-01-30T00:00:00"/>
    <x v="3"/>
    <x v="5"/>
    <x v="1"/>
    <s v="Northern California"/>
    <n v="379"/>
    <n v="1131"/>
    <x v="10"/>
  </r>
  <r>
    <d v="2015-01-30T00:00:00"/>
    <x v="3"/>
    <x v="6"/>
    <x v="1"/>
    <s v="Northern California"/>
    <n v="738"/>
    <n v="360"/>
    <x v="10"/>
  </r>
  <r>
    <d v="2015-01-30T00:00:00"/>
    <x v="0"/>
    <x v="0"/>
    <x v="0"/>
    <s v="Southern California"/>
    <n v="6070"/>
    <n v="5948"/>
    <x v="10"/>
  </r>
  <r>
    <d v="2015-01-30T00:00:00"/>
    <x v="1"/>
    <x v="1"/>
    <x v="1"/>
    <s v="Southern California"/>
    <n v="3785.1000000000004"/>
    <n v="2561.9"/>
    <x v="10"/>
  </r>
  <r>
    <d v="2015-01-30T00:00:00"/>
    <x v="1"/>
    <x v="2"/>
    <x v="1"/>
    <s v="Southern California"/>
    <n v="266"/>
    <n v="506"/>
    <x v="10"/>
  </r>
  <r>
    <d v="2015-01-30T00:00:00"/>
    <x v="1"/>
    <x v="3"/>
    <x v="1"/>
    <s v="Southern California"/>
    <n v="0"/>
    <n v="3271"/>
    <x v="10"/>
  </r>
  <r>
    <d v="2015-01-30T00:00:00"/>
    <x v="2"/>
    <x v="4"/>
    <x v="1"/>
    <s v="Southern California"/>
    <n v="1218"/>
    <n v="1633"/>
    <x v="10"/>
  </r>
  <r>
    <d v="2015-01-30T00:00:00"/>
    <x v="3"/>
    <x v="5"/>
    <x v="1"/>
    <s v="Southern California"/>
    <n v="740"/>
    <n v="986"/>
    <x v="10"/>
  </r>
  <r>
    <d v="2015-01-30T00:00:00"/>
    <x v="3"/>
    <x v="6"/>
    <x v="1"/>
    <s v="Southern California"/>
    <n v="686"/>
    <n v="1123"/>
    <x v="10"/>
  </r>
  <r>
    <d v="2015-01-30T00:00:00"/>
    <x v="4"/>
    <x v="7"/>
    <x v="1"/>
    <s v="Northern California"/>
    <n v="295"/>
    <n v="833"/>
    <x v="10"/>
  </r>
  <r>
    <d v="2015-01-30T00:00:00"/>
    <x v="4"/>
    <x v="7"/>
    <x v="1"/>
    <s v="Southern California"/>
    <n v="41"/>
    <n v="765"/>
    <x v="10"/>
  </r>
  <r>
    <d v="2015-02-06T00:00:00"/>
    <x v="0"/>
    <x v="0"/>
    <x v="0"/>
    <s v="Northern California"/>
    <n v="4655"/>
    <n v="8387"/>
    <x v="10"/>
  </r>
  <r>
    <d v="2015-02-06T00:00:00"/>
    <x v="1"/>
    <x v="1"/>
    <x v="1"/>
    <s v="Northern California"/>
    <n v="2200.3000000000002"/>
    <n v="2972.4"/>
    <x v="10"/>
  </r>
  <r>
    <d v="2015-02-06T00:00:00"/>
    <x v="1"/>
    <x v="2"/>
    <x v="1"/>
    <s v="Northern California"/>
    <n v="402"/>
    <n v="652"/>
    <x v="10"/>
  </r>
  <r>
    <d v="2015-02-06T00:00:00"/>
    <x v="1"/>
    <x v="3"/>
    <x v="1"/>
    <s v="Northern California"/>
    <n v="0"/>
    <n v="3283"/>
    <x v="10"/>
  </r>
  <r>
    <d v="2015-02-06T00:00:00"/>
    <x v="2"/>
    <x v="4"/>
    <x v="1"/>
    <s v="Northern California"/>
    <n v="877"/>
    <n v="2029"/>
    <x v="10"/>
  </r>
  <r>
    <d v="2015-02-06T00:00:00"/>
    <x v="3"/>
    <x v="5"/>
    <x v="1"/>
    <s v="Northern California"/>
    <n v="680"/>
    <n v="828"/>
    <x v="10"/>
  </r>
  <r>
    <d v="2015-02-06T00:00:00"/>
    <x v="3"/>
    <x v="6"/>
    <x v="1"/>
    <s v="Northern California"/>
    <n v="311"/>
    <n v="591"/>
    <x v="10"/>
  </r>
  <r>
    <d v="2015-02-06T00:00:00"/>
    <x v="0"/>
    <x v="0"/>
    <x v="0"/>
    <s v="Southern California"/>
    <n v="6027"/>
    <n v="6066"/>
    <x v="10"/>
  </r>
  <r>
    <d v="2015-02-06T00:00:00"/>
    <x v="1"/>
    <x v="1"/>
    <x v="1"/>
    <s v="Southern California"/>
    <n v="3835.7000000000003"/>
    <n v="2693.9"/>
    <x v="10"/>
  </r>
  <r>
    <d v="2015-02-06T00:00:00"/>
    <x v="1"/>
    <x v="2"/>
    <x v="1"/>
    <s v="Southern California"/>
    <n v="474"/>
    <n v="479"/>
    <x v="10"/>
  </r>
  <r>
    <d v="2015-02-06T00:00:00"/>
    <x v="1"/>
    <x v="3"/>
    <x v="1"/>
    <s v="Southern California"/>
    <n v="0"/>
    <n v="3286"/>
    <x v="10"/>
  </r>
  <r>
    <d v="2015-02-06T00:00:00"/>
    <x v="2"/>
    <x v="4"/>
    <x v="1"/>
    <s v="Southern California"/>
    <n v="1202"/>
    <n v="1413"/>
    <x v="10"/>
  </r>
  <r>
    <d v="2015-02-06T00:00:00"/>
    <x v="3"/>
    <x v="5"/>
    <x v="1"/>
    <s v="Southern California"/>
    <n v="564"/>
    <n v="827"/>
    <x v="10"/>
  </r>
  <r>
    <d v="2015-02-06T00:00:00"/>
    <x v="3"/>
    <x v="6"/>
    <x v="1"/>
    <s v="Southern California"/>
    <n v="592"/>
    <n v="1119"/>
    <x v="10"/>
  </r>
  <r>
    <d v="2015-02-06T00:00:00"/>
    <x v="4"/>
    <x v="7"/>
    <x v="1"/>
    <s v="Northern California"/>
    <n v="294"/>
    <n v="989"/>
    <x v="10"/>
  </r>
  <r>
    <d v="2015-02-06T00:00:00"/>
    <x v="4"/>
    <x v="7"/>
    <x v="1"/>
    <s v="Southern California"/>
    <n v="23"/>
    <n v="708"/>
    <x v="10"/>
  </r>
  <r>
    <d v="2015-02-13T00:00:00"/>
    <x v="0"/>
    <x v="0"/>
    <x v="0"/>
    <s v="Northern California"/>
    <n v="4791"/>
    <n v="8346"/>
    <x v="10"/>
  </r>
  <r>
    <d v="2015-02-13T00:00:00"/>
    <x v="1"/>
    <x v="1"/>
    <x v="1"/>
    <s v="Northern California"/>
    <n v="2587.8000000000002"/>
    <n v="2681.5"/>
    <x v="10"/>
  </r>
  <r>
    <d v="2015-02-13T00:00:00"/>
    <x v="1"/>
    <x v="2"/>
    <x v="1"/>
    <s v="Northern California"/>
    <n v="189"/>
    <n v="378"/>
    <x v="10"/>
  </r>
  <r>
    <d v="2015-02-13T00:00:00"/>
    <x v="1"/>
    <x v="3"/>
    <x v="1"/>
    <s v="Northern California"/>
    <n v="0"/>
    <n v="3006"/>
    <x v="10"/>
  </r>
  <r>
    <d v="2015-02-13T00:00:00"/>
    <x v="2"/>
    <x v="4"/>
    <x v="1"/>
    <s v="Northern California"/>
    <n v="736"/>
    <n v="2134"/>
    <x v="10"/>
  </r>
  <r>
    <d v="2015-02-13T00:00:00"/>
    <x v="3"/>
    <x v="5"/>
    <x v="1"/>
    <s v="Northern California"/>
    <n v="575"/>
    <n v="628"/>
    <x v="10"/>
  </r>
  <r>
    <d v="2015-02-13T00:00:00"/>
    <x v="3"/>
    <x v="6"/>
    <x v="1"/>
    <s v="Northern California"/>
    <n v="537"/>
    <n v="387"/>
    <x v="10"/>
  </r>
  <r>
    <d v="2015-02-13T00:00:00"/>
    <x v="0"/>
    <x v="0"/>
    <x v="0"/>
    <s v="Southern California"/>
    <n v="6312"/>
    <n v="6146"/>
    <x v="10"/>
  </r>
  <r>
    <d v="2015-02-13T00:00:00"/>
    <x v="1"/>
    <x v="1"/>
    <x v="1"/>
    <s v="Southern California"/>
    <n v="3734.5000000000005"/>
    <n v="2912.8"/>
    <x v="10"/>
  </r>
  <r>
    <d v="2015-02-13T00:00:00"/>
    <x v="1"/>
    <x v="2"/>
    <x v="1"/>
    <s v="Southern California"/>
    <n v="552"/>
    <n v="456"/>
    <x v="10"/>
  </r>
  <r>
    <d v="2015-02-13T00:00:00"/>
    <x v="1"/>
    <x v="3"/>
    <x v="1"/>
    <s v="Southern California"/>
    <n v="0"/>
    <n v="3219"/>
    <x v="10"/>
  </r>
  <r>
    <d v="2015-02-13T00:00:00"/>
    <x v="2"/>
    <x v="4"/>
    <x v="1"/>
    <s v="Southern California"/>
    <n v="1373"/>
    <n v="1452"/>
    <x v="10"/>
  </r>
  <r>
    <d v="2015-02-13T00:00:00"/>
    <x v="3"/>
    <x v="5"/>
    <x v="1"/>
    <s v="Southern California"/>
    <n v="624"/>
    <n v="634"/>
    <x v="10"/>
  </r>
  <r>
    <d v="2015-02-13T00:00:00"/>
    <x v="3"/>
    <x v="6"/>
    <x v="1"/>
    <s v="Southern California"/>
    <n v="506"/>
    <n v="1096"/>
    <x v="10"/>
  </r>
  <r>
    <d v="2015-02-13T00:00:00"/>
    <x v="4"/>
    <x v="7"/>
    <x v="1"/>
    <s v="Northern California"/>
    <n v="269"/>
    <n v="896"/>
    <x v="10"/>
  </r>
  <r>
    <d v="2015-02-13T00:00:00"/>
    <x v="4"/>
    <x v="7"/>
    <x v="1"/>
    <s v="Southern California"/>
    <n v="-11"/>
    <n v="831"/>
    <x v="10"/>
  </r>
  <r>
    <d v="2015-02-20T00:00:00"/>
    <x v="0"/>
    <x v="0"/>
    <x v="0"/>
    <s v="Northern California"/>
    <n v="4735"/>
    <n v="8172"/>
    <x v="10"/>
  </r>
  <r>
    <d v="2015-02-20T00:00:00"/>
    <x v="1"/>
    <x v="1"/>
    <x v="1"/>
    <s v="Northern California"/>
    <n v="1931.3000000000002"/>
    <n v="2520.5"/>
    <x v="10"/>
  </r>
  <r>
    <d v="2015-02-20T00:00:00"/>
    <x v="1"/>
    <x v="2"/>
    <x v="1"/>
    <s v="Northern California"/>
    <n v="318"/>
    <n v="578"/>
    <x v="10"/>
  </r>
  <r>
    <d v="2015-02-20T00:00:00"/>
    <x v="1"/>
    <x v="3"/>
    <x v="1"/>
    <s v="Northern California"/>
    <n v="0"/>
    <n v="3018"/>
    <x v="10"/>
  </r>
  <r>
    <d v="2015-02-20T00:00:00"/>
    <x v="2"/>
    <x v="4"/>
    <x v="1"/>
    <s v="Northern California"/>
    <n v="681"/>
    <n v="1611"/>
    <x v="10"/>
  </r>
  <r>
    <d v="2015-02-20T00:00:00"/>
    <x v="3"/>
    <x v="5"/>
    <x v="1"/>
    <s v="Northern California"/>
    <n v="713"/>
    <n v="849"/>
    <x v="10"/>
  </r>
  <r>
    <d v="2015-02-20T00:00:00"/>
    <x v="3"/>
    <x v="6"/>
    <x v="1"/>
    <s v="Northern California"/>
    <n v="375"/>
    <n v="337"/>
    <x v="10"/>
  </r>
  <r>
    <d v="2015-02-20T00:00:00"/>
    <x v="0"/>
    <x v="0"/>
    <x v="0"/>
    <s v="Southern California"/>
    <n v="6431"/>
    <n v="6524"/>
    <x v="10"/>
  </r>
  <r>
    <d v="2015-02-20T00:00:00"/>
    <x v="1"/>
    <x v="1"/>
    <x v="1"/>
    <s v="Southern California"/>
    <n v="4174.5"/>
    <n v="2961.2000000000003"/>
    <x v="10"/>
  </r>
  <r>
    <d v="2015-02-20T00:00:00"/>
    <x v="1"/>
    <x v="2"/>
    <x v="1"/>
    <s v="Southern California"/>
    <n v="365"/>
    <n v="351"/>
    <x v="10"/>
  </r>
  <r>
    <d v="2015-02-20T00:00:00"/>
    <x v="1"/>
    <x v="3"/>
    <x v="1"/>
    <s v="Southern California"/>
    <n v="0"/>
    <n v="2706"/>
    <x v="10"/>
  </r>
  <r>
    <d v="2015-02-20T00:00:00"/>
    <x v="2"/>
    <x v="4"/>
    <x v="1"/>
    <s v="Southern California"/>
    <n v="1337"/>
    <n v="1447"/>
    <x v="10"/>
  </r>
  <r>
    <d v="2015-02-20T00:00:00"/>
    <x v="3"/>
    <x v="5"/>
    <x v="1"/>
    <s v="Southern California"/>
    <n v="924"/>
    <n v="920"/>
    <x v="10"/>
  </r>
  <r>
    <d v="2015-02-20T00:00:00"/>
    <x v="3"/>
    <x v="6"/>
    <x v="1"/>
    <s v="Southern California"/>
    <n v="425"/>
    <n v="898"/>
    <x v="10"/>
  </r>
  <r>
    <d v="2015-02-20T00:00:00"/>
    <x v="4"/>
    <x v="7"/>
    <x v="1"/>
    <s v="Northern California"/>
    <n v="297"/>
    <n v="902"/>
    <x v="10"/>
  </r>
  <r>
    <d v="2015-02-20T00:00:00"/>
    <x v="4"/>
    <x v="7"/>
    <x v="1"/>
    <s v="Southern California"/>
    <n v="31"/>
    <n v="756"/>
    <x v="10"/>
  </r>
  <r>
    <d v="2015-02-27T00:00:00"/>
    <x v="0"/>
    <x v="0"/>
    <x v="0"/>
    <s v="Northern California"/>
    <n v="4763"/>
    <n v="8807"/>
    <x v="10"/>
  </r>
  <r>
    <d v="2015-02-27T00:00:00"/>
    <x v="1"/>
    <x v="1"/>
    <x v="1"/>
    <s v="Northern California"/>
    <n v="2801.5"/>
    <n v="2924.8"/>
    <x v="10"/>
  </r>
  <r>
    <d v="2015-02-27T00:00:00"/>
    <x v="1"/>
    <x v="2"/>
    <x v="1"/>
    <s v="Northern California"/>
    <n v="266"/>
    <n v="406"/>
    <x v="10"/>
  </r>
  <r>
    <d v="2015-02-27T00:00:00"/>
    <x v="1"/>
    <x v="3"/>
    <x v="1"/>
    <s v="Northern California"/>
    <n v="0"/>
    <n v="3250"/>
    <x v="10"/>
  </r>
  <r>
    <d v="2015-02-27T00:00:00"/>
    <x v="2"/>
    <x v="4"/>
    <x v="1"/>
    <s v="Northern California"/>
    <n v="759"/>
    <n v="1802"/>
    <x v="10"/>
  </r>
  <r>
    <d v="2015-02-27T00:00:00"/>
    <x v="3"/>
    <x v="5"/>
    <x v="1"/>
    <s v="Northern California"/>
    <n v="954"/>
    <n v="1183"/>
    <x v="10"/>
  </r>
  <r>
    <d v="2015-02-27T00:00:00"/>
    <x v="3"/>
    <x v="6"/>
    <x v="1"/>
    <s v="Northern California"/>
    <n v="272"/>
    <n v="397"/>
    <x v="10"/>
  </r>
  <r>
    <d v="2015-02-27T00:00:00"/>
    <x v="0"/>
    <x v="0"/>
    <x v="0"/>
    <s v="Southern California"/>
    <n v="6405"/>
    <n v="6476"/>
    <x v="10"/>
  </r>
  <r>
    <d v="2015-02-27T00:00:00"/>
    <x v="1"/>
    <x v="1"/>
    <x v="1"/>
    <s v="Southern California"/>
    <n v="3744.4"/>
    <n v="2480.5"/>
    <x v="10"/>
  </r>
  <r>
    <d v="2015-02-27T00:00:00"/>
    <x v="1"/>
    <x v="2"/>
    <x v="1"/>
    <s v="Southern California"/>
    <n v="319"/>
    <n v="274"/>
    <x v="10"/>
  </r>
  <r>
    <d v="2015-02-27T00:00:00"/>
    <x v="1"/>
    <x v="3"/>
    <x v="1"/>
    <s v="Southern California"/>
    <n v="0"/>
    <n v="3169"/>
    <x v="10"/>
  </r>
  <r>
    <d v="2015-02-27T00:00:00"/>
    <x v="2"/>
    <x v="4"/>
    <x v="1"/>
    <s v="Southern California"/>
    <n v="1124"/>
    <n v="1656"/>
    <x v="10"/>
  </r>
  <r>
    <d v="2015-02-27T00:00:00"/>
    <x v="3"/>
    <x v="5"/>
    <x v="1"/>
    <s v="Southern California"/>
    <n v="785"/>
    <n v="815"/>
    <x v="10"/>
  </r>
  <r>
    <d v="2015-02-27T00:00:00"/>
    <x v="3"/>
    <x v="6"/>
    <x v="1"/>
    <s v="Southern California"/>
    <n v="719"/>
    <n v="1119"/>
    <x v="10"/>
  </r>
  <r>
    <d v="2015-02-27T00:00:00"/>
    <x v="4"/>
    <x v="7"/>
    <x v="1"/>
    <s v="Northern California"/>
    <n v="298"/>
    <n v="1017"/>
    <x v="10"/>
  </r>
  <r>
    <d v="2015-02-27T00:00:00"/>
    <x v="4"/>
    <x v="7"/>
    <x v="1"/>
    <s v="Southern California"/>
    <n v="-17"/>
    <n v="741"/>
    <x v="10"/>
  </r>
  <r>
    <d v="2015-03-06T00:00:00"/>
    <x v="0"/>
    <x v="0"/>
    <x v="0"/>
    <s v="Northern California"/>
    <n v="4813"/>
    <n v="8154"/>
    <x v="10"/>
  </r>
  <r>
    <d v="2015-03-06T00:00:00"/>
    <x v="1"/>
    <x v="1"/>
    <x v="1"/>
    <s v="Northern California"/>
    <n v="2366.8000000000002"/>
    <n v="2809.8"/>
    <x v="10"/>
  </r>
  <r>
    <d v="2015-03-06T00:00:00"/>
    <x v="1"/>
    <x v="2"/>
    <x v="1"/>
    <s v="Northern California"/>
    <n v="402"/>
    <n v="617"/>
    <x v="10"/>
  </r>
  <r>
    <d v="2015-03-06T00:00:00"/>
    <x v="1"/>
    <x v="3"/>
    <x v="1"/>
    <s v="Northern California"/>
    <n v="0"/>
    <n v="3228"/>
    <x v="10"/>
  </r>
  <r>
    <d v="2015-03-06T00:00:00"/>
    <x v="2"/>
    <x v="4"/>
    <x v="1"/>
    <s v="Northern California"/>
    <n v="745"/>
    <n v="1589"/>
    <x v="10"/>
  </r>
  <r>
    <d v="2015-03-06T00:00:00"/>
    <x v="3"/>
    <x v="5"/>
    <x v="1"/>
    <s v="Northern California"/>
    <n v="850"/>
    <n v="1492"/>
    <x v="10"/>
  </r>
  <r>
    <d v="2015-03-06T00:00:00"/>
    <x v="3"/>
    <x v="6"/>
    <x v="1"/>
    <s v="Northern California"/>
    <n v="307"/>
    <n v="495"/>
    <x v="10"/>
  </r>
  <r>
    <d v="2015-03-06T00:00:00"/>
    <x v="0"/>
    <x v="0"/>
    <x v="0"/>
    <s v="Southern California"/>
    <n v="6285"/>
    <n v="6461"/>
    <x v="10"/>
  </r>
  <r>
    <d v="2015-03-06T00:00:00"/>
    <x v="1"/>
    <x v="1"/>
    <x v="1"/>
    <s v="Southern California"/>
    <n v="3733.4"/>
    <n v="2510.2000000000003"/>
    <x v="10"/>
  </r>
  <r>
    <d v="2015-03-06T00:00:00"/>
    <x v="1"/>
    <x v="2"/>
    <x v="1"/>
    <s v="Southern California"/>
    <n v="472"/>
    <n v="292"/>
    <x v="10"/>
  </r>
  <r>
    <d v="2015-03-06T00:00:00"/>
    <x v="1"/>
    <x v="3"/>
    <x v="1"/>
    <s v="Southern California"/>
    <n v="0"/>
    <n v="3175"/>
    <x v="10"/>
  </r>
  <r>
    <d v="2015-03-06T00:00:00"/>
    <x v="2"/>
    <x v="4"/>
    <x v="1"/>
    <s v="Southern California"/>
    <n v="1105"/>
    <n v="1619"/>
    <x v="10"/>
  </r>
  <r>
    <d v="2015-03-06T00:00:00"/>
    <x v="3"/>
    <x v="5"/>
    <x v="1"/>
    <s v="Southern California"/>
    <n v="962"/>
    <n v="939"/>
    <x v="10"/>
  </r>
  <r>
    <d v="2015-03-06T00:00:00"/>
    <x v="3"/>
    <x v="6"/>
    <x v="1"/>
    <s v="Southern California"/>
    <n v="391"/>
    <n v="976"/>
    <x v="10"/>
  </r>
  <r>
    <d v="2015-03-06T00:00:00"/>
    <x v="4"/>
    <x v="7"/>
    <x v="1"/>
    <s v="Northern California"/>
    <n v="267"/>
    <n v="686"/>
    <x v="10"/>
  </r>
  <r>
    <d v="2015-03-06T00:00:00"/>
    <x v="4"/>
    <x v="7"/>
    <x v="1"/>
    <s v="Southern California"/>
    <n v="220"/>
    <n v="782"/>
    <x v="10"/>
  </r>
  <r>
    <d v="2015-03-13T00:00:00"/>
    <x v="0"/>
    <x v="0"/>
    <x v="0"/>
    <s v="Northern California"/>
    <n v="4882"/>
    <n v="8956"/>
    <x v="10"/>
  </r>
  <r>
    <d v="2015-03-13T00:00:00"/>
    <x v="1"/>
    <x v="1"/>
    <x v="1"/>
    <s v="Northern California"/>
    <n v="2680.2000000000003"/>
    <n v="2695.8"/>
    <x v="10"/>
  </r>
  <r>
    <d v="2015-03-13T00:00:00"/>
    <x v="1"/>
    <x v="2"/>
    <x v="1"/>
    <s v="Northern California"/>
    <n v="166"/>
    <n v="429"/>
    <x v="10"/>
  </r>
  <r>
    <d v="2015-03-13T00:00:00"/>
    <x v="1"/>
    <x v="3"/>
    <x v="1"/>
    <s v="Northern California"/>
    <n v="0"/>
    <n v="2966"/>
    <x v="10"/>
  </r>
  <r>
    <d v="2015-03-13T00:00:00"/>
    <x v="2"/>
    <x v="4"/>
    <x v="1"/>
    <s v="Northern California"/>
    <n v="769"/>
    <n v="1374"/>
    <x v="10"/>
  </r>
  <r>
    <d v="2015-03-13T00:00:00"/>
    <x v="3"/>
    <x v="5"/>
    <x v="1"/>
    <s v="Northern California"/>
    <n v="903"/>
    <n v="1295"/>
    <x v="10"/>
  </r>
  <r>
    <d v="2015-03-13T00:00:00"/>
    <x v="3"/>
    <x v="6"/>
    <x v="1"/>
    <s v="Northern California"/>
    <n v="92"/>
    <n v="505"/>
    <x v="10"/>
  </r>
  <r>
    <d v="2015-03-13T00:00:00"/>
    <x v="0"/>
    <x v="0"/>
    <x v="0"/>
    <s v="Southern California"/>
    <n v="6394"/>
    <n v="6532"/>
    <x v="10"/>
  </r>
  <r>
    <d v="2015-03-13T00:00:00"/>
    <x v="1"/>
    <x v="1"/>
    <x v="1"/>
    <s v="Southern California"/>
    <n v="3856.6000000000004"/>
    <n v="2554.2000000000003"/>
    <x v="10"/>
  </r>
  <r>
    <d v="2015-03-13T00:00:00"/>
    <x v="1"/>
    <x v="2"/>
    <x v="1"/>
    <s v="Southern California"/>
    <n v="521"/>
    <n v="429"/>
    <x v="10"/>
  </r>
  <r>
    <d v="2015-03-13T00:00:00"/>
    <x v="1"/>
    <x v="3"/>
    <x v="1"/>
    <s v="Southern California"/>
    <n v="0"/>
    <n v="3071"/>
    <x v="10"/>
  </r>
  <r>
    <d v="2015-03-13T00:00:00"/>
    <x v="2"/>
    <x v="4"/>
    <x v="1"/>
    <s v="Southern California"/>
    <n v="1326"/>
    <n v="1718"/>
    <x v="10"/>
  </r>
  <r>
    <d v="2015-03-13T00:00:00"/>
    <x v="3"/>
    <x v="5"/>
    <x v="1"/>
    <s v="Southern California"/>
    <n v="843"/>
    <n v="1170"/>
    <x v="10"/>
  </r>
  <r>
    <d v="2015-03-13T00:00:00"/>
    <x v="3"/>
    <x v="6"/>
    <x v="1"/>
    <s v="Southern California"/>
    <n v="683"/>
    <n v="871"/>
    <x v="10"/>
  </r>
  <r>
    <d v="2015-03-13T00:00:00"/>
    <x v="4"/>
    <x v="7"/>
    <x v="1"/>
    <s v="Northern California"/>
    <n v="288"/>
    <n v="612"/>
    <x v="10"/>
  </r>
  <r>
    <d v="2015-03-13T00:00:00"/>
    <x v="4"/>
    <x v="7"/>
    <x v="1"/>
    <s v="Southern California"/>
    <n v="152"/>
    <n v="698"/>
    <x v="10"/>
  </r>
  <r>
    <d v="2015-03-20T00:00:00"/>
    <x v="0"/>
    <x v="0"/>
    <x v="0"/>
    <s v="Northern California"/>
    <n v="4795"/>
    <n v="9458"/>
    <x v="10"/>
  </r>
  <r>
    <d v="2015-03-20T00:00:00"/>
    <x v="1"/>
    <x v="1"/>
    <x v="1"/>
    <s v="Northern California"/>
    <n v="2501.8000000000002"/>
    <n v="2380"/>
    <x v="10"/>
  </r>
  <r>
    <d v="2015-03-20T00:00:00"/>
    <x v="1"/>
    <x v="2"/>
    <x v="1"/>
    <s v="Northern California"/>
    <n v="319"/>
    <n v="610"/>
    <x v="10"/>
  </r>
  <r>
    <d v="2015-03-20T00:00:00"/>
    <x v="1"/>
    <x v="3"/>
    <x v="1"/>
    <s v="Northern California"/>
    <n v="0"/>
    <n v="3064"/>
    <x v="10"/>
  </r>
  <r>
    <d v="2015-03-20T00:00:00"/>
    <x v="2"/>
    <x v="4"/>
    <x v="1"/>
    <s v="Northern California"/>
    <n v="812"/>
    <n v="1503"/>
    <x v="10"/>
  </r>
  <r>
    <d v="2015-03-20T00:00:00"/>
    <x v="3"/>
    <x v="5"/>
    <x v="1"/>
    <s v="Northern California"/>
    <n v="732"/>
    <n v="1296"/>
    <x v="10"/>
  </r>
  <r>
    <d v="2015-03-20T00:00:00"/>
    <x v="3"/>
    <x v="6"/>
    <x v="1"/>
    <s v="Northern California"/>
    <n v="332"/>
    <n v="730"/>
    <x v="10"/>
  </r>
  <r>
    <d v="2015-03-20T00:00:00"/>
    <x v="0"/>
    <x v="0"/>
    <x v="0"/>
    <s v="Southern California"/>
    <n v="6577"/>
    <n v="6844"/>
    <x v="10"/>
  </r>
  <r>
    <d v="2015-03-20T00:00:00"/>
    <x v="1"/>
    <x v="1"/>
    <x v="1"/>
    <s v="Southern California"/>
    <n v="3516.7000000000003"/>
    <n v="2258.3000000000002"/>
    <x v="10"/>
  </r>
  <r>
    <d v="2015-03-20T00:00:00"/>
    <x v="1"/>
    <x v="2"/>
    <x v="1"/>
    <s v="Southern California"/>
    <n v="401"/>
    <n v="427"/>
    <x v="10"/>
  </r>
  <r>
    <d v="2015-03-20T00:00:00"/>
    <x v="1"/>
    <x v="3"/>
    <x v="1"/>
    <s v="Southern California"/>
    <n v="0"/>
    <n v="3158"/>
    <x v="10"/>
  </r>
  <r>
    <d v="2015-03-20T00:00:00"/>
    <x v="2"/>
    <x v="4"/>
    <x v="1"/>
    <s v="Southern California"/>
    <n v="1175"/>
    <n v="1703"/>
    <x v="10"/>
  </r>
  <r>
    <d v="2015-03-20T00:00:00"/>
    <x v="3"/>
    <x v="5"/>
    <x v="1"/>
    <s v="Southern California"/>
    <n v="950"/>
    <n v="926"/>
    <x v="10"/>
  </r>
  <r>
    <d v="2015-03-20T00:00:00"/>
    <x v="3"/>
    <x v="6"/>
    <x v="1"/>
    <s v="Southern California"/>
    <n v="683"/>
    <n v="1191"/>
    <x v="10"/>
  </r>
  <r>
    <d v="2015-03-20T00:00:00"/>
    <x v="4"/>
    <x v="7"/>
    <x v="1"/>
    <s v="Northern California"/>
    <n v="302"/>
    <n v="488"/>
    <x v="10"/>
  </r>
  <r>
    <d v="2015-03-20T00:00:00"/>
    <x v="4"/>
    <x v="7"/>
    <x v="1"/>
    <s v="Southern California"/>
    <n v="69"/>
    <n v="697"/>
    <x v="10"/>
  </r>
  <r>
    <d v="2015-03-27T00:00:00"/>
    <x v="0"/>
    <x v="0"/>
    <x v="0"/>
    <s v="Northern California"/>
    <n v="4935"/>
    <n v="10251"/>
    <x v="10"/>
  </r>
  <r>
    <d v="2015-03-27T00:00:00"/>
    <x v="1"/>
    <x v="1"/>
    <x v="1"/>
    <s v="Northern California"/>
    <n v="2688.3"/>
    <n v="2664"/>
    <x v="10"/>
  </r>
  <r>
    <d v="2015-03-27T00:00:00"/>
    <x v="1"/>
    <x v="2"/>
    <x v="1"/>
    <s v="Northern California"/>
    <n v="389"/>
    <n v="526"/>
    <x v="10"/>
  </r>
  <r>
    <d v="2015-03-27T00:00:00"/>
    <x v="1"/>
    <x v="3"/>
    <x v="1"/>
    <s v="Northern California"/>
    <n v="0"/>
    <n v="2917"/>
    <x v="10"/>
  </r>
  <r>
    <d v="2015-03-27T00:00:00"/>
    <x v="2"/>
    <x v="4"/>
    <x v="1"/>
    <s v="Northern California"/>
    <n v="855"/>
    <n v="1720"/>
    <x v="10"/>
  </r>
  <r>
    <d v="2015-03-27T00:00:00"/>
    <x v="3"/>
    <x v="5"/>
    <x v="1"/>
    <s v="Northern California"/>
    <n v="569"/>
    <n v="1272"/>
    <x v="10"/>
  </r>
  <r>
    <d v="2015-03-27T00:00:00"/>
    <x v="3"/>
    <x v="6"/>
    <x v="1"/>
    <s v="Northern California"/>
    <n v="600"/>
    <n v="679"/>
    <x v="10"/>
  </r>
  <r>
    <d v="2015-03-27T00:00:00"/>
    <x v="0"/>
    <x v="0"/>
    <x v="0"/>
    <s v="Southern California"/>
    <n v="6277"/>
    <n v="6482"/>
    <x v="10"/>
  </r>
  <r>
    <d v="2015-03-27T00:00:00"/>
    <x v="1"/>
    <x v="1"/>
    <x v="1"/>
    <s v="Southern California"/>
    <n v="4194.3"/>
    <n v="2327.6000000000004"/>
    <x v="10"/>
  </r>
  <r>
    <d v="2015-03-27T00:00:00"/>
    <x v="1"/>
    <x v="2"/>
    <x v="1"/>
    <s v="Southern California"/>
    <n v="441"/>
    <n v="546"/>
    <x v="10"/>
  </r>
  <r>
    <d v="2015-03-27T00:00:00"/>
    <x v="1"/>
    <x v="3"/>
    <x v="1"/>
    <s v="Southern California"/>
    <n v="0"/>
    <n v="3107"/>
    <x v="10"/>
  </r>
  <r>
    <d v="2015-03-27T00:00:00"/>
    <x v="2"/>
    <x v="4"/>
    <x v="1"/>
    <s v="Southern California"/>
    <n v="1460"/>
    <n v="1941"/>
    <x v="10"/>
  </r>
  <r>
    <d v="2015-03-27T00:00:00"/>
    <x v="3"/>
    <x v="5"/>
    <x v="1"/>
    <s v="Southern California"/>
    <n v="937"/>
    <n v="840"/>
    <x v="10"/>
  </r>
  <r>
    <d v="2015-03-27T00:00:00"/>
    <x v="3"/>
    <x v="6"/>
    <x v="1"/>
    <s v="Southern California"/>
    <n v="550"/>
    <n v="1103"/>
    <x v="10"/>
  </r>
  <r>
    <d v="2015-03-27T00:00:00"/>
    <x v="4"/>
    <x v="7"/>
    <x v="1"/>
    <s v="Northern California"/>
    <n v="311"/>
    <n v="572"/>
    <x v="10"/>
  </r>
  <r>
    <d v="2015-03-27T00:00:00"/>
    <x v="4"/>
    <x v="7"/>
    <x v="1"/>
    <s v="Southern California"/>
    <n v="88"/>
    <n v="805"/>
    <x v="10"/>
  </r>
  <r>
    <d v="2015-04-03T00:00:00"/>
    <x v="0"/>
    <x v="0"/>
    <x v="0"/>
    <s v="Northern California"/>
    <n v="5275"/>
    <n v="10254"/>
    <x v="10"/>
  </r>
  <r>
    <d v="2015-04-03T00:00:00"/>
    <x v="1"/>
    <x v="1"/>
    <x v="1"/>
    <s v="Northern California"/>
    <n v="2712.9"/>
    <n v="2691.2000000000003"/>
    <x v="10"/>
  </r>
  <r>
    <d v="2015-04-03T00:00:00"/>
    <x v="1"/>
    <x v="2"/>
    <x v="1"/>
    <s v="Northern California"/>
    <n v="372"/>
    <n v="701"/>
    <x v="10"/>
  </r>
  <r>
    <d v="2015-04-03T00:00:00"/>
    <x v="1"/>
    <x v="3"/>
    <x v="1"/>
    <s v="Northern California"/>
    <n v="0"/>
    <n v="2891"/>
    <x v="10"/>
  </r>
  <r>
    <d v="2015-04-03T00:00:00"/>
    <x v="2"/>
    <x v="4"/>
    <x v="1"/>
    <s v="Northern California"/>
    <n v="744"/>
    <n v="1742"/>
    <x v="10"/>
  </r>
  <r>
    <d v="2015-04-03T00:00:00"/>
    <x v="3"/>
    <x v="5"/>
    <x v="1"/>
    <s v="Northern California"/>
    <n v="761"/>
    <n v="1301"/>
    <x v="10"/>
  </r>
  <r>
    <d v="2015-04-03T00:00:00"/>
    <x v="3"/>
    <x v="6"/>
    <x v="1"/>
    <s v="Northern California"/>
    <n v="466"/>
    <n v="562"/>
    <x v="10"/>
  </r>
  <r>
    <d v="2015-04-03T00:00:00"/>
    <x v="0"/>
    <x v="0"/>
    <x v="0"/>
    <s v="Southern California"/>
    <n v="6545"/>
    <n v="6213"/>
    <x v="10"/>
  </r>
  <r>
    <d v="2015-04-03T00:00:00"/>
    <x v="1"/>
    <x v="1"/>
    <x v="1"/>
    <s v="Southern California"/>
    <n v="3814.8"/>
    <n v="2423.3000000000002"/>
    <x v="10"/>
  </r>
  <r>
    <d v="2015-04-03T00:00:00"/>
    <x v="1"/>
    <x v="2"/>
    <x v="1"/>
    <s v="Southern California"/>
    <n v="407"/>
    <n v="474"/>
    <x v="10"/>
  </r>
  <r>
    <d v="2015-04-03T00:00:00"/>
    <x v="1"/>
    <x v="3"/>
    <x v="1"/>
    <s v="Southern California"/>
    <n v="0"/>
    <n v="3108"/>
    <x v="10"/>
  </r>
  <r>
    <d v="2015-04-03T00:00:00"/>
    <x v="2"/>
    <x v="4"/>
    <x v="1"/>
    <s v="Southern California"/>
    <n v="1490"/>
    <n v="1764"/>
    <x v="10"/>
  </r>
  <r>
    <d v="2015-04-03T00:00:00"/>
    <x v="3"/>
    <x v="5"/>
    <x v="1"/>
    <s v="Southern California"/>
    <n v="1035"/>
    <n v="919"/>
    <x v="10"/>
  </r>
  <r>
    <d v="2015-04-03T00:00:00"/>
    <x v="3"/>
    <x v="6"/>
    <x v="1"/>
    <s v="Southern California"/>
    <n v="500"/>
    <n v="511"/>
    <x v="10"/>
  </r>
  <r>
    <d v="2015-04-03T00:00:00"/>
    <x v="4"/>
    <x v="7"/>
    <x v="1"/>
    <s v="Northern California"/>
    <n v="367"/>
    <n v="626"/>
    <x v="10"/>
  </r>
  <r>
    <d v="2015-04-03T00:00:00"/>
    <x v="4"/>
    <x v="7"/>
    <x v="1"/>
    <s v="Southern California"/>
    <n v="31"/>
    <n v="873"/>
    <x v="10"/>
  </r>
  <r>
    <d v="2015-04-10T00:00:00"/>
    <x v="0"/>
    <x v="0"/>
    <x v="0"/>
    <s v="Northern California"/>
    <n v="5656"/>
    <n v="10396"/>
    <x v="10"/>
  </r>
  <r>
    <d v="2015-04-10T00:00:00"/>
    <x v="1"/>
    <x v="1"/>
    <x v="1"/>
    <s v="Northern California"/>
    <n v="3070.2000000000003"/>
    <n v="2791.6000000000004"/>
    <x v="10"/>
  </r>
  <r>
    <d v="2015-04-10T00:00:00"/>
    <x v="1"/>
    <x v="2"/>
    <x v="1"/>
    <s v="Northern California"/>
    <n v="423"/>
    <n v="420"/>
    <x v="10"/>
  </r>
  <r>
    <d v="2015-04-10T00:00:00"/>
    <x v="1"/>
    <x v="3"/>
    <x v="1"/>
    <s v="Northern California"/>
    <n v="0"/>
    <n v="2689"/>
    <x v="10"/>
  </r>
  <r>
    <d v="2015-04-10T00:00:00"/>
    <x v="2"/>
    <x v="4"/>
    <x v="1"/>
    <s v="Northern California"/>
    <n v="781"/>
    <n v="1607"/>
    <x v="10"/>
  </r>
  <r>
    <d v="2015-04-10T00:00:00"/>
    <x v="3"/>
    <x v="5"/>
    <x v="1"/>
    <s v="Northern California"/>
    <n v="707"/>
    <n v="1116"/>
    <x v="10"/>
  </r>
  <r>
    <d v="2015-04-10T00:00:00"/>
    <x v="3"/>
    <x v="6"/>
    <x v="1"/>
    <s v="Northern California"/>
    <n v="542"/>
    <n v="742"/>
    <x v="10"/>
  </r>
  <r>
    <d v="2015-04-10T00:00:00"/>
    <x v="0"/>
    <x v="0"/>
    <x v="0"/>
    <s v="Southern California"/>
    <n v="6533"/>
    <n v="5458"/>
    <x v="10"/>
  </r>
  <r>
    <d v="2015-04-10T00:00:00"/>
    <x v="1"/>
    <x v="1"/>
    <x v="1"/>
    <s v="Southern California"/>
    <n v="3966.6000000000004"/>
    <n v="2399.1000000000004"/>
    <x v="10"/>
  </r>
  <r>
    <d v="2015-04-10T00:00:00"/>
    <x v="1"/>
    <x v="2"/>
    <x v="1"/>
    <s v="Southern California"/>
    <n v="537"/>
    <n v="529"/>
    <x v="10"/>
  </r>
  <r>
    <d v="2015-04-10T00:00:00"/>
    <x v="1"/>
    <x v="3"/>
    <x v="1"/>
    <s v="Southern California"/>
    <n v="0"/>
    <n v="3059"/>
    <x v="10"/>
  </r>
  <r>
    <d v="2015-04-10T00:00:00"/>
    <x v="2"/>
    <x v="4"/>
    <x v="1"/>
    <s v="Southern California"/>
    <n v="1371"/>
    <n v="1944"/>
    <x v="10"/>
  </r>
  <r>
    <d v="2015-04-10T00:00:00"/>
    <x v="3"/>
    <x v="5"/>
    <x v="1"/>
    <s v="Southern California"/>
    <n v="702"/>
    <n v="681"/>
    <x v="10"/>
  </r>
  <r>
    <d v="2015-04-10T00:00:00"/>
    <x v="3"/>
    <x v="6"/>
    <x v="1"/>
    <s v="Southern California"/>
    <n v="703"/>
    <n v="1196"/>
    <x v="10"/>
  </r>
  <r>
    <d v="2015-04-10T00:00:00"/>
    <x v="4"/>
    <x v="7"/>
    <x v="1"/>
    <s v="Northern California"/>
    <n v="345"/>
    <n v="848"/>
    <x v="10"/>
  </r>
  <r>
    <d v="2015-04-10T00:00:00"/>
    <x v="4"/>
    <x v="7"/>
    <x v="1"/>
    <s v="Southern California"/>
    <n v="121"/>
    <n v="917"/>
    <x v="10"/>
  </r>
  <r>
    <d v="2015-04-17T00:00:00"/>
    <x v="0"/>
    <x v="0"/>
    <x v="0"/>
    <s v="Northern California"/>
    <n v="5721"/>
    <n v="9591"/>
    <x v="10"/>
  </r>
  <r>
    <d v="2015-04-17T00:00:00"/>
    <x v="1"/>
    <x v="1"/>
    <x v="1"/>
    <s v="Northern California"/>
    <n v="2830.2000000000003"/>
    <n v="2584.6000000000004"/>
    <x v="10"/>
  </r>
  <r>
    <d v="2015-04-17T00:00:00"/>
    <x v="1"/>
    <x v="2"/>
    <x v="1"/>
    <s v="Northern California"/>
    <n v="521"/>
    <n v="602"/>
    <x v="10"/>
  </r>
  <r>
    <d v="2015-04-17T00:00:00"/>
    <x v="1"/>
    <x v="3"/>
    <x v="1"/>
    <s v="Northern California"/>
    <n v="0"/>
    <n v="2896"/>
    <x v="10"/>
  </r>
  <r>
    <d v="2015-04-17T00:00:00"/>
    <x v="2"/>
    <x v="4"/>
    <x v="1"/>
    <s v="Northern California"/>
    <n v="759"/>
    <n v="1777"/>
    <x v="10"/>
  </r>
  <r>
    <d v="2015-04-17T00:00:00"/>
    <x v="3"/>
    <x v="5"/>
    <x v="1"/>
    <s v="Northern California"/>
    <n v="1047"/>
    <n v="1172"/>
    <x v="10"/>
  </r>
  <r>
    <d v="2015-04-17T00:00:00"/>
    <x v="3"/>
    <x v="6"/>
    <x v="1"/>
    <s v="Northern California"/>
    <n v="513"/>
    <n v="830"/>
    <x v="10"/>
  </r>
  <r>
    <d v="2015-04-17T00:00:00"/>
    <x v="0"/>
    <x v="0"/>
    <x v="0"/>
    <s v="Southern California"/>
    <n v="6311"/>
    <n v="6338"/>
    <x v="10"/>
  </r>
  <r>
    <d v="2015-04-17T00:00:00"/>
    <x v="1"/>
    <x v="1"/>
    <x v="1"/>
    <s v="Southern California"/>
    <n v="3929.2000000000003"/>
    <n v="2514.6000000000004"/>
    <x v="10"/>
  </r>
  <r>
    <d v="2015-04-17T00:00:00"/>
    <x v="1"/>
    <x v="2"/>
    <x v="1"/>
    <s v="Southern California"/>
    <n v="342"/>
    <n v="479"/>
    <x v="10"/>
  </r>
  <r>
    <d v="2015-04-17T00:00:00"/>
    <x v="1"/>
    <x v="3"/>
    <x v="1"/>
    <s v="Southern California"/>
    <n v="0"/>
    <n v="3367"/>
    <x v="10"/>
  </r>
  <r>
    <d v="2015-04-17T00:00:00"/>
    <x v="2"/>
    <x v="4"/>
    <x v="1"/>
    <s v="Southern California"/>
    <n v="1339"/>
    <n v="1909"/>
    <x v="10"/>
  </r>
  <r>
    <d v="2015-04-17T00:00:00"/>
    <x v="3"/>
    <x v="5"/>
    <x v="1"/>
    <s v="Southern California"/>
    <n v="792"/>
    <n v="805"/>
    <x v="10"/>
  </r>
  <r>
    <d v="2015-04-17T00:00:00"/>
    <x v="3"/>
    <x v="6"/>
    <x v="1"/>
    <s v="Southern California"/>
    <n v="558"/>
    <n v="1059"/>
    <x v="10"/>
  </r>
  <r>
    <d v="2015-04-17T00:00:00"/>
    <x v="4"/>
    <x v="7"/>
    <x v="1"/>
    <s v="Northern California"/>
    <n v="414"/>
    <n v="665"/>
    <x v="10"/>
  </r>
  <r>
    <d v="2015-04-17T00:00:00"/>
    <x v="4"/>
    <x v="7"/>
    <x v="1"/>
    <s v="Southern California"/>
    <n v="56"/>
    <n v="869"/>
    <x v="10"/>
  </r>
  <r>
    <d v="2015-04-24T00:00:00"/>
    <x v="0"/>
    <x v="0"/>
    <x v="0"/>
    <s v="Northern California"/>
    <n v="5420"/>
    <n v="9654"/>
    <x v="10"/>
  </r>
  <r>
    <d v="2015-04-24T00:00:00"/>
    <x v="1"/>
    <x v="1"/>
    <x v="1"/>
    <s v="Northern California"/>
    <n v="3313.0000000000005"/>
    <n v="2560.3000000000002"/>
    <x v="10"/>
  </r>
  <r>
    <d v="2015-04-24T00:00:00"/>
    <x v="1"/>
    <x v="2"/>
    <x v="1"/>
    <s v="Northern California"/>
    <n v="246"/>
    <n v="322"/>
    <x v="10"/>
  </r>
  <r>
    <d v="2015-04-24T00:00:00"/>
    <x v="1"/>
    <x v="3"/>
    <x v="1"/>
    <s v="Northern California"/>
    <n v="0"/>
    <n v="2652"/>
    <x v="10"/>
  </r>
  <r>
    <d v="2015-04-24T00:00:00"/>
    <x v="2"/>
    <x v="4"/>
    <x v="1"/>
    <s v="Northern California"/>
    <n v="712"/>
    <n v="1743"/>
    <x v="10"/>
  </r>
  <r>
    <d v="2015-04-24T00:00:00"/>
    <x v="3"/>
    <x v="5"/>
    <x v="1"/>
    <s v="Northern California"/>
    <n v="1086"/>
    <n v="1325"/>
    <x v="10"/>
  </r>
  <r>
    <d v="2015-04-24T00:00:00"/>
    <x v="3"/>
    <x v="6"/>
    <x v="1"/>
    <s v="Northern California"/>
    <n v="345"/>
    <n v="526"/>
    <x v="10"/>
  </r>
  <r>
    <d v="2015-04-24T00:00:00"/>
    <x v="0"/>
    <x v="0"/>
    <x v="0"/>
    <s v="Southern California"/>
    <n v="6515"/>
    <n v="6426"/>
    <x v="10"/>
  </r>
  <r>
    <d v="2015-04-24T00:00:00"/>
    <x v="1"/>
    <x v="1"/>
    <x v="1"/>
    <s v="Southern California"/>
    <n v="3703.7000000000003"/>
    <n v="2678.5"/>
    <x v="10"/>
  </r>
  <r>
    <d v="2015-04-24T00:00:00"/>
    <x v="1"/>
    <x v="2"/>
    <x v="1"/>
    <s v="Southern California"/>
    <n v="346"/>
    <n v="437"/>
    <x v="10"/>
  </r>
  <r>
    <d v="2015-04-24T00:00:00"/>
    <x v="1"/>
    <x v="3"/>
    <x v="1"/>
    <s v="Southern California"/>
    <n v="0"/>
    <n v="3572"/>
    <x v="10"/>
  </r>
  <r>
    <d v="2015-04-24T00:00:00"/>
    <x v="2"/>
    <x v="4"/>
    <x v="1"/>
    <s v="Southern California"/>
    <n v="1400"/>
    <n v="1926"/>
    <x v="10"/>
  </r>
  <r>
    <d v="2015-04-24T00:00:00"/>
    <x v="3"/>
    <x v="5"/>
    <x v="1"/>
    <s v="Southern California"/>
    <n v="631"/>
    <n v="810"/>
    <x v="10"/>
  </r>
  <r>
    <d v="2015-04-24T00:00:00"/>
    <x v="3"/>
    <x v="6"/>
    <x v="1"/>
    <s v="Southern California"/>
    <n v="694"/>
    <n v="1118"/>
    <x v="10"/>
  </r>
  <r>
    <d v="2015-04-24T00:00:00"/>
    <x v="4"/>
    <x v="7"/>
    <x v="1"/>
    <s v="Northern California"/>
    <n v="287"/>
    <n v="703"/>
    <x v="10"/>
  </r>
  <r>
    <d v="2015-04-24T00:00:00"/>
    <x v="4"/>
    <x v="7"/>
    <x v="1"/>
    <s v="Southern California"/>
    <n v="62"/>
    <n v="703"/>
    <x v="10"/>
  </r>
  <r>
    <d v="2015-05-01T00:00:00"/>
    <x v="0"/>
    <x v="0"/>
    <x v="0"/>
    <s v="Northern California"/>
    <n v="5553"/>
    <n v="8480"/>
    <x v="10"/>
  </r>
  <r>
    <d v="2015-05-01T00:00:00"/>
    <x v="1"/>
    <x v="1"/>
    <x v="1"/>
    <s v="Northern California"/>
    <n v="3212.9"/>
    <n v="2830.9"/>
    <x v="10"/>
  </r>
  <r>
    <d v="2015-05-01T00:00:00"/>
    <x v="1"/>
    <x v="2"/>
    <x v="1"/>
    <s v="Northern California"/>
    <n v="233"/>
    <n v="374"/>
    <x v="10"/>
  </r>
  <r>
    <d v="2015-05-01T00:00:00"/>
    <x v="1"/>
    <x v="3"/>
    <x v="1"/>
    <s v="Northern California"/>
    <n v="0"/>
    <n v="2366"/>
    <x v="10"/>
  </r>
  <r>
    <d v="2015-05-01T00:00:00"/>
    <x v="2"/>
    <x v="4"/>
    <x v="1"/>
    <s v="Northern California"/>
    <n v="648"/>
    <n v="1773"/>
    <x v="10"/>
  </r>
  <r>
    <d v="2015-05-01T00:00:00"/>
    <x v="3"/>
    <x v="5"/>
    <x v="1"/>
    <s v="Northern California"/>
    <n v="712"/>
    <n v="1046"/>
    <x v="10"/>
  </r>
  <r>
    <d v="2015-05-01T00:00:00"/>
    <x v="3"/>
    <x v="6"/>
    <x v="1"/>
    <s v="Northern California"/>
    <n v="802"/>
    <n v="536"/>
    <x v="10"/>
  </r>
  <r>
    <d v="2015-05-01T00:00:00"/>
    <x v="0"/>
    <x v="0"/>
    <x v="0"/>
    <s v="Southern California"/>
    <n v="6405"/>
    <n v="6086"/>
    <x v="10"/>
  </r>
  <r>
    <d v="2015-05-01T00:00:00"/>
    <x v="1"/>
    <x v="1"/>
    <x v="1"/>
    <s v="Southern California"/>
    <n v="3397.9"/>
    <n v="2472.8000000000002"/>
    <x v="10"/>
  </r>
  <r>
    <d v="2015-05-01T00:00:00"/>
    <x v="1"/>
    <x v="2"/>
    <x v="1"/>
    <s v="Southern California"/>
    <n v="478"/>
    <n v="513"/>
    <x v="10"/>
  </r>
  <r>
    <d v="2015-05-01T00:00:00"/>
    <x v="1"/>
    <x v="3"/>
    <x v="1"/>
    <s v="Southern California"/>
    <n v="0"/>
    <n v="3693"/>
    <x v="10"/>
  </r>
  <r>
    <d v="2015-05-01T00:00:00"/>
    <x v="2"/>
    <x v="4"/>
    <x v="1"/>
    <s v="Southern California"/>
    <n v="1438"/>
    <n v="1744"/>
    <x v="10"/>
  </r>
  <r>
    <d v="2015-05-01T00:00:00"/>
    <x v="3"/>
    <x v="5"/>
    <x v="1"/>
    <s v="Southern California"/>
    <n v="769"/>
    <n v="902"/>
    <x v="10"/>
  </r>
  <r>
    <d v="2015-05-01T00:00:00"/>
    <x v="3"/>
    <x v="6"/>
    <x v="1"/>
    <s v="Southern California"/>
    <n v="507"/>
    <n v="1145"/>
    <x v="10"/>
  </r>
  <r>
    <d v="2015-05-01T00:00:00"/>
    <x v="4"/>
    <x v="7"/>
    <x v="1"/>
    <s v="Northern California"/>
    <n v="235"/>
    <n v="697"/>
    <x v="10"/>
  </r>
  <r>
    <d v="2015-05-01T00:00:00"/>
    <x v="4"/>
    <x v="7"/>
    <x v="1"/>
    <s v="Southern California"/>
    <n v="157"/>
    <n v="770"/>
    <x v="10"/>
  </r>
  <r>
    <d v="2015-05-08T00:00:00"/>
    <x v="0"/>
    <x v="0"/>
    <x v="0"/>
    <s v="Northern California"/>
    <n v="5930"/>
    <n v="8326"/>
    <x v="10"/>
  </r>
  <r>
    <d v="2015-05-08T00:00:00"/>
    <x v="1"/>
    <x v="1"/>
    <x v="1"/>
    <s v="Northern California"/>
    <n v="2896.7000000000003"/>
    <n v="2781.5"/>
    <x v="10"/>
  </r>
  <r>
    <d v="2015-05-08T00:00:00"/>
    <x v="1"/>
    <x v="2"/>
    <x v="1"/>
    <s v="Northern California"/>
    <n v="468"/>
    <n v="552"/>
    <x v="10"/>
  </r>
  <r>
    <d v="2015-05-08T00:00:00"/>
    <x v="1"/>
    <x v="3"/>
    <x v="1"/>
    <s v="Northern California"/>
    <n v="0"/>
    <n v="2863"/>
    <x v="10"/>
  </r>
  <r>
    <d v="2015-05-08T00:00:00"/>
    <x v="2"/>
    <x v="4"/>
    <x v="1"/>
    <s v="Northern California"/>
    <n v="791"/>
    <n v="1654"/>
    <x v="10"/>
  </r>
  <r>
    <d v="2015-05-08T00:00:00"/>
    <x v="3"/>
    <x v="5"/>
    <x v="1"/>
    <s v="Northern California"/>
    <n v="1057"/>
    <n v="1133"/>
    <x v="10"/>
  </r>
  <r>
    <d v="2015-05-08T00:00:00"/>
    <x v="3"/>
    <x v="6"/>
    <x v="1"/>
    <s v="Northern California"/>
    <n v="508"/>
    <n v="486"/>
    <x v="10"/>
  </r>
  <r>
    <d v="2015-05-08T00:00:00"/>
    <x v="0"/>
    <x v="0"/>
    <x v="0"/>
    <s v="Southern California"/>
    <n v="6063"/>
    <n v="6237"/>
    <x v="10"/>
  </r>
  <r>
    <d v="2015-05-08T00:00:00"/>
    <x v="1"/>
    <x v="1"/>
    <x v="1"/>
    <s v="Southern California"/>
    <n v="3411.1000000000004"/>
    <n v="2362.8000000000002"/>
    <x v="10"/>
  </r>
  <r>
    <d v="2015-05-08T00:00:00"/>
    <x v="1"/>
    <x v="2"/>
    <x v="1"/>
    <s v="Southern California"/>
    <n v="492"/>
    <n v="539"/>
    <x v="10"/>
  </r>
  <r>
    <d v="2015-05-08T00:00:00"/>
    <x v="1"/>
    <x v="3"/>
    <x v="1"/>
    <s v="Southern California"/>
    <n v="0"/>
    <n v="3716"/>
    <x v="10"/>
  </r>
  <r>
    <d v="2015-05-08T00:00:00"/>
    <x v="2"/>
    <x v="4"/>
    <x v="1"/>
    <s v="Southern California"/>
    <n v="1277"/>
    <n v="1778"/>
    <x v="10"/>
  </r>
  <r>
    <d v="2015-05-08T00:00:00"/>
    <x v="3"/>
    <x v="5"/>
    <x v="1"/>
    <s v="Southern California"/>
    <n v="656"/>
    <n v="785"/>
    <x v="10"/>
  </r>
  <r>
    <d v="2015-05-08T00:00:00"/>
    <x v="3"/>
    <x v="6"/>
    <x v="1"/>
    <s v="Southern California"/>
    <n v="483"/>
    <n v="1228"/>
    <x v="10"/>
  </r>
  <r>
    <d v="2015-05-08T00:00:00"/>
    <x v="4"/>
    <x v="7"/>
    <x v="1"/>
    <s v="Northern California"/>
    <n v="320"/>
    <n v="699"/>
    <x v="10"/>
  </r>
  <r>
    <d v="2015-05-08T00:00:00"/>
    <x v="4"/>
    <x v="7"/>
    <x v="1"/>
    <s v="Southern California"/>
    <n v="278"/>
    <n v="758"/>
    <x v="10"/>
  </r>
  <r>
    <d v="2015-05-15T00:00:00"/>
    <x v="0"/>
    <x v="0"/>
    <x v="0"/>
    <s v="Northern California"/>
    <n v="6074"/>
    <n v="7924"/>
    <x v="10"/>
  </r>
  <r>
    <d v="2015-05-15T00:00:00"/>
    <x v="1"/>
    <x v="1"/>
    <x v="1"/>
    <s v="Northern California"/>
    <n v="3489.0000000000005"/>
    <n v="3052.1000000000004"/>
    <x v="10"/>
  </r>
  <r>
    <d v="2015-05-15T00:00:00"/>
    <x v="1"/>
    <x v="2"/>
    <x v="1"/>
    <s v="Northern California"/>
    <n v="114"/>
    <n v="313"/>
    <x v="10"/>
  </r>
  <r>
    <d v="2015-05-15T00:00:00"/>
    <x v="1"/>
    <x v="3"/>
    <x v="1"/>
    <s v="Northern California"/>
    <n v="0"/>
    <n v="2774"/>
    <x v="10"/>
  </r>
  <r>
    <d v="2015-05-15T00:00:00"/>
    <x v="2"/>
    <x v="4"/>
    <x v="1"/>
    <s v="Northern California"/>
    <n v="799"/>
    <n v="1545"/>
    <x v="10"/>
  </r>
  <r>
    <d v="2015-05-15T00:00:00"/>
    <x v="3"/>
    <x v="5"/>
    <x v="1"/>
    <s v="Northern California"/>
    <n v="914"/>
    <n v="1215"/>
    <x v="10"/>
  </r>
  <r>
    <d v="2015-05-15T00:00:00"/>
    <x v="3"/>
    <x v="6"/>
    <x v="1"/>
    <s v="Northern California"/>
    <n v="644"/>
    <n v="448"/>
    <x v="10"/>
  </r>
  <r>
    <d v="2015-05-15T00:00:00"/>
    <x v="0"/>
    <x v="0"/>
    <x v="0"/>
    <s v="Southern California"/>
    <n v="5778"/>
    <n v="5557"/>
    <x v="10"/>
  </r>
  <r>
    <d v="2015-05-15T00:00:00"/>
    <x v="1"/>
    <x v="1"/>
    <x v="1"/>
    <s v="Southern California"/>
    <n v="3108.6000000000004"/>
    <n v="2271.5"/>
    <x v="10"/>
  </r>
  <r>
    <d v="2015-05-15T00:00:00"/>
    <x v="1"/>
    <x v="2"/>
    <x v="1"/>
    <s v="Southern California"/>
    <n v="480"/>
    <n v="438"/>
    <x v="10"/>
  </r>
  <r>
    <d v="2015-05-15T00:00:00"/>
    <x v="1"/>
    <x v="3"/>
    <x v="1"/>
    <s v="Southern California"/>
    <n v="0"/>
    <n v="3618"/>
    <x v="10"/>
  </r>
  <r>
    <d v="2015-05-15T00:00:00"/>
    <x v="2"/>
    <x v="4"/>
    <x v="1"/>
    <s v="Southern California"/>
    <n v="990"/>
    <n v="1729"/>
    <x v="10"/>
  </r>
  <r>
    <d v="2015-05-15T00:00:00"/>
    <x v="3"/>
    <x v="5"/>
    <x v="1"/>
    <s v="Southern California"/>
    <n v="734"/>
    <n v="727"/>
    <x v="10"/>
  </r>
  <r>
    <d v="2015-05-15T00:00:00"/>
    <x v="3"/>
    <x v="6"/>
    <x v="1"/>
    <s v="Southern California"/>
    <n v="419"/>
    <n v="1254"/>
    <x v="10"/>
  </r>
  <r>
    <d v="2015-05-15T00:00:00"/>
    <x v="4"/>
    <x v="7"/>
    <x v="1"/>
    <s v="Northern California"/>
    <n v="213"/>
    <n v="679"/>
    <x v="10"/>
  </r>
  <r>
    <d v="2015-05-15T00:00:00"/>
    <x v="4"/>
    <x v="7"/>
    <x v="1"/>
    <s v="Southern California"/>
    <n v="263"/>
    <n v="816"/>
    <x v="10"/>
  </r>
  <r>
    <d v="2015-05-22T00:00:00"/>
    <x v="0"/>
    <x v="0"/>
    <x v="0"/>
    <s v="Northern California"/>
    <n v="6046"/>
    <n v="7797"/>
    <x v="10"/>
  </r>
  <r>
    <d v="2015-05-22T00:00:00"/>
    <x v="1"/>
    <x v="1"/>
    <x v="1"/>
    <s v="Northern California"/>
    <n v="3313.6000000000004"/>
    <n v="2886.0000000000005"/>
    <x v="10"/>
  </r>
  <r>
    <d v="2015-05-22T00:00:00"/>
    <x v="1"/>
    <x v="2"/>
    <x v="1"/>
    <s v="Northern California"/>
    <n v="295"/>
    <n v="412"/>
    <x v="10"/>
  </r>
  <r>
    <d v="2015-05-22T00:00:00"/>
    <x v="1"/>
    <x v="3"/>
    <x v="1"/>
    <s v="Northern California"/>
    <n v="0"/>
    <n v="2624"/>
    <x v="10"/>
  </r>
  <r>
    <d v="2015-05-22T00:00:00"/>
    <x v="2"/>
    <x v="4"/>
    <x v="1"/>
    <s v="Northern California"/>
    <n v="795"/>
    <n v="1664"/>
    <x v="10"/>
  </r>
  <r>
    <d v="2015-05-22T00:00:00"/>
    <x v="3"/>
    <x v="5"/>
    <x v="1"/>
    <s v="Northern California"/>
    <n v="851"/>
    <n v="1119"/>
    <x v="10"/>
  </r>
  <r>
    <d v="2015-05-22T00:00:00"/>
    <x v="3"/>
    <x v="6"/>
    <x v="1"/>
    <s v="Northern California"/>
    <n v="705"/>
    <n v="638"/>
    <x v="10"/>
  </r>
  <r>
    <d v="2015-05-22T00:00:00"/>
    <x v="0"/>
    <x v="0"/>
    <x v="0"/>
    <s v="Southern California"/>
    <n v="5738"/>
    <n v="5386"/>
    <x v="10"/>
  </r>
  <r>
    <d v="2015-05-22T00:00:00"/>
    <x v="1"/>
    <x v="1"/>
    <x v="1"/>
    <s v="Southern California"/>
    <n v="3238.4"/>
    <n v="2192.3000000000002"/>
    <x v="10"/>
  </r>
  <r>
    <d v="2015-05-22T00:00:00"/>
    <x v="1"/>
    <x v="2"/>
    <x v="1"/>
    <s v="Southern California"/>
    <n v="557"/>
    <n v="464"/>
    <x v="10"/>
  </r>
  <r>
    <d v="2015-05-22T00:00:00"/>
    <x v="1"/>
    <x v="3"/>
    <x v="1"/>
    <s v="Southern California"/>
    <n v="0"/>
    <n v="3730"/>
    <x v="10"/>
  </r>
  <r>
    <d v="2015-05-22T00:00:00"/>
    <x v="2"/>
    <x v="4"/>
    <x v="1"/>
    <s v="Southern California"/>
    <n v="913"/>
    <n v="1672"/>
    <x v="10"/>
  </r>
  <r>
    <d v="2015-05-22T00:00:00"/>
    <x v="3"/>
    <x v="5"/>
    <x v="1"/>
    <s v="Southern California"/>
    <n v="631"/>
    <n v="850"/>
    <x v="10"/>
  </r>
  <r>
    <d v="2015-05-22T00:00:00"/>
    <x v="3"/>
    <x v="6"/>
    <x v="1"/>
    <s v="Southern California"/>
    <n v="522"/>
    <n v="1339"/>
    <x v="10"/>
  </r>
  <r>
    <d v="2015-05-22T00:00:00"/>
    <x v="4"/>
    <x v="7"/>
    <x v="1"/>
    <s v="Northern California"/>
    <n v="271"/>
    <n v="882"/>
    <x v="10"/>
  </r>
  <r>
    <d v="2015-05-22T00:00:00"/>
    <x v="4"/>
    <x v="7"/>
    <x v="1"/>
    <s v="Southern California"/>
    <n v="-19"/>
    <n v="830"/>
    <x v="10"/>
  </r>
  <r>
    <d v="2015-05-29T00:00:00"/>
    <x v="0"/>
    <x v="0"/>
    <x v="0"/>
    <s v="Northern California"/>
    <n v="5800"/>
    <n v="7565"/>
    <x v="10"/>
  </r>
  <r>
    <d v="2015-05-29T00:00:00"/>
    <x v="1"/>
    <x v="1"/>
    <x v="1"/>
    <s v="Northern California"/>
    <n v="3289.4"/>
    <n v="2529.6000000000004"/>
    <x v="10"/>
  </r>
  <r>
    <d v="2015-05-29T00:00:00"/>
    <x v="1"/>
    <x v="2"/>
    <x v="1"/>
    <s v="Northern California"/>
    <n v="294"/>
    <n v="538"/>
    <x v="10"/>
  </r>
  <r>
    <d v="2015-05-29T00:00:00"/>
    <x v="1"/>
    <x v="3"/>
    <x v="1"/>
    <s v="Northern California"/>
    <n v="0"/>
    <n v="2548"/>
    <x v="10"/>
  </r>
  <r>
    <d v="2015-05-29T00:00:00"/>
    <x v="2"/>
    <x v="4"/>
    <x v="1"/>
    <s v="Northern California"/>
    <n v="825"/>
    <n v="1648"/>
    <x v="10"/>
  </r>
  <r>
    <d v="2015-05-29T00:00:00"/>
    <x v="3"/>
    <x v="5"/>
    <x v="1"/>
    <s v="Northern California"/>
    <n v="836"/>
    <n v="1110"/>
    <x v="10"/>
  </r>
  <r>
    <d v="2015-05-29T00:00:00"/>
    <x v="3"/>
    <x v="6"/>
    <x v="1"/>
    <s v="Northern California"/>
    <n v="663"/>
    <n v="603"/>
    <x v="10"/>
  </r>
  <r>
    <d v="2015-05-29T00:00:00"/>
    <x v="0"/>
    <x v="0"/>
    <x v="0"/>
    <s v="Southern California"/>
    <n v="5612"/>
    <n v="5259"/>
    <x v="10"/>
  </r>
  <r>
    <d v="2015-05-29T00:00:00"/>
    <x v="1"/>
    <x v="1"/>
    <x v="1"/>
    <s v="Southern California"/>
    <n v="3157.0000000000005"/>
    <n v="2369.4"/>
    <x v="10"/>
  </r>
  <r>
    <d v="2015-05-29T00:00:00"/>
    <x v="1"/>
    <x v="2"/>
    <x v="1"/>
    <s v="Southern California"/>
    <n v="361"/>
    <n v="377"/>
    <x v="10"/>
  </r>
  <r>
    <d v="2015-05-29T00:00:00"/>
    <x v="1"/>
    <x v="3"/>
    <x v="1"/>
    <s v="Southern California"/>
    <n v="0"/>
    <n v="3564"/>
    <x v="10"/>
  </r>
  <r>
    <d v="2015-05-29T00:00:00"/>
    <x v="2"/>
    <x v="4"/>
    <x v="1"/>
    <s v="Southern California"/>
    <n v="1000"/>
    <n v="1474"/>
    <x v="10"/>
  </r>
  <r>
    <d v="2015-05-29T00:00:00"/>
    <x v="3"/>
    <x v="5"/>
    <x v="1"/>
    <s v="Southern California"/>
    <n v="670"/>
    <n v="898"/>
    <x v="10"/>
  </r>
  <r>
    <d v="2015-05-29T00:00:00"/>
    <x v="3"/>
    <x v="6"/>
    <x v="1"/>
    <s v="Southern California"/>
    <n v="466"/>
    <n v="1211"/>
    <x v="10"/>
  </r>
  <r>
    <d v="2015-05-29T00:00:00"/>
    <x v="4"/>
    <x v="7"/>
    <x v="1"/>
    <s v="Northern California"/>
    <n v="317"/>
    <n v="960"/>
    <x v="10"/>
  </r>
  <r>
    <d v="2015-05-29T00:00:00"/>
    <x v="4"/>
    <x v="7"/>
    <x v="1"/>
    <s v="Southern California"/>
    <n v="-39"/>
    <n v="721"/>
    <x v="10"/>
  </r>
  <r>
    <d v="2015-06-05T00:00:00"/>
    <x v="0"/>
    <x v="0"/>
    <x v="0"/>
    <s v="Northern California"/>
    <n v="5751"/>
    <n v="8164"/>
    <x v="10"/>
  </r>
  <r>
    <d v="2015-06-05T00:00:00"/>
    <x v="1"/>
    <x v="1"/>
    <x v="1"/>
    <s v="Northern California"/>
    <n v="2954.3"/>
    <n v="2260.1000000000004"/>
    <x v="10"/>
  </r>
  <r>
    <d v="2015-06-05T00:00:00"/>
    <x v="1"/>
    <x v="2"/>
    <x v="1"/>
    <s v="Northern California"/>
    <n v="458"/>
    <n v="515"/>
    <x v="10"/>
  </r>
  <r>
    <d v="2015-06-05T00:00:00"/>
    <x v="1"/>
    <x v="3"/>
    <x v="1"/>
    <s v="Northern California"/>
    <n v="0"/>
    <n v="2932"/>
    <x v="10"/>
  </r>
  <r>
    <d v="2015-06-05T00:00:00"/>
    <x v="2"/>
    <x v="4"/>
    <x v="1"/>
    <s v="Northern California"/>
    <n v="840"/>
    <n v="1499"/>
    <x v="10"/>
  </r>
  <r>
    <d v="2015-06-05T00:00:00"/>
    <x v="3"/>
    <x v="5"/>
    <x v="1"/>
    <s v="Northern California"/>
    <n v="1097"/>
    <n v="1548"/>
    <x v="10"/>
  </r>
  <r>
    <d v="2015-06-05T00:00:00"/>
    <x v="3"/>
    <x v="6"/>
    <x v="1"/>
    <s v="Northern California"/>
    <n v="362"/>
    <n v="517"/>
    <x v="10"/>
  </r>
  <r>
    <d v="2015-06-05T00:00:00"/>
    <x v="0"/>
    <x v="0"/>
    <x v="0"/>
    <s v="Southern California"/>
    <n v="5889"/>
    <n v="5746"/>
    <x v="10"/>
  </r>
  <r>
    <d v="2015-06-05T00:00:00"/>
    <x v="1"/>
    <x v="1"/>
    <x v="1"/>
    <s v="Southern California"/>
    <n v="3069.0000000000005"/>
    <n v="2421.1000000000004"/>
    <x v="10"/>
  </r>
  <r>
    <d v="2015-06-05T00:00:00"/>
    <x v="1"/>
    <x v="2"/>
    <x v="1"/>
    <s v="Southern California"/>
    <n v="487"/>
    <n v="379"/>
    <x v="10"/>
  </r>
  <r>
    <d v="2015-06-05T00:00:00"/>
    <x v="1"/>
    <x v="3"/>
    <x v="1"/>
    <s v="Southern California"/>
    <n v="0"/>
    <n v="3543"/>
    <x v="10"/>
  </r>
  <r>
    <d v="2015-06-05T00:00:00"/>
    <x v="2"/>
    <x v="4"/>
    <x v="1"/>
    <s v="Southern California"/>
    <n v="1032"/>
    <n v="1470"/>
    <x v="10"/>
  </r>
  <r>
    <d v="2015-06-05T00:00:00"/>
    <x v="3"/>
    <x v="5"/>
    <x v="1"/>
    <s v="Southern California"/>
    <n v="676"/>
    <n v="700"/>
    <x v="10"/>
  </r>
  <r>
    <d v="2015-06-05T00:00:00"/>
    <x v="3"/>
    <x v="6"/>
    <x v="1"/>
    <s v="Southern California"/>
    <n v="410"/>
    <n v="1199"/>
    <x v="10"/>
  </r>
  <r>
    <d v="2015-06-05T00:00:00"/>
    <x v="4"/>
    <x v="7"/>
    <x v="1"/>
    <s v="Northern California"/>
    <n v="251"/>
    <n v="850"/>
    <x v="10"/>
  </r>
  <r>
    <d v="2015-06-05T00:00:00"/>
    <x v="4"/>
    <x v="7"/>
    <x v="1"/>
    <s v="Southern California"/>
    <n v="193"/>
    <n v="883"/>
    <x v="10"/>
  </r>
  <r>
    <d v="2015-06-12T00:00:00"/>
    <x v="0"/>
    <x v="0"/>
    <x v="0"/>
    <s v="Northern California"/>
    <n v="5617"/>
    <n v="9109"/>
    <x v="10"/>
  </r>
  <r>
    <d v="2015-06-12T00:00:00"/>
    <x v="1"/>
    <x v="1"/>
    <x v="1"/>
    <s v="Northern California"/>
    <n v="3390.3"/>
    <n v="2731.1000000000004"/>
    <x v="10"/>
  </r>
  <r>
    <d v="2015-06-12T00:00:00"/>
    <x v="1"/>
    <x v="2"/>
    <x v="1"/>
    <s v="Northern California"/>
    <n v="339"/>
    <n v="752"/>
    <x v="10"/>
  </r>
  <r>
    <d v="2015-06-12T00:00:00"/>
    <x v="1"/>
    <x v="3"/>
    <x v="1"/>
    <s v="Northern California"/>
    <n v="0"/>
    <n v="2861"/>
    <x v="10"/>
  </r>
  <r>
    <d v="2015-06-12T00:00:00"/>
    <x v="2"/>
    <x v="4"/>
    <x v="1"/>
    <s v="Northern California"/>
    <n v="813"/>
    <n v="1598"/>
    <x v="10"/>
  </r>
  <r>
    <d v="2015-06-12T00:00:00"/>
    <x v="3"/>
    <x v="5"/>
    <x v="1"/>
    <s v="Northern California"/>
    <n v="1232"/>
    <n v="1358"/>
    <x v="10"/>
  </r>
  <r>
    <d v="2015-06-12T00:00:00"/>
    <x v="3"/>
    <x v="6"/>
    <x v="1"/>
    <s v="Northern California"/>
    <n v="227"/>
    <n v="623"/>
    <x v="10"/>
  </r>
  <r>
    <d v="2015-06-12T00:00:00"/>
    <x v="0"/>
    <x v="0"/>
    <x v="0"/>
    <s v="Southern California"/>
    <n v="5857"/>
    <n v="5718"/>
    <x v="10"/>
  </r>
  <r>
    <d v="2015-06-12T00:00:00"/>
    <x v="1"/>
    <x v="1"/>
    <x v="1"/>
    <s v="Southern California"/>
    <n v="3474.9"/>
    <n v="2665.3"/>
    <x v="10"/>
  </r>
  <r>
    <d v="2015-06-12T00:00:00"/>
    <x v="1"/>
    <x v="2"/>
    <x v="1"/>
    <s v="Southern California"/>
    <n v="543"/>
    <n v="485"/>
    <x v="10"/>
  </r>
  <r>
    <d v="2015-06-12T00:00:00"/>
    <x v="1"/>
    <x v="3"/>
    <x v="1"/>
    <s v="Southern California"/>
    <n v="0"/>
    <n v="3164"/>
    <x v="10"/>
  </r>
  <r>
    <d v="2015-06-12T00:00:00"/>
    <x v="2"/>
    <x v="4"/>
    <x v="1"/>
    <s v="Southern California"/>
    <n v="1190"/>
    <n v="1369"/>
    <x v="10"/>
  </r>
  <r>
    <d v="2015-06-12T00:00:00"/>
    <x v="3"/>
    <x v="5"/>
    <x v="1"/>
    <s v="Southern California"/>
    <n v="804"/>
    <n v="773"/>
    <x v="10"/>
  </r>
  <r>
    <d v="2015-06-12T00:00:00"/>
    <x v="3"/>
    <x v="6"/>
    <x v="1"/>
    <s v="Southern California"/>
    <n v="312"/>
    <n v="1141"/>
    <x v="10"/>
  </r>
  <r>
    <d v="2015-06-12T00:00:00"/>
    <x v="4"/>
    <x v="7"/>
    <x v="1"/>
    <s v="Northern California"/>
    <n v="286"/>
    <n v="896"/>
    <x v="10"/>
  </r>
  <r>
    <d v="2015-06-12T00:00:00"/>
    <x v="4"/>
    <x v="7"/>
    <x v="1"/>
    <s v="Southern California"/>
    <n v="6"/>
    <n v="816"/>
    <x v="10"/>
  </r>
  <r>
    <d v="2015-06-19T00:00:00"/>
    <x v="0"/>
    <x v="0"/>
    <x v="0"/>
    <s v="Northern California"/>
    <n v="5654"/>
    <n v="8277"/>
    <x v="10"/>
  </r>
  <r>
    <d v="2015-06-19T00:00:00"/>
    <x v="1"/>
    <x v="1"/>
    <x v="1"/>
    <s v="Northern California"/>
    <n v="3009.9"/>
    <n v="2693.6000000000004"/>
    <x v="10"/>
  </r>
  <r>
    <d v="2015-06-19T00:00:00"/>
    <x v="1"/>
    <x v="2"/>
    <x v="1"/>
    <s v="Northern California"/>
    <n v="455"/>
    <n v="713"/>
    <x v="10"/>
  </r>
  <r>
    <d v="2015-06-19T00:00:00"/>
    <x v="1"/>
    <x v="3"/>
    <x v="1"/>
    <s v="Northern California"/>
    <n v="0"/>
    <n v="2765"/>
    <x v="10"/>
  </r>
  <r>
    <d v="2015-06-19T00:00:00"/>
    <x v="2"/>
    <x v="4"/>
    <x v="1"/>
    <s v="Northern California"/>
    <n v="834"/>
    <n v="1528"/>
    <x v="10"/>
  </r>
  <r>
    <d v="2015-06-19T00:00:00"/>
    <x v="3"/>
    <x v="5"/>
    <x v="1"/>
    <s v="Northern California"/>
    <n v="1101"/>
    <n v="1392"/>
    <x v="10"/>
  </r>
  <r>
    <d v="2015-06-19T00:00:00"/>
    <x v="3"/>
    <x v="6"/>
    <x v="1"/>
    <s v="Northern California"/>
    <n v="329"/>
    <n v="538"/>
    <x v="10"/>
  </r>
  <r>
    <d v="2015-06-19T00:00:00"/>
    <x v="0"/>
    <x v="0"/>
    <x v="0"/>
    <s v="Southern California"/>
    <n v="5852"/>
    <n v="6996"/>
    <x v="10"/>
  </r>
  <r>
    <d v="2015-06-19T00:00:00"/>
    <x v="1"/>
    <x v="1"/>
    <x v="1"/>
    <s v="Southern California"/>
    <n v="3180.1000000000004"/>
    <n v="2297.9"/>
    <x v="10"/>
  </r>
  <r>
    <d v="2015-06-19T00:00:00"/>
    <x v="1"/>
    <x v="2"/>
    <x v="1"/>
    <s v="Southern California"/>
    <n v="413"/>
    <n v="585"/>
    <x v="10"/>
  </r>
  <r>
    <d v="2015-06-19T00:00:00"/>
    <x v="1"/>
    <x v="3"/>
    <x v="1"/>
    <s v="Southern California"/>
    <n v="0"/>
    <n v="3215"/>
    <x v="10"/>
  </r>
  <r>
    <d v="2015-06-19T00:00:00"/>
    <x v="2"/>
    <x v="4"/>
    <x v="1"/>
    <s v="Southern California"/>
    <n v="940"/>
    <n v="1346"/>
    <x v="10"/>
  </r>
  <r>
    <d v="2015-06-19T00:00:00"/>
    <x v="3"/>
    <x v="5"/>
    <x v="1"/>
    <s v="Southern California"/>
    <n v="990"/>
    <n v="876"/>
    <x v="10"/>
  </r>
  <r>
    <d v="2015-06-19T00:00:00"/>
    <x v="3"/>
    <x v="6"/>
    <x v="1"/>
    <s v="Southern California"/>
    <n v="292"/>
    <n v="866"/>
    <x v="10"/>
  </r>
  <r>
    <d v="2015-06-19T00:00:00"/>
    <x v="4"/>
    <x v="7"/>
    <x v="1"/>
    <s v="Northern California"/>
    <n v="276"/>
    <n v="928"/>
    <x v="10"/>
  </r>
  <r>
    <d v="2015-06-19T00:00:00"/>
    <x v="4"/>
    <x v="7"/>
    <x v="1"/>
    <s v="Southern California"/>
    <n v="57"/>
    <n v="553"/>
    <x v="10"/>
  </r>
  <r>
    <d v="2015-06-26T00:00:00"/>
    <x v="0"/>
    <x v="0"/>
    <x v="0"/>
    <s v="Northern California"/>
    <n v="5654"/>
    <n v="7907"/>
    <x v="10"/>
  </r>
  <r>
    <d v="2015-06-26T00:00:00"/>
    <x v="1"/>
    <x v="1"/>
    <x v="1"/>
    <s v="Northern California"/>
    <n v="2922.6000000000004"/>
    <n v="2604.4"/>
    <x v="10"/>
  </r>
  <r>
    <d v="2015-06-26T00:00:00"/>
    <x v="1"/>
    <x v="2"/>
    <x v="1"/>
    <s v="Northern California"/>
    <n v="534"/>
    <n v="834"/>
    <x v="10"/>
  </r>
  <r>
    <d v="2015-06-26T00:00:00"/>
    <x v="1"/>
    <x v="3"/>
    <x v="1"/>
    <s v="Northern California"/>
    <n v="0"/>
    <n v="2597"/>
    <x v="10"/>
  </r>
  <r>
    <d v="2015-06-26T00:00:00"/>
    <x v="2"/>
    <x v="4"/>
    <x v="1"/>
    <s v="Northern California"/>
    <n v="770"/>
    <n v="1689"/>
    <x v="10"/>
  </r>
  <r>
    <d v="2015-06-26T00:00:00"/>
    <x v="3"/>
    <x v="5"/>
    <x v="1"/>
    <s v="Northern California"/>
    <n v="1025"/>
    <n v="1465"/>
    <x v="10"/>
  </r>
  <r>
    <d v="2015-06-26T00:00:00"/>
    <x v="3"/>
    <x v="6"/>
    <x v="1"/>
    <s v="Northern California"/>
    <n v="274"/>
    <n v="537"/>
    <x v="10"/>
  </r>
  <r>
    <d v="2015-06-26T00:00:00"/>
    <x v="0"/>
    <x v="0"/>
    <x v="0"/>
    <s v="Southern California"/>
    <n v="5951"/>
    <n v="6815"/>
    <x v="10"/>
  </r>
  <r>
    <d v="2015-06-26T00:00:00"/>
    <x v="1"/>
    <x v="1"/>
    <x v="1"/>
    <s v="Southern California"/>
    <n v="3374.8"/>
    <n v="1964.6000000000001"/>
    <x v="10"/>
  </r>
  <r>
    <d v="2015-06-26T00:00:00"/>
    <x v="1"/>
    <x v="2"/>
    <x v="1"/>
    <s v="Southern California"/>
    <n v="584"/>
    <n v="557"/>
    <x v="10"/>
  </r>
  <r>
    <d v="2015-06-26T00:00:00"/>
    <x v="1"/>
    <x v="3"/>
    <x v="1"/>
    <s v="Southern California"/>
    <n v="0"/>
    <n v="3152"/>
    <x v="10"/>
  </r>
  <r>
    <d v="2015-06-26T00:00:00"/>
    <x v="2"/>
    <x v="4"/>
    <x v="1"/>
    <s v="Southern California"/>
    <n v="932"/>
    <n v="1271"/>
    <x v="10"/>
  </r>
  <r>
    <d v="2015-06-26T00:00:00"/>
    <x v="3"/>
    <x v="5"/>
    <x v="1"/>
    <s v="Southern California"/>
    <n v="675"/>
    <n v="788"/>
    <x v="10"/>
  </r>
  <r>
    <d v="2015-06-26T00:00:00"/>
    <x v="3"/>
    <x v="6"/>
    <x v="1"/>
    <s v="Southern California"/>
    <n v="547"/>
    <n v="855"/>
    <x v="10"/>
  </r>
  <r>
    <d v="2015-06-26T00:00:00"/>
    <x v="4"/>
    <x v="7"/>
    <x v="1"/>
    <s v="Northern California"/>
    <n v="161"/>
    <n v="804"/>
    <x v="10"/>
  </r>
  <r>
    <d v="2015-06-26T00:00:00"/>
    <x v="4"/>
    <x v="7"/>
    <x v="1"/>
    <s v="Southern California"/>
    <n v="19"/>
    <n v="615"/>
    <x v="10"/>
  </r>
  <r>
    <d v="2015-07-03T00:00:00"/>
    <x v="0"/>
    <x v="0"/>
    <x v="0"/>
    <s v="Northern California"/>
    <n v="5633"/>
    <n v="9473"/>
    <x v="10"/>
  </r>
  <r>
    <d v="2015-07-03T00:00:00"/>
    <x v="1"/>
    <x v="1"/>
    <x v="1"/>
    <s v="Northern California"/>
    <n v="3052.1000000000004"/>
    <n v="2481.4"/>
    <x v="10"/>
  </r>
  <r>
    <d v="2015-07-03T00:00:00"/>
    <x v="1"/>
    <x v="2"/>
    <x v="1"/>
    <s v="Northern California"/>
    <n v="509"/>
    <n v="735"/>
    <x v="10"/>
  </r>
  <r>
    <d v="2015-07-03T00:00:00"/>
    <x v="1"/>
    <x v="3"/>
    <x v="1"/>
    <s v="Northern California"/>
    <n v="0"/>
    <n v="2451"/>
    <x v="10"/>
  </r>
  <r>
    <d v="2015-07-03T00:00:00"/>
    <x v="2"/>
    <x v="4"/>
    <x v="1"/>
    <s v="Northern California"/>
    <n v="768"/>
    <n v="1617"/>
    <x v="10"/>
  </r>
  <r>
    <d v="2015-07-03T00:00:00"/>
    <x v="3"/>
    <x v="5"/>
    <x v="1"/>
    <s v="Northern California"/>
    <n v="1032"/>
    <n v="1384"/>
    <x v="10"/>
  </r>
  <r>
    <d v="2015-07-03T00:00:00"/>
    <x v="3"/>
    <x v="6"/>
    <x v="1"/>
    <s v="Northern California"/>
    <n v="414"/>
    <n v="657"/>
    <x v="10"/>
  </r>
  <r>
    <d v="2015-07-03T00:00:00"/>
    <x v="0"/>
    <x v="0"/>
    <x v="0"/>
    <s v="Southern California"/>
    <n v="6139"/>
    <n v="6082"/>
    <x v="10"/>
  </r>
  <r>
    <d v="2015-07-03T00:00:00"/>
    <x v="1"/>
    <x v="1"/>
    <x v="1"/>
    <s v="Southern California"/>
    <n v="3647.6000000000004"/>
    <n v="2021.8000000000002"/>
    <x v="10"/>
  </r>
  <r>
    <d v="2015-07-03T00:00:00"/>
    <x v="1"/>
    <x v="2"/>
    <x v="1"/>
    <s v="Southern California"/>
    <n v="442"/>
    <n v="495"/>
    <x v="10"/>
  </r>
  <r>
    <d v="2015-07-03T00:00:00"/>
    <x v="1"/>
    <x v="3"/>
    <x v="1"/>
    <s v="Southern California"/>
    <n v="0"/>
    <n v="3091"/>
    <x v="10"/>
  </r>
  <r>
    <d v="2015-07-03T00:00:00"/>
    <x v="2"/>
    <x v="4"/>
    <x v="1"/>
    <s v="Southern California"/>
    <n v="1289"/>
    <n v="1189"/>
    <x v="10"/>
  </r>
  <r>
    <d v="2015-07-03T00:00:00"/>
    <x v="3"/>
    <x v="5"/>
    <x v="1"/>
    <s v="Southern California"/>
    <n v="787"/>
    <n v="753"/>
    <x v="10"/>
  </r>
  <r>
    <d v="2015-07-03T00:00:00"/>
    <x v="3"/>
    <x v="6"/>
    <x v="1"/>
    <s v="Southern California"/>
    <n v="361"/>
    <n v="978"/>
    <x v="10"/>
  </r>
  <r>
    <d v="2015-07-03T00:00:00"/>
    <x v="4"/>
    <x v="7"/>
    <x v="1"/>
    <s v="Northern California"/>
    <n v="226"/>
    <n v="748"/>
    <x v="10"/>
  </r>
  <r>
    <d v="2015-07-03T00:00:00"/>
    <x v="4"/>
    <x v="7"/>
    <x v="1"/>
    <s v="Southern California"/>
    <n v="96"/>
    <n v="676"/>
    <x v="10"/>
  </r>
  <r>
    <d v="2015-07-10T00:00:00"/>
    <x v="0"/>
    <x v="0"/>
    <x v="0"/>
    <s v="Northern California"/>
    <n v="5683"/>
    <n v="8511"/>
    <x v="10"/>
  </r>
  <r>
    <d v="2015-07-10T00:00:00"/>
    <x v="1"/>
    <x v="1"/>
    <x v="1"/>
    <s v="Northern California"/>
    <n v="3237.6000000000004"/>
    <n v="2671.5"/>
    <x v="10"/>
  </r>
  <r>
    <d v="2015-07-10T00:00:00"/>
    <x v="1"/>
    <x v="2"/>
    <x v="1"/>
    <s v="Northern California"/>
    <n v="595"/>
    <n v="574"/>
    <x v="10"/>
  </r>
  <r>
    <d v="2015-07-10T00:00:00"/>
    <x v="1"/>
    <x v="3"/>
    <x v="1"/>
    <s v="Northern California"/>
    <n v="0"/>
    <n v="2357"/>
    <x v="10"/>
  </r>
  <r>
    <d v="2015-07-10T00:00:00"/>
    <x v="2"/>
    <x v="4"/>
    <x v="1"/>
    <s v="Northern California"/>
    <n v="848"/>
    <n v="1795"/>
    <x v="10"/>
  </r>
  <r>
    <d v="2015-07-10T00:00:00"/>
    <x v="3"/>
    <x v="5"/>
    <x v="1"/>
    <s v="Northern California"/>
    <n v="873"/>
    <n v="1268"/>
    <x v="10"/>
  </r>
  <r>
    <d v="2015-07-10T00:00:00"/>
    <x v="3"/>
    <x v="6"/>
    <x v="1"/>
    <s v="Northern California"/>
    <n v="507"/>
    <n v="716"/>
    <x v="10"/>
  </r>
  <r>
    <d v="2015-07-10T00:00:00"/>
    <x v="0"/>
    <x v="0"/>
    <x v="0"/>
    <s v="Southern California"/>
    <n v="5910"/>
    <n v="6109"/>
    <x v="10"/>
  </r>
  <r>
    <d v="2015-07-10T00:00:00"/>
    <x v="1"/>
    <x v="1"/>
    <x v="1"/>
    <s v="Southern California"/>
    <n v="3683.9"/>
    <n v="2019.6000000000001"/>
    <x v="10"/>
  </r>
  <r>
    <d v="2015-07-10T00:00:00"/>
    <x v="1"/>
    <x v="2"/>
    <x v="1"/>
    <s v="Southern California"/>
    <n v="478"/>
    <n v="509"/>
    <x v="10"/>
  </r>
  <r>
    <d v="2015-07-10T00:00:00"/>
    <x v="1"/>
    <x v="3"/>
    <x v="1"/>
    <s v="Southern California"/>
    <n v="0"/>
    <n v="2920"/>
    <x v="10"/>
  </r>
  <r>
    <d v="2015-07-10T00:00:00"/>
    <x v="2"/>
    <x v="4"/>
    <x v="1"/>
    <s v="Southern California"/>
    <n v="1213"/>
    <n v="1524"/>
    <x v="10"/>
  </r>
  <r>
    <d v="2015-07-10T00:00:00"/>
    <x v="3"/>
    <x v="5"/>
    <x v="1"/>
    <s v="Southern California"/>
    <n v="1014"/>
    <n v="727"/>
    <x v="10"/>
  </r>
  <r>
    <d v="2015-07-10T00:00:00"/>
    <x v="3"/>
    <x v="6"/>
    <x v="1"/>
    <s v="Southern California"/>
    <n v="41"/>
    <n v="746"/>
    <x v="10"/>
  </r>
  <r>
    <d v="2015-07-10T00:00:00"/>
    <x v="4"/>
    <x v="7"/>
    <x v="1"/>
    <s v="Northern California"/>
    <n v="226"/>
    <n v="721"/>
    <x v="10"/>
  </r>
  <r>
    <d v="2015-07-10T00:00:00"/>
    <x v="4"/>
    <x v="7"/>
    <x v="1"/>
    <s v="Southern California"/>
    <n v="-7"/>
    <n v="689"/>
    <x v="10"/>
  </r>
  <r>
    <d v="2015-07-17T00:00:00"/>
    <x v="0"/>
    <x v="0"/>
    <x v="0"/>
    <s v="Northern California"/>
    <n v="5697"/>
    <n v="8227"/>
    <x v="10"/>
  </r>
  <r>
    <d v="2015-07-17T00:00:00"/>
    <x v="1"/>
    <x v="1"/>
    <x v="1"/>
    <s v="Northern California"/>
    <n v="2925.2000000000003"/>
    <n v="2440.5"/>
    <x v="10"/>
  </r>
  <r>
    <d v="2015-07-17T00:00:00"/>
    <x v="1"/>
    <x v="2"/>
    <x v="1"/>
    <s v="Northern California"/>
    <n v="528"/>
    <n v="683"/>
    <x v="10"/>
  </r>
  <r>
    <d v="2015-07-17T00:00:00"/>
    <x v="1"/>
    <x v="3"/>
    <x v="1"/>
    <s v="Northern California"/>
    <n v="0"/>
    <n v="2495"/>
    <x v="10"/>
  </r>
  <r>
    <d v="2015-07-17T00:00:00"/>
    <x v="2"/>
    <x v="4"/>
    <x v="1"/>
    <s v="Northern California"/>
    <n v="847"/>
    <n v="1367"/>
    <x v="10"/>
  </r>
  <r>
    <d v="2015-07-17T00:00:00"/>
    <x v="3"/>
    <x v="5"/>
    <x v="1"/>
    <s v="Northern California"/>
    <n v="919"/>
    <n v="1119"/>
    <x v="10"/>
  </r>
  <r>
    <d v="2015-07-17T00:00:00"/>
    <x v="3"/>
    <x v="6"/>
    <x v="1"/>
    <s v="Northern California"/>
    <n v="417"/>
    <n v="456"/>
    <x v="10"/>
  </r>
  <r>
    <d v="2015-07-17T00:00:00"/>
    <x v="0"/>
    <x v="0"/>
    <x v="0"/>
    <s v="Southern California"/>
    <n v="6275"/>
    <n v="6792"/>
    <x v="10"/>
  </r>
  <r>
    <d v="2015-07-17T00:00:00"/>
    <x v="1"/>
    <x v="1"/>
    <x v="1"/>
    <s v="Southern California"/>
    <n v="3625.6000000000004"/>
    <n v="2203.3000000000002"/>
    <x v="10"/>
  </r>
  <r>
    <d v="2015-07-17T00:00:00"/>
    <x v="1"/>
    <x v="2"/>
    <x v="1"/>
    <s v="Southern California"/>
    <n v="415"/>
    <n v="554"/>
    <x v="10"/>
  </r>
  <r>
    <d v="2015-07-17T00:00:00"/>
    <x v="1"/>
    <x v="3"/>
    <x v="1"/>
    <s v="Southern California"/>
    <n v="0"/>
    <n v="2757"/>
    <x v="10"/>
  </r>
  <r>
    <d v="2015-07-17T00:00:00"/>
    <x v="2"/>
    <x v="4"/>
    <x v="1"/>
    <s v="Southern California"/>
    <n v="1286"/>
    <n v="1579"/>
    <x v="10"/>
  </r>
  <r>
    <d v="2015-07-17T00:00:00"/>
    <x v="3"/>
    <x v="5"/>
    <x v="1"/>
    <s v="Southern California"/>
    <n v="632"/>
    <n v="944"/>
    <x v="10"/>
  </r>
  <r>
    <d v="2015-07-17T00:00:00"/>
    <x v="3"/>
    <x v="6"/>
    <x v="1"/>
    <s v="Southern California"/>
    <n v="630"/>
    <n v="895"/>
    <x v="10"/>
  </r>
  <r>
    <d v="2015-07-17T00:00:00"/>
    <x v="4"/>
    <x v="7"/>
    <x v="1"/>
    <s v="Northern California"/>
    <n v="335"/>
    <n v="449"/>
    <x v="10"/>
  </r>
  <r>
    <d v="2015-07-17T00:00:00"/>
    <x v="4"/>
    <x v="7"/>
    <x v="1"/>
    <s v="Southern California"/>
    <n v="-8"/>
    <n v="747"/>
    <x v="10"/>
  </r>
  <r>
    <d v="2015-07-24T00:00:00"/>
    <x v="0"/>
    <x v="0"/>
    <x v="0"/>
    <s v="Northern California"/>
    <n v="5683"/>
    <n v="8522"/>
    <x v="10"/>
  </r>
  <r>
    <d v="2015-07-24T00:00:00"/>
    <x v="1"/>
    <x v="1"/>
    <x v="1"/>
    <s v="Northern California"/>
    <n v="3346.8"/>
    <n v="2845.8"/>
    <x v="10"/>
  </r>
  <r>
    <d v="2015-07-24T00:00:00"/>
    <x v="1"/>
    <x v="2"/>
    <x v="1"/>
    <s v="Northern California"/>
    <n v="404"/>
    <n v="513"/>
    <x v="10"/>
  </r>
  <r>
    <d v="2015-07-24T00:00:00"/>
    <x v="1"/>
    <x v="3"/>
    <x v="1"/>
    <s v="Northern California"/>
    <n v="0"/>
    <n v="2344"/>
    <x v="10"/>
  </r>
  <r>
    <d v="2015-07-24T00:00:00"/>
    <x v="2"/>
    <x v="4"/>
    <x v="1"/>
    <s v="Northern California"/>
    <n v="819"/>
    <n v="1436"/>
    <x v="10"/>
  </r>
  <r>
    <d v="2015-07-24T00:00:00"/>
    <x v="3"/>
    <x v="5"/>
    <x v="1"/>
    <s v="Northern California"/>
    <n v="1107"/>
    <n v="1251"/>
    <x v="10"/>
  </r>
  <r>
    <d v="2015-07-24T00:00:00"/>
    <x v="3"/>
    <x v="6"/>
    <x v="1"/>
    <s v="Northern California"/>
    <n v="259"/>
    <n v="561"/>
    <x v="10"/>
  </r>
  <r>
    <d v="2015-07-24T00:00:00"/>
    <x v="0"/>
    <x v="0"/>
    <x v="0"/>
    <s v="Southern California"/>
    <n v="6360"/>
    <n v="5828"/>
    <x v="10"/>
  </r>
  <r>
    <d v="2015-07-24T00:00:00"/>
    <x v="1"/>
    <x v="1"/>
    <x v="1"/>
    <s v="Southern California"/>
    <n v="3165.8"/>
    <n v="2229.7000000000003"/>
    <x v="10"/>
  </r>
  <r>
    <d v="2015-07-24T00:00:00"/>
    <x v="1"/>
    <x v="2"/>
    <x v="1"/>
    <s v="Southern California"/>
    <n v="463"/>
    <n v="612"/>
    <x v="10"/>
  </r>
  <r>
    <d v="2015-07-24T00:00:00"/>
    <x v="1"/>
    <x v="3"/>
    <x v="1"/>
    <s v="Southern California"/>
    <n v="0"/>
    <n v="2975"/>
    <x v="10"/>
  </r>
  <r>
    <d v="2015-07-24T00:00:00"/>
    <x v="2"/>
    <x v="4"/>
    <x v="1"/>
    <s v="Southern California"/>
    <n v="1255"/>
    <n v="1540"/>
    <x v="10"/>
  </r>
  <r>
    <d v="2015-07-24T00:00:00"/>
    <x v="3"/>
    <x v="5"/>
    <x v="1"/>
    <s v="Southern California"/>
    <n v="525"/>
    <n v="793"/>
    <x v="10"/>
  </r>
  <r>
    <d v="2015-07-24T00:00:00"/>
    <x v="3"/>
    <x v="6"/>
    <x v="1"/>
    <s v="Southern California"/>
    <n v="649"/>
    <n v="1091"/>
    <x v="10"/>
  </r>
  <r>
    <d v="2015-07-24T00:00:00"/>
    <x v="4"/>
    <x v="7"/>
    <x v="1"/>
    <s v="Northern California"/>
    <n v="321"/>
    <n v="664"/>
    <x v="10"/>
  </r>
  <r>
    <d v="2015-07-24T00:00:00"/>
    <x v="4"/>
    <x v="7"/>
    <x v="1"/>
    <s v="Southern California"/>
    <n v="-31"/>
    <n v="680"/>
    <x v="10"/>
  </r>
  <r>
    <d v="2015-07-31T00:00:00"/>
    <x v="0"/>
    <x v="0"/>
    <x v="0"/>
    <s v="Northern California"/>
    <n v="5636"/>
    <n v="8081"/>
    <x v="10"/>
  </r>
  <r>
    <d v="2015-07-31T00:00:00"/>
    <x v="1"/>
    <x v="1"/>
    <x v="1"/>
    <s v="Northern California"/>
    <n v="3414.8"/>
    <n v="2763.9"/>
    <x v="10"/>
  </r>
  <r>
    <d v="2015-07-31T00:00:00"/>
    <x v="1"/>
    <x v="2"/>
    <x v="1"/>
    <s v="Northern California"/>
    <n v="190"/>
    <n v="501"/>
    <x v="10"/>
  </r>
  <r>
    <d v="2015-07-31T00:00:00"/>
    <x v="1"/>
    <x v="3"/>
    <x v="1"/>
    <s v="Northern California"/>
    <n v="0"/>
    <n v="2210"/>
    <x v="10"/>
  </r>
  <r>
    <d v="2015-07-31T00:00:00"/>
    <x v="2"/>
    <x v="4"/>
    <x v="1"/>
    <s v="Northern California"/>
    <n v="764"/>
    <n v="1313"/>
    <x v="10"/>
  </r>
  <r>
    <d v="2015-07-31T00:00:00"/>
    <x v="3"/>
    <x v="5"/>
    <x v="1"/>
    <s v="Northern California"/>
    <n v="817"/>
    <n v="1030"/>
    <x v="10"/>
  </r>
  <r>
    <d v="2015-07-31T00:00:00"/>
    <x v="3"/>
    <x v="6"/>
    <x v="1"/>
    <s v="Northern California"/>
    <n v="563"/>
    <n v="766"/>
    <x v="10"/>
  </r>
  <r>
    <d v="2015-07-31T00:00:00"/>
    <x v="0"/>
    <x v="0"/>
    <x v="0"/>
    <s v="Southern California"/>
    <n v="6485"/>
    <n v="6620"/>
    <x v="10"/>
  </r>
  <r>
    <d v="2015-07-31T00:00:00"/>
    <x v="1"/>
    <x v="1"/>
    <x v="1"/>
    <s v="Southern California"/>
    <n v="3872.0000000000005"/>
    <n v="2390.3000000000002"/>
    <x v="10"/>
  </r>
  <r>
    <d v="2015-07-31T00:00:00"/>
    <x v="1"/>
    <x v="2"/>
    <x v="1"/>
    <s v="Southern California"/>
    <n v="376"/>
    <n v="568"/>
    <x v="10"/>
  </r>
  <r>
    <d v="2015-07-31T00:00:00"/>
    <x v="1"/>
    <x v="3"/>
    <x v="1"/>
    <s v="Southern California"/>
    <n v="0"/>
    <n v="2774"/>
    <x v="10"/>
  </r>
  <r>
    <d v="2015-07-31T00:00:00"/>
    <x v="2"/>
    <x v="4"/>
    <x v="1"/>
    <s v="Southern California"/>
    <n v="1259"/>
    <n v="1641"/>
    <x v="10"/>
  </r>
  <r>
    <d v="2015-07-31T00:00:00"/>
    <x v="3"/>
    <x v="5"/>
    <x v="1"/>
    <s v="Southern California"/>
    <n v="679"/>
    <n v="745"/>
    <x v="10"/>
  </r>
  <r>
    <d v="2015-07-31T00:00:00"/>
    <x v="3"/>
    <x v="6"/>
    <x v="1"/>
    <s v="Southern California"/>
    <n v="723"/>
    <n v="1189"/>
    <x v="10"/>
  </r>
  <r>
    <d v="2015-07-31T00:00:00"/>
    <x v="4"/>
    <x v="7"/>
    <x v="1"/>
    <s v="Northern California"/>
    <n v="340"/>
    <n v="817"/>
    <x v="10"/>
  </r>
  <r>
    <d v="2015-07-31T00:00:00"/>
    <x v="4"/>
    <x v="7"/>
    <x v="1"/>
    <s v="Southern California"/>
    <n v="-10"/>
    <n v="704"/>
    <x v="10"/>
  </r>
  <r>
    <d v="2015-08-07T00:00:00"/>
    <x v="0"/>
    <x v="0"/>
    <x v="0"/>
    <s v="Northern California"/>
    <n v="5876"/>
    <n v="8888"/>
    <x v="10"/>
  </r>
  <r>
    <d v="2015-08-07T00:00:00"/>
    <x v="1"/>
    <x v="1"/>
    <x v="1"/>
    <s v="Northern California"/>
    <n v="2953.2000000000003"/>
    <n v="2463.8000000000002"/>
    <x v="10"/>
  </r>
  <r>
    <d v="2015-08-07T00:00:00"/>
    <x v="1"/>
    <x v="2"/>
    <x v="1"/>
    <s v="Northern California"/>
    <n v="345"/>
    <n v="488"/>
    <x v="10"/>
  </r>
  <r>
    <d v="2015-08-07T00:00:00"/>
    <x v="1"/>
    <x v="3"/>
    <x v="1"/>
    <s v="Northern California"/>
    <n v="0"/>
    <n v="2506"/>
    <x v="10"/>
  </r>
  <r>
    <d v="2015-08-07T00:00:00"/>
    <x v="2"/>
    <x v="4"/>
    <x v="1"/>
    <s v="Northern California"/>
    <n v="742"/>
    <n v="1204"/>
    <x v="10"/>
  </r>
  <r>
    <d v="2015-08-07T00:00:00"/>
    <x v="3"/>
    <x v="5"/>
    <x v="1"/>
    <s v="Northern California"/>
    <n v="1016"/>
    <n v="1370"/>
    <x v="10"/>
  </r>
  <r>
    <d v="2015-08-07T00:00:00"/>
    <x v="3"/>
    <x v="6"/>
    <x v="1"/>
    <s v="Northern California"/>
    <n v="450"/>
    <n v="788"/>
    <x v="10"/>
  </r>
  <r>
    <d v="2015-08-07T00:00:00"/>
    <x v="0"/>
    <x v="0"/>
    <x v="0"/>
    <s v="Southern California"/>
    <n v="6435"/>
    <n v="6049"/>
    <x v="10"/>
  </r>
  <r>
    <d v="2015-08-07T00:00:00"/>
    <x v="1"/>
    <x v="1"/>
    <x v="1"/>
    <s v="Southern California"/>
    <n v="3393.5000000000005"/>
    <n v="2370.5"/>
    <x v="10"/>
  </r>
  <r>
    <d v="2015-08-07T00:00:00"/>
    <x v="1"/>
    <x v="2"/>
    <x v="1"/>
    <s v="Southern California"/>
    <n v="234"/>
    <n v="564"/>
    <x v="10"/>
  </r>
  <r>
    <d v="2015-08-07T00:00:00"/>
    <x v="1"/>
    <x v="3"/>
    <x v="1"/>
    <s v="Southern California"/>
    <n v="0"/>
    <n v="3110"/>
    <x v="10"/>
  </r>
  <r>
    <d v="2015-08-07T00:00:00"/>
    <x v="2"/>
    <x v="4"/>
    <x v="1"/>
    <s v="Southern California"/>
    <n v="1241"/>
    <n v="1698"/>
    <x v="10"/>
  </r>
  <r>
    <d v="2015-08-07T00:00:00"/>
    <x v="3"/>
    <x v="5"/>
    <x v="1"/>
    <s v="Southern California"/>
    <n v="759"/>
    <n v="750"/>
    <x v="10"/>
  </r>
  <r>
    <d v="2015-08-07T00:00:00"/>
    <x v="3"/>
    <x v="6"/>
    <x v="1"/>
    <s v="Southern California"/>
    <n v="424"/>
    <n v="1159"/>
    <x v="10"/>
  </r>
  <r>
    <d v="2015-08-07T00:00:00"/>
    <x v="4"/>
    <x v="7"/>
    <x v="1"/>
    <s v="Northern California"/>
    <n v="325"/>
    <n v="601"/>
    <x v="10"/>
  </r>
  <r>
    <d v="2015-08-07T00:00:00"/>
    <x v="4"/>
    <x v="7"/>
    <x v="1"/>
    <s v="Southern California"/>
    <n v="23"/>
    <n v="725"/>
    <x v="10"/>
  </r>
  <r>
    <d v="2015-08-14T00:00:00"/>
    <x v="0"/>
    <x v="0"/>
    <x v="0"/>
    <s v="Northern California"/>
    <n v="5774"/>
    <n v="8920"/>
    <x v="10"/>
  </r>
  <r>
    <d v="2015-08-14T00:00:00"/>
    <x v="1"/>
    <x v="1"/>
    <x v="1"/>
    <s v="Northern California"/>
    <n v="3046.0000000000005"/>
    <n v="2604.9"/>
    <x v="10"/>
  </r>
  <r>
    <d v="2015-08-14T00:00:00"/>
    <x v="1"/>
    <x v="2"/>
    <x v="1"/>
    <s v="Northern California"/>
    <n v="424"/>
    <n v="596"/>
    <x v="10"/>
  </r>
  <r>
    <d v="2015-08-14T00:00:00"/>
    <x v="1"/>
    <x v="3"/>
    <x v="1"/>
    <s v="Northern California"/>
    <n v="0"/>
    <n v="2318"/>
    <x v="10"/>
  </r>
  <r>
    <d v="2015-08-14T00:00:00"/>
    <x v="2"/>
    <x v="4"/>
    <x v="1"/>
    <s v="Northern California"/>
    <n v="753"/>
    <n v="1454"/>
    <x v="10"/>
  </r>
  <r>
    <d v="2015-08-14T00:00:00"/>
    <x v="3"/>
    <x v="5"/>
    <x v="1"/>
    <s v="Northern California"/>
    <n v="1166"/>
    <n v="1375"/>
    <x v="10"/>
  </r>
  <r>
    <d v="2015-08-14T00:00:00"/>
    <x v="3"/>
    <x v="6"/>
    <x v="1"/>
    <s v="Northern California"/>
    <n v="179"/>
    <n v="704"/>
    <x v="10"/>
  </r>
  <r>
    <d v="2015-08-14T00:00:00"/>
    <x v="0"/>
    <x v="0"/>
    <x v="0"/>
    <s v="Southern California"/>
    <n v="6370"/>
    <n v="5987"/>
    <x v="10"/>
  </r>
  <r>
    <d v="2015-08-14T00:00:00"/>
    <x v="1"/>
    <x v="1"/>
    <x v="1"/>
    <s v="Southern California"/>
    <n v="3471.6000000000004"/>
    <n v="2225.3000000000002"/>
    <x v="10"/>
  </r>
  <r>
    <d v="2015-08-14T00:00:00"/>
    <x v="1"/>
    <x v="2"/>
    <x v="1"/>
    <s v="Southern California"/>
    <n v="624"/>
    <n v="661"/>
    <x v="10"/>
  </r>
  <r>
    <d v="2015-08-14T00:00:00"/>
    <x v="1"/>
    <x v="3"/>
    <x v="1"/>
    <s v="Southern California"/>
    <n v="0"/>
    <n v="2918"/>
    <x v="10"/>
  </r>
  <r>
    <d v="2015-08-14T00:00:00"/>
    <x v="2"/>
    <x v="4"/>
    <x v="1"/>
    <s v="Southern California"/>
    <n v="1360"/>
    <n v="1637"/>
    <x v="10"/>
  </r>
  <r>
    <d v="2015-08-14T00:00:00"/>
    <x v="3"/>
    <x v="5"/>
    <x v="1"/>
    <s v="Southern California"/>
    <n v="739"/>
    <n v="849"/>
    <x v="10"/>
  </r>
  <r>
    <d v="2015-08-14T00:00:00"/>
    <x v="3"/>
    <x v="6"/>
    <x v="1"/>
    <s v="Southern California"/>
    <n v="265"/>
    <n v="1061"/>
    <x v="10"/>
  </r>
  <r>
    <d v="2015-08-14T00:00:00"/>
    <x v="4"/>
    <x v="7"/>
    <x v="1"/>
    <s v="Northern California"/>
    <n v="378"/>
    <n v="838"/>
    <x v="10"/>
  </r>
  <r>
    <d v="2015-08-14T00:00:00"/>
    <x v="4"/>
    <x v="7"/>
    <x v="1"/>
    <s v="Southern California"/>
    <n v="73"/>
    <n v="662"/>
    <x v="10"/>
  </r>
  <r>
    <d v="2015-08-21T00:00:00"/>
    <x v="0"/>
    <x v="0"/>
    <x v="0"/>
    <s v="Northern California"/>
    <n v="5791"/>
    <n v="7821"/>
    <x v="10"/>
  </r>
  <r>
    <d v="2015-08-21T00:00:00"/>
    <x v="1"/>
    <x v="1"/>
    <x v="1"/>
    <s v="Northern California"/>
    <n v="3516.0000000000005"/>
    <n v="2651.7000000000003"/>
    <x v="10"/>
  </r>
  <r>
    <d v="2015-08-21T00:00:00"/>
    <x v="1"/>
    <x v="2"/>
    <x v="1"/>
    <s v="Northern California"/>
    <n v="232"/>
    <n v="326"/>
    <x v="10"/>
  </r>
  <r>
    <d v="2015-08-21T00:00:00"/>
    <x v="1"/>
    <x v="3"/>
    <x v="1"/>
    <s v="Northern California"/>
    <n v="0"/>
    <n v="2140"/>
    <x v="10"/>
  </r>
  <r>
    <d v="2015-08-21T00:00:00"/>
    <x v="2"/>
    <x v="4"/>
    <x v="1"/>
    <s v="Northern California"/>
    <n v="706"/>
    <n v="1458"/>
    <x v="10"/>
  </r>
  <r>
    <d v="2015-08-21T00:00:00"/>
    <x v="3"/>
    <x v="5"/>
    <x v="1"/>
    <s v="Northern California"/>
    <n v="1387"/>
    <n v="1749"/>
    <x v="10"/>
  </r>
  <r>
    <d v="2015-08-21T00:00:00"/>
    <x v="3"/>
    <x v="6"/>
    <x v="1"/>
    <s v="Northern California"/>
    <n v="135"/>
    <n v="733"/>
    <x v="10"/>
  </r>
  <r>
    <d v="2015-08-21T00:00:00"/>
    <x v="0"/>
    <x v="0"/>
    <x v="0"/>
    <s v="Southern California"/>
    <n v="6375"/>
    <n v="5767"/>
    <x v="10"/>
  </r>
  <r>
    <d v="2015-08-21T00:00:00"/>
    <x v="1"/>
    <x v="1"/>
    <x v="1"/>
    <s v="Southern California"/>
    <n v="3300.0000000000005"/>
    <n v="2640"/>
    <x v="10"/>
  </r>
  <r>
    <d v="2015-08-21T00:00:00"/>
    <x v="1"/>
    <x v="2"/>
    <x v="1"/>
    <s v="Southern California"/>
    <n v="322"/>
    <n v="643"/>
    <x v="10"/>
  </r>
  <r>
    <d v="2015-08-21T00:00:00"/>
    <x v="1"/>
    <x v="3"/>
    <x v="1"/>
    <s v="Southern California"/>
    <n v="0"/>
    <n v="2734"/>
    <x v="10"/>
  </r>
  <r>
    <d v="2015-08-21T00:00:00"/>
    <x v="2"/>
    <x v="4"/>
    <x v="1"/>
    <s v="Southern California"/>
    <n v="1319"/>
    <n v="1589"/>
    <x v="10"/>
  </r>
  <r>
    <d v="2015-08-21T00:00:00"/>
    <x v="3"/>
    <x v="5"/>
    <x v="1"/>
    <s v="Southern California"/>
    <n v="571"/>
    <n v="618"/>
    <x v="10"/>
  </r>
  <r>
    <d v="2015-08-21T00:00:00"/>
    <x v="3"/>
    <x v="6"/>
    <x v="1"/>
    <s v="Southern California"/>
    <n v="422"/>
    <n v="983"/>
    <x v="10"/>
  </r>
  <r>
    <d v="2015-08-21T00:00:00"/>
    <x v="4"/>
    <x v="7"/>
    <x v="1"/>
    <s v="Northern California"/>
    <n v="269"/>
    <n v="833"/>
    <x v="10"/>
  </r>
  <r>
    <d v="2015-08-21T00:00:00"/>
    <x v="4"/>
    <x v="7"/>
    <x v="1"/>
    <s v="Southern California"/>
    <n v="-15"/>
    <n v="611"/>
    <x v="10"/>
  </r>
  <r>
    <d v="2015-08-28T00:00:00"/>
    <x v="0"/>
    <x v="0"/>
    <x v="0"/>
    <s v="Northern California"/>
    <n v="5806"/>
    <n v="7746"/>
    <x v="10"/>
  </r>
  <r>
    <d v="2015-08-28T00:00:00"/>
    <x v="1"/>
    <x v="1"/>
    <x v="1"/>
    <s v="Northern California"/>
    <n v="2763.6000000000004"/>
    <n v="2498.7000000000003"/>
    <x v="10"/>
  </r>
  <r>
    <d v="2015-08-28T00:00:00"/>
    <x v="1"/>
    <x v="2"/>
    <x v="1"/>
    <s v="Northern California"/>
    <n v="444"/>
    <n v="592"/>
    <x v="10"/>
  </r>
  <r>
    <d v="2015-08-28T00:00:00"/>
    <x v="1"/>
    <x v="3"/>
    <x v="1"/>
    <s v="Northern California"/>
    <n v="0"/>
    <n v="2266"/>
    <x v="10"/>
  </r>
  <r>
    <d v="2015-08-28T00:00:00"/>
    <x v="2"/>
    <x v="4"/>
    <x v="1"/>
    <s v="Northern California"/>
    <n v="741"/>
    <n v="1437"/>
    <x v="10"/>
  </r>
  <r>
    <d v="2015-08-28T00:00:00"/>
    <x v="3"/>
    <x v="5"/>
    <x v="1"/>
    <s v="Northern California"/>
    <n v="1209"/>
    <n v="1867"/>
    <x v="10"/>
  </r>
  <r>
    <d v="2015-08-28T00:00:00"/>
    <x v="3"/>
    <x v="6"/>
    <x v="1"/>
    <s v="Northern California"/>
    <n v="288"/>
    <n v="849"/>
    <x v="10"/>
  </r>
  <r>
    <d v="2015-08-28T00:00:00"/>
    <x v="0"/>
    <x v="0"/>
    <x v="0"/>
    <s v="Southern California"/>
    <n v="6297"/>
    <n v="6356"/>
    <x v="10"/>
  </r>
  <r>
    <d v="2015-08-28T00:00:00"/>
    <x v="1"/>
    <x v="1"/>
    <x v="1"/>
    <s v="Southern California"/>
    <n v="3117.4"/>
    <n v="2437.6000000000004"/>
    <x v="10"/>
  </r>
  <r>
    <d v="2015-08-28T00:00:00"/>
    <x v="1"/>
    <x v="2"/>
    <x v="1"/>
    <s v="Southern California"/>
    <n v="426"/>
    <n v="641"/>
    <x v="10"/>
  </r>
  <r>
    <d v="2015-08-28T00:00:00"/>
    <x v="1"/>
    <x v="3"/>
    <x v="1"/>
    <s v="Southern California"/>
    <n v="0"/>
    <n v="2937"/>
    <x v="10"/>
  </r>
  <r>
    <d v="2015-08-28T00:00:00"/>
    <x v="2"/>
    <x v="4"/>
    <x v="1"/>
    <s v="Southern California"/>
    <n v="1161"/>
    <n v="1597"/>
    <x v="10"/>
  </r>
  <r>
    <d v="2015-08-28T00:00:00"/>
    <x v="3"/>
    <x v="5"/>
    <x v="1"/>
    <s v="Southern California"/>
    <n v="829"/>
    <n v="761"/>
    <x v="10"/>
  </r>
  <r>
    <d v="2015-08-28T00:00:00"/>
    <x v="3"/>
    <x v="6"/>
    <x v="1"/>
    <s v="Southern California"/>
    <n v="476"/>
    <n v="893"/>
    <x v="10"/>
  </r>
  <r>
    <d v="2015-08-28T00:00:00"/>
    <x v="4"/>
    <x v="7"/>
    <x v="1"/>
    <s v="Northern California"/>
    <n v="349"/>
    <n v="757"/>
    <x v="10"/>
  </r>
  <r>
    <d v="2015-08-28T00:00:00"/>
    <x v="4"/>
    <x v="7"/>
    <x v="1"/>
    <s v="Southern California"/>
    <n v="51"/>
    <n v="661"/>
    <x v="10"/>
  </r>
  <r>
    <d v="2015-09-04T00:00:00"/>
    <x v="0"/>
    <x v="0"/>
    <x v="0"/>
    <s v="Northern California"/>
    <n v="5781"/>
    <n v="7955"/>
    <x v="10"/>
  </r>
  <r>
    <d v="2015-09-04T00:00:00"/>
    <x v="1"/>
    <x v="1"/>
    <x v="1"/>
    <s v="Northern California"/>
    <n v="3426.0000000000005"/>
    <n v="2623.4"/>
    <x v="10"/>
  </r>
  <r>
    <d v="2015-09-04T00:00:00"/>
    <x v="1"/>
    <x v="2"/>
    <x v="1"/>
    <s v="Northern California"/>
    <n v="250"/>
    <n v="531"/>
    <x v="10"/>
  </r>
  <r>
    <d v="2015-09-04T00:00:00"/>
    <x v="1"/>
    <x v="3"/>
    <x v="1"/>
    <s v="Northern California"/>
    <n v="0"/>
    <n v="2351"/>
    <x v="10"/>
  </r>
  <r>
    <d v="2015-09-04T00:00:00"/>
    <x v="2"/>
    <x v="4"/>
    <x v="1"/>
    <s v="Northern California"/>
    <n v="801"/>
    <n v="1466"/>
    <x v="10"/>
  </r>
  <r>
    <d v="2015-09-04T00:00:00"/>
    <x v="3"/>
    <x v="5"/>
    <x v="1"/>
    <s v="Northern California"/>
    <n v="1146"/>
    <n v="1595"/>
    <x v="10"/>
  </r>
  <r>
    <d v="2015-09-04T00:00:00"/>
    <x v="3"/>
    <x v="6"/>
    <x v="1"/>
    <s v="Northern California"/>
    <n v="378"/>
    <n v="593"/>
    <x v="10"/>
  </r>
  <r>
    <d v="2015-09-04T00:00:00"/>
    <x v="0"/>
    <x v="0"/>
    <x v="0"/>
    <s v="Southern California"/>
    <n v="6549"/>
    <n v="6557"/>
    <x v="10"/>
  </r>
  <r>
    <d v="2015-09-04T00:00:00"/>
    <x v="1"/>
    <x v="1"/>
    <x v="1"/>
    <s v="Southern California"/>
    <n v="3857.7000000000003"/>
    <n v="2873.2000000000003"/>
    <x v="10"/>
  </r>
  <r>
    <d v="2015-09-04T00:00:00"/>
    <x v="1"/>
    <x v="2"/>
    <x v="1"/>
    <s v="Southern California"/>
    <n v="421"/>
    <n v="565"/>
    <x v="10"/>
  </r>
  <r>
    <d v="2015-09-04T00:00:00"/>
    <x v="1"/>
    <x v="3"/>
    <x v="1"/>
    <s v="Southern California"/>
    <n v="0"/>
    <n v="3033"/>
    <x v="10"/>
  </r>
  <r>
    <d v="2015-09-04T00:00:00"/>
    <x v="2"/>
    <x v="4"/>
    <x v="1"/>
    <s v="Southern California"/>
    <n v="1216"/>
    <n v="1597"/>
    <x v="10"/>
  </r>
  <r>
    <d v="2015-09-04T00:00:00"/>
    <x v="3"/>
    <x v="5"/>
    <x v="1"/>
    <s v="Southern California"/>
    <n v="905"/>
    <n v="819"/>
    <x v="10"/>
  </r>
  <r>
    <d v="2015-09-04T00:00:00"/>
    <x v="3"/>
    <x v="6"/>
    <x v="1"/>
    <s v="Southern California"/>
    <n v="369"/>
    <n v="749"/>
    <x v="10"/>
  </r>
  <r>
    <d v="2015-09-04T00:00:00"/>
    <x v="4"/>
    <x v="7"/>
    <x v="1"/>
    <s v="Northern California"/>
    <n v="251"/>
    <n v="727"/>
    <x v="10"/>
  </r>
  <r>
    <d v="2015-09-04T00:00:00"/>
    <x v="4"/>
    <x v="7"/>
    <x v="1"/>
    <s v="Southern California"/>
    <n v="87"/>
    <n v="570"/>
    <x v="10"/>
  </r>
  <r>
    <d v="2015-09-11T00:00:00"/>
    <x v="0"/>
    <x v="0"/>
    <x v="0"/>
    <s v="Northern California"/>
    <n v="5832"/>
    <n v="8764"/>
    <x v="10"/>
  </r>
  <r>
    <d v="2015-09-11T00:00:00"/>
    <x v="1"/>
    <x v="1"/>
    <x v="1"/>
    <s v="Northern California"/>
    <n v="3355.7000000000003"/>
    <n v="2765.1000000000004"/>
    <x v="10"/>
  </r>
  <r>
    <d v="2015-09-11T00:00:00"/>
    <x v="1"/>
    <x v="2"/>
    <x v="1"/>
    <s v="Northern California"/>
    <n v="273"/>
    <n v="409"/>
    <x v="10"/>
  </r>
  <r>
    <d v="2015-09-11T00:00:00"/>
    <x v="1"/>
    <x v="3"/>
    <x v="1"/>
    <s v="Northern California"/>
    <n v="0"/>
    <n v="2510"/>
    <x v="10"/>
  </r>
  <r>
    <d v="2015-09-11T00:00:00"/>
    <x v="2"/>
    <x v="4"/>
    <x v="1"/>
    <s v="Northern California"/>
    <n v="711"/>
    <n v="1922"/>
    <x v="10"/>
  </r>
  <r>
    <d v="2015-09-11T00:00:00"/>
    <x v="3"/>
    <x v="5"/>
    <x v="1"/>
    <s v="Northern California"/>
    <n v="1266"/>
    <n v="1743"/>
    <x v="10"/>
  </r>
  <r>
    <d v="2015-09-11T00:00:00"/>
    <x v="3"/>
    <x v="6"/>
    <x v="1"/>
    <s v="Northern California"/>
    <n v="154"/>
    <n v="645"/>
    <x v="10"/>
  </r>
  <r>
    <d v="2015-09-11T00:00:00"/>
    <x v="0"/>
    <x v="0"/>
    <x v="0"/>
    <s v="Southern California"/>
    <n v="6636"/>
    <n v="6308"/>
    <x v="10"/>
  </r>
  <r>
    <d v="2015-09-11T00:00:00"/>
    <x v="1"/>
    <x v="1"/>
    <x v="1"/>
    <s v="Southern California"/>
    <n v="3438.6000000000004"/>
    <n v="2335.3000000000002"/>
    <x v="10"/>
  </r>
  <r>
    <d v="2015-09-11T00:00:00"/>
    <x v="1"/>
    <x v="2"/>
    <x v="1"/>
    <s v="Southern California"/>
    <n v="500"/>
    <n v="553"/>
    <x v="10"/>
  </r>
  <r>
    <d v="2015-09-11T00:00:00"/>
    <x v="1"/>
    <x v="3"/>
    <x v="1"/>
    <s v="Southern California"/>
    <n v="0"/>
    <n v="3344"/>
    <x v="10"/>
  </r>
  <r>
    <d v="2015-09-11T00:00:00"/>
    <x v="2"/>
    <x v="4"/>
    <x v="1"/>
    <s v="Southern California"/>
    <n v="1465"/>
    <n v="1660"/>
    <x v="10"/>
  </r>
  <r>
    <d v="2015-09-11T00:00:00"/>
    <x v="3"/>
    <x v="5"/>
    <x v="1"/>
    <s v="Southern California"/>
    <n v="992"/>
    <n v="779"/>
    <x v="10"/>
  </r>
  <r>
    <d v="2015-09-11T00:00:00"/>
    <x v="3"/>
    <x v="6"/>
    <x v="1"/>
    <s v="Southern California"/>
    <n v="542"/>
    <n v="821"/>
    <x v="10"/>
  </r>
  <r>
    <d v="2015-09-11T00:00:00"/>
    <x v="4"/>
    <x v="7"/>
    <x v="1"/>
    <s v="Northern California"/>
    <n v="296"/>
    <n v="932"/>
    <x v="10"/>
  </r>
  <r>
    <d v="2015-09-11T00:00:00"/>
    <x v="4"/>
    <x v="7"/>
    <x v="1"/>
    <s v="Southern California"/>
    <n v="22"/>
    <n v="559"/>
    <x v="10"/>
  </r>
  <r>
    <d v="2015-09-18T00:00:00"/>
    <x v="0"/>
    <x v="0"/>
    <x v="0"/>
    <s v="Northern California"/>
    <n v="5447"/>
    <n v="7327"/>
    <x v="10"/>
  </r>
  <r>
    <d v="2015-09-18T00:00:00"/>
    <x v="1"/>
    <x v="1"/>
    <x v="1"/>
    <s v="Northern California"/>
    <n v="3109.8"/>
    <n v="2746"/>
    <x v="10"/>
  </r>
  <r>
    <d v="2015-09-18T00:00:00"/>
    <x v="1"/>
    <x v="2"/>
    <x v="1"/>
    <s v="Northern California"/>
    <n v="423"/>
    <n v="639"/>
    <x v="10"/>
  </r>
  <r>
    <d v="2015-09-18T00:00:00"/>
    <x v="1"/>
    <x v="3"/>
    <x v="1"/>
    <s v="Northern California"/>
    <n v="0"/>
    <n v="2582"/>
    <x v="10"/>
  </r>
  <r>
    <d v="2015-09-18T00:00:00"/>
    <x v="2"/>
    <x v="4"/>
    <x v="1"/>
    <s v="Northern California"/>
    <n v="686"/>
    <n v="1725"/>
    <x v="10"/>
  </r>
  <r>
    <d v="2015-09-18T00:00:00"/>
    <x v="3"/>
    <x v="5"/>
    <x v="1"/>
    <s v="Northern California"/>
    <n v="976"/>
    <n v="1323"/>
    <x v="10"/>
  </r>
  <r>
    <d v="2015-09-18T00:00:00"/>
    <x v="3"/>
    <x v="6"/>
    <x v="1"/>
    <s v="Northern California"/>
    <n v="198"/>
    <n v="428"/>
    <x v="10"/>
  </r>
  <r>
    <d v="2015-09-18T00:00:00"/>
    <x v="0"/>
    <x v="0"/>
    <x v="0"/>
    <s v="Southern California"/>
    <n v="6295"/>
    <n v="6060"/>
    <x v="10"/>
  </r>
  <r>
    <d v="2015-09-18T00:00:00"/>
    <x v="1"/>
    <x v="1"/>
    <x v="1"/>
    <s v="Southern California"/>
    <n v="3788.4"/>
    <n v="2396.9"/>
    <x v="10"/>
  </r>
  <r>
    <d v="2015-09-18T00:00:00"/>
    <x v="1"/>
    <x v="2"/>
    <x v="1"/>
    <s v="Southern California"/>
    <n v="437"/>
    <n v="530"/>
    <x v="10"/>
  </r>
  <r>
    <d v="2015-09-18T00:00:00"/>
    <x v="1"/>
    <x v="3"/>
    <x v="1"/>
    <s v="Southern California"/>
    <n v="0"/>
    <n v="3382"/>
    <x v="10"/>
  </r>
  <r>
    <d v="2015-09-18T00:00:00"/>
    <x v="2"/>
    <x v="4"/>
    <x v="1"/>
    <s v="Southern California"/>
    <n v="1333"/>
    <n v="1644"/>
    <x v="10"/>
  </r>
  <r>
    <d v="2015-09-18T00:00:00"/>
    <x v="3"/>
    <x v="5"/>
    <x v="1"/>
    <s v="Southern California"/>
    <n v="898"/>
    <n v="798"/>
    <x v="10"/>
  </r>
  <r>
    <d v="2015-09-18T00:00:00"/>
    <x v="3"/>
    <x v="6"/>
    <x v="1"/>
    <s v="Southern California"/>
    <n v="357"/>
    <n v="706"/>
    <x v="10"/>
  </r>
  <r>
    <d v="2015-09-18T00:00:00"/>
    <x v="4"/>
    <x v="7"/>
    <x v="1"/>
    <s v="Northern California"/>
    <n v="269"/>
    <n v="971"/>
    <x v="10"/>
  </r>
  <r>
    <d v="2015-09-18T00:00:00"/>
    <x v="4"/>
    <x v="7"/>
    <x v="1"/>
    <s v="Southern California"/>
    <n v="66"/>
    <n v="760"/>
    <x v="10"/>
  </r>
  <r>
    <d v="2015-09-25T00:00:00"/>
    <x v="0"/>
    <x v="0"/>
    <x v="0"/>
    <s v="Northern California"/>
    <n v="5352"/>
    <n v="8603"/>
    <x v="10"/>
  </r>
  <r>
    <d v="2015-09-25T00:00:00"/>
    <x v="1"/>
    <x v="1"/>
    <x v="1"/>
    <s v="Northern California"/>
    <n v="2864.8"/>
    <n v="2893.5000000000005"/>
    <x v="10"/>
  </r>
  <r>
    <d v="2015-09-25T00:00:00"/>
    <x v="1"/>
    <x v="2"/>
    <x v="1"/>
    <s v="Northern California"/>
    <n v="262"/>
    <n v="370"/>
    <x v="10"/>
  </r>
  <r>
    <d v="2015-09-25T00:00:00"/>
    <x v="1"/>
    <x v="3"/>
    <x v="1"/>
    <s v="Northern California"/>
    <n v="0"/>
    <n v="2620"/>
    <x v="10"/>
  </r>
  <r>
    <d v="2015-09-25T00:00:00"/>
    <x v="2"/>
    <x v="4"/>
    <x v="1"/>
    <s v="Northern California"/>
    <n v="565"/>
    <n v="1614"/>
    <x v="10"/>
  </r>
  <r>
    <d v="2015-09-25T00:00:00"/>
    <x v="3"/>
    <x v="5"/>
    <x v="1"/>
    <s v="Northern California"/>
    <n v="1169"/>
    <n v="1542"/>
    <x v="10"/>
  </r>
  <r>
    <d v="2015-09-25T00:00:00"/>
    <x v="3"/>
    <x v="6"/>
    <x v="1"/>
    <s v="Northern California"/>
    <n v="221"/>
    <n v="444"/>
    <x v="10"/>
  </r>
  <r>
    <d v="2015-09-25T00:00:00"/>
    <x v="0"/>
    <x v="0"/>
    <x v="0"/>
    <s v="Southern California"/>
    <n v="6262"/>
    <n v="6091"/>
    <x v="10"/>
  </r>
  <r>
    <d v="2015-09-25T00:00:00"/>
    <x v="1"/>
    <x v="1"/>
    <x v="1"/>
    <s v="Southern California"/>
    <n v="4121.7000000000007"/>
    <n v="2311.1000000000004"/>
    <x v="10"/>
  </r>
  <r>
    <d v="2015-09-25T00:00:00"/>
    <x v="1"/>
    <x v="2"/>
    <x v="1"/>
    <s v="Southern California"/>
    <n v="407"/>
    <n v="544"/>
    <x v="10"/>
  </r>
  <r>
    <d v="2015-09-25T00:00:00"/>
    <x v="1"/>
    <x v="3"/>
    <x v="1"/>
    <s v="Southern California"/>
    <n v="0"/>
    <n v="3391"/>
    <x v="10"/>
  </r>
  <r>
    <d v="2015-09-25T00:00:00"/>
    <x v="2"/>
    <x v="4"/>
    <x v="1"/>
    <s v="Southern California"/>
    <n v="1499"/>
    <n v="1716"/>
    <x v="10"/>
  </r>
  <r>
    <d v="2015-09-25T00:00:00"/>
    <x v="3"/>
    <x v="5"/>
    <x v="1"/>
    <s v="Southern California"/>
    <n v="835"/>
    <n v="839"/>
    <x v="10"/>
  </r>
  <r>
    <d v="2015-09-25T00:00:00"/>
    <x v="3"/>
    <x v="6"/>
    <x v="1"/>
    <s v="Southern California"/>
    <n v="613"/>
    <n v="808"/>
    <x v="10"/>
  </r>
  <r>
    <d v="2015-09-25T00:00:00"/>
    <x v="4"/>
    <x v="7"/>
    <x v="1"/>
    <s v="Northern California"/>
    <n v="252"/>
    <n v="951"/>
    <x v="10"/>
  </r>
  <r>
    <d v="2015-09-25T00:00:00"/>
    <x v="4"/>
    <x v="7"/>
    <x v="1"/>
    <s v="Southern California"/>
    <n v="89"/>
    <n v="780"/>
    <x v="10"/>
  </r>
  <r>
    <d v="2015-10-02T00:00:00"/>
    <x v="0"/>
    <x v="0"/>
    <x v="0"/>
    <s v="Northern California"/>
    <n v="5570"/>
    <n v="9572"/>
    <x v="10"/>
  </r>
  <r>
    <d v="2015-10-02T00:00:00"/>
    <x v="1"/>
    <x v="1"/>
    <x v="1"/>
    <s v="Northern California"/>
    <n v="3112.3"/>
    <n v="2846.4"/>
    <x v="10"/>
  </r>
  <r>
    <d v="2015-10-02T00:00:00"/>
    <x v="1"/>
    <x v="2"/>
    <x v="1"/>
    <s v="Northern California"/>
    <n v="380"/>
    <n v="595"/>
    <x v="10"/>
  </r>
  <r>
    <d v="2015-10-02T00:00:00"/>
    <x v="1"/>
    <x v="3"/>
    <x v="1"/>
    <s v="Northern California"/>
    <n v="0"/>
    <n v="2635"/>
    <x v="10"/>
  </r>
  <r>
    <d v="2015-10-02T00:00:00"/>
    <x v="2"/>
    <x v="4"/>
    <x v="1"/>
    <s v="Northern California"/>
    <n v="581"/>
    <n v="1574"/>
    <x v="10"/>
  </r>
  <r>
    <d v="2015-10-02T00:00:00"/>
    <x v="3"/>
    <x v="5"/>
    <x v="1"/>
    <s v="Northern California"/>
    <n v="967"/>
    <n v="1298"/>
    <x v="10"/>
  </r>
  <r>
    <d v="2015-10-02T00:00:00"/>
    <x v="3"/>
    <x v="6"/>
    <x v="1"/>
    <s v="Northern California"/>
    <n v="455"/>
    <n v="596"/>
    <x v="10"/>
  </r>
  <r>
    <d v="2015-10-02T00:00:00"/>
    <x v="0"/>
    <x v="0"/>
    <x v="0"/>
    <s v="Southern California"/>
    <n v="6399"/>
    <n v="5759"/>
    <x v="10"/>
  </r>
  <r>
    <d v="2015-10-02T00:00:00"/>
    <x v="1"/>
    <x v="1"/>
    <x v="1"/>
    <s v="Southern California"/>
    <n v="4302.1000000000004"/>
    <n v="2492.6000000000004"/>
    <x v="10"/>
  </r>
  <r>
    <d v="2015-10-02T00:00:00"/>
    <x v="1"/>
    <x v="2"/>
    <x v="1"/>
    <s v="Southern California"/>
    <n v="538"/>
    <n v="612"/>
    <x v="10"/>
  </r>
  <r>
    <d v="2015-10-02T00:00:00"/>
    <x v="1"/>
    <x v="3"/>
    <x v="1"/>
    <s v="Southern California"/>
    <n v="0"/>
    <n v="2976"/>
    <x v="10"/>
  </r>
  <r>
    <d v="2015-10-02T00:00:00"/>
    <x v="2"/>
    <x v="4"/>
    <x v="1"/>
    <s v="Southern California"/>
    <n v="1401"/>
    <n v="1644"/>
    <x v="10"/>
  </r>
  <r>
    <d v="2015-10-02T00:00:00"/>
    <x v="3"/>
    <x v="5"/>
    <x v="1"/>
    <s v="Southern California"/>
    <n v="928"/>
    <n v="993"/>
    <x v="10"/>
  </r>
  <r>
    <d v="2015-10-02T00:00:00"/>
    <x v="3"/>
    <x v="6"/>
    <x v="1"/>
    <s v="Southern California"/>
    <n v="481"/>
    <n v="694"/>
    <x v="10"/>
  </r>
  <r>
    <d v="2015-10-02T00:00:00"/>
    <x v="4"/>
    <x v="7"/>
    <x v="1"/>
    <s v="Northern California"/>
    <n v="289"/>
    <n v="1126"/>
    <x v="10"/>
  </r>
  <r>
    <d v="2015-10-02T00:00:00"/>
    <x v="4"/>
    <x v="7"/>
    <x v="1"/>
    <s v="Southern California"/>
    <n v="93"/>
    <n v="791"/>
    <x v="10"/>
  </r>
  <r>
    <d v="2015-10-09T00:00:00"/>
    <x v="0"/>
    <x v="0"/>
    <x v="0"/>
    <s v="Northern California"/>
    <n v="5040"/>
    <n v="9840"/>
    <x v="10"/>
  </r>
  <r>
    <d v="2015-10-09T00:00:00"/>
    <x v="1"/>
    <x v="1"/>
    <x v="1"/>
    <s v="Northern California"/>
    <n v="2964.9"/>
    <n v="2715.3"/>
    <x v="10"/>
  </r>
  <r>
    <d v="2015-10-09T00:00:00"/>
    <x v="1"/>
    <x v="2"/>
    <x v="1"/>
    <s v="Northern California"/>
    <n v="144"/>
    <n v="455"/>
    <x v="10"/>
  </r>
  <r>
    <d v="2015-10-09T00:00:00"/>
    <x v="1"/>
    <x v="3"/>
    <x v="1"/>
    <s v="Northern California"/>
    <n v="0"/>
    <n v="2518"/>
    <x v="10"/>
  </r>
  <r>
    <d v="2015-10-09T00:00:00"/>
    <x v="2"/>
    <x v="4"/>
    <x v="1"/>
    <s v="Northern California"/>
    <n v="481"/>
    <n v="1366"/>
    <x v="10"/>
  </r>
  <r>
    <d v="2015-10-09T00:00:00"/>
    <x v="3"/>
    <x v="5"/>
    <x v="1"/>
    <s v="Northern California"/>
    <n v="905"/>
    <n v="951"/>
    <x v="10"/>
  </r>
  <r>
    <d v="2015-10-09T00:00:00"/>
    <x v="3"/>
    <x v="6"/>
    <x v="1"/>
    <s v="Northern California"/>
    <n v="320"/>
    <n v="838"/>
    <x v="10"/>
  </r>
  <r>
    <d v="2015-10-09T00:00:00"/>
    <x v="0"/>
    <x v="0"/>
    <x v="0"/>
    <s v="Southern California"/>
    <n v="6263"/>
    <n v="6227"/>
    <x v="10"/>
  </r>
  <r>
    <d v="2015-10-09T00:00:00"/>
    <x v="1"/>
    <x v="1"/>
    <x v="1"/>
    <s v="Southern California"/>
    <n v="3539.8"/>
    <n v="2682.9"/>
    <x v="10"/>
  </r>
  <r>
    <d v="2015-10-09T00:00:00"/>
    <x v="1"/>
    <x v="2"/>
    <x v="1"/>
    <s v="Southern California"/>
    <n v="410"/>
    <n v="590"/>
    <x v="10"/>
  </r>
  <r>
    <d v="2015-10-09T00:00:00"/>
    <x v="1"/>
    <x v="3"/>
    <x v="1"/>
    <s v="Southern California"/>
    <n v="0"/>
    <n v="2662"/>
    <x v="10"/>
  </r>
  <r>
    <d v="2015-10-09T00:00:00"/>
    <x v="2"/>
    <x v="4"/>
    <x v="1"/>
    <s v="Southern California"/>
    <n v="1353"/>
    <n v="1782"/>
    <x v="10"/>
  </r>
  <r>
    <d v="2015-10-09T00:00:00"/>
    <x v="3"/>
    <x v="5"/>
    <x v="1"/>
    <s v="Southern California"/>
    <n v="637"/>
    <n v="979"/>
    <x v="10"/>
  </r>
  <r>
    <d v="2015-10-09T00:00:00"/>
    <x v="3"/>
    <x v="6"/>
    <x v="1"/>
    <s v="Southern California"/>
    <n v="452"/>
    <n v="710"/>
    <x v="10"/>
  </r>
  <r>
    <d v="2015-10-09T00:00:00"/>
    <x v="4"/>
    <x v="7"/>
    <x v="1"/>
    <s v="Northern California"/>
    <n v="295"/>
    <n v="956"/>
    <x v="10"/>
  </r>
  <r>
    <d v="2015-10-09T00:00:00"/>
    <x v="4"/>
    <x v="7"/>
    <x v="1"/>
    <s v="Southern California"/>
    <n v="156"/>
    <n v="758"/>
    <x v="10"/>
  </r>
  <r>
    <d v="2015-10-16T00:00:00"/>
    <x v="0"/>
    <x v="0"/>
    <x v="0"/>
    <s v="Northern California"/>
    <n v="5217"/>
    <n v="8664"/>
    <x v="10"/>
  </r>
  <r>
    <d v="2015-10-16T00:00:00"/>
    <x v="1"/>
    <x v="1"/>
    <x v="1"/>
    <s v="Northern California"/>
    <n v="2687.4"/>
    <n v="2831"/>
    <x v="10"/>
  </r>
  <r>
    <d v="2015-10-16T00:00:00"/>
    <x v="1"/>
    <x v="2"/>
    <x v="1"/>
    <s v="Northern California"/>
    <n v="223"/>
    <n v="493"/>
    <x v="10"/>
  </r>
  <r>
    <d v="2015-10-16T00:00:00"/>
    <x v="1"/>
    <x v="3"/>
    <x v="1"/>
    <s v="Northern California"/>
    <n v="0"/>
    <n v="2360"/>
    <x v="10"/>
  </r>
  <r>
    <d v="2015-10-16T00:00:00"/>
    <x v="2"/>
    <x v="4"/>
    <x v="1"/>
    <s v="Northern California"/>
    <n v="473"/>
    <n v="1568"/>
    <x v="10"/>
  </r>
  <r>
    <d v="2015-10-16T00:00:00"/>
    <x v="3"/>
    <x v="5"/>
    <x v="1"/>
    <s v="Northern California"/>
    <n v="963"/>
    <n v="967"/>
    <x v="10"/>
  </r>
  <r>
    <d v="2015-10-16T00:00:00"/>
    <x v="3"/>
    <x v="6"/>
    <x v="1"/>
    <s v="Northern California"/>
    <n v="321"/>
    <n v="496"/>
    <x v="10"/>
  </r>
  <r>
    <d v="2015-10-16T00:00:00"/>
    <x v="0"/>
    <x v="0"/>
    <x v="0"/>
    <s v="Southern California"/>
    <n v="5690"/>
    <n v="4949"/>
    <x v="10"/>
  </r>
  <r>
    <d v="2015-10-16T00:00:00"/>
    <x v="1"/>
    <x v="1"/>
    <x v="1"/>
    <s v="Southern California"/>
    <n v="3350.6000000000004"/>
    <n v="2420"/>
    <x v="10"/>
  </r>
  <r>
    <d v="2015-10-16T00:00:00"/>
    <x v="1"/>
    <x v="2"/>
    <x v="1"/>
    <s v="Southern California"/>
    <n v="361"/>
    <n v="543"/>
    <x v="10"/>
  </r>
  <r>
    <d v="2015-10-16T00:00:00"/>
    <x v="1"/>
    <x v="3"/>
    <x v="1"/>
    <s v="Southern California"/>
    <n v="0"/>
    <n v="2774"/>
    <x v="10"/>
  </r>
  <r>
    <d v="2015-10-16T00:00:00"/>
    <x v="2"/>
    <x v="4"/>
    <x v="1"/>
    <s v="Southern California"/>
    <n v="1280"/>
    <n v="1728"/>
    <x v="10"/>
  </r>
  <r>
    <d v="2015-10-16T00:00:00"/>
    <x v="3"/>
    <x v="5"/>
    <x v="1"/>
    <s v="Southern California"/>
    <n v="641"/>
    <n v="988"/>
    <x v="10"/>
  </r>
  <r>
    <d v="2015-10-16T00:00:00"/>
    <x v="3"/>
    <x v="6"/>
    <x v="1"/>
    <s v="Southern California"/>
    <n v="593"/>
    <n v="947"/>
    <x v="10"/>
  </r>
  <r>
    <d v="2015-10-16T00:00:00"/>
    <x v="4"/>
    <x v="7"/>
    <x v="1"/>
    <s v="Northern California"/>
    <n v="349"/>
    <n v="1195"/>
    <x v="10"/>
  </r>
  <r>
    <d v="2015-10-16T00:00:00"/>
    <x v="4"/>
    <x v="7"/>
    <x v="1"/>
    <s v="Southern California"/>
    <n v="259"/>
    <n v="789"/>
    <x v="10"/>
  </r>
  <r>
    <d v="2015-10-23T00:00:00"/>
    <x v="0"/>
    <x v="0"/>
    <x v="0"/>
    <s v="Northern California"/>
    <n v="5558"/>
    <n v="7674"/>
    <x v="10"/>
  </r>
  <r>
    <d v="2015-10-23T00:00:00"/>
    <x v="1"/>
    <x v="1"/>
    <x v="1"/>
    <s v="Northern California"/>
    <n v="2720.7000000000003"/>
    <n v="2844.3"/>
    <x v="10"/>
  </r>
  <r>
    <d v="2015-10-23T00:00:00"/>
    <x v="1"/>
    <x v="2"/>
    <x v="1"/>
    <s v="Northern California"/>
    <n v="184"/>
    <n v="540"/>
    <x v="10"/>
  </r>
  <r>
    <d v="2015-10-23T00:00:00"/>
    <x v="1"/>
    <x v="3"/>
    <x v="1"/>
    <s v="Northern California"/>
    <n v="0"/>
    <n v="2509"/>
    <x v="10"/>
  </r>
  <r>
    <d v="2015-10-23T00:00:00"/>
    <x v="2"/>
    <x v="4"/>
    <x v="1"/>
    <s v="Northern California"/>
    <n v="738"/>
    <n v="1709"/>
    <x v="10"/>
  </r>
  <r>
    <d v="2015-10-23T00:00:00"/>
    <x v="3"/>
    <x v="5"/>
    <x v="1"/>
    <s v="Northern California"/>
    <n v="1103"/>
    <n v="1211"/>
    <x v="10"/>
  </r>
  <r>
    <d v="2015-10-23T00:00:00"/>
    <x v="3"/>
    <x v="6"/>
    <x v="1"/>
    <s v="Northern California"/>
    <n v="189"/>
    <n v="577"/>
    <x v="10"/>
  </r>
  <r>
    <d v="2015-10-23T00:00:00"/>
    <x v="0"/>
    <x v="0"/>
    <x v="0"/>
    <s v="Southern California"/>
    <n v="5745"/>
    <n v="5715"/>
    <x v="10"/>
  </r>
  <r>
    <d v="2015-10-23T00:00:00"/>
    <x v="1"/>
    <x v="1"/>
    <x v="1"/>
    <s v="Southern California"/>
    <n v="3421.0000000000005"/>
    <n v="2393.6000000000004"/>
    <x v="10"/>
  </r>
  <r>
    <d v="2015-10-23T00:00:00"/>
    <x v="1"/>
    <x v="2"/>
    <x v="1"/>
    <s v="Southern California"/>
    <n v="261"/>
    <n v="494"/>
    <x v="10"/>
  </r>
  <r>
    <d v="2015-10-23T00:00:00"/>
    <x v="1"/>
    <x v="3"/>
    <x v="1"/>
    <s v="Southern California"/>
    <n v="0"/>
    <n v="3137"/>
    <x v="10"/>
  </r>
  <r>
    <d v="2015-10-23T00:00:00"/>
    <x v="2"/>
    <x v="4"/>
    <x v="1"/>
    <s v="Southern California"/>
    <n v="1157"/>
    <n v="1404"/>
    <x v="10"/>
  </r>
  <r>
    <d v="2015-10-23T00:00:00"/>
    <x v="3"/>
    <x v="5"/>
    <x v="1"/>
    <s v="Southern California"/>
    <n v="600"/>
    <n v="948"/>
    <x v="10"/>
  </r>
  <r>
    <d v="2015-10-23T00:00:00"/>
    <x v="3"/>
    <x v="6"/>
    <x v="1"/>
    <s v="Southern California"/>
    <n v="630"/>
    <n v="1249"/>
    <x v="10"/>
  </r>
  <r>
    <d v="2015-10-23T00:00:00"/>
    <x v="4"/>
    <x v="7"/>
    <x v="1"/>
    <s v="Northern California"/>
    <n v="314"/>
    <n v="1190"/>
    <x v="10"/>
  </r>
  <r>
    <d v="2015-10-23T00:00:00"/>
    <x v="4"/>
    <x v="7"/>
    <x v="1"/>
    <s v="Southern California"/>
    <n v="167"/>
    <n v="987"/>
    <x v="10"/>
  </r>
  <r>
    <d v="2015-10-30T00:00:00"/>
    <x v="0"/>
    <x v="0"/>
    <x v="0"/>
    <s v="Northern California"/>
    <n v="5674"/>
    <n v="8277"/>
    <x v="10"/>
  </r>
  <r>
    <d v="2015-10-30T00:00:00"/>
    <x v="1"/>
    <x v="1"/>
    <x v="1"/>
    <s v="Northern California"/>
    <n v="2829.7000000000003"/>
    <n v="3009.1000000000004"/>
    <x v="10"/>
  </r>
  <r>
    <d v="2015-10-30T00:00:00"/>
    <x v="1"/>
    <x v="2"/>
    <x v="1"/>
    <s v="Northern California"/>
    <n v="66"/>
    <n v="461"/>
    <x v="10"/>
  </r>
  <r>
    <d v="2015-10-30T00:00:00"/>
    <x v="1"/>
    <x v="3"/>
    <x v="1"/>
    <s v="Northern California"/>
    <n v="0"/>
    <n v="2813"/>
    <x v="10"/>
  </r>
  <r>
    <d v="2015-10-30T00:00:00"/>
    <x v="2"/>
    <x v="4"/>
    <x v="1"/>
    <s v="Northern California"/>
    <n v="766"/>
    <n v="1647"/>
    <x v="10"/>
  </r>
  <r>
    <d v="2015-10-30T00:00:00"/>
    <x v="3"/>
    <x v="5"/>
    <x v="1"/>
    <s v="Northern California"/>
    <n v="1030"/>
    <n v="1022"/>
    <x v="10"/>
  </r>
  <r>
    <d v="2015-10-30T00:00:00"/>
    <x v="3"/>
    <x v="6"/>
    <x v="1"/>
    <s v="Northern California"/>
    <n v="501"/>
    <n v="842"/>
    <x v="10"/>
  </r>
  <r>
    <d v="2015-10-30T00:00:00"/>
    <x v="0"/>
    <x v="0"/>
    <x v="0"/>
    <s v="Southern California"/>
    <n v="5745"/>
    <n v="6498"/>
    <x v="10"/>
  </r>
  <r>
    <d v="2015-10-30T00:00:00"/>
    <x v="1"/>
    <x v="1"/>
    <x v="1"/>
    <s v="Southern California"/>
    <n v="3546.4"/>
    <n v="2296.8000000000002"/>
    <x v="10"/>
  </r>
  <r>
    <d v="2015-10-30T00:00:00"/>
    <x v="1"/>
    <x v="2"/>
    <x v="1"/>
    <s v="Southern California"/>
    <n v="275"/>
    <n v="465"/>
    <x v="10"/>
  </r>
  <r>
    <d v="2015-10-30T00:00:00"/>
    <x v="1"/>
    <x v="3"/>
    <x v="1"/>
    <s v="Southern California"/>
    <n v="0"/>
    <n v="3279"/>
    <x v="10"/>
  </r>
  <r>
    <d v="2015-10-30T00:00:00"/>
    <x v="2"/>
    <x v="4"/>
    <x v="1"/>
    <s v="Southern California"/>
    <n v="1195"/>
    <n v="1436"/>
    <x v="10"/>
  </r>
  <r>
    <d v="2015-10-30T00:00:00"/>
    <x v="3"/>
    <x v="5"/>
    <x v="1"/>
    <s v="Southern California"/>
    <n v="722"/>
    <n v="1062"/>
    <x v="10"/>
  </r>
  <r>
    <d v="2015-10-30T00:00:00"/>
    <x v="3"/>
    <x v="6"/>
    <x v="1"/>
    <s v="Southern California"/>
    <n v="333"/>
    <n v="965"/>
    <x v="10"/>
  </r>
  <r>
    <d v="2015-10-30T00:00:00"/>
    <x v="4"/>
    <x v="7"/>
    <x v="1"/>
    <s v="Northern California"/>
    <n v="252"/>
    <n v="1102"/>
    <x v="10"/>
  </r>
  <r>
    <d v="2015-10-30T00:00:00"/>
    <x v="4"/>
    <x v="7"/>
    <x v="1"/>
    <s v="Southern California"/>
    <n v="139"/>
    <n v="1025"/>
    <x v="10"/>
  </r>
  <r>
    <d v="2015-11-06T00:00:00"/>
    <x v="0"/>
    <x v="0"/>
    <x v="0"/>
    <s v="Northern California"/>
    <n v="5505"/>
    <n v="9459"/>
    <x v="10"/>
  </r>
  <r>
    <d v="2015-11-06T00:00:00"/>
    <x v="1"/>
    <x v="1"/>
    <x v="1"/>
    <s v="Northern California"/>
    <n v="2879.2000000000003"/>
    <n v="2810.8"/>
    <x v="10"/>
  </r>
  <r>
    <d v="2015-11-06T00:00:00"/>
    <x v="1"/>
    <x v="2"/>
    <x v="1"/>
    <s v="Northern California"/>
    <n v="252"/>
    <n v="375"/>
    <x v="10"/>
  </r>
  <r>
    <d v="2015-11-06T00:00:00"/>
    <x v="1"/>
    <x v="3"/>
    <x v="1"/>
    <s v="Northern California"/>
    <n v="0"/>
    <n v="2917"/>
    <x v="10"/>
  </r>
  <r>
    <d v="2015-11-06T00:00:00"/>
    <x v="2"/>
    <x v="4"/>
    <x v="1"/>
    <s v="Northern California"/>
    <n v="781"/>
    <n v="1573"/>
    <x v="10"/>
  </r>
  <r>
    <d v="2015-11-06T00:00:00"/>
    <x v="3"/>
    <x v="5"/>
    <x v="1"/>
    <s v="Northern California"/>
    <n v="1314"/>
    <n v="1338"/>
    <x v="10"/>
  </r>
  <r>
    <d v="2015-11-06T00:00:00"/>
    <x v="3"/>
    <x v="6"/>
    <x v="1"/>
    <s v="Northern California"/>
    <n v="43"/>
    <n v="480"/>
    <x v="10"/>
  </r>
  <r>
    <d v="2015-11-06T00:00:00"/>
    <x v="0"/>
    <x v="0"/>
    <x v="0"/>
    <s v="Southern California"/>
    <n v="5539"/>
    <n v="6916"/>
    <x v="10"/>
  </r>
  <r>
    <d v="2015-11-06T00:00:00"/>
    <x v="1"/>
    <x v="1"/>
    <x v="1"/>
    <s v="Southern California"/>
    <n v="3443.0000000000005"/>
    <n v="2368.3000000000002"/>
    <x v="10"/>
  </r>
  <r>
    <d v="2015-11-06T00:00:00"/>
    <x v="1"/>
    <x v="2"/>
    <x v="1"/>
    <s v="Southern California"/>
    <n v="304"/>
    <n v="479"/>
    <x v="10"/>
  </r>
  <r>
    <d v="2015-11-06T00:00:00"/>
    <x v="1"/>
    <x v="3"/>
    <x v="1"/>
    <s v="Southern California"/>
    <n v="0"/>
    <n v="2903"/>
    <x v="10"/>
  </r>
  <r>
    <d v="2015-11-06T00:00:00"/>
    <x v="2"/>
    <x v="4"/>
    <x v="1"/>
    <s v="Southern California"/>
    <n v="1201"/>
    <n v="1417"/>
    <x v="10"/>
  </r>
  <r>
    <d v="2015-11-06T00:00:00"/>
    <x v="3"/>
    <x v="5"/>
    <x v="1"/>
    <s v="Southern California"/>
    <n v="853"/>
    <n v="978"/>
    <x v="10"/>
  </r>
  <r>
    <d v="2015-11-06T00:00:00"/>
    <x v="3"/>
    <x v="6"/>
    <x v="1"/>
    <s v="Southern California"/>
    <n v="262"/>
    <n v="880"/>
    <x v="10"/>
  </r>
  <r>
    <d v="2015-11-06T00:00:00"/>
    <x v="4"/>
    <x v="7"/>
    <x v="1"/>
    <s v="Northern California"/>
    <n v="311"/>
    <n v="1095"/>
    <x v="10"/>
  </r>
  <r>
    <d v="2015-11-06T00:00:00"/>
    <x v="4"/>
    <x v="7"/>
    <x v="1"/>
    <s v="Southern California"/>
    <n v="93"/>
    <n v="968"/>
    <x v="10"/>
  </r>
  <r>
    <d v="2015-11-13T00:00:00"/>
    <x v="0"/>
    <x v="0"/>
    <x v="0"/>
    <s v="Northern California"/>
    <n v="5504"/>
    <n v="8135"/>
    <x v="10"/>
  </r>
  <r>
    <d v="2015-11-13T00:00:00"/>
    <x v="1"/>
    <x v="1"/>
    <x v="1"/>
    <s v="Northern California"/>
    <n v="3359.1000000000004"/>
    <n v="2850.9"/>
    <x v="10"/>
  </r>
  <r>
    <d v="2015-11-13T00:00:00"/>
    <x v="1"/>
    <x v="2"/>
    <x v="1"/>
    <s v="Northern California"/>
    <n v="186"/>
    <n v="363"/>
    <x v="10"/>
  </r>
  <r>
    <d v="2015-11-13T00:00:00"/>
    <x v="1"/>
    <x v="3"/>
    <x v="1"/>
    <s v="Northern California"/>
    <n v="0"/>
    <n v="2696"/>
    <x v="10"/>
  </r>
  <r>
    <d v="2015-11-13T00:00:00"/>
    <x v="2"/>
    <x v="4"/>
    <x v="1"/>
    <s v="Northern California"/>
    <n v="750"/>
    <n v="1676"/>
    <x v="10"/>
  </r>
  <r>
    <d v="2015-11-13T00:00:00"/>
    <x v="3"/>
    <x v="5"/>
    <x v="1"/>
    <s v="Northern California"/>
    <n v="927"/>
    <n v="1264"/>
    <x v="10"/>
  </r>
  <r>
    <d v="2015-11-13T00:00:00"/>
    <x v="3"/>
    <x v="6"/>
    <x v="1"/>
    <s v="Northern California"/>
    <n v="516"/>
    <n v="634"/>
    <x v="10"/>
  </r>
  <r>
    <d v="2015-11-13T00:00:00"/>
    <x v="0"/>
    <x v="0"/>
    <x v="0"/>
    <s v="Southern California"/>
    <n v="5502"/>
    <n v="7144"/>
    <x v="10"/>
  </r>
  <r>
    <d v="2015-11-13T00:00:00"/>
    <x v="1"/>
    <x v="1"/>
    <x v="1"/>
    <s v="Southern California"/>
    <n v="3554.1000000000004"/>
    <n v="2517.9"/>
    <x v="10"/>
  </r>
  <r>
    <d v="2015-11-13T00:00:00"/>
    <x v="1"/>
    <x v="2"/>
    <x v="1"/>
    <s v="Southern California"/>
    <n v="270"/>
    <n v="430"/>
    <x v="10"/>
  </r>
  <r>
    <d v="2015-11-13T00:00:00"/>
    <x v="1"/>
    <x v="3"/>
    <x v="1"/>
    <s v="Southern California"/>
    <n v="0"/>
    <n v="2777"/>
    <x v="10"/>
  </r>
  <r>
    <d v="2015-11-13T00:00:00"/>
    <x v="2"/>
    <x v="4"/>
    <x v="1"/>
    <s v="Southern California"/>
    <n v="1190"/>
    <n v="1365"/>
    <x v="10"/>
  </r>
  <r>
    <d v="2015-11-13T00:00:00"/>
    <x v="3"/>
    <x v="5"/>
    <x v="1"/>
    <s v="Southern California"/>
    <n v="462"/>
    <n v="741"/>
    <x v="10"/>
  </r>
  <r>
    <d v="2015-11-13T00:00:00"/>
    <x v="3"/>
    <x v="6"/>
    <x v="1"/>
    <s v="Southern California"/>
    <n v="582"/>
    <n v="850"/>
    <x v="10"/>
  </r>
  <r>
    <d v="2015-11-13T00:00:00"/>
    <x v="4"/>
    <x v="7"/>
    <x v="1"/>
    <s v="Northern California"/>
    <n v="200"/>
    <n v="929"/>
    <x v="10"/>
  </r>
  <r>
    <d v="2015-11-13T00:00:00"/>
    <x v="4"/>
    <x v="7"/>
    <x v="1"/>
    <s v="Southern California"/>
    <n v="24"/>
    <n v="852"/>
    <x v="10"/>
  </r>
  <r>
    <d v="2015-11-20T00:00:00"/>
    <x v="0"/>
    <x v="0"/>
    <x v="0"/>
    <s v="Northern California"/>
    <n v="5674"/>
    <n v="9000"/>
    <x v="10"/>
  </r>
  <r>
    <d v="2015-11-20T00:00:00"/>
    <x v="1"/>
    <x v="1"/>
    <x v="1"/>
    <s v="Northern California"/>
    <n v="3212.2000000000003"/>
    <n v="3047.5000000000005"/>
    <x v="10"/>
  </r>
  <r>
    <d v="2015-11-20T00:00:00"/>
    <x v="1"/>
    <x v="2"/>
    <x v="1"/>
    <s v="Northern California"/>
    <n v="146"/>
    <n v="417"/>
    <x v="10"/>
  </r>
  <r>
    <d v="2015-11-20T00:00:00"/>
    <x v="1"/>
    <x v="3"/>
    <x v="1"/>
    <s v="Northern California"/>
    <n v="0"/>
    <n v="2927"/>
    <x v="10"/>
  </r>
  <r>
    <d v="2015-11-20T00:00:00"/>
    <x v="2"/>
    <x v="4"/>
    <x v="1"/>
    <s v="Northern California"/>
    <n v="718"/>
    <n v="1651"/>
    <x v="10"/>
  </r>
  <r>
    <d v="2015-11-20T00:00:00"/>
    <x v="3"/>
    <x v="5"/>
    <x v="1"/>
    <s v="Northern California"/>
    <n v="1038"/>
    <n v="1382"/>
    <x v="10"/>
  </r>
  <r>
    <d v="2015-11-20T00:00:00"/>
    <x v="3"/>
    <x v="6"/>
    <x v="1"/>
    <s v="Northern California"/>
    <n v="532"/>
    <n v="767"/>
    <x v="10"/>
  </r>
  <r>
    <d v="2015-11-20T00:00:00"/>
    <x v="0"/>
    <x v="0"/>
    <x v="0"/>
    <s v="Southern California"/>
    <n v="5817"/>
    <n v="6734"/>
    <x v="10"/>
  </r>
  <r>
    <d v="2015-11-20T00:00:00"/>
    <x v="1"/>
    <x v="1"/>
    <x v="1"/>
    <s v="Southern California"/>
    <n v="3550.8"/>
    <n v="2900.7000000000003"/>
    <x v="10"/>
  </r>
  <r>
    <d v="2015-11-20T00:00:00"/>
    <x v="1"/>
    <x v="2"/>
    <x v="1"/>
    <s v="Southern California"/>
    <n v="311"/>
    <n v="371"/>
    <x v="10"/>
  </r>
  <r>
    <d v="2015-11-20T00:00:00"/>
    <x v="1"/>
    <x v="3"/>
    <x v="1"/>
    <s v="Southern California"/>
    <n v="0"/>
    <n v="2875"/>
    <x v="10"/>
  </r>
  <r>
    <d v="2015-11-20T00:00:00"/>
    <x v="2"/>
    <x v="4"/>
    <x v="1"/>
    <s v="Southern California"/>
    <n v="1270"/>
    <n v="1497"/>
    <x v="10"/>
  </r>
  <r>
    <d v="2015-11-20T00:00:00"/>
    <x v="3"/>
    <x v="5"/>
    <x v="1"/>
    <s v="Southern California"/>
    <n v="796"/>
    <n v="798"/>
    <x v="10"/>
  </r>
  <r>
    <d v="2015-11-20T00:00:00"/>
    <x v="3"/>
    <x v="6"/>
    <x v="1"/>
    <s v="Southern California"/>
    <n v="85"/>
    <n v="849"/>
    <x v="10"/>
  </r>
  <r>
    <d v="2015-11-20T00:00:00"/>
    <x v="4"/>
    <x v="7"/>
    <x v="1"/>
    <s v="Northern California"/>
    <n v="161"/>
    <n v="1028"/>
    <x v="10"/>
  </r>
  <r>
    <d v="2015-11-20T00:00:00"/>
    <x v="4"/>
    <x v="7"/>
    <x v="1"/>
    <s v="Southern California"/>
    <n v="-46"/>
    <n v="812"/>
    <x v="10"/>
  </r>
  <r>
    <d v="2015-11-27T00:00:00"/>
    <x v="0"/>
    <x v="0"/>
    <x v="0"/>
    <s v="Northern California"/>
    <n v="5677"/>
    <n v="8643"/>
    <x v="10"/>
  </r>
  <r>
    <d v="2015-11-27T00:00:00"/>
    <x v="1"/>
    <x v="1"/>
    <x v="1"/>
    <s v="Northern California"/>
    <n v="2778.9"/>
    <n v="2638.5"/>
    <x v="10"/>
  </r>
  <r>
    <d v="2015-11-27T00:00:00"/>
    <x v="1"/>
    <x v="2"/>
    <x v="1"/>
    <s v="Northern California"/>
    <n v="294"/>
    <n v="507"/>
    <x v="10"/>
  </r>
  <r>
    <d v="2015-11-27T00:00:00"/>
    <x v="1"/>
    <x v="3"/>
    <x v="1"/>
    <s v="Northern California"/>
    <n v="0"/>
    <n v="3039"/>
    <x v="10"/>
  </r>
  <r>
    <d v="2015-11-27T00:00:00"/>
    <x v="2"/>
    <x v="4"/>
    <x v="1"/>
    <s v="Northern California"/>
    <n v="727"/>
    <n v="1456"/>
    <x v="10"/>
  </r>
  <r>
    <d v="2015-11-27T00:00:00"/>
    <x v="3"/>
    <x v="5"/>
    <x v="1"/>
    <s v="Northern California"/>
    <n v="1290"/>
    <n v="1551"/>
    <x v="10"/>
  </r>
  <r>
    <d v="2015-11-27T00:00:00"/>
    <x v="3"/>
    <x v="6"/>
    <x v="1"/>
    <s v="Northern California"/>
    <n v="388"/>
    <n v="804"/>
    <x v="10"/>
  </r>
  <r>
    <d v="2015-11-27T00:00:00"/>
    <x v="0"/>
    <x v="0"/>
    <x v="0"/>
    <s v="Southern California"/>
    <n v="6616"/>
    <n v="6524"/>
    <x v="10"/>
  </r>
  <r>
    <d v="2015-11-27T00:00:00"/>
    <x v="1"/>
    <x v="1"/>
    <x v="1"/>
    <s v="Southern California"/>
    <n v="3612.4"/>
    <n v="2636.7000000000003"/>
    <x v="10"/>
  </r>
  <r>
    <d v="2015-11-27T00:00:00"/>
    <x v="1"/>
    <x v="2"/>
    <x v="1"/>
    <s v="Southern California"/>
    <n v="268"/>
    <n v="421"/>
    <x v="10"/>
  </r>
  <r>
    <d v="2015-11-27T00:00:00"/>
    <x v="1"/>
    <x v="3"/>
    <x v="1"/>
    <s v="Southern California"/>
    <n v="0"/>
    <n v="2795"/>
    <x v="10"/>
  </r>
  <r>
    <d v="2015-11-27T00:00:00"/>
    <x v="2"/>
    <x v="4"/>
    <x v="1"/>
    <s v="Southern California"/>
    <n v="1462"/>
    <n v="1476"/>
    <x v="10"/>
  </r>
  <r>
    <d v="2015-11-27T00:00:00"/>
    <x v="3"/>
    <x v="5"/>
    <x v="1"/>
    <s v="Southern California"/>
    <n v="817"/>
    <n v="744"/>
    <x v="10"/>
  </r>
  <r>
    <d v="2015-11-27T00:00:00"/>
    <x v="3"/>
    <x v="6"/>
    <x v="1"/>
    <s v="Southern California"/>
    <n v="442"/>
    <n v="773"/>
    <x v="10"/>
  </r>
  <r>
    <d v="2015-11-27T00:00:00"/>
    <x v="4"/>
    <x v="7"/>
    <x v="1"/>
    <s v="Northern California"/>
    <n v="242"/>
    <n v="875"/>
    <x v="10"/>
  </r>
  <r>
    <d v="2015-11-27T00:00:00"/>
    <x v="4"/>
    <x v="7"/>
    <x v="1"/>
    <s v="Southern California"/>
    <n v="114"/>
    <n v="865"/>
    <x v="10"/>
  </r>
  <r>
    <d v="2015-12-04T00:00:00"/>
    <x v="0"/>
    <x v="0"/>
    <x v="0"/>
    <s v="Northern California"/>
    <n v="5497"/>
    <n v="8827"/>
    <x v="10"/>
  </r>
  <r>
    <d v="2015-12-04T00:00:00"/>
    <x v="1"/>
    <x v="1"/>
    <x v="1"/>
    <s v="Northern California"/>
    <n v="3168.8"/>
    <n v="2479"/>
    <x v="10"/>
  </r>
  <r>
    <d v="2015-12-04T00:00:00"/>
    <x v="1"/>
    <x v="2"/>
    <x v="1"/>
    <s v="Northern California"/>
    <n v="273"/>
    <n v="637"/>
    <x v="10"/>
  </r>
  <r>
    <d v="2015-12-04T00:00:00"/>
    <x v="1"/>
    <x v="3"/>
    <x v="1"/>
    <s v="Northern California"/>
    <n v="0"/>
    <n v="2924"/>
    <x v="10"/>
  </r>
  <r>
    <d v="2015-12-04T00:00:00"/>
    <x v="2"/>
    <x v="4"/>
    <x v="1"/>
    <s v="Northern California"/>
    <n v="869"/>
    <n v="1539"/>
    <x v="10"/>
  </r>
  <r>
    <d v="2015-12-04T00:00:00"/>
    <x v="3"/>
    <x v="5"/>
    <x v="1"/>
    <s v="Northern California"/>
    <n v="873"/>
    <n v="1207"/>
    <x v="10"/>
  </r>
  <r>
    <d v="2015-12-04T00:00:00"/>
    <x v="3"/>
    <x v="6"/>
    <x v="1"/>
    <s v="Northern California"/>
    <n v="552"/>
    <n v="892"/>
    <x v="10"/>
  </r>
  <r>
    <d v="2015-12-04T00:00:00"/>
    <x v="0"/>
    <x v="0"/>
    <x v="0"/>
    <s v="Southern California"/>
    <n v="5620"/>
    <n v="7245"/>
    <x v="10"/>
  </r>
  <r>
    <d v="2015-12-04T00:00:00"/>
    <x v="1"/>
    <x v="1"/>
    <x v="1"/>
    <s v="Southern California"/>
    <n v="3220.8"/>
    <n v="2753.3"/>
    <x v="10"/>
  </r>
  <r>
    <d v="2015-12-04T00:00:00"/>
    <x v="1"/>
    <x v="2"/>
    <x v="1"/>
    <s v="Southern California"/>
    <n v="420"/>
    <n v="433"/>
    <x v="10"/>
  </r>
  <r>
    <d v="2015-12-04T00:00:00"/>
    <x v="1"/>
    <x v="3"/>
    <x v="1"/>
    <s v="Southern California"/>
    <n v="0"/>
    <n v="2650"/>
    <x v="10"/>
  </r>
  <r>
    <d v="2015-12-04T00:00:00"/>
    <x v="2"/>
    <x v="4"/>
    <x v="1"/>
    <s v="Southern California"/>
    <n v="1107"/>
    <n v="1201"/>
    <x v="10"/>
  </r>
  <r>
    <d v="2015-12-04T00:00:00"/>
    <x v="3"/>
    <x v="5"/>
    <x v="1"/>
    <s v="Southern California"/>
    <n v="779"/>
    <n v="747"/>
    <x v="10"/>
  </r>
  <r>
    <d v="2015-12-04T00:00:00"/>
    <x v="3"/>
    <x v="6"/>
    <x v="1"/>
    <s v="Southern California"/>
    <n v="494"/>
    <n v="786"/>
    <x v="10"/>
  </r>
  <r>
    <d v="2015-12-04T00:00:00"/>
    <x v="4"/>
    <x v="7"/>
    <x v="1"/>
    <s v="Northern California"/>
    <n v="167"/>
    <n v="975"/>
    <x v="10"/>
  </r>
  <r>
    <d v="2015-12-04T00:00:00"/>
    <x v="4"/>
    <x v="7"/>
    <x v="1"/>
    <s v="Southern California"/>
    <n v="-73"/>
    <n v="948"/>
    <x v="10"/>
  </r>
  <r>
    <d v="2015-12-11T00:00:00"/>
    <x v="0"/>
    <x v="0"/>
    <x v="0"/>
    <s v="Northern California"/>
    <n v="5397"/>
    <n v="8626"/>
    <x v="10"/>
  </r>
  <r>
    <d v="2015-12-11T00:00:00"/>
    <x v="1"/>
    <x v="1"/>
    <x v="1"/>
    <s v="Northern California"/>
    <n v="2853.3"/>
    <n v="2354.6000000000004"/>
    <x v="10"/>
  </r>
  <r>
    <d v="2015-12-11T00:00:00"/>
    <x v="1"/>
    <x v="2"/>
    <x v="1"/>
    <s v="Northern California"/>
    <n v="342"/>
    <n v="713"/>
    <x v="10"/>
  </r>
  <r>
    <d v="2015-12-11T00:00:00"/>
    <x v="1"/>
    <x v="3"/>
    <x v="1"/>
    <s v="Northern California"/>
    <n v="0"/>
    <n v="3175"/>
    <x v="10"/>
  </r>
  <r>
    <d v="2015-12-11T00:00:00"/>
    <x v="2"/>
    <x v="4"/>
    <x v="1"/>
    <s v="Northern California"/>
    <n v="786"/>
    <n v="1433"/>
    <x v="10"/>
  </r>
  <r>
    <d v="2015-12-11T00:00:00"/>
    <x v="3"/>
    <x v="5"/>
    <x v="1"/>
    <s v="Northern California"/>
    <n v="846"/>
    <n v="1157"/>
    <x v="10"/>
  </r>
  <r>
    <d v="2015-12-11T00:00:00"/>
    <x v="3"/>
    <x v="6"/>
    <x v="1"/>
    <s v="Northern California"/>
    <n v="507"/>
    <n v="801"/>
    <x v="10"/>
  </r>
  <r>
    <d v="2015-12-11T00:00:00"/>
    <x v="0"/>
    <x v="0"/>
    <x v="0"/>
    <s v="Southern California"/>
    <n v="5538"/>
    <n v="6808"/>
    <x v="10"/>
  </r>
  <r>
    <d v="2015-12-11T00:00:00"/>
    <x v="1"/>
    <x v="1"/>
    <x v="1"/>
    <s v="Southern California"/>
    <n v="2753.3"/>
    <n v="2501.4"/>
    <x v="10"/>
  </r>
  <r>
    <d v="2015-12-11T00:00:00"/>
    <x v="1"/>
    <x v="2"/>
    <x v="1"/>
    <s v="Southern California"/>
    <n v="431"/>
    <n v="533"/>
    <x v="10"/>
  </r>
  <r>
    <d v="2015-12-11T00:00:00"/>
    <x v="1"/>
    <x v="3"/>
    <x v="1"/>
    <s v="Southern California"/>
    <n v="0"/>
    <n v="2794"/>
    <x v="10"/>
  </r>
  <r>
    <d v="2015-12-11T00:00:00"/>
    <x v="2"/>
    <x v="4"/>
    <x v="1"/>
    <s v="Southern California"/>
    <n v="1240"/>
    <n v="1622"/>
    <x v="10"/>
  </r>
  <r>
    <d v="2015-12-11T00:00:00"/>
    <x v="3"/>
    <x v="5"/>
    <x v="1"/>
    <s v="Southern California"/>
    <n v="687"/>
    <n v="682"/>
    <x v="10"/>
  </r>
  <r>
    <d v="2015-12-11T00:00:00"/>
    <x v="3"/>
    <x v="6"/>
    <x v="1"/>
    <s v="Southern California"/>
    <n v="289"/>
    <n v="783"/>
    <x v="10"/>
  </r>
  <r>
    <d v="2015-12-11T00:00:00"/>
    <x v="4"/>
    <x v="7"/>
    <x v="1"/>
    <s v="Northern California"/>
    <n v="147"/>
    <n v="915"/>
    <x v="10"/>
  </r>
  <r>
    <d v="2015-12-11T00:00:00"/>
    <x v="4"/>
    <x v="7"/>
    <x v="1"/>
    <s v="Southern California"/>
    <n v="150"/>
    <n v="785"/>
    <x v="10"/>
  </r>
  <r>
    <d v="2015-12-18T00:00:00"/>
    <x v="0"/>
    <x v="0"/>
    <x v="0"/>
    <s v="Northern California"/>
    <n v="5433"/>
    <n v="8700"/>
    <x v="10"/>
  </r>
  <r>
    <d v="2015-12-18T00:00:00"/>
    <x v="1"/>
    <x v="1"/>
    <x v="1"/>
    <s v="Northern California"/>
    <n v="3270.1000000000004"/>
    <n v="2980.7000000000003"/>
    <x v="10"/>
  </r>
  <r>
    <d v="2015-12-18T00:00:00"/>
    <x v="1"/>
    <x v="2"/>
    <x v="1"/>
    <s v="Northern California"/>
    <n v="69"/>
    <n v="399"/>
    <x v="10"/>
  </r>
  <r>
    <d v="2015-12-18T00:00:00"/>
    <x v="1"/>
    <x v="3"/>
    <x v="1"/>
    <s v="Northern California"/>
    <n v="0"/>
    <n v="2968"/>
    <x v="10"/>
  </r>
  <r>
    <d v="2015-12-18T00:00:00"/>
    <x v="2"/>
    <x v="4"/>
    <x v="1"/>
    <s v="Northern California"/>
    <n v="815"/>
    <n v="1601"/>
    <x v="10"/>
  </r>
  <r>
    <d v="2015-12-18T00:00:00"/>
    <x v="3"/>
    <x v="5"/>
    <x v="1"/>
    <s v="Northern California"/>
    <n v="1314"/>
    <n v="1414"/>
    <x v="10"/>
  </r>
  <r>
    <d v="2015-12-18T00:00:00"/>
    <x v="3"/>
    <x v="6"/>
    <x v="1"/>
    <s v="Northern California"/>
    <n v="109"/>
    <n v="520"/>
    <x v="10"/>
  </r>
  <r>
    <d v="2015-12-18T00:00:00"/>
    <x v="0"/>
    <x v="0"/>
    <x v="0"/>
    <s v="Southern California"/>
    <n v="5913"/>
    <n v="6346"/>
    <x v="10"/>
  </r>
  <r>
    <d v="2015-12-18T00:00:00"/>
    <x v="1"/>
    <x v="1"/>
    <x v="1"/>
    <s v="Southern California"/>
    <n v="3727.9"/>
    <n v="2568.5"/>
    <x v="10"/>
  </r>
  <r>
    <d v="2015-12-18T00:00:00"/>
    <x v="1"/>
    <x v="2"/>
    <x v="1"/>
    <s v="Southern California"/>
    <n v="204"/>
    <n v="538"/>
    <x v="10"/>
  </r>
  <r>
    <d v="2015-12-18T00:00:00"/>
    <x v="1"/>
    <x v="3"/>
    <x v="1"/>
    <s v="Southern California"/>
    <n v="0"/>
    <n v="2474"/>
    <x v="10"/>
  </r>
  <r>
    <d v="2015-12-18T00:00:00"/>
    <x v="2"/>
    <x v="4"/>
    <x v="1"/>
    <s v="Southern California"/>
    <n v="1218"/>
    <n v="1657"/>
    <x v="10"/>
  </r>
  <r>
    <d v="2015-12-18T00:00:00"/>
    <x v="3"/>
    <x v="5"/>
    <x v="1"/>
    <s v="Southern California"/>
    <n v="723"/>
    <n v="632"/>
    <x v="10"/>
  </r>
  <r>
    <d v="2015-12-18T00:00:00"/>
    <x v="3"/>
    <x v="6"/>
    <x v="1"/>
    <s v="Southern California"/>
    <n v="413"/>
    <n v="916"/>
    <x v="10"/>
  </r>
  <r>
    <d v="2015-12-18T00:00:00"/>
    <x v="4"/>
    <x v="7"/>
    <x v="1"/>
    <s v="Northern California"/>
    <n v="202"/>
    <n v="785"/>
    <x v="10"/>
  </r>
  <r>
    <d v="2015-12-18T00:00:00"/>
    <x v="4"/>
    <x v="7"/>
    <x v="1"/>
    <s v="Southern California"/>
    <n v="-79"/>
    <n v="647"/>
    <x v="10"/>
  </r>
  <r>
    <d v="2015-12-25T00:00:00"/>
    <x v="0"/>
    <x v="0"/>
    <x v="0"/>
    <s v="Northern California"/>
    <n v="5604"/>
    <n v="8457"/>
    <x v="10"/>
  </r>
  <r>
    <d v="2015-12-25T00:00:00"/>
    <x v="1"/>
    <x v="1"/>
    <x v="1"/>
    <s v="Northern California"/>
    <n v="3441.9"/>
    <n v="2755.1000000000004"/>
    <x v="10"/>
  </r>
  <r>
    <d v="2015-12-25T00:00:00"/>
    <x v="1"/>
    <x v="2"/>
    <x v="1"/>
    <s v="Northern California"/>
    <n v="94"/>
    <n v="498"/>
    <x v="10"/>
  </r>
  <r>
    <d v="2015-12-25T00:00:00"/>
    <x v="1"/>
    <x v="3"/>
    <x v="1"/>
    <s v="Northern California"/>
    <n v="0"/>
    <n v="2766"/>
    <x v="10"/>
  </r>
  <r>
    <d v="2015-12-25T00:00:00"/>
    <x v="2"/>
    <x v="4"/>
    <x v="1"/>
    <s v="Northern California"/>
    <n v="806"/>
    <n v="1512"/>
    <x v="10"/>
  </r>
  <r>
    <d v="2015-12-25T00:00:00"/>
    <x v="3"/>
    <x v="5"/>
    <x v="1"/>
    <s v="Northern California"/>
    <n v="1352"/>
    <n v="1753"/>
    <x v="10"/>
  </r>
  <r>
    <d v="2015-12-25T00:00:00"/>
    <x v="3"/>
    <x v="6"/>
    <x v="1"/>
    <s v="Northern California"/>
    <n v="53"/>
    <n v="485"/>
    <x v="10"/>
  </r>
  <r>
    <d v="2015-12-25T00:00:00"/>
    <x v="0"/>
    <x v="0"/>
    <x v="0"/>
    <s v="Southern California"/>
    <n v="6611"/>
    <n v="5368"/>
    <x v="10"/>
  </r>
  <r>
    <d v="2015-12-25T00:00:00"/>
    <x v="1"/>
    <x v="1"/>
    <x v="1"/>
    <s v="Southern California"/>
    <n v="4137.1000000000004"/>
    <n v="2588.3000000000002"/>
    <x v="10"/>
  </r>
  <r>
    <d v="2015-12-25T00:00:00"/>
    <x v="1"/>
    <x v="2"/>
    <x v="1"/>
    <s v="Southern California"/>
    <n v="238"/>
    <n v="447"/>
    <x v="10"/>
  </r>
  <r>
    <d v="2015-12-25T00:00:00"/>
    <x v="1"/>
    <x v="3"/>
    <x v="1"/>
    <s v="Southern California"/>
    <n v="0"/>
    <n v="2175"/>
    <x v="10"/>
  </r>
  <r>
    <d v="2015-12-25T00:00:00"/>
    <x v="2"/>
    <x v="4"/>
    <x v="1"/>
    <s v="Southern California"/>
    <n v="1212"/>
    <n v="1470"/>
    <x v="10"/>
  </r>
  <r>
    <d v="2015-12-25T00:00:00"/>
    <x v="3"/>
    <x v="5"/>
    <x v="1"/>
    <s v="Southern California"/>
    <n v="1021"/>
    <n v="801"/>
    <x v="10"/>
  </r>
  <r>
    <d v="2015-12-25T00:00:00"/>
    <x v="3"/>
    <x v="6"/>
    <x v="1"/>
    <s v="Southern California"/>
    <n v="301"/>
    <n v="850"/>
    <x v="10"/>
  </r>
  <r>
    <d v="2015-12-25T00:00:00"/>
    <x v="4"/>
    <x v="7"/>
    <x v="1"/>
    <s v="Northern California"/>
    <n v="172"/>
    <n v="623"/>
    <x v="10"/>
  </r>
  <r>
    <d v="2015-12-25T00:00:00"/>
    <x v="4"/>
    <x v="7"/>
    <x v="1"/>
    <s v="Southern California"/>
    <n v="-127"/>
    <n v="559"/>
    <x v="10"/>
  </r>
  <r>
    <d v="2016-01-01T00:00:00"/>
    <x v="0"/>
    <x v="0"/>
    <x v="0"/>
    <s v="Northern California"/>
    <n v="5634"/>
    <n v="8231"/>
    <x v="11"/>
  </r>
  <r>
    <d v="2016-01-01T00:00:00"/>
    <x v="1"/>
    <x v="1"/>
    <x v="1"/>
    <s v="Northern California"/>
    <n v="3028.5000000000005"/>
    <n v="2944.4"/>
    <x v="11"/>
  </r>
  <r>
    <d v="2016-01-01T00:00:00"/>
    <x v="1"/>
    <x v="2"/>
    <x v="1"/>
    <s v="Northern California"/>
    <n v="157"/>
    <n v="583"/>
    <x v="11"/>
  </r>
  <r>
    <d v="2016-01-01T00:00:00"/>
    <x v="1"/>
    <x v="3"/>
    <x v="1"/>
    <s v="Northern California"/>
    <n v="0"/>
    <n v="2809"/>
    <x v="11"/>
  </r>
  <r>
    <d v="2016-01-01T00:00:00"/>
    <x v="2"/>
    <x v="4"/>
    <x v="1"/>
    <s v="Northern California"/>
    <n v="781"/>
    <n v="1664"/>
    <x v="11"/>
  </r>
  <r>
    <d v="2016-01-01T00:00:00"/>
    <x v="3"/>
    <x v="5"/>
    <x v="1"/>
    <s v="Northern California"/>
    <n v="1085"/>
    <n v="2076"/>
    <x v="11"/>
  </r>
  <r>
    <d v="2016-01-01T00:00:00"/>
    <x v="3"/>
    <x v="6"/>
    <x v="1"/>
    <s v="Northern California"/>
    <n v="309"/>
    <n v="440"/>
    <x v="11"/>
  </r>
  <r>
    <d v="2016-01-01T00:00:00"/>
    <x v="0"/>
    <x v="0"/>
    <x v="0"/>
    <s v="Southern California"/>
    <n v="5950"/>
    <n v="5821"/>
    <x v="11"/>
  </r>
  <r>
    <d v="2016-01-01T00:00:00"/>
    <x v="1"/>
    <x v="1"/>
    <x v="1"/>
    <s v="Southern California"/>
    <n v="3286.8"/>
    <n v="2533.3000000000002"/>
    <x v="11"/>
  </r>
  <r>
    <d v="2016-01-01T00:00:00"/>
    <x v="1"/>
    <x v="2"/>
    <x v="1"/>
    <s v="Southern California"/>
    <n v="281"/>
    <n v="424"/>
    <x v="11"/>
  </r>
  <r>
    <d v="2016-01-01T00:00:00"/>
    <x v="1"/>
    <x v="3"/>
    <x v="1"/>
    <s v="Southern California"/>
    <n v="0"/>
    <n v="2429"/>
    <x v="11"/>
  </r>
  <r>
    <d v="2016-01-01T00:00:00"/>
    <x v="2"/>
    <x v="4"/>
    <x v="1"/>
    <s v="Southern California"/>
    <n v="1104"/>
    <n v="1199"/>
    <x v="11"/>
  </r>
  <r>
    <d v="2016-01-01T00:00:00"/>
    <x v="3"/>
    <x v="5"/>
    <x v="1"/>
    <s v="Southern California"/>
    <n v="885"/>
    <n v="829"/>
    <x v="11"/>
  </r>
  <r>
    <d v="2016-01-01T00:00:00"/>
    <x v="3"/>
    <x v="6"/>
    <x v="1"/>
    <s v="Southern California"/>
    <n v="441"/>
    <n v="867"/>
    <x v="11"/>
  </r>
  <r>
    <d v="2016-01-01T00:00:00"/>
    <x v="4"/>
    <x v="7"/>
    <x v="1"/>
    <s v="Northern California"/>
    <n v="214"/>
    <n v="594"/>
    <x v="11"/>
  </r>
  <r>
    <d v="2016-01-01T00:00:00"/>
    <x v="4"/>
    <x v="7"/>
    <x v="1"/>
    <s v="Southern California"/>
    <n v="-8"/>
    <n v="511"/>
    <x v="11"/>
  </r>
  <r>
    <d v="2016-01-08T00:00:00"/>
    <x v="0"/>
    <x v="0"/>
    <x v="0"/>
    <s v="Northern California"/>
    <n v="5044"/>
    <n v="8777"/>
    <x v="11"/>
  </r>
  <r>
    <d v="2016-01-08T00:00:00"/>
    <x v="1"/>
    <x v="1"/>
    <x v="1"/>
    <s v="Northern California"/>
    <n v="3321.9"/>
    <n v="3038.0000000000005"/>
    <x v="11"/>
  </r>
  <r>
    <d v="2016-01-08T00:00:00"/>
    <x v="1"/>
    <x v="2"/>
    <x v="1"/>
    <s v="Northern California"/>
    <n v="151"/>
    <n v="476"/>
    <x v="11"/>
  </r>
  <r>
    <d v="2016-01-08T00:00:00"/>
    <x v="1"/>
    <x v="3"/>
    <x v="1"/>
    <s v="Northern California"/>
    <n v="0"/>
    <n v="3133"/>
    <x v="11"/>
  </r>
  <r>
    <d v="2016-01-08T00:00:00"/>
    <x v="2"/>
    <x v="4"/>
    <x v="1"/>
    <s v="Northern California"/>
    <n v="769"/>
    <n v="1639"/>
    <x v="11"/>
  </r>
  <r>
    <d v="2016-01-08T00:00:00"/>
    <x v="3"/>
    <x v="5"/>
    <x v="1"/>
    <s v="Northern California"/>
    <n v="1118"/>
    <n v="2386"/>
    <x v="11"/>
  </r>
  <r>
    <d v="2016-01-08T00:00:00"/>
    <x v="3"/>
    <x v="6"/>
    <x v="1"/>
    <s v="Northern California"/>
    <n v="179"/>
    <n v="460"/>
    <x v="11"/>
  </r>
  <r>
    <d v="2016-01-08T00:00:00"/>
    <x v="0"/>
    <x v="0"/>
    <x v="0"/>
    <s v="Southern California"/>
    <n v="6659"/>
    <n v="5752"/>
    <x v="11"/>
  </r>
  <r>
    <d v="2016-01-08T00:00:00"/>
    <x v="1"/>
    <x v="1"/>
    <x v="1"/>
    <s v="Southern California"/>
    <n v="3577.2000000000003"/>
    <n v="2831.4"/>
    <x v="11"/>
  </r>
  <r>
    <d v="2016-01-08T00:00:00"/>
    <x v="1"/>
    <x v="2"/>
    <x v="1"/>
    <s v="Southern California"/>
    <n v="233"/>
    <n v="502"/>
    <x v="11"/>
  </r>
  <r>
    <d v="2016-01-08T00:00:00"/>
    <x v="1"/>
    <x v="3"/>
    <x v="1"/>
    <s v="Southern California"/>
    <n v="0"/>
    <n v="2633"/>
    <x v="11"/>
  </r>
  <r>
    <d v="2016-01-08T00:00:00"/>
    <x v="2"/>
    <x v="4"/>
    <x v="1"/>
    <s v="Southern California"/>
    <n v="1196"/>
    <n v="1401"/>
    <x v="11"/>
  </r>
  <r>
    <d v="2016-01-08T00:00:00"/>
    <x v="3"/>
    <x v="5"/>
    <x v="1"/>
    <s v="Southern California"/>
    <n v="627"/>
    <n v="926"/>
    <x v="11"/>
  </r>
  <r>
    <d v="2016-01-08T00:00:00"/>
    <x v="3"/>
    <x v="6"/>
    <x v="1"/>
    <s v="Southern California"/>
    <n v="444"/>
    <n v="1039"/>
    <x v="11"/>
  </r>
  <r>
    <d v="2016-01-08T00:00:00"/>
    <x v="4"/>
    <x v="7"/>
    <x v="1"/>
    <s v="Northern California"/>
    <n v="147"/>
    <n v="494"/>
    <x v="11"/>
  </r>
  <r>
    <d v="2016-01-08T00:00:00"/>
    <x v="4"/>
    <x v="7"/>
    <x v="1"/>
    <s v="Southern California"/>
    <n v="-44"/>
    <n v="391"/>
    <x v="11"/>
  </r>
  <r>
    <d v="2016-01-15T00:00:00"/>
    <x v="0"/>
    <x v="0"/>
    <x v="0"/>
    <s v="Northern California"/>
    <n v="5316"/>
    <n v="8511"/>
    <x v="11"/>
  </r>
  <r>
    <d v="2016-01-15T00:00:00"/>
    <x v="1"/>
    <x v="1"/>
    <x v="1"/>
    <s v="Northern California"/>
    <n v="3122.7000000000003"/>
    <n v="3413.2000000000003"/>
    <x v="11"/>
  </r>
  <r>
    <d v="2016-01-15T00:00:00"/>
    <x v="1"/>
    <x v="2"/>
    <x v="1"/>
    <s v="Northern California"/>
    <n v="210"/>
    <n v="597"/>
    <x v="11"/>
  </r>
  <r>
    <d v="2016-01-15T00:00:00"/>
    <x v="1"/>
    <x v="3"/>
    <x v="1"/>
    <s v="Northern California"/>
    <n v="0"/>
    <n v="3319"/>
    <x v="11"/>
  </r>
  <r>
    <d v="2016-01-15T00:00:00"/>
    <x v="2"/>
    <x v="4"/>
    <x v="1"/>
    <s v="Northern California"/>
    <n v="762"/>
    <n v="1680"/>
    <x v="11"/>
  </r>
  <r>
    <d v="2016-01-15T00:00:00"/>
    <x v="3"/>
    <x v="5"/>
    <x v="1"/>
    <s v="Northern California"/>
    <n v="658"/>
    <n v="2041"/>
    <x v="11"/>
  </r>
  <r>
    <d v="2016-01-15T00:00:00"/>
    <x v="3"/>
    <x v="6"/>
    <x v="1"/>
    <s v="Northern California"/>
    <n v="403"/>
    <n v="505"/>
    <x v="11"/>
  </r>
  <r>
    <d v="2016-01-15T00:00:00"/>
    <x v="0"/>
    <x v="0"/>
    <x v="0"/>
    <s v="Southern California"/>
    <n v="6367"/>
    <n v="5673"/>
    <x v="11"/>
  </r>
  <r>
    <d v="2016-01-15T00:00:00"/>
    <x v="1"/>
    <x v="1"/>
    <x v="1"/>
    <s v="Southern California"/>
    <n v="3246.1000000000004"/>
    <n v="2596"/>
    <x v="11"/>
  </r>
  <r>
    <d v="2016-01-15T00:00:00"/>
    <x v="1"/>
    <x v="2"/>
    <x v="1"/>
    <s v="Southern California"/>
    <n v="425"/>
    <n v="574"/>
    <x v="11"/>
  </r>
  <r>
    <d v="2016-01-15T00:00:00"/>
    <x v="1"/>
    <x v="3"/>
    <x v="1"/>
    <s v="Southern California"/>
    <n v="0"/>
    <n v="2915"/>
    <x v="11"/>
  </r>
  <r>
    <d v="2016-01-15T00:00:00"/>
    <x v="2"/>
    <x v="4"/>
    <x v="1"/>
    <s v="Southern California"/>
    <n v="1159"/>
    <n v="1367"/>
    <x v="11"/>
  </r>
  <r>
    <d v="2016-01-15T00:00:00"/>
    <x v="3"/>
    <x v="5"/>
    <x v="1"/>
    <s v="Southern California"/>
    <n v="597"/>
    <n v="905"/>
    <x v="11"/>
  </r>
  <r>
    <d v="2016-01-15T00:00:00"/>
    <x v="3"/>
    <x v="6"/>
    <x v="1"/>
    <s v="Southern California"/>
    <n v="404"/>
    <n v="1185"/>
    <x v="11"/>
  </r>
  <r>
    <d v="2016-01-15T00:00:00"/>
    <x v="4"/>
    <x v="7"/>
    <x v="1"/>
    <s v="Northern California"/>
    <n v="345"/>
    <n v="748"/>
    <x v="11"/>
  </r>
  <r>
    <d v="2016-01-15T00:00:00"/>
    <x v="4"/>
    <x v="7"/>
    <x v="1"/>
    <s v="Southern California"/>
    <n v="149"/>
    <n v="472"/>
    <x v="11"/>
  </r>
  <r>
    <d v="2016-01-22T00:00:00"/>
    <x v="0"/>
    <x v="0"/>
    <x v="0"/>
    <s v="Northern California"/>
    <n v="4713"/>
    <n v="8296"/>
    <x v="11"/>
  </r>
  <r>
    <d v="2016-01-22T00:00:00"/>
    <x v="1"/>
    <x v="1"/>
    <x v="1"/>
    <s v="Northern California"/>
    <n v="2829.3"/>
    <n v="3849.7000000000003"/>
    <x v="11"/>
  </r>
  <r>
    <d v="2016-01-22T00:00:00"/>
    <x v="1"/>
    <x v="2"/>
    <x v="1"/>
    <s v="Northern California"/>
    <n v="389"/>
    <n v="582"/>
    <x v="11"/>
  </r>
  <r>
    <d v="2016-01-22T00:00:00"/>
    <x v="1"/>
    <x v="3"/>
    <x v="1"/>
    <s v="Northern California"/>
    <n v="0"/>
    <n v="3172"/>
    <x v="11"/>
  </r>
  <r>
    <d v="2016-01-22T00:00:00"/>
    <x v="2"/>
    <x v="4"/>
    <x v="1"/>
    <s v="Northern California"/>
    <n v="697"/>
    <n v="1610"/>
    <x v="11"/>
  </r>
  <r>
    <d v="2016-01-22T00:00:00"/>
    <x v="3"/>
    <x v="5"/>
    <x v="1"/>
    <s v="Northern California"/>
    <n v="783"/>
    <n v="1892"/>
    <x v="11"/>
  </r>
  <r>
    <d v="2016-01-22T00:00:00"/>
    <x v="3"/>
    <x v="6"/>
    <x v="1"/>
    <s v="Northern California"/>
    <n v="93"/>
    <n v="426"/>
    <x v="11"/>
  </r>
  <r>
    <d v="2016-01-22T00:00:00"/>
    <x v="0"/>
    <x v="0"/>
    <x v="0"/>
    <s v="Southern California"/>
    <n v="6300"/>
    <n v="5999"/>
    <x v="11"/>
  </r>
  <r>
    <d v="2016-01-22T00:00:00"/>
    <x v="1"/>
    <x v="1"/>
    <x v="1"/>
    <s v="Southern California"/>
    <n v="3685.0000000000005"/>
    <n v="2764.3"/>
    <x v="11"/>
  </r>
  <r>
    <d v="2016-01-22T00:00:00"/>
    <x v="1"/>
    <x v="2"/>
    <x v="1"/>
    <s v="Southern California"/>
    <n v="156"/>
    <n v="427"/>
    <x v="11"/>
  </r>
  <r>
    <d v="2016-01-22T00:00:00"/>
    <x v="1"/>
    <x v="3"/>
    <x v="1"/>
    <s v="Southern California"/>
    <n v="0"/>
    <n v="3381"/>
    <x v="11"/>
  </r>
  <r>
    <d v="2016-01-22T00:00:00"/>
    <x v="2"/>
    <x v="4"/>
    <x v="1"/>
    <s v="Southern California"/>
    <n v="1166"/>
    <n v="1395"/>
    <x v="11"/>
  </r>
  <r>
    <d v="2016-01-22T00:00:00"/>
    <x v="3"/>
    <x v="5"/>
    <x v="1"/>
    <s v="Southern California"/>
    <n v="1012"/>
    <n v="1147"/>
    <x v="11"/>
  </r>
  <r>
    <d v="2016-01-22T00:00:00"/>
    <x v="3"/>
    <x v="6"/>
    <x v="1"/>
    <s v="Southern California"/>
    <n v="46"/>
    <n v="1001"/>
    <x v="11"/>
  </r>
  <r>
    <d v="2016-01-22T00:00:00"/>
    <x v="4"/>
    <x v="7"/>
    <x v="1"/>
    <s v="Northern California"/>
    <n v="333"/>
    <n v="630"/>
    <x v="11"/>
  </r>
  <r>
    <d v="2016-01-22T00:00:00"/>
    <x v="4"/>
    <x v="7"/>
    <x v="1"/>
    <s v="Southern California"/>
    <n v="97"/>
    <n v="491"/>
    <x v="11"/>
  </r>
  <r>
    <d v="2016-01-29T00:00:00"/>
    <x v="0"/>
    <x v="0"/>
    <x v="0"/>
    <s v="Northern California"/>
    <n v="4576"/>
    <n v="9495"/>
    <x v="11"/>
  </r>
  <r>
    <d v="2016-01-29T00:00:00"/>
    <x v="1"/>
    <x v="1"/>
    <x v="1"/>
    <s v="Northern California"/>
    <n v="2771.9"/>
    <n v="3826.4"/>
    <x v="11"/>
  </r>
  <r>
    <d v="2016-01-29T00:00:00"/>
    <x v="1"/>
    <x v="2"/>
    <x v="1"/>
    <s v="Northern California"/>
    <n v="155"/>
    <n v="546"/>
    <x v="11"/>
  </r>
  <r>
    <d v="2016-01-29T00:00:00"/>
    <x v="1"/>
    <x v="3"/>
    <x v="1"/>
    <s v="Northern California"/>
    <n v="0"/>
    <n v="3406"/>
    <x v="11"/>
  </r>
  <r>
    <d v="2016-01-29T00:00:00"/>
    <x v="2"/>
    <x v="4"/>
    <x v="1"/>
    <s v="Northern California"/>
    <n v="768"/>
    <n v="1599"/>
    <x v="11"/>
  </r>
  <r>
    <d v="2016-01-29T00:00:00"/>
    <x v="3"/>
    <x v="5"/>
    <x v="1"/>
    <s v="Northern California"/>
    <n v="813"/>
    <n v="2150"/>
    <x v="11"/>
  </r>
  <r>
    <d v="2016-01-29T00:00:00"/>
    <x v="3"/>
    <x v="6"/>
    <x v="1"/>
    <s v="Northern California"/>
    <n v="128"/>
    <n v="407"/>
    <x v="11"/>
  </r>
  <r>
    <d v="2016-01-29T00:00:00"/>
    <x v="0"/>
    <x v="0"/>
    <x v="0"/>
    <s v="Southern California"/>
    <n v="6567"/>
    <n v="6712"/>
    <x v="11"/>
  </r>
  <r>
    <d v="2016-01-29T00:00:00"/>
    <x v="1"/>
    <x v="1"/>
    <x v="1"/>
    <s v="Southern California"/>
    <n v="3987.5000000000005"/>
    <n v="2767.6000000000004"/>
    <x v="11"/>
  </r>
  <r>
    <d v="2016-01-29T00:00:00"/>
    <x v="1"/>
    <x v="2"/>
    <x v="1"/>
    <s v="Southern California"/>
    <n v="299"/>
    <n v="475"/>
    <x v="11"/>
  </r>
  <r>
    <d v="2016-01-29T00:00:00"/>
    <x v="1"/>
    <x v="3"/>
    <x v="1"/>
    <s v="Southern California"/>
    <n v="0"/>
    <n v="3996"/>
    <x v="11"/>
  </r>
  <r>
    <d v="2016-01-29T00:00:00"/>
    <x v="2"/>
    <x v="4"/>
    <x v="1"/>
    <s v="Southern California"/>
    <n v="1146"/>
    <n v="1587"/>
    <x v="11"/>
  </r>
  <r>
    <d v="2016-01-29T00:00:00"/>
    <x v="3"/>
    <x v="5"/>
    <x v="1"/>
    <s v="Southern California"/>
    <n v="665"/>
    <n v="1045"/>
    <x v="11"/>
  </r>
  <r>
    <d v="2016-01-29T00:00:00"/>
    <x v="3"/>
    <x v="6"/>
    <x v="1"/>
    <s v="Southern California"/>
    <n v="510"/>
    <n v="1090"/>
    <x v="11"/>
  </r>
  <r>
    <d v="2016-01-29T00:00:00"/>
    <x v="4"/>
    <x v="7"/>
    <x v="1"/>
    <s v="Northern California"/>
    <n v="471"/>
    <n v="908"/>
    <x v="11"/>
  </r>
  <r>
    <d v="2016-01-29T00:00:00"/>
    <x v="4"/>
    <x v="7"/>
    <x v="1"/>
    <s v="Southern California"/>
    <n v="108"/>
    <n v="443"/>
    <x v="11"/>
  </r>
  <r>
    <d v="2016-02-05T00:00:00"/>
    <x v="0"/>
    <x v="0"/>
    <x v="0"/>
    <s v="Northern California"/>
    <n v="4962"/>
    <n v="9063"/>
    <x v="11"/>
  </r>
  <r>
    <d v="2016-02-05T00:00:00"/>
    <x v="1"/>
    <x v="1"/>
    <x v="1"/>
    <s v="Northern California"/>
    <n v="2806.5"/>
    <n v="3439.1000000000004"/>
    <x v="11"/>
  </r>
  <r>
    <d v="2016-02-05T00:00:00"/>
    <x v="1"/>
    <x v="2"/>
    <x v="1"/>
    <s v="Northern California"/>
    <n v="311"/>
    <n v="641"/>
    <x v="11"/>
  </r>
  <r>
    <d v="2016-02-05T00:00:00"/>
    <x v="1"/>
    <x v="3"/>
    <x v="1"/>
    <s v="Northern California"/>
    <n v="0"/>
    <n v="3094"/>
    <x v="11"/>
  </r>
  <r>
    <d v="2016-02-05T00:00:00"/>
    <x v="2"/>
    <x v="4"/>
    <x v="1"/>
    <s v="Northern California"/>
    <n v="755"/>
    <n v="1706"/>
    <x v="11"/>
  </r>
  <r>
    <d v="2016-02-05T00:00:00"/>
    <x v="3"/>
    <x v="5"/>
    <x v="1"/>
    <s v="Northern California"/>
    <n v="351"/>
    <n v="1759"/>
    <x v="11"/>
  </r>
  <r>
    <d v="2016-02-05T00:00:00"/>
    <x v="3"/>
    <x v="6"/>
    <x v="1"/>
    <s v="Northern California"/>
    <n v="381"/>
    <n v="444"/>
    <x v="11"/>
  </r>
  <r>
    <d v="2016-02-05T00:00:00"/>
    <x v="0"/>
    <x v="0"/>
    <x v="0"/>
    <s v="Southern California"/>
    <n v="6027"/>
    <n v="6727"/>
    <x v="11"/>
  </r>
  <r>
    <d v="2016-02-05T00:00:00"/>
    <x v="1"/>
    <x v="1"/>
    <x v="1"/>
    <s v="Southern California"/>
    <n v="3719.1000000000004"/>
    <n v="2654.3"/>
    <x v="11"/>
  </r>
  <r>
    <d v="2016-02-05T00:00:00"/>
    <x v="1"/>
    <x v="2"/>
    <x v="1"/>
    <s v="Southern California"/>
    <n v="331"/>
    <n v="502"/>
    <x v="11"/>
  </r>
  <r>
    <d v="2016-02-05T00:00:00"/>
    <x v="1"/>
    <x v="3"/>
    <x v="1"/>
    <s v="Southern California"/>
    <n v="0"/>
    <n v="4108"/>
    <x v="11"/>
  </r>
  <r>
    <d v="2016-02-05T00:00:00"/>
    <x v="2"/>
    <x v="4"/>
    <x v="1"/>
    <s v="Southern California"/>
    <n v="1277"/>
    <n v="1733"/>
    <x v="11"/>
  </r>
  <r>
    <d v="2016-02-05T00:00:00"/>
    <x v="3"/>
    <x v="5"/>
    <x v="1"/>
    <s v="Southern California"/>
    <n v="886"/>
    <n v="938"/>
    <x v="11"/>
  </r>
  <r>
    <d v="2016-02-05T00:00:00"/>
    <x v="3"/>
    <x v="6"/>
    <x v="1"/>
    <s v="Southern California"/>
    <n v="475"/>
    <n v="1182"/>
    <x v="11"/>
  </r>
  <r>
    <d v="2016-02-05T00:00:00"/>
    <x v="4"/>
    <x v="7"/>
    <x v="1"/>
    <s v="Northern California"/>
    <n v="259"/>
    <n v="978"/>
    <x v="11"/>
  </r>
  <r>
    <d v="2016-02-05T00:00:00"/>
    <x v="4"/>
    <x v="7"/>
    <x v="1"/>
    <s v="Southern California"/>
    <n v="1"/>
    <n v="464"/>
    <x v="11"/>
  </r>
  <r>
    <d v="2016-02-12T00:00:00"/>
    <x v="0"/>
    <x v="0"/>
    <x v="0"/>
    <s v="Northern California"/>
    <n v="5202"/>
    <n v="9063"/>
    <x v="11"/>
  </r>
  <r>
    <d v="2016-02-12T00:00:00"/>
    <x v="1"/>
    <x v="1"/>
    <x v="1"/>
    <s v="Northern California"/>
    <n v="2868.6000000000004"/>
    <n v="3502.9"/>
    <x v="11"/>
  </r>
  <r>
    <d v="2016-02-12T00:00:00"/>
    <x v="1"/>
    <x v="2"/>
    <x v="1"/>
    <s v="Northern California"/>
    <n v="288"/>
    <n v="421"/>
    <x v="11"/>
  </r>
  <r>
    <d v="2016-02-12T00:00:00"/>
    <x v="1"/>
    <x v="3"/>
    <x v="1"/>
    <s v="Northern California"/>
    <n v="0"/>
    <n v="2989"/>
    <x v="11"/>
  </r>
  <r>
    <d v="2016-02-12T00:00:00"/>
    <x v="2"/>
    <x v="4"/>
    <x v="1"/>
    <s v="Northern California"/>
    <n v="705"/>
    <n v="1320"/>
    <x v="11"/>
  </r>
  <r>
    <d v="2016-02-12T00:00:00"/>
    <x v="3"/>
    <x v="5"/>
    <x v="1"/>
    <s v="Northern California"/>
    <n v="879"/>
    <n v="1789"/>
    <x v="11"/>
  </r>
  <r>
    <d v="2016-02-12T00:00:00"/>
    <x v="3"/>
    <x v="6"/>
    <x v="1"/>
    <s v="Northern California"/>
    <n v="301"/>
    <n v="440"/>
    <x v="11"/>
  </r>
  <r>
    <d v="2016-02-12T00:00:00"/>
    <x v="0"/>
    <x v="0"/>
    <x v="0"/>
    <s v="Southern California"/>
    <n v="5586"/>
    <n v="6307"/>
    <x v="11"/>
  </r>
  <r>
    <d v="2016-02-12T00:00:00"/>
    <x v="1"/>
    <x v="1"/>
    <x v="1"/>
    <s v="Southern California"/>
    <n v="3798.3"/>
    <n v="2846.8"/>
    <x v="11"/>
  </r>
  <r>
    <d v="2016-02-12T00:00:00"/>
    <x v="1"/>
    <x v="2"/>
    <x v="1"/>
    <s v="Southern California"/>
    <n v="263"/>
    <n v="391"/>
    <x v="11"/>
  </r>
  <r>
    <d v="2016-02-12T00:00:00"/>
    <x v="1"/>
    <x v="3"/>
    <x v="1"/>
    <s v="Southern California"/>
    <n v="0"/>
    <n v="4432"/>
    <x v="11"/>
  </r>
  <r>
    <d v="2016-02-12T00:00:00"/>
    <x v="2"/>
    <x v="4"/>
    <x v="1"/>
    <s v="Southern California"/>
    <n v="1207"/>
    <n v="1700"/>
    <x v="11"/>
  </r>
  <r>
    <d v="2016-02-12T00:00:00"/>
    <x v="3"/>
    <x v="5"/>
    <x v="1"/>
    <s v="Southern California"/>
    <n v="980"/>
    <n v="903"/>
    <x v="11"/>
  </r>
  <r>
    <d v="2016-02-12T00:00:00"/>
    <x v="3"/>
    <x v="6"/>
    <x v="1"/>
    <s v="Southern California"/>
    <n v="303"/>
    <n v="1083"/>
    <x v="11"/>
  </r>
  <r>
    <d v="2016-02-12T00:00:00"/>
    <x v="4"/>
    <x v="7"/>
    <x v="1"/>
    <s v="Northern California"/>
    <n v="210"/>
    <n v="1110"/>
    <x v="11"/>
  </r>
  <r>
    <d v="2016-02-12T00:00:00"/>
    <x v="4"/>
    <x v="7"/>
    <x v="1"/>
    <s v="Southern California"/>
    <n v="337"/>
    <n v="659"/>
    <x v="11"/>
  </r>
  <r>
    <d v="2016-02-19T00:00:00"/>
    <x v="0"/>
    <x v="0"/>
    <x v="0"/>
    <s v="Northern California"/>
    <n v="5360"/>
    <n v="8106"/>
    <x v="11"/>
  </r>
  <r>
    <d v="2016-02-19T00:00:00"/>
    <x v="1"/>
    <x v="1"/>
    <x v="1"/>
    <s v="Northern California"/>
    <n v="2960.2000000000003"/>
    <n v="3288.6000000000004"/>
    <x v="11"/>
  </r>
  <r>
    <d v="2016-02-19T00:00:00"/>
    <x v="1"/>
    <x v="2"/>
    <x v="1"/>
    <s v="Northern California"/>
    <n v="390"/>
    <n v="427"/>
    <x v="11"/>
  </r>
  <r>
    <d v="2016-02-19T00:00:00"/>
    <x v="1"/>
    <x v="3"/>
    <x v="1"/>
    <s v="Northern California"/>
    <n v="0"/>
    <n v="2881"/>
    <x v="11"/>
  </r>
  <r>
    <d v="2016-02-19T00:00:00"/>
    <x v="2"/>
    <x v="4"/>
    <x v="1"/>
    <s v="Northern California"/>
    <n v="818"/>
    <n v="1383"/>
    <x v="11"/>
  </r>
  <r>
    <d v="2016-02-19T00:00:00"/>
    <x v="3"/>
    <x v="5"/>
    <x v="1"/>
    <s v="Northern California"/>
    <n v="1062"/>
    <n v="1717"/>
    <x v="11"/>
  </r>
  <r>
    <d v="2016-02-19T00:00:00"/>
    <x v="3"/>
    <x v="6"/>
    <x v="1"/>
    <s v="Northern California"/>
    <n v="42"/>
    <n v="453"/>
    <x v="11"/>
  </r>
  <r>
    <d v="2016-02-19T00:00:00"/>
    <x v="0"/>
    <x v="0"/>
    <x v="0"/>
    <s v="Southern California"/>
    <n v="6023"/>
    <n v="5908"/>
    <x v="11"/>
  </r>
  <r>
    <d v="2016-02-19T00:00:00"/>
    <x v="1"/>
    <x v="1"/>
    <x v="1"/>
    <s v="Southern California"/>
    <n v="4048.0000000000005"/>
    <n v="2758.8"/>
    <x v="11"/>
  </r>
  <r>
    <d v="2016-02-19T00:00:00"/>
    <x v="1"/>
    <x v="2"/>
    <x v="1"/>
    <s v="Southern California"/>
    <n v="464"/>
    <n v="492"/>
    <x v="11"/>
  </r>
  <r>
    <d v="2016-02-19T00:00:00"/>
    <x v="1"/>
    <x v="3"/>
    <x v="1"/>
    <s v="Southern California"/>
    <n v="0"/>
    <n v="4247"/>
    <x v="11"/>
  </r>
  <r>
    <d v="2016-02-19T00:00:00"/>
    <x v="2"/>
    <x v="4"/>
    <x v="1"/>
    <s v="Southern California"/>
    <n v="1191"/>
    <n v="1696"/>
    <x v="11"/>
  </r>
  <r>
    <d v="2016-02-19T00:00:00"/>
    <x v="3"/>
    <x v="5"/>
    <x v="1"/>
    <s v="Southern California"/>
    <n v="757"/>
    <n v="903"/>
    <x v="11"/>
  </r>
  <r>
    <d v="2016-02-19T00:00:00"/>
    <x v="3"/>
    <x v="6"/>
    <x v="1"/>
    <s v="Southern California"/>
    <n v="421"/>
    <n v="1076"/>
    <x v="11"/>
  </r>
  <r>
    <d v="2016-02-19T00:00:00"/>
    <x v="4"/>
    <x v="7"/>
    <x v="1"/>
    <s v="Northern California"/>
    <n v="253"/>
    <n v="834"/>
    <x v="11"/>
  </r>
  <r>
    <d v="2016-02-19T00:00:00"/>
    <x v="4"/>
    <x v="7"/>
    <x v="1"/>
    <s v="Southern California"/>
    <n v="57"/>
    <n v="626"/>
    <x v="11"/>
  </r>
  <r>
    <d v="2016-02-26T00:00:00"/>
    <x v="0"/>
    <x v="0"/>
    <x v="0"/>
    <s v="Northern California"/>
    <n v="5339"/>
    <n v="8945"/>
    <x v="11"/>
  </r>
  <r>
    <d v="2016-02-26T00:00:00"/>
    <x v="1"/>
    <x v="1"/>
    <x v="1"/>
    <s v="Northern California"/>
    <n v="2384.8000000000002"/>
    <n v="3068.7000000000003"/>
    <x v="11"/>
  </r>
  <r>
    <d v="2016-02-26T00:00:00"/>
    <x v="1"/>
    <x v="2"/>
    <x v="1"/>
    <s v="Northern California"/>
    <n v="462"/>
    <n v="493"/>
    <x v="11"/>
  </r>
  <r>
    <d v="2016-02-26T00:00:00"/>
    <x v="1"/>
    <x v="3"/>
    <x v="1"/>
    <s v="Northern California"/>
    <n v="0"/>
    <n v="3014"/>
    <x v="11"/>
  </r>
  <r>
    <d v="2016-02-26T00:00:00"/>
    <x v="2"/>
    <x v="4"/>
    <x v="1"/>
    <s v="Northern California"/>
    <n v="829"/>
    <n v="1371"/>
    <x v="11"/>
  </r>
  <r>
    <d v="2016-02-26T00:00:00"/>
    <x v="3"/>
    <x v="5"/>
    <x v="1"/>
    <s v="Northern California"/>
    <n v="1037"/>
    <n v="1736"/>
    <x v="11"/>
  </r>
  <r>
    <d v="2016-02-26T00:00:00"/>
    <x v="3"/>
    <x v="6"/>
    <x v="1"/>
    <s v="Northern California"/>
    <n v="298"/>
    <n v="485"/>
    <x v="11"/>
  </r>
  <r>
    <d v="2016-02-26T00:00:00"/>
    <x v="0"/>
    <x v="0"/>
    <x v="0"/>
    <s v="Southern California"/>
    <n v="5832"/>
    <n v="6685"/>
    <x v="11"/>
  </r>
  <r>
    <d v="2016-02-26T00:00:00"/>
    <x v="1"/>
    <x v="1"/>
    <x v="1"/>
    <s v="Southern California"/>
    <n v="3570.6000000000004"/>
    <n v="2570.7000000000003"/>
    <x v="11"/>
  </r>
  <r>
    <d v="2016-02-26T00:00:00"/>
    <x v="1"/>
    <x v="2"/>
    <x v="1"/>
    <s v="Southern California"/>
    <n v="352"/>
    <n v="498"/>
    <x v="11"/>
  </r>
  <r>
    <d v="2016-02-26T00:00:00"/>
    <x v="1"/>
    <x v="3"/>
    <x v="1"/>
    <s v="Southern California"/>
    <n v="0"/>
    <n v="4044"/>
    <x v="11"/>
  </r>
  <r>
    <d v="2016-02-26T00:00:00"/>
    <x v="2"/>
    <x v="4"/>
    <x v="1"/>
    <s v="Southern California"/>
    <n v="1331"/>
    <n v="1708"/>
    <x v="11"/>
  </r>
  <r>
    <d v="2016-02-26T00:00:00"/>
    <x v="3"/>
    <x v="5"/>
    <x v="1"/>
    <s v="Southern California"/>
    <n v="755"/>
    <n v="960"/>
    <x v="11"/>
  </r>
  <r>
    <d v="2016-02-26T00:00:00"/>
    <x v="3"/>
    <x v="6"/>
    <x v="1"/>
    <s v="Southern California"/>
    <n v="575"/>
    <n v="1304"/>
    <x v="11"/>
  </r>
  <r>
    <d v="2016-02-26T00:00:00"/>
    <x v="4"/>
    <x v="7"/>
    <x v="1"/>
    <s v="Northern California"/>
    <n v="381"/>
    <n v="1083"/>
    <x v="11"/>
  </r>
  <r>
    <d v="2016-02-26T00:00:00"/>
    <x v="4"/>
    <x v="7"/>
    <x v="1"/>
    <s v="Southern California"/>
    <n v="160"/>
    <n v="623"/>
    <x v="11"/>
  </r>
  <r>
    <d v="2016-03-04T00:00:00"/>
    <x v="0"/>
    <x v="0"/>
    <x v="0"/>
    <s v="Northern California"/>
    <n v="5187"/>
    <n v="9602"/>
    <x v="11"/>
  </r>
  <r>
    <d v="2016-03-04T00:00:00"/>
    <x v="1"/>
    <x v="1"/>
    <x v="1"/>
    <s v="Northern California"/>
    <n v="2619.9"/>
    <n v="2981.3"/>
    <x v="11"/>
  </r>
  <r>
    <d v="2016-03-04T00:00:00"/>
    <x v="1"/>
    <x v="2"/>
    <x v="1"/>
    <s v="Northern California"/>
    <n v="283"/>
    <n v="368"/>
    <x v="11"/>
  </r>
  <r>
    <d v="2016-03-04T00:00:00"/>
    <x v="1"/>
    <x v="3"/>
    <x v="1"/>
    <s v="Northern California"/>
    <n v="0"/>
    <n v="3197"/>
    <x v="11"/>
  </r>
  <r>
    <d v="2016-03-04T00:00:00"/>
    <x v="2"/>
    <x v="4"/>
    <x v="1"/>
    <s v="Northern California"/>
    <n v="765"/>
    <n v="1452"/>
    <x v="11"/>
  </r>
  <r>
    <d v="2016-03-04T00:00:00"/>
    <x v="3"/>
    <x v="5"/>
    <x v="1"/>
    <s v="Northern California"/>
    <n v="1068"/>
    <n v="1959"/>
    <x v="11"/>
  </r>
  <r>
    <d v="2016-03-04T00:00:00"/>
    <x v="3"/>
    <x v="6"/>
    <x v="1"/>
    <s v="Northern California"/>
    <n v="405"/>
    <n v="474"/>
    <x v="11"/>
  </r>
  <r>
    <d v="2016-03-04T00:00:00"/>
    <x v="0"/>
    <x v="0"/>
    <x v="0"/>
    <s v="Southern California"/>
    <n v="5834"/>
    <n v="6373"/>
    <x v="11"/>
  </r>
  <r>
    <d v="2016-03-04T00:00:00"/>
    <x v="1"/>
    <x v="1"/>
    <x v="1"/>
    <s v="Southern California"/>
    <n v="4004.0000000000005"/>
    <n v="2620.2000000000003"/>
    <x v="11"/>
  </r>
  <r>
    <d v="2016-03-04T00:00:00"/>
    <x v="1"/>
    <x v="2"/>
    <x v="1"/>
    <s v="Southern California"/>
    <n v="334"/>
    <n v="555"/>
    <x v="11"/>
  </r>
  <r>
    <d v="2016-03-04T00:00:00"/>
    <x v="1"/>
    <x v="3"/>
    <x v="1"/>
    <s v="Southern California"/>
    <n v="0"/>
    <n v="3560"/>
    <x v="11"/>
  </r>
  <r>
    <d v="2016-03-04T00:00:00"/>
    <x v="2"/>
    <x v="4"/>
    <x v="1"/>
    <s v="Southern California"/>
    <n v="1151"/>
    <n v="1610"/>
    <x v="11"/>
  </r>
  <r>
    <d v="2016-03-04T00:00:00"/>
    <x v="3"/>
    <x v="5"/>
    <x v="1"/>
    <s v="Southern California"/>
    <n v="795"/>
    <n v="995"/>
    <x v="11"/>
  </r>
  <r>
    <d v="2016-03-04T00:00:00"/>
    <x v="3"/>
    <x v="6"/>
    <x v="1"/>
    <s v="Southern California"/>
    <n v="483"/>
    <n v="1160"/>
    <x v="11"/>
  </r>
  <r>
    <d v="2016-03-04T00:00:00"/>
    <x v="4"/>
    <x v="7"/>
    <x v="1"/>
    <s v="Northern California"/>
    <n v="289"/>
    <n v="926"/>
    <x v="11"/>
  </r>
  <r>
    <d v="2016-03-04T00:00:00"/>
    <x v="4"/>
    <x v="7"/>
    <x v="1"/>
    <s v="Southern California"/>
    <n v="171"/>
    <n v="762"/>
    <x v="11"/>
  </r>
  <r>
    <d v="2016-03-11T00:00:00"/>
    <x v="0"/>
    <x v="0"/>
    <x v="0"/>
    <s v="Northern California"/>
    <n v="5094"/>
    <n v="10344"/>
    <x v="11"/>
  </r>
  <r>
    <d v="2016-03-11T00:00:00"/>
    <x v="1"/>
    <x v="1"/>
    <x v="1"/>
    <s v="Northern California"/>
    <n v="2924.3"/>
    <n v="3331.4"/>
    <x v="11"/>
  </r>
  <r>
    <d v="2016-03-11T00:00:00"/>
    <x v="1"/>
    <x v="2"/>
    <x v="1"/>
    <s v="Northern California"/>
    <n v="401"/>
    <n v="595"/>
    <x v="11"/>
  </r>
  <r>
    <d v="2016-03-11T00:00:00"/>
    <x v="1"/>
    <x v="3"/>
    <x v="1"/>
    <s v="Northern California"/>
    <n v="0"/>
    <n v="2816"/>
    <x v="11"/>
  </r>
  <r>
    <d v="2016-03-11T00:00:00"/>
    <x v="2"/>
    <x v="4"/>
    <x v="1"/>
    <s v="Northern California"/>
    <n v="717"/>
    <n v="1548"/>
    <x v="11"/>
  </r>
  <r>
    <d v="2016-03-11T00:00:00"/>
    <x v="3"/>
    <x v="5"/>
    <x v="1"/>
    <s v="Northern California"/>
    <n v="822"/>
    <n v="1701"/>
    <x v="11"/>
  </r>
  <r>
    <d v="2016-03-11T00:00:00"/>
    <x v="3"/>
    <x v="6"/>
    <x v="1"/>
    <s v="Northern California"/>
    <n v="642"/>
    <n v="604"/>
    <x v="11"/>
  </r>
  <r>
    <d v="2016-03-11T00:00:00"/>
    <x v="0"/>
    <x v="0"/>
    <x v="0"/>
    <s v="Southern California"/>
    <n v="5879"/>
    <n v="6463"/>
    <x v="11"/>
  </r>
  <r>
    <d v="2016-03-11T00:00:00"/>
    <x v="1"/>
    <x v="1"/>
    <x v="1"/>
    <s v="Southern California"/>
    <n v="2938.1000000000004"/>
    <n v="2583.9"/>
    <x v="11"/>
  </r>
  <r>
    <d v="2016-03-11T00:00:00"/>
    <x v="1"/>
    <x v="2"/>
    <x v="1"/>
    <s v="Southern California"/>
    <n v="1311"/>
    <n v="542"/>
    <x v="11"/>
  </r>
  <r>
    <d v="2016-03-11T00:00:00"/>
    <x v="1"/>
    <x v="3"/>
    <x v="1"/>
    <s v="Southern California"/>
    <n v="0"/>
    <n v="3005"/>
    <x v="11"/>
  </r>
  <r>
    <d v="2016-03-11T00:00:00"/>
    <x v="2"/>
    <x v="4"/>
    <x v="1"/>
    <s v="Southern California"/>
    <n v="1188"/>
    <n v="1799"/>
    <x v="11"/>
  </r>
  <r>
    <d v="2016-03-11T00:00:00"/>
    <x v="3"/>
    <x v="5"/>
    <x v="1"/>
    <s v="Southern California"/>
    <n v="719"/>
    <n v="885"/>
    <x v="11"/>
  </r>
  <r>
    <d v="2016-03-11T00:00:00"/>
    <x v="3"/>
    <x v="6"/>
    <x v="1"/>
    <s v="Southern California"/>
    <n v="553"/>
    <n v="1197"/>
    <x v="11"/>
  </r>
  <r>
    <d v="2016-03-11T00:00:00"/>
    <x v="4"/>
    <x v="7"/>
    <x v="1"/>
    <s v="Northern California"/>
    <n v="228"/>
    <n v="765"/>
    <x v="11"/>
  </r>
  <r>
    <d v="2016-03-11T00:00:00"/>
    <x v="4"/>
    <x v="7"/>
    <x v="1"/>
    <s v="Southern California"/>
    <n v="360"/>
    <n v="782"/>
    <x v="11"/>
  </r>
  <r>
    <d v="2016-03-18T00:00:00"/>
    <x v="0"/>
    <x v="0"/>
    <x v="0"/>
    <s v="Northern California"/>
    <n v="5472"/>
    <n v="9436"/>
    <x v="11"/>
  </r>
  <r>
    <d v="2016-03-18T00:00:00"/>
    <x v="1"/>
    <x v="1"/>
    <x v="1"/>
    <s v="Northern California"/>
    <n v="2258"/>
    <n v="2725.2000000000003"/>
    <x v="11"/>
  </r>
  <r>
    <d v="2016-03-18T00:00:00"/>
    <x v="1"/>
    <x v="2"/>
    <x v="1"/>
    <s v="Northern California"/>
    <n v="615"/>
    <n v="462"/>
    <x v="11"/>
  </r>
  <r>
    <d v="2016-03-18T00:00:00"/>
    <x v="1"/>
    <x v="3"/>
    <x v="1"/>
    <s v="Northern California"/>
    <n v="0"/>
    <n v="2635"/>
    <x v="11"/>
  </r>
  <r>
    <d v="2016-03-18T00:00:00"/>
    <x v="2"/>
    <x v="4"/>
    <x v="1"/>
    <s v="Northern California"/>
    <n v="689"/>
    <n v="1512"/>
    <x v="11"/>
  </r>
  <r>
    <d v="2016-03-18T00:00:00"/>
    <x v="3"/>
    <x v="5"/>
    <x v="1"/>
    <s v="Northern California"/>
    <n v="1218"/>
    <n v="2047"/>
    <x v="11"/>
  </r>
  <r>
    <d v="2016-03-18T00:00:00"/>
    <x v="3"/>
    <x v="6"/>
    <x v="1"/>
    <s v="Northern California"/>
    <n v="173"/>
    <n v="625"/>
    <x v="11"/>
  </r>
  <r>
    <d v="2016-03-18T00:00:00"/>
    <x v="0"/>
    <x v="0"/>
    <x v="0"/>
    <s v="Southern California"/>
    <n v="5945"/>
    <n v="5653"/>
    <x v="11"/>
  </r>
  <r>
    <d v="2016-03-18T00:00:00"/>
    <x v="1"/>
    <x v="1"/>
    <x v="1"/>
    <s v="Southern California"/>
    <n v="3855.5000000000005"/>
    <n v="2846.8"/>
    <x v="11"/>
  </r>
  <r>
    <d v="2016-03-18T00:00:00"/>
    <x v="1"/>
    <x v="2"/>
    <x v="1"/>
    <s v="Southern California"/>
    <n v="186"/>
    <n v="331"/>
    <x v="11"/>
  </r>
  <r>
    <d v="2016-03-18T00:00:00"/>
    <x v="1"/>
    <x v="3"/>
    <x v="1"/>
    <s v="Southern California"/>
    <n v="0"/>
    <n v="2900"/>
    <x v="11"/>
  </r>
  <r>
    <d v="2016-03-18T00:00:00"/>
    <x v="2"/>
    <x v="4"/>
    <x v="1"/>
    <s v="Southern California"/>
    <n v="1162"/>
    <n v="1679"/>
    <x v="11"/>
  </r>
  <r>
    <d v="2016-03-18T00:00:00"/>
    <x v="3"/>
    <x v="5"/>
    <x v="1"/>
    <s v="Southern California"/>
    <n v="541"/>
    <n v="717"/>
    <x v="11"/>
  </r>
  <r>
    <d v="2016-03-18T00:00:00"/>
    <x v="3"/>
    <x v="6"/>
    <x v="1"/>
    <s v="Southern California"/>
    <n v="386"/>
    <n v="1154"/>
    <x v="11"/>
  </r>
  <r>
    <d v="2016-03-18T00:00:00"/>
    <x v="4"/>
    <x v="7"/>
    <x v="1"/>
    <s v="Northern California"/>
    <n v="238"/>
    <n v="728"/>
    <x v="11"/>
  </r>
  <r>
    <d v="2016-03-18T00:00:00"/>
    <x v="4"/>
    <x v="7"/>
    <x v="1"/>
    <s v="Southern California"/>
    <n v="121"/>
    <n v="846"/>
    <x v="11"/>
  </r>
  <r>
    <d v="2016-03-25T00:00:00"/>
    <x v="0"/>
    <x v="0"/>
    <x v="0"/>
    <s v="Northern California"/>
    <n v="5340"/>
    <n v="9056"/>
    <x v="11"/>
  </r>
  <r>
    <d v="2016-03-25T00:00:00"/>
    <x v="1"/>
    <x v="1"/>
    <x v="1"/>
    <s v="Northern California"/>
    <n v="2672"/>
    <n v="2982.6000000000004"/>
    <x v="11"/>
  </r>
  <r>
    <d v="2016-03-25T00:00:00"/>
    <x v="1"/>
    <x v="2"/>
    <x v="1"/>
    <s v="Northern California"/>
    <n v="328"/>
    <n v="189"/>
    <x v="11"/>
  </r>
  <r>
    <d v="2016-03-25T00:00:00"/>
    <x v="1"/>
    <x v="3"/>
    <x v="1"/>
    <s v="Northern California"/>
    <n v="0"/>
    <n v="2706"/>
    <x v="11"/>
  </r>
  <r>
    <d v="2016-03-25T00:00:00"/>
    <x v="2"/>
    <x v="4"/>
    <x v="1"/>
    <s v="Northern California"/>
    <n v="683"/>
    <n v="1518"/>
    <x v="11"/>
  </r>
  <r>
    <d v="2016-03-25T00:00:00"/>
    <x v="3"/>
    <x v="5"/>
    <x v="1"/>
    <s v="Northern California"/>
    <n v="1054"/>
    <n v="1376"/>
    <x v="11"/>
  </r>
  <r>
    <d v="2016-03-25T00:00:00"/>
    <x v="3"/>
    <x v="6"/>
    <x v="1"/>
    <s v="Northern California"/>
    <n v="313"/>
    <n v="804"/>
    <x v="11"/>
  </r>
  <r>
    <d v="2016-03-25T00:00:00"/>
    <x v="0"/>
    <x v="0"/>
    <x v="0"/>
    <s v="Southern California"/>
    <n v="6074"/>
    <n v="5918"/>
    <x v="11"/>
  </r>
  <r>
    <d v="2016-03-25T00:00:00"/>
    <x v="1"/>
    <x v="1"/>
    <x v="1"/>
    <s v="Southern California"/>
    <n v="3408.9"/>
    <n v="2620.2000000000003"/>
    <x v="11"/>
  </r>
  <r>
    <d v="2016-03-25T00:00:00"/>
    <x v="1"/>
    <x v="2"/>
    <x v="1"/>
    <s v="Southern California"/>
    <n v="432"/>
    <n v="585"/>
    <x v="11"/>
  </r>
  <r>
    <d v="2016-03-25T00:00:00"/>
    <x v="1"/>
    <x v="3"/>
    <x v="1"/>
    <s v="Southern California"/>
    <n v="0"/>
    <n v="2972"/>
    <x v="11"/>
  </r>
  <r>
    <d v="2016-03-25T00:00:00"/>
    <x v="2"/>
    <x v="4"/>
    <x v="1"/>
    <s v="Southern California"/>
    <n v="1269"/>
    <n v="1793"/>
    <x v="11"/>
  </r>
  <r>
    <d v="2016-03-25T00:00:00"/>
    <x v="3"/>
    <x v="5"/>
    <x v="1"/>
    <s v="Southern California"/>
    <n v="403"/>
    <n v="570"/>
    <x v="11"/>
  </r>
  <r>
    <d v="2016-03-25T00:00:00"/>
    <x v="3"/>
    <x v="6"/>
    <x v="1"/>
    <s v="Southern California"/>
    <n v="651"/>
    <n v="1353"/>
    <x v="11"/>
  </r>
  <r>
    <d v="2016-03-25T00:00:00"/>
    <x v="4"/>
    <x v="7"/>
    <x v="1"/>
    <s v="Northern California"/>
    <n v="175"/>
    <n v="770"/>
    <x v="11"/>
  </r>
  <r>
    <d v="2016-03-25T00:00:00"/>
    <x v="4"/>
    <x v="7"/>
    <x v="1"/>
    <s v="Southern California"/>
    <n v="288"/>
    <n v="628"/>
    <x v="11"/>
  </r>
  <r>
    <d v="2016-04-01T00:00:00"/>
    <x v="0"/>
    <x v="0"/>
    <x v="0"/>
    <s v="Northern California"/>
    <n v="5572"/>
    <n v="9829"/>
    <x v="11"/>
  </r>
  <r>
    <d v="2016-04-01T00:00:00"/>
    <x v="1"/>
    <x v="1"/>
    <x v="1"/>
    <s v="Northern California"/>
    <n v="2784"/>
    <n v="2830.4"/>
    <x v="11"/>
  </r>
  <r>
    <d v="2016-04-01T00:00:00"/>
    <x v="1"/>
    <x v="2"/>
    <x v="1"/>
    <s v="Northern California"/>
    <n v="417"/>
    <n v="367"/>
    <x v="11"/>
  </r>
  <r>
    <d v="2016-04-01T00:00:00"/>
    <x v="1"/>
    <x v="3"/>
    <x v="1"/>
    <s v="Northern California"/>
    <n v="0"/>
    <n v="2717"/>
    <x v="11"/>
  </r>
  <r>
    <d v="2016-04-01T00:00:00"/>
    <x v="2"/>
    <x v="4"/>
    <x v="1"/>
    <s v="Northern California"/>
    <n v="749"/>
    <n v="1658"/>
    <x v="11"/>
  </r>
  <r>
    <d v="2016-04-01T00:00:00"/>
    <x v="3"/>
    <x v="5"/>
    <x v="1"/>
    <s v="Northern California"/>
    <n v="1384"/>
    <n v="1566"/>
    <x v="11"/>
  </r>
  <r>
    <d v="2016-04-01T00:00:00"/>
    <x v="3"/>
    <x v="6"/>
    <x v="1"/>
    <s v="Northern California"/>
    <n v="242"/>
    <n v="571"/>
    <x v="11"/>
  </r>
  <r>
    <d v="2016-04-01T00:00:00"/>
    <x v="0"/>
    <x v="0"/>
    <x v="0"/>
    <s v="Southern California"/>
    <n v="5930"/>
    <n v="6266"/>
    <x v="11"/>
  </r>
  <r>
    <d v="2016-04-01T00:00:00"/>
    <x v="1"/>
    <x v="1"/>
    <x v="1"/>
    <s v="Southern California"/>
    <n v="3630.0000000000005"/>
    <n v="2327.6000000000004"/>
    <x v="11"/>
  </r>
  <r>
    <d v="2016-04-01T00:00:00"/>
    <x v="1"/>
    <x v="2"/>
    <x v="1"/>
    <s v="Southern California"/>
    <n v="277"/>
    <n v="510"/>
    <x v="11"/>
  </r>
  <r>
    <d v="2016-04-01T00:00:00"/>
    <x v="1"/>
    <x v="3"/>
    <x v="1"/>
    <s v="Southern California"/>
    <n v="0"/>
    <n v="3177"/>
    <x v="11"/>
  </r>
  <r>
    <d v="2016-04-01T00:00:00"/>
    <x v="2"/>
    <x v="4"/>
    <x v="1"/>
    <s v="Southern California"/>
    <n v="1163"/>
    <n v="1590"/>
    <x v="11"/>
  </r>
  <r>
    <d v="2016-04-01T00:00:00"/>
    <x v="3"/>
    <x v="5"/>
    <x v="1"/>
    <s v="Southern California"/>
    <n v="882"/>
    <n v="768"/>
    <x v="11"/>
  </r>
  <r>
    <d v="2016-04-01T00:00:00"/>
    <x v="3"/>
    <x v="6"/>
    <x v="1"/>
    <s v="Southern California"/>
    <n v="275"/>
    <n v="1146"/>
    <x v="11"/>
  </r>
  <r>
    <d v="2016-04-01T00:00:00"/>
    <x v="4"/>
    <x v="7"/>
    <x v="1"/>
    <s v="Northern California"/>
    <n v="294"/>
    <n v="839"/>
    <x v="11"/>
  </r>
  <r>
    <d v="2016-04-01T00:00:00"/>
    <x v="4"/>
    <x v="7"/>
    <x v="1"/>
    <s v="Southern California"/>
    <n v="130"/>
    <n v="730"/>
    <x v="11"/>
  </r>
  <r>
    <d v="2016-04-08T00:00:00"/>
    <x v="0"/>
    <x v="0"/>
    <x v="0"/>
    <s v="Northern California"/>
    <n v="5663"/>
    <n v="9997"/>
    <x v="11"/>
  </r>
  <r>
    <d v="2016-04-08T00:00:00"/>
    <x v="1"/>
    <x v="1"/>
    <x v="1"/>
    <s v="Northern California"/>
    <n v="2806.8"/>
    <n v="2687.6000000000004"/>
    <x v="11"/>
  </r>
  <r>
    <d v="2016-04-08T00:00:00"/>
    <x v="1"/>
    <x v="2"/>
    <x v="1"/>
    <s v="Northern California"/>
    <n v="254"/>
    <n v="243"/>
    <x v="11"/>
  </r>
  <r>
    <d v="2016-04-08T00:00:00"/>
    <x v="1"/>
    <x v="3"/>
    <x v="1"/>
    <s v="Northern California"/>
    <n v="0"/>
    <n v="2540"/>
    <x v="11"/>
  </r>
  <r>
    <d v="2016-04-08T00:00:00"/>
    <x v="2"/>
    <x v="4"/>
    <x v="1"/>
    <s v="Northern California"/>
    <n v="698"/>
    <n v="1675"/>
    <x v="11"/>
  </r>
  <r>
    <d v="2016-04-08T00:00:00"/>
    <x v="3"/>
    <x v="5"/>
    <x v="1"/>
    <s v="Northern California"/>
    <n v="877"/>
    <n v="1337"/>
    <x v="11"/>
  </r>
  <r>
    <d v="2016-04-08T00:00:00"/>
    <x v="3"/>
    <x v="6"/>
    <x v="1"/>
    <s v="Northern California"/>
    <n v="539"/>
    <n v="594"/>
    <x v="11"/>
  </r>
  <r>
    <d v="2016-04-08T00:00:00"/>
    <x v="0"/>
    <x v="0"/>
    <x v="0"/>
    <s v="Southern California"/>
    <n v="5975"/>
    <n v="6471"/>
    <x v="11"/>
  </r>
  <r>
    <d v="2016-04-08T00:00:00"/>
    <x v="1"/>
    <x v="1"/>
    <x v="1"/>
    <s v="Southern California"/>
    <n v="3676.2000000000003"/>
    <n v="2503.6000000000004"/>
    <x v="11"/>
  </r>
  <r>
    <d v="2016-04-08T00:00:00"/>
    <x v="1"/>
    <x v="2"/>
    <x v="1"/>
    <s v="Southern California"/>
    <n v="317"/>
    <n v="504"/>
    <x v="11"/>
  </r>
  <r>
    <d v="2016-04-08T00:00:00"/>
    <x v="1"/>
    <x v="3"/>
    <x v="1"/>
    <s v="Southern California"/>
    <n v="0"/>
    <n v="3191"/>
    <x v="11"/>
  </r>
  <r>
    <d v="2016-04-08T00:00:00"/>
    <x v="2"/>
    <x v="4"/>
    <x v="1"/>
    <s v="Southern California"/>
    <n v="1182"/>
    <n v="1598"/>
    <x v="11"/>
  </r>
  <r>
    <d v="2016-04-08T00:00:00"/>
    <x v="3"/>
    <x v="5"/>
    <x v="1"/>
    <s v="Southern California"/>
    <n v="878"/>
    <n v="740"/>
    <x v="11"/>
  </r>
  <r>
    <d v="2016-04-08T00:00:00"/>
    <x v="3"/>
    <x v="6"/>
    <x v="1"/>
    <s v="Southern California"/>
    <n v="334"/>
    <n v="1001"/>
    <x v="11"/>
  </r>
  <r>
    <d v="2016-04-08T00:00:00"/>
    <x v="4"/>
    <x v="7"/>
    <x v="1"/>
    <s v="Northern California"/>
    <n v="287"/>
    <n v="981"/>
    <x v="11"/>
  </r>
  <r>
    <d v="2016-04-08T00:00:00"/>
    <x v="4"/>
    <x v="7"/>
    <x v="1"/>
    <s v="Southern California"/>
    <n v="-12"/>
    <n v="665"/>
    <x v="11"/>
  </r>
  <r>
    <d v="2016-04-15T00:00:00"/>
    <x v="0"/>
    <x v="0"/>
    <x v="0"/>
    <s v="Northern California"/>
    <n v="5648"/>
    <n v="10908"/>
    <x v="11"/>
  </r>
  <r>
    <d v="2016-04-15T00:00:00"/>
    <x v="1"/>
    <x v="1"/>
    <x v="1"/>
    <s v="Northern California"/>
    <n v="2770.7000000000003"/>
    <n v="2563.8000000000002"/>
    <x v="11"/>
  </r>
  <r>
    <d v="2016-04-15T00:00:00"/>
    <x v="1"/>
    <x v="2"/>
    <x v="1"/>
    <s v="Northern California"/>
    <n v="381"/>
    <n v="225"/>
    <x v="11"/>
  </r>
  <r>
    <d v="2016-04-15T00:00:00"/>
    <x v="1"/>
    <x v="3"/>
    <x v="1"/>
    <s v="Northern California"/>
    <n v="0"/>
    <n v="2657"/>
    <x v="11"/>
  </r>
  <r>
    <d v="2016-04-15T00:00:00"/>
    <x v="2"/>
    <x v="4"/>
    <x v="1"/>
    <s v="Northern California"/>
    <n v="725"/>
    <n v="1747"/>
    <x v="11"/>
  </r>
  <r>
    <d v="2016-04-15T00:00:00"/>
    <x v="3"/>
    <x v="5"/>
    <x v="1"/>
    <s v="Northern California"/>
    <n v="1025"/>
    <n v="1474"/>
    <x v="11"/>
  </r>
  <r>
    <d v="2016-04-15T00:00:00"/>
    <x v="3"/>
    <x v="6"/>
    <x v="1"/>
    <s v="Northern California"/>
    <n v="254"/>
    <n v="454"/>
    <x v="11"/>
  </r>
  <r>
    <d v="2016-04-15T00:00:00"/>
    <x v="0"/>
    <x v="0"/>
    <x v="0"/>
    <s v="Southern California"/>
    <n v="6280"/>
    <n v="6404"/>
    <x v="11"/>
  </r>
  <r>
    <d v="2016-04-15T00:00:00"/>
    <x v="1"/>
    <x v="1"/>
    <x v="1"/>
    <s v="Southern California"/>
    <n v="3903.9"/>
    <n v="2406.8000000000002"/>
    <x v="11"/>
  </r>
  <r>
    <d v="2016-04-15T00:00:00"/>
    <x v="1"/>
    <x v="2"/>
    <x v="1"/>
    <s v="Southern California"/>
    <n v="492"/>
    <n v="561"/>
    <x v="11"/>
  </r>
  <r>
    <d v="2016-04-15T00:00:00"/>
    <x v="1"/>
    <x v="3"/>
    <x v="1"/>
    <s v="Southern California"/>
    <n v="0"/>
    <n v="3086"/>
    <x v="11"/>
  </r>
  <r>
    <d v="2016-04-15T00:00:00"/>
    <x v="2"/>
    <x v="4"/>
    <x v="1"/>
    <s v="Southern California"/>
    <n v="1157"/>
    <n v="1610"/>
    <x v="11"/>
  </r>
  <r>
    <d v="2016-04-15T00:00:00"/>
    <x v="3"/>
    <x v="5"/>
    <x v="1"/>
    <s v="Southern California"/>
    <n v="719"/>
    <n v="486"/>
    <x v="11"/>
  </r>
  <r>
    <d v="2016-04-15T00:00:00"/>
    <x v="3"/>
    <x v="6"/>
    <x v="1"/>
    <s v="Southern California"/>
    <n v="520"/>
    <n v="1109"/>
    <x v="11"/>
  </r>
  <r>
    <d v="2016-04-15T00:00:00"/>
    <x v="4"/>
    <x v="7"/>
    <x v="1"/>
    <s v="Northern California"/>
    <n v="139"/>
    <n v="932"/>
    <x v="11"/>
  </r>
  <r>
    <d v="2016-04-15T00:00:00"/>
    <x v="4"/>
    <x v="7"/>
    <x v="1"/>
    <s v="Southern California"/>
    <n v="132"/>
    <n v="568"/>
    <x v="11"/>
  </r>
  <r>
    <d v="2016-04-22T00:00:00"/>
    <x v="0"/>
    <x v="0"/>
    <x v="0"/>
    <s v="Northern California"/>
    <n v="5531"/>
    <n v="8714"/>
    <x v="11"/>
  </r>
  <r>
    <d v="2016-04-22T00:00:00"/>
    <x v="1"/>
    <x v="1"/>
    <x v="1"/>
    <s v="Northern California"/>
    <n v="3118.7000000000003"/>
    <n v="2656.6000000000004"/>
    <x v="11"/>
  </r>
  <r>
    <d v="2016-04-22T00:00:00"/>
    <x v="1"/>
    <x v="2"/>
    <x v="1"/>
    <s v="Northern California"/>
    <n v="527"/>
    <n v="553"/>
    <x v="11"/>
  </r>
  <r>
    <d v="2016-04-22T00:00:00"/>
    <x v="1"/>
    <x v="3"/>
    <x v="1"/>
    <s v="Northern California"/>
    <n v="0"/>
    <n v="2565"/>
    <x v="11"/>
  </r>
  <r>
    <d v="2016-04-22T00:00:00"/>
    <x v="2"/>
    <x v="4"/>
    <x v="1"/>
    <s v="Northern California"/>
    <n v="815"/>
    <n v="1743"/>
    <x v="11"/>
  </r>
  <r>
    <d v="2016-04-22T00:00:00"/>
    <x v="3"/>
    <x v="5"/>
    <x v="1"/>
    <s v="Northern California"/>
    <n v="940"/>
    <n v="1191"/>
    <x v="11"/>
  </r>
  <r>
    <d v="2016-04-22T00:00:00"/>
    <x v="3"/>
    <x v="6"/>
    <x v="1"/>
    <s v="Northern California"/>
    <n v="438"/>
    <n v="785"/>
    <x v="11"/>
  </r>
  <r>
    <d v="2016-04-22T00:00:00"/>
    <x v="0"/>
    <x v="0"/>
    <x v="0"/>
    <s v="Southern California"/>
    <n v="6377"/>
    <n v="6539"/>
    <x v="11"/>
  </r>
  <r>
    <d v="2016-04-22T00:00:00"/>
    <x v="1"/>
    <x v="1"/>
    <x v="1"/>
    <s v="Southern California"/>
    <n v="4153.6000000000004"/>
    <n v="2446.4"/>
    <x v="11"/>
  </r>
  <r>
    <d v="2016-04-22T00:00:00"/>
    <x v="1"/>
    <x v="2"/>
    <x v="1"/>
    <s v="Southern California"/>
    <n v="531"/>
    <n v="613"/>
    <x v="11"/>
  </r>
  <r>
    <d v="2016-04-22T00:00:00"/>
    <x v="1"/>
    <x v="3"/>
    <x v="1"/>
    <s v="Southern California"/>
    <n v="0"/>
    <n v="3109"/>
    <x v="11"/>
  </r>
  <r>
    <d v="2016-04-22T00:00:00"/>
    <x v="2"/>
    <x v="4"/>
    <x v="1"/>
    <s v="Southern California"/>
    <n v="1448"/>
    <n v="1676"/>
    <x v="11"/>
  </r>
  <r>
    <d v="2016-04-22T00:00:00"/>
    <x v="3"/>
    <x v="5"/>
    <x v="1"/>
    <s v="Southern California"/>
    <n v="778"/>
    <n v="586"/>
    <x v="11"/>
  </r>
  <r>
    <d v="2016-04-22T00:00:00"/>
    <x v="3"/>
    <x v="6"/>
    <x v="1"/>
    <s v="Southern California"/>
    <n v="346"/>
    <n v="1110"/>
    <x v="11"/>
  </r>
  <r>
    <d v="2016-04-22T00:00:00"/>
    <x v="4"/>
    <x v="7"/>
    <x v="1"/>
    <s v="Northern California"/>
    <n v="191"/>
    <n v="697"/>
    <x v="11"/>
  </r>
  <r>
    <d v="2016-04-22T00:00:00"/>
    <x v="4"/>
    <x v="7"/>
    <x v="1"/>
    <s v="Southern California"/>
    <n v="30"/>
    <n v="570"/>
    <x v="11"/>
  </r>
  <r>
    <d v="2016-04-29T00:00:00"/>
    <x v="0"/>
    <x v="0"/>
    <x v="0"/>
    <s v="Northern California"/>
    <n v="5607"/>
    <n v="9560"/>
    <x v="11"/>
  </r>
  <r>
    <d v="2016-04-29T00:00:00"/>
    <x v="1"/>
    <x v="1"/>
    <x v="1"/>
    <s v="Northern California"/>
    <n v="3124.4"/>
    <n v="2746.1000000000004"/>
    <x v="11"/>
  </r>
  <r>
    <d v="2016-04-29T00:00:00"/>
    <x v="1"/>
    <x v="2"/>
    <x v="1"/>
    <s v="Northern California"/>
    <n v="321"/>
    <n v="417"/>
    <x v="11"/>
  </r>
  <r>
    <d v="2016-04-29T00:00:00"/>
    <x v="1"/>
    <x v="3"/>
    <x v="1"/>
    <s v="Northern California"/>
    <n v="0"/>
    <n v="2491"/>
    <x v="11"/>
  </r>
  <r>
    <d v="2016-04-29T00:00:00"/>
    <x v="2"/>
    <x v="4"/>
    <x v="1"/>
    <s v="Northern California"/>
    <n v="641"/>
    <n v="1505"/>
    <x v="11"/>
  </r>
  <r>
    <d v="2016-04-29T00:00:00"/>
    <x v="3"/>
    <x v="5"/>
    <x v="1"/>
    <s v="Northern California"/>
    <n v="943"/>
    <n v="1144"/>
    <x v="11"/>
  </r>
  <r>
    <d v="2016-04-29T00:00:00"/>
    <x v="3"/>
    <x v="6"/>
    <x v="1"/>
    <s v="Northern California"/>
    <n v="184"/>
    <n v="605"/>
    <x v="11"/>
  </r>
  <r>
    <d v="2016-04-29T00:00:00"/>
    <x v="0"/>
    <x v="0"/>
    <x v="0"/>
    <s v="Southern California"/>
    <n v="6699"/>
    <n v="5899"/>
    <x v="11"/>
  </r>
  <r>
    <d v="2016-04-29T00:00:00"/>
    <x v="1"/>
    <x v="1"/>
    <x v="1"/>
    <s v="Southern California"/>
    <n v="4345"/>
    <n v="2822.6000000000004"/>
    <x v="11"/>
  </r>
  <r>
    <d v="2016-04-29T00:00:00"/>
    <x v="1"/>
    <x v="2"/>
    <x v="1"/>
    <s v="Southern California"/>
    <n v="467"/>
    <n v="426"/>
    <x v="11"/>
  </r>
  <r>
    <d v="2016-04-29T00:00:00"/>
    <x v="1"/>
    <x v="3"/>
    <x v="1"/>
    <s v="Southern California"/>
    <n v="0"/>
    <n v="3161"/>
    <x v="11"/>
  </r>
  <r>
    <d v="2016-04-29T00:00:00"/>
    <x v="2"/>
    <x v="4"/>
    <x v="1"/>
    <s v="Southern California"/>
    <n v="1373"/>
    <n v="1633"/>
    <x v="11"/>
  </r>
  <r>
    <d v="2016-04-29T00:00:00"/>
    <x v="3"/>
    <x v="5"/>
    <x v="1"/>
    <s v="Southern California"/>
    <n v="910"/>
    <n v="672"/>
    <x v="11"/>
  </r>
  <r>
    <d v="2016-04-29T00:00:00"/>
    <x v="3"/>
    <x v="6"/>
    <x v="1"/>
    <s v="Southern California"/>
    <n v="397"/>
    <n v="985"/>
    <x v="11"/>
  </r>
  <r>
    <d v="2016-04-29T00:00:00"/>
    <x v="4"/>
    <x v="7"/>
    <x v="1"/>
    <s v="Northern California"/>
    <n v="213"/>
    <n v="803"/>
    <x v="11"/>
  </r>
  <r>
    <d v="2016-04-29T00:00:00"/>
    <x v="4"/>
    <x v="7"/>
    <x v="1"/>
    <s v="Southern California"/>
    <n v="97"/>
    <n v="712"/>
    <x v="11"/>
  </r>
  <r>
    <d v="2016-05-06T00:00:00"/>
    <x v="0"/>
    <x v="0"/>
    <x v="0"/>
    <s v="Northern California"/>
    <n v="5335"/>
    <n v="8795"/>
    <x v="11"/>
  </r>
  <r>
    <d v="2016-05-06T00:00:00"/>
    <x v="1"/>
    <x v="1"/>
    <x v="1"/>
    <s v="Northern California"/>
    <n v="2907.7000000000003"/>
    <n v="2706.8"/>
    <x v="11"/>
  </r>
  <r>
    <d v="2016-05-06T00:00:00"/>
    <x v="1"/>
    <x v="2"/>
    <x v="1"/>
    <s v="Northern California"/>
    <n v="335"/>
    <n v="295"/>
    <x v="11"/>
  </r>
  <r>
    <d v="2016-05-06T00:00:00"/>
    <x v="1"/>
    <x v="3"/>
    <x v="1"/>
    <s v="Northern California"/>
    <n v="0"/>
    <n v="2427"/>
    <x v="11"/>
  </r>
  <r>
    <d v="2016-05-06T00:00:00"/>
    <x v="2"/>
    <x v="4"/>
    <x v="1"/>
    <s v="Northern California"/>
    <n v="579"/>
    <n v="1465"/>
    <x v="11"/>
  </r>
  <r>
    <d v="2016-05-06T00:00:00"/>
    <x v="3"/>
    <x v="5"/>
    <x v="1"/>
    <s v="Northern California"/>
    <n v="1146"/>
    <n v="1490"/>
    <x v="11"/>
  </r>
  <r>
    <d v="2016-05-06T00:00:00"/>
    <x v="3"/>
    <x v="6"/>
    <x v="1"/>
    <s v="Northern California"/>
    <n v="7"/>
    <n v="502"/>
    <x v="11"/>
  </r>
  <r>
    <d v="2016-05-06T00:00:00"/>
    <x v="0"/>
    <x v="0"/>
    <x v="0"/>
    <s v="Southern California"/>
    <n v="6694"/>
    <n v="5871"/>
    <x v="11"/>
  </r>
  <r>
    <d v="2016-05-06T00:00:00"/>
    <x v="1"/>
    <x v="1"/>
    <x v="1"/>
    <s v="Southern California"/>
    <n v="4470.4000000000005"/>
    <n v="2678.5"/>
    <x v="11"/>
  </r>
  <r>
    <d v="2016-05-06T00:00:00"/>
    <x v="1"/>
    <x v="2"/>
    <x v="1"/>
    <s v="Southern California"/>
    <n v="261"/>
    <n v="517"/>
    <x v="11"/>
  </r>
  <r>
    <d v="2016-05-06T00:00:00"/>
    <x v="1"/>
    <x v="3"/>
    <x v="1"/>
    <s v="Southern California"/>
    <n v="0"/>
    <n v="3184"/>
    <x v="11"/>
  </r>
  <r>
    <d v="2016-05-06T00:00:00"/>
    <x v="2"/>
    <x v="4"/>
    <x v="1"/>
    <s v="Southern California"/>
    <n v="1259"/>
    <n v="1533"/>
    <x v="11"/>
  </r>
  <r>
    <d v="2016-05-06T00:00:00"/>
    <x v="3"/>
    <x v="5"/>
    <x v="1"/>
    <s v="Southern California"/>
    <n v="937"/>
    <n v="540"/>
    <x v="11"/>
  </r>
  <r>
    <d v="2016-05-06T00:00:00"/>
    <x v="3"/>
    <x v="6"/>
    <x v="1"/>
    <s v="Southern California"/>
    <n v="368"/>
    <n v="1148"/>
    <x v="11"/>
  </r>
  <r>
    <d v="2016-05-06T00:00:00"/>
    <x v="4"/>
    <x v="7"/>
    <x v="1"/>
    <s v="Northern California"/>
    <n v="285"/>
    <n v="858"/>
    <x v="11"/>
  </r>
  <r>
    <d v="2016-05-06T00:00:00"/>
    <x v="4"/>
    <x v="7"/>
    <x v="1"/>
    <s v="Southern California"/>
    <n v="131"/>
    <n v="683"/>
    <x v="11"/>
  </r>
  <r>
    <d v="2016-05-13T00:00:00"/>
    <x v="0"/>
    <x v="0"/>
    <x v="0"/>
    <s v="Northern California"/>
    <n v="4753"/>
    <n v="8363"/>
    <x v="11"/>
  </r>
  <r>
    <d v="2016-05-13T00:00:00"/>
    <x v="1"/>
    <x v="1"/>
    <x v="1"/>
    <s v="Northern California"/>
    <n v="2906.7000000000003"/>
    <n v="2621.7000000000003"/>
    <x v="11"/>
  </r>
  <r>
    <d v="2016-05-13T00:00:00"/>
    <x v="1"/>
    <x v="2"/>
    <x v="1"/>
    <s v="Northern California"/>
    <n v="589"/>
    <n v="670"/>
    <x v="11"/>
  </r>
  <r>
    <d v="2016-05-13T00:00:00"/>
    <x v="1"/>
    <x v="3"/>
    <x v="1"/>
    <s v="Northern California"/>
    <n v="0"/>
    <n v="2638"/>
    <x v="11"/>
  </r>
  <r>
    <d v="2016-05-13T00:00:00"/>
    <x v="2"/>
    <x v="4"/>
    <x v="1"/>
    <s v="Northern California"/>
    <n v="687"/>
    <n v="1486"/>
    <x v="11"/>
  </r>
  <r>
    <d v="2016-05-13T00:00:00"/>
    <x v="3"/>
    <x v="5"/>
    <x v="1"/>
    <s v="Northern California"/>
    <n v="971"/>
    <n v="1622"/>
    <x v="11"/>
  </r>
  <r>
    <d v="2016-05-13T00:00:00"/>
    <x v="3"/>
    <x v="6"/>
    <x v="1"/>
    <s v="Northern California"/>
    <n v="257"/>
    <n v="596"/>
    <x v="11"/>
  </r>
  <r>
    <d v="2016-05-13T00:00:00"/>
    <x v="0"/>
    <x v="0"/>
    <x v="0"/>
    <s v="Southern California"/>
    <n v="6477"/>
    <n v="6222"/>
    <x v="11"/>
  </r>
  <r>
    <d v="2016-05-13T00:00:00"/>
    <x v="1"/>
    <x v="1"/>
    <x v="1"/>
    <s v="Southern California"/>
    <n v="3930.3"/>
    <n v="2523.4"/>
    <x v="11"/>
  </r>
  <r>
    <d v="2016-05-13T00:00:00"/>
    <x v="1"/>
    <x v="2"/>
    <x v="1"/>
    <s v="Southern California"/>
    <n v="629"/>
    <n v="717"/>
    <x v="11"/>
  </r>
  <r>
    <d v="2016-05-13T00:00:00"/>
    <x v="1"/>
    <x v="3"/>
    <x v="1"/>
    <s v="Southern California"/>
    <n v="0"/>
    <n v="3008"/>
    <x v="11"/>
  </r>
  <r>
    <d v="2016-05-13T00:00:00"/>
    <x v="2"/>
    <x v="4"/>
    <x v="1"/>
    <s v="Southern California"/>
    <n v="1120"/>
    <n v="1472"/>
    <x v="11"/>
  </r>
  <r>
    <d v="2016-05-13T00:00:00"/>
    <x v="3"/>
    <x v="5"/>
    <x v="1"/>
    <s v="Southern California"/>
    <n v="951"/>
    <n v="669"/>
    <x v="11"/>
  </r>
  <r>
    <d v="2016-05-13T00:00:00"/>
    <x v="3"/>
    <x v="6"/>
    <x v="1"/>
    <s v="Southern California"/>
    <n v="356"/>
    <n v="1052"/>
    <x v="11"/>
  </r>
  <r>
    <d v="2016-05-13T00:00:00"/>
    <x v="4"/>
    <x v="7"/>
    <x v="1"/>
    <s v="Northern California"/>
    <n v="233"/>
    <n v="886"/>
    <x v="11"/>
  </r>
  <r>
    <d v="2016-05-13T00:00:00"/>
    <x v="4"/>
    <x v="7"/>
    <x v="1"/>
    <s v="Southern California"/>
    <n v="92"/>
    <n v="766"/>
    <x v="11"/>
  </r>
  <r>
    <d v="2016-05-20T00:00:00"/>
    <x v="0"/>
    <x v="0"/>
    <x v="0"/>
    <s v="Northern California"/>
    <n v="4367"/>
    <n v="9788"/>
    <x v="11"/>
  </r>
  <r>
    <d v="2016-05-20T00:00:00"/>
    <x v="1"/>
    <x v="1"/>
    <x v="1"/>
    <s v="Northern California"/>
    <n v="3205.0000000000005"/>
    <n v="2766.7000000000003"/>
    <x v="11"/>
  </r>
  <r>
    <d v="2016-05-20T00:00:00"/>
    <x v="1"/>
    <x v="2"/>
    <x v="1"/>
    <s v="Northern California"/>
    <n v="403"/>
    <n v="461"/>
    <x v="11"/>
  </r>
  <r>
    <d v="2016-05-20T00:00:00"/>
    <x v="1"/>
    <x v="3"/>
    <x v="1"/>
    <s v="Northern California"/>
    <n v="0"/>
    <n v="2496"/>
    <x v="11"/>
  </r>
  <r>
    <d v="2016-05-20T00:00:00"/>
    <x v="2"/>
    <x v="4"/>
    <x v="1"/>
    <s v="Northern California"/>
    <n v="485"/>
    <n v="1679"/>
    <x v="11"/>
  </r>
  <r>
    <d v="2016-05-20T00:00:00"/>
    <x v="3"/>
    <x v="5"/>
    <x v="1"/>
    <s v="Northern California"/>
    <n v="872"/>
    <n v="1371"/>
    <x v="11"/>
  </r>
  <r>
    <d v="2016-05-20T00:00:00"/>
    <x v="3"/>
    <x v="6"/>
    <x v="1"/>
    <s v="Northern California"/>
    <n v="260"/>
    <n v="577"/>
    <x v="11"/>
  </r>
  <r>
    <d v="2016-05-20T00:00:00"/>
    <x v="0"/>
    <x v="0"/>
    <x v="0"/>
    <s v="Southern California"/>
    <n v="6572"/>
    <n v="6875"/>
    <x v="11"/>
  </r>
  <r>
    <d v="2016-05-20T00:00:00"/>
    <x v="1"/>
    <x v="1"/>
    <x v="1"/>
    <s v="Southern California"/>
    <n v="4254.8"/>
    <n v="2674.1000000000004"/>
    <x v="11"/>
  </r>
  <r>
    <d v="2016-05-20T00:00:00"/>
    <x v="1"/>
    <x v="2"/>
    <x v="1"/>
    <s v="Southern California"/>
    <n v="448"/>
    <n v="710"/>
    <x v="11"/>
  </r>
  <r>
    <d v="2016-05-20T00:00:00"/>
    <x v="1"/>
    <x v="3"/>
    <x v="1"/>
    <s v="Southern California"/>
    <n v="0"/>
    <n v="2940"/>
    <x v="11"/>
  </r>
  <r>
    <d v="2016-05-20T00:00:00"/>
    <x v="2"/>
    <x v="4"/>
    <x v="1"/>
    <s v="Southern California"/>
    <n v="1183"/>
    <n v="1467"/>
    <x v="11"/>
  </r>
  <r>
    <d v="2016-05-20T00:00:00"/>
    <x v="3"/>
    <x v="5"/>
    <x v="1"/>
    <s v="Southern California"/>
    <n v="824"/>
    <n v="681"/>
    <x v="11"/>
  </r>
  <r>
    <d v="2016-05-20T00:00:00"/>
    <x v="3"/>
    <x v="6"/>
    <x v="1"/>
    <s v="Southern California"/>
    <n v="320"/>
    <n v="1033"/>
    <x v="11"/>
  </r>
  <r>
    <d v="2016-05-20T00:00:00"/>
    <x v="4"/>
    <x v="7"/>
    <x v="1"/>
    <s v="Northern California"/>
    <n v="430"/>
    <n v="933"/>
    <x v="11"/>
  </r>
  <r>
    <d v="2016-05-20T00:00:00"/>
    <x v="4"/>
    <x v="7"/>
    <x v="1"/>
    <s v="Southern California"/>
    <n v="71"/>
    <n v="737"/>
    <x v="11"/>
  </r>
  <r>
    <d v="2016-05-27T00:00:00"/>
    <x v="0"/>
    <x v="0"/>
    <x v="0"/>
    <s v="Northern California"/>
    <n v="4347"/>
    <n v="9114"/>
    <x v="11"/>
  </r>
  <r>
    <d v="2016-05-27T00:00:00"/>
    <x v="1"/>
    <x v="1"/>
    <x v="1"/>
    <s v="Northern California"/>
    <n v="2820.5"/>
    <n v="2481.1000000000004"/>
    <x v="11"/>
  </r>
  <r>
    <d v="2016-05-27T00:00:00"/>
    <x v="1"/>
    <x v="2"/>
    <x v="1"/>
    <s v="Northern California"/>
    <n v="513"/>
    <n v="435"/>
    <x v="11"/>
  </r>
  <r>
    <d v="2016-05-27T00:00:00"/>
    <x v="1"/>
    <x v="3"/>
    <x v="1"/>
    <s v="Northern California"/>
    <n v="0"/>
    <n v="2500"/>
    <x v="11"/>
  </r>
  <r>
    <d v="2016-05-27T00:00:00"/>
    <x v="2"/>
    <x v="4"/>
    <x v="1"/>
    <s v="Northern California"/>
    <n v="552"/>
    <n v="1682"/>
    <x v="11"/>
  </r>
  <r>
    <d v="2016-05-27T00:00:00"/>
    <x v="3"/>
    <x v="5"/>
    <x v="1"/>
    <s v="Northern California"/>
    <n v="813"/>
    <n v="1376"/>
    <x v="11"/>
  </r>
  <r>
    <d v="2016-05-27T00:00:00"/>
    <x v="3"/>
    <x v="6"/>
    <x v="1"/>
    <s v="Northern California"/>
    <n v="357"/>
    <n v="666"/>
    <x v="11"/>
  </r>
  <r>
    <d v="2016-05-27T00:00:00"/>
    <x v="0"/>
    <x v="0"/>
    <x v="0"/>
    <s v="Southern California"/>
    <n v="6757"/>
    <n v="6930"/>
    <x v="11"/>
  </r>
  <r>
    <d v="2016-05-27T00:00:00"/>
    <x v="1"/>
    <x v="1"/>
    <x v="1"/>
    <s v="Southern California"/>
    <n v="4019.4000000000005"/>
    <n v="2387"/>
    <x v="11"/>
  </r>
  <r>
    <d v="2016-05-27T00:00:00"/>
    <x v="1"/>
    <x v="2"/>
    <x v="1"/>
    <s v="Southern California"/>
    <n v="594"/>
    <n v="593"/>
    <x v="11"/>
  </r>
  <r>
    <d v="2016-05-27T00:00:00"/>
    <x v="1"/>
    <x v="3"/>
    <x v="1"/>
    <s v="Southern California"/>
    <n v="0"/>
    <n v="2990"/>
    <x v="11"/>
  </r>
  <r>
    <d v="2016-05-27T00:00:00"/>
    <x v="2"/>
    <x v="4"/>
    <x v="1"/>
    <s v="Southern California"/>
    <n v="1212"/>
    <n v="1679"/>
    <x v="11"/>
  </r>
  <r>
    <d v="2016-05-27T00:00:00"/>
    <x v="3"/>
    <x v="5"/>
    <x v="1"/>
    <s v="Southern California"/>
    <n v="1009"/>
    <n v="792"/>
    <x v="11"/>
  </r>
  <r>
    <d v="2016-05-27T00:00:00"/>
    <x v="3"/>
    <x v="6"/>
    <x v="1"/>
    <s v="Southern California"/>
    <n v="415"/>
    <n v="1122"/>
    <x v="11"/>
  </r>
  <r>
    <d v="2016-05-27T00:00:00"/>
    <x v="4"/>
    <x v="7"/>
    <x v="1"/>
    <s v="Northern California"/>
    <n v="489"/>
    <n v="1047"/>
    <x v="11"/>
  </r>
  <r>
    <d v="2016-05-27T00:00:00"/>
    <x v="4"/>
    <x v="7"/>
    <x v="1"/>
    <s v="Southern California"/>
    <n v="45"/>
    <n v="714"/>
    <x v="11"/>
  </r>
  <r>
    <d v="2016-06-03T00:00:00"/>
    <x v="0"/>
    <x v="0"/>
    <x v="0"/>
    <s v="Northern California"/>
    <n v="4662"/>
    <n v="9164"/>
    <x v="11"/>
  </r>
  <r>
    <d v="2016-06-03T00:00:00"/>
    <x v="1"/>
    <x v="1"/>
    <x v="1"/>
    <s v="Northern California"/>
    <n v="2702.6000000000004"/>
    <n v="2175.2000000000003"/>
    <x v="11"/>
  </r>
  <r>
    <d v="2016-06-03T00:00:00"/>
    <x v="1"/>
    <x v="2"/>
    <x v="1"/>
    <s v="Northern California"/>
    <n v="729"/>
    <n v="868"/>
    <x v="11"/>
  </r>
  <r>
    <d v="2016-06-03T00:00:00"/>
    <x v="1"/>
    <x v="3"/>
    <x v="1"/>
    <s v="Northern California"/>
    <n v="0"/>
    <n v="2281"/>
    <x v="11"/>
  </r>
  <r>
    <d v="2016-06-03T00:00:00"/>
    <x v="2"/>
    <x v="4"/>
    <x v="1"/>
    <s v="Northern California"/>
    <n v="593"/>
    <n v="1663"/>
    <x v="11"/>
  </r>
  <r>
    <d v="2016-06-03T00:00:00"/>
    <x v="3"/>
    <x v="5"/>
    <x v="1"/>
    <s v="Northern California"/>
    <n v="740"/>
    <n v="1432"/>
    <x v="11"/>
  </r>
  <r>
    <d v="2016-06-03T00:00:00"/>
    <x v="3"/>
    <x v="6"/>
    <x v="1"/>
    <s v="Northern California"/>
    <n v="424"/>
    <n v="589"/>
    <x v="11"/>
  </r>
  <r>
    <d v="2016-06-03T00:00:00"/>
    <x v="0"/>
    <x v="0"/>
    <x v="0"/>
    <s v="Southern California"/>
    <n v="7017"/>
    <n v="7214"/>
    <x v="11"/>
  </r>
  <r>
    <d v="2016-06-03T00:00:00"/>
    <x v="1"/>
    <x v="1"/>
    <x v="1"/>
    <s v="Southern California"/>
    <n v="3700.4"/>
    <n v="2182.4"/>
    <x v="11"/>
  </r>
  <r>
    <d v="2016-06-03T00:00:00"/>
    <x v="1"/>
    <x v="2"/>
    <x v="1"/>
    <s v="Southern California"/>
    <n v="630"/>
    <n v="736"/>
    <x v="11"/>
  </r>
  <r>
    <d v="2016-06-03T00:00:00"/>
    <x v="1"/>
    <x v="3"/>
    <x v="1"/>
    <s v="Southern California"/>
    <n v="0"/>
    <n v="2996"/>
    <x v="11"/>
  </r>
  <r>
    <d v="2016-06-03T00:00:00"/>
    <x v="2"/>
    <x v="4"/>
    <x v="1"/>
    <s v="Southern California"/>
    <n v="1001"/>
    <n v="1563"/>
    <x v="11"/>
  </r>
  <r>
    <d v="2016-06-03T00:00:00"/>
    <x v="3"/>
    <x v="5"/>
    <x v="1"/>
    <s v="Southern California"/>
    <n v="834"/>
    <n v="701"/>
    <x v="11"/>
  </r>
  <r>
    <d v="2016-06-03T00:00:00"/>
    <x v="3"/>
    <x v="6"/>
    <x v="1"/>
    <s v="Southern California"/>
    <n v="472"/>
    <n v="1233"/>
    <x v="11"/>
  </r>
  <r>
    <d v="2016-06-03T00:00:00"/>
    <x v="4"/>
    <x v="7"/>
    <x v="1"/>
    <s v="Northern California"/>
    <n v="509"/>
    <n v="1138"/>
    <x v="11"/>
  </r>
  <r>
    <d v="2016-06-03T00:00:00"/>
    <x v="4"/>
    <x v="7"/>
    <x v="1"/>
    <s v="Southern California"/>
    <n v="-102"/>
    <n v="672"/>
    <x v="11"/>
  </r>
  <r>
    <d v="2016-06-10T00:00:00"/>
    <x v="0"/>
    <x v="0"/>
    <x v="0"/>
    <s v="Northern California"/>
    <n v="4470"/>
    <n v="9951"/>
    <x v="11"/>
  </r>
  <r>
    <d v="2016-06-10T00:00:00"/>
    <x v="1"/>
    <x v="1"/>
    <x v="1"/>
    <s v="Northern California"/>
    <n v="2975.4"/>
    <n v="2278.2000000000003"/>
    <x v="11"/>
  </r>
  <r>
    <d v="2016-06-10T00:00:00"/>
    <x v="1"/>
    <x v="2"/>
    <x v="1"/>
    <s v="Northern California"/>
    <n v="341"/>
    <n v="422"/>
    <x v="11"/>
  </r>
  <r>
    <d v="2016-06-10T00:00:00"/>
    <x v="1"/>
    <x v="3"/>
    <x v="1"/>
    <s v="Northern California"/>
    <n v="0"/>
    <n v="2158"/>
    <x v="11"/>
  </r>
  <r>
    <d v="2016-06-10T00:00:00"/>
    <x v="2"/>
    <x v="4"/>
    <x v="1"/>
    <s v="Northern California"/>
    <n v="585"/>
    <n v="1613"/>
    <x v="11"/>
  </r>
  <r>
    <d v="2016-06-10T00:00:00"/>
    <x v="3"/>
    <x v="5"/>
    <x v="1"/>
    <s v="Northern California"/>
    <n v="612"/>
    <n v="1118"/>
    <x v="11"/>
  </r>
  <r>
    <d v="2016-06-10T00:00:00"/>
    <x v="3"/>
    <x v="6"/>
    <x v="1"/>
    <s v="Northern California"/>
    <n v="632"/>
    <n v="832"/>
    <x v="11"/>
  </r>
  <r>
    <d v="2016-06-10T00:00:00"/>
    <x v="0"/>
    <x v="0"/>
    <x v="0"/>
    <s v="Southern California"/>
    <n v="6228"/>
    <n v="6899"/>
    <x v="11"/>
  </r>
  <r>
    <d v="2016-06-10T00:00:00"/>
    <x v="1"/>
    <x v="1"/>
    <x v="1"/>
    <s v="Southern California"/>
    <n v="4182.2000000000007"/>
    <n v="2306.7000000000003"/>
    <x v="11"/>
  </r>
  <r>
    <d v="2016-06-10T00:00:00"/>
    <x v="1"/>
    <x v="2"/>
    <x v="1"/>
    <s v="Southern California"/>
    <n v="472"/>
    <n v="632"/>
    <x v="11"/>
  </r>
  <r>
    <d v="2016-06-10T00:00:00"/>
    <x v="1"/>
    <x v="3"/>
    <x v="1"/>
    <s v="Southern California"/>
    <n v="0"/>
    <n v="2424"/>
    <x v="11"/>
  </r>
  <r>
    <d v="2016-06-10T00:00:00"/>
    <x v="2"/>
    <x v="4"/>
    <x v="1"/>
    <s v="Southern California"/>
    <n v="924"/>
    <n v="1262"/>
    <x v="11"/>
  </r>
  <r>
    <d v="2016-06-10T00:00:00"/>
    <x v="3"/>
    <x v="5"/>
    <x v="1"/>
    <s v="Southern California"/>
    <n v="958"/>
    <n v="666"/>
    <x v="11"/>
  </r>
  <r>
    <d v="2016-06-10T00:00:00"/>
    <x v="3"/>
    <x v="6"/>
    <x v="1"/>
    <s v="Southern California"/>
    <n v="456"/>
    <n v="1129"/>
    <x v="11"/>
  </r>
  <r>
    <d v="2016-06-10T00:00:00"/>
    <x v="4"/>
    <x v="7"/>
    <x v="1"/>
    <s v="Northern California"/>
    <n v="172"/>
    <n v="1097"/>
    <x v="11"/>
  </r>
  <r>
    <d v="2016-06-10T00:00:00"/>
    <x v="4"/>
    <x v="7"/>
    <x v="1"/>
    <s v="Southern California"/>
    <n v="107"/>
    <n v="596"/>
    <x v="11"/>
  </r>
  <r>
    <d v="2016-06-17T00:00:00"/>
    <x v="0"/>
    <x v="0"/>
    <x v="0"/>
    <s v="Northern California"/>
    <n v="4769"/>
    <n v="9444"/>
    <x v="11"/>
  </r>
  <r>
    <d v="2016-06-17T00:00:00"/>
    <x v="1"/>
    <x v="1"/>
    <x v="1"/>
    <s v="Northern California"/>
    <n v="2804.9"/>
    <n v="2294.3000000000002"/>
    <x v="11"/>
  </r>
  <r>
    <d v="2016-06-17T00:00:00"/>
    <x v="1"/>
    <x v="2"/>
    <x v="1"/>
    <s v="Northern California"/>
    <n v="515"/>
    <n v="639"/>
    <x v="11"/>
  </r>
  <r>
    <d v="2016-06-17T00:00:00"/>
    <x v="1"/>
    <x v="3"/>
    <x v="1"/>
    <s v="Northern California"/>
    <n v="0"/>
    <n v="2380"/>
    <x v="11"/>
  </r>
  <r>
    <d v="2016-06-17T00:00:00"/>
    <x v="2"/>
    <x v="4"/>
    <x v="1"/>
    <s v="Northern California"/>
    <n v="621"/>
    <n v="1393"/>
    <x v="11"/>
  </r>
  <r>
    <d v="2016-06-17T00:00:00"/>
    <x v="3"/>
    <x v="5"/>
    <x v="1"/>
    <s v="Northern California"/>
    <n v="1158"/>
    <n v="1291"/>
    <x v="11"/>
  </r>
  <r>
    <d v="2016-06-17T00:00:00"/>
    <x v="3"/>
    <x v="6"/>
    <x v="1"/>
    <s v="Northern California"/>
    <n v="326"/>
    <n v="888"/>
    <x v="11"/>
  </r>
  <r>
    <d v="2016-06-17T00:00:00"/>
    <x v="0"/>
    <x v="0"/>
    <x v="0"/>
    <s v="Southern California"/>
    <n v="6208"/>
    <n v="6892"/>
    <x v="11"/>
  </r>
  <r>
    <d v="2016-06-17T00:00:00"/>
    <x v="1"/>
    <x v="1"/>
    <x v="1"/>
    <s v="Southern California"/>
    <n v="3800.5000000000005"/>
    <n v="2289.1000000000004"/>
    <x v="11"/>
  </r>
  <r>
    <d v="2016-06-17T00:00:00"/>
    <x v="1"/>
    <x v="2"/>
    <x v="1"/>
    <s v="Southern California"/>
    <n v="561"/>
    <n v="704"/>
    <x v="11"/>
  </r>
  <r>
    <d v="2016-06-17T00:00:00"/>
    <x v="1"/>
    <x v="3"/>
    <x v="1"/>
    <s v="Southern California"/>
    <n v="0"/>
    <n v="2709"/>
    <x v="11"/>
  </r>
  <r>
    <d v="2016-06-17T00:00:00"/>
    <x v="2"/>
    <x v="4"/>
    <x v="1"/>
    <s v="Southern California"/>
    <n v="1182"/>
    <n v="1470"/>
    <x v="11"/>
  </r>
  <r>
    <d v="2016-06-17T00:00:00"/>
    <x v="3"/>
    <x v="5"/>
    <x v="1"/>
    <s v="Southern California"/>
    <n v="751"/>
    <n v="636"/>
    <x v="11"/>
  </r>
  <r>
    <d v="2016-06-17T00:00:00"/>
    <x v="3"/>
    <x v="6"/>
    <x v="1"/>
    <s v="Southern California"/>
    <n v="173"/>
    <n v="989"/>
    <x v="11"/>
  </r>
  <r>
    <d v="2016-06-17T00:00:00"/>
    <x v="4"/>
    <x v="7"/>
    <x v="1"/>
    <s v="Northern California"/>
    <n v="136"/>
    <n v="858"/>
    <x v="11"/>
  </r>
  <r>
    <d v="2016-06-17T00:00:00"/>
    <x v="4"/>
    <x v="7"/>
    <x v="1"/>
    <s v="Southern California"/>
    <n v="-1"/>
    <n v="518"/>
    <x v="11"/>
  </r>
  <r>
    <d v="2016-06-24T00:00:00"/>
    <x v="0"/>
    <x v="0"/>
    <x v="0"/>
    <s v="Northern California"/>
    <n v="5383"/>
    <n v="9908"/>
    <x v="11"/>
  </r>
  <r>
    <d v="2016-06-24T00:00:00"/>
    <x v="1"/>
    <x v="1"/>
    <x v="1"/>
    <s v="Northern California"/>
    <n v="2905.4"/>
    <n v="2498.3000000000002"/>
    <x v="11"/>
  </r>
  <r>
    <d v="2016-06-24T00:00:00"/>
    <x v="1"/>
    <x v="2"/>
    <x v="1"/>
    <s v="Northern California"/>
    <n v="340"/>
    <n v="449"/>
    <x v="11"/>
  </r>
  <r>
    <d v="2016-06-24T00:00:00"/>
    <x v="1"/>
    <x v="3"/>
    <x v="1"/>
    <s v="Northern California"/>
    <n v="0"/>
    <n v="2528"/>
    <x v="11"/>
  </r>
  <r>
    <d v="2016-06-24T00:00:00"/>
    <x v="2"/>
    <x v="4"/>
    <x v="1"/>
    <s v="Northern California"/>
    <n v="689"/>
    <n v="1425"/>
    <x v="11"/>
  </r>
  <r>
    <d v="2016-06-24T00:00:00"/>
    <x v="3"/>
    <x v="5"/>
    <x v="1"/>
    <s v="Northern California"/>
    <n v="961"/>
    <n v="1173"/>
    <x v="11"/>
  </r>
  <r>
    <d v="2016-06-24T00:00:00"/>
    <x v="3"/>
    <x v="6"/>
    <x v="1"/>
    <s v="Northern California"/>
    <n v="331"/>
    <n v="785"/>
    <x v="11"/>
  </r>
  <r>
    <d v="2016-06-24T00:00:00"/>
    <x v="0"/>
    <x v="0"/>
    <x v="0"/>
    <s v="Southern California"/>
    <n v="6869"/>
    <n v="6894"/>
    <x v="11"/>
  </r>
  <r>
    <d v="2016-06-24T00:00:00"/>
    <x v="1"/>
    <x v="1"/>
    <x v="1"/>
    <s v="Southern California"/>
    <n v="4360.4000000000005"/>
    <n v="2644.4"/>
    <x v="11"/>
  </r>
  <r>
    <d v="2016-06-24T00:00:00"/>
    <x v="1"/>
    <x v="2"/>
    <x v="1"/>
    <s v="Southern California"/>
    <n v="326"/>
    <n v="630"/>
    <x v="11"/>
  </r>
  <r>
    <d v="2016-06-24T00:00:00"/>
    <x v="1"/>
    <x v="3"/>
    <x v="1"/>
    <s v="Southern California"/>
    <n v="0"/>
    <n v="2520"/>
    <x v="11"/>
  </r>
  <r>
    <d v="2016-06-24T00:00:00"/>
    <x v="2"/>
    <x v="4"/>
    <x v="1"/>
    <s v="Southern California"/>
    <n v="1277"/>
    <n v="1478"/>
    <x v="11"/>
  </r>
  <r>
    <d v="2016-06-24T00:00:00"/>
    <x v="3"/>
    <x v="5"/>
    <x v="1"/>
    <s v="Southern California"/>
    <n v="790"/>
    <n v="883"/>
    <x v="11"/>
  </r>
  <r>
    <d v="2016-06-24T00:00:00"/>
    <x v="3"/>
    <x v="6"/>
    <x v="1"/>
    <s v="Southern California"/>
    <n v="558"/>
    <n v="1179"/>
    <x v="11"/>
  </r>
  <r>
    <d v="2016-06-24T00:00:00"/>
    <x v="4"/>
    <x v="7"/>
    <x v="1"/>
    <s v="Northern California"/>
    <n v="198"/>
    <n v="684"/>
    <x v="11"/>
  </r>
  <r>
    <d v="2016-06-24T00:00:00"/>
    <x v="4"/>
    <x v="7"/>
    <x v="1"/>
    <s v="Southern California"/>
    <n v="119"/>
    <n v="575"/>
    <x v="11"/>
  </r>
  <r>
    <d v="2016-07-01T00:00:00"/>
    <x v="0"/>
    <x v="0"/>
    <x v="0"/>
    <s v="Northern California"/>
    <n v="5219"/>
    <n v="9146"/>
    <x v="11"/>
  </r>
  <r>
    <d v="2016-07-01T00:00:00"/>
    <x v="1"/>
    <x v="1"/>
    <x v="1"/>
    <s v="Northern California"/>
    <n v="2572.3000000000002"/>
    <n v="2348.8000000000002"/>
    <x v="11"/>
  </r>
  <r>
    <d v="2016-07-01T00:00:00"/>
    <x v="1"/>
    <x v="2"/>
    <x v="1"/>
    <s v="Northern California"/>
    <n v="620"/>
    <n v="754"/>
    <x v="11"/>
  </r>
  <r>
    <d v="2016-07-01T00:00:00"/>
    <x v="1"/>
    <x v="3"/>
    <x v="1"/>
    <s v="Northern California"/>
    <n v="0"/>
    <n v="2474"/>
    <x v="11"/>
  </r>
  <r>
    <d v="2016-07-01T00:00:00"/>
    <x v="2"/>
    <x v="4"/>
    <x v="1"/>
    <s v="Northern California"/>
    <n v="812"/>
    <n v="1315"/>
    <x v="11"/>
  </r>
  <r>
    <d v="2016-07-01T00:00:00"/>
    <x v="3"/>
    <x v="5"/>
    <x v="1"/>
    <s v="Northern California"/>
    <n v="587"/>
    <n v="708"/>
    <x v="11"/>
  </r>
  <r>
    <d v="2016-07-01T00:00:00"/>
    <x v="3"/>
    <x v="6"/>
    <x v="1"/>
    <s v="Northern California"/>
    <n v="635"/>
    <n v="896"/>
    <x v="11"/>
  </r>
  <r>
    <d v="2016-07-01T00:00:00"/>
    <x v="0"/>
    <x v="0"/>
    <x v="0"/>
    <s v="Southern California"/>
    <n v="6934"/>
    <n v="7108"/>
    <x v="11"/>
  </r>
  <r>
    <d v="2016-07-01T00:00:00"/>
    <x v="1"/>
    <x v="1"/>
    <x v="1"/>
    <s v="Southern California"/>
    <n v="4216.3"/>
    <n v="2638.9"/>
    <x v="11"/>
  </r>
  <r>
    <d v="2016-07-01T00:00:00"/>
    <x v="1"/>
    <x v="2"/>
    <x v="1"/>
    <s v="Southern California"/>
    <n v="367"/>
    <n v="678"/>
    <x v="11"/>
  </r>
  <r>
    <d v="2016-07-01T00:00:00"/>
    <x v="1"/>
    <x v="3"/>
    <x v="1"/>
    <s v="Southern California"/>
    <n v="0"/>
    <n v="2693"/>
    <x v="11"/>
  </r>
  <r>
    <d v="2016-07-01T00:00:00"/>
    <x v="2"/>
    <x v="4"/>
    <x v="1"/>
    <s v="Southern California"/>
    <n v="1338"/>
    <n v="1386"/>
    <x v="11"/>
  </r>
  <r>
    <d v="2016-07-01T00:00:00"/>
    <x v="3"/>
    <x v="5"/>
    <x v="1"/>
    <s v="Southern California"/>
    <n v="927"/>
    <n v="918"/>
    <x v="11"/>
  </r>
  <r>
    <d v="2016-07-01T00:00:00"/>
    <x v="3"/>
    <x v="6"/>
    <x v="1"/>
    <s v="Southern California"/>
    <n v="327"/>
    <n v="1064"/>
    <x v="11"/>
  </r>
  <r>
    <d v="2016-07-01T00:00:00"/>
    <x v="4"/>
    <x v="7"/>
    <x v="1"/>
    <s v="Northern California"/>
    <n v="54"/>
    <n v="686"/>
    <x v="11"/>
  </r>
  <r>
    <d v="2016-07-01T00:00:00"/>
    <x v="4"/>
    <x v="7"/>
    <x v="1"/>
    <s v="Southern California"/>
    <n v="59"/>
    <n v="497"/>
    <x v="11"/>
  </r>
  <r>
    <d v="2016-07-08T00:00:00"/>
    <x v="0"/>
    <x v="0"/>
    <x v="0"/>
    <s v="Northern California"/>
    <n v="5446"/>
    <n v="8850"/>
    <x v="11"/>
  </r>
  <r>
    <d v="2016-07-08T00:00:00"/>
    <x v="1"/>
    <x v="1"/>
    <x v="1"/>
    <s v="Northern California"/>
    <n v="3251.8"/>
    <n v="2583.3000000000002"/>
    <x v="11"/>
  </r>
  <r>
    <d v="2016-07-08T00:00:00"/>
    <x v="1"/>
    <x v="2"/>
    <x v="1"/>
    <s v="Northern California"/>
    <n v="488"/>
    <n v="728"/>
    <x v="11"/>
  </r>
  <r>
    <d v="2016-07-08T00:00:00"/>
    <x v="1"/>
    <x v="3"/>
    <x v="1"/>
    <s v="Northern California"/>
    <n v="0"/>
    <n v="2667"/>
    <x v="11"/>
  </r>
  <r>
    <d v="2016-07-08T00:00:00"/>
    <x v="2"/>
    <x v="4"/>
    <x v="1"/>
    <s v="Northern California"/>
    <n v="844"/>
    <n v="1040"/>
    <x v="11"/>
  </r>
  <r>
    <d v="2016-07-08T00:00:00"/>
    <x v="3"/>
    <x v="5"/>
    <x v="1"/>
    <s v="Northern California"/>
    <n v="1183"/>
    <n v="1049"/>
    <x v="11"/>
  </r>
  <r>
    <d v="2016-07-08T00:00:00"/>
    <x v="3"/>
    <x v="6"/>
    <x v="1"/>
    <s v="Northern California"/>
    <n v="315"/>
    <n v="625"/>
    <x v="11"/>
  </r>
  <r>
    <d v="2016-07-08T00:00:00"/>
    <x v="0"/>
    <x v="0"/>
    <x v="0"/>
    <s v="Southern California"/>
    <n v="6927"/>
    <n v="7172"/>
    <x v="11"/>
  </r>
  <r>
    <d v="2016-07-08T00:00:00"/>
    <x v="1"/>
    <x v="1"/>
    <x v="1"/>
    <s v="Southern California"/>
    <n v="4030.4000000000005"/>
    <n v="2455.2000000000003"/>
    <x v="11"/>
  </r>
  <r>
    <d v="2016-07-08T00:00:00"/>
    <x v="1"/>
    <x v="2"/>
    <x v="1"/>
    <s v="Southern California"/>
    <n v="280"/>
    <n v="585"/>
    <x v="11"/>
  </r>
  <r>
    <d v="2016-07-08T00:00:00"/>
    <x v="1"/>
    <x v="3"/>
    <x v="1"/>
    <s v="Southern California"/>
    <n v="0"/>
    <n v="3046"/>
    <x v="11"/>
  </r>
  <r>
    <d v="2016-07-08T00:00:00"/>
    <x v="2"/>
    <x v="4"/>
    <x v="1"/>
    <s v="Southern California"/>
    <n v="1430"/>
    <n v="1642"/>
    <x v="11"/>
  </r>
  <r>
    <d v="2016-07-08T00:00:00"/>
    <x v="3"/>
    <x v="5"/>
    <x v="1"/>
    <s v="Southern California"/>
    <n v="831"/>
    <n v="927"/>
    <x v="11"/>
  </r>
  <r>
    <d v="2016-07-08T00:00:00"/>
    <x v="3"/>
    <x v="6"/>
    <x v="1"/>
    <s v="Southern California"/>
    <n v="472"/>
    <n v="1016"/>
    <x v="11"/>
  </r>
  <r>
    <d v="2016-07-08T00:00:00"/>
    <x v="4"/>
    <x v="7"/>
    <x v="1"/>
    <s v="Northern California"/>
    <n v="210"/>
    <n v="829"/>
    <x v="11"/>
  </r>
  <r>
    <d v="2016-07-08T00:00:00"/>
    <x v="4"/>
    <x v="7"/>
    <x v="1"/>
    <s v="Southern California"/>
    <n v="-16"/>
    <n v="373"/>
    <x v="11"/>
  </r>
  <r>
    <d v="2016-07-15T00:00:00"/>
    <x v="0"/>
    <x v="0"/>
    <x v="0"/>
    <s v="Northern California"/>
    <n v="5596"/>
    <n v="8825"/>
    <x v="11"/>
  </r>
  <r>
    <d v="2016-07-15T00:00:00"/>
    <x v="1"/>
    <x v="1"/>
    <x v="1"/>
    <s v="Northern California"/>
    <n v="3057.6000000000004"/>
    <n v="2443.5"/>
    <x v="11"/>
  </r>
  <r>
    <d v="2016-07-15T00:00:00"/>
    <x v="1"/>
    <x v="2"/>
    <x v="1"/>
    <s v="Northern California"/>
    <n v="451"/>
    <n v="787"/>
    <x v="11"/>
  </r>
  <r>
    <d v="2016-07-15T00:00:00"/>
    <x v="1"/>
    <x v="3"/>
    <x v="1"/>
    <s v="Northern California"/>
    <n v="0"/>
    <n v="2507"/>
    <x v="11"/>
  </r>
  <r>
    <d v="2016-07-15T00:00:00"/>
    <x v="2"/>
    <x v="4"/>
    <x v="1"/>
    <s v="Northern California"/>
    <n v="840"/>
    <n v="1345"/>
    <x v="11"/>
  </r>
  <r>
    <d v="2016-07-15T00:00:00"/>
    <x v="3"/>
    <x v="5"/>
    <x v="1"/>
    <s v="Northern California"/>
    <n v="1054"/>
    <n v="1156"/>
    <x v="11"/>
  </r>
  <r>
    <d v="2016-07-15T00:00:00"/>
    <x v="3"/>
    <x v="6"/>
    <x v="1"/>
    <s v="Northern California"/>
    <n v="296"/>
    <n v="570"/>
    <x v="11"/>
  </r>
  <r>
    <d v="2016-07-15T00:00:00"/>
    <x v="0"/>
    <x v="0"/>
    <x v="0"/>
    <s v="Southern California"/>
    <n v="6942"/>
    <n v="7465"/>
    <x v="11"/>
  </r>
  <r>
    <d v="2016-07-15T00:00:00"/>
    <x v="1"/>
    <x v="1"/>
    <x v="1"/>
    <s v="Southern California"/>
    <n v="3804.9"/>
    <n v="2484.9"/>
    <x v="11"/>
  </r>
  <r>
    <d v="2016-07-15T00:00:00"/>
    <x v="1"/>
    <x v="2"/>
    <x v="1"/>
    <s v="Southern California"/>
    <n v="617"/>
    <n v="724"/>
    <x v="11"/>
  </r>
  <r>
    <d v="2016-07-15T00:00:00"/>
    <x v="1"/>
    <x v="3"/>
    <x v="1"/>
    <s v="Southern California"/>
    <n v="0"/>
    <n v="3083"/>
    <x v="11"/>
  </r>
  <r>
    <d v="2016-07-15T00:00:00"/>
    <x v="2"/>
    <x v="4"/>
    <x v="1"/>
    <s v="Southern California"/>
    <n v="1265"/>
    <n v="1356"/>
    <x v="11"/>
  </r>
  <r>
    <d v="2016-07-15T00:00:00"/>
    <x v="3"/>
    <x v="5"/>
    <x v="1"/>
    <s v="Southern California"/>
    <n v="798"/>
    <n v="868"/>
    <x v="11"/>
  </r>
  <r>
    <d v="2016-07-15T00:00:00"/>
    <x v="3"/>
    <x v="6"/>
    <x v="1"/>
    <s v="Southern California"/>
    <n v="414"/>
    <n v="1063"/>
    <x v="11"/>
  </r>
  <r>
    <d v="2016-07-15T00:00:00"/>
    <x v="4"/>
    <x v="7"/>
    <x v="1"/>
    <s v="Northern California"/>
    <n v="165"/>
    <n v="794"/>
    <x v="11"/>
  </r>
  <r>
    <d v="2016-07-15T00:00:00"/>
    <x v="4"/>
    <x v="7"/>
    <x v="1"/>
    <s v="Southern California"/>
    <n v="-13"/>
    <n v="359"/>
    <x v="11"/>
  </r>
  <r>
    <d v="2016-07-22T00:00:00"/>
    <x v="0"/>
    <x v="0"/>
    <x v="0"/>
    <s v="Northern California"/>
    <n v="5608"/>
    <n v="9253"/>
    <x v="11"/>
  </r>
  <r>
    <d v="2016-07-22T00:00:00"/>
    <x v="1"/>
    <x v="1"/>
    <x v="1"/>
    <s v="Northern California"/>
    <n v="3130.9"/>
    <n v="2683.3"/>
    <x v="11"/>
  </r>
  <r>
    <d v="2016-07-22T00:00:00"/>
    <x v="1"/>
    <x v="2"/>
    <x v="1"/>
    <s v="Northern California"/>
    <n v="429"/>
    <n v="574"/>
    <x v="11"/>
  </r>
  <r>
    <d v="2016-07-22T00:00:00"/>
    <x v="1"/>
    <x v="3"/>
    <x v="1"/>
    <s v="Northern California"/>
    <n v="0"/>
    <n v="2404"/>
    <x v="11"/>
  </r>
  <r>
    <d v="2016-07-22T00:00:00"/>
    <x v="2"/>
    <x v="4"/>
    <x v="1"/>
    <s v="Northern California"/>
    <n v="801"/>
    <n v="1341"/>
    <x v="11"/>
  </r>
  <r>
    <d v="2016-07-22T00:00:00"/>
    <x v="3"/>
    <x v="5"/>
    <x v="1"/>
    <s v="Northern California"/>
    <n v="1085"/>
    <n v="1106"/>
    <x v="11"/>
  </r>
  <r>
    <d v="2016-07-22T00:00:00"/>
    <x v="3"/>
    <x v="6"/>
    <x v="1"/>
    <s v="Northern California"/>
    <n v="329"/>
    <n v="659"/>
    <x v="11"/>
  </r>
  <r>
    <d v="2016-07-22T00:00:00"/>
    <x v="0"/>
    <x v="0"/>
    <x v="0"/>
    <s v="Southern California"/>
    <n v="6844"/>
    <n v="7706"/>
    <x v="11"/>
  </r>
  <r>
    <d v="2016-07-22T00:00:00"/>
    <x v="1"/>
    <x v="1"/>
    <x v="1"/>
    <s v="Southern California"/>
    <n v="4341.7000000000007"/>
    <n v="2821.5000000000005"/>
    <x v="11"/>
  </r>
  <r>
    <d v="2016-07-22T00:00:00"/>
    <x v="1"/>
    <x v="2"/>
    <x v="1"/>
    <s v="Southern California"/>
    <n v="449"/>
    <n v="670"/>
    <x v="11"/>
  </r>
  <r>
    <d v="2016-07-22T00:00:00"/>
    <x v="1"/>
    <x v="3"/>
    <x v="1"/>
    <s v="Southern California"/>
    <n v="0"/>
    <n v="3435"/>
    <x v="11"/>
  </r>
  <r>
    <d v="2016-07-22T00:00:00"/>
    <x v="2"/>
    <x v="4"/>
    <x v="1"/>
    <s v="Southern California"/>
    <n v="1347"/>
    <n v="1424"/>
    <x v="11"/>
  </r>
  <r>
    <d v="2016-07-22T00:00:00"/>
    <x v="3"/>
    <x v="5"/>
    <x v="1"/>
    <s v="Southern California"/>
    <n v="973"/>
    <n v="760"/>
    <x v="11"/>
  </r>
  <r>
    <d v="2016-07-22T00:00:00"/>
    <x v="3"/>
    <x v="6"/>
    <x v="1"/>
    <s v="Southern California"/>
    <n v="282"/>
    <n v="1176"/>
    <x v="11"/>
  </r>
  <r>
    <d v="2016-07-22T00:00:00"/>
    <x v="4"/>
    <x v="7"/>
    <x v="1"/>
    <s v="Northern California"/>
    <n v="171"/>
    <n v="717"/>
    <x v="11"/>
  </r>
  <r>
    <d v="2016-07-22T00:00:00"/>
    <x v="4"/>
    <x v="7"/>
    <x v="1"/>
    <s v="Southern California"/>
    <n v="-23"/>
    <n v="383"/>
    <x v="11"/>
  </r>
  <r>
    <d v="2016-07-29T00:00:00"/>
    <x v="0"/>
    <x v="0"/>
    <x v="0"/>
    <s v="Northern California"/>
    <n v="5709"/>
    <n v="11182"/>
    <x v="11"/>
  </r>
  <r>
    <d v="2016-07-29T00:00:00"/>
    <x v="1"/>
    <x v="1"/>
    <x v="1"/>
    <s v="Northern California"/>
    <n v="3133.3"/>
    <n v="2538"/>
    <x v="11"/>
  </r>
  <r>
    <d v="2016-07-29T00:00:00"/>
    <x v="1"/>
    <x v="2"/>
    <x v="1"/>
    <s v="Northern California"/>
    <n v="377"/>
    <n v="701"/>
    <x v="11"/>
  </r>
  <r>
    <d v="2016-07-29T00:00:00"/>
    <x v="1"/>
    <x v="3"/>
    <x v="1"/>
    <s v="Northern California"/>
    <n v="0"/>
    <n v="2565"/>
    <x v="11"/>
  </r>
  <r>
    <d v="2016-07-29T00:00:00"/>
    <x v="2"/>
    <x v="4"/>
    <x v="1"/>
    <s v="Northern California"/>
    <n v="874"/>
    <n v="1453"/>
    <x v="11"/>
  </r>
  <r>
    <d v="2016-07-29T00:00:00"/>
    <x v="3"/>
    <x v="5"/>
    <x v="1"/>
    <s v="Northern California"/>
    <n v="1274"/>
    <n v="1518"/>
    <x v="11"/>
  </r>
  <r>
    <d v="2016-07-29T00:00:00"/>
    <x v="3"/>
    <x v="6"/>
    <x v="1"/>
    <s v="Northern California"/>
    <n v="210"/>
    <n v="814"/>
    <x v="11"/>
  </r>
  <r>
    <d v="2016-07-29T00:00:00"/>
    <x v="0"/>
    <x v="0"/>
    <x v="0"/>
    <s v="Southern California"/>
    <n v="6941"/>
    <n v="7009"/>
    <x v="11"/>
  </r>
  <r>
    <d v="2016-07-29T00:00:00"/>
    <x v="1"/>
    <x v="1"/>
    <x v="1"/>
    <s v="Southern California"/>
    <n v="3653.1000000000004"/>
    <n v="2746.7000000000003"/>
    <x v="11"/>
  </r>
  <r>
    <d v="2016-07-29T00:00:00"/>
    <x v="1"/>
    <x v="2"/>
    <x v="1"/>
    <s v="Southern California"/>
    <n v="315"/>
    <n v="572"/>
    <x v="11"/>
  </r>
  <r>
    <d v="2016-07-29T00:00:00"/>
    <x v="1"/>
    <x v="3"/>
    <x v="1"/>
    <s v="Southern California"/>
    <n v="0"/>
    <n v="3422"/>
    <x v="11"/>
  </r>
  <r>
    <d v="2016-07-29T00:00:00"/>
    <x v="2"/>
    <x v="4"/>
    <x v="1"/>
    <s v="Southern California"/>
    <n v="1393"/>
    <n v="1412"/>
    <x v="11"/>
  </r>
  <r>
    <d v="2016-07-29T00:00:00"/>
    <x v="3"/>
    <x v="5"/>
    <x v="1"/>
    <s v="Southern California"/>
    <n v="508"/>
    <n v="450"/>
    <x v="11"/>
  </r>
  <r>
    <d v="2016-07-29T00:00:00"/>
    <x v="3"/>
    <x v="6"/>
    <x v="1"/>
    <s v="Southern California"/>
    <n v="568"/>
    <n v="1386"/>
    <x v="11"/>
  </r>
  <r>
    <d v="2016-07-29T00:00:00"/>
    <x v="4"/>
    <x v="7"/>
    <x v="1"/>
    <s v="Northern California"/>
    <n v="153"/>
    <n v="716"/>
    <x v="11"/>
  </r>
  <r>
    <d v="2016-07-29T00:00:00"/>
    <x v="4"/>
    <x v="7"/>
    <x v="1"/>
    <s v="Southern California"/>
    <n v="-10"/>
    <n v="375"/>
    <x v="11"/>
  </r>
  <r>
    <d v="2016-08-05T00:00:00"/>
    <x v="0"/>
    <x v="0"/>
    <x v="0"/>
    <s v="Northern California"/>
    <n v="5636"/>
    <n v="9913"/>
    <x v="11"/>
  </r>
  <r>
    <d v="2016-08-05T00:00:00"/>
    <x v="1"/>
    <x v="1"/>
    <x v="1"/>
    <s v="Northern California"/>
    <n v="2950.3"/>
    <n v="2718.7000000000003"/>
    <x v="11"/>
  </r>
  <r>
    <d v="2016-08-05T00:00:00"/>
    <x v="1"/>
    <x v="2"/>
    <x v="1"/>
    <s v="Northern California"/>
    <n v="566"/>
    <n v="580"/>
    <x v="11"/>
  </r>
  <r>
    <d v="2016-08-05T00:00:00"/>
    <x v="1"/>
    <x v="3"/>
    <x v="1"/>
    <s v="Northern California"/>
    <n v="0"/>
    <n v="2917"/>
    <x v="11"/>
  </r>
  <r>
    <d v="2016-08-05T00:00:00"/>
    <x v="2"/>
    <x v="4"/>
    <x v="1"/>
    <s v="Northern California"/>
    <n v="931"/>
    <n v="1542"/>
    <x v="11"/>
  </r>
  <r>
    <d v="2016-08-05T00:00:00"/>
    <x v="3"/>
    <x v="5"/>
    <x v="1"/>
    <s v="Northern California"/>
    <n v="1134"/>
    <n v="1441"/>
    <x v="11"/>
  </r>
  <r>
    <d v="2016-08-05T00:00:00"/>
    <x v="3"/>
    <x v="6"/>
    <x v="1"/>
    <s v="Northern California"/>
    <n v="270"/>
    <n v="765"/>
    <x v="11"/>
  </r>
  <r>
    <d v="2016-08-05T00:00:00"/>
    <x v="0"/>
    <x v="0"/>
    <x v="0"/>
    <s v="Southern California"/>
    <n v="6849"/>
    <n v="7564"/>
    <x v="11"/>
  </r>
  <r>
    <d v="2016-08-05T00:00:00"/>
    <x v="1"/>
    <x v="1"/>
    <x v="1"/>
    <s v="Southern California"/>
    <n v="4323"/>
    <n v="2780.8"/>
    <x v="11"/>
  </r>
  <r>
    <d v="2016-08-05T00:00:00"/>
    <x v="1"/>
    <x v="2"/>
    <x v="1"/>
    <s v="Southern California"/>
    <n v="536"/>
    <n v="728"/>
    <x v="11"/>
  </r>
  <r>
    <d v="2016-08-05T00:00:00"/>
    <x v="1"/>
    <x v="3"/>
    <x v="1"/>
    <s v="Southern California"/>
    <n v="0"/>
    <n v="3256"/>
    <x v="11"/>
  </r>
  <r>
    <d v="2016-08-05T00:00:00"/>
    <x v="2"/>
    <x v="4"/>
    <x v="1"/>
    <s v="Southern California"/>
    <n v="1581"/>
    <n v="1555"/>
    <x v="11"/>
  </r>
  <r>
    <d v="2016-08-05T00:00:00"/>
    <x v="3"/>
    <x v="5"/>
    <x v="1"/>
    <s v="Southern California"/>
    <n v="869"/>
    <n v="753"/>
    <x v="11"/>
  </r>
  <r>
    <d v="2016-08-05T00:00:00"/>
    <x v="3"/>
    <x v="6"/>
    <x v="1"/>
    <s v="Southern California"/>
    <n v="338"/>
    <n v="1135"/>
    <x v="11"/>
  </r>
  <r>
    <d v="2016-08-05T00:00:00"/>
    <x v="4"/>
    <x v="7"/>
    <x v="1"/>
    <s v="Northern California"/>
    <n v="216"/>
    <n v="722"/>
    <x v="11"/>
  </r>
  <r>
    <d v="2016-08-05T00:00:00"/>
    <x v="4"/>
    <x v="7"/>
    <x v="1"/>
    <s v="Southern California"/>
    <n v="256"/>
    <n v="537"/>
    <x v="11"/>
  </r>
  <r>
    <d v="2016-08-12T00:00:00"/>
    <x v="0"/>
    <x v="0"/>
    <x v="0"/>
    <s v="Northern California"/>
    <n v="5656"/>
    <n v="8800"/>
    <x v="11"/>
  </r>
  <r>
    <d v="2016-08-12T00:00:00"/>
    <x v="1"/>
    <x v="1"/>
    <x v="1"/>
    <s v="Northern California"/>
    <n v="2748.9"/>
    <n v="2669.6000000000004"/>
    <x v="11"/>
  </r>
  <r>
    <d v="2016-08-12T00:00:00"/>
    <x v="1"/>
    <x v="2"/>
    <x v="1"/>
    <s v="Northern California"/>
    <n v="573"/>
    <n v="990"/>
    <x v="11"/>
  </r>
  <r>
    <d v="2016-08-12T00:00:00"/>
    <x v="1"/>
    <x v="3"/>
    <x v="1"/>
    <s v="Northern California"/>
    <n v="0"/>
    <n v="2994"/>
    <x v="11"/>
  </r>
  <r>
    <d v="2016-08-12T00:00:00"/>
    <x v="2"/>
    <x v="4"/>
    <x v="1"/>
    <s v="Northern California"/>
    <n v="894"/>
    <n v="1606"/>
    <x v="11"/>
  </r>
  <r>
    <d v="2016-08-12T00:00:00"/>
    <x v="3"/>
    <x v="5"/>
    <x v="1"/>
    <s v="Northern California"/>
    <n v="1259"/>
    <n v="1499"/>
    <x v="11"/>
  </r>
  <r>
    <d v="2016-08-12T00:00:00"/>
    <x v="3"/>
    <x v="6"/>
    <x v="1"/>
    <s v="Northern California"/>
    <n v="276"/>
    <n v="849"/>
    <x v="11"/>
  </r>
  <r>
    <d v="2016-08-12T00:00:00"/>
    <x v="0"/>
    <x v="0"/>
    <x v="0"/>
    <s v="Southern California"/>
    <n v="6854"/>
    <n v="6128"/>
    <x v="11"/>
  </r>
  <r>
    <d v="2016-08-12T00:00:00"/>
    <x v="1"/>
    <x v="1"/>
    <x v="1"/>
    <s v="Southern California"/>
    <n v="4258.1000000000004"/>
    <n v="2979.9"/>
    <x v="11"/>
  </r>
  <r>
    <d v="2016-08-12T00:00:00"/>
    <x v="1"/>
    <x v="2"/>
    <x v="1"/>
    <s v="Southern California"/>
    <n v="725"/>
    <n v="842"/>
    <x v="11"/>
  </r>
  <r>
    <d v="2016-08-12T00:00:00"/>
    <x v="1"/>
    <x v="3"/>
    <x v="1"/>
    <s v="Southern California"/>
    <n v="0"/>
    <n v="3163"/>
    <x v="11"/>
  </r>
  <r>
    <d v="2016-08-12T00:00:00"/>
    <x v="2"/>
    <x v="4"/>
    <x v="1"/>
    <s v="Southern California"/>
    <n v="1567"/>
    <n v="1976"/>
    <x v="11"/>
  </r>
  <r>
    <d v="2016-08-12T00:00:00"/>
    <x v="3"/>
    <x v="5"/>
    <x v="1"/>
    <s v="Southern California"/>
    <n v="805"/>
    <n v="830"/>
    <x v="11"/>
  </r>
  <r>
    <d v="2016-08-12T00:00:00"/>
    <x v="3"/>
    <x v="6"/>
    <x v="1"/>
    <s v="Southern California"/>
    <n v="525"/>
    <n v="1117"/>
    <x v="11"/>
  </r>
  <r>
    <d v="2016-08-12T00:00:00"/>
    <x v="4"/>
    <x v="7"/>
    <x v="1"/>
    <s v="Northern California"/>
    <n v="233"/>
    <n v="576"/>
    <x v="11"/>
  </r>
  <r>
    <d v="2016-08-12T00:00:00"/>
    <x v="4"/>
    <x v="7"/>
    <x v="1"/>
    <s v="Southern California"/>
    <n v="131"/>
    <n v="589"/>
    <x v="11"/>
  </r>
  <r>
    <d v="2016-08-19T00:00:00"/>
    <x v="0"/>
    <x v="0"/>
    <x v="0"/>
    <s v="Northern California"/>
    <n v="5682"/>
    <n v="8529"/>
    <x v="11"/>
  </r>
  <r>
    <d v="2016-08-19T00:00:00"/>
    <x v="1"/>
    <x v="1"/>
    <x v="1"/>
    <s v="Northern California"/>
    <n v="3133.4"/>
    <n v="2664.2000000000003"/>
    <x v="11"/>
  </r>
  <r>
    <d v="2016-08-19T00:00:00"/>
    <x v="1"/>
    <x v="2"/>
    <x v="1"/>
    <s v="Northern California"/>
    <n v="443"/>
    <n v="733"/>
    <x v="11"/>
  </r>
  <r>
    <d v="2016-08-19T00:00:00"/>
    <x v="1"/>
    <x v="3"/>
    <x v="1"/>
    <s v="Northern California"/>
    <n v="0"/>
    <n v="3004"/>
    <x v="11"/>
  </r>
  <r>
    <d v="2016-08-19T00:00:00"/>
    <x v="2"/>
    <x v="4"/>
    <x v="1"/>
    <s v="Northern California"/>
    <n v="865"/>
    <n v="1680"/>
    <x v="11"/>
  </r>
  <r>
    <d v="2016-08-19T00:00:00"/>
    <x v="3"/>
    <x v="5"/>
    <x v="1"/>
    <s v="Northern California"/>
    <n v="1277"/>
    <n v="1504"/>
    <x v="11"/>
  </r>
  <r>
    <d v="2016-08-19T00:00:00"/>
    <x v="3"/>
    <x v="6"/>
    <x v="1"/>
    <s v="Northern California"/>
    <n v="197"/>
    <n v="646"/>
    <x v="11"/>
  </r>
  <r>
    <d v="2016-08-19T00:00:00"/>
    <x v="0"/>
    <x v="0"/>
    <x v="0"/>
    <s v="Southern California"/>
    <n v="6813"/>
    <n v="6653"/>
    <x v="11"/>
  </r>
  <r>
    <d v="2016-08-19T00:00:00"/>
    <x v="1"/>
    <x v="1"/>
    <x v="1"/>
    <s v="Southern California"/>
    <n v="4286.7000000000007"/>
    <n v="2905.1000000000004"/>
    <x v="11"/>
  </r>
  <r>
    <d v="2016-08-19T00:00:00"/>
    <x v="1"/>
    <x v="2"/>
    <x v="1"/>
    <s v="Southern California"/>
    <n v="499"/>
    <n v="736"/>
    <x v="11"/>
  </r>
  <r>
    <d v="2016-08-19T00:00:00"/>
    <x v="1"/>
    <x v="3"/>
    <x v="1"/>
    <s v="Southern California"/>
    <n v="0"/>
    <n v="3169"/>
    <x v="11"/>
  </r>
  <r>
    <d v="2016-08-19T00:00:00"/>
    <x v="2"/>
    <x v="4"/>
    <x v="1"/>
    <s v="Southern California"/>
    <n v="1492"/>
    <n v="1991"/>
    <x v="11"/>
  </r>
  <r>
    <d v="2016-08-19T00:00:00"/>
    <x v="3"/>
    <x v="5"/>
    <x v="1"/>
    <s v="Southern California"/>
    <n v="1000"/>
    <n v="884"/>
    <x v="11"/>
  </r>
  <r>
    <d v="2016-08-19T00:00:00"/>
    <x v="3"/>
    <x v="6"/>
    <x v="1"/>
    <s v="Southern California"/>
    <n v="473"/>
    <n v="1062"/>
    <x v="11"/>
  </r>
  <r>
    <d v="2016-08-19T00:00:00"/>
    <x v="4"/>
    <x v="7"/>
    <x v="1"/>
    <s v="Northern California"/>
    <n v="249"/>
    <n v="647"/>
    <x v="11"/>
  </r>
  <r>
    <d v="2016-08-19T00:00:00"/>
    <x v="4"/>
    <x v="7"/>
    <x v="1"/>
    <s v="Southern California"/>
    <n v="-37"/>
    <n v="548"/>
    <x v="11"/>
  </r>
  <r>
    <d v="2016-08-26T00:00:00"/>
    <x v="0"/>
    <x v="0"/>
    <x v="0"/>
    <s v="Northern California"/>
    <n v="5704"/>
    <n v="9103"/>
    <x v="11"/>
  </r>
  <r>
    <d v="2016-08-26T00:00:00"/>
    <x v="1"/>
    <x v="1"/>
    <x v="1"/>
    <s v="Northern California"/>
    <n v="2746.1000000000004"/>
    <n v="2558"/>
    <x v="11"/>
  </r>
  <r>
    <d v="2016-08-26T00:00:00"/>
    <x v="1"/>
    <x v="2"/>
    <x v="1"/>
    <s v="Northern California"/>
    <n v="793"/>
    <n v="960"/>
    <x v="11"/>
  </r>
  <r>
    <d v="2016-08-26T00:00:00"/>
    <x v="1"/>
    <x v="3"/>
    <x v="1"/>
    <s v="Northern California"/>
    <n v="0"/>
    <n v="2776"/>
    <x v="11"/>
  </r>
  <r>
    <d v="2016-08-26T00:00:00"/>
    <x v="2"/>
    <x v="4"/>
    <x v="1"/>
    <s v="Northern California"/>
    <n v="881"/>
    <n v="1684"/>
    <x v="11"/>
  </r>
  <r>
    <d v="2016-08-26T00:00:00"/>
    <x v="3"/>
    <x v="5"/>
    <x v="1"/>
    <s v="Northern California"/>
    <n v="1079"/>
    <n v="1517"/>
    <x v="11"/>
  </r>
  <r>
    <d v="2016-08-26T00:00:00"/>
    <x v="3"/>
    <x v="6"/>
    <x v="1"/>
    <s v="Northern California"/>
    <n v="531"/>
    <n v="748"/>
    <x v="11"/>
  </r>
  <r>
    <d v="2016-08-26T00:00:00"/>
    <x v="0"/>
    <x v="0"/>
    <x v="0"/>
    <s v="Southern California"/>
    <n v="6897"/>
    <n v="6574"/>
    <x v="11"/>
  </r>
  <r>
    <d v="2016-08-26T00:00:00"/>
    <x v="1"/>
    <x v="1"/>
    <x v="1"/>
    <s v="Southern California"/>
    <n v="4384.6000000000004"/>
    <n v="2758.8"/>
    <x v="11"/>
  </r>
  <r>
    <d v="2016-08-26T00:00:00"/>
    <x v="1"/>
    <x v="2"/>
    <x v="1"/>
    <s v="Southern California"/>
    <n v="540"/>
    <n v="766"/>
    <x v="11"/>
  </r>
  <r>
    <d v="2016-08-26T00:00:00"/>
    <x v="1"/>
    <x v="3"/>
    <x v="1"/>
    <s v="Southern California"/>
    <n v="0"/>
    <n v="2954"/>
    <x v="11"/>
  </r>
  <r>
    <d v="2016-08-26T00:00:00"/>
    <x v="2"/>
    <x v="4"/>
    <x v="1"/>
    <s v="Southern California"/>
    <n v="1420"/>
    <n v="1862"/>
    <x v="11"/>
  </r>
  <r>
    <d v="2016-08-26T00:00:00"/>
    <x v="3"/>
    <x v="5"/>
    <x v="1"/>
    <s v="Southern California"/>
    <n v="776"/>
    <n v="918"/>
    <x v="11"/>
  </r>
  <r>
    <d v="2016-08-26T00:00:00"/>
    <x v="3"/>
    <x v="6"/>
    <x v="1"/>
    <s v="Southern California"/>
    <n v="547"/>
    <n v="853"/>
    <x v="11"/>
  </r>
  <r>
    <d v="2016-08-26T00:00:00"/>
    <x v="4"/>
    <x v="7"/>
    <x v="1"/>
    <s v="Northern California"/>
    <n v="220"/>
    <n v="731"/>
    <x v="11"/>
  </r>
  <r>
    <d v="2016-08-26T00:00:00"/>
    <x v="4"/>
    <x v="7"/>
    <x v="1"/>
    <s v="Southern California"/>
    <n v="0"/>
    <n v="542"/>
    <x v="11"/>
  </r>
  <r>
    <d v="2016-09-02T00:00:00"/>
    <x v="0"/>
    <x v="0"/>
    <x v="0"/>
    <s v="Northern California"/>
    <n v="5732"/>
    <n v="8847"/>
    <x v="11"/>
  </r>
  <r>
    <d v="2016-09-02T00:00:00"/>
    <x v="1"/>
    <x v="1"/>
    <x v="1"/>
    <s v="Northern California"/>
    <n v="2947.7000000000003"/>
    <n v="2606.5"/>
    <x v="11"/>
  </r>
  <r>
    <d v="2016-09-02T00:00:00"/>
    <x v="1"/>
    <x v="2"/>
    <x v="1"/>
    <s v="Northern California"/>
    <n v="399"/>
    <n v="599"/>
    <x v="11"/>
  </r>
  <r>
    <d v="2016-09-02T00:00:00"/>
    <x v="1"/>
    <x v="3"/>
    <x v="1"/>
    <s v="Northern California"/>
    <n v="0"/>
    <n v="2717"/>
    <x v="11"/>
  </r>
  <r>
    <d v="2016-09-02T00:00:00"/>
    <x v="2"/>
    <x v="4"/>
    <x v="1"/>
    <s v="Northern California"/>
    <n v="864"/>
    <n v="1743"/>
    <x v="11"/>
  </r>
  <r>
    <d v="2016-09-02T00:00:00"/>
    <x v="3"/>
    <x v="5"/>
    <x v="1"/>
    <s v="Northern California"/>
    <n v="1291"/>
    <n v="1828"/>
    <x v="11"/>
  </r>
  <r>
    <d v="2016-09-02T00:00:00"/>
    <x v="3"/>
    <x v="6"/>
    <x v="1"/>
    <s v="Northern California"/>
    <n v="313"/>
    <n v="605"/>
    <x v="11"/>
  </r>
  <r>
    <d v="2016-09-02T00:00:00"/>
    <x v="0"/>
    <x v="0"/>
    <x v="0"/>
    <s v="Southern California"/>
    <n v="6784"/>
    <n v="5974"/>
    <x v="11"/>
  </r>
  <r>
    <d v="2016-09-02T00:00:00"/>
    <x v="1"/>
    <x v="1"/>
    <x v="1"/>
    <s v="Southern California"/>
    <n v="4011.7000000000003"/>
    <n v="2652.1000000000004"/>
    <x v="11"/>
  </r>
  <r>
    <d v="2016-09-02T00:00:00"/>
    <x v="1"/>
    <x v="2"/>
    <x v="1"/>
    <s v="Southern California"/>
    <n v="502"/>
    <n v="756"/>
    <x v="11"/>
  </r>
  <r>
    <d v="2016-09-02T00:00:00"/>
    <x v="1"/>
    <x v="3"/>
    <x v="1"/>
    <s v="Southern California"/>
    <n v="0"/>
    <n v="2883"/>
    <x v="11"/>
  </r>
  <r>
    <d v="2016-09-02T00:00:00"/>
    <x v="2"/>
    <x v="4"/>
    <x v="1"/>
    <s v="Southern California"/>
    <n v="1530"/>
    <n v="1731"/>
    <x v="11"/>
  </r>
  <r>
    <d v="2016-09-02T00:00:00"/>
    <x v="3"/>
    <x v="5"/>
    <x v="1"/>
    <s v="Southern California"/>
    <n v="873"/>
    <n v="957"/>
    <x v="11"/>
  </r>
  <r>
    <d v="2016-09-02T00:00:00"/>
    <x v="3"/>
    <x v="6"/>
    <x v="1"/>
    <s v="Southern California"/>
    <n v="648"/>
    <n v="1378"/>
    <x v="11"/>
  </r>
  <r>
    <d v="2016-09-02T00:00:00"/>
    <x v="4"/>
    <x v="7"/>
    <x v="1"/>
    <s v="Northern California"/>
    <n v="198"/>
    <n v="577"/>
    <x v="11"/>
  </r>
  <r>
    <d v="2016-09-02T00:00:00"/>
    <x v="4"/>
    <x v="7"/>
    <x v="1"/>
    <s v="Southern California"/>
    <n v="-24"/>
    <n v="516"/>
    <x v="11"/>
  </r>
  <r>
    <d v="2016-09-09T00:00:00"/>
    <x v="0"/>
    <x v="0"/>
    <x v="0"/>
    <s v="Northern California"/>
    <n v="5672"/>
    <n v="8248"/>
    <x v="11"/>
  </r>
  <r>
    <d v="2016-09-09T00:00:00"/>
    <x v="1"/>
    <x v="1"/>
    <x v="1"/>
    <s v="Northern California"/>
    <n v="2644.8"/>
    <n v="2173.1000000000004"/>
    <x v="11"/>
  </r>
  <r>
    <d v="2016-09-09T00:00:00"/>
    <x v="1"/>
    <x v="2"/>
    <x v="1"/>
    <s v="Northern California"/>
    <n v="306"/>
    <n v="701"/>
    <x v="11"/>
  </r>
  <r>
    <d v="2016-09-09T00:00:00"/>
    <x v="1"/>
    <x v="3"/>
    <x v="1"/>
    <s v="Northern California"/>
    <n v="0"/>
    <n v="2942"/>
    <x v="11"/>
  </r>
  <r>
    <d v="2016-09-09T00:00:00"/>
    <x v="2"/>
    <x v="4"/>
    <x v="1"/>
    <s v="Northern California"/>
    <n v="838"/>
    <n v="1588"/>
    <x v="11"/>
  </r>
  <r>
    <d v="2016-09-09T00:00:00"/>
    <x v="3"/>
    <x v="5"/>
    <x v="1"/>
    <s v="Northern California"/>
    <n v="1129"/>
    <n v="1683"/>
    <x v="11"/>
  </r>
  <r>
    <d v="2016-09-09T00:00:00"/>
    <x v="3"/>
    <x v="6"/>
    <x v="1"/>
    <s v="Northern California"/>
    <n v="375"/>
    <n v="829"/>
    <x v="11"/>
  </r>
  <r>
    <d v="2016-09-09T00:00:00"/>
    <x v="0"/>
    <x v="0"/>
    <x v="0"/>
    <s v="Southern California"/>
    <n v="6472"/>
    <n v="7347"/>
    <x v="11"/>
  </r>
  <r>
    <d v="2016-09-09T00:00:00"/>
    <x v="1"/>
    <x v="1"/>
    <x v="1"/>
    <s v="Southern California"/>
    <n v="4360.4000000000005"/>
    <n v="2685.1000000000004"/>
    <x v="11"/>
  </r>
  <r>
    <d v="2016-09-09T00:00:00"/>
    <x v="1"/>
    <x v="2"/>
    <x v="1"/>
    <s v="Southern California"/>
    <n v="386"/>
    <n v="749"/>
    <x v="11"/>
  </r>
  <r>
    <d v="2016-09-09T00:00:00"/>
    <x v="1"/>
    <x v="3"/>
    <x v="1"/>
    <s v="Southern California"/>
    <n v="0"/>
    <n v="2776"/>
    <x v="11"/>
  </r>
  <r>
    <d v="2016-09-09T00:00:00"/>
    <x v="2"/>
    <x v="4"/>
    <x v="1"/>
    <s v="Southern California"/>
    <n v="1269"/>
    <n v="1662"/>
    <x v="11"/>
  </r>
  <r>
    <d v="2016-09-09T00:00:00"/>
    <x v="3"/>
    <x v="5"/>
    <x v="1"/>
    <s v="Southern California"/>
    <n v="860"/>
    <n v="1014"/>
    <x v="11"/>
  </r>
  <r>
    <d v="2016-09-09T00:00:00"/>
    <x v="3"/>
    <x v="6"/>
    <x v="1"/>
    <s v="Southern California"/>
    <n v="236"/>
    <n v="1142"/>
    <x v="11"/>
  </r>
  <r>
    <d v="2016-09-09T00:00:00"/>
    <x v="4"/>
    <x v="7"/>
    <x v="1"/>
    <s v="Northern California"/>
    <n v="257"/>
    <n v="651"/>
    <x v="11"/>
  </r>
  <r>
    <d v="2016-09-09T00:00:00"/>
    <x v="4"/>
    <x v="7"/>
    <x v="1"/>
    <s v="Southern California"/>
    <n v="85"/>
    <n v="662"/>
    <x v="11"/>
  </r>
  <r>
    <d v="2016-09-16T00:00:00"/>
    <x v="0"/>
    <x v="0"/>
    <x v="0"/>
    <s v="Northern California"/>
    <n v="5766"/>
    <n v="7450"/>
    <x v="11"/>
  </r>
  <r>
    <d v="2016-09-16T00:00:00"/>
    <x v="1"/>
    <x v="1"/>
    <x v="1"/>
    <s v="Northern California"/>
    <n v="2869.3"/>
    <n v="2595.3000000000002"/>
    <x v="11"/>
  </r>
  <r>
    <d v="2016-09-16T00:00:00"/>
    <x v="1"/>
    <x v="2"/>
    <x v="1"/>
    <s v="Northern California"/>
    <n v="318"/>
    <n v="549"/>
    <x v="11"/>
  </r>
  <r>
    <d v="2016-09-16T00:00:00"/>
    <x v="1"/>
    <x v="3"/>
    <x v="1"/>
    <s v="Northern California"/>
    <n v="0"/>
    <n v="2901"/>
    <x v="11"/>
  </r>
  <r>
    <d v="2016-09-16T00:00:00"/>
    <x v="2"/>
    <x v="4"/>
    <x v="1"/>
    <s v="Northern California"/>
    <n v="634"/>
    <n v="1363"/>
    <x v="11"/>
  </r>
  <r>
    <d v="2016-09-16T00:00:00"/>
    <x v="3"/>
    <x v="5"/>
    <x v="1"/>
    <s v="Northern California"/>
    <n v="979"/>
    <n v="1808"/>
    <x v="11"/>
  </r>
  <r>
    <d v="2016-09-16T00:00:00"/>
    <x v="3"/>
    <x v="6"/>
    <x v="1"/>
    <s v="Northern California"/>
    <n v="500"/>
    <n v="612"/>
    <x v="11"/>
  </r>
  <r>
    <d v="2016-09-16T00:00:00"/>
    <x v="0"/>
    <x v="0"/>
    <x v="0"/>
    <s v="Southern California"/>
    <n v="6699"/>
    <n v="7231"/>
    <x v="11"/>
  </r>
  <r>
    <d v="2016-09-16T00:00:00"/>
    <x v="1"/>
    <x v="1"/>
    <x v="1"/>
    <s v="Southern California"/>
    <n v="4139.3"/>
    <n v="2602.6000000000004"/>
    <x v="11"/>
  </r>
  <r>
    <d v="2016-09-16T00:00:00"/>
    <x v="1"/>
    <x v="2"/>
    <x v="1"/>
    <s v="Southern California"/>
    <n v="408"/>
    <n v="728"/>
    <x v="11"/>
  </r>
  <r>
    <d v="2016-09-16T00:00:00"/>
    <x v="1"/>
    <x v="3"/>
    <x v="1"/>
    <s v="Southern California"/>
    <n v="0"/>
    <n v="2851"/>
    <x v="11"/>
  </r>
  <r>
    <d v="2016-09-16T00:00:00"/>
    <x v="2"/>
    <x v="4"/>
    <x v="1"/>
    <s v="Southern California"/>
    <n v="1313"/>
    <n v="1578"/>
    <x v="11"/>
  </r>
  <r>
    <d v="2016-09-16T00:00:00"/>
    <x v="3"/>
    <x v="5"/>
    <x v="1"/>
    <s v="Southern California"/>
    <n v="818"/>
    <n v="1037"/>
    <x v="11"/>
  </r>
  <r>
    <d v="2016-09-16T00:00:00"/>
    <x v="3"/>
    <x v="6"/>
    <x v="1"/>
    <s v="Southern California"/>
    <n v="587"/>
    <n v="1291"/>
    <x v="11"/>
  </r>
  <r>
    <d v="2016-09-16T00:00:00"/>
    <x v="4"/>
    <x v="7"/>
    <x v="1"/>
    <s v="Northern California"/>
    <n v="183"/>
    <n v="727"/>
    <x v="11"/>
  </r>
  <r>
    <d v="2016-09-16T00:00:00"/>
    <x v="4"/>
    <x v="7"/>
    <x v="1"/>
    <s v="Southern California"/>
    <n v="-208"/>
    <n v="464"/>
    <x v="11"/>
  </r>
  <r>
    <d v="2016-09-23T00:00:00"/>
    <x v="0"/>
    <x v="0"/>
    <x v="0"/>
    <s v="Northern California"/>
    <n v="5671"/>
    <n v="8564"/>
    <x v="11"/>
  </r>
  <r>
    <d v="2016-09-23T00:00:00"/>
    <x v="1"/>
    <x v="1"/>
    <x v="1"/>
    <s v="Northern California"/>
    <n v="2834.1000000000004"/>
    <n v="2676.8"/>
    <x v="11"/>
  </r>
  <r>
    <d v="2016-09-23T00:00:00"/>
    <x v="1"/>
    <x v="2"/>
    <x v="1"/>
    <s v="Northern California"/>
    <n v="430"/>
    <n v="922"/>
    <x v="11"/>
  </r>
  <r>
    <d v="2016-09-23T00:00:00"/>
    <x v="1"/>
    <x v="3"/>
    <x v="1"/>
    <s v="Northern California"/>
    <n v="0"/>
    <n v="3097"/>
    <x v="11"/>
  </r>
  <r>
    <d v="2016-09-23T00:00:00"/>
    <x v="2"/>
    <x v="4"/>
    <x v="1"/>
    <s v="Northern California"/>
    <n v="775"/>
    <n v="1486"/>
    <x v="11"/>
  </r>
  <r>
    <d v="2016-09-23T00:00:00"/>
    <x v="3"/>
    <x v="5"/>
    <x v="1"/>
    <s v="Northern California"/>
    <n v="1328"/>
    <n v="1927"/>
    <x v="11"/>
  </r>
  <r>
    <d v="2016-09-23T00:00:00"/>
    <x v="3"/>
    <x v="6"/>
    <x v="1"/>
    <s v="Northern California"/>
    <n v="202"/>
    <n v="763"/>
    <x v="11"/>
  </r>
  <r>
    <d v="2016-09-23T00:00:00"/>
    <x v="0"/>
    <x v="0"/>
    <x v="0"/>
    <s v="Southern California"/>
    <n v="6172"/>
    <n v="6484"/>
    <x v="11"/>
  </r>
  <r>
    <d v="2016-09-23T00:00:00"/>
    <x v="1"/>
    <x v="1"/>
    <x v="1"/>
    <s v="Southern California"/>
    <n v="3544.2000000000003"/>
    <n v="2239.6000000000004"/>
    <x v="11"/>
  </r>
  <r>
    <d v="2016-09-23T00:00:00"/>
    <x v="1"/>
    <x v="2"/>
    <x v="1"/>
    <s v="Southern California"/>
    <n v="374"/>
    <n v="628"/>
    <x v="11"/>
  </r>
  <r>
    <d v="2016-09-23T00:00:00"/>
    <x v="1"/>
    <x v="3"/>
    <x v="1"/>
    <s v="Southern California"/>
    <n v="0"/>
    <n v="2912"/>
    <x v="11"/>
  </r>
  <r>
    <d v="2016-09-23T00:00:00"/>
    <x v="2"/>
    <x v="4"/>
    <x v="1"/>
    <s v="Southern California"/>
    <n v="1350"/>
    <n v="1589"/>
    <x v="11"/>
  </r>
  <r>
    <d v="2016-09-23T00:00:00"/>
    <x v="3"/>
    <x v="5"/>
    <x v="1"/>
    <s v="Southern California"/>
    <n v="802"/>
    <n v="938"/>
    <x v="11"/>
  </r>
  <r>
    <d v="2016-09-23T00:00:00"/>
    <x v="3"/>
    <x v="6"/>
    <x v="1"/>
    <s v="Southern California"/>
    <n v="393"/>
    <n v="1271"/>
    <x v="11"/>
  </r>
  <r>
    <d v="2016-09-23T00:00:00"/>
    <x v="4"/>
    <x v="7"/>
    <x v="1"/>
    <s v="Northern California"/>
    <n v="191"/>
    <n v="551"/>
    <x v="11"/>
  </r>
  <r>
    <d v="2016-09-23T00:00:00"/>
    <x v="4"/>
    <x v="7"/>
    <x v="1"/>
    <s v="Southern California"/>
    <n v="-41"/>
    <n v="483"/>
    <x v="11"/>
  </r>
  <r>
    <d v="2016-09-30T00:00:00"/>
    <x v="0"/>
    <x v="0"/>
    <x v="0"/>
    <s v="Northern California"/>
    <n v="5591"/>
    <n v="8139"/>
    <x v="11"/>
  </r>
  <r>
    <d v="2016-09-30T00:00:00"/>
    <x v="1"/>
    <x v="1"/>
    <x v="1"/>
    <s v="Northern California"/>
    <n v="2920"/>
    <n v="2946.7000000000003"/>
    <x v="11"/>
  </r>
  <r>
    <d v="2016-09-30T00:00:00"/>
    <x v="1"/>
    <x v="2"/>
    <x v="1"/>
    <s v="Northern California"/>
    <n v="392"/>
    <n v="909"/>
    <x v="11"/>
  </r>
  <r>
    <d v="2016-09-30T00:00:00"/>
    <x v="1"/>
    <x v="3"/>
    <x v="1"/>
    <s v="Northern California"/>
    <n v="0"/>
    <n v="3347"/>
    <x v="11"/>
  </r>
  <r>
    <d v="2016-09-30T00:00:00"/>
    <x v="2"/>
    <x v="4"/>
    <x v="1"/>
    <s v="Northern California"/>
    <n v="751"/>
    <n v="1367"/>
    <x v="11"/>
  </r>
  <r>
    <d v="2016-09-30T00:00:00"/>
    <x v="3"/>
    <x v="5"/>
    <x v="1"/>
    <s v="Northern California"/>
    <n v="1333"/>
    <n v="2133"/>
    <x v="11"/>
  </r>
  <r>
    <d v="2016-09-30T00:00:00"/>
    <x v="3"/>
    <x v="6"/>
    <x v="1"/>
    <s v="Northern California"/>
    <n v="145"/>
    <n v="709"/>
    <x v="11"/>
  </r>
  <r>
    <d v="2016-09-30T00:00:00"/>
    <x v="0"/>
    <x v="0"/>
    <x v="0"/>
    <s v="Southern California"/>
    <n v="5698"/>
    <n v="5729"/>
    <x v="11"/>
  </r>
  <r>
    <d v="2016-09-30T00:00:00"/>
    <x v="1"/>
    <x v="1"/>
    <x v="1"/>
    <s v="Southern California"/>
    <n v="3754.3"/>
    <n v="2189"/>
    <x v="11"/>
  </r>
  <r>
    <d v="2016-09-30T00:00:00"/>
    <x v="1"/>
    <x v="2"/>
    <x v="1"/>
    <s v="Southern California"/>
    <n v="406"/>
    <n v="570"/>
    <x v="11"/>
  </r>
  <r>
    <d v="2016-09-30T00:00:00"/>
    <x v="1"/>
    <x v="3"/>
    <x v="1"/>
    <s v="Southern California"/>
    <n v="0"/>
    <n v="2572"/>
    <x v="11"/>
  </r>
  <r>
    <d v="2016-09-30T00:00:00"/>
    <x v="2"/>
    <x v="4"/>
    <x v="1"/>
    <s v="Southern California"/>
    <n v="1187"/>
    <n v="1537"/>
    <x v="11"/>
  </r>
  <r>
    <d v="2016-09-30T00:00:00"/>
    <x v="3"/>
    <x v="5"/>
    <x v="1"/>
    <s v="Southern California"/>
    <n v="739"/>
    <n v="1042"/>
    <x v="11"/>
  </r>
  <r>
    <d v="2016-09-30T00:00:00"/>
    <x v="3"/>
    <x v="6"/>
    <x v="1"/>
    <s v="Southern California"/>
    <n v="69"/>
    <n v="1064"/>
    <x v="11"/>
  </r>
  <r>
    <d v="2016-09-30T00:00:00"/>
    <x v="4"/>
    <x v="7"/>
    <x v="1"/>
    <s v="Northern California"/>
    <n v="199"/>
    <n v="661"/>
    <x v="11"/>
  </r>
  <r>
    <d v="2016-09-30T00:00:00"/>
    <x v="4"/>
    <x v="7"/>
    <x v="1"/>
    <s v="Southern California"/>
    <n v="-28"/>
    <n v="519"/>
    <x v="11"/>
  </r>
  <r>
    <d v="2016-10-07T00:00:00"/>
    <x v="0"/>
    <x v="0"/>
    <x v="0"/>
    <s v="Northern California"/>
    <n v="4236"/>
    <n v="8283"/>
    <x v="11"/>
  </r>
  <r>
    <d v="2016-10-07T00:00:00"/>
    <x v="1"/>
    <x v="1"/>
    <x v="1"/>
    <s v="Northern California"/>
    <n v="3376.3"/>
    <n v="3236.5000000000005"/>
    <x v="11"/>
  </r>
  <r>
    <d v="2016-10-07T00:00:00"/>
    <x v="1"/>
    <x v="2"/>
    <x v="1"/>
    <s v="Northern California"/>
    <n v="83"/>
    <n v="775"/>
    <x v="11"/>
  </r>
  <r>
    <d v="2016-10-07T00:00:00"/>
    <x v="1"/>
    <x v="3"/>
    <x v="1"/>
    <s v="Northern California"/>
    <n v="0"/>
    <n v="2957"/>
    <x v="11"/>
  </r>
  <r>
    <d v="2016-10-07T00:00:00"/>
    <x v="2"/>
    <x v="4"/>
    <x v="1"/>
    <s v="Northern California"/>
    <n v="486"/>
    <n v="1161"/>
    <x v="11"/>
  </r>
  <r>
    <d v="2016-10-07T00:00:00"/>
    <x v="3"/>
    <x v="5"/>
    <x v="1"/>
    <s v="Northern California"/>
    <n v="1041"/>
    <n v="1783"/>
    <x v="11"/>
  </r>
  <r>
    <d v="2016-10-07T00:00:00"/>
    <x v="3"/>
    <x v="6"/>
    <x v="1"/>
    <s v="Northern California"/>
    <n v="65"/>
    <n v="589"/>
    <x v="11"/>
  </r>
  <r>
    <d v="2016-10-07T00:00:00"/>
    <x v="0"/>
    <x v="0"/>
    <x v="0"/>
    <s v="Southern California"/>
    <n v="5598"/>
    <n v="6277"/>
    <x v="11"/>
  </r>
  <r>
    <d v="2016-10-07T00:00:00"/>
    <x v="1"/>
    <x v="1"/>
    <x v="1"/>
    <s v="Southern California"/>
    <n v="4183.3"/>
    <n v="2480.5"/>
    <x v="11"/>
  </r>
  <r>
    <d v="2016-10-07T00:00:00"/>
    <x v="1"/>
    <x v="2"/>
    <x v="1"/>
    <s v="Southern California"/>
    <n v="419"/>
    <n v="559"/>
    <x v="11"/>
  </r>
  <r>
    <d v="2016-10-07T00:00:00"/>
    <x v="1"/>
    <x v="3"/>
    <x v="1"/>
    <s v="Southern California"/>
    <n v="0"/>
    <n v="2502"/>
    <x v="11"/>
  </r>
  <r>
    <d v="2016-10-07T00:00:00"/>
    <x v="2"/>
    <x v="4"/>
    <x v="1"/>
    <s v="Southern California"/>
    <n v="1115"/>
    <n v="1531"/>
    <x v="11"/>
  </r>
  <r>
    <d v="2016-10-07T00:00:00"/>
    <x v="3"/>
    <x v="5"/>
    <x v="1"/>
    <s v="Southern California"/>
    <n v="426"/>
    <n v="839"/>
    <x v="11"/>
  </r>
  <r>
    <d v="2016-10-07T00:00:00"/>
    <x v="3"/>
    <x v="6"/>
    <x v="1"/>
    <s v="Southern California"/>
    <n v="270"/>
    <n v="1036"/>
    <x v="11"/>
  </r>
  <r>
    <d v="2016-10-07T00:00:00"/>
    <x v="4"/>
    <x v="7"/>
    <x v="1"/>
    <s v="Northern California"/>
    <n v="124"/>
    <n v="600"/>
    <x v="11"/>
  </r>
  <r>
    <d v="2016-10-07T00:00:00"/>
    <x v="4"/>
    <x v="7"/>
    <x v="1"/>
    <s v="Southern California"/>
    <n v="2"/>
    <n v="522"/>
    <x v="11"/>
  </r>
  <r>
    <d v="2016-10-14T00:00:00"/>
    <x v="0"/>
    <x v="0"/>
    <x v="0"/>
    <s v="Northern California"/>
    <n v="3995"/>
    <n v="7518"/>
    <x v="11"/>
  </r>
  <r>
    <d v="2016-10-14T00:00:00"/>
    <x v="1"/>
    <x v="1"/>
    <x v="1"/>
    <s v="Northern California"/>
    <n v="2445"/>
    <n v="3043.8"/>
    <x v="11"/>
  </r>
  <r>
    <d v="2016-10-14T00:00:00"/>
    <x v="1"/>
    <x v="2"/>
    <x v="1"/>
    <s v="Northern California"/>
    <n v="526"/>
    <n v="922"/>
    <x v="11"/>
  </r>
  <r>
    <d v="2016-10-14T00:00:00"/>
    <x v="1"/>
    <x v="3"/>
    <x v="1"/>
    <s v="Northern California"/>
    <n v="0"/>
    <n v="3036"/>
    <x v="11"/>
  </r>
  <r>
    <d v="2016-10-14T00:00:00"/>
    <x v="2"/>
    <x v="4"/>
    <x v="1"/>
    <s v="Northern California"/>
    <n v="447"/>
    <n v="1497"/>
    <x v="11"/>
  </r>
  <r>
    <d v="2016-10-14T00:00:00"/>
    <x v="3"/>
    <x v="5"/>
    <x v="1"/>
    <s v="Northern California"/>
    <n v="991"/>
    <n v="1971"/>
    <x v="11"/>
  </r>
  <r>
    <d v="2016-10-14T00:00:00"/>
    <x v="3"/>
    <x v="6"/>
    <x v="1"/>
    <s v="Northern California"/>
    <n v="178"/>
    <n v="620"/>
    <x v="11"/>
  </r>
  <r>
    <d v="2016-10-14T00:00:00"/>
    <x v="0"/>
    <x v="0"/>
    <x v="0"/>
    <s v="Southern California"/>
    <n v="5406"/>
    <n v="6757"/>
    <x v="11"/>
  </r>
  <r>
    <d v="2016-10-14T00:00:00"/>
    <x v="1"/>
    <x v="1"/>
    <x v="1"/>
    <s v="Southern California"/>
    <n v="3796.1000000000004"/>
    <n v="2527.8000000000002"/>
    <x v="11"/>
  </r>
  <r>
    <d v="2016-10-14T00:00:00"/>
    <x v="1"/>
    <x v="2"/>
    <x v="1"/>
    <s v="Southern California"/>
    <n v="485"/>
    <n v="588"/>
    <x v="11"/>
  </r>
  <r>
    <d v="2016-10-14T00:00:00"/>
    <x v="1"/>
    <x v="3"/>
    <x v="1"/>
    <s v="Southern California"/>
    <n v="0"/>
    <n v="2565"/>
    <x v="11"/>
  </r>
  <r>
    <d v="2016-10-14T00:00:00"/>
    <x v="2"/>
    <x v="4"/>
    <x v="1"/>
    <s v="Southern California"/>
    <n v="1218"/>
    <n v="1361"/>
    <x v="11"/>
  </r>
  <r>
    <d v="2016-10-14T00:00:00"/>
    <x v="3"/>
    <x v="5"/>
    <x v="1"/>
    <s v="Southern California"/>
    <n v="552"/>
    <n v="891"/>
    <x v="11"/>
  </r>
  <r>
    <d v="2016-10-14T00:00:00"/>
    <x v="3"/>
    <x v="6"/>
    <x v="1"/>
    <s v="Southern California"/>
    <n v="192"/>
    <n v="905"/>
    <x v="11"/>
  </r>
  <r>
    <d v="2016-10-14T00:00:00"/>
    <x v="4"/>
    <x v="7"/>
    <x v="1"/>
    <s v="Northern California"/>
    <n v="71"/>
    <n v="562"/>
    <x v="11"/>
  </r>
  <r>
    <d v="2016-10-14T00:00:00"/>
    <x v="4"/>
    <x v="7"/>
    <x v="1"/>
    <s v="Southern California"/>
    <n v="-7"/>
    <n v="585"/>
    <x v="11"/>
  </r>
  <r>
    <d v="2016-10-21T00:00:00"/>
    <x v="0"/>
    <x v="0"/>
    <x v="0"/>
    <s v="Northern California"/>
    <n v="4115"/>
    <n v="7179"/>
    <x v="11"/>
  </r>
  <r>
    <d v="2016-10-21T00:00:00"/>
    <x v="1"/>
    <x v="1"/>
    <x v="1"/>
    <s v="Northern California"/>
    <n v="2744.5"/>
    <n v="2838.4"/>
    <x v="11"/>
  </r>
  <r>
    <d v="2016-10-21T00:00:00"/>
    <x v="1"/>
    <x v="2"/>
    <x v="1"/>
    <s v="Northern California"/>
    <n v="629"/>
    <n v="853"/>
    <x v="11"/>
  </r>
  <r>
    <d v="2016-10-21T00:00:00"/>
    <x v="1"/>
    <x v="3"/>
    <x v="1"/>
    <s v="Northern California"/>
    <n v="0"/>
    <n v="2794"/>
    <x v="11"/>
  </r>
  <r>
    <d v="2016-10-21T00:00:00"/>
    <x v="2"/>
    <x v="4"/>
    <x v="1"/>
    <s v="Northern California"/>
    <n v="448"/>
    <n v="1321"/>
    <x v="11"/>
  </r>
  <r>
    <d v="2016-10-21T00:00:00"/>
    <x v="3"/>
    <x v="5"/>
    <x v="1"/>
    <s v="Northern California"/>
    <n v="1086"/>
    <n v="1707"/>
    <x v="11"/>
  </r>
  <r>
    <d v="2016-10-21T00:00:00"/>
    <x v="3"/>
    <x v="6"/>
    <x v="1"/>
    <s v="Northern California"/>
    <n v="162"/>
    <n v="782"/>
    <x v="11"/>
  </r>
  <r>
    <d v="2016-10-21T00:00:00"/>
    <x v="0"/>
    <x v="0"/>
    <x v="0"/>
    <s v="Southern California"/>
    <n v="5376"/>
    <n v="5783"/>
    <x v="11"/>
  </r>
  <r>
    <d v="2016-10-21T00:00:00"/>
    <x v="1"/>
    <x v="1"/>
    <x v="1"/>
    <s v="Southern California"/>
    <n v="3943.5000000000005"/>
    <n v="2525.6000000000004"/>
    <x v="11"/>
  </r>
  <r>
    <d v="2016-10-21T00:00:00"/>
    <x v="1"/>
    <x v="2"/>
    <x v="1"/>
    <s v="Southern California"/>
    <n v="358"/>
    <n v="534"/>
    <x v="11"/>
  </r>
  <r>
    <d v="2016-10-21T00:00:00"/>
    <x v="1"/>
    <x v="3"/>
    <x v="1"/>
    <s v="Southern California"/>
    <n v="0"/>
    <n v="2571"/>
    <x v="11"/>
  </r>
  <r>
    <d v="2016-10-21T00:00:00"/>
    <x v="2"/>
    <x v="4"/>
    <x v="1"/>
    <s v="Southern California"/>
    <n v="1207"/>
    <n v="1608"/>
    <x v="11"/>
  </r>
  <r>
    <d v="2016-10-21T00:00:00"/>
    <x v="3"/>
    <x v="5"/>
    <x v="1"/>
    <s v="Southern California"/>
    <n v="565"/>
    <n v="898"/>
    <x v="11"/>
  </r>
  <r>
    <d v="2016-10-21T00:00:00"/>
    <x v="3"/>
    <x v="6"/>
    <x v="1"/>
    <s v="Southern California"/>
    <n v="145"/>
    <n v="815"/>
    <x v="11"/>
  </r>
  <r>
    <d v="2016-10-21T00:00:00"/>
    <x v="4"/>
    <x v="7"/>
    <x v="1"/>
    <s v="Northern California"/>
    <n v="88"/>
    <n v="516"/>
    <x v="11"/>
  </r>
  <r>
    <d v="2016-10-21T00:00:00"/>
    <x v="4"/>
    <x v="7"/>
    <x v="1"/>
    <s v="Southern California"/>
    <n v="74"/>
    <n v="608"/>
    <x v="11"/>
  </r>
  <r>
    <d v="2016-10-28T00:00:00"/>
    <x v="0"/>
    <x v="0"/>
    <x v="0"/>
    <s v="Northern California"/>
    <n v="3888"/>
    <n v="8734"/>
    <x v="11"/>
  </r>
  <r>
    <d v="2016-10-28T00:00:00"/>
    <x v="1"/>
    <x v="1"/>
    <x v="1"/>
    <s v="Northern California"/>
    <n v="2828.3"/>
    <n v="2534.8000000000002"/>
    <x v="11"/>
  </r>
  <r>
    <d v="2016-10-28T00:00:00"/>
    <x v="1"/>
    <x v="2"/>
    <x v="1"/>
    <s v="Northern California"/>
    <n v="265"/>
    <n v="544"/>
    <x v="11"/>
  </r>
  <r>
    <d v="2016-10-28T00:00:00"/>
    <x v="1"/>
    <x v="3"/>
    <x v="1"/>
    <s v="Northern California"/>
    <n v="0"/>
    <n v="2756"/>
    <x v="11"/>
  </r>
  <r>
    <d v="2016-10-28T00:00:00"/>
    <x v="2"/>
    <x v="4"/>
    <x v="1"/>
    <s v="Northern California"/>
    <n v="465"/>
    <n v="1559"/>
    <x v="11"/>
  </r>
  <r>
    <d v="2016-10-28T00:00:00"/>
    <x v="3"/>
    <x v="5"/>
    <x v="1"/>
    <s v="Northern California"/>
    <n v="943"/>
    <n v="1800"/>
    <x v="11"/>
  </r>
  <r>
    <d v="2016-10-28T00:00:00"/>
    <x v="3"/>
    <x v="6"/>
    <x v="1"/>
    <s v="Northern California"/>
    <n v="259"/>
    <n v="901"/>
    <x v="11"/>
  </r>
  <r>
    <d v="2016-10-28T00:00:00"/>
    <x v="0"/>
    <x v="0"/>
    <x v="0"/>
    <s v="Southern California"/>
    <n v="5543"/>
    <n v="8027"/>
    <x v="11"/>
  </r>
  <r>
    <d v="2016-10-28T00:00:00"/>
    <x v="1"/>
    <x v="1"/>
    <x v="1"/>
    <s v="Southern California"/>
    <n v="4000.7000000000003"/>
    <n v="2710.4"/>
    <x v="11"/>
  </r>
  <r>
    <d v="2016-10-28T00:00:00"/>
    <x v="1"/>
    <x v="2"/>
    <x v="1"/>
    <s v="Southern California"/>
    <n v="454"/>
    <n v="695"/>
    <x v="11"/>
  </r>
  <r>
    <d v="2016-10-28T00:00:00"/>
    <x v="1"/>
    <x v="3"/>
    <x v="1"/>
    <s v="Southern California"/>
    <n v="0"/>
    <n v="2553"/>
    <x v="11"/>
  </r>
  <r>
    <d v="2016-10-28T00:00:00"/>
    <x v="2"/>
    <x v="4"/>
    <x v="1"/>
    <s v="Southern California"/>
    <n v="1157"/>
    <n v="1283"/>
    <x v="11"/>
  </r>
  <r>
    <d v="2016-10-28T00:00:00"/>
    <x v="3"/>
    <x v="5"/>
    <x v="1"/>
    <s v="Southern California"/>
    <n v="470"/>
    <n v="750"/>
    <x v="11"/>
  </r>
  <r>
    <d v="2016-10-28T00:00:00"/>
    <x v="3"/>
    <x v="6"/>
    <x v="1"/>
    <s v="Southern California"/>
    <n v="330"/>
    <n v="853"/>
    <x v="11"/>
  </r>
  <r>
    <d v="2016-10-28T00:00:00"/>
    <x v="4"/>
    <x v="7"/>
    <x v="1"/>
    <s v="Northern California"/>
    <n v="52"/>
    <n v="470"/>
    <x v="11"/>
  </r>
  <r>
    <d v="2016-10-28T00:00:00"/>
    <x v="4"/>
    <x v="7"/>
    <x v="1"/>
    <s v="Southern California"/>
    <n v="-31"/>
    <n v="585"/>
    <x v="11"/>
  </r>
  <r>
    <d v="2016-11-04T00:00:00"/>
    <x v="0"/>
    <x v="0"/>
    <x v="0"/>
    <s v="Northern California"/>
    <n v="4021"/>
    <n v="7967"/>
    <x v="11"/>
  </r>
  <r>
    <d v="2016-11-04T00:00:00"/>
    <x v="1"/>
    <x v="1"/>
    <x v="1"/>
    <s v="Northern California"/>
    <n v="2696.1000000000004"/>
    <n v="2723"/>
    <x v="11"/>
  </r>
  <r>
    <d v="2016-11-04T00:00:00"/>
    <x v="1"/>
    <x v="2"/>
    <x v="1"/>
    <s v="Northern California"/>
    <n v="401"/>
    <n v="648"/>
    <x v="11"/>
  </r>
  <r>
    <d v="2016-11-04T00:00:00"/>
    <x v="1"/>
    <x v="3"/>
    <x v="1"/>
    <s v="Northern California"/>
    <n v="0"/>
    <n v="2956"/>
    <x v="11"/>
  </r>
  <r>
    <d v="2016-11-04T00:00:00"/>
    <x v="2"/>
    <x v="4"/>
    <x v="1"/>
    <s v="Northern California"/>
    <n v="401"/>
    <n v="1215"/>
    <x v="11"/>
  </r>
  <r>
    <d v="2016-11-04T00:00:00"/>
    <x v="3"/>
    <x v="5"/>
    <x v="1"/>
    <s v="Northern California"/>
    <n v="975"/>
    <n v="1717"/>
    <x v="11"/>
  </r>
  <r>
    <d v="2016-11-04T00:00:00"/>
    <x v="3"/>
    <x v="6"/>
    <x v="1"/>
    <s v="Northern California"/>
    <n v="102"/>
    <n v="648"/>
    <x v="11"/>
  </r>
  <r>
    <d v="2016-11-04T00:00:00"/>
    <x v="0"/>
    <x v="0"/>
    <x v="0"/>
    <s v="Southern California"/>
    <n v="5808"/>
    <n v="7685"/>
    <x v="11"/>
  </r>
  <r>
    <d v="2016-11-04T00:00:00"/>
    <x v="1"/>
    <x v="1"/>
    <x v="1"/>
    <s v="Southern California"/>
    <n v="3775.2000000000003"/>
    <n v="2695"/>
    <x v="11"/>
  </r>
  <r>
    <d v="2016-11-04T00:00:00"/>
    <x v="1"/>
    <x v="2"/>
    <x v="1"/>
    <s v="Southern California"/>
    <n v="529"/>
    <n v="751"/>
    <x v="11"/>
  </r>
  <r>
    <d v="2016-11-04T00:00:00"/>
    <x v="1"/>
    <x v="3"/>
    <x v="1"/>
    <s v="Southern California"/>
    <n v="0"/>
    <n v="2790"/>
    <x v="11"/>
  </r>
  <r>
    <d v="2016-11-04T00:00:00"/>
    <x v="2"/>
    <x v="4"/>
    <x v="1"/>
    <s v="Southern California"/>
    <n v="1229"/>
    <n v="1303"/>
    <x v="11"/>
  </r>
  <r>
    <d v="2016-11-04T00:00:00"/>
    <x v="3"/>
    <x v="5"/>
    <x v="1"/>
    <s v="Southern California"/>
    <n v="822"/>
    <n v="815"/>
    <x v="11"/>
  </r>
  <r>
    <d v="2016-11-04T00:00:00"/>
    <x v="3"/>
    <x v="6"/>
    <x v="1"/>
    <s v="Southern California"/>
    <n v="240"/>
    <n v="801"/>
    <x v="11"/>
  </r>
  <r>
    <d v="2016-11-04T00:00:00"/>
    <x v="4"/>
    <x v="7"/>
    <x v="1"/>
    <s v="Northern California"/>
    <n v="67"/>
    <n v="473"/>
    <x v="11"/>
  </r>
  <r>
    <d v="2016-11-04T00:00:00"/>
    <x v="4"/>
    <x v="7"/>
    <x v="1"/>
    <s v="Southern California"/>
    <n v="15"/>
    <n v="537"/>
    <x v="11"/>
  </r>
  <r>
    <d v="2016-11-11T00:00:00"/>
    <x v="0"/>
    <x v="0"/>
    <x v="0"/>
    <s v="Northern California"/>
    <n v="3740"/>
    <n v="8575"/>
    <x v="11"/>
  </r>
  <r>
    <d v="2016-11-11T00:00:00"/>
    <x v="1"/>
    <x v="1"/>
    <x v="1"/>
    <s v="Northern California"/>
    <n v="3236.3"/>
    <n v="3061.8"/>
    <x v="11"/>
  </r>
  <r>
    <d v="2016-11-11T00:00:00"/>
    <x v="1"/>
    <x v="2"/>
    <x v="1"/>
    <s v="Northern California"/>
    <n v="106"/>
    <n v="597"/>
    <x v="11"/>
  </r>
  <r>
    <d v="2016-11-11T00:00:00"/>
    <x v="1"/>
    <x v="3"/>
    <x v="1"/>
    <s v="Northern California"/>
    <n v="0"/>
    <n v="2810"/>
    <x v="11"/>
  </r>
  <r>
    <d v="2016-11-11T00:00:00"/>
    <x v="2"/>
    <x v="4"/>
    <x v="1"/>
    <s v="Northern California"/>
    <n v="381"/>
    <n v="1207"/>
    <x v="11"/>
  </r>
  <r>
    <d v="2016-11-11T00:00:00"/>
    <x v="3"/>
    <x v="5"/>
    <x v="1"/>
    <s v="Northern California"/>
    <n v="943"/>
    <n v="1493"/>
    <x v="11"/>
  </r>
  <r>
    <d v="2016-11-11T00:00:00"/>
    <x v="3"/>
    <x v="6"/>
    <x v="1"/>
    <s v="Northern California"/>
    <n v="160"/>
    <n v="695"/>
    <x v="11"/>
  </r>
  <r>
    <d v="2016-11-11T00:00:00"/>
    <x v="0"/>
    <x v="0"/>
    <x v="0"/>
    <s v="Southern California"/>
    <n v="6443"/>
    <n v="7880"/>
    <x v="11"/>
  </r>
  <r>
    <d v="2016-11-11T00:00:00"/>
    <x v="1"/>
    <x v="1"/>
    <x v="1"/>
    <s v="Southern California"/>
    <n v="4541.9000000000005"/>
    <n v="2876.5000000000005"/>
    <x v="11"/>
  </r>
  <r>
    <d v="2016-11-11T00:00:00"/>
    <x v="1"/>
    <x v="2"/>
    <x v="1"/>
    <s v="Southern California"/>
    <n v="192"/>
    <n v="496"/>
    <x v="11"/>
  </r>
  <r>
    <d v="2016-11-11T00:00:00"/>
    <x v="1"/>
    <x v="3"/>
    <x v="1"/>
    <s v="Southern California"/>
    <n v="0"/>
    <n v="2640"/>
    <x v="11"/>
  </r>
  <r>
    <d v="2016-11-11T00:00:00"/>
    <x v="2"/>
    <x v="4"/>
    <x v="1"/>
    <s v="Southern California"/>
    <n v="1315"/>
    <n v="1568"/>
    <x v="11"/>
  </r>
  <r>
    <d v="2016-11-11T00:00:00"/>
    <x v="3"/>
    <x v="5"/>
    <x v="1"/>
    <s v="Southern California"/>
    <n v="925"/>
    <n v="778"/>
    <x v="11"/>
  </r>
  <r>
    <d v="2016-11-11T00:00:00"/>
    <x v="3"/>
    <x v="6"/>
    <x v="1"/>
    <s v="Southern California"/>
    <n v="253"/>
    <n v="933"/>
    <x v="11"/>
  </r>
  <r>
    <d v="2016-11-11T00:00:00"/>
    <x v="4"/>
    <x v="7"/>
    <x v="1"/>
    <s v="Northern California"/>
    <n v="138"/>
    <n v="629"/>
    <x v="11"/>
  </r>
  <r>
    <d v="2016-11-11T00:00:00"/>
    <x v="4"/>
    <x v="7"/>
    <x v="1"/>
    <s v="Southern California"/>
    <n v="82"/>
    <n v="451"/>
    <x v="11"/>
  </r>
  <r>
    <d v="2016-11-18T00:00:00"/>
    <x v="0"/>
    <x v="0"/>
    <x v="0"/>
    <s v="Northern California"/>
    <n v="3753"/>
    <n v="7847"/>
    <x v="11"/>
  </r>
  <r>
    <d v="2016-11-18T00:00:00"/>
    <x v="1"/>
    <x v="1"/>
    <x v="1"/>
    <s v="Northern California"/>
    <n v="3004.7000000000003"/>
    <n v="2751.8"/>
    <x v="11"/>
  </r>
  <r>
    <d v="2016-11-18T00:00:00"/>
    <x v="1"/>
    <x v="2"/>
    <x v="1"/>
    <s v="Northern California"/>
    <n v="364"/>
    <n v="752"/>
    <x v="11"/>
  </r>
  <r>
    <d v="2016-11-18T00:00:00"/>
    <x v="1"/>
    <x v="3"/>
    <x v="1"/>
    <s v="Northern California"/>
    <n v="0"/>
    <n v="3012"/>
    <x v="11"/>
  </r>
  <r>
    <d v="2016-11-18T00:00:00"/>
    <x v="2"/>
    <x v="4"/>
    <x v="1"/>
    <s v="Northern California"/>
    <n v="390"/>
    <n v="1078"/>
    <x v="11"/>
  </r>
  <r>
    <d v="2016-11-18T00:00:00"/>
    <x v="3"/>
    <x v="5"/>
    <x v="1"/>
    <s v="Northern California"/>
    <n v="1020"/>
    <n v="1726"/>
    <x v="11"/>
  </r>
  <r>
    <d v="2016-11-18T00:00:00"/>
    <x v="3"/>
    <x v="6"/>
    <x v="1"/>
    <s v="Northern California"/>
    <n v="125"/>
    <n v="710"/>
    <x v="11"/>
  </r>
  <r>
    <d v="2016-11-18T00:00:00"/>
    <x v="0"/>
    <x v="0"/>
    <x v="0"/>
    <s v="Southern California"/>
    <n v="6620"/>
    <n v="6851"/>
    <x v="11"/>
  </r>
  <r>
    <d v="2016-11-18T00:00:00"/>
    <x v="1"/>
    <x v="1"/>
    <x v="1"/>
    <s v="Southern California"/>
    <n v="3730.1000000000004"/>
    <n v="2644.4"/>
    <x v="11"/>
  </r>
  <r>
    <d v="2016-11-18T00:00:00"/>
    <x v="1"/>
    <x v="2"/>
    <x v="1"/>
    <s v="Southern California"/>
    <n v="631"/>
    <n v="745"/>
    <x v="11"/>
  </r>
  <r>
    <d v="2016-11-18T00:00:00"/>
    <x v="1"/>
    <x v="3"/>
    <x v="1"/>
    <s v="Southern California"/>
    <n v="0"/>
    <n v="2530"/>
    <x v="11"/>
  </r>
  <r>
    <d v="2016-11-18T00:00:00"/>
    <x v="2"/>
    <x v="4"/>
    <x v="1"/>
    <s v="Southern California"/>
    <n v="1334"/>
    <n v="1519"/>
    <x v="11"/>
  </r>
  <r>
    <d v="2016-11-18T00:00:00"/>
    <x v="3"/>
    <x v="5"/>
    <x v="1"/>
    <s v="Southern California"/>
    <n v="919"/>
    <n v="746"/>
    <x v="11"/>
  </r>
  <r>
    <d v="2016-11-18T00:00:00"/>
    <x v="3"/>
    <x v="6"/>
    <x v="1"/>
    <s v="Southern California"/>
    <n v="503"/>
    <n v="885"/>
    <x v="11"/>
  </r>
  <r>
    <d v="2016-11-18T00:00:00"/>
    <x v="4"/>
    <x v="7"/>
    <x v="1"/>
    <s v="Northern California"/>
    <n v="72"/>
    <n v="519"/>
    <x v="11"/>
  </r>
  <r>
    <d v="2016-11-18T00:00:00"/>
    <x v="4"/>
    <x v="7"/>
    <x v="1"/>
    <s v="Southern California"/>
    <n v="11"/>
    <n v="407"/>
    <x v="11"/>
  </r>
  <r>
    <d v="2016-11-25T00:00:00"/>
    <x v="0"/>
    <x v="0"/>
    <x v="0"/>
    <s v="Northern California"/>
    <n v="4191"/>
    <n v="7619"/>
    <x v="11"/>
  </r>
  <r>
    <d v="2016-11-25T00:00:00"/>
    <x v="1"/>
    <x v="1"/>
    <x v="1"/>
    <s v="Northern California"/>
    <n v="2822"/>
    <n v="2913.6000000000004"/>
    <x v="11"/>
  </r>
  <r>
    <d v="2016-11-25T00:00:00"/>
    <x v="1"/>
    <x v="2"/>
    <x v="1"/>
    <s v="Northern California"/>
    <n v="453"/>
    <n v="594"/>
    <x v="11"/>
  </r>
  <r>
    <d v="2016-11-25T00:00:00"/>
    <x v="1"/>
    <x v="3"/>
    <x v="1"/>
    <s v="Northern California"/>
    <n v="0"/>
    <n v="2602.8380126953125"/>
    <x v="11"/>
  </r>
  <r>
    <d v="2016-11-25T00:00:00"/>
    <x v="2"/>
    <x v="4"/>
    <x v="1"/>
    <s v="Northern California"/>
    <n v="457"/>
    <n v="1586.3679809570313"/>
    <x v="11"/>
  </r>
  <r>
    <d v="2016-11-25T00:00:00"/>
    <x v="3"/>
    <x v="5"/>
    <x v="1"/>
    <s v="Northern California"/>
    <n v="979"/>
    <n v="1666"/>
    <x v="11"/>
  </r>
  <r>
    <d v="2016-11-25T00:00:00"/>
    <x v="3"/>
    <x v="6"/>
    <x v="1"/>
    <s v="Northern California"/>
    <n v="138"/>
    <n v="816.90599822998047"/>
    <x v="11"/>
  </r>
  <r>
    <d v="2016-11-25T00:00:00"/>
    <x v="0"/>
    <x v="0"/>
    <x v="0"/>
    <s v="Southern California"/>
    <n v="6547"/>
    <n v="6650"/>
    <x v="11"/>
  </r>
  <r>
    <d v="2016-11-25T00:00:00"/>
    <x v="1"/>
    <x v="1"/>
    <x v="1"/>
    <s v="Southern California"/>
    <n v="3968.8"/>
    <n v="2631.2000000000003"/>
    <x v="11"/>
  </r>
  <r>
    <d v="2016-11-25T00:00:00"/>
    <x v="1"/>
    <x v="2"/>
    <x v="1"/>
    <s v="Southern California"/>
    <n v="361"/>
    <n v="445"/>
    <x v="11"/>
  </r>
  <r>
    <d v="2016-11-25T00:00:00"/>
    <x v="1"/>
    <x v="3"/>
    <x v="1"/>
    <s v="Southern California"/>
    <n v="0"/>
    <n v="2677"/>
    <x v="11"/>
  </r>
  <r>
    <d v="2016-11-25T00:00:00"/>
    <x v="2"/>
    <x v="4"/>
    <x v="1"/>
    <s v="Southern California"/>
    <n v="1472"/>
    <n v="1530"/>
    <x v="11"/>
  </r>
  <r>
    <d v="2016-11-25T00:00:00"/>
    <x v="3"/>
    <x v="5"/>
    <x v="1"/>
    <s v="Southern California"/>
    <n v="1028"/>
    <n v="894"/>
    <x v="11"/>
  </r>
  <r>
    <d v="2016-11-25T00:00:00"/>
    <x v="3"/>
    <x v="6"/>
    <x v="1"/>
    <s v="Southern California"/>
    <n v="401"/>
    <n v="827"/>
    <x v="11"/>
  </r>
  <r>
    <d v="2016-11-25T00:00:00"/>
    <x v="4"/>
    <x v="7"/>
    <x v="1"/>
    <s v="Northern California"/>
    <n v="232"/>
    <n v="745"/>
    <x v="11"/>
  </r>
  <r>
    <d v="2016-11-25T00:00:00"/>
    <x v="4"/>
    <x v="7"/>
    <x v="1"/>
    <s v="Southern California"/>
    <n v="34"/>
    <n v="510"/>
    <x v="11"/>
  </r>
  <r>
    <d v="2016-12-02T00:00:00"/>
    <x v="0"/>
    <x v="0"/>
    <x v="0"/>
    <s v="Northern California"/>
    <n v="3770"/>
    <n v="7992"/>
    <x v="11"/>
  </r>
  <r>
    <d v="2016-12-02T00:00:00"/>
    <x v="1"/>
    <x v="1"/>
    <x v="1"/>
    <s v="Northern California"/>
    <n v="2402.7000000000003"/>
    <n v="2959.2000000000003"/>
    <x v="11"/>
  </r>
  <r>
    <d v="2016-12-02T00:00:00"/>
    <x v="1"/>
    <x v="2"/>
    <x v="1"/>
    <s v="Northern California"/>
    <n v="408"/>
    <n v="631"/>
    <x v="11"/>
  </r>
  <r>
    <d v="2016-12-02T00:00:00"/>
    <x v="1"/>
    <x v="3"/>
    <x v="1"/>
    <s v="Northern California"/>
    <n v="0"/>
    <n v="2557.64599609375"/>
    <x v="11"/>
  </r>
  <r>
    <d v="2016-12-02T00:00:00"/>
    <x v="2"/>
    <x v="4"/>
    <x v="1"/>
    <s v="Northern California"/>
    <n v="443"/>
    <n v="1457.0989990234375"/>
    <x v="11"/>
  </r>
  <r>
    <d v="2016-12-02T00:00:00"/>
    <x v="3"/>
    <x v="5"/>
    <x v="1"/>
    <s v="Northern California"/>
    <n v="890"/>
    <n v="1446"/>
    <x v="11"/>
  </r>
  <r>
    <d v="2016-12-02T00:00:00"/>
    <x v="3"/>
    <x v="6"/>
    <x v="1"/>
    <s v="Northern California"/>
    <n v="242"/>
    <n v="683.33000183105469"/>
    <x v="11"/>
  </r>
  <r>
    <d v="2016-12-02T00:00:00"/>
    <x v="0"/>
    <x v="0"/>
    <x v="0"/>
    <s v="Southern California"/>
    <n v="6570"/>
    <n v="6637"/>
    <x v="11"/>
  </r>
  <r>
    <d v="2016-12-02T00:00:00"/>
    <x v="1"/>
    <x v="1"/>
    <x v="1"/>
    <s v="Southern California"/>
    <n v="3932.5000000000005"/>
    <n v="2548.7000000000003"/>
    <x v="11"/>
  </r>
  <r>
    <d v="2016-12-02T00:00:00"/>
    <x v="1"/>
    <x v="2"/>
    <x v="1"/>
    <s v="Southern California"/>
    <n v="669"/>
    <n v="759"/>
    <x v="11"/>
  </r>
  <r>
    <d v="2016-12-02T00:00:00"/>
    <x v="1"/>
    <x v="3"/>
    <x v="1"/>
    <s v="Southern California"/>
    <n v="0"/>
    <n v="2528"/>
    <x v="11"/>
  </r>
  <r>
    <d v="2016-12-02T00:00:00"/>
    <x v="2"/>
    <x v="4"/>
    <x v="1"/>
    <s v="Southern California"/>
    <n v="1542"/>
    <n v="1615"/>
    <x v="11"/>
  </r>
  <r>
    <d v="2016-12-02T00:00:00"/>
    <x v="3"/>
    <x v="5"/>
    <x v="1"/>
    <s v="Southern California"/>
    <n v="1059"/>
    <n v="1052"/>
    <x v="11"/>
  </r>
  <r>
    <d v="2016-12-02T00:00:00"/>
    <x v="3"/>
    <x v="6"/>
    <x v="1"/>
    <s v="Southern California"/>
    <n v="428"/>
    <n v="836"/>
    <x v="11"/>
  </r>
  <r>
    <d v="2016-12-02T00:00:00"/>
    <x v="4"/>
    <x v="7"/>
    <x v="1"/>
    <s v="Northern California"/>
    <n v="83"/>
    <n v="532"/>
    <x v="11"/>
  </r>
  <r>
    <d v="2016-12-02T00:00:00"/>
    <x v="4"/>
    <x v="7"/>
    <x v="1"/>
    <s v="Southern California"/>
    <n v="-15"/>
    <n v="464"/>
    <x v="11"/>
  </r>
  <r>
    <d v="2016-12-09T00:00:00"/>
    <x v="0"/>
    <x v="0"/>
    <x v="0"/>
    <s v="Northern California"/>
    <n v="3955"/>
    <n v="8453"/>
    <x v="11"/>
  </r>
  <r>
    <d v="2016-12-09T00:00:00"/>
    <x v="1"/>
    <x v="1"/>
    <x v="1"/>
    <s v="Northern California"/>
    <n v="2493.1000000000004"/>
    <n v="2629.6000000000004"/>
    <x v="11"/>
  </r>
  <r>
    <d v="2016-12-09T00:00:00"/>
    <x v="1"/>
    <x v="2"/>
    <x v="1"/>
    <s v="Northern California"/>
    <n v="405"/>
    <n v="390"/>
    <x v="11"/>
  </r>
  <r>
    <d v="2016-12-09T00:00:00"/>
    <x v="1"/>
    <x v="3"/>
    <x v="1"/>
    <s v="Northern California"/>
    <n v="0"/>
    <n v="2501.2380065917969"/>
    <x v="11"/>
  </r>
  <r>
    <d v="2016-12-09T00:00:00"/>
    <x v="2"/>
    <x v="4"/>
    <x v="1"/>
    <s v="Northern California"/>
    <n v="444"/>
    <n v="1632.5880126953125"/>
    <x v="11"/>
  </r>
  <r>
    <d v="2016-12-09T00:00:00"/>
    <x v="3"/>
    <x v="5"/>
    <x v="1"/>
    <s v="Northern California"/>
    <n v="970"/>
    <n v="1607"/>
    <x v="11"/>
  </r>
  <r>
    <d v="2016-12-09T00:00:00"/>
    <x v="3"/>
    <x v="6"/>
    <x v="1"/>
    <s v="Northern California"/>
    <n v="245"/>
    <n v="668.09999847412109"/>
    <x v="11"/>
  </r>
  <r>
    <d v="2016-12-09T00:00:00"/>
    <x v="0"/>
    <x v="0"/>
    <x v="0"/>
    <s v="Southern California"/>
    <n v="6506"/>
    <n v="7577"/>
    <x v="11"/>
  </r>
  <r>
    <d v="2016-12-09T00:00:00"/>
    <x v="1"/>
    <x v="1"/>
    <x v="1"/>
    <s v="Southern California"/>
    <n v="4046.9000000000005"/>
    <n v="2554.2000000000003"/>
    <x v="11"/>
  </r>
  <r>
    <d v="2016-12-09T00:00:00"/>
    <x v="1"/>
    <x v="2"/>
    <x v="1"/>
    <s v="Southern California"/>
    <n v="283"/>
    <n v="569"/>
    <x v="11"/>
  </r>
  <r>
    <d v="2016-12-09T00:00:00"/>
    <x v="1"/>
    <x v="3"/>
    <x v="1"/>
    <s v="Southern California"/>
    <n v="0"/>
    <n v="2736"/>
    <x v="11"/>
  </r>
  <r>
    <d v="2016-12-09T00:00:00"/>
    <x v="2"/>
    <x v="4"/>
    <x v="1"/>
    <s v="Southern California"/>
    <n v="1696"/>
    <n v="1729"/>
    <x v="11"/>
  </r>
  <r>
    <d v="2016-12-09T00:00:00"/>
    <x v="3"/>
    <x v="5"/>
    <x v="1"/>
    <s v="Southern California"/>
    <n v="782"/>
    <n v="1013"/>
    <x v="11"/>
  </r>
  <r>
    <d v="2016-12-09T00:00:00"/>
    <x v="3"/>
    <x v="6"/>
    <x v="1"/>
    <s v="Southern California"/>
    <n v="327"/>
    <n v="811"/>
    <x v="11"/>
  </r>
  <r>
    <d v="2016-12-09T00:00:00"/>
    <x v="4"/>
    <x v="7"/>
    <x v="1"/>
    <s v="Northern California"/>
    <n v="60"/>
    <n v="452"/>
    <x v="11"/>
  </r>
  <r>
    <d v="2016-12-09T00:00:00"/>
    <x v="4"/>
    <x v="7"/>
    <x v="1"/>
    <s v="Southern California"/>
    <n v="-42"/>
    <n v="475"/>
    <x v="11"/>
  </r>
  <r>
    <d v="2016-12-16T00:00:00"/>
    <x v="0"/>
    <x v="0"/>
    <x v="0"/>
    <s v="Northern California"/>
    <n v="3769"/>
    <n v="9131"/>
    <x v="11"/>
  </r>
  <r>
    <d v="2016-12-16T00:00:00"/>
    <x v="1"/>
    <x v="1"/>
    <x v="1"/>
    <s v="Northern California"/>
    <n v="2801"/>
    <n v="2997.8"/>
    <x v="11"/>
  </r>
  <r>
    <d v="2016-12-16T00:00:00"/>
    <x v="1"/>
    <x v="2"/>
    <x v="1"/>
    <s v="Northern California"/>
    <n v="91"/>
    <n v="436"/>
    <x v="11"/>
  </r>
  <r>
    <d v="2016-12-16T00:00:00"/>
    <x v="1"/>
    <x v="3"/>
    <x v="1"/>
    <s v="Northern California"/>
    <n v="0"/>
    <n v="2329"/>
    <x v="11"/>
  </r>
  <r>
    <d v="2016-12-16T00:00:00"/>
    <x v="2"/>
    <x v="4"/>
    <x v="1"/>
    <s v="Northern California"/>
    <n v="433"/>
    <n v="1754"/>
    <x v="11"/>
  </r>
  <r>
    <d v="2016-12-16T00:00:00"/>
    <x v="3"/>
    <x v="5"/>
    <x v="1"/>
    <s v="Northern California"/>
    <n v="924"/>
    <n v="1453"/>
    <x v="11"/>
  </r>
  <r>
    <d v="2016-12-16T00:00:00"/>
    <x v="3"/>
    <x v="6"/>
    <x v="1"/>
    <s v="Northern California"/>
    <n v="212"/>
    <n v="799"/>
    <x v="11"/>
  </r>
  <r>
    <d v="2016-12-16T00:00:00"/>
    <x v="0"/>
    <x v="0"/>
    <x v="0"/>
    <s v="Southern California"/>
    <n v="6792"/>
    <n v="7940"/>
    <x v="11"/>
  </r>
  <r>
    <d v="2016-12-16T00:00:00"/>
    <x v="1"/>
    <x v="1"/>
    <x v="1"/>
    <s v="Southern California"/>
    <n v="4398.9000000000005"/>
    <n v="2527.8000000000002"/>
    <x v="11"/>
  </r>
  <r>
    <d v="2016-12-16T00:00:00"/>
    <x v="1"/>
    <x v="2"/>
    <x v="1"/>
    <s v="Southern California"/>
    <n v="320"/>
    <n v="532"/>
    <x v="11"/>
  </r>
  <r>
    <d v="2016-12-16T00:00:00"/>
    <x v="1"/>
    <x v="3"/>
    <x v="1"/>
    <s v="Southern California"/>
    <n v="0"/>
    <n v="2738"/>
    <x v="11"/>
  </r>
  <r>
    <d v="2016-12-16T00:00:00"/>
    <x v="2"/>
    <x v="4"/>
    <x v="1"/>
    <s v="Southern California"/>
    <n v="1383"/>
    <n v="1560"/>
    <x v="11"/>
  </r>
  <r>
    <d v="2016-12-16T00:00:00"/>
    <x v="3"/>
    <x v="5"/>
    <x v="1"/>
    <s v="Southern California"/>
    <n v="547"/>
    <n v="558"/>
    <x v="11"/>
  </r>
  <r>
    <d v="2016-12-16T00:00:00"/>
    <x v="3"/>
    <x v="6"/>
    <x v="1"/>
    <s v="Southern California"/>
    <n v="911"/>
    <n v="1300"/>
    <x v="11"/>
  </r>
  <r>
    <d v="2016-12-16T00:00:00"/>
    <x v="4"/>
    <x v="7"/>
    <x v="1"/>
    <s v="Northern California"/>
    <n v="84"/>
    <n v="433"/>
    <x v="11"/>
  </r>
  <r>
    <d v="2016-12-16T00:00:00"/>
    <x v="4"/>
    <x v="7"/>
    <x v="1"/>
    <s v="Southern California"/>
    <n v="10"/>
    <n v="435"/>
    <x v="11"/>
  </r>
  <r>
    <d v="2016-12-23T00:00:00"/>
    <x v="0"/>
    <x v="0"/>
    <x v="0"/>
    <s v="Northern California"/>
    <n v="3670"/>
    <n v="8679"/>
    <x v="11"/>
  </r>
  <r>
    <d v="2016-12-23T00:00:00"/>
    <x v="1"/>
    <x v="1"/>
    <x v="1"/>
    <s v="Northern California"/>
    <n v="2701.6000000000004"/>
    <n v="2948.2000000000003"/>
    <x v="11"/>
  </r>
  <r>
    <d v="2016-12-23T00:00:00"/>
    <x v="1"/>
    <x v="2"/>
    <x v="1"/>
    <s v="Northern California"/>
    <n v="357"/>
    <n v="726"/>
    <x v="11"/>
  </r>
  <r>
    <d v="2016-12-23T00:00:00"/>
    <x v="1"/>
    <x v="3"/>
    <x v="1"/>
    <s v="Northern California"/>
    <n v="0"/>
    <n v="2146.0610046386719"/>
    <x v="11"/>
  </r>
  <r>
    <d v="2016-12-23T00:00:00"/>
    <x v="2"/>
    <x v="4"/>
    <x v="1"/>
    <s v="Northern California"/>
    <n v="346"/>
    <n v="1154.5919799804688"/>
    <x v="11"/>
  </r>
  <r>
    <d v="2016-12-23T00:00:00"/>
    <x v="3"/>
    <x v="5"/>
    <x v="1"/>
    <s v="Northern California"/>
    <n v="835"/>
    <n v="1412"/>
    <x v="11"/>
  </r>
  <r>
    <d v="2016-12-23T00:00:00"/>
    <x v="3"/>
    <x v="6"/>
    <x v="1"/>
    <s v="Northern California"/>
    <n v="208"/>
    <n v="624.2969970703125"/>
    <x v="11"/>
  </r>
  <r>
    <d v="2016-12-23T00:00:00"/>
    <x v="0"/>
    <x v="0"/>
    <x v="0"/>
    <s v="Southern California"/>
    <n v="6656"/>
    <n v="6891"/>
    <x v="11"/>
  </r>
  <r>
    <d v="2016-12-23T00:00:00"/>
    <x v="1"/>
    <x v="1"/>
    <x v="1"/>
    <s v="Southern California"/>
    <n v="4172.3"/>
    <n v="2610.3000000000002"/>
    <x v="11"/>
  </r>
  <r>
    <d v="2016-12-23T00:00:00"/>
    <x v="1"/>
    <x v="2"/>
    <x v="1"/>
    <s v="Southern California"/>
    <n v="320"/>
    <n v="560"/>
    <x v="11"/>
  </r>
  <r>
    <d v="2016-12-23T00:00:00"/>
    <x v="1"/>
    <x v="3"/>
    <x v="1"/>
    <s v="Southern California"/>
    <n v="0"/>
    <n v="2855"/>
    <x v="11"/>
  </r>
  <r>
    <d v="2016-12-23T00:00:00"/>
    <x v="2"/>
    <x v="4"/>
    <x v="1"/>
    <s v="Southern California"/>
    <n v="1604"/>
    <n v="1518"/>
    <x v="11"/>
  </r>
  <r>
    <d v="2016-12-23T00:00:00"/>
    <x v="3"/>
    <x v="5"/>
    <x v="1"/>
    <s v="Southern California"/>
    <n v="614"/>
    <n v="597"/>
    <x v="11"/>
  </r>
  <r>
    <d v="2016-12-23T00:00:00"/>
    <x v="3"/>
    <x v="6"/>
    <x v="1"/>
    <s v="Southern California"/>
    <n v="718"/>
    <n v="1350"/>
    <x v="11"/>
  </r>
  <r>
    <d v="2016-12-23T00:00:00"/>
    <x v="4"/>
    <x v="7"/>
    <x v="1"/>
    <s v="Northern California"/>
    <n v="91"/>
    <n v="394"/>
    <x v="11"/>
  </r>
  <r>
    <d v="2016-12-23T00:00:00"/>
    <x v="4"/>
    <x v="7"/>
    <x v="1"/>
    <s v="Southern California"/>
    <n v="-13"/>
    <n v="426"/>
    <x v="11"/>
  </r>
  <r>
    <d v="2016-12-30T00:00:00"/>
    <x v="0"/>
    <x v="0"/>
    <x v="0"/>
    <s v="Northern California"/>
    <n v="5187"/>
    <n v="8846"/>
    <x v="11"/>
  </r>
  <r>
    <d v="2016-12-30T00:00:00"/>
    <x v="1"/>
    <x v="1"/>
    <x v="1"/>
    <s v="Northern California"/>
    <n v="2898.9"/>
    <n v="3048.5000000000005"/>
    <x v="11"/>
  </r>
  <r>
    <d v="2016-12-30T00:00:00"/>
    <x v="1"/>
    <x v="2"/>
    <x v="1"/>
    <s v="Northern California"/>
    <n v="604"/>
    <n v="468"/>
    <x v="11"/>
  </r>
  <r>
    <d v="2016-12-30T00:00:00"/>
    <x v="1"/>
    <x v="3"/>
    <x v="1"/>
    <s v="Northern California"/>
    <n v="0"/>
    <n v="2182"/>
    <x v="11"/>
  </r>
  <r>
    <d v="2016-12-30T00:00:00"/>
    <x v="2"/>
    <x v="4"/>
    <x v="1"/>
    <s v="Northern California"/>
    <n v="719"/>
    <n v="1592"/>
    <x v="11"/>
  </r>
  <r>
    <d v="2016-12-30T00:00:00"/>
    <x v="3"/>
    <x v="5"/>
    <x v="1"/>
    <s v="Northern California"/>
    <n v="951"/>
    <n v="1259"/>
    <x v="11"/>
  </r>
  <r>
    <d v="2016-12-30T00:00:00"/>
    <x v="3"/>
    <x v="6"/>
    <x v="1"/>
    <s v="Northern California"/>
    <n v="328"/>
    <n v="613"/>
    <x v="11"/>
  </r>
  <r>
    <d v="2016-12-30T00:00:00"/>
    <x v="0"/>
    <x v="0"/>
    <x v="0"/>
    <s v="Southern California"/>
    <n v="6528"/>
    <n v="7704"/>
    <x v="11"/>
  </r>
  <r>
    <d v="2016-12-30T00:00:00"/>
    <x v="1"/>
    <x v="1"/>
    <x v="1"/>
    <s v="Southern California"/>
    <n v="4669.5"/>
    <n v="2754.4"/>
    <x v="11"/>
  </r>
  <r>
    <d v="2016-12-30T00:00:00"/>
    <x v="1"/>
    <x v="2"/>
    <x v="1"/>
    <s v="Southern California"/>
    <n v="300"/>
    <n v="551"/>
    <x v="11"/>
  </r>
  <r>
    <d v="2016-12-30T00:00:00"/>
    <x v="1"/>
    <x v="3"/>
    <x v="1"/>
    <s v="Southern California"/>
    <n v="0"/>
    <n v="2759"/>
    <x v="11"/>
  </r>
  <r>
    <d v="2016-12-30T00:00:00"/>
    <x v="2"/>
    <x v="4"/>
    <x v="1"/>
    <s v="Southern California"/>
    <n v="1319"/>
    <n v="1555"/>
    <x v="11"/>
  </r>
  <r>
    <d v="2016-12-30T00:00:00"/>
    <x v="3"/>
    <x v="5"/>
    <x v="1"/>
    <s v="Southern California"/>
    <n v="905"/>
    <n v="977"/>
    <x v="11"/>
  </r>
  <r>
    <d v="2016-12-30T00:00:00"/>
    <x v="3"/>
    <x v="6"/>
    <x v="1"/>
    <s v="Southern California"/>
    <n v="291"/>
    <n v="970"/>
    <x v="11"/>
  </r>
  <r>
    <d v="2016-12-30T00:00:00"/>
    <x v="4"/>
    <x v="7"/>
    <x v="1"/>
    <s v="Northern California"/>
    <n v="196"/>
    <n v="332"/>
    <x v="11"/>
  </r>
  <r>
    <d v="2016-12-30T00:00:00"/>
    <x v="4"/>
    <x v="7"/>
    <x v="1"/>
    <s v="Southern California"/>
    <n v="41"/>
    <n v="442"/>
    <x v="11"/>
  </r>
  <r>
    <d v="2017-01-06T00:00:00"/>
    <x v="0"/>
    <x v="0"/>
    <x v="0"/>
    <s v="Northern California"/>
    <n v="5348"/>
    <n v="8175"/>
    <x v="12"/>
  </r>
  <r>
    <d v="2017-01-06T00:00:00"/>
    <x v="1"/>
    <x v="1"/>
    <x v="1"/>
    <s v="Northern California"/>
    <n v="2793.8"/>
    <n v="3398.4"/>
    <x v="12"/>
  </r>
  <r>
    <d v="2017-01-06T00:00:00"/>
    <x v="1"/>
    <x v="2"/>
    <x v="1"/>
    <s v="Northern California"/>
    <n v="367"/>
    <n v="710"/>
    <x v="12"/>
  </r>
  <r>
    <d v="2017-01-06T00:00:00"/>
    <x v="1"/>
    <x v="3"/>
    <x v="1"/>
    <s v="Northern California"/>
    <n v="0"/>
    <n v="2160"/>
    <x v="12"/>
  </r>
  <r>
    <d v="2017-01-06T00:00:00"/>
    <x v="2"/>
    <x v="4"/>
    <x v="1"/>
    <s v="Northern California"/>
    <n v="653"/>
    <n v="1675"/>
    <x v="12"/>
  </r>
  <r>
    <d v="2017-01-06T00:00:00"/>
    <x v="3"/>
    <x v="5"/>
    <x v="1"/>
    <s v="Northern California"/>
    <n v="1235"/>
    <n v="1647"/>
    <x v="12"/>
  </r>
  <r>
    <d v="2017-01-06T00:00:00"/>
    <x v="3"/>
    <x v="6"/>
    <x v="1"/>
    <s v="Northern California"/>
    <n v="152"/>
    <n v="672"/>
    <x v="12"/>
  </r>
  <r>
    <d v="2017-01-06T00:00:00"/>
    <x v="0"/>
    <x v="0"/>
    <x v="0"/>
    <s v="Southern California"/>
    <n v="6722"/>
    <n v="6768"/>
    <x v="12"/>
  </r>
  <r>
    <d v="2017-01-06T00:00:00"/>
    <x v="1"/>
    <x v="1"/>
    <x v="1"/>
    <s v="Southern California"/>
    <n v="4158"/>
    <n v="2767.6000000000004"/>
    <x v="12"/>
  </r>
  <r>
    <d v="2017-01-06T00:00:00"/>
    <x v="1"/>
    <x v="2"/>
    <x v="1"/>
    <s v="Southern California"/>
    <n v="481"/>
    <n v="593"/>
    <x v="12"/>
  </r>
  <r>
    <d v="2017-01-06T00:00:00"/>
    <x v="1"/>
    <x v="3"/>
    <x v="1"/>
    <s v="Southern California"/>
    <n v="0"/>
    <n v="2786"/>
    <x v="12"/>
  </r>
  <r>
    <d v="2017-01-06T00:00:00"/>
    <x v="2"/>
    <x v="4"/>
    <x v="1"/>
    <s v="Southern California"/>
    <n v="1400"/>
    <n v="1562"/>
    <x v="12"/>
  </r>
  <r>
    <d v="2017-01-06T00:00:00"/>
    <x v="3"/>
    <x v="5"/>
    <x v="1"/>
    <s v="Southern California"/>
    <n v="872"/>
    <n v="1086"/>
    <x v="12"/>
  </r>
  <r>
    <d v="2017-01-06T00:00:00"/>
    <x v="3"/>
    <x v="6"/>
    <x v="1"/>
    <s v="Southern California"/>
    <n v="510"/>
    <n v="999"/>
    <x v="12"/>
  </r>
  <r>
    <d v="2017-01-06T00:00:00"/>
    <x v="4"/>
    <x v="7"/>
    <x v="1"/>
    <s v="Northern California"/>
    <n v="250"/>
    <n v="474"/>
    <x v="12"/>
  </r>
  <r>
    <d v="2017-01-06T00:00:00"/>
    <x v="4"/>
    <x v="7"/>
    <x v="1"/>
    <s v="Southern California"/>
    <n v="63"/>
    <n v="386"/>
    <x v="12"/>
  </r>
  <r>
    <d v="2017-01-13T00:00:00"/>
    <x v="0"/>
    <x v="0"/>
    <x v="0"/>
    <s v="Northern California"/>
    <n v="5378"/>
    <n v="7408"/>
    <x v="12"/>
  </r>
  <r>
    <d v="2017-01-13T00:00:00"/>
    <x v="1"/>
    <x v="1"/>
    <x v="1"/>
    <s v="Northern California"/>
    <n v="3233.9"/>
    <n v="3532.97730255127"/>
    <x v="12"/>
  </r>
  <r>
    <d v="2017-01-13T00:00:00"/>
    <x v="1"/>
    <x v="2"/>
    <x v="1"/>
    <s v="Northern California"/>
    <n v="157"/>
    <n v="495"/>
    <x v="12"/>
  </r>
  <r>
    <d v="2017-01-13T00:00:00"/>
    <x v="1"/>
    <x v="3"/>
    <x v="1"/>
    <s v="Northern California"/>
    <n v="0"/>
    <n v="2344.5070037841797"/>
    <x v="12"/>
  </r>
  <r>
    <d v="2017-01-13T00:00:00"/>
    <x v="2"/>
    <x v="4"/>
    <x v="1"/>
    <s v="Northern California"/>
    <n v="700"/>
    <n v="1729.385986328125"/>
    <x v="12"/>
  </r>
  <r>
    <d v="2017-01-13T00:00:00"/>
    <x v="3"/>
    <x v="5"/>
    <x v="1"/>
    <s v="Northern California"/>
    <n v="902"/>
    <n v="1685"/>
    <x v="12"/>
  </r>
  <r>
    <d v="2017-01-13T00:00:00"/>
    <x v="3"/>
    <x v="6"/>
    <x v="1"/>
    <s v="Northern California"/>
    <n v="280"/>
    <n v="537.64900207519531"/>
    <x v="12"/>
  </r>
  <r>
    <d v="2017-01-13T00:00:00"/>
    <x v="0"/>
    <x v="0"/>
    <x v="0"/>
    <s v="Southern California"/>
    <n v="6347"/>
    <n v="7172"/>
    <x v="12"/>
  </r>
  <r>
    <d v="2017-01-13T00:00:00"/>
    <x v="1"/>
    <x v="1"/>
    <x v="1"/>
    <s v="Southern California"/>
    <n v="3368.2000000000003"/>
    <n v="2817.1000000000004"/>
    <x v="12"/>
  </r>
  <r>
    <d v="2017-01-13T00:00:00"/>
    <x v="1"/>
    <x v="2"/>
    <x v="1"/>
    <s v="Southern California"/>
    <n v="346"/>
    <n v="530"/>
    <x v="12"/>
  </r>
  <r>
    <d v="2017-01-13T00:00:00"/>
    <x v="1"/>
    <x v="3"/>
    <x v="1"/>
    <s v="Southern California"/>
    <n v="0"/>
    <n v="3074"/>
    <x v="12"/>
  </r>
  <r>
    <d v="2017-01-13T00:00:00"/>
    <x v="2"/>
    <x v="4"/>
    <x v="1"/>
    <s v="Southern California"/>
    <n v="1186"/>
    <n v="1525"/>
    <x v="12"/>
  </r>
  <r>
    <d v="2017-01-13T00:00:00"/>
    <x v="3"/>
    <x v="5"/>
    <x v="1"/>
    <s v="Southern California"/>
    <n v="765"/>
    <n v="973"/>
    <x v="12"/>
  </r>
  <r>
    <d v="2017-01-13T00:00:00"/>
    <x v="3"/>
    <x v="6"/>
    <x v="1"/>
    <s v="Southern California"/>
    <n v="270"/>
    <n v="957"/>
    <x v="12"/>
  </r>
  <r>
    <d v="2017-01-13T00:00:00"/>
    <x v="4"/>
    <x v="7"/>
    <x v="1"/>
    <s v="Northern California"/>
    <n v="276"/>
    <n v="523"/>
    <x v="12"/>
  </r>
  <r>
    <d v="2017-01-13T00:00:00"/>
    <x v="4"/>
    <x v="7"/>
    <x v="1"/>
    <s v="Southern California"/>
    <n v="388"/>
    <n v="628"/>
    <x v="12"/>
  </r>
  <r>
    <d v="2017-01-20T00:00:00"/>
    <x v="0"/>
    <x v="0"/>
    <x v="0"/>
    <s v="Northern California"/>
    <n v="5166"/>
    <n v="8078"/>
    <x v="12"/>
  </r>
  <r>
    <d v="2017-01-20T00:00:00"/>
    <x v="1"/>
    <x v="1"/>
    <x v="1"/>
    <s v="Northern California"/>
    <n v="2527.4"/>
    <n v="3786.5000000000005"/>
    <x v="12"/>
  </r>
  <r>
    <d v="2017-01-20T00:00:00"/>
    <x v="1"/>
    <x v="2"/>
    <x v="1"/>
    <s v="Northern California"/>
    <n v="482"/>
    <n v="435"/>
    <x v="12"/>
  </r>
  <r>
    <d v="2017-01-20T00:00:00"/>
    <x v="1"/>
    <x v="3"/>
    <x v="1"/>
    <s v="Northern California"/>
    <n v="0"/>
    <n v="2514"/>
    <x v="12"/>
  </r>
  <r>
    <d v="2017-01-20T00:00:00"/>
    <x v="2"/>
    <x v="4"/>
    <x v="1"/>
    <s v="Northern California"/>
    <n v="717"/>
    <n v="1705"/>
    <x v="12"/>
  </r>
  <r>
    <d v="2017-01-20T00:00:00"/>
    <x v="3"/>
    <x v="5"/>
    <x v="1"/>
    <s v="Northern California"/>
    <n v="935"/>
    <n v="1999"/>
    <x v="12"/>
  </r>
  <r>
    <d v="2017-01-20T00:00:00"/>
    <x v="3"/>
    <x v="6"/>
    <x v="1"/>
    <s v="Northern California"/>
    <n v="153"/>
    <n v="640"/>
    <x v="12"/>
  </r>
  <r>
    <d v="2017-01-20T00:00:00"/>
    <x v="0"/>
    <x v="0"/>
    <x v="0"/>
    <s v="Southern California"/>
    <n v="6422"/>
    <n v="7052"/>
    <x v="12"/>
  </r>
  <r>
    <d v="2017-01-20T00:00:00"/>
    <x v="1"/>
    <x v="1"/>
    <x v="1"/>
    <s v="Southern California"/>
    <n v="4338.4000000000005"/>
    <n v="2840.2000000000003"/>
    <x v="12"/>
  </r>
  <r>
    <d v="2017-01-20T00:00:00"/>
    <x v="1"/>
    <x v="2"/>
    <x v="1"/>
    <s v="Southern California"/>
    <n v="385"/>
    <n v="581"/>
    <x v="12"/>
  </r>
  <r>
    <d v="2017-01-20T00:00:00"/>
    <x v="1"/>
    <x v="3"/>
    <x v="1"/>
    <s v="Southern California"/>
    <n v="0"/>
    <n v="3114"/>
    <x v="12"/>
  </r>
  <r>
    <d v="2017-01-20T00:00:00"/>
    <x v="2"/>
    <x v="4"/>
    <x v="1"/>
    <s v="Southern California"/>
    <n v="1293"/>
    <n v="1461"/>
    <x v="12"/>
  </r>
  <r>
    <d v="2017-01-20T00:00:00"/>
    <x v="3"/>
    <x v="5"/>
    <x v="1"/>
    <s v="Southern California"/>
    <n v="841"/>
    <n v="998"/>
    <x v="12"/>
  </r>
  <r>
    <d v="2017-01-20T00:00:00"/>
    <x v="3"/>
    <x v="6"/>
    <x v="1"/>
    <s v="Southern California"/>
    <n v="446"/>
    <n v="953"/>
    <x v="12"/>
  </r>
  <r>
    <d v="2017-01-20T00:00:00"/>
    <x v="4"/>
    <x v="7"/>
    <x v="1"/>
    <s v="Northern California"/>
    <n v="202"/>
    <n v="687"/>
    <x v="12"/>
  </r>
  <r>
    <d v="2017-01-20T00:00:00"/>
    <x v="4"/>
    <x v="7"/>
    <x v="1"/>
    <s v="Southern California"/>
    <n v="365"/>
    <n v="529"/>
    <x v="12"/>
  </r>
  <r>
    <d v="2017-01-27T00:00:00"/>
    <x v="0"/>
    <x v="0"/>
    <x v="0"/>
    <s v="Northern California"/>
    <n v="4625"/>
    <n v="8816"/>
    <x v="12"/>
  </r>
  <r>
    <d v="2017-01-27T00:00:00"/>
    <x v="1"/>
    <x v="1"/>
    <x v="1"/>
    <s v="Northern California"/>
    <n v="2394.6000000000004"/>
    <n v="3520.6000000000004"/>
    <x v="12"/>
  </r>
  <r>
    <d v="2017-01-27T00:00:00"/>
    <x v="1"/>
    <x v="2"/>
    <x v="1"/>
    <s v="Northern California"/>
    <n v="520"/>
    <n v="480"/>
    <x v="12"/>
  </r>
  <r>
    <d v="2017-01-27T00:00:00"/>
    <x v="1"/>
    <x v="3"/>
    <x v="1"/>
    <s v="Northern California"/>
    <n v="0"/>
    <n v="2496"/>
    <x v="12"/>
  </r>
  <r>
    <d v="2017-01-27T00:00:00"/>
    <x v="2"/>
    <x v="4"/>
    <x v="1"/>
    <s v="Northern California"/>
    <n v="709"/>
    <n v="1719"/>
    <x v="12"/>
  </r>
  <r>
    <d v="2017-01-27T00:00:00"/>
    <x v="3"/>
    <x v="5"/>
    <x v="1"/>
    <s v="Northern California"/>
    <n v="691"/>
    <n v="2061"/>
    <x v="12"/>
  </r>
  <r>
    <d v="2017-01-27T00:00:00"/>
    <x v="3"/>
    <x v="6"/>
    <x v="1"/>
    <s v="Northern California"/>
    <n v="425"/>
    <n v="600"/>
    <x v="12"/>
  </r>
  <r>
    <d v="2017-01-27T00:00:00"/>
    <x v="0"/>
    <x v="0"/>
    <x v="0"/>
    <s v="Southern California"/>
    <n v="5982"/>
    <n v="5485"/>
    <x v="12"/>
  </r>
  <r>
    <d v="2017-01-27T00:00:00"/>
    <x v="1"/>
    <x v="1"/>
    <x v="1"/>
    <s v="Southern California"/>
    <n v="4010.6000000000004"/>
    <n v="2696.1000000000004"/>
    <x v="12"/>
  </r>
  <r>
    <d v="2017-01-27T00:00:00"/>
    <x v="1"/>
    <x v="2"/>
    <x v="1"/>
    <s v="Southern California"/>
    <n v="616"/>
    <n v="684"/>
    <x v="12"/>
  </r>
  <r>
    <d v="2017-01-27T00:00:00"/>
    <x v="1"/>
    <x v="3"/>
    <x v="1"/>
    <s v="Southern California"/>
    <n v="0"/>
    <n v="2895"/>
    <x v="12"/>
  </r>
  <r>
    <d v="2017-01-27T00:00:00"/>
    <x v="2"/>
    <x v="4"/>
    <x v="1"/>
    <s v="Southern California"/>
    <n v="1287"/>
    <n v="1352"/>
    <x v="12"/>
  </r>
  <r>
    <d v="2017-01-27T00:00:00"/>
    <x v="3"/>
    <x v="5"/>
    <x v="1"/>
    <s v="Southern California"/>
    <n v="863"/>
    <n v="1042"/>
    <x v="12"/>
  </r>
  <r>
    <d v="2017-01-27T00:00:00"/>
    <x v="3"/>
    <x v="6"/>
    <x v="1"/>
    <s v="Southern California"/>
    <n v="261"/>
    <n v="728"/>
    <x v="12"/>
  </r>
  <r>
    <d v="2017-01-27T00:00:00"/>
    <x v="4"/>
    <x v="7"/>
    <x v="1"/>
    <s v="Northern California"/>
    <n v="224"/>
    <n v="719"/>
    <x v="12"/>
  </r>
  <r>
    <d v="2017-01-27T00:00:00"/>
    <x v="4"/>
    <x v="7"/>
    <x v="1"/>
    <s v="Southern California"/>
    <n v="449"/>
    <n v="736"/>
    <x v="12"/>
  </r>
  <r>
    <d v="2017-02-03T00:00:00"/>
    <x v="0"/>
    <x v="0"/>
    <x v="0"/>
    <s v="Northern California"/>
    <n v="4549"/>
    <n v="8703"/>
    <x v="12"/>
  </r>
  <r>
    <d v="2017-02-03T00:00:00"/>
    <x v="1"/>
    <x v="1"/>
    <x v="1"/>
    <s v="Northern California"/>
    <n v="2304.7000000000003"/>
    <n v="3628.1000000000004"/>
    <x v="12"/>
  </r>
  <r>
    <d v="2017-02-03T00:00:00"/>
    <x v="1"/>
    <x v="2"/>
    <x v="1"/>
    <s v="Northern California"/>
    <n v="681"/>
    <n v="434"/>
    <x v="12"/>
  </r>
  <r>
    <d v="2017-02-03T00:00:00"/>
    <x v="1"/>
    <x v="3"/>
    <x v="1"/>
    <s v="Northern California"/>
    <n v="0"/>
    <n v="2311"/>
    <x v="12"/>
  </r>
  <r>
    <d v="2017-02-03T00:00:00"/>
    <x v="2"/>
    <x v="4"/>
    <x v="1"/>
    <s v="Northern California"/>
    <n v="794"/>
    <n v="1670"/>
    <x v="12"/>
  </r>
  <r>
    <d v="2017-02-03T00:00:00"/>
    <x v="3"/>
    <x v="5"/>
    <x v="1"/>
    <s v="Northern California"/>
    <n v="1010"/>
    <n v="2257"/>
    <x v="12"/>
  </r>
  <r>
    <d v="2017-02-03T00:00:00"/>
    <x v="3"/>
    <x v="6"/>
    <x v="1"/>
    <s v="Northern California"/>
    <n v="54"/>
    <n v="669"/>
    <x v="12"/>
  </r>
  <r>
    <d v="2017-02-03T00:00:00"/>
    <x v="0"/>
    <x v="0"/>
    <x v="0"/>
    <s v="Southern California"/>
    <n v="6659"/>
    <n v="6618"/>
    <x v="12"/>
  </r>
  <r>
    <d v="2017-02-03T00:00:00"/>
    <x v="1"/>
    <x v="1"/>
    <x v="1"/>
    <s v="Southern California"/>
    <n v="3941.3"/>
    <n v="2698.3"/>
    <x v="12"/>
  </r>
  <r>
    <d v="2017-02-03T00:00:00"/>
    <x v="1"/>
    <x v="2"/>
    <x v="1"/>
    <s v="Southern California"/>
    <n v="371"/>
    <n v="685"/>
    <x v="12"/>
  </r>
  <r>
    <d v="2017-02-03T00:00:00"/>
    <x v="1"/>
    <x v="3"/>
    <x v="1"/>
    <s v="Southern California"/>
    <n v="0"/>
    <n v="3181"/>
    <x v="12"/>
  </r>
  <r>
    <d v="2017-02-03T00:00:00"/>
    <x v="2"/>
    <x v="4"/>
    <x v="1"/>
    <s v="Southern California"/>
    <n v="1315"/>
    <n v="1491"/>
    <x v="12"/>
  </r>
  <r>
    <d v="2017-02-03T00:00:00"/>
    <x v="3"/>
    <x v="5"/>
    <x v="1"/>
    <s v="Southern California"/>
    <n v="876"/>
    <n v="963"/>
    <x v="12"/>
  </r>
  <r>
    <d v="2017-02-03T00:00:00"/>
    <x v="3"/>
    <x v="6"/>
    <x v="1"/>
    <s v="Southern California"/>
    <n v="507"/>
    <n v="897"/>
    <x v="12"/>
  </r>
  <r>
    <d v="2017-02-03T00:00:00"/>
    <x v="4"/>
    <x v="7"/>
    <x v="1"/>
    <s v="Northern California"/>
    <n v="200"/>
    <n v="749"/>
    <x v="12"/>
  </r>
  <r>
    <d v="2017-02-03T00:00:00"/>
    <x v="4"/>
    <x v="7"/>
    <x v="1"/>
    <s v="Southern California"/>
    <n v="385"/>
    <n v="835"/>
    <x v="12"/>
  </r>
  <r>
    <d v="2017-02-10T00:00:00"/>
    <x v="0"/>
    <x v="0"/>
    <x v="0"/>
    <s v="Northern California"/>
    <n v="4189"/>
    <n v="9795"/>
    <x v="12"/>
  </r>
  <r>
    <d v="2017-02-10T00:00:00"/>
    <x v="1"/>
    <x v="1"/>
    <x v="1"/>
    <s v="Northern California"/>
    <n v="2624.5"/>
    <n v="3496.2000000000003"/>
    <x v="12"/>
  </r>
  <r>
    <d v="2017-02-10T00:00:00"/>
    <x v="1"/>
    <x v="2"/>
    <x v="1"/>
    <s v="Northern California"/>
    <n v="233"/>
    <n v="548"/>
    <x v="12"/>
  </r>
  <r>
    <d v="2017-02-10T00:00:00"/>
    <x v="1"/>
    <x v="3"/>
    <x v="1"/>
    <s v="Northern California"/>
    <n v="0"/>
    <n v="2340"/>
    <x v="12"/>
  </r>
  <r>
    <d v="2017-02-10T00:00:00"/>
    <x v="2"/>
    <x v="4"/>
    <x v="1"/>
    <s v="Northern California"/>
    <n v="749"/>
    <n v="1831"/>
    <x v="12"/>
  </r>
  <r>
    <d v="2017-02-10T00:00:00"/>
    <x v="3"/>
    <x v="5"/>
    <x v="1"/>
    <s v="Northern California"/>
    <n v="368"/>
    <n v="1744"/>
    <x v="12"/>
  </r>
  <r>
    <d v="2017-02-10T00:00:00"/>
    <x v="3"/>
    <x v="6"/>
    <x v="1"/>
    <s v="Northern California"/>
    <n v="527"/>
    <n v="852"/>
    <x v="12"/>
  </r>
  <r>
    <d v="2017-02-10T00:00:00"/>
    <x v="0"/>
    <x v="0"/>
    <x v="0"/>
    <s v="Southern California"/>
    <n v="6007"/>
    <n v="7140"/>
    <x v="12"/>
  </r>
  <r>
    <d v="2017-02-10T00:00:00"/>
    <x v="1"/>
    <x v="1"/>
    <x v="1"/>
    <s v="Southern California"/>
    <n v="4012.8"/>
    <n v="2828.1000000000004"/>
    <x v="12"/>
  </r>
  <r>
    <d v="2017-02-10T00:00:00"/>
    <x v="1"/>
    <x v="2"/>
    <x v="1"/>
    <s v="Southern California"/>
    <n v="391"/>
    <n v="737"/>
    <x v="12"/>
  </r>
  <r>
    <d v="2017-02-10T00:00:00"/>
    <x v="1"/>
    <x v="3"/>
    <x v="1"/>
    <s v="Southern California"/>
    <n v="0"/>
    <n v="3178"/>
    <x v="12"/>
  </r>
  <r>
    <d v="2017-02-10T00:00:00"/>
    <x v="2"/>
    <x v="4"/>
    <x v="1"/>
    <s v="Southern California"/>
    <n v="1193"/>
    <n v="1322"/>
    <x v="12"/>
  </r>
  <r>
    <d v="2017-02-10T00:00:00"/>
    <x v="3"/>
    <x v="5"/>
    <x v="1"/>
    <s v="Southern California"/>
    <n v="761"/>
    <n v="1025"/>
    <x v="12"/>
  </r>
  <r>
    <d v="2017-02-10T00:00:00"/>
    <x v="3"/>
    <x v="6"/>
    <x v="1"/>
    <s v="Southern California"/>
    <n v="612"/>
    <n v="1177"/>
    <x v="12"/>
  </r>
  <r>
    <d v="2017-02-10T00:00:00"/>
    <x v="4"/>
    <x v="7"/>
    <x v="1"/>
    <s v="Northern California"/>
    <n v="272"/>
    <n v="657"/>
    <x v="12"/>
  </r>
  <r>
    <d v="2017-02-10T00:00:00"/>
    <x v="4"/>
    <x v="7"/>
    <x v="1"/>
    <s v="Southern California"/>
    <n v="293"/>
    <n v="696"/>
    <x v="12"/>
  </r>
  <r>
    <d v="2017-02-17T00:00:00"/>
    <x v="0"/>
    <x v="0"/>
    <x v="0"/>
    <s v="Northern California"/>
    <n v="4530"/>
    <n v="8659"/>
    <x v="12"/>
  </r>
  <r>
    <d v="2017-02-17T00:00:00"/>
    <x v="1"/>
    <x v="1"/>
    <x v="1"/>
    <s v="Northern California"/>
    <n v="2311.7000000000003"/>
    <n v="3422.2000000000003"/>
    <x v="12"/>
  </r>
  <r>
    <d v="2017-02-17T00:00:00"/>
    <x v="1"/>
    <x v="2"/>
    <x v="1"/>
    <s v="Northern California"/>
    <n v="432"/>
    <n v="538"/>
    <x v="12"/>
  </r>
  <r>
    <d v="2017-02-17T00:00:00"/>
    <x v="1"/>
    <x v="3"/>
    <x v="1"/>
    <s v="Northern California"/>
    <n v="0"/>
    <n v="2317"/>
    <x v="12"/>
  </r>
  <r>
    <d v="2017-02-17T00:00:00"/>
    <x v="2"/>
    <x v="4"/>
    <x v="1"/>
    <s v="Northern California"/>
    <n v="703"/>
    <n v="1641"/>
    <x v="12"/>
  </r>
  <r>
    <d v="2017-02-17T00:00:00"/>
    <x v="3"/>
    <x v="5"/>
    <x v="1"/>
    <s v="Northern California"/>
    <n v="888"/>
    <n v="1756"/>
    <x v="12"/>
  </r>
  <r>
    <d v="2017-02-17T00:00:00"/>
    <x v="3"/>
    <x v="6"/>
    <x v="1"/>
    <s v="Northern California"/>
    <n v="170"/>
    <n v="648"/>
    <x v="12"/>
  </r>
  <r>
    <d v="2017-02-17T00:00:00"/>
    <x v="0"/>
    <x v="0"/>
    <x v="0"/>
    <s v="Southern California"/>
    <n v="6389"/>
    <n v="7080"/>
    <x v="12"/>
  </r>
  <r>
    <d v="2017-02-17T00:00:00"/>
    <x v="1"/>
    <x v="1"/>
    <x v="1"/>
    <s v="Southern California"/>
    <n v="4158"/>
    <n v="2688.4"/>
    <x v="12"/>
  </r>
  <r>
    <d v="2017-02-17T00:00:00"/>
    <x v="1"/>
    <x v="2"/>
    <x v="1"/>
    <s v="Southern California"/>
    <n v="335"/>
    <n v="695"/>
    <x v="12"/>
  </r>
  <r>
    <d v="2017-02-17T00:00:00"/>
    <x v="1"/>
    <x v="3"/>
    <x v="1"/>
    <s v="Southern California"/>
    <n v="0"/>
    <n v="3335"/>
    <x v="12"/>
  </r>
  <r>
    <d v="2017-02-17T00:00:00"/>
    <x v="2"/>
    <x v="4"/>
    <x v="1"/>
    <s v="Southern California"/>
    <n v="1186"/>
    <n v="1454"/>
    <x v="12"/>
  </r>
  <r>
    <d v="2017-02-17T00:00:00"/>
    <x v="3"/>
    <x v="5"/>
    <x v="1"/>
    <s v="Southern California"/>
    <n v="405"/>
    <n v="757"/>
    <x v="12"/>
  </r>
  <r>
    <d v="2017-02-17T00:00:00"/>
    <x v="3"/>
    <x v="6"/>
    <x v="1"/>
    <s v="Southern California"/>
    <n v="553"/>
    <n v="1280"/>
    <x v="12"/>
  </r>
  <r>
    <d v="2017-02-17T00:00:00"/>
    <x v="4"/>
    <x v="7"/>
    <x v="1"/>
    <s v="Northern California"/>
    <n v="208"/>
    <n v="389"/>
    <x v="12"/>
  </r>
  <r>
    <d v="2017-02-17T00:00:00"/>
    <x v="4"/>
    <x v="7"/>
    <x v="1"/>
    <s v="Southern California"/>
    <n v="250"/>
    <n v="758"/>
    <x v="12"/>
  </r>
  <r>
    <d v="2017-02-24T00:00:00"/>
    <x v="0"/>
    <x v="0"/>
    <x v="0"/>
    <s v="Northern California"/>
    <n v="4939"/>
    <n v="7936"/>
    <x v="12"/>
  </r>
  <r>
    <d v="2017-02-24T00:00:00"/>
    <x v="1"/>
    <x v="1"/>
    <x v="1"/>
    <s v="Northern California"/>
    <n v="2678.3"/>
    <n v="3443.5000000000005"/>
    <x v="12"/>
  </r>
  <r>
    <d v="2017-02-24T00:00:00"/>
    <x v="1"/>
    <x v="2"/>
    <x v="1"/>
    <s v="Northern California"/>
    <n v="334"/>
    <n v="456"/>
    <x v="12"/>
  </r>
  <r>
    <d v="2017-02-24T00:00:00"/>
    <x v="1"/>
    <x v="3"/>
    <x v="1"/>
    <s v="Northern California"/>
    <n v="0"/>
    <n v="2509"/>
    <x v="12"/>
  </r>
  <r>
    <d v="2017-02-24T00:00:00"/>
    <x v="2"/>
    <x v="4"/>
    <x v="1"/>
    <s v="Northern California"/>
    <n v="672"/>
    <n v="1598"/>
    <x v="12"/>
  </r>
  <r>
    <d v="2017-02-24T00:00:00"/>
    <x v="3"/>
    <x v="5"/>
    <x v="1"/>
    <s v="Northern California"/>
    <n v="783"/>
    <n v="1740"/>
    <x v="12"/>
  </r>
  <r>
    <d v="2017-02-24T00:00:00"/>
    <x v="3"/>
    <x v="6"/>
    <x v="1"/>
    <s v="Northern California"/>
    <n v="600"/>
    <n v="888"/>
    <x v="12"/>
  </r>
  <r>
    <d v="2017-02-24T00:00:00"/>
    <x v="0"/>
    <x v="0"/>
    <x v="0"/>
    <s v="Southern California"/>
    <n v="5839"/>
    <n v="6159"/>
    <x v="12"/>
  </r>
  <r>
    <d v="2017-02-24T00:00:00"/>
    <x v="1"/>
    <x v="1"/>
    <x v="1"/>
    <s v="Southern California"/>
    <n v="4138.2000000000007"/>
    <n v="2627.9"/>
    <x v="12"/>
  </r>
  <r>
    <d v="2017-02-24T00:00:00"/>
    <x v="1"/>
    <x v="2"/>
    <x v="1"/>
    <s v="Southern California"/>
    <n v="375"/>
    <n v="543"/>
    <x v="12"/>
  </r>
  <r>
    <d v="2017-02-24T00:00:00"/>
    <x v="1"/>
    <x v="3"/>
    <x v="1"/>
    <s v="Southern California"/>
    <n v="0"/>
    <n v="3217"/>
    <x v="12"/>
  </r>
  <r>
    <d v="2017-02-24T00:00:00"/>
    <x v="2"/>
    <x v="4"/>
    <x v="1"/>
    <s v="Southern California"/>
    <n v="1110"/>
    <n v="1258"/>
    <x v="12"/>
  </r>
  <r>
    <d v="2017-02-24T00:00:00"/>
    <x v="3"/>
    <x v="5"/>
    <x v="1"/>
    <s v="Southern California"/>
    <n v="895"/>
    <n v="979"/>
    <x v="12"/>
  </r>
  <r>
    <d v="2017-02-24T00:00:00"/>
    <x v="3"/>
    <x v="6"/>
    <x v="1"/>
    <s v="Southern California"/>
    <n v="255"/>
    <n v="1032"/>
    <x v="12"/>
  </r>
  <r>
    <d v="2017-02-24T00:00:00"/>
    <x v="4"/>
    <x v="7"/>
    <x v="1"/>
    <s v="Northern California"/>
    <n v="261"/>
    <n v="437"/>
    <x v="12"/>
  </r>
  <r>
    <d v="2017-02-24T00:00:00"/>
    <x v="4"/>
    <x v="7"/>
    <x v="1"/>
    <s v="Southern California"/>
    <n v="246"/>
    <n v="662"/>
    <x v="12"/>
  </r>
  <r>
    <d v="2017-03-03T00:00:00"/>
    <x v="0"/>
    <x v="0"/>
    <x v="0"/>
    <s v="Northern California"/>
    <n v="4967"/>
    <n v="8945"/>
    <x v="12"/>
  </r>
  <r>
    <d v="2017-03-03T00:00:00"/>
    <x v="1"/>
    <x v="1"/>
    <x v="1"/>
    <s v="Northern California"/>
    <n v="2276.4"/>
    <n v="3137.9"/>
    <x v="12"/>
  </r>
  <r>
    <d v="2017-03-03T00:00:00"/>
    <x v="1"/>
    <x v="2"/>
    <x v="1"/>
    <s v="Northern California"/>
    <n v="335"/>
    <n v="699"/>
    <x v="12"/>
  </r>
  <r>
    <d v="2017-03-03T00:00:00"/>
    <x v="1"/>
    <x v="3"/>
    <x v="1"/>
    <s v="Northern California"/>
    <n v="0"/>
    <n v="2625"/>
    <x v="12"/>
  </r>
  <r>
    <d v="2017-03-03T00:00:00"/>
    <x v="2"/>
    <x v="4"/>
    <x v="1"/>
    <s v="Northern California"/>
    <n v="702"/>
    <n v="1718"/>
    <x v="12"/>
  </r>
  <r>
    <d v="2017-03-03T00:00:00"/>
    <x v="3"/>
    <x v="5"/>
    <x v="1"/>
    <s v="Northern California"/>
    <n v="1004"/>
    <n v="1745"/>
    <x v="12"/>
  </r>
  <r>
    <d v="2017-03-03T00:00:00"/>
    <x v="3"/>
    <x v="6"/>
    <x v="1"/>
    <s v="Northern California"/>
    <n v="314"/>
    <n v="753"/>
    <x v="12"/>
  </r>
  <r>
    <d v="2017-03-03T00:00:00"/>
    <x v="0"/>
    <x v="0"/>
    <x v="0"/>
    <s v="Southern California"/>
    <n v="5853"/>
    <n v="7278"/>
    <x v="12"/>
  </r>
  <r>
    <d v="2017-03-03T00:00:00"/>
    <x v="1"/>
    <x v="1"/>
    <x v="1"/>
    <s v="Southern California"/>
    <n v="3539.8"/>
    <n v="2472.8000000000002"/>
    <x v="12"/>
  </r>
  <r>
    <d v="2017-03-03T00:00:00"/>
    <x v="1"/>
    <x v="2"/>
    <x v="1"/>
    <s v="Southern California"/>
    <n v="657"/>
    <n v="686"/>
    <x v="12"/>
  </r>
  <r>
    <d v="2017-03-03T00:00:00"/>
    <x v="1"/>
    <x v="3"/>
    <x v="1"/>
    <s v="Southern California"/>
    <n v="0"/>
    <n v="3265"/>
    <x v="12"/>
  </r>
  <r>
    <d v="2017-03-03T00:00:00"/>
    <x v="2"/>
    <x v="4"/>
    <x v="1"/>
    <s v="Southern California"/>
    <n v="1088"/>
    <n v="1208"/>
    <x v="12"/>
  </r>
  <r>
    <d v="2017-03-03T00:00:00"/>
    <x v="3"/>
    <x v="5"/>
    <x v="1"/>
    <s v="Southern California"/>
    <n v="802"/>
    <n v="1046"/>
    <x v="12"/>
  </r>
  <r>
    <d v="2017-03-03T00:00:00"/>
    <x v="3"/>
    <x v="6"/>
    <x v="1"/>
    <s v="Southern California"/>
    <n v="449"/>
    <n v="934"/>
    <x v="12"/>
  </r>
  <r>
    <d v="2017-03-03T00:00:00"/>
    <x v="4"/>
    <x v="7"/>
    <x v="1"/>
    <s v="Northern California"/>
    <n v="321"/>
    <n v="555"/>
    <x v="12"/>
  </r>
  <r>
    <d v="2017-03-03T00:00:00"/>
    <x v="4"/>
    <x v="7"/>
    <x v="1"/>
    <s v="Southern California"/>
    <n v="246"/>
    <n v="799"/>
    <x v="12"/>
  </r>
  <r>
    <d v="2017-03-10T00:00:00"/>
    <x v="0"/>
    <x v="0"/>
    <x v="0"/>
    <s v="Northern California"/>
    <n v="5030"/>
    <n v="9417"/>
    <x v="12"/>
  </r>
  <r>
    <d v="2017-03-10T00:00:00"/>
    <x v="1"/>
    <x v="1"/>
    <x v="1"/>
    <s v="Northern California"/>
    <n v="2758.1000000000004"/>
    <n v="3160.9"/>
    <x v="12"/>
  </r>
  <r>
    <d v="2017-03-10T00:00:00"/>
    <x v="1"/>
    <x v="2"/>
    <x v="1"/>
    <s v="Northern California"/>
    <n v="242"/>
    <n v="602"/>
    <x v="12"/>
  </r>
  <r>
    <d v="2017-03-10T00:00:00"/>
    <x v="1"/>
    <x v="3"/>
    <x v="1"/>
    <s v="Northern California"/>
    <n v="0"/>
    <n v="2486"/>
    <x v="12"/>
  </r>
  <r>
    <d v="2017-03-10T00:00:00"/>
    <x v="2"/>
    <x v="4"/>
    <x v="1"/>
    <s v="Northern California"/>
    <n v="657"/>
    <n v="1722"/>
    <x v="12"/>
  </r>
  <r>
    <d v="2017-03-10T00:00:00"/>
    <x v="3"/>
    <x v="5"/>
    <x v="1"/>
    <s v="Northern California"/>
    <n v="620"/>
    <n v="1491"/>
    <x v="12"/>
  </r>
  <r>
    <d v="2017-03-10T00:00:00"/>
    <x v="3"/>
    <x v="6"/>
    <x v="1"/>
    <s v="Northern California"/>
    <n v="693"/>
    <n v="730"/>
    <x v="12"/>
  </r>
  <r>
    <d v="2017-03-10T00:00:00"/>
    <x v="0"/>
    <x v="0"/>
    <x v="0"/>
    <s v="Southern California"/>
    <n v="5917"/>
    <n v="6410"/>
    <x v="12"/>
  </r>
  <r>
    <d v="2017-03-10T00:00:00"/>
    <x v="1"/>
    <x v="1"/>
    <x v="1"/>
    <s v="Southern California"/>
    <n v="4054.6000000000004"/>
    <n v="2444.2000000000003"/>
    <x v="12"/>
  </r>
  <r>
    <d v="2017-03-10T00:00:00"/>
    <x v="1"/>
    <x v="2"/>
    <x v="1"/>
    <s v="Southern California"/>
    <n v="413"/>
    <n v="477"/>
    <x v="12"/>
  </r>
  <r>
    <d v="2017-03-10T00:00:00"/>
    <x v="1"/>
    <x v="3"/>
    <x v="1"/>
    <s v="Southern California"/>
    <n v="0"/>
    <n v="3396"/>
    <x v="12"/>
  </r>
  <r>
    <d v="2017-03-10T00:00:00"/>
    <x v="2"/>
    <x v="4"/>
    <x v="1"/>
    <s v="Southern California"/>
    <n v="995"/>
    <n v="1328"/>
    <x v="12"/>
  </r>
  <r>
    <d v="2017-03-10T00:00:00"/>
    <x v="3"/>
    <x v="5"/>
    <x v="1"/>
    <s v="Southern California"/>
    <n v="580"/>
    <n v="748"/>
    <x v="12"/>
  </r>
  <r>
    <d v="2017-03-10T00:00:00"/>
    <x v="3"/>
    <x v="6"/>
    <x v="1"/>
    <s v="Southern California"/>
    <n v="565"/>
    <n v="1105"/>
    <x v="12"/>
  </r>
  <r>
    <d v="2017-03-10T00:00:00"/>
    <x v="4"/>
    <x v="7"/>
    <x v="1"/>
    <s v="Northern California"/>
    <n v="263"/>
    <n v="658"/>
    <x v="12"/>
  </r>
  <r>
    <d v="2017-03-10T00:00:00"/>
    <x v="4"/>
    <x v="7"/>
    <x v="1"/>
    <s v="Southern California"/>
    <n v="276"/>
    <n v="659"/>
    <x v="12"/>
  </r>
  <r>
    <d v="2017-03-17T00:00:00"/>
    <x v="0"/>
    <x v="0"/>
    <x v="0"/>
    <s v="Northern California"/>
    <n v="5384"/>
    <n v="9673"/>
    <x v="12"/>
  </r>
  <r>
    <d v="2017-03-17T00:00:00"/>
    <x v="1"/>
    <x v="1"/>
    <x v="1"/>
    <s v="Northern California"/>
    <n v="2365.7000000000003"/>
    <n v="3066.4"/>
    <x v="12"/>
  </r>
  <r>
    <d v="2017-03-17T00:00:00"/>
    <x v="1"/>
    <x v="2"/>
    <x v="1"/>
    <s v="Northern California"/>
    <n v="502"/>
    <n v="665"/>
    <x v="12"/>
  </r>
  <r>
    <d v="2017-03-17T00:00:00"/>
    <x v="1"/>
    <x v="3"/>
    <x v="1"/>
    <s v="Northern California"/>
    <n v="0"/>
    <n v="2693"/>
    <x v="12"/>
  </r>
  <r>
    <d v="2017-03-17T00:00:00"/>
    <x v="2"/>
    <x v="4"/>
    <x v="1"/>
    <s v="Northern California"/>
    <n v="770"/>
    <n v="1769"/>
    <x v="12"/>
  </r>
  <r>
    <d v="2017-03-17T00:00:00"/>
    <x v="3"/>
    <x v="5"/>
    <x v="1"/>
    <s v="Northern California"/>
    <n v="1011"/>
    <n v="1281"/>
    <x v="12"/>
  </r>
  <r>
    <d v="2017-03-17T00:00:00"/>
    <x v="3"/>
    <x v="6"/>
    <x v="1"/>
    <s v="Northern California"/>
    <n v="329"/>
    <n v="602"/>
    <x v="12"/>
  </r>
  <r>
    <d v="2017-03-17T00:00:00"/>
    <x v="0"/>
    <x v="0"/>
    <x v="0"/>
    <s v="Southern California"/>
    <n v="6111"/>
    <n v="7238"/>
    <x v="12"/>
  </r>
  <r>
    <d v="2017-03-17T00:00:00"/>
    <x v="1"/>
    <x v="1"/>
    <x v="1"/>
    <s v="Southern California"/>
    <n v="4554"/>
    <n v="2663.1000000000004"/>
    <x v="12"/>
  </r>
  <r>
    <d v="2017-03-17T00:00:00"/>
    <x v="1"/>
    <x v="2"/>
    <x v="1"/>
    <s v="Southern California"/>
    <n v="480"/>
    <n v="590"/>
    <x v="12"/>
  </r>
  <r>
    <d v="2017-03-17T00:00:00"/>
    <x v="1"/>
    <x v="3"/>
    <x v="1"/>
    <s v="Southern California"/>
    <n v="0"/>
    <n v="3133"/>
    <x v="12"/>
  </r>
  <r>
    <d v="2017-03-17T00:00:00"/>
    <x v="2"/>
    <x v="4"/>
    <x v="1"/>
    <s v="Southern California"/>
    <n v="1133"/>
    <n v="1494"/>
    <x v="12"/>
  </r>
  <r>
    <d v="2017-03-17T00:00:00"/>
    <x v="3"/>
    <x v="5"/>
    <x v="1"/>
    <s v="Southern California"/>
    <n v="818"/>
    <n v="675"/>
    <x v="12"/>
  </r>
  <r>
    <d v="2017-03-17T00:00:00"/>
    <x v="3"/>
    <x v="6"/>
    <x v="1"/>
    <s v="Southern California"/>
    <n v="283"/>
    <n v="966"/>
    <x v="12"/>
  </r>
  <r>
    <d v="2017-03-17T00:00:00"/>
    <x v="4"/>
    <x v="7"/>
    <x v="1"/>
    <s v="Northern California"/>
    <n v="181"/>
    <n v="427"/>
    <x v="12"/>
  </r>
  <r>
    <d v="2017-03-17T00:00:00"/>
    <x v="4"/>
    <x v="7"/>
    <x v="1"/>
    <s v="Southern California"/>
    <n v="118"/>
    <n v="705"/>
    <x v="12"/>
  </r>
  <r>
    <d v="2017-03-24T00:00:00"/>
    <x v="0"/>
    <x v="0"/>
    <x v="0"/>
    <s v="Northern California"/>
    <n v="5706"/>
    <n v="9698"/>
    <x v="12"/>
  </r>
  <r>
    <d v="2017-03-24T00:00:00"/>
    <x v="1"/>
    <x v="1"/>
    <x v="1"/>
    <s v="Northern California"/>
    <n v="3274.4"/>
    <n v="3382.8"/>
    <x v="12"/>
  </r>
  <r>
    <d v="2017-03-24T00:00:00"/>
    <x v="1"/>
    <x v="2"/>
    <x v="1"/>
    <s v="Northern California"/>
    <n v="347"/>
    <n v="900"/>
    <x v="12"/>
  </r>
  <r>
    <d v="2017-03-24T00:00:00"/>
    <x v="1"/>
    <x v="3"/>
    <x v="1"/>
    <s v="Northern California"/>
    <n v="0"/>
    <n v="2733"/>
    <x v="12"/>
  </r>
  <r>
    <d v="2017-03-24T00:00:00"/>
    <x v="2"/>
    <x v="4"/>
    <x v="1"/>
    <s v="Northern California"/>
    <n v="740"/>
    <n v="1533"/>
    <x v="12"/>
  </r>
  <r>
    <d v="2017-03-24T00:00:00"/>
    <x v="3"/>
    <x v="5"/>
    <x v="1"/>
    <s v="Northern California"/>
    <n v="1258"/>
    <n v="1430"/>
    <x v="12"/>
  </r>
  <r>
    <d v="2017-03-24T00:00:00"/>
    <x v="3"/>
    <x v="6"/>
    <x v="1"/>
    <s v="Northern California"/>
    <n v="279"/>
    <n v="687"/>
    <x v="12"/>
  </r>
  <r>
    <d v="2017-03-24T00:00:00"/>
    <x v="0"/>
    <x v="0"/>
    <x v="0"/>
    <s v="Southern California"/>
    <n v="6830"/>
    <n v="7223"/>
    <x v="12"/>
  </r>
  <r>
    <d v="2017-03-24T00:00:00"/>
    <x v="1"/>
    <x v="1"/>
    <x v="1"/>
    <s v="Southern California"/>
    <n v="4181.1000000000004"/>
    <n v="2671.9"/>
    <x v="12"/>
  </r>
  <r>
    <d v="2017-03-24T00:00:00"/>
    <x v="1"/>
    <x v="2"/>
    <x v="1"/>
    <s v="Southern California"/>
    <n v="644"/>
    <n v="670"/>
    <x v="12"/>
  </r>
  <r>
    <d v="2017-03-24T00:00:00"/>
    <x v="1"/>
    <x v="3"/>
    <x v="1"/>
    <s v="Southern California"/>
    <n v="0"/>
    <n v="3047"/>
    <x v="12"/>
  </r>
  <r>
    <d v="2017-03-24T00:00:00"/>
    <x v="2"/>
    <x v="4"/>
    <x v="1"/>
    <s v="Southern California"/>
    <n v="1250"/>
    <n v="1473"/>
    <x v="12"/>
  </r>
  <r>
    <d v="2017-03-24T00:00:00"/>
    <x v="3"/>
    <x v="5"/>
    <x v="1"/>
    <s v="Southern California"/>
    <n v="955"/>
    <n v="1003"/>
    <x v="12"/>
  </r>
  <r>
    <d v="2017-03-24T00:00:00"/>
    <x v="3"/>
    <x v="6"/>
    <x v="1"/>
    <s v="Southern California"/>
    <n v="379"/>
    <n v="940"/>
    <x v="12"/>
  </r>
  <r>
    <d v="2017-03-24T00:00:00"/>
    <x v="4"/>
    <x v="7"/>
    <x v="1"/>
    <s v="Northern California"/>
    <n v="233"/>
    <n v="457"/>
    <x v="12"/>
  </r>
  <r>
    <d v="2017-03-24T00:00:00"/>
    <x v="4"/>
    <x v="7"/>
    <x v="1"/>
    <s v="Southern California"/>
    <n v="65"/>
    <n v="639"/>
    <x v="12"/>
  </r>
  <r>
    <d v="2017-03-31T00:00:00"/>
    <x v="0"/>
    <x v="0"/>
    <x v="0"/>
    <s v="Northern California"/>
    <n v="5816"/>
    <n v="8873"/>
    <x v="12"/>
  </r>
  <r>
    <d v="2017-03-31T00:00:00"/>
    <x v="1"/>
    <x v="1"/>
    <x v="1"/>
    <s v="Northern California"/>
    <n v="3233.0000000000005"/>
    <n v="3464.1000000000004"/>
    <x v="12"/>
  </r>
  <r>
    <d v="2017-03-31T00:00:00"/>
    <x v="1"/>
    <x v="2"/>
    <x v="1"/>
    <s v="Northern California"/>
    <n v="486"/>
    <n v="549"/>
    <x v="12"/>
  </r>
  <r>
    <d v="2017-03-31T00:00:00"/>
    <x v="1"/>
    <x v="3"/>
    <x v="1"/>
    <s v="Northern California"/>
    <n v="0"/>
    <n v="2761"/>
    <x v="12"/>
  </r>
  <r>
    <d v="2017-03-31T00:00:00"/>
    <x v="2"/>
    <x v="4"/>
    <x v="1"/>
    <s v="Northern California"/>
    <n v="709"/>
    <n v="1559"/>
    <x v="12"/>
  </r>
  <r>
    <d v="2017-03-31T00:00:00"/>
    <x v="3"/>
    <x v="5"/>
    <x v="1"/>
    <s v="Northern California"/>
    <n v="1057"/>
    <n v="1522"/>
    <x v="12"/>
  </r>
  <r>
    <d v="2017-03-31T00:00:00"/>
    <x v="3"/>
    <x v="6"/>
    <x v="1"/>
    <s v="Northern California"/>
    <n v="494"/>
    <n v="642"/>
    <x v="12"/>
  </r>
  <r>
    <d v="2017-03-31T00:00:00"/>
    <x v="0"/>
    <x v="0"/>
    <x v="0"/>
    <s v="Southern California"/>
    <n v="7068"/>
    <n v="7063"/>
    <x v="12"/>
  </r>
  <r>
    <d v="2017-03-31T00:00:00"/>
    <x v="1"/>
    <x v="1"/>
    <x v="1"/>
    <s v="Southern California"/>
    <n v="4052.4000000000005"/>
    <n v="2786.3"/>
    <x v="12"/>
  </r>
  <r>
    <d v="2017-03-31T00:00:00"/>
    <x v="1"/>
    <x v="2"/>
    <x v="1"/>
    <s v="Southern California"/>
    <n v="538"/>
    <n v="584"/>
    <x v="12"/>
  </r>
  <r>
    <d v="2017-03-31T00:00:00"/>
    <x v="1"/>
    <x v="3"/>
    <x v="1"/>
    <s v="Southern California"/>
    <n v="0"/>
    <n v="3283"/>
    <x v="12"/>
  </r>
  <r>
    <d v="2017-03-31T00:00:00"/>
    <x v="2"/>
    <x v="4"/>
    <x v="1"/>
    <s v="Southern California"/>
    <n v="1378"/>
    <n v="1490"/>
    <x v="12"/>
  </r>
  <r>
    <d v="2017-03-31T00:00:00"/>
    <x v="3"/>
    <x v="5"/>
    <x v="1"/>
    <s v="Southern California"/>
    <n v="946"/>
    <n v="1042"/>
    <x v="12"/>
  </r>
  <r>
    <d v="2017-03-31T00:00:00"/>
    <x v="3"/>
    <x v="6"/>
    <x v="1"/>
    <s v="Southern California"/>
    <n v="352"/>
    <n v="853"/>
    <x v="12"/>
  </r>
  <r>
    <d v="2017-03-31T00:00:00"/>
    <x v="4"/>
    <x v="7"/>
    <x v="1"/>
    <s v="Northern California"/>
    <n v="242"/>
    <n v="602"/>
    <x v="12"/>
  </r>
  <r>
    <d v="2017-03-31T00:00:00"/>
    <x v="4"/>
    <x v="7"/>
    <x v="1"/>
    <s v="Southern California"/>
    <n v="44"/>
    <n v="683"/>
    <x v="12"/>
  </r>
  <r>
    <d v="2017-04-07T00:00:00"/>
    <x v="0"/>
    <x v="0"/>
    <x v="0"/>
    <s v="Northern California"/>
    <n v="5919"/>
    <n v="8753"/>
    <x v="12"/>
  </r>
  <r>
    <d v="2017-04-07T00:00:00"/>
    <x v="1"/>
    <x v="1"/>
    <x v="1"/>
    <s v="Northern California"/>
    <n v="3213.9"/>
    <n v="3382.6000000000004"/>
    <x v="12"/>
  </r>
  <r>
    <d v="2017-04-07T00:00:00"/>
    <x v="1"/>
    <x v="2"/>
    <x v="1"/>
    <s v="Northern California"/>
    <n v="300"/>
    <n v="594"/>
    <x v="12"/>
  </r>
  <r>
    <d v="2017-04-07T00:00:00"/>
    <x v="1"/>
    <x v="3"/>
    <x v="1"/>
    <s v="Northern California"/>
    <n v="0"/>
    <n v="2685"/>
    <x v="12"/>
  </r>
  <r>
    <d v="2017-04-07T00:00:00"/>
    <x v="2"/>
    <x v="4"/>
    <x v="1"/>
    <s v="Northern California"/>
    <n v="816"/>
    <n v="1675"/>
    <x v="12"/>
  </r>
  <r>
    <d v="2017-04-07T00:00:00"/>
    <x v="3"/>
    <x v="5"/>
    <x v="1"/>
    <s v="Northern California"/>
    <n v="992"/>
    <n v="1415"/>
    <x v="12"/>
  </r>
  <r>
    <d v="2017-04-07T00:00:00"/>
    <x v="3"/>
    <x v="6"/>
    <x v="1"/>
    <s v="Northern California"/>
    <n v="429"/>
    <n v="669"/>
    <x v="12"/>
  </r>
  <r>
    <d v="2017-04-07T00:00:00"/>
    <x v="0"/>
    <x v="0"/>
    <x v="0"/>
    <s v="Southern California"/>
    <n v="7011"/>
    <n v="6919"/>
    <x v="12"/>
  </r>
  <r>
    <d v="2017-04-07T00:00:00"/>
    <x v="1"/>
    <x v="1"/>
    <x v="1"/>
    <s v="Southern California"/>
    <n v="4029.3"/>
    <n v="2786.3"/>
    <x v="12"/>
  </r>
  <r>
    <d v="2017-04-07T00:00:00"/>
    <x v="1"/>
    <x v="2"/>
    <x v="1"/>
    <s v="Southern California"/>
    <n v="842"/>
    <n v="806"/>
    <x v="12"/>
  </r>
  <r>
    <d v="2017-04-07T00:00:00"/>
    <x v="1"/>
    <x v="3"/>
    <x v="1"/>
    <s v="Southern California"/>
    <n v="0"/>
    <n v="3258"/>
    <x v="12"/>
  </r>
  <r>
    <d v="2017-04-07T00:00:00"/>
    <x v="2"/>
    <x v="4"/>
    <x v="1"/>
    <s v="Southern California"/>
    <n v="1204"/>
    <n v="1363"/>
    <x v="12"/>
  </r>
  <r>
    <d v="2017-04-07T00:00:00"/>
    <x v="3"/>
    <x v="5"/>
    <x v="1"/>
    <s v="Southern California"/>
    <n v="997"/>
    <n v="941"/>
    <x v="12"/>
  </r>
  <r>
    <d v="2017-04-07T00:00:00"/>
    <x v="3"/>
    <x v="6"/>
    <x v="1"/>
    <s v="Southern California"/>
    <n v="261"/>
    <n v="839"/>
    <x v="12"/>
  </r>
  <r>
    <d v="2017-04-07T00:00:00"/>
    <x v="4"/>
    <x v="7"/>
    <x v="1"/>
    <s v="Northern California"/>
    <n v="225"/>
    <n v="585"/>
    <x v="12"/>
  </r>
  <r>
    <d v="2017-04-07T00:00:00"/>
    <x v="4"/>
    <x v="7"/>
    <x v="1"/>
    <s v="Southern California"/>
    <n v="-8"/>
    <n v="590"/>
    <x v="12"/>
  </r>
  <r>
    <d v="2017-04-14T00:00:00"/>
    <x v="0"/>
    <x v="0"/>
    <x v="0"/>
    <s v="Northern California"/>
    <n v="5938"/>
    <n v="9304"/>
    <x v="12"/>
  </r>
  <r>
    <d v="2017-04-14T00:00:00"/>
    <x v="1"/>
    <x v="1"/>
    <x v="1"/>
    <s v="Northern California"/>
    <n v="2867.7000000000003"/>
    <n v="2999.0000000000005"/>
    <x v="12"/>
  </r>
  <r>
    <d v="2017-04-14T00:00:00"/>
    <x v="1"/>
    <x v="2"/>
    <x v="1"/>
    <s v="Northern California"/>
    <n v="426"/>
    <n v="551"/>
    <x v="12"/>
  </r>
  <r>
    <d v="2017-04-14T00:00:00"/>
    <x v="1"/>
    <x v="3"/>
    <x v="1"/>
    <s v="Northern California"/>
    <n v="0"/>
    <n v="2803"/>
    <x v="12"/>
  </r>
  <r>
    <d v="2017-04-14T00:00:00"/>
    <x v="2"/>
    <x v="4"/>
    <x v="1"/>
    <s v="Northern California"/>
    <n v="910"/>
    <n v="1466"/>
    <x v="12"/>
  </r>
  <r>
    <d v="2017-04-14T00:00:00"/>
    <x v="3"/>
    <x v="5"/>
    <x v="1"/>
    <s v="Northern California"/>
    <n v="1305"/>
    <n v="1582"/>
    <x v="12"/>
  </r>
  <r>
    <d v="2017-04-14T00:00:00"/>
    <x v="3"/>
    <x v="6"/>
    <x v="1"/>
    <s v="Northern California"/>
    <n v="142"/>
    <n v="706"/>
    <x v="12"/>
  </r>
  <r>
    <d v="2017-04-14T00:00:00"/>
    <x v="0"/>
    <x v="0"/>
    <x v="0"/>
    <s v="Southern California"/>
    <n v="6702"/>
    <n v="6428"/>
    <x v="12"/>
  </r>
  <r>
    <d v="2017-04-14T00:00:00"/>
    <x v="1"/>
    <x v="1"/>
    <x v="1"/>
    <s v="Southern California"/>
    <n v="4161.3"/>
    <n v="2622.4"/>
    <x v="12"/>
  </r>
  <r>
    <d v="2017-04-14T00:00:00"/>
    <x v="1"/>
    <x v="2"/>
    <x v="1"/>
    <s v="Southern California"/>
    <n v="510"/>
    <n v="628"/>
    <x v="12"/>
  </r>
  <r>
    <d v="2017-04-14T00:00:00"/>
    <x v="1"/>
    <x v="3"/>
    <x v="1"/>
    <s v="Southern California"/>
    <n v="0"/>
    <n v="3373"/>
    <x v="12"/>
  </r>
  <r>
    <d v="2017-04-14T00:00:00"/>
    <x v="2"/>
    <x v="4"/>
    <x v="1"/>
    <s v="Southern California"/>
    <n v="1316"/>
    <n v="1471"/>
    <x v="12"/>
  </r>
  <r>
    <d v="2017-04-14T00:00:00"/>
    <x v="3"/>
    <x v="5"/>
    <x v="1"/>
    <s v="Southern California"/>
    <n v="985"/>
    <n v="953"/>
    <x v="12"/>
  </r>
  <r>
    <d v="2017-04-14T00:00:00"/>
    <x v="3"/>
    <x v="6"/>
    <x v="1"/>
    <s v="Southern California"/>
    <n v="393"/>
    <n v="928"/>
    <x v="12"/>
  </r>
  <r>
    <d v="2017-04-14T00:00:00"/>
    <x v="4"/>
    <x v="7"/>
    <x v="1"/>
    <s v="Northern California"/>
    <n v="307"/>
    <n v="455"/>
    <x v="12"/>
  </r>
  <r>
    <d v="2017-04-14T00:00:00"/>
    <x v="4"/>
    <x v="7"/>
    <x v="1"/>
    <s v="Southern California"/>
    <n v="-20"/>
    <n v="509"/>
    <x v="12"/>
  </r>
  <r>
    <d v="2017-04-21T00:00:00"/>
    <x v="0"/>
    <x v="0"/>
    <x v="0"/>
    <s v="Northern California"/>
    <n v="6004"/>
    <n v="8544"/>
    <x v="12"/>
  </r>
  <r>
    <d v="2017-04-21T00:00:00"/>
    <x v="1"/>
    <x v="1"/>
    <x v="1"/>
    <s v="Northern California"/>
    <n v="2943.2000000000003"/>
    <n v="3127.0000000000005"/>
    <x v="12"/>
  </r>
  <r>
    <d v="2017-04-21T00:00:00"/>
    <x v="1"/>
    <x v="2"/>
    <x v="1"/>
    <s v="Northern California"/>
    <n v="501"/>
    <n v="520"/>
    <x v="12"/>
  </r>
  <r>
    <d v="2017-04-21T00:00:00"/>
    <x v="1"/>
    <x v="3"/>
    <x v="1"/>
    <s v="Northern California"/>
    <n v="0"/>
    <n v="2909"/>
    <x v="12"/>
  </r>
  <r>
    <d v="2017-04-21T00:00:00"/>
    <x v="2"/>
    <x v="4"/>
    <x v="1"/>
    <s v="Northern California"/>
    <n v="895"/>
    <n v="1861"/>
    <x v="12"/>
  </r>
  <r>
    <d v="2017-04-21T00:00:00"/>
    <x v="3"/>
    <x v="5"/>
    <x v="1"/>
    <s v="Northern California"/>
    <n v="1114"/>
    <n v="1727"/>
    <x v="12"/>
  </r>
  <r>
    <d v="2017-04-21T00:00:00"/>
    <x v="3"/>
    <x v="6"/>
    <x v="1"/>
    <s v="Northern California"/>
    <n v="344"/>
    <n v="695"/>
    <x v="12"/>
  </r>
  <r>
    <d v="2017-04-21T00:00:00"/>
    <x v="0"/>
    <x v="0"/>
    <x v="0"/>
    <s v="Southern California"/>
    <n v="6635"/>
    <n v="6967"/>
    <x v="12"/>
  </r>
  <r>
    <d v="2017-04-21T00:00:00"/>
    <x v="1"/>
    <x v="1"/>
    <x v="1"/>
    <s v="Southern California"/>
    <n v="3857.7000000000003"/>
    <n v="2885.3"/>
    <x v="12"/>
  </r>
  <r>
    <d v="2017-04-21T00:00:00"/>
    <x v="1"/>
    <x v="2"/>
    <x v="1"/>
    <s v="Southern California"/>
    <n v="621"/>
    <n v="720"/>
    <x v="12"/>
  </r>
  <r>
    <d v="2017-04-21T00:00:00"/>
    <x v="1"/>
    <x v="3"/>
    <x v="1"/>
    <s v="Southern California"/>
    <n v="0"/>
    <n v="3650"/>
    <x v="12"/>
  </r>
  <r>
    <d v="2017-04-21T00:00:00"/>
    <x v="2"/>
    <x v="4"/>
    <x v="1"/>
    <s v="Southern California"/>
    <n v="1391"/>
    <n v="1574"/>
    <x v="12"/>
  </r>
  <r>
    <d v="2017-04-21T00:00:00"/>
    <x v="3"/>
    <x v="5"/>
    <x v="1"/>
    <s v="Southern California"/>
    <n v="828"/>
    <n v="763"/>
    <x v="12"/>
  </r>
  <r>
    <d v="2017-04-21T00:00:00"/>
    <x v="3"/>
    <x v="6"/>
    <x v="1"/>
    <s v="Southern California"/>
    <n v="330"/>
    <n v="800"/>
    <x v="12"/>
  </r>
  <r>
    <d v="2017-04-21T00:00:00"/>
    <x v="4"/>
    <x v="7"/>
    <x v="1"/>
    <s v="Northern California"/>
    <n v="231"/>
    <n v="476"/>
    <x v="12"/>
  </r>
  <r>
    <d v="2017-04-21T00:00:00"/>
    <x v="4"/>
    <x v="7"/>
    <x v="1"/>
    <s v="Southern California"/>
    <n v="-97"/>
    <n v="518"/>
    <x v="12"/>
  </r>
  <r>
    <d v="2017-04-28T00:00:00"/>
    <x v="0"/>
    <x v="0"/>
    <x v="0"/>
    <s v="Northern California"/>
    <n v="5809"/>
    <n v="7618"/>
    <x v="12"/>
  </r>
  <r>
    <d v="2017-04-28T00:00:00"/>
    <x v="1"/>
    <x v="1"/>
    <x v="1"/>
    <s v="Northern California"/>
    <n v="2814.3"/>
    <n v="2883.4"/>
    <x v="12"/>
  </r>
  <r>
    <d v="2017-04-28T00:00:00"/>
    <x v="1"/>
    <x v="2"/>
    <x v="1"/>
    <s v="Northern California"/>
    <n v="504"/>
    <n v="743"/>
    <x v="12"/>
  </r>
  <r>
    <d v="2017-04-28T00:00:00"/>
    <x v="1"/>
    <x v="3"/>
    <x v="1"/>
    <s v="Northern California"/>
    <n v="0"/>
    <n v="3072"/>
    <x v="12"/>
  </r>
  <r>
    <d v="2017-04-28T00:00:00"/>
    <x v="2"/>
    <x v="4"/>
    <x v="1"/>
    <s v="Northern California"/>
    <n v="862"/>
    <n v="1791"/>
    <x v="12"/>
  </r>
  <r>
    <d v="2017-04-28T00:00:00"/>
    <x v="3"/>
    <x v="5"/>
    <x v="1"/>
    <s v="Northern California"/>
    <n v="1233"/>
    <n v="1575"/>
    <x v="12"/>
  </r>
  <r>
    <d v="2017-04-28T00:00:00"/>
    <x v="3"/>
    <x v="6"/>
    <x v="1"/>
    <s v="Northern California"/>
    <n v="240"/>
    <n v="682"/>
    <x v="12"/>
  </r>
  <r>
    <d v="2017-04-28T00:00:00"/>
    <x v="0"/>
    <x v="0"/>
    <x v="0"/>
    <s v="Southern California"/>
    <n v="6711"/>
    <n v="5902"/>
    <x v="12"/>
  </r>
  <r>
    <d v="2017-04-28T00:00:00"/>
    <x v="1"/>
    <x v="1"/>
    <x v="1"/>
    <s v="Southern California"/>
    <n v="4030.4000000000005"/>
    <n v="2711.5"/>
    <x v="12"/>
  </r>
  <r>
    <d v="2017-04-28T00:00:00"/>
    <x v="1"/>
    <x v="2"/>
    <x v="1"/>
    <s v="Southern California"/>
    <n v="432"/>
    <n v="614"/>
    <x v="12"/>
  </r>
  <r>
    <d v="2017-04-28T00:00:00"/>
    <x v="1"/>
    <x v="3"/>
    <x v="1"/>
    <s v="Southern California"/>
    <n v="0"/>
    <n v="3477"/>
    <x v="12"/>
  </r>
  <r>
    <d v="2017-04-28T00:00:00"/>
    <x v="2"/>
    <x v="4"/>
    <x v="1"/>
    <s v="Southern California"/>
    <n v="1290"/>
    <n v="1482"/>
    <x v="12"/>
  </r>
  <r>
    <d v="2017-04-28T00:00:00"/>
    <x v="3"/>
    <x v="5"/>
    <x v="1"/>
    <s v="Southern California"/>
    <n v="569"/>
    <n v="841"/>
    <x v="12"/>
  </r>
  <r>
    <d v="2017-04-28T00:00:00"/>
    <x v="3"/>
    <x v="6"/>
    <x v="1"/>
    <s v="Southern California"/>
    <n v="651"/>
    <n v="840"/>
    <x v="12"/>
  </r>
  <r>
    <d v="2017-04-28T00:00:00"/>
    <x v="4"/>
    <x v="7"/>
    <x v="1"/>
    <s v="Northern California"/>
    <n v="275"/>
    <n v="503"/>
    <x v="12"/>
  </r>
  <r>
    <d v="2017-04-28T00:00:00"/>
    <x v="4"/>
    <x v="7"/>
    <x v="1"/>
    <s v="Southern California"/>
    <n v="24"/>
    <n v="583"/>
    <x v="12"/>
  </r>
  <r>
    <d v="2017-05-05T00:00:00"/>
    <x v="0"/>
    <x v="0"/>
    <x v="0"/>
    <s v="Northern California"/>
    <n v="5583"/>
    <n v="7984"/>
    <x v="12"/>
  </r>
  <r>
    <d v="2017-05-05T00:00:00"/>
    <x v="1"/>
    <x v="1"/>
    <x v="1"/>
    <s v="Northern California"/>
    <n v="3151.7000000000003"/>
    <n v="3291.8"/>
    <x v="12"/>
  </r>
  <r>
    <d v="2017-05-05T00:00:00"/>
    <x v="1"/>
    <x v="2"/>
    <x v="1"/>
    <s v="Northern California"/>
    <n v="374"/>
    <n v="654"/>
    <x v="12"/>
  </r>
  <r>
    <d v="2017-05-05T00:00:00"/>
    <x v="1"/>
    <x v="3"/>
    <x v="1"/>
    <s v="Northern California"/>
    <n v="0"/>
    <n v="2950"/>
    <x v="12"/>
  </r>
  <r>
    <d v="2017-05-05T00:00:00"/>
    <x v="2"/>
    <x v="4"/>
    <x v="1"/>
    <s v="Northern California"/>
    <n v="873"/>
    <n v="1943"/>
    <x v="12"/>
  </r>
  <r>
    <d v="2017-05-05T00:00:00"/>
    <x v="3"/>
    <x v="5"/>
    <x v="1"/>
    <s v="Northern California"/>
    <n v="1123"/>
    <n v="1931"/>
    <x v="12"/>
  </r>
  <r>
    <d v="2017-05-05T00:00:00"/>
    <x v="3"/>
    <x v="6"/>
    <x v="1"/>
    <s v="Northern California"/>
    <n v="155"/>
    <n v="519"/>
    <x v="12"/>
  </r>
  <r>
    <d v="2017-05-05T00:00:00"/>
    <x v="0"/>
    <x v="0"/>
    <x v="0"/>
    <s v="Southern California"/>
    <n v="6728"/>
    <n v="6253"/>
    <x v="12"/>
  </r>
  <r>
    <d v="2017-05-05T00:00:00"/>
    <x v="1"/>
    <x v="1"/>
    <x v="1"/>
    <s v="Southern California"/>
    <n v="3881.9"/>
    <n v="2697.2000000000003"/>
    <x v="12"/>
  </r>
  <r>
    <d v="2017-05-05T00:00:00"/>
    <x v="1"/>
    <x v="2"/>
    <x v="1"/>
    <s v="Southern California"/>
    <n v="469"/>
    <n v="681"/>
    <x v="12"/>
  </r>
  <r>
    <d v="2017-05-05T00:00:00"/>
    <x v="1"/>
    <x v="3"/>
    <x v="1"/>
    <s v="Southern California"/>
    <n v="0"/>
    <n v="3206"/>
    <x v="12"/>
  </r>
  <r>
    <d v="2017-05-05T00:00:00"/>
    <x v="2"/>
    <x v="4"/>
    <x v="1"/>
    <s v="Southern California"/>
    <n v="1324"/>
    <n v="1483"/>
    <x v="12"/>
  </r>
  <r>
    <d v="2017-05-05T00:00:00"/>
    <x v="3"/>
    <x v="5"/>
    <x v="1"/>
    <s v="Southern California"/>
    <n v="899"/>
    <n v="734"/>
    <x v="12"/>
  </r>
  <r>
    <d v="2017-05-05T00:00:00"/>
    <x v="3"/>
    <x v="6"/>
    <x v="1"/>
    <s v="Southern California"/>
    <n v="513"/>
    <n v="835"/>
    <x v="12"/>
  </r>
  <r>
    <d v="2017-05-05T00:00:00"/>
    <x v="4"/>
    <x v="7"/>
    <x v="1"/>
    <s v="Northern California"/>
    <n v="239"/>
    <n v="526"/>
    <x v="12"/>
  </r>
  <r>
    <d v="2017-05-05T00:00:00"/>
    <x v="4"/>
    <x v="7"/>
    <x v="1"/>
    <s v="Southern California"/>
    <n v="34"/>
    <n v="542"/>
    <x v="12"/>
  </r>
  <r>
    <d v="2017-05-12T00:00:00"/>
    <x v="0"/>
    <x v="0"/>
    <x v="0"/>
    <s v="Northern California"/>
    <n v="5039"/>
    <n v="8896"/>
    <x v="12"/>
  </r>
  <r>
    <d v="2017-05-12T00:00:00"/>
    <x v="1"/>
    <x v="1"/>
    <x v="1"/>
    <s v="Northern California"/>
    <n v="2372.3000000000002"/>
    <n v="2796.7000000000003"/>
    <x v="12"/>
  </r>
  <r>
    <d v="2017-05-12T00:00:00"/>
    <x v="1"/>
    <x v="2"/>
    <x v="1"/>
    <s v="Northern California"/>
    <n v="363"/>
    <n v="522"/>
    <x v="12"/>
  </r>
  <r>
    <d v="2017-05-12T00:00:00"/>
    <x v="1"/>
    <x v="3"/>
    <x v="1"/>
    <s v="Northern California"/>
    <n v="0"/>
    <n v="3008"/>
    <x v="12"/>
  </r>
  <r>
    <d v="2017-05-12T00:00:00"/>
    <x v="2"/>
    <x v="4"/>
    <x v="1"/>
    <s v="Northern California"/>
    <n v="712"/>
    <n v="1776"/>
    <x v="12"/>
  </r>
  <r>
    <d v="2017-05-12T00:00:00"/>
    <x v="3"/>
    <x v="5"/>
    <x v="1"/>
    <s v="Northern California"/>
    <n v="844"/>
    <n v="1669"/>
    <x v="12"/>
  </r>
  <r>
    <d v="2017-05-12T00:00:00"/>
    <x v="3"/>
    <x v="6"/>
    <x v="1"/>
    <s v="Northern California"/>
    <n v="350"/>
    <n v="706"/>
    <x v="12"/>
  </r>
  <r>
    <d v="2017-05-12T00:00:00"/>
    <x v="0"/>
    <x v="0"/>
    <x v="0"/>
    <s v="Southern California"/>
    <n v="6180"/>
    <n v="7361"/>
    <x v="12"/>
  </r>
  <r>
    <d v="2017-05-12T00:00:00"/>
    <x v="1"/>
    <x v="1"/>
    <x v="1"/>
    <s v="Southern California"/>
    <n v="4207.5"/>
    <n v="2806.1000000000004"/>
    <x v="12"/>
  </r>
  <r>
    <d v="2017-05-12T00:00:00"/>
    <x v="1"/>
    <x v="2"/>
    <x v="1"/>
    <s v="Southern California"/>
    <n v="363"/>
    <n v="686"/>
    <x v="12"/>
  </r>
  <r>
    <d v="2017-05-12T00:00:00"/>
    <x v="1"/>
    <x v="3"/>
    <x v="1"/>
    <s v="Southern California"/>
    <n v="0"/>
    <n v="3078"/>
    <x v="12"/>
  </r>
  <r>
    <d v="2017-05-12T00:00:00"/>
    <x v="2"/>
    <x v="4"/>
    <x v="1"/>
    <s v="Southern California"/>
    <n v="1130"/>
    <n v="1391"/>
    <x v="12"/>
  </r>
  <r>
    <d v="2017-05-12T00:00:00"/>
    <x v="3"/>
    <x v="5"/>
    <x v="1"/>
    <s v="Southern California"/>
    <n v="839"/>
    <n v="752"/>
    <x v="12"/>
  </r>
  <r>
    <d v="2017-05-12T00:00:00"/>
    <x v="3"/>
    <x v="6"/>
    <x v="1"/>
    <s v="Southern California"/>
    <n v="453"/>
    <n v="770"/>
    <x v="12"/>
  </r>
  <r>
    <d v="2017-05-12T00:00:00"/>
    <x v="4"/>
    <x v="7"/>
    <x v="1"/>
    <s v="Northern California"/>
    <n v="270"/>
    <n v="666"/>
    <x v="12"/>
  </r>
  <r>
    <d v="2017-05-12T00:00:00"/>
    <x v="4"/>
    <x v="7"/>
    <x v="1"/>
    <s v="Southern California"/>
    <n v="-71"/>
    <n v="629"/>
    <x v="12"/>
  </r>
  <r>
    <d v="2017-05-19T00:00:00"/>
    <x v="0"/>
    <x v="0"/>
    <x v="0"/>
    <s v="Northern California"/>
    <n v="5344"/>
    <n v="8903"/>
    <x v="12"/>
  </r>
  <r>
    <d v="2017-05-19T00:00:00"/>
    <x v="1"/>
    <x v="1"/>
    <x v="1"/>
    <s v="Northern California"/>
    <n v="2591.5"/>
    <n v="2100.5"/>
    <x v="12"/>
  </r>
  <r>
    <d v="2017-05-19T00:00:00"/>
    <x v="1"/>
    <x v="2"/>
    <x v="1"/>
    <s v="Northern California"/>
    <n v="293"/>
    <n v="642"/>
    <x v="12"/>
  </r>
  <r>
    <d v="2017-05-19T00:00:00"/>
    <x v="1"/>
    <x v="3"/>
    <x v="1"/>
    <s v="Northern California"/>
    <n v="0"/>
    <n v="3320"/>
    <x v="12"/>
  </r>
  <r>
    <d v="2017-05-19T00:00:00"/>
    <x v="2"/>
    <x v="4"/>
    <x v="1"/>
    <s v="Northern California"/>
    <n v="740"/>
    <n v="1754"/>
    <x v="12"/>
  </r>
  <r>
    <d v="2017-05-19T00:00:00"/>
    <x v="3"/>
    <x v="5"/>
    <x v="1"/>
    <s v="Northern California"/>
    <n v="1059"/>
    <n v="1763"/>
    <x v="12"/>
  </r>
  <r>
    <d v="2017-05-19T00:00:00"/>
    <x v="3"/>
    <x v="6"/>
    <x v="1"/>
    <s v="Northern California"/>
    <n v="66"/>
    <n v="529"/>
    <x v="12"/>
  </r>
  <r>
    <d v="2017-05-19T00:00:00"/>
    <x v="0"/>
    <x v="0"/>
    <x v="0"/>
    <s v="Southern California"/>
    <n v="5840"/>
    <n v="6331"/>
    <x v="12"/>
  </r>
  <r>
    <d v="2017-05-19T00:00:00"/>
    <x v="1"/>
    <x v="1"/>
    <x v="1"/>
    <s v="Southern California"/>
    <n v="4116.2000000000007"/>
    <n v="2917.2000000000003"/>
    <x v="12"/>
  </r>
  <r>
    <d v="2017-05-19T00:00:00"/>
    <x v="1"/>
    <x v="2"/>
    <x v="1"/>
    <s v="Southern California"/>
    <n v="405"/>
    <n v="622"/>
    <x v="12"/>
  </r>
  <r>
    <d v="2017-05-19T00:00:00"/>
    <x v="1"/>
    <x v="3"/>
    <x v="1"/>
    <s v="Southern California"/>
    <n v="0"/>
    <n v="3084"/>
    <x v="12"/>
  </r>
  <r>
    <d v="2017-05-19T00:00:00"/>
    <x v="2"/>
    <x v="4"/>
    <x v="1"/>
    <s v="Southern California"/>
    <n v="1192"/>
    <n v="1625"/>
    <x v="12"/>
  </r>
  <r>
    <d v="2017-05-19T00:00:00"/>
    <x v="3"/>
    <x v="5"/>
    <x v="1"/>
    <s v="Southern California"/>
    <n v="828"/>
    <n v="695"/>
    <x v="12"/>
  </r>
  <r>
    <d v="2017-05-19T00:00:00"/>
    <x v="3"/>
    <x v="6"/>
    <x v="1"/>
    <s v="Southern California"/>
    <n v="531"/>
    <n v="825"/>
    <x v="12"/>
  </r>
  <r>
    <d v="2017-05-19T00:00:00"/>
    <x v="4"/>
    <x v="7"/>
    <x v="1"/>
    <s v="Northern California"/>
    <n v="224"/>
    <n v="371"/>
    <x v="12"/>
  </r>
  <r>
    <d v="2017-05-19T00:00:00"/>
    <x v="4"/>
    <x v="7"/>
    <x v="1"/>
    <s v="Southern California"/>
    <n v="-61"/>
    <n v="611"/>
    <x v="12"/>
  </r>
  <r>
    <d v="2017-05-26T00:00:00"/>
    <x v="0"/>
    <x v="0"/>
    <x v="0"/>
    <s v="Northern California"/>
    <n v="5272"/>
    <n v="10777"/>
    <x v="12"/>
  </r>
  <r>
    <d v="2017-05-26T00:00:00"/>
    <x v="1"/>
    <x v="1"/>
    <x v="1"/>
    <s v="Northern California"/>
    <n v="2475.8000000000002"/>
    <n v="2156.7000000000003"/>
    <x v="12"/>
  </r>
  <r>
    <d v="2017-05-26T00:00:00"/>
    <x v="1"/>
    <x v="2"/>
    <x v="1"/>
    <s v="Northern California"/>
    <n v="435"/>
    <n v="821"/>
    <x v="12"/>
  </r>
  <r>
    <d v="2017-05-26T00:00:00"/>
    <x v="1"/>
    <x v="3"/>
    <x v="1"/>
    <s v="Northern California"/>
    <n v="0"/>
    <n v="3197"/>
    <x v="12"/>
  </r>
  <r>
    <d v="2017-05-26T00:00:00"/>
    <x v="2"/>
    <x v="4"/>
    <x v="1"/>
    <s v="Northern California"/>
    <n v="601"/>
    <n v="1530"/>
    <x v="12"/>
  </r>
  <r>
    <d v="2017-05-26T00:00:00"/>
    <x v="3"/>
    <x v="5"/>
    <x v="1"/>
    <s v="Northern California"/>
    <n v="1073"/>
    <n v="1564"/>
    <x v="12"/>
  </r>
  <r>
    <d v="2017-05-26T00:00:00"/>
    <x v="3"/>
    <x v="6"/>
    <x v="1"/>
    <s v="Northern California"/>
    <n v="37"/>
    <n v="471"/>
    <x v="12"/>
  </r>
  <r>
    <d v="2017-05-26T00:00:00"/>
    <x v="0"/>
    <x v="0"/>
    <x v="0"/>
    <s v="Southern California"/>
    <n v="5852"/>
    <n v="7403"/>
    <x v="12"/>
  </r>
  <r>
    <d v="2017-05-26T00:00:00"/>
    <x v="1"/>
    <x v="1"/>
    <x v="1"/>
    <s v="Southern California"/>
    <n v="3972.1000000000004"/>
    <n v="2708.2000000000003"/>
    <x v="12"/>
  </r>
  <r>
    <d v="2017-05-26T00:00:00"/>
    <x v="1"/>
    <x v="2"/>
    <x v="1"/>
    <s v="Southern California"/>
    <n v="433"/>
    <n v="663"/>
    <x v="12"/>
  </r>
  <r>
    <d v="2017-05-26T00:00:00"/>
    <x v="1"/>
    <x v="3"/>
    <x v="1"/>
    <s v="Southern California"/>
    <n v="0"/>
    <n v="3067"/>
    <x v="12"/>
  </r>
  <r>
    <d v="2017-05-26T00:00:00"/>
    <x v="2"/>
    <x v="4"/>
    <x v="1"/>
    <s v="Southern California"/>
    <n v="1278"/>
    <n v="1696"/>
    <x v="12"/>
  </r>
  <r>
    <d v="2017-05-26T00:00:00"/>
    <x v="3"/>
    <x v="5"/>
    <x v="1"/>
    <s v="Southern California"/>
    <n v="940"/>
    <n v="991"/>
    <x v="12"/>
  </r>
  <r>
    <d v="2017-05-26T00:00:00"/>
    <x v="3"/>
    <x v="6"/>
    <x v="1"/>
    <s v="Southern California"/>
    <n v="354"/>
    <n v="828"/>
    <x v="12"/>
  </r>
  <r>
    <d v="2017-05-26T00:00:00"/>
    <x v="4"/>
    <x v="7"/>
    <x v="1"/>
    <s v="Northern California"/>
    <n v="295"/>
    <n v="413"/>
    <x v="12"/>
  </r>
  <r>
    <d v="2017-05-26T00:00:00"/>
    <x v="4"/>
    <x v="7"/>
    <x v="1"/>
    <s v="Southern California"/>
    <n v="40"/>
    <n v="494"/>
    <x v="12"/>
  </r>
  <r>
    <d v="2017-06-02T00:00:00"/>
    <x v="0"/>
    <x v="0"/>
    <x v="0"/>
    <s v="Northern California"/>
    <n v="5615"/>
    <n v="9108"/>
    <x v="12"/>
  </r>
  <r>
    <d v="2017-06-02T00:00:00"/>
    <x v="1"/>
    <x v="1"/>
    <x v="1"/>
    <s v="Northern California"/>
    <n v="2747.6000000000004"/>
    <n v="2327.9"/>
    <x v="12"/>
  </r>
  <r>
    <d v="2017-06-02T00:00:00"/>
    <x v="1"/>
    <x v="2"/>
    <x v="1"/>
    <s v="Northern California"/>
    <n v="296"/>
    <n v="637"/>
    <x v="12"/>
  </r>
  <r>
    <d v="2017-06-02T00:00:00"/>
    <x v="1"/>
    <x v="3"/>
    <x v="1"/>
    <s v="Northern California"/>
    <n v="0"/>
    <n v="3141"/>
    <x v="12"/>
  </r>
  <r>
    <d v="2017-06-02T00:00:00"/>
    <x v="2"/>
    <x v="4"/>
    <x v="1"/>
    <s v="Northern California"/>
    <n v="918"/>
    <n v="1758"/>
    <x v="12"/>
  </r>
  <r>
    <d v="2017-06-02T00:00:00"/>
    <x v="3"/>
    <x v="5"/>
    <x v="1"/>
    <s v="Northern California"/>
    <n v="829"/>
    <n v="1383"/>
    <x v="12"/>
  </r>
  <r>
    <d v="2017-06-02T00:00:00"/>
    <x v="3"/>
    <x v="6"/>
    <x v="1"/>
    <s v="Northern California"/>
    <n v="488"/>
    <n v="553"/>
    <x v="12"/>
  </r>
  <r>
    <d v="2017-06-02T00:00:00"/>
    <x v="0"/>
    <x v="0"/>
    <x v="0"/>
    <s v="Southern California"/>
    <n v="5934"/>
    <n v="6569"/>
    <x v="12"/>
  </r>
  <r>
    <d v="2017-06-02T00:00:00"/>
    <x v="1"/>
    <x v="1"/>
    <x v="1"/>
    <s v="Southern California"/>
    <n v="4473.7000000000007"/>
    <n v="2676.3"/>
    <x v="12"/>
  </r>
  <r>
    <d v="2017-06-02T00:00:00"/>
    <x v="1"/>
    <x v="2"/>
    <x v="1"/>
    <s v="Southern California"/>
    <n v="477"/>
    <n v="707"/>
    <x v="12"/>
  </r>
  <r>
    <d v="2017-06-02T00:00:00"/>
    <x v="1"/>
    <x v="3"/>
    <x v="1"/>
    <s v="Southern California"/>
    <n v="0"/>
    <n v="2800"/>
    <x v="12"/>
  </r>
  <r>
    <d v="2017-06-02T00:00:00"/>
    <x v="2"/>
    <x v="4"/>
    <x v="1"/>
    <s v="Southern California"/>
    <n v="1217"/>
    <n v="1512"/>
    <x v="12"/>
  </r>
  <r>
    <d v="2017-06-02T00:00:00"/>
    <x v="3"/>
    <x v="5"/>
    <x v="1"/>
    <s v="Southern California"/>
    <n v="953"/>
    <n v="911"/>
    <x v="12"/>
  </r>
  <r>
    <d v="2017-06-02T00:00:00"/>
    <x v="3"/>
    <x v="6"/>
    <x v="1"/>
    <s v="Southern California"/>
    <n v="300"/>
    <n v="688"/>
    <x v="12"/>
  </r>
  <r>
    <d v="2017-06-02T00:00:00"/>
    <x v="4"/>
    <x v="7"/>
    <x v="1"/>
    <s v="Northern California"/>
    <n v="381"/>
    <n v="502"/>
    <x v="12"/>
  </r>
  <r>
    <d v="2017-06-02T00:00:00"/>
    <x v="4"/>
    <x v="7"/>
    <x v="1"/>
    <s v="Southern California"/>
    <n v="-39"/>
    <n v="458"/>
    <x v="12"/>
  </r>
  <r>
    <d v="2017-06-09T00:00:00"/>
    <x v="0"/>
    <x v="0"/>
    <x v="0"/>
    <s v="Northern California"/>
    <n v="5593"/>
    <n v="8172"/>
    <x v="12"/>
  </r>
  <r>
    <d v="2017-06-09T00:00:00"/>
    <x v="1"/>
    <x v="1"/>
    <x v="1"/>
    <s v="Northern California"/>
    <n v="2882.6000000000004"/>
    <n v="2958.4"/>
    <x v="12"/>
  </r>
  <r>
    <d v="2017-06-09T00:00:00"/>
    <x v="1"/>
    <x v="2"/>
    <x v="1"/>
    <s v="Northern California"/>
    <n v="335"/>
    <n v="802"/>
    <x v="12"/>
  </r>
  <r>
    <d v="2017-06-09T00:00:00"/>
    <x v="1"/>
    <x v="3"/>
    <x v="1"/>
    <s v="Northern California"/>
    <n v="0"/>
    <n v="3229"/>
    <x v="12"/>
  </r>
  <r>
    <d v="2017-06-09T00:00:00"/>
    <x v="2"/>
    <x v="4"/>
    <x v="1"/>
    <s v="Northern California"/>
    <n v="912"/>
    <n v="1551"/>
    <x v="12"/>
  </r>
  <r>
    <d v="2017-06-09T00:00:00"/>
    <x v="3"/>
    <x v="5"/>
    <x v="1"/>
    <s v="Northern California"/>
    <n v="979"/>
    <n v="1490"/>
    <x v="12"/>
  </r>
  <r>
    <d v="2017-06-09T00:00:00"/>
    <x v="3"/>
    <x v="6"/>
    <x v="1"/>
    <s v="Northern California"/>
    <n v="105"/>
    <n v="535"/>
    <x v="12"/>
  </r>
  <r>
    <d v="2017-06-09T00:00:00"/>
    <x v="0"/>
    <x v="0"/>
    <x v="0"/>
    <s v="Southern California"/>
    <n v="5611"/>
    <n v="7546"/>
    <x v="12"/>
  </r>
  <r>
    <d v="2017-06-09T00:00:00"/>
    <x v="1"/>
    <x v="1"/>
    <x v="1"/>
    <s v="Southern California"/>
    <n v="4043.6000000000004"/>
    <n v="2502.5"/>
    <x v="12"/>
  </r>
  <r>
    <d v="2017-06-09T00:00:00"/>
    <x v="1"/>
    <x v="2"/>
    <x v="1"/>
    <s v="Southern California"/>
    <n v="341"/>
    <n v="580"/>
    <x v="12"/>
  </r>
  <r>
    <d v="2017-06-09T00:00:00"/>
    <x v="1"/>
    <x v="3"/>
    <x v="1"/>
    <s v="Southern California"/>
    <n v="0"/>
    <n v="3052"/>
    <x v="12"/>
  </r>
  <r>
    <d v="2017-06-09T00:00:00"/>
    <x v="2"/>
    <x v="4"/>
    <x v="1"/>
    <s v="Southern California"/>
    <n v="1193"/>
    <n v="1495"/>
    <x v="12"/>
  </r>
  <r>
    <d v="2017-06-09T00:00:00"/>
    <x v="3"/>
    <x v="5"/>
    <x v="1"/>
    <s v="Southern California"/>
    <n v="878"/>
    <n v="1004"/>
    <x v="12"/>
  </r>
  <r>
    <d v="2017-06-09T00:00:00"/>
    <x v="3"/>
    <x v="6"/>
    <x v="1"/>
    <s v="Southern California"/>
    <n v="271"/>
    <n v="656"/>
    <x v="12"/>
  </r>
  <r>
    <d v="2017-06-09T00:00:00"/>
    <x v="4"/>
    <x v="7"/>
    <x v="1"/>
    <s v="Northern California"/>
    <n v="339"/>
    <n v="698"/>
    <x v="12"/>
  </r>
  <r>
    <d v="2017-06-09T00:00:00"/>
    <x v="4"/>
    <x v="7"/>
    <x v="1"/>
    <s v="Southern California"/>
    <n v="-33"/>
    <n v="449"/>
    <x v="12"/>
  </r>
  <r>
    <d v="2017-06-16T00:00:00"/>
    <x v="0"/>
    <x v="0"/>
    <x v="0"/>
    <s v="Northern California"/>
    <n v="5333"/>
    <n v="9519"/>
    <x v="12"/>
  </r>
  <r>
    <d v="2017-06-16T00:00:00"/>
    <x v="1"/>
    <x v="1"/>
    <x v="1"/>
    <s v="Northern California"/>
    <n v="2888"/>
    <n v="2969.4"/>
    <x v="12"/>
  </r>
  <r>
    <d v="2017-06-16T00:00:00"/>
    <x v="1"/>
    <x v="2"/>
    <x v="1"/>
    <s v="Northern California"/>
    <n v="280"/>
    <n v="556"/>
    <x v="12"/>
  </r>
  <r>
    <d v="2017-06-16T00:00:00"/>
    <x v="1"/>
    <x v="3"/>
    <x v="1"/>
    <s v="Northern California"/>
    <n v="0"/>
    <n v="3146"/>
    <x v="12"/>
  </r>
  <r>
    <d v="2017-06-16T00:00:00"/>
    <x v="2"/>
    <x v="4"/>
    <x v="1"/>
    <s v="Northern California"/>
    <n v="853"/>
    <n v="1482"/>
    <x v="12"/>
  </r>
  <r>
    <d v="2017-06-16T00:00:00"/>
    <x v="3"/>
    <x v="5"/>
    <x v="1"/>
    <s v="Northern California"/>
    <n v="843"/>
    <n v="1261"/>
    <x v="12"/>
  </r>
  <r>
    <d v="2017-06-16T00:00:00"/>
    <x v="3"/>
    <x v="6"/>
    <x v="1"/>
    <s v="Northern California"/>
    <n v="306"/>
    <n v="684"/>
    <x v="12"/>
  </r>
  <r>
    <d v="2017-06-16T00:00:00"/>
    <x v="0"/>
    <x v="0"/>
    <x v="0"/>
    <s v="Southern California"/>
    <n v="5771"/>
    <n v="6181"/>
    <x v="12"/>
  </r>
  <r>
    <d v="2017-06-16T00:00:00"/>
    <x v="1"/>
    <x v="1"/>
    <x v="1"/>
    <s v="Southern California"/>
    <n v="3745.5000000000005"/>
    <n v="2202.2000000000003"/>
    <x v="12"/>
  </r>
  <r>
    <d v="2017-06-16T00:00:00"/>
    <x v="1"/>
    <x v="2"/>
    <x v="1"/>
    <s v="Southern California"/>
    <n v="536"/>
    <n v="662"/>
    <x v="12"/>
  </r>
  <r>
    <d v="2017-06-16T00:00:00"/>
    <x v="1"/>
    <x v="3"/>
    <x v="1"/>
    <s v="Southern California"/>
    <n v="0"/>
    <n v="3056"/>
    <x v="12"/>
  </r>
  <r>
    <d v="2017-06-16T00:00:00"/>
    <x v="2"/>
    <x v="4"/>
    <x v="1"/>
    <s v="Southern California"/>
    <n v="1234"/>
    <n v="1503"/>
    <x v="12"/>
  </r>
  <r>
    <d v="2017-06-16T00:00:00"/>
    <x v="3"/>
    <x v="5"/>
    <x v="1"/>
    <s v="Southern California"/>
    <n v="868"/>
    <n v="1023"/>
    <x v="12"/>
  </r>
  <r>
    <d v="2017-06-16T00:00:00"/>
    <x v="3"/>
    <x v="6"/>
    <x v="1"/>
    <s v="Southern California"/>
    <n v="229"/>
    <n v="671"/>
    <x v="12"/>
  </r>
  <r>
    <d v="2017-06-16T00:00:00"/>
    <x v="4"/>
    <x v="7"/>
    <x v="1"/>
    <s v="Northern California"/>
    <n v="102"/>
    <n v="963"/>
    <x v="12"/>
  </r>
  <r>
    <d v="2017-06-16T00:00:00"/>
    <x v="4"/>
    <x v="7"/>
    <x v="1"/>
    <s v="Southern California"/>
    <n v="7"/>
    <n v="457"/>
    <x v="12"/>
  </r>
  <r>
    <d v="2017-06-23T00:00:00"/>
    <x v="0"/>
    <x v="0"/>
    <x v="0"/>
    <s v="Northern California"/>
    <n v="5138"/>
    <n v="8723"/>
    <x v="12"/>
  </r>
  <r>
    <d v="2017-06-23T00:00:00"/>
    <x v="1"/>
    <x v="1"/>
    <x v="1"/>
    <s v="Northern California"/>
    <n v="2622.5"/>
    <n v="2822.3"/>
    <x v="12"/>
  </r>
  <r>
    <d v="2017-06-23T00:00:00"/>
    <x v="1"/>
    <x v="2"/>
    <x v="1"/>
    <s v="Northern California"/>
    <n v="428"/>
    <n v="533"/>
    <x v="12"/>
  </r>
  <r>
    <d v="2017-06-23T00:00:00"/>
    <x v="1"/>
    <x v="3"/>
    <x v="1"/>
    <s v="Northern California"/>
    <n v="0"/>
    <n v="3003"/>
    <x v="12"/>
  </r>
  <r>
    <d v="2017-06-23T00:00:00"/>
    <x v="2"/>
    <x v="4"/>
    <x v="1"/>
    <s v="Northern California"/>
    <n v="909"/>
    <n v="1454"/>
    <x v="12"/>
  </r>
  <r>
    <d v="2017-06-23T00:00:00"/>
    <x v="3"/>
    <x v="5"/>
    <x v="1"/>
    <s v="Northern California"/>
    <n v="871"/>
    <n v="1238"/>
    <x v="12"/>
  </r>
  <r>
    <d v="2017-06-23T00:00:00"/>
    <x v="3"/>
    <x v="6"/>
    <x v="1"/>
    <s v="Northern California"/>
    <n v="376"/>
    <n v="723"/>
    <x v="12"/>
  </r>
  <r>
    <d v="2017-06-23T00:00:00"/>
    <x v="0"/>
    <x v="0"/>
    <x v="0"/>
    <s v="Southern California"/>
    <n v="5766"/>
    <n v="7010"/>
    <x v="12"/>
  </r>
  <r>
    <d v="2017-06-23T00:00:00"/>
    <x v="1"/>
    <x v="1"/>
    <x v="1"/>
    <s v="Southern California"/>
    <n v="4118.4000000000005"/>
    <n v="2308.9"/>
    <x v="12"/>
  </r>
  <r>
    <d v="2017-06-23T00:00:00"/>
    <x v="1"/>
    <x v="2"/>
    <x v="1"/>
    <s v="Southern California"/>
    <n v="519"/>
    <n v="595"/>
    <x v="12"/>
  </r>
  <r>
    <d v="2017-06-23T00:00:00"/>
    <x v="1"/>
    <x v="3"/>
    <x v="1"/>
    <s v="Southern California"/>
    <n v="0"/>
    <n v="3012"/>
    <x v="12"/>
  </r>
  <r>
    <d v="2017-06-23T00:00:00"/>
    <x v="2"/>
    <x v="4"/>
    <x v="1"/>
    <s v="Southern California"/>
    <n v="1321"/>
    <n v="1454"/>
    <x v="12"/>
  </r>
  <r>
    <d v="2017-06-23T00:00:00"/>
    <x v="3"/>
    <x v="5"/>
    <x v="1"/>
    <s v="Southern California"/>
    <n v="548"/>
    <n v="869"/>
    <x v="12"/>
  </r>
  <r>
    <d v="2017-06-23T00:00:00"/>
    <x v="3"/>
    <x v="6"/>
    <x v="1"/>
    <s v="Southern California"/>
    <n v="545"/>
    <n v="586"/>
    <x v="12"/>
  </r>
  <r>
    <d v="2017-06-23T00:00:00"/>
    <x v="4"/>
    <x v="7"/>
    <x v="1"/>
    <s v="Northern California"/>
    <n v="248"/>
    <n v="728"/>
    <x v="12"/>
  </r>
  <r>
    <d v="2017-06-23T00:00:00"/>
    <x v="4"/>
    <x v="7"/>
    <x v="1"/>
    <s v="Southern California"/>
    <n v="25"/>
    <n v="393"/>
    <x v="12"/>
  </r>
  <r>
    <d v="2017-06-30T00:00:00"/>
    <x v="0"/>
    <x v="0"/>
    <x v="0"/>
    <s v="Northern California"/>
    <n v="5261"/>
    <n v="8728"/>
    <x v="12"/>
  </r>
  <r>
    <d v="2017-06-30T00:00:00"/>
    <x v="1"/>
    <x v="1"/>
    <x v="1"/>
    <s v="Northern California"/>
    <n v="2938"/>
    <n v="3089.1000000000004"/>
    <x v="12"/>
  </r>
  <r>
    <d v="2017-06-30T00:00:00"/>
    <x v="1"/>
    <x v="2"/>
    <x v="1"/>
    <s v="Northern California"/>
    <n v="323"/>
    <n v="607"/>
    <x v="12"/>
  </r>
  <r>
    <d v="2017-06-30T00:00:00"/>
    <x v="1"/>
    <x v="3"/>
    <x v="1"/>
    <s v="Northern California"/>
    <n v="0"/>
    <n v="2722"/>
    <x v="12"/>
  </r>
  <r>
    <d v="2017-06-30T00:00:00"/>
    <x v="2"/>
    <x v="4"/>
    <x v="1"/>
    <s v="Northern California"/>
    <n v="841"/>
    <n v="1511"/>
    <x v="12"/>
  </r>
  <r>
    <d v="2017-06-30T00:00:00"/>
    <x v="3"/>
    <x v="5"/>
    <x v="1"/>
    <s v="Northern California"/>
    <n v="1074"/>
    <n v="1319"/>
    <x v="12"/>
  </r>
  <r>
    <d v="2017-06-30T00:00:00"/>
    <x v="3"/>
    <x v="6"/>
    <x v="1"/>
    <s v="Northern California"/>
    <n v="228"/>
    <n v="866"/>
    <x v="12"/>
  </r>
  <r>
    <d v="2017-06-30T00:00:00"/>
    <x v="0"/>
    <x v="0"/>
    <x v="0"/>
    <s v="Southern California"/>
    <n v="5879"/>
    <n v="5968"/>
    <x v="12"/>
  </r>
  <r>
    <d v="2017-06-30T00:00:00"/>
    <x v="1"/>
    <x v="1"/>
    <x v="1"/>
    <s v="Southern California"/>
    <n v="3974.3"/>
    <n v="2180.2000000000003"/>
    <x v="12"/>
  </r>
  <r>
    <d v="2017-06-30T00:00:00"/>
    <x v="1"/>
    <x v="2"/>
    <x v="1"/>
    <s v="Southern California"/>
    <n v="406"/>
    <n v="616"/>
    <x v="12"/>
  </r>
  <r>
    <d v="2017-06-30T00:00:00"/>
    <x v="1"/>
    <x v="3"/>
    <x v="1"/>
    <s v="Southern California"/>
    <n v="0"/>
    <n v="3043"/>
    <x v="12"/>
  </r>
  <r>
    <d v="2017-06-30T00:00:00"/>
    <x v="2"/>
    <x v="4"/>
    <x v="1"/>
    <s v="Southern California"/>
    <n v="1191"/>
    <n v="1453"/>
    <x v="12"/>
  </r>
  <r>
    <d v="2017-06-30T00:00:00"/>
    <x v="3"/>
    <x v="5"/>
    <x v="1"/>
    <s v="Southern California"/>
    <n v="850"/>
    <n v="837"/>
    <x v="12"/>
  </r>
  <r>
    <d v="2017-06-30T00:00:00"/>
    <x v="3"/>
    <x v="6"/>
    <x v="1"/>
    <s v="Southern California"/>
    <n v="302"/>
    <n v="590"/>
    <x v="12"/>
  </r>
  <r>
    <d v="2017-06-30T00:00:00"/>
    <x v="4"/>
    <x v="7"/>
    <x v="1"/>
    <s v="Northern California"/>
    <n v="220"/>
    <n v="819"/>
    <x v="12"/>
  </r>
  <r>
    <d v="2017-06-30T00:00:00"/>
    <x v="4"/>
    <x v="7"/>
    <x v="1"/>
    <s v="Southern California"/>
    <n v="120"/>
    <n v="469"/>
    <x v="12"/>
  </r>
  <r>
    <d v="2017-07-07T00:00:00"/>
    <x v="0"/>
    <x v="0"/>
    <x v="0"/>
    <s v="Northern California"/>
    <n v="5316"/>
    <n v="8939"/>
    <x v="12"/>
  </r>
  <r>
    <d v="2017-07-07T00:00:00"/>
    <x v="1"/>
    <x v="1"/>
    <x v="1"/>
    <s v="Northern California"/>
    <n v="2542.1000000000004"/>
    <n v="2827.4"/>
    <x v="12"/>
  </r>
  <r>
    <d v="2017-07-07T00:00:00"/>
    <x v="1"/>
    <x v="2"/>
    <x v="1"/>
    <s v="Northern California"/>
    <n v="459"/>
    <n v="448"/>
    <x v="12"/>
  </r>
  <r>
    <d v="2017-07-07T00:00:00"/>
    <x v="1"/>
    <x v="3"/>
    <x v="1"/>
    <s v="Northern California"/>
    <n v="0"/>
    <n v="2746"/>
    <x v="12"/>
  </r>
  <r>
    <d v="2017-07-07T00:00:00"/>
    <x v="2"/>
    <x v="4"/>
    <x v="1"/>
    <s v="Northern California"/>
    <n v="867"/>
    <n v="1484"/>
    <x v="12"/>
  </r>
  <r>
    <d v="2017-07-07T00:00:00"/>
    <x v="3"/>
    <x v="5"/>
    <x v="1"/>
    <s v="Northern California"/>
    <n v="1003"/>
    <n v="1452"/>
    <x v="12"/>
  </r>
  <r>
    <d v="2017-07-07T00:00:00"/>
    <x v="3"/>
    <x v="6"/>
    <x v="1"/>
    <s v="Northern California"/>
    <n v="162"/>
    <n v="755"/>
    <x v="12"/>
  </r>
  <r>
    <d v="2017-07-07T00:00:00"/>
    <x v="0"/>
    <x v="0"/>
    <x v="0"/>
    <s v="Southern California"/>
    <n v="5885"/>
    <n v="5943"/>
    <x v="12"/>
  </r>
  <r>
    <d v="2017-07-07T00:00:00"/>
    <x v="1"/>
    <x v="1"/>
    <x v="1"/>
    <s v="Southern California"/>
    <n v="4329.6000000000004"/>
    <n v="2164.8000000000002"/>
    <x v="12"/>
  </r>
  <r>
    <d v="2017-07-07T00:00:00"/>
    <x v="1"/>
    <x v="2"/>
    <x v="1"/>
    <s v="Southern California"/>
    <n v="299"/>
    <n v="344"/>
    <x v="12"/>
  </r>
  <r>
    <d v="2017-07-07T00:00:00"/>
    <x v="1"/>
    <x v="3"/>
    <x v="1"/>
    <s v="Southern California"/>
    <n v="0"/>
    <n v="2866"/>
    <x v="12"/>
  </r>
  <r>
    <d v="2017-07-07T00:00:00"/>
    <x v="2"/>
    <x v="4"/>
    <x v="1"/>
    <s v="Southern California"/>
    <n v="1319"/>
    <n v="1418"/>
    <x v="12"/>
  </r>
  <r>
    <d v="2017-07-07T00:00:00"/>
    <x v="3"/>
    <x v="5"/>
    <x v="1"/>
    <s v="Southern California"/>
    <n v="814"/>
    <n v="828"/>
    <x v="12"/>
  </r>
  <r>
    <d v="2017-07-07T00:00:00"/>
    <x v="3"/>
    <x v="6"/>
    <x v="1"/>
    <s v="Southern California"/>
    <n v="465"/>
    <n v="528"/>
    <x v="12"/>
  </r>
  <r>
    <d v="2017-07-07T00:00:00"/>
    <x v="4"/>
    <x v="7"/>
    <x v="1"/>
    <s v="Northern California"/>
    <n v="230"/>
    <n v="794"/>
    <x v="12"/>
  </r>
  <r>
    <d v="2017-07-07T00:00:00"/>
    <x v="4"/>
    <x v="7"/>
    <x v="1"/>
    <s v="Southern California"/>
    <n v="-40"/>
    <n v="473"/>
    <x v="12"/>
  </r>
  <r>
    <d v="2017-07-14T00:00:00"/>
    <x v="0"/>
    <x v="0"/>
    <x v="0"/>
    <s v="Northern California"/>
    <n v="5160"/>
    <n v="8952"/>
    <x v="12"/>
  </r>
  <r>
    <d v="2017-07-14T00:00:00"/>
    <x v="1"/>
    <x v="1"/>
    <x v="1"/>
    <s v="Northern California"/>
    <n v="2706.2000000000003"/>
    <n v="2485.1000000000004"/>
    <x v="12"/>
  </r>
  <r>
    <d v="2017-07-14T00:00:00"/>
    <x v="1"/>
    <x v="2"/>
    <x v="1"/>
    <s v="Northern California"/>
    <n v="341"/>
    <n v="328"/>
    <x v="12"/>
  </r>
  <r>
    <d v="2017-07-14T00:00:00"/>
    <x v="1"/>
    <x v="3"/>
    <x v="1"/>
    <s v="Northern California"/>
    <n v="0"/>
    <n v="2430"/>
    <x v="12"/>
  </r>
  <r>
    <d v="2017-07-14T00:00:00"/>
    <x v="2"/>
    <x v="4"/>
    <x v="1"/>
    <s v="Northern California"/>
    <n v="849"/>
    <n v="1163"/>
    <x v="12"/>
  </r>
  <r>
    <d v="2017-07-14T00:00:00"/>
    <x v="3"/>
    <x v="5"/>
    <x v="1"/>
    <s v="Northern California"/>
    <n v="918"/>
    <n v="1515"/>
    <x v="12"/>
  </r>
  <r>
    <d v="2017-07-14T00:00:00"/>
    <x v="3"/>
    <x v="6"/>
    <x v="1"/>
    <s v="Northern California"/>
    <n v="310"/>
    <n v="848"/>
    <x v="12"/>
  </r>
  <r>
    <d v="2017-07-14T00:00:00"/>
    <x v="0"/>
    <x v="0"/>
    <x v="0"/>
    <s v="Southern California"/>
    <n v="6040"/>
    <n v="7343"/>
    <x v="12"/>
  </r>
  <r>
    <d v="2017-07-14T00:00:00"/>
    <x v="1"/>
    <x v="1"/>
    <x v="1"/>
    <s v="Southern California"/>
    <n v="4166.8"/>
    <n v="2490.4"/>
    <x v="12"/>
  </r>
  <r>
    <d v="2017-07-14T00:00:00"/>
    <x v="1"/>
    <x v="2"/>
    <x v="1"/>
    <s v="Southern California"/>
    <n v="564"/>
    <n v="544"/>
    <x v="12"/>
  </r>
  <r>
    <d v="2017-07-14T00:00:00"/>
    <x v="1"/>
    <x v="3"/>
    <x v="1"/>
    <s v="Southern California"/>
    <n v="0"/>
    <n v="2685"/>
    <x v="12"/>
  </r>
  <r>
    <d v="2017-07-14T00:00:00"/>
    <x v="2"/>
    <x v="4"/>
    <x v="1"/>
    <s v="Southern California"/>
    <n v="1260"/>
    <n v="1485"/>
    <x v="12"/>
  </r>
  <r>
    <d v="2017-07-14T00:00:00"/>
    <x v="3"/>
    <x v="5"/>
    <x v="1"/>
    <s v="Southern California"/>
    <n v="655"/>
    <n v="826"/>
    <x v="12"/>
  </r>
  <r>
    <d v="2017-07-14T00:00:00"/>
    <x v="3"/>
    <x v="6"/>
    <x v="1"/>
    <s v="Southern California"/>
    <n v="414"/>
    <n v="605"/>
    <x v="12"/>
  </r>
  <r>
    <d v="2017-07-14T00:00:00"/>
    <x v="4"/>
    <x v="7"/>
    <x v="1"/>
    <s v="Northern California"/>
    <n v="225"/>
    <n v="377"/>
    <x v="12"/>
  </r>
  <r>
    <d v="2017-07-14T00:00:00"/>
    <x v="4"/>
    <x v="7"/>
    <x v="1"/>
    <s v="Southern California"/>
    <n v="144"/>
    <n v="577"/>
    <x v="12"/>
  </r>
  <r>
    <d v="2017-07-21T00:00:00"/>
    <x v="0"/>
    <x v="0"/>
    <x v="0"/>
    <s v="Northern California"/>
    <n v="5447"/>
    <n v="8158"/>
    <x v="12"/>
  </r>
  <r>
    <d v="2017-07-21T00:00:00"/>
    <x v="1"/>
    <x v="1"/>
    <x v="1"/>
    <s v="Northern California"/>
    <n v="2486.9"/>
    <n v="2175.2000000000003"/>
    <x v="12"/>
  </r>
  <r>
    <d v="2017-07-21T00:00:00"/>
    <x v="1"/>
    <x v="2"/>
    <x v="1"/>
    <s v="Northern California"/>
    <n v="488"/>
    <n v="637"/>
    <x v="12"/>
  </r>
  <r>
    <d v="2017-07-21T00:00:00"/>
    <x v="1"/>
    <x v="3"/>
    <x v="1"/>
    <s v="Northern California"/>
    <n v="0"/>
    <n v="2699"/>
    <x v="12"/>
  </r>
  <r>
    <d v="2017-07-21T00:00:00"/>
    <x v="2"/>
    <x v="4"/>
    <x v="1"/>
    <s v="Northern California"/>
    <n v="904"/>
    <n v="1737"/>
    <x v="12"/>
  </r>
  <r>
    <d v="2017-07-21T00:00:00"/>
    <x v="3"/>
    <x v="5"/>
    <x v="1"/>
    <s v="Northern California"/>
    <n v="977"/>
    <n v="1395"/>
    <x v="12"/>
  </r>
  <r>
    <d v="2017-07-21T00:00:00"/>
    <x v="3"/>
    <x v="6"/>
    <x v="1"/>
    <s v="Northern California"/>
    <n v="50"/>
    <n v="781"/>
    <x v="12"/>
  </r>
  <r>
    <d v="2017-07-21T00:00:00"/>
    <x v="0"/>
    <x v="0"/>
    <x v="0"/>
    <s v="Southern California"/>
    <n v="6704"/>
    <n v="7818"/>
    <x v="12"/>
  </r>
  <r>
    <d v="2017-07-21T00:00:00"/>
    <x v="1"/>
    <x v="1"/>
    <x v="1"/>
    <s v="Southern California"/>
    <n v="3973.2000000000003"/>
    <n v="2614.7000000000003"/>
    <x v="12"/>
  </r>
  <r>
    <d v="2017-07-21T00:00:00"/>
    <x v="1"/>
    <x v="2"/>
    <x v="1"/>
    <s v="Southern California"/>
    <n v="470"/>
    <n v="579"/>
    <x v="12"/>
  </r>
  <r>
    <d v="2017-07-21T00:00:00"/>
    <x v="1"/>
    <x v="3"/>
    <x v="1"/>
    <s v="Southern California"/>
    <n v="0"/>
    <n v="2649"/>
    <x v="12"/>
  </r>
  <r>
    <d v="2017-07-21T00:00:00"/>
    <x v="2"/>
    <x v="4"/>
    <x v="1"/>
    <s v="Southern California"/>
    <n v="1112"/>
    <n v="1274"/>
    <x v="12"/>
  </r>
  <r>
    <d v="2017-07-21T00:00:00"/>
    <x v="3"/>
    <x v="5"/>
    <x v="1"/>
    <s v="Southern California"/>
    <n v="889"/>
    <n v="862"/>
    <x v="12"/>
  </r>
  <r>
    <d v="2017-07-21T00:00:00"/>
    <x v="3"/>
    <x v="6"/>
    <x v="1"/>
    <s v="Southern California"/>
    <n v="407"/>
    <n v="629"/>
    <x v="12"/>
  </r>
  <r>
    <d v="2017-07-21T00:00:00"/>
    <x v="4"/>
    <x v="7"/>
    <x v="1"/>
    <s v="Northern California"/>
    <n v="226"/>
    <n v="498"/>
    <x v="12"/>
  </r>
  <r>
    <d v="2017-07-21T00:00:00"/>
    <x v="4"/>
    <x v="7"/>
    <x v="1"/>
    <s v="Southern California"/>
    <n v="-24"/>
    <n v="458"/>
    <x v="12"/>
  </r>
  <r>
    <d v="2017-07-28T00:00:00"/>
    <x v="0"/>
    <x v="0"/>
    <x v="0"/>
    <s v="Northern California"/>
    <n v="5613"/>
    <n v="8104"/>
    <x v="12"/>
  </r>
  <r>
    <d v="2017-07-28T00:00:00"/>
    <x v="1"/>
    <x v="1"/>
    <x v="1"/>
    <s v="Northern California"/>
    <n v="2555.8000000000002"/>
    <n v="2195.7000000000003"/>
    <x v="12"/>
  </r>
  <r>
    <d v="2017-07-28T00:00:00"/>
    <x v="1"/>
    <x v="2"/>
    <x v="1"/>
    <s v="Northern California"/>
    <n v="350"/>
    <n v="408"/>
    <x v="12"/>
  </r>
  <r>
    <d v="2017-07-28T00:00:00"/>
    <x v="1"/>
    <x v="3"/>
    <x v="1"/>
    <s v="Northern California"/>
    <n v="0"/>
    <n v="2837"/>
    <x v="12"/>
  </r>
  <r>
    <d v="2017-07-28T00:00:00"/>
    <x v="2"/>
    <x v="4"/>
    <x v="1"/>
    <s v="Northern California"/>
    <n v="879"/>
    <n v="1596"/>
    <x v="12"/>
  </r>
  <r>
    <d v="2017-07-28T00:00:00"/>
    <x v="3"/>
    <x v="5"/>
    <x v="1"/>
    <s v="Northern California"/>
    <n v="1204"/>
    <n v="1651"/>
    <x v="12"/>
  </r>
  <r>
    <d v="2017-07-28T00:00:00"/>
    <x v="3"/>
    <x v="6"/>
    <x v="1"/>
    <s v="Northern California"/>
    <n v="353"/>
    <n v="755"/>
    <x v="12"/>
  </r>
  <r>
    <d v="2017-07-28T00:00:00"/>
    <x v="0"/>
    <x v="0"/>
    <x v="0"/>
    <s v="Southern California"/>
    <n v="6808"/>
    <n v="6503"/>
    <x v="12"/>
  </r>
  <r>
    <d v="2017-07-28T00:00:00"/>
    <x v="1"/>
    <x v="1"/>
    <x v="1"/>
    <s v="Southern California"/>
    <n v="4332.9000000000005"/>
    <n v="2718.1000000000004"/>
    <x v="12"/>
  </r>
  <r>
    <d v="2017-07-28T00:00:00"/>
    <x v="1"/>
    <x v="2"/>
    <x v="1"/>
    <s v="Southern California"/>
    <n v="319"/>
    <n v="543"/>
    <x v="12"/>
  </r>
  <r>
    <d v="2017-07-28T00:00:00"/>
    <x v="1"/>
    <x v="3"/>
    <x v="1"/>
    <s v="Southern California"/>
    <n v="0"/>
    <n v="2565"/>
    <x v="12"/>
  </r>
  <r>
    <d v="2017-07-28T00:00:00"/>
    <x v="2"/>
    <x v="4"/>
    <x v="1"/>
    <s v="Southern California"/>
    <n v="1233"/>
    <n v="1320"/>
    <x v="12"/>
  </r>
  <r>
    <d v="2017-07-28T00:00:00"/>
    <x v="3"/>
    <x v="5"/>
    <x v="1"/>
    <s v="Southern California"/>
    <n v="827"/>
    <n v="791"/>
    <x v="12"/>
  </r>
  <r>
    <d v="2017-07-28T00:00:00"/>
    <x v="3"/>
    <x v="6"/>
    <x v="1"/>
    <s v="Southern California"/>
    <n v="385"/>
    <n v="781"/>
    <x v="12"/>
  </r>
  <r>
    <d v="2017-07-28T00:00:00"/>
    <x v="4"/>
    <x v="7"/>
    <x v="1"/>
    <s v="Northern California"/>
    <n v="240"/>
    <n v="663"/>
    <x v="12"/>
  </r>
  <r>
    <d v="2017-07-28T00:00:00"/>
    <x v="4"/>
    <x v="7"/>
    <x v="1"/>
    <s v="Southern California"/>
    <n v="-117"/>
    <n v="361"/>
    <x v="12"/>
  </r>
  <r>
    <d v="2017-08-04T00:00:00"/>
    <x v="0"/>
    <x v="0"/>
    <x v="0"/>
    <s v="Northern California"/>
    <n v="5714"/>
    <n v="7619"/>
    <x v="12"/>
  </r>
  <r>
    <d v="2017-08-04T00:00:00"/>
    <x v="1"/>
    <x v="1"/>
    <x v="1"/>
    <s v="Northern California"/>
    <n v="3069.8"/>
    <n v="2526"/>
    <x v="12"/>
  </r>
  <r>
    <d v="2017-08-04T00:00:00"/>
    <x v="1"/>
    <x v="2"/>
    <x v="1"/>
    <s v="Northern California"/>
    <n v="417"/>
    <n v="649"/>
    <x v="12"/>
  </r>
  <r>
    <d v="2017-08-04T00:00:00"/>
    <x v="1"/>
    <x v="3"/>
    <x v="1"/>
    <s v="Northern California"/>
    <n v="0"/>
    <n v="2464"/>
    <x v="12"/>
  </r>
  <r>
    <d v="2017-08-04T00:00:00"/>
    <x v="2"/>
    <x v="4"/>
    <x v="1"/>
    <s v="Northern California"/>
    <n v="962"/>
    <n v="1711"/>
    <x v="12"/>
  </r>
  <r>
    <d v="2017-08-04T00:00:00"/>
    <x v="3"/>
    <x v="5"/>
    <x v="1"/>
    <s v="Northern California"/>
    <n v="750"/>
    <n v="1102"/>
    <x v="12"/>
  </r>
  <r>
    <d v="2017-08-04T00:00:00"/>
    <x v="3"/>
    <x v="6"/>
    <x v="1"/>
    <s v="Northern California"/>
    <n v="516"/>
    <n v="807"/>
    <x v="12"/>
  </r>
  <r>
    <d v="2017-08-04T00:00:00"/>
    <x v="0"/>
    <x v="0"/>
    <x v="0"/>
    <s v="Southern California"/>
    <n v="6518"/>
    <n v="6538"/>
    <x v="12"/>
  </r>
  <r>
    <d v="2017-08-04T00:00:00"/>
    <x v="1"/>
    <x v="1"/>
    <x v="1"/>
    <s v="Southern California"/>
    <n v="4390.1000000000004"/>
    <n v="2753.3"/>
    <x v="12"/>
  </r>
  <r>
    <d v="2017-08-04T00:00:00"/>
    <x v="1"/>
    <x v="2"/>
    <x v="1"/>
    <s v="Southern California"/>
    <n v="445"/>
    <n v="668"/>
    <x v="12"/>
  </r>
  <r>
    <d v="2017-08-04T00:00:00"/>
    <x v="1"/>
    <x v="3"/>
    <x v="1"/>
    <s v="Southern California"/>
    <n v="0"/>
    <n v="2535"/>
    <x v="12"/>
  </r>
  <r>
    <d v="2017-08-04T00:00:00"/>
    <x v="2"/>
    <x v="4"/>
    <x v="1"/>
    <s v="Southern California"/>
    <n v="1446"/>
    <n v="1364"/>
    <x v="12"/>
  </r>
  <r>
    <d v="2017-08-04T00:00:00"/>
    <x v="3"/>
    <x v="5"/>
    <x v="1"/>
    <s v="Southern California"/>
    <n v="919"/>
    <n v="661"/>
    <x v="12"/>
  </r>
  <r>
    <d v="2017-08-04T00:00:00"/>
    <x v="3"/>
    <x v="6"/>
    <x v="1"/>
    <s v="Southern California"/>
    <n v="520"/>
    <n v="860"/>
    <x v="12"/>
  </r>
  <r>
    <d v="2017-08-04T00:00:00"/>
    <x v="4"/>
    <x v="7"/>
    <x v="1"/>
    <s v="Northern California"/>
    <n v="265"/>
    <n v="930"/>
    <x v="12"/>
  </r>
  <r>
    <d v="2017-08-04T00:00:00"/>
    <x v="4"/>
    <x v="7"/>
    <x v="1"/>
    <s v="Southern California"/>
    <n v="-89"/>
    <n v="359"/>
    <x v="12"/>
  </r>
  <r>
    <d v="2017-08-11T00:00:00"/>
    <x v="0"/>
    <x v="0"/>
    <x v="0"/>
    <s v="Northern California"/>
    <n v="5667"/>
    <n v="7450"/>
    <x v="12"/>
  </r>
  <r>
    <d v="2017-08-11T00:00:00"/>
    <x v="1"/>
    <x v="1"/>
    <x v="1"/>
    <s v="Northern California"/>
    <n v="2701.8"/>
    <n v="2452.3000000000002"/>
    <x v="12"/>
  </r>
  <r>
    <d v="2017-08-11T00:00:00"/>
    <x v="1"/>
    <x v="2"/>
    <x v="1"/>
    <s v="Northern California"/>
    <n v="449"/>
    <n v="445"/>
    <x v="12"/>
  </r>
  <r>
    <d v="2017-08-11T00:00:00"/>
    <x v="1"/>
    <x v="3"/>
    <x v="1"/>
    <s v="Northern California"/>
    <n v="0"/>
    <n v="3011"/>
    <x v="12"/>
  </r>
  <r>
    <d v="2017-08-11T00:00:00"/>
    <x v="2"/>
    <x v="4"/>
    <x v="1"/>
    <s v="Northern California"/>
    <n v="902"/>
    <n v="1851"/>
    <x v="12"/>
  </r>
  <r>
    <d v="2017-08-11T00:00:00"/>
    <x v="3"/>
    <x v="5"/>
    <x v="1"/>
    <s v="Northern California"/>
    <n v="1030"/>
    <n v="1157"/>
    <x v="12"/>
  </r>
  <r>
    <d v="2017-08-11T00:00:00"/>
    <x v="3"/>
    <x v="6"/>
    <x v="1"/>
    <s v="Northern California"/>
    <n v="156"/>
    <n v="711"/>
    <x v="12"/>
  </r>
  <r>
    <d v="2017-08-11T00:00:00"/>
    <x v="0"/>
    <x v="0"/>
    <x v="0"/>
    <s v="Southern California"/>
    <n v="6862"/>
    <n v="5116"/>
    <x v="12"/>
  </r>
  <r>
    <d v="2017-08-11T00:00:00"/>
    <x v="1"/>
    <x v="1"/>
    <x v="1"/>
    <s v="Southern California"/>
    <n v="4084.3"/>
    <n v="2372.7000000000003"/>
    <x v="12"/>
  </r>
  <r>
    <d v="2017-08-11T00:00:00"/>
    <x v="1"/>
    <x v="2"/>
    <x v="1"/>
    <s v="Southern California"/>
    <n v="504"/>
    <n v="662"/>
    <x v="12"/>
  </r>
  <r>
    <d v="2017-08-11T00:00:00"/>
    <x v="1"/>
    <x v="3"/>
    <x v="1"/>
    <s v="Southern California"/>
    <n v="0"/>
    <n v="2727"/>
    <x v="12"/>
  </r>
  <r>
    <d v="2017-08-11T00:00:00"/>
    <x v="2"/>
    <x v="4"/>
    <x v="1"/>
    <s v="Southern California"/>
    <n v="1263"/>
    <n v="1524"/>
    <x v="12"/>
  </r>
  <r>
    <d v="2017-08-11T00:00:00"/>
    <x v="3"/>
    <x v="5"/>
    <x v="1"/>
    <s v="Southern California"/>
    <n v="1023"/>
    <n v="838"/>
    <x v="12"/>
  </r>
  <r>
    <d v="2017-08-11T00:00:00"/>
    <x v="3"/>
    <x v="6"/>
    <x v="1"/>
    <s v="Southern California"/>
    <n v="488"/>
    <n v="904"/>
    <x v="12"/>
  </r>
  <r>
    <d v="2017-08-11T00:00:00"/>
    <x v="4"/>
    <x v="7"/>
    <x v="1"/>
    <s v="Northern California"/>
    <n v="242"/>
    <n v="718"/>
    <x v="12"/>
  </r>
  <r>
    <d v="2017-08-11T00:00:00"/>
    <x v="4"/>
    <x v="7"/>
    <x v="1"/>
    <s v="Southern California"/>
    <n v="-2"/>
    <n v="417"/>
    <x v="12"/>
  </r>
  <r>
    <d v="2017-08-18T00:00:00"/>
    <x v="0"/>
    <x v="0"/>
    <x v="0"/>
    <s v="Northern California"/>
    <n v="5561"/>
    <n v="7044"/>
    <x v="12"/>
  </r>
  <r>
    <d v="2017-08-18T00:00:00"/>
    <x v="1"/>
    <x v="1"/>
    <x v="1"/>
    <s v="Northern California"/>
    <n v="2990.8"/>
    <n v="2286.1000000000004"/>
    <x v="12"/>
  </r>
  <r>
    <d v="2017-08-18T00:00:00"/>
    <x v="1"/>
    <x v="2"/>
    <x v="1"/>
    <s v="Northern California"/>
    <n v="326"/>
    <n v="349"/>
    <x v="12"/>
  </r>
  <r>
    <d v="2017-08-18T00:00:00"/>
    <x v="1"/>
    <x v="3"/>
    <x v="1"/>
    <s v="Northern California"/>
    <n v="0"/>
    <n v="2823"/>
    <x v="12"/>
  </r>
  <r>
    <d v="2017-08-18T00:00:00"/>
    <x v="2"/>
    <x v="4"/>
    <x v="1"/>
    <s v="Northern California"/>
    <n v="880"/>
    <n v="1730"/>
    <x v="12"/>
  </r>
  <r>
    <d v="2017-08-18T00:00:00"/>
    <x v="3"/>
    <x v="5"/>
    <x v="1"/>
    <s v="Northern California"/>
    <n v="859"/>
    <n v="1181"/>
    <x v="12"/>
  </r>
  <r>
    <d v="2017-08-18T00:00:00"/>
    <x v="3"/>
    <x v="6"/>
    <x v="1"/>
    <s v="Northern California"/>
    <n v="462"/>
    <n v="733"/>
    <x v="12"/>
  </r>
  <r>
    <d v="2017-08-18T00:00:00"/>
    <x v="0"/>
    <x v="0"/>
    <x v="0"/>
    <s v="Southern California"/>
    <n v="6984"/>
    <n v="6173"/>
    <x v="12"/>
  </r>
  <r>
    <d v="2017-08-18T00:00:00"/>
    <x v="1"/>
    <x v="1"/>
    <x v="1"/>
    <s v="Southern California"/>
    <n v="4514.4000000000005"/>
    <n v="2305.6000000000004"/>
    <x v="12"/>
  </r>
  <r>
    <d v="2017-08-18T00:00:00"/>
    <x v="1"/>
    <x v="2"/>
    <x v="1"/>
    <s v="Southern California"/>
    <n v="352"/>
    <n v="717"/>
    <x v="12"/>
  </r>
  <r>
    <d v="2017-08-18T00:00:00"/>
    <x v="1"/>
    <x v="3"/>
    <x v="1"/>
    <s v="Southern California"/>
    <n v="0"/>
    <n v="2821"/>
    <x v="12"/>
  </r>
  <r>
    <d v="2017-08-18T00:00:00"/>
    <x v="2"/>
    <x v="4"/>
    <x v="1"/>
    <s v="Southern California"/>
    <n v="1574"/>
    <n v="1476"/>
    <x v="12"/>
  </r>
  <r>
    <d v="2017-08-18T00:00:00"/>
    <x v="3"/>
    <x v="5"/>
    <x v="1"/>
    <s v="Southern California"/>
    <n v="596"/>
    <n v="862"/>
    <x v="12"/>
  </r>
  <r>
    <d v="2017-08-18T00:00:00"/>
    <x v="3"/>
    <x v="6"/>
    <x v="1"/>
    <s v="Southern California"/>
    <n v="584"/>
    <n v="941"/>
    <x v="12"/>
  </r>
  <r>
    <d v="2017-08-18T00:00:00"/>
    <x v="4"/>
    <x v="7"/>
    <x v="1"/>
    <s v="Northern California"/>
    <n v="221"/>
    <n v="965"/>
    <x v="12"/>
  </r>
  <r>
    <d v="2017-08-18T00:00:00"/>
    <x v="4"/>
    <x v="7"/>
    <x v="1"/>
    <s v="Southern California"/>
    <n v="6"/>
    <n v="472"/>
    <x v="12"/>
  </r>
  <r>
    <d v="2017-08-25T00:00:00"/>
    <x v="0"/>
    <x v="0"/>
    <x v="0"/>
    <s v="Northern California"/>
    <n v="5612"/>
    <n v="8215"/>
    <x v="12"/>
  </r>
  <r>
    <d v="2017-08-25T00:00:00"/>
    <x v="1"/>
    <x v="1"/>
    <x v="1"/>
    <s v="Northern California"/>
    <n v="2817"/>
    <n v="2238.1000000000004"/>
    <x v="12"/>
  </r>
  <r>
    <d v="2017-08-25T00:00:00"/>
    <x v="1"/>
    <x v="2"/>
    <x v="1"/>
    <s v="Northern California"/>
    <n v="609"/>
    <n v="591"/>
    <x v="12"/>
  </r>
  <r>
    <d v="2017-08-25T00:00:00"/>
    <x v="1"/>
    <x v="3"/>
    <x v="1"/>
    <s v="Northern California"/>
    <n v="0"/>
    <n v="2941"/>
    <x v="12"/>
  </r>
  <r>
    <d v="2017-08-25T00:00:00"/>
    <x v="2"/>
    <x v="4"/>
    <x v="1"/>
    <s v="Northern California"/>
    <n v="903"/>
    <n v="1739"/>
    <x v="12"/>
  </r>
  <r>
    <d v="2017-08-25T00:00:00"/>
    <x v="3"/>
    <x v="5"/>
    <x v="1"/>
    <s v="Northern California"/>
    <n v="799"/>
    <n v="1189"/>
    <x v="12"/>
  </r>
  <r>
    <d v="2017-08-25T00:00:00"/>
    <x v="3"/>
    <x v="6"/>
    <x v="1"/>
    <s v="Northern California"/>
    <n v="484"/>
    <n v="745"/>
    <x v="12"/>
  </r>
  <r>
    <d v="2017-08-25T00:00:00"/>
    <x v="0"/>
    <x v="0"/>
    <x v="0"/>
    <s v="Southern California"/>
    <n v="6963"/>
    <n v="5321"/>
    <x v="12"/>
  </r>
  <r>
    <d v="2017-08-25T00:00:00"/>
    <x v="1"/>
    <x v="1"/>
    <x v="1"/>
    <s v="Southern California"/>
    <n v="4358.2000000000007"/>
    <n v="2578.4"/>
    <x v="12"/>
  </r>
  <r>
    <d v="2017-08-25T00:00:00"/>
    <x v="1"/>
    <x v="2"/>
    <x v="1"/>
    <s v="Southern California"/>
    <n v="565"/>
    <n v="506"/>
    <x v="12"/>
  </r>
  <r>
    <d v="2017-08-25T00:00:00"/>
    <x v="1"/>
    <x v="3"/>
    <x v="1"/>
    <s v="Southern California"/>
    <n v="0"/>
    <n v="2896"/>
    <x v="12"/>
  </r>
  <r>
    <d v="2017-08-25T00:00:00"/>
    <x v="2"/>
    <x v="4"/>
    <x v="1"/>
    <s v="Southern California"/>
    <n v="1564"/>
    <n v="1675"/>
    <x v="12"/>
  </r>
  <r>
    <d v="2017-08-25T00:00:00"/>
    <x v="3"/>
    <x v="5"/>
    <x v="1"/>
    <s v="Southern California"/>
    <n v="956"/>
    <n v="1046"/>
    <x v="12"/>
  </r>
  <r>
    <d v="2017-08-25T00:00:00"/>
    <x v="3"/>
    <x v="6"/>
    <x v="1"/>
    <s v="Southern California"/>
    <n v="332"/>
    <n v="809"/>
    <x v="12"/>
  </r>
  <r>
    <d v="2017-08-25T00:00:00"/>
    <x v="4"/>
    <x v="7"/>
    <x v="1"/>
    <s v="Northern California"/>
    <n v="247"/>
    <n v="724"/>
    <x v="12"/>
  </r>
  <r>
    <d v="2017-08-25T00:00:00"/>
    <x v="4"/>
    <x v="7"/>
    <x v="1"/>
    <s v="Southern California"/>
    <n v="-115"/>
    <n v="444"/>
    <x v="12"/>
  </r>
  <r>
    <d v="2017-09-01T00:00:00"/>
    <x v="0"/>
    <x v="0"/>
    <x v="0"/>
    <s v="Northern California"/>
    <n v="5697"/>
    <n v="7747"/>
    <x v="12"/>
  </r>
  <r>
    <d v="2017-09-01T00:00:00"/>
    <x v="1"/>
    <x v="1"/>
    <x v="1"/>
    <s v="Northern California"/>
    <n v="2942.4"/>
    <n v="2336"/>
    <x v="12"/>
  </r>
  <r>
    <d v="2017-09-01T00:00:00"/>
    <x v="1"/>
    <x v="2"/>
    <x v="1"/>
    <s v="Northern California"/>
    <n v="360"/>
    <n v="483"/>
    <x v="12"/>
  </r>
  <r>
    <d v="2017-09-01T00:00:00"/>
    <x v="1"/>
    <x v="3"/>
    <x v="1"/>
    <s v="Northern California"/>
    <n v="0"/>
    <n v="2933"/>
    <x v="12"/>
  </r>
  <r>
    <d v="2017-09-01T00:00:00"/>
    <x v="2"/>
    <x v="4"/>
    <x v="1"/>
    <s v="Northern California"/>
    <n v="876"/>
    <n v="1697"/>
    <x v="12"/>
  </r>
  <r>
    <d v="2017-09-01T00:00:00"/>
    <x v="3"/>
    <x v="5"/>
    <x v="1"/>
    <s v="Northern California"/>
    <n v="1287"/>
    <n v="1249"/>
    <x v="12"/>
  </r>
  <r>
    <d v="2017-09-01T00:00:00"/>
    <x v="3"/>
    <x v="6"/>
    <x v="1"/>
    <s v="Northern California"/>
    <n v="122"/>
    <n v="738"/>
    <x v="12"/>
  </r>
  <r>
    <d v="2017-09-01T00:00:00"/>
    <x v="0"/>
    <x v="0"/>
    <x v="0"/>
    <s v="Southern California"/>
    <n v="6890"/>
    <n v="6417"/>
    <x v="12"/>
  </r>
  <r>
    <d v="2017-09-01T00:00:00"/>
    <x v="1"/>
    <x v="1"/>
    <x v="1"/>
    <s v="Southern California"/>
    <n v="4228.4000000000005"/>
    <n v="2482.7000000000003"/>
    <x v="12"/>
  </r>
  <r>
    <d v="2017-09-01T00:00:00"/>
    <x v="1"/>
    <x v="2"/>
    <x v="1"/>
    <s v="Southern California"/>
    <n v="547"/>
    <n v="535"/>
    <x v="12"/>
  </r>
  <r>
    <d v="2017-09-01T00:00:00"/>
    <x v="1"/>
    <x v="3"/>
    <x v="1"/>
    <s v="Southern California"/>
    <n v="0"/>
    <n v="2865"/>
    <x v="12"/>
  </r>
  <r>
    <d v="2017-09-01T00:00:00"/>
    <x v="2"/>
    <x v="4"/>
    <x v="1"/>
    <s v="Southern California"/>
    <n v="1490"/>
    <n v="1569"/>
    <x v="12"/>
  </r>
  <r>
    <d v="2017-09-01T00:00:00"/>
    <x v="3"/>
    <x v="5"/>
    <x v="1"/>
    <s v="Southern California"/>
    <n v="822"/>
    <n v="1008"/>
    <x v="12"/>
  </r>
  <r>
    <d v="2017-09-01T00:00:00"/>
    <x v="3"/>
    <x v="6"/>
    <x v="1"/>
    <s v="Southern California"/>
    <n v="673"/>
    <n v="786"/>
    <x v="12"/>
  </r>
  <r>
    <d v="2017-09-01T00:00:00"/>
    <x v="4"/>
    <x v="7"/>
    <x v="1"/>
    <s v="Northern California"/>
    <n v="240"/>
    <n v="478"/>
    <x v="12"/>
  </r>
  <r>
    <d v="2017-09-01T00:00:00"/>
    <x v="4"/>
    <x v="7"/>
    <x v="1"/>
    <s v="Southern California"/>
    <n v="4"/>
    <n v="519"/>
    <x v="12"/>
  </r>
  <r>
    <d v="2017-09-08T00:00:00"/>
    <x v="0"/>
    <x v="0"/>
    <x v="0"/>
    <s v="Northern California"/>
    <n v="5575"/>
    <n v="7350"/>
    <x v="12"/>
  </r>
  <r>
    <d v="2017-09-08T00:00:00"/>
    <x v="1"/>
    <x v="1"/>
    <x v="1"/>
    <s v="Northern California"/>
    <n v="3071.9"/>
    <n v="2646.1000000000004"/>
    <x v="12"/>
  </r>
  <r>
    <d v="2017-09-08T00:00:00"/>
    <x v="1"/>
    <x v="2"/>
    <x v="1"/>
    <s v="Northern California"/>
    <n v="365"/>
    <n v="358"/>
    <x v="12"/>
  </r>
  <r>
    <d v="2017-09-08T00:00:00"/>
    <x v="1"/>
    <x v="3"/>
    <x v="1"/>
    <s v="Northern California"/>
    <n v="0"/>
    <n v="2774"/>
    <x v="12"/>
  </r>
  <r>
    <d v="2017-09-08T00:00:00"/>
    <x v="2"/>
    <x v="4"/>
    <x v="1"/>
    <s v="Northern California"/>
    <n v="862"/>
    <n v="1581"/>
    <x v="12"/>
  </r>
  <r>
    <d v="2017-09-08T00:00:00"/>
    <x v="3"/>
    <x v="5"/>
    <x v="1"/>
    <s v="Northern California"/>
    <n v="1173"/>
    <n v="992"/>
    <x v="12"/>
  </r>
  <r>
    <d v="2017-09-08T00:00:00"/>
    <x v="3"/>
    <x v="6"/>
    <x v="1"/>
    <s v="Northern California"/>
    <n v="251"/>
    <n v="641"/>
    <x v="12"/>
  </r>
  <r>
    <d v="2017-09-08T00:00:00"/>
    <x v="0"/>
    <x v="0"/>
    <x v="0"/>
    <s v="Southern California"/>
    <n v="6830"/>
    <n v="6279"/>
    <x v="12"/>
  </r>
  <r>
    <d v="2017-09-08T00:00:00"/>
    <x v="1"/>
    <x v="1"/>
    <x v="1"/>
    <s v="Southern California"/>
    <n v="4205.3"/>
    <n v="2763.2000000000003"/>
    <x v="12"/>
  </r>
  <r>
    <d v="2017-09-08T00:00:00"/>
    <x v="1"/>
    <x v="2"/>
    <x v="1"/>
    <s v="Southern California"/>
    <n v="700"/>
    <n v="608"/>
    <x v="12"/>
  </r>
  <r>
    <d v="2017-09-08T00:00:00"/>
    <x v="1"/>
    <x v="3"/>
    <x v="1"/>
    <s v="Southern California"/>
    <n v="0"/>
    <n v="2903"/>
    <x v="12"/>
  </r>
  <r>
    <d v="2017-09-08T00:00:00"/>
    <x v="2"/>
    <x v="4"/>
    <x v="1"/>
    <s v="Southern California"/>
    <n v="1531"/>
    <n v="1760"/>
    <x v="12"/>
  </r>
  <r>
    <d v="2017-09-08T00:00:00"/>
    <x v="3"/>
    <x v="5"/>
    <x v="1"/>
    <s v="Southern California"/>
    <n v="840"/>
    <n v="1107"/>
    <x v="12"/>
  </r>
  <r>
    <d v="2017-09-08T00:00:00"/>
    <x v="3"/>
    <x v="6"/>
    <x v="1"/>
    <s v="Southern California"/>
    <n v="457"/>
    <n v="749"/>
    <x v="12"/>
  </r>
  <r>
    <d v="2017-09-08T00:00:00"/>
    <x v="4"/>
    <x v="7"/>
    <x v="1"/>
    <s v="Northern California"/>
    <n v="263"/>
    <n v="760"/>
    <x v="12"/>
  </r>
  <r>
    <d v="2017-09-08T00:00:00"/>
    <x v="4"/>
    <x v="7"/>
    <x v="1"/>
    <s v="Southern California"/>
    <n v="15"/>
    <n v="505"/>
    <x v="12"/>
  </r>
  <r>
    <d v="2017-09-15T00:00:00"/>
    <x v="0"/>
    <x v="0"/>
    <x v="0"/>
    <s v="Northern California"/>
    <n v="5614"/>
    <n v="8335"/>
    <x v="12"/>
  </r>
  <r>
    <d v="2017-09-15T00:00:00"/>
    <x v="1"/>
    <x v="1"/>
    <x v="1"/>
    <s v="Northern California"/>
    <n v="2949.5"/>
    <n v="2596.4"/>
    <x v="12"/>
  </r>
  <r>
    <d v="2017-09-15T00:00:00"/>
    <x v="1"/>
    <x v="2"/>
    <x v="1"/>
    <s v="Northern California"/>
    <n v="380"/>
    <n v="535"/>
    <x v="12"/>
  </r>
  <r>
    <d v="2017-09-15T00:00:00"/>
    <x v="1"/>
    <x v="3"/>
    <x v="1"/>
    <s v="Northern California"/>
    <n v="0"/>
    <n v="2909"/>
    <x v="12"/>
  </r>
  <r>
    <d v="2017-09-15T00:00:00"/>
    <x v="2"/>
    <x v="4"/>
    <x v="1"/>
    <s v="Northern California"/>
    <n v="837"/>
    <n v="1530"/>
    <x v="12"/>
  </r>
  <r>
    <d v="2017-09-15T00:00:00"/>
    <x v="3"/>
    <x v="5"/>
    <x v="1"/>
    <s v="Northern California"/>
    <n v="1149"/>
    <n v="1247"/>
    <x v="12"/>
  </r>
  <r>
    <d v="2017-09-15T00:00:00"/>
    <x v="3"/>
    <x v="6"/>
    <x v="1"/>
    <s v="Northern California"/>
    <n v="143"/>
    <n v="629"/>
    <x v="12"/>
  </r>
  <r>
    <d v="2017-09-15T00:00:00"/>
    <x v="0"/>
    <x v="0"/>
    <x v="0"/>
    <s v="Southern California"/>
    <n v="6595"/>
    <n v="6392"/>
    <x v="12"/>
  </r>
  <r>
    <d v="2017-09-15T00:00:00"/>
    <x v="1"/>
    <x v="1"/>
    <x v="1"/>
    <s v="Southern California"/>
    <n v="4083.2000000000003"/>
    <n v="2610.3000000000002"/>
    <x v="12"/>
  </r>
  <r>
    <d v="2017-09-15T00:00:00"/>
    <x v="1"/>
    <x v="2"/>
    <x v="1"/>
    <s v="Southern California"/>
    <n v="573"/>
    <n v="500"/>
    <x v="12"/>
  </r>
  <r>
    <d v="2017-09-15T00:00:00"/>
    <x v="1"/>
    <x v="3"/>
    <x v="1"/>
    <s v="Southern California"/>
    <n v="0"/>
    <n v="3078"/>
    <x v="12"/>
  </r>
  <r>
    <d v="2017-09-15T00:00:00"/>
    <x v="2"/>
    <x v="4"/>
    <x v="1"/>
    <s v="Southern California"/>
    <n v="1417"/>
    <n v="1541"/>
    <x v="12"/>
  </r>
  <r>
    <d v="2017-09-15T00:00:00"/>
    <x v="3"/>
    <x v="5"/>
    <x v="1"/>
    <s v="Southern California"/>
    <n v="583"/>
    <n v="976"/>
    <x v="12"/>
  </r>
  <r>
    <d v="2017-09-15T00:00:00"/>
    <x v="3"/>
    <x v="6"/>
    <x v="1"/>
    <s v="Southern California"/>
    <n v="586"/>
    <n v="814"/>
    <x v="12"/>
  </r>
  <r>
    <d v="2017-09-15T00:00:00"/>
    <x v="4"/>
    <x v="7"/>
    <x v="1"/>
    <s v="Northern California"/>
    <n v="276"/>
    <n v="943"/>
    <x v="12"/>
  </r>
  <r>
    <d v="2017-09-15T00:00:00"/>
    <x v="4"/>
    <x v="7"/>
    <x v="1"/>
    <s v="Southern California"/>
    <n v="45"/>
    <n v="527"/>
    <x v="12"/>
  </r>
  <r>
    <d v="2017-09-22T00:00:00"/>
    <x v="0"/>
    <x v="0"/>
    <x v="0"/>
    <s v="Northern California"/>
    <n v="5770"/>
    <n v="9548"/>
    <x v="12"/>
  </r>
  <r>
    <d v="2017-09-22T00:00:00"/>
    <x v="1"/>
    <x v="1"/>
    <x v="1"/>
    <s v="Northern California"/>
    <n v="2876.6000000000004"/>
    <n v="2760.5"/>
    <x v="12"/>
  </r>
  <r>
    <d v="2017-09-22T00:00:00"/>
    <x v="1"/>
    <x v="2"/>
    <x v="1"/>
    <s v="Northern California"/>
    <n v="358"/>
    <n v="593"/>
    <x v="12"/>
  </r>
  <r>
    <d v="2017-09-22T00:00:00"/>
    <x v="1"/>
    <x v="3"/>
    <x v="1"/>
    <s v="Northern California"/>
    <n v="0"/>
    <n v="3254"/>
    <x v="12"/>
  </r>
  <r>
    <d v="2017-09-22T00:00:00"/>
    <x v="2"/>
    <x v="4"/>
    <x v="1"/>
    <s v="Northern California"/>
    <n v="821"/>
    <n v="1406"/>
    <x v="12"/>
  </r>
  <r>
    <d v="2017-09-22T00:00:00"/>
    <x v="3"/>
    <x v="5"/>
    <x v="1"/>
    <s v="Northern California"/>
    <n v="1172"/>
    <n v="1180"/>
    <x v="12"/>
  </r>
  <r>
    <d v="2017-09-22T00:00:00"/>
    <x v="3"/>
    <x v="6"/>
    <x v="1"/>
    <s v="Northern California"/>
    <n v="179"/>
    <n v="714"/>
    <x v="12"/>
  </r>
  <r>
    <d v="2017-09-22T00:00:00"/>
    <x v="0"/>
    <x v="0"/>
    <x v="0"/>
    <s v="Southern California"/>
    <n v="7047"/>
    <n v="6817"/>
    <x v="12"/>
  </r>
  <r>
    <d v="2017-09-22T00:00:00"/>
    <x v="1"/>
    <x v="1"/>
    <x v="1"/>
    <s v="Southern California"/>
    <n v="4139.3"/>
    <n v="2874.3"/>
    <x v="12"/>
  </r>
  <r>
    <d v="2017-09-22T00:00:00"/>
    <x v="1"/>
    <x v="2"/>
    <x v="1"/>
    <s v="Southern California"/>
    <n v="603"/>
    <n v="627"/>
    <x v="12"/>
  </r>
  <r>
    <d v="2017-09-22T00:00:00"/>
    <x v="1"/>
    <x v="3"/>
    <x v="1"/>
    <s v="Southern California"/>
    <n v="0"/>
    <n v="3205"/>
    <x v="12"/>
  </r>
  <r>
    <d v="2017-09-22T00:00:00"/>
    <x v="2"/>
    <x v="4"/>
    <x v="1"/>
    <s v="Southern California"/>
    <n v="1247"/>
    <n v="1678"/>
    <x v="12"/>
  </r>
  <r>
    <d v="2017-09-22T00:00:00"/>
    <x v="3"/>
    <x v="5"/>
    <x v="1"/>
    <s v="Southern California"/>
    <n v="714"/>
    <n v="860"/>
    <x v="12"/>
  </r>
  <r>
    <d v="2017-09-22T00:00:00"/>
    <x v="3"/>
    <x v="6"/>
    <x v="1"/>
    <s v="Southern California"/>
    <n v="392"/>
    <n v="735"/>
    <x v="12"/>
  </r>
  <r>
    <d v="2017-09-22T00:00:00"/>
    <x v="4"/>
    <x v="7"/>
    <x v="1"/>
    <s v="Northern California"/>
    <n v="292"/>
    <n v="1023"/>
    <x v="12"/>
  </r>
  <r>
    <d v="2017-09-22T00:00:00"/>
    <x v="4"/>
    <x v="7"/>
    <x v="1"/>
    <s v="Southern California"/>
    <n v="104"/>
    <n v="530"/>
    <x v="12"/>
  </r>
  <r>
    <d v="2017-09-29T00:00:00"/>
    <x v="0"/>
    <x v="0"/>
    <x v="0"/>
    <s v="Northern California"/>
    <n v="5882"/>
    <n v="8250"/>
    <x v="12"/>
  </r>
  <r>
    <d v="2017-09-29T00:00:00"/>
    <x v="1"/>
    <x v="1"/>
    <x v="1"/>
    <s v="Northern California"/>
    <n v="3165.8"/>
    <n v="2937.6000000000004"/>
    <x v="12"/>
  </r>
  <r>
    <d v="2017-09-29T00:00:00"/>
    <x v="1"/>
    <x v="2"/>
    <x v="1"/>
    <s v="Northern California"/>
    <n v="405"/>
    <n v="527"/>
    <x v="12"/>
  </r>
  <r>
    <d v="2017-09-29T00:00:00"/>
    <x v="1"/>
    <x v="3"/>
    <x v="1"/>
    <s v="Northern California"/>
    <n v="0"/>
    <n v="3125"/>
    <x v="12"/>
  </r>
  <r>
    <d v="2017-09-29T00:00:00"/>
    <x v="2"/>
    <x v="4"/>
    <x v="1"/>
    <s v="Northern California"/>
    <n v="818"/>
    <n v="1296"/>
    <x v="12"/>
  </r>
  <r>
    <d v="2017-09-29T00:00:00"/>
    <x v="3"/>
    <x v="5"/>
    <x v="1"/>
    <s v="Northern California"/>
    <n v="1242"/>
    <n v="1296"/>
    <x v="12"/>
  </r>
  <r>
    <d v="2017-09-29T00:00:00"/>
    <x v="3"/>
    <x v="6"/>
    <x v="1"/>
    <s v="Northern California"/>
    <n v="148"/>
    <n v="659"/>
    <x v="12"/>
  </r>
  <r>
    <d v="2017-09-29T00:00:00"/>
    <x v="0"/>
    <x v="0"/>
    <x v="0"/>
    <s v="Southern California"/>
    <n v="6929"/>
    <n v="6852"/>
    <x v="12"/>
  </r>
  <r>
    <d v="2017-09-29T00:00:00"/>
    <x v="1"/>
    <x v="1"/>
    <x v="1"/>
    <s v="Southern California"/>
    <n v="3983.1000000000004"/>
    <n v="2447.5"/>
    <x v="12"/>
  </r>
  <r>
    <d v="2017-09-29T00:00:00"/>
    <x v="1"/>
    <x v="2"/>
    <x v="1"/>
    <s v="Southern California"/>
    <n v="720"/>
    <n v="781"/>
    <x v="12"/>
  </r>
  <r>
    <d v="2017-09-29T00:00:00"/>
    <x v="1"/>
    <x v="3"/>
    <x v="1"/>
    <s v="Southern California"/>
    <n v="0"/>
    <n v="3085"/>
    <x v="12"/>
  </r>
  <r>
    <d v="2017-09-29T00:00:00"/>
    <x v="2"/>
    <x v="4"/>
    <x v="1"/>
    <s v="Southern California"/>
    <n v="1378"/>
    <n v="1532"/>
    <x v="12"/>
  </r>
  <r>
    <d v="2017-09-29T00:00:00"/>
    <x v="3"/>
    <x v="5"/>
    <x v="1"/>
    <s v="Southern California"/>
    <n v="647"/>
    <n v="828"/>
    <x v="12"/>
  </r>
  <r>
    <d v="2017-09-29T00:00:00"/>
    <x v="3"/>
    <x v="6"/>
    <x v="1"/>
    <s v="Southern California"/>
    <n v="680"/>
    <n v="1032"/>
    <x v="12"/>
  </r>
  <r>
    <d v="2017-09-29T00:00:00"/>
    <x v="4"/>
    <x v="7"/>
    <x v="1"/>
    <s v="Northern California"/>
    <n v="265"/>
    <n v="1122"/>
    <x v="12"/>
  </r>
  <r>
    <d v="2017-09-29T00:00:00"/>
    <x v="4"/>
    <x v="7"/>
    <x v="1"/>
    <s v="Southern California"/>
    <n v="-55"/>
    <n v="569"/>
    <x v="12"/>
  </r>
  <r>
    <d v="2017-10-06T00:00:00"/>
    <x v="0"/>
    <x v="0"/>
    <x v="0"/>
    <s v="Northern California"/>
    <n v="5614"/>
    <n v="8883"/>
    <x v="12"/>
  </r>
  <r>
    <d v="2017-10-06T00:00:00"/>
    <x v="1"/>
    <x v="1"/>
    <x v="1"/>
    <s v="Northern California"/>
    <n v="3254.1000000000004"/>
    <n v="3207.8"/>
    <x v="12"/>
  </r>
  <r>
    <d v="2017-10-06T00:00:00"/>
    <x v="1"/>
    <x v="2"/>
    <x v="1"/>
    <s v="Northern California"/>
    <n v="240"/>
    <n v="631"/>
    <x v="12"/>
  </r>
  <r>
    <d v="2017-10-06T00:00:00"/>
    <x v="1"/>
    <x v="3"/>
    <x v="1"/>
    <s v="Northern California"/>
    <n v="0"/>
    <n v="3146"/>
    <x v="12"/>
  </r>
  <r>
    <d v="2017-10-06T00:00:00"/>
    <x v="2"/>
    <x v="4"/>
    <x v="1"/>
    <s v="Northern California"/>
    <n v="848"/>
    <n v="1238"/>
    <x v="12"/>
  </r>
  <r>
    <d v="2017-10-06T00:00:00"/>
    <x v="3"/>
    <x v="5"/>
    <x v="1"/>
    <s v="Northern California"/>
    <n v="1254"/>
    <n v="1488"/>
    <x v="12"/>
  </r>
  <r>
    <d v="2017-10-06T00:00:00"/>
    <x v="3"/>
    <x v="6"/>
    <x v="1"/>
    <s v="Northern California"/>
    <n v="141"/>
    <n v="658"/>
    <x v="12"/>
  </r>
  <r>
    <d v="2017-10-06T00:00:00"/>
    <x v="0"/>
    <x v="0"/>
    <x v="0"/>
    <s v="Southern California"/>
    <n v="6804"/>
    <n v="5671"/>
    <x v="12"/>
  </r>
  <r>
    <d v="2017-10-06T00:00:00"/>
    <x v="1"/>
    <x v="1"/>
    <x v="1"/>
    <s v="Southern California"/>
    <n v="4151.4000000000005"/>
    <n v="2467.3000000000002"/>
    <x v="12"/>
  </r>
  <r>
    <d v="2017-10-06T00:00:00"/>
    <x v="1"/>
    <x v="2"/>
    <x v="1"/>
    <s v="Southern California"/>
    <n v="595"/>
    <n v="717"/>
    <x v="12"/>
  </r>
  <r>
    <d v="2017-10-06T00:00:00"/>
    <x v="1"/>
    <x v="3"/>
    <x v="1"/>
    <s v="Southern California"/>
    <n v="0"/>
    <n v="3311"/>
    <x v="12"/>
  </r>
  <r>
    <d v="2017-10-06T00:00:00"/>
    <x v="2"/>
    <x v="4"/>
    <x v="1"/>
    <s v="Southern California"/>
    <n v="1381"/>
    <n v="1679"/>
    <x v="12"/>
  </r>
  <r>
    <d v="2017-10-06T00:00:00"/>
    <x v="3"/>
    <x v="5"/>
    <x v="1"/>
    <s v="Southern California"/>
    <n v="673"/>
    <n v="926"/>
    <x v="12"/>
  </r>
  <r>
    <d v="2017-10-06T00:00:00"/>
    <x v="3"/>
    <x v="6"/>
    <x v="1"/>
    <s v="Southern California"/>
    <n v="675"/>
    <n v="1104"/>
    <x v="12"/>
  </r>
  <r>
    <d v="2017-10-06T00:00:00"/>
    <x v="4"/>
    <x v="7"/>
    <x v="1"/>
    <s v="Northern California"/>
    <n v="322"/>
    <n v="810"/>
    <x v="12"/>
  </r>
  <r>
    <d v="2017-10-06T00:00:00"/>
    <x v="4"/>
    <x v="7"/>
    <x v="1"/>
    <s v="Southern California"/>
    <n v="29"/>
    <n v="614"/>
    <x v="12"/>
  </r>
  <r>
    <d v="2017-10-13T00:00:00"/>
    <x v="0"/>
    <x v="0"/>
    <x v="0"/>
    <s v="Northern California"/>
    <n v="5682"/>
    <n v="9240"/>
    <x v="12"/>
  </r>
  <r>
    <d v="2017-10-13T00:00:00"/>
    <x v="1"/>
    <x v="1"/>
    <x v="1"/>
    <s v="Northern California"/>
    <n v="3188.5000000000005"/>
    <n v="3075.1000000000004"/>
    <x v="12"/>
  </r>
  <r>
    <d v="2017-10-13T00:00:00"/>
    <x v="1"/>
    <x v="2"/>
    <x v="1"/>
    <s v="Northern California"/>
    <n v="192"/>
    <n v="372"/>
    <x v="12"/>
  </r>
  <r>
    <d v="2017-10-13T00:00:00"/>
    <x v="1"/>
    <x v="3"/>
    <x v="1"/>
    <s v="Northern California"/>
    <n v="0"/>
    <n v="3188"/>
    <x v="12"/>
  </r>
  <r>
    <d v="2017-10-13T00:00:00"/>
    <x v="2"/>
    <x v="4"/>
    <x v="1"/>
    <s v="Northern California"/>
    <n v="881"/>
    <n v="1336"/>
    <x v="12"/>
  </r>
  <r>
    <d v="2017-10-13T00:00:00"/>
    <x v="3"/>
    <x v="5"/>
    <x v="1"/>
    <s v="Northern California"/>
    <n v="956"/>
    <n v="1505"/>
    <x v="12"/>
  </r>
  <r>
    <d v="2017-10-13T00:00:00"/>
    <x v="3"/>
    <x v="6"/>
    <x v="1"/>
    <s v="Northern California"/>
    <n v="370"/>
    <n v="798"/>
    <x v="12"/>
  </r>
  <r>
    <d v="2017-10-13T00:00:00"/>
    <x v="0"/>
    <x v="0"/>
    <x v="0"/>
    <s v="Southern California"/>
    <n v="5541"/>
    <n v="5344"/>
    <x v="12"/>
  </r>
  <r>
    <d v="2017-10-13T00:00:00"/>
    <x v="1"/>
    <x v="1"/>
    <x v="1"/>
    <s v="Southern California"/>
    <n v="4259.2000000000007"/>
    <n v="2688.4"/>
    <x v="12"/>
  </r>
  <r>
    <d v="2017-10-13T00:00:00"/>
    <x v="1"/>
    <x v="2"/>
    <x v="1"/>
    <s v="Southern California"/>
    <n v="510"/>
    <n v="714"/>
    <x v="12"/>
  </r>
  <r>
    <d v="2017-10-13T00:00:00"/>
    <x v="1"/>
    <x v="3"/>
    <x v="1"/>
    <s v="Southern California"/>
    <n v="0"/>
    <n v="3064"/>
    <x v="12"/>
  </r>
  <r>
    <d v="2017-10-13T00:00:00"/>
    <x v="2"/>
    <x v="4"/>
    <x v="1"/>
    <s v="Southern California"/>
    <n v="1090"/>
    <n v="1563"/>
    <x v="12"/>
  </r>
  <r>
    <d v="2017-10-13T00:00:00"/>
    <x v="3"/>
    <x v="5"/>
    <x v="1"/>
    <s v="Southern California"/>
    <n v="586"/>
    <n v="712"/>
    <x v="12"/>
  </r>
  <r>
    <d v="2017-10-13T00:00:00"/>
    <x v="3"/>
    <x v="6"/>
    <x v="1"/>
    <s v="Southern California"/>
    <n v="592"/>
    <n v="961"/>
    <x v="12"/>
  </r>
  <r>
    <d v="2017-10-13T00:00:00"/>
    <x v="4"/>
    <x v="7"/>
    <x v="1"/>
    <s v="Northern California"/>
    <n v="336"/>
    <n v="796"/>
    <x v="12"/>
  </r>
  <r>
    <d v="2017-10-13T00:00:00"/>
    <x v="4"/>
    <x v="7"/>
    <x v="1"/>
    <s v="Southern California"/>
    <n v="108"/>
    <n v="502"/>
    <x v="12"/>
  </r>
  <r>
    <d v="2017-10-20T00:00:00"/>
    <x v="0"/>
    <x v="0"/>
    <x v="0"/>
    <s v="Northern California"/>
    <n v="5708"/>
    <n v="8314"/>
    <x v="12"/>
  </r>
  <r>
    <d v="2017-10-20T00:00:00"/>
    <x v="1"/>
    <x v="1"/>
    <x v="1"/>
    <s v="Northern California"/>
    <n v="3076.2000000000003"/>
    <n v="3247.8"/>
    <x v="12"/>
  </r>
  <r>
    <d v="2017-10-20T00:00:00"/>
    <x v="1"/>
    <x v="2"/>
    <x v="1"/>
    <s v="Northern California"/>
    <n v="459"/>
    <n v="388"/>
    <x v="12"/>
  </r>
  <r>
    <d v="2017-10-20T00:00:00"/>
    <x v="1"/>
    <x v="3"/>
    <x v="1"/>
    <s v="Northern California"/>
    <n v="0"/>
    <n v="2827"/>
    <x v="12"/>
  </r>
  <r>
    <d v="2017-10-20T00:00:00"/>
    <x v="2"/>
    <x v="4"/>
    <x v="1"/>
    <s v="Northern California"/>
    <n v="759"/>
    <n v="1182"/>
    <x v="12"/>
  </r>
  <r>
    <d v="2017-10-20T00:00:00"/>
    <x v="3"/>
    <x v="5"/>
    <x v="1"/>
    <s v="Northern California"/>
    <n v="1035"/>
    <n v="1379"/>
    <x v="12"/>
  </r>
  <r>
    <d v="2017-10-20T00:00:00"/>
    <x v="3"/>
    <x v="6"/>
    <x v="1"/>
    <s v="Northern California"/>
    <n v="258"/>
    <n v="945"/>
    <x v="12"/>
  </r>
  <r>
    <d v="2017-10-20T00:00:00"/>
    <x v="0"/>
    <x v="0"/>
    <x v="0"/>
    <s v="Southern California"/>
    <n v="5593"/>
    <n v="6270"/>
    <x v="12"/>
  </r>
  <r>
    <d v="2017-10-20T00:00:00"/>
    <x v="1"/>
    <x v="1"/>
    <x v="1"/>
    <s v="Southern California"/>
    <n v="3692.7000000000003"/>
    <n v="2712.6000000000004"/>
    <x v="12"/>
  </r>
  <r>
    <d v="2017-10-20T00:00:00"/>
    <x v="1"/>
    <x v="2"/>
    <x v="1"/>
    <s v="Southern California"/>
    <n v="686"/>
    <n v="739"/>
    <x v="12"/>
  </r>
  <r>
    <d v="2017-10-20T00:00:00"/>
    <x v="1"/>
    <x v="3"/>
    <x v="1"/>
    <s v="Southern California"/>
    <n v="0"/>
    <n v="3157"/>
    <x v="12"/>
  </r>
  <r>
    <d v="2017-10-20T00:00:00"/>
    <x v="2"/>
    <x v="4"/>
    <x v="1"/>
    <s v="Southern California"/>
    <n v="1012"/>
    <n v="1429"/>
    <x v="12"/>
  </r>
  <r>
    <d v="2017-10-20T00:00:00"/>
    <x v="3"/>
    <x v="5"/>
    <x v="1"/>
    <s v="Southern California"/>
    <n v="671"/>
    <n v="770"/>
    <x v="12"/>
  </r>
  <r>
    <d v="2017-10-20T00:00:00"/>
    <x v="3"/>
    <x v="6"/>
    <x v="1"/>
    <s v="Southern California"/>
    <n v="539"/>
    <n v="844"/>
    <x v="12"/>
  </r>
  <r>
    <d v="2017-10-20T00:00:00"/>
    <x v="4"/>
    <x v="7"/>
    <x v="1"/>
    <s v="Northern California"/>
    <n v="317"/>
    <n v="864"/>
    <x v="12"/>
  </r>
  <r>
    <d v="2017-10-20T00:00:00"/>
    <x v="4"/>
    <x v="7"/>
    <x v="1"/>
    <s v="Southern California"/>
    <n v="66"/>
    <n v="603"/>
    <x v="12"/>
  </r>
  <r>
    <d v="2017-10-27T00:00:00"/>
    <x v="0"/>
    <x v="0"/>
    <x v="0"/>
    <s v="Northern California"/>
    <n v="5795"/>
    <n v="8700"/>
    <x v="12"/>
  </r>
  <r>
    <d v="2017-10-27T00:00:00"/>
    <x v="1"/>
    <x v="1"/>
    <x v="1"/>
    <s v="Northern California"/>
    <n v="2442.9"/>
    <n v="2728.2000000000003"/>
    <x v="12"/>
  </r>
  <r>
    <d v="2017-10-27T00:00:00"/>
    <x v="1"/>
    <x v="2"/>
    <x v="1"/>
    <s v="Northern California"/>
    <n v="650"/>
    <n v="608"/>
    <x v="12"/>
  </r>
  <r>
    <d v="2017-10-27T00:00:00"/>
    <x v="1"/>
    <x v="3"/>
    <x v="1"/>
    <s v="Northern California"/>
    <n v="0"/>
    <n v="2899"/>
    <x v="12"/>
  </r>
  <r>
    <d v="2017-10-27T00:00:00"/>
    <x v="2"/>
    <x v="4"/>
    <x v="1"/>
    <s v="Northern California"/>
    <n v="939"/>
    <n v="1384"/>
    <x v="12"/>
  </r>
  <r>
    <d v="2017-10-27T00:00:00"/>
    <x v="3"/>
    <x v="5"/>
    <x v="1"/>
    <s v="Northern California"/>
    <n v="1127"/>
    <n v="1008"/>
    <x v="12"/>
  </r>
  <r>
    <d v="2017-10-27T00:00:00"/>
    <x v="3"/>
    <x v="6"/>
    <x v="1"/>
    <s v="Northern California"/>
    <n v="134"/>
    <n v="713"/>
    <x v="12"/>
  </r>
  <r>
    <d v="2017-10-27T00:00:00"/>
    <x v="0"/>
    <x v="0"/>
    <x v="0"/>
    <s v="Southern California"/>
    <n v="5459"/>
    <n v="7046"/>
    <x v="12"/>
  </r>
  <r>
    <d v="2017-10-27T00:00:00"/>
    <x v="1"/>
    <x v="1"/>
    <x v="1"/>
    <s v="Southern California"/>
    <n v="3891.8"/>
    <n v="2098.8000000000002"/>
    <x v="12"/>
  </r>
  <r>
    <d v="2017-10-27T00:00:00"/>
    <x v="1"/>
    <x v="2"/>
    <x v="1"/>
    <s v="Southern California"/>
    <n v="722"/>
    <n v="754"/>
    <x v="12"/>
  </r>
  <r>
    <d v="2017-10-27T00:00:00"/>
    <x v="1"/>
    <x v="3"/>
    <x v="1"/>
    <s v="Southern California"/>
    <n v="0"/>
    <n v="2665"/>
    <x v="12"/>
  </r>
  <r>
    <d v="2017-10-27T00:00:00"/>
    <x v="2"/>
    <x v="4"/>
    <x v="1"/>
    <s v="Southern California"/>
    <n v="996"/>
    <n v="1454"/>
    <x v="12"/>
  </r>
  <r>
    <d v="2017-10-27T00:00:00"/>
    <x v="3"/>
    <x v="5"/>
    <x v="1"/>
    <s v="Southern California"/>
    <n v="568"/>
    <n v="657"/>
    <x v="12"/>
  </r>
  <r>
    <d v="2017-10-27T00:00:00"/>
    <x v="3"/>
    <x v="6"/>
    <x v="1"/>
    <s v="Southern California"/>
    <n v="863"/>
    <n v="1048"/>
    <x v="12"/>
  </r>
  <r>
    <d v="2017-10-27T00:00:00"/>
    <x v="4"/>
    <x v="7"/>
    <x v="1"/>
    <s v="Northern California"/>
    <n v="212"/>
    <n v="979"/>
    <x v="12"/>
  </r>
  <r>
    <d v="2017-10-27T00:00:00"/>
    <x v="4"/>
    <x v="7"/>
    <x v="1"/>
    <s v="Southern California"/>
    <n v="13"/>
    <n v="620"/>
    <x v="12"/>
  </r>
  <r>
    <d v="2017-11-03T00:00:00"/>
    <x v="0"/>
    <x v="0"/>
    <x v="0"/>
    <s v="Northern California"/>
    <n v="6270"/>
    <n v="9365"/>
    <x v="12"/>
  </r>
  <r>
    <d v="2017-11-03T00:00:00"/>
    <x v="1"/>
    <x v="1"/>
    <x v="1"/>
    <s v="Northern California"/>
    <n v="2717"/>
    <n v="3065.7000000000003"/>
    <x v="12"/>
  </r>
  <r>
    <d v="2017-11-03T00:00:00"/>
    <x v="1"/>
    <x v="2"/>
    <x v="1"/>
    <s v="Northern California"/>
    <n v="646"/>
    <n v="733"/>
    <x v="12"/>
  </r>
  <r>
    <d v="2017-11-03T00:00:00"/>
    <x v="1"/>
    <x v="3"/>
    <x v="1"/>
    <s v="Northern California"/>
    <n v="0"/>
    <n v="2946"/>
    <x v="12"/>
  </r>
  <r>
    <d v="2017-11-03T00:00:00"/>
    <x v="2"/>
    <x v="4"/>
    <x v="1"/>
    <s v="Northern California"/>
    <n v="948"/>
    <n v="1529"/>
    <x v="12"/>
  </r>
  <r>
    <d v="2017-11-03T00:00:00"/>
    <x v="3"/>
    <x v="5"/>
    <x v="1"/>
    <s v="Northern California"/>
    <n v="1243"/>
    <n v="1154"/>
    <x v="12"/>
  </r>
  <r>
    <d v="2017-11-03T00:00:00"/>
    <x v="3"/>
    <x v="6"/>
    <x v="1"/>
    <s v="Northern California"/>
    <n v="155"/>
    <n v="800"/>
    <x v="12"/>
  </r>
  <r>
    <d v="2017-11-03T00:00:00"/>
    <x v="0"/>
    <x v="0"/>
    <x v="0"/>
    <s v="Southern California"/>
    <n v="6296"/>
    <n v="6540"/>
    <x v="12"/>
  </r>
  <r>
    <d v="2017-11-03T00:00:00"/>
    <x v="1"/>
    <x v="1"/>
    <x v="1"/>
    <s v="Southern California"/>
    <n v="3798.3"/>
    <n v="2442"/>
    <x v="12"/>
  </r>
  <r>
    <d v="2017-11-03T00:00:00"/>
    <x v="1"/>
    <x v="2"/>
    <x v="1"/>
    <s v="Southern California"/>
    <n v="490"/>
    <n v="607"/>
    <x v="12"/>
  </r>
  <r>
    <d v="2017-11-03T00:00:00"/>
    <x v="1"/>
    <x v="3"/>
    <x v="1"/>
    <s v="Southern California"/>
    <n v="0"/>
    <n v="2734"/>
    <x v="12"/>
  </r>
  <r>
    <d v="2017-11-03T00:00:00"/>
    <x v="2"/>
    <x v="4"/>
    <x v="1"/>
    <s v="Southern California"/>
    <n v="985"/>
    <n v="1411"/>
    <x v="12"/>
  </r>
  <r>
    <d v="2017-11-03T00:00:00"/>
    <x v="3"/>
    <x v="5"/>
    <x v="1"/>
    <s v="Southern California"/>
    <n v="762"/>
    <n v="728"/>
    <x v="12"/>
  </r>
  <r>
    <d v="2017-11-03T00:00:00"/>
    <x v="3"/>
    <x v="6"/>
    <x v="1"/>
    <s v="Southern California"/>
    <n v="624"/>
    <n v="903"/>
    <x v="12"/>
  </r>
  <r>
    <d v="2017-11-03T00:00:00"/>
    <x v="4"/>
    <x v="7"/>
    <x v="1"/>
    <s v="Northern California"/>
    <n v="348"/>
    <n v="735"/>
    <x v="12"/>
  </r>
  <r>
    <d v="2017-11-03T00:00:00"/>
    <x v="4"/>
    <x v="7"/>
    <x v="1"/>
    <s v="Southern California"/>
    <n v="51"/>
    <n v="624"/>
    <x v="12"/>
  </r>
  <r>
    <d v="2017-11-10T00:00:00"/>
    <x v="0"/>
    <x v="0"/>
    <x v="0"/>
    <s v="Northern California"/>
    <n v="5835"/>
    <n v="8526"/>
    <x v="12"/>
  </r>
  <r>
    <d v="2017-11-10T00:00:00"/>
    <x v="1"/>
    <x v="1"/>
    <x v="1"/>
    <s v="Northern California"/>
    <n v="3248.9"/>
    <n v="3202.9"/>
    <x v="12"/>
  </r>
  <r>
    <d v="2017-11-10T00:00:00"/>
    <x v="1"/>
    <x v="2"/>
    <x v="1"/>
    <s v="Northern California"/>
    <n v="393"/>
    <n v="639"/>
    <x v="12"/>
  </r>
  <r>
    <d v="2017-11-10T00:00:00"/>
    <x v="1"/>
    <x v="3"/>
    <x v="1"/>
    <s v="Northern California"/>
    <n v="0"/>
    <n v="3081"/>
    <x v="12"/>
  </r>
  <r>
    <d v="2017-11-10T00:00:00"/>
    <x v="2"/>
    <x v="4"/>
    <x v="1"/>
    <s v="Northern California"/>
    <n v="896"/>
    <n v="1445"/>
    <x v="12"/>
  </r>
  <r>
    <d v="2017-11-10T00:00:00"/>
    <x v="3"/>
    <x v="5"/>
    <x v="1"/>
    <s v="Northern California"/>
    <n v="997"/>
    <n v="881"/>
    <x v="12"/>
  </r>
  <r>
    <d v="2017-11-10T00:00:00"/>
    <x v="3"/>
    <x v="6"/>
    <x v="1"/>
    <s v="Northern California"/>
    <n v="155"/>
    <n v="738"/>
    <x v="12"/>
  </r>
  <r>
    <d v="2017-11-10T00:00:00"/>
    <x v="0"/>
    <x v="0"/>
    <x v="0"/>
    <s v="Southern California"/>
    <n v="6403"/>
    <n v="6940"/>
    <x v="12"/>
  </r>
  <r>
    <d v="2017-11-10T00:00:00"/>
    <x v="1"/>
    <x v="1"/>
    <x v="1"/>
    <s v="Southern California"/>
    <n v="4243.8"/>
    <n v="2501.4"/>
    <x v="12"/>
  </r>
  <r>
    <d v="2017-11-10T00:00:00"/>
    <x v="1"/>
    <x v="2"/>
    <x v="1"/>
    <s v="Southern California"/>
    <n v="886"/>
    <n v="808"/>
    <x v="12"/>
  </r>
  <r>
    <d v="2017-11-10T00:00:00"/>
    <x v="1"/>
    <x v="3"/>
    <x v="1"/>
    <s v="Southern California"/>
    <n v="0"/>
    <n v="2939"/>
    <x v="12"/>
  </r>
  <r>
    <d v="2017-11-10T00:00:00"/>
    <x v="2"/>
    <x v="4"/>
    <x v="1"/>
    <s v="Southern California"/>
    <n v="1169"/>
    <n v="1357"/>
    <x v="12"/>
  </r>
  <r>
    <d v="2017-11-10T00:00:00"/>
    <x v="3"/>
    <x v="5"/>
    <x v="1"/>
    <s v="Southern California"/>
    <n v="799"/>
    <n v="759"/>
    <x v="12"/>
  </r>
  <r>
    <d v="2017-11-10T00:00:00"/>
    <x v="3"/>
    <x v="6"/>
    <x v="1"/>
    <s v="Southern California"/>
    <n v="730"/>
    <n v="918"/>
    <x v="12"/>
  </r>
  <r>
    <d v="2017-11-10T00:00:00"/>
    <x v="4"/>
    <x v="7"/>
    <x v="1"/>
    <s v="Northern California"/>
    <n v="222"/>
    <n v="769"/>
    <x v="12"/>
  </r>
  <r>
    <d v="2017-11-10T00:00:00"/>
    <x v="4"/>
    <x v="7"/>
    <x v="1"/>
    <s v="Southern California"/>
    <n v="326"/>
    <n v="715"/>
    <x v="12"/>
  </r>
  <r>
    <d v="2017-11-17T00:00:00"/>
    <x v="0"/>
    <x v="0"/>
    <x v="0"/>
    <s v="Northern California"/>
    <n v="5765"/>
    <n v="9396"/>
    <x v="12"/>
  </r>
  <r>
    <d v="2017-11-17T00:00:00"/>
    <x v="1"/>
    <x v="1"/>
    <x v="1"/>
    <s v="Northern California"/>
    <n v="3260.7000000000003"/>
    <n v="3058.4"/>
    <x v="12"/>
  </r>
  <r>
    <d v="2017-11-17T00:00:00"/>
    <x v="1"/>
    <x v="2"/>
    <x v="1"/>
    <s v="Northern California"/>
    <n v="463"/>
    <n v="647"/>
    <x v="12"/>
  </r>
  <r>
    <d v="2017-11-17T00:00:00"/>
    <x v="1"/>
    <x v="3"/>
    <x v="1"/>
    <s v="Northern California"/>
    <n v="0"/>
    <n v="3013"/>
    <x v="12"/>
  </r>
  <r>
    <d v="2017-11-17T00:00:00"/>
    <x v="2"/>
    <x v="4"/>
    <x v="1"/>
    <s v="Northern California"/>
    <n v="836"/>
    <n v="1446"/>
    <x v="12"/>
  </r>
  <r>
    <d v="2017-11-17T00:00:00"/>
    <x v="3"/>
    <x v="5"/>
    <x v="1"/>
    <s v="Northern California"/>
    <n v="1119"/>
    <n v="1135"/>
    <x v="12"/>
  </r>
  <r>
    <d v="2017-11-17T00:00:00"/>
    <x v="3"/>
    <x v="6"/>
    <x v="1"/>
    <s v="Northern California"/>
    <n v="283"/>
    <n v="685"/>
    <x v="12"/>
  </r>
  <r>
    <d v="2017-11-17T00:00:00"/>
    <x v="0"/>
    <x v="0"/>
    <x v="0"/>
    <s v="Southern California"/>
    <n v="6731"/>
    <n v="7107"/>
    <x v="12"/>
  </r>
  <r>
    <d v="2017-11-17T00:00:00"/>
    <x v="1"/>
    <x v="1"/>
    <x v="1"/>
    <s v="Southern California"/>
    <n v="4546.3"/>
    <n v="3081.1000000000004"/>
    <x v="12"/>
  </r>
  <r>
    <d v="2017-11-17T00:00:00"/>
    <x v="1"/>
    <x v="2"/>
    <x v="1"/>
    <s v="Southern California"/>
    <n v="671"/>
    <n v="732"/>
    <x v="12"/>
  </r>
  <r>
    <d v="2017-11-17T00:00:00"/>
    <x v="1"/>
    <x v="3"/>
    <x v="1"/>
    <s v="Southern California"/>
    <n v="0"/>
    <n v="2910"/>
    <x v="12"/>
  </r>
  <r>
    <d v="2017-11-17T00:00:00"/>
    <x v="2"/>
    <x v="4"/>
    <x v="1"/>
    <s v="Southern California"/>
    <n v="1362"/>
    <n v="1691"/>
    <x v="12"/>
  </r>
  <r>
    <d v="2017-11-17T00:00:00"/>
    <x v="3"/>
    <x v="5"/>
    <x v="1"/>
    <s v="Southern California"/>
    <n v="952"/>
    <n v="932"/>
    <x v="12"/>
  </r>
  <r>
    <d v="2017-11-17T00:00:00"/>
    <x v="3"/>
    <x v="6"/>
    <x v="1"/>
    <s v="Southern California"/>
    <n v="469"/>
    <n v="692"/>
    <x v="12"/>
  </r>
  <r>
    <d v="2017-11-17T00:00:00"/>
    <x v="4"/>
    <x v="7"/>
    <x v="1"/>
    <s v="Northern California"/>
    <n v="275"/>
    <n v="905"/>
    <x v="12"/>
  </r>
  <r>
    <d v="2017-11-17T00:00:00"/>
    <x v="4"/>
    <x v="7"/>
    <x v="1"/>
    <s v="Southern California"/>
    <n v="132"/>
    <n v="550"/>
    <x v="12"/>
  </r>
  <r>
    <d v="2017-11-24T00:00:00"/>
    <x v="0"/>
    <x v="0"/>
    <x v="0"/>
    <s v="Northern California"/>
    <n v="5618"/>
    <n v="9475"/>
    <x v="12"/>
  </r>
  <r>
    <d v="2017-11-24T00:00:00"/>
    <x v="1"/>
    <x v="1"/>
    <x v="1"/>
    <s v="Northern California"/>
    <n v="2637.5"/>
    <n v="2865.8"/>
    <x v="12"/>
  </r>
  <r>
    <d v="2017-11-24T00:00:00"/>
    <x v="1"/>
    <x v="2"/>
    <x v="1"/>
    <s v="Northern California"/>
    <n v="600"/>
    <n v="514"/>
    <x v="12"/>
  </r>
  <r>
    <d v="2017-11-24T00:00:00"/>
    <x v="1"/>
    <x v="3"/>
    <x v="1"/>
    <s v="Northern California"/>
    <n v="0"/>
    <n v="3175"/>
    <x v="12"/>
  </r>
  <r>
    <d v="2017-11-24T00:00:00"/>
    <x v="2"/>
    <x v="4"/>
    <x v="1"/>
    <s v="Northern California"/>
    <n v="852"/>
    <n v="1511"/>
    <x v="12"/>
  </r>
  <r>
    <d v="2017-11-24T00:00:00"/>
    <x v="3"/>
    <x v="5"/>
    <x v="1"/>
    <s v="Northern California"/>
    <n v="1333"/>
    <n v="1517"/>
    <x v="12"/>
  </r>
  <r>
    <d v="2017-11-24T00:00:00"/>
    <x v="3"/>
    <x v="6"/>
    <x v="1"/>
    <s v="Northern California"/>
    <n v="276"/>
    <n v="563"/>
    <x v="12"/>
  </r>
  <r>
    <d v="2017-11-24T00:00:00"/>
    <x v="0"/>
    <x v="0"/>
    <x v="0"/>
    <s v="Southern California"/>
    <n v="6533"/>
    <n v="8026"/>
    <x v="12"/>
  </r>
  <r>
    <d v="2017-11-24T00:00:00"/>
    <x v="1"/>
    <x v="1"/>
    <x v="1"/>
    <s v="Southern California"/>
    <n v="4082.1000000000004"/>
    <n v="2664.2000000000003"/>
    <x v="12"/>
  </r>
  <r>
    <d v="2017-11-24T00:00:00"/>
    <x v="1"/>
    <x v="2"/>
    <x v="1"/>
    <s v="Southern California"/>
    <n v="619"/>
    <n v="852"/>
    <x v="12"/>
  </r>
  <r>
    <d v="2017-11-24T00:00:00"/>
    <x v="1"/>
    <x v="3"/>
    <x v="1"/>
    <s v="Southern California"/>
    <n v="0"/>
    <n v="2927"/>
    <x v="12"/>
  </r>
  <r>
    <d v="2017-11-24T00:00:00"/>
    <x v="2"/>
    <x v="4"/>
    <x v="1"/>
    <s v="Southern California"/>
    <n v="1134"/>
    <n v="1500"/>
    <x v="12"/>
  </r>
  <r>
    <d v="2017-11-24T00:00:00"/>
    <x v="3"/>
    <x v="5"/>
    <x v="1"/>
    <s v="Southern California"/>
    <n v="754"/>
    <n v="754"/>
    <x v="12"/>
  </r>
  <r>
    <d v="2017-11-24T00:00:00"/>
    <x v="3"/>
    <x v="6"/>
    <x v="1"/>
    <s v="Southern California"/>
    <n v="623"/>
    <n v="773"/>
    <x v="12"/>
  </r>
  <r>
    <d v="2017-11-24T00:00:00"/>
    <x v="4"/>
    <x v="7"/>
    <x v="1"/>
    <s v="Northern California"/>
    <n v="265"/>
    <n v="872"/>
    <x v="12"/>
  </r>
  <r>
    <d v="2017-11-24T00:00:00"/>
    <x v="4"/>
    <x v="7"/>
    <x v="1"/>
    <s v="Southern California"/>
    <n v="-29"/>
    <n v="522"/>
    <x v="12"/>
  </r>
  <r>
    <d v="2017-12-01T00:00:00"/>
    <x v="0"/>
    <x v="0"/>
    <x v="0"/>
    <s v="Northern California"/>
    <n v="5629"/>
    <n v="9919"/>
    <x v="12"/>
  </r>
  <r>
    <d v="2017-12-01T00:00:00"/>
    <x v="1"/>
    <x v="1"/>
    <x v="1"/>
    <s v="Northern California"/>
    <n v="2890.2000000000003"/>
    <n v="3459.9"/>
    <x v="12"/>
  </r>
  <r>
    <d v="2017-12-01T00:00:00"/>
    <x v="1"/>
    <x v="2"/>
    <x v="1"/>
    <s v="Northern California"/>
    <n v="455"/>
    <n v="742"/>
    <x v="12"/>
  </r>
  <r>
    <d v="2017-12-01T00:00:00"/>
    <x v="1"/>
    <x v="3"/>
    <x v="1"/>
    <s v="Northern California"/>
    <n v="0"/>
    <n v="3422"/>
    <x v="12"/>
  </r>
  <r>
    <d v="2017-12-01T00:00:00"/>
    <x v="2"/>
    <x v="4"/>
    <x v="1"/>
    <s v="Northern California"/>
    <n v="934"/>
    <n v="1525"/>
    <x v="12"/>
  </r>
  <r>
    <d v="2017-12-01T00:00:00"/>
    <x v="3"/>
    <x v="5"/>
    <x v="1"/>
    <s v="Northern California"/>
    <n v="1564"/>
    <n v="1176"/>
    <x v="12"/>
  </r>
  <r>
    <d v="2017-12-01T00:00:00"/>
    <x v="3"/>
    <x v="6"/>
    <x v="1"/>
    <s v="Northern California"/>
    <n v="511"/>
    <n v="882"/>
    <x v="12"/>
  </r>
  <r>
    <d v="2017-12-01T00:00:00"/>
    <x v="0"/>
    <x v="0"/>
    <x v="0"/>
    <s v="Southern California"/>
    <n v="6690"/>
    <n v="6916"/>
    <x v="12"/>
  </r>
  <r>
    <d v="2017-12-01T00:00:00"/>
    <x v="1"/>
    <x v="1"/>
    <x v="1"/>
    <s v="Southern California"/>
    <n v="3855.5000000000005"/>
    <n v="2698.3"/>
    <x v="12"/>
  </r>
  <r>
    <d v="2017-12-01T00:00:00"/>
    <x v="1"/>
    <x v="2"/>
    <x v="1"/>
    <s v="Southern California"/>
    <n v="510"/>
    <n v="780"/>
    <x v="12"/>
  </r>
  <r>
    <d v="2017-12-01T00:00:00"/>
    <x v="1"/>
    <x v="3"/>
    <x v="1"/>
    <s v="Southern California"/>
    <n v="0"/>
    <n v="3371"/>
    <x v="12"/>
  </r>
  <r>
    <d v="2017-12-01T00:00:00"/>
    <x v="2"/>
    <x v="4"/>
    <x v="1"/>
    <s v="Southern California"/>
    <n v="1379"/>
    <n v="1614"/>
    <x v="12"/>
  </r>
  <r>
    <d v="2017-12-01T00:00:00"/>
    <x v="3"/>
    <x v="5"/>
    <x v="1"/>
    <s v="Southern California"/>
    <n v="910"/>
    <n v="1017"/>
    <x v="12"/>
  </r>
  <r>
    <d v="2017-12-01T00:00:00"/>
    <x v="3"/>
    <x v="6"/>
    <x v="1"/>
    <s v="Southern California"/>
    <n v="580"/>
    <n v="820"/>
    <x v="12"/>
  </r>
  <r>
    <d v="2017-12-01T00:00:00"/>
    <x v="4"/>
    <x v="7"/>
    <x v="1"/>
    <s v="Northern California"/>
    <n v="357"/>
    <n v="663"/>
    <x v="12"/>
  </r>
  <r>
    <d v="2017-12-01T00:00:00"/>
    <x v="4"/>
    <x v="7"/>
    <x v="1"/>
    <s v="Southern California"/>
    <n v="1"/>
    <n v="525"/>
    <x v="12"/>
  </r>
  <r>
    <d v="2017-12-08T00:00:00"/>
    <x v="0"/>
    <x v="0"/>
    <x v="0"/>
    <s v="Northern California"/>
    <n v="5555"/>
    <n v="7947"/>
    <x v="12"/>
  </r>
  <r>
    <d v="2017-12-08T00:00:00"/>
    <x v="1"/>
    <x v="1"/>
    <x v="1"/>
    <s v="Northern California"/>
    <n v="3014.6000000000004"/>
    <n v="3309.4"/>
    <x v="12"/>
  </r>
  <r>
    <d v="2017-12-08T00:00:00"/>
    <x v="1"/>
    <x v="2"/>
    <x v="1"/>
    <s v="Northern California"/>
    <n v="729"/>
    <n v="770"/>
    <x v="12"/>
  </r>
  <r>
    <d v="2017-12-08T00:00:00"/>
    <x v="1"/>
    <x v="3"/>
    <x v="1"/>
    <s v="Northern California"/>
    <n v="0"/>
    <n v="3314"/>
    <x v="12"/>
  </r>
  <r>
    <d v="2017-12-08T00:00:00"/>
    <x v="2"/>
    <x v="4"/>
    <x v="1"/>
    <s v="Northern California"/>
    <n v="920"/>
    <n v="1662"/>
    <x v="12"/>
  </r>
  <r>
    <d v="2017-12-08T00:00:00"/>
    <x v="3"/>
    <x v="5"/>
    <x v="1"/>
    <s v="Northern California"/>
    <n v="1207"/>
    <n v="1606"/>
    <x v="12"/>
  </r>
  <r>
    <d v="2017-12-08T00:00:00"/>
    <x v="3"/>
    <x v="6"/>
    <x v="1"/>
    <s v="Northern California"/>
    <n v="53"/>
    <n v="638"/>
    <x v="12"/>
  </r>
  <r>
    <d v="2017-12-08T00:00:00"/>
    <x v="0"/>
    <x v="0"/>
    <x v="0"/>
    <s v="Southern California"/>
    <n v="6700"/>
    <n v="6484"/>
    <x v="12"/>
  </r>
  <r>
    <d v="2017-12-08T00:00:00"/>
    <x v="1"/>
    <x v="1"/>
    <x v="1"/>
    <s v="Southern California"/>
    <n v="4297.7000000000007"/>
    <n v="2866.6000000000004"/>
    <x v="12"/>
  </r>
  <r>
    <d v="2017-12-08T00:00:00"/>
    <x v="1"/>
    <x v="2"/>
    <x v="1"/>
    <s v="Southern California"/>
    <n v="410"/>
    <n v="641"/>
    <x v="12"/>
  </r>
  <r>
    <d v="2017-12-08T00:00:00"/>
    <x v="1"/>
    <x v="3"/>
    <x v="1"/>
    <s v="Southern California"/>
    <n v="0"/>
    <n v="3478"/>
    <x v="12"/>
  </r>
  <r>
    <d v="2017-12-08T00:00:00"/>
    <x v="2"/>
    <x v="4"/>
    <x v="1"/>
    <s v="Southern California"/>
    <n v="1519"/>
    <n v="1709"/>
    <x v="12"/>
  </r>
  <r>
    <d v="2017-12-08T00:00:00"/>
    <x v="3"/>
    <x v="5"/>
    <x v="1"/>
    <s v="Southern California"/>
    <n v="777"/>
    <n v="1021"/>
    <x v="12"/>
  </r>
  <r>
    <d v="2017-12-08T00:00:00"/>
    <x v="3"/>
    <x v="6"/>
    <x v="1"/>
    <s v="Southern California"/>
    <n v="788"/>
    <n v="987"/>
    <x v="12"/>
  </r>
  <r>
    <d v="2017-12-08T00:00:00"/>
    <x v="4"/>
    <x v="7"/>
    <x v="1"/>
    <s v="Northern California"/>
    <n v="282"/>
    <n v="1010"/>
    <x v="12"/>
  </r>
  <r>
    <d v="2017-12-08T00:00:00"/>
    <x v="4"/>
    <x v="7"/>
    <x v="1"/>
    <s v="Southern California"/>
    <n v="-6"/>
    <n v="519"/>
    <x v="12"/>
  </r>
  <r>
    <d v="2017-12-15T00:00:00"/>
    <x v="0"/>
    <x v="0"/>
    <x v="0"/>
    <s v="Northern California"/>
    <n v="5537"/>
    <n v="8247"/>
    <x v="12"/>
  </r>
  <r>
    <d v="2017-12-15T00:00:00"/>
    <x v="1"/>
    <x v="1"/>
    <x v="1"/>
    <s v="Northern California"/>
    <n v="3197.5000000000005"/>
    <n v="3473.2000000000003"/>
    <x v="12"/>
  </r>
  <r>
    <d v="2017-12-15T00:00:00"/>
    <x v="1"/>
    <x v="2"/>
    <x v="1"/>
    <s v="Northern California"/>
    <n v="444"/>
    <n v="673"/>
    <x v="12"/>
  </r>
  <r>
    <d v="2017-12-15T00:00:00"/>
    <x v="1"/>
    <x v="3"/>
    <x v="1"/>
    <s v="Northern California"/>
    <n v="0"/>
    <n v="3031"/>
    <x v="12"/>
  </r>
  <r>
    <d v="2017-12-15T00:00:00"/>
    <x v="2"/>
    <x v="4"/>
    <x v="1"/>
    <s v="Northern California"/>
    <n v="939"/>
    <n v="1771"/>
    <x v="12"/>
  </r>
  <r>
    <d v="2017-12-15T00:00:00"/>
    <x v="3"/>
    <x v="5"/>
    <x v="1"/>
    <s v="Northern California"/>
    <n v="1033"/>
    <n v="1250"/>
    <x v="12"/>
  </r>
  <r>
    <d v="2017-12-15T00:00:00"/>
    <x v="3"/>
    <x v="6"/>
    <x v="1"/>
    <s v="Northern California"/>
    <n v="274"/>
    <n v="609"/>
    <x v="12"/>
  </r>
  <r>
    <d v="2017-12-15T00:00:00"/>
    <x v="0"/>
    <x v="0"/>
    <x v="0"/>
    <s v="Southern California"/>
    <n v="6738"/>
    <n v="7187"/>
    <x v="12"/>
  </r>
  <r>
    <d v="2017-12-15T00:00:00"/>
    <x v="1"/>
    <x v="1"/>
    <x v="1"/>
    <s v="Southern California"/>
    <n v="3852.2000000000003"/>
    <n v="2753.3"/>
    <x v="12"/>
  </r>
  <r>
    <d v="2017-12-15T00:00:00"/>
    <x v="1"/>
    <x v="2"/>
    <x v="1"/>
    <s v="Southern California"/>
    <n v="498"/>
    <n v="724"/>
    <x v="12"/>
  </r>
  <r>
    <d v="2017-12-15T00:00:00"/>
    <x v="1"/>
    <x v="3"/>
    <x v="1"/>
    <s v="Southern California"/>
    <n v="0"/>
    <n v="3416"/>
    <x v="12"/>
  </r>
  <r>
    <d v="2017-12-15T00:00:00"/>
    <x v="2"/>
    <x v="4"/>
    <x v="1"/>
    <s v="Southern California"/>
    <n v="1342"/>
    <n v="1637"/>
    <x v="12"/>
  </r>
  <r>
    <d v="2017-12-15T00:00:00"/>
    <x v="3"/>
    <x v="5"/>
    <x v="1"/>
    <s v="Southern California"/>
    <n v="889"/>
    <n v="972"/>
    <x v="12"/>
  </r>
  <r>
    <d v="2017-12-15T00:00:00"/>
    <x v="3"/>
    <x v="6"/>
    <x v="1"/>
    <s v="Southern California"/>
    <n v="520"/>
    <n v="1054"/>
    <x v="12"/>
  </r>
  <r>
    <d v="2017-12-15T00:00:00"/>
    <x v="4"/>
    <x v="7"/>
    <x v="1"/>
    <s v="Northern California"/>
    <n v="273"/>
    <n v="765"/>
    <x v="12"/>
  </r>
  <r>
    <d v="2017-12-15T00:00:00"/>
    <x v="4"/>
    <x v="7"/>
    <x v="1"/>
    <s v="Southern California"/>
    <n v="129"/>
    <n v="408"/>
    <x v="12"/>
  </r>
  <r>
    <d v="2017-12-22T00:00:00"/>
    <x v="0"/>
    <x v="0"/>
    <x v="0"/>
    <s v="Northern California"/>
    <n v="5622"/>
    <n v="7827"/>
    <x v="12"/>
  </r>
  <r>
    <d v="2017-12-22T00:00:00"/>
    <x v="1"/>
    <x v="1"/>
    <x v="1"/>
    <s v="Northern California"/>
    <n v="3545.3"/>
    <n v="3916.4"/>
    <x v="12"/>
  </r>
  <r>
    <d v="2017-12-22T00:00:00"/>
    <x v="1"/>
    <x v="2"/>
    <x v="1"/>
    <s v="Northern California"/>
    <n v="196"/>
    <n v="381"/>
    <x v="12"/>
  </r>
  <r>
    <d v="2017-12-22T00:00:00"/>
    <x v="1"/>
    <x v="3"/>
    <x v="1"/>
    <s v="Northern California"/>
    <n v="0"/>
    <n v="2828"/>
    <x v="12"/>
  </r>
  <r>
    <d v="2017-12-22T00:00:00"/>
    <x v="2"/>
    <x v="4"/>
    <x v="1"/>
    <s v="Northern California"/>
    <n v="882"/>
    <n v="1790"/>
    <x v="12"/>
  </r>
  <r>
    <d v="2017-12-22T00:00:00"/>
    <x v="3"/>
    <x v="5"/>
    <x v="1"/>
    <s v="Northern California"/>
    <n v="1223"/>
    <n v="1424"/>
    <x v="12"/>
  </r>
  <r>
    <d v="2017-12-22T00:00:00"/>
    <x v="3"/>
    <x v="6"/>
    <x v="1"/>
    <s v="Northern California"/>
    <n v="271"/>
    <n v="715"/>
    <x v="12"/>
  </r>
  <r>
    <d v="2017-12-22T00:00:00"/>
    <x v="0"/>
    <x v="0"/>
    <x v="0"/>
    <s v="Southern California"/>
    <n v="6824"/>
    <n v="6866"/>
    <x v="12"/>
  </r>
  <r>
    <d v="2017-12-22T00:00:00"/>
    <x v="1"/>
    <x v="1"/>
    <x v="1"/>
    <s v="Southern California"/>
    <n v="4623.3"/>
    <n v="2857.8"/>
    <x v="12"/>
  </r>
  <r>
    <d v="2017-12-22T00:00:00"/>
    <x v="1"/>
    <x v="2"/>
    <x v="1"/>
    <s v="Southern California"/>
    <n v="171"/>
    <n v="682"/>
    <x v="12"/>
  </r>
  <r>
    <d v="2017-12-22T00:00:00"/>
    <x v="1"/>
    <x v="3"/>
    <x v="1"/>
    <s v="Southern California"/>
    <n v="0"/>
    <n v="3331"/>
    <x v="12"/>
  </r>
  <r>
    <d v="2017-12-22T00:00:00"/>
    <x v="2"/>
    <x v="4"/>
    <x v="1"/>
    <s v="Southern California"/>
    <n v="1455"/>
    <n v="1778"/>
    <x v="12"/>
  </r>
  <r>
    <d v="2017-12-22T00:00:00"/>
    <x v="3"/>
    <x v="5"/>
    <x v="1"/>
    <s v="Southern California"/>
    <n v="859"/>
    <n v="870"/>
    <x v="12"/>
  </r>
  <r>
    <d v="2017-12-22T00:00:00"/>
    <x v="3"/>
    <x v="6"/>
    <x v="1"/>
    <s v="Southern California"/>
    <n v="359"/>
    <n v="868"/>
    <x v="12"/>
  </r>
  <r>
    <d v="2017-12-22T00:00:00"/>
    <x v="4"/>
    <x v="7"/>
    <x v="1"/>
    <s v="Northern California"/>
    <n v="245"/>
    <n v="778"/>
    <x v="12"/>
  </r>
  <r>
    <d v="2017-12-22T00:00:00"/>
    <x v="4"/>
    <x v="7"/>
    <x v="1"/>
    <s v="Southern California"/>
    <n v="39"/>
    <n v="400"/>
    <x v="12"/>
  </r>
  <r>
    <d v="2017-12-29T00:00:00"/>
    <x v="0"/>
    <x v="0"/>
    <x v="0"/>
    <s v="Northern California"/>
    <n v="5566"/>
    <n v="8891"/>
    <x v="12"/>
  </r>
  <r>
    <d v="2017-12-29T00:00:00"/>
    <x v="1"/>
    <x v="1"/>
    <x v="1"/>
    <s v="Northern California"/>
    <n v="3012.3"/>
    <n v="3849.5000000000005"/>
    <x v="12"/>
  </r>
  <r>
    <d v="2017-12-29T00:00:00"/>
    <x v="1"/>
    <x v="2"/>
    <x v="1"/>
    <s v="Northern California"/>
    <n v="405"/>
    <n v="659"/>
    <x v="12"/>
  </r>
  <r>
    <d v="2017-12-29T00:00:00"/>
    <x v="1"/>
    <x v="3"/>
    <x v="1"/>
    <s v="Northern California"/>
    <n v="0"/>
    <n v="2938"/>
    <x v="12"/>
  </r>
  <r>
    <d v="2017-12-29T00:00:00"/>
    <x v="2"/>
    <x v="4"/>
    <x v="1"/>
    <s v="Northern California"/>
    <n v="853"/>
    <n v="1725"/>
    <x v="12"/>
  </r>
  <r>
    <d v="2017-12-29T00:00:00"/>
    <x v="3"/>
    <x v="5"/>
    <x v="1"/>
    <s v="Northern California"/>
    <n v="1214"/>
    <n v="1651"/>
    <x v="12"/>
  </r>
  <r>
    <d v="2017-12-29T00:00:00"/>
    <x v="3"/>
    <x v="6"/>
    <x v="1"/>
    <s v="Northern California"/>
    <n v="169"/>
    <n v="608"/>
    <x v="12"/>
  </r>
  <r>
    <d v="2017-12-29T00:00:00"/>
    <x v="0"/>
    <x v="0"/>
    <x v="0"/>
    <s v="Southern California"/>
    <n v="6802"/>
    <n v="6585"/>
    <x v="12"/>
  </r>
  <r>
    <d v="2017-12-29T00:00:00"/>
    <x v="1"/>
    <x v="1"/>
    <x v="1"/>
    <s v="Southern California"/>
    <n v="4052.4000000000005"/>
    <n v="2806.1000000000004"/>
    <x v="12"/>
  </r>
  <r>
    <d v="2017-12-29T00:00:00"/>
    <x v="1"/>
    <x v="2"/>
    <x v="1"/>
    <s v="Southern California"/>
    <n v="291"/>
    <n v="579"/>
    <x v="12"/>
  </r>
  <r>
    <d v="2017-12-29T00:00:00"/>
    <x v="1"/>
    <x v="3"/>
    <x v="1"/>
    <s v="Southern California"/>
    <n v="0"/>
    <n v="3260"/>
    <x v="12"/>
  </r>
  <r>
    <d v="2017-12-29T00:00:00"/>
    <x v="2"/>
    <x v="4"/>
    <x v="1"/>
    <s v="Southern California"/>
    <n v="1454"/>
    <n v="1641"/>
    <x v="12"/>
  </r>
  <r>
    <d v="2017-12-29T00:00:00"/>
    <x v="3"/>
    <x v="5"/>
    <x v="1"/>
    <s v="Southern California"/>
    <n v="879"/>
    <n v="950"/>
    <x v="12"/>
  </r>
  <r>
    <d v="2017-12-29T00:00:00"/>
    <x v="3"/>
    <x v="6"/>
    <x v="1"/>
    <s v="Southern California"/>
    <n v="361"/>
    <n v="590"/>
    <x v="12"/>
  </r>
  <r>
    <d v="2017-12-29T00:00:00"/>
    <x v="4"/>
    <x v="7"/>
    <x v="1"/>
    <s v="Northern California"/>
    <n v="184"/>
    <n v="855"/>
    <x v="12"/>
  </r>
  <r>
    <d v="2017-12-29T00:00:00"/>
    <x v="4"/>
    <x v="7"/>
    <x v="1"/>
    <s v="Southern California"/>
    <n v="-9"/>
    <n v="360"/>
    <x v="12"/>
  </r>
  <r>
    <d v="2018-01-05T00:00:00"/>
    <x v="0"/>
    <x v="0"/>
    <x v="0"/>
    <s v="Northern California"/>
    <n v="5679"/>
    <n v="9301"/>
    <x v="13"/>
  </r>
  <r>
    <d v="2018-01-05T00:00:00"/>
    <x v="1"/>
    <x v="1"/>
    <x v="1"/>
    <s v="Northern California"/>
    <n v="2924.7000000000003"/>
    <n v="4084.9000000000005"/>
    <x v="13"/>
  </r>
  <r>
    <d v="2018-01-05T00:00:00"/>
    <x v="1"/>
    <x v="2"/>
    <x v="1"/>
    <s v="Northern California"/>
    <n v="638"/>
    <n v="692"/>
    <x v="13"/>
  </r>
  <r>
    <d v="2018-01-05T00:00:00"/>
    <x v="1"/>
    <x v="3"/>
    <x v="1"/>
    <s v="Northern California"/>
    <n v="0"/>
    <n v="2746"/>
    <x v="13"/>
  </r>
  <r>
    <d v="2018-01-05T00:00:00"/>
    <x v="2"/>
    <x v="4"/>
    <x v="1"/>
    <s v="Northern California"/>
    <n v="926"/>
    <n v="1569"/>
    <x v="13"/>
  </r>
  <r>
    <d v="2018-01-05T00:00:00"/>
    <x v="3"/>
    <x v="5"/>
    <x v="1"/>
    <s v="Northern California"/>
    <n v="1131"/>
    <n v="1613"/>
    <x v="13"/>
  </r>
  <r>
    <d v="2018-01-05T00:00:00"/>
    <x v="3"/>
    <x v="6"/>
    <x v="1"/>
    <s v="Northern California"/>
    <n v="404"/>
    <n v="524"/>
    <x v="13"/>
  </r>
  <r>
    <d v="2018-01-05T00:00:00"/>
    <x v="0"/>
    <x v="0"/>
    <x v="0"/>
    <s v="Southern California"/>
    <n v="6758"/>
    <n v="6506"/>
    <x v="13"/>
  </r>
  <r>
    <d v="2018-01-05T00:00:00"/>
    <x v="1"/>
    <x v="1"/>
    <x v="1"/>
    <s v="Southern California"/>
    <n v="3798.3"/>
    <n v="2676.3"/>
    <x v="13"/>
  </r>
  <r>
    <d v="2018-01-05T00:00:00"/>
    <x v="1"/>
    <x v="2"/>
    <x v="1"/>
    <s v="Southern California"/>
    <n v="440"/>
    <n v="506"/>
    <x v="13"/>
  </r>
  <r>
    <d v="2018-01-05T00:00:00"/>
    <x v="1"/>
    <x v="3"/>
    <x v="1"/>
    <s v="Southern California"/>
    <n v="0"/>
    <n v="3543"/>
    <x v="13"/>
  </r>
  <r>
    <d v="2018-01-05T00:00:00"/>
    <x v="2"/>
    <x v="4"/>
    <x v="1"/>
    <s v="Southern California"/>
    <n v="1544"/>
    <n v="1635"/>
    <x v="13"/>
  </r>
  <r>
    <d v="2018-01-05T00:00:00"/>
    <x v="3"/>
    <x v="5"/>
    <x v="1"/>
    <s v="Southern California"/>
    <n v="863"/>
    <n v="1039"/>
    <x v="13"/>
  </r>
  <r>
    <d v="2018-01-05T00:00:00"/>
    <x v="3"/>
    <x v="6"/>
    <x v="1"/>
    <s v="Southern California"/>
    <n v="710"/>
    <n v="879"/>
    <x v="13"/>
  </r>
  <r>
    <d v="2018-01-05T00:00:00"/>
    <x v="4"/>
    <x v="7"/>
    <x v="1"/>
    <s v="Northern California"/>
    <n v="372"/>
    <n v="513"/>
    <x v="13"/>
  </r>
  <r>
    <d v="2018-01-05T00:00:00"/>
    <x v="4"/>
    <x v="7"/>
    <x v="1"/>
    <s v="Southern California"/>
    <n v="79"/>
    <n v="405"/>
    <x v="13"/>
  </r>
  <r>
    <d v="2018-01-12T00:00:00"/>
    <x v="0"/>
    <x v="0"/>
    <x v="0"/>
    <s v="Northern California"/>
    <n v="5792"/>
    <n v="8666"/>
    <x v="13"/>
  </r>
  <r>
    <d v="2018-01-12T00:00:00"/>
    <x v="1"/>
    <x v="1"/>
    <x v="1"/>
    <s v="Northern California"/>
    <n v="3015.3"/>
    <n v="4380.1000000000004"/>
    <x v="13"/>
  </r>
  <r>
    <d v="2018-01-12T00:00:00"/>
    <x v="1"/>
    <x v="2"/>
    <x v="1"/>
    <s v="Northern California"/>
    <n v="457"/>
    <n v="760"/>
    <x v="13"/>
  </r>
  <r>
    <d v="2018-01-12T00:00:00"/>
    <x v="1"/>
    <x v="3"/>
    <x v="1"/>
    <s v="Northern California"/>
    <n v="0"/>
    <n v="2979"/>
    <x v="13"/>
  </r>
  <r>
    <d v="2018-01-12T00:00:00"/>
    <x v="2"/>
    <x v="4"/>
    <x v="1"/>
    <s v="Northern California"/>
    <n v="899"/>
    <n v="1785"/>
    <x v="13"/>
  </r>
  <r>
    <d v="2018-01-12T00:00:00"/>
    <x v="3"/>
    <x v="5"/>
    <x v="1"/>
    <s v="Northern California"/>
    <n v="939"/>
    <n v="1549"/>
    <x v="13"/>
  </r>
  <r>
    <d v="2018-01-12T00:00:00"/>
    <x v="3"/>
    <x v="6"/>
    <x v="1"/>
    <s v="Northern California"/>
    <n v="581"/>
    <n v="986"/>
    <x v="13"/>
  </r>
  <r>
    <d v="2018-01-12T00:00:00"/>
    <x v="0"/>
    <x v="0"/>
    <x v="0"/>
    <s v="Southern California"/>
    <n v="6709"/>
    <n v="6969"/>
    <x v="13"/>
  </r>
  <r>
    <d v="2018-01-12T00:00:00"/>
    <x v="1"/>
    <x v="1"/>
    <x v="1"/>
    <s v="Southern California"/>
    <n v="3747.7000000000003"/>
    <n v="2820.4"/>
    <x v="13"/>
  </r>
  <r>
    <d v="2018-01-12T00:00:00"/>
    <x v="1"/>
    <x v="2"/>
    <x v="1"/>
    <s v="Southern California"/>
    <n v="500"/>
    <n v="639"/>
    <x v="13"/>
  </r>
  <r>
    <d v="2018-01-12T00:00:00"/>
    <x v="1"/>
    <x v="3"/>
    <x v="1"/>
    <s v="Southern California"/>
    <n v="0"/>
    <n v="3841"/>
    <x v="13"/>
  </r>
  <r>
    <d v="2018-01-12T00:00:00"/>
    <x v="2"/>
    <x v="4"/>
    <x v="1"/>
    <s v="Southern California"/>
    <n v="1467"/>
    <n v="1749"/>
    <x v="13"/>
  </r>
  <r>
    <d v="2018-01-12T00:00:00"/>
    <x v="3"/>
    <x v="5"/>
    <x v="1"/>
    <s v="Southern California"/>
    <n v="741"/>
    <n v="1043"/>
    <x v="13"/>
  </r>
  <r>
    <d v="2018-01-12T00:00:00"/>
    <x v="3"/>
    <x v="6"/>
    <x v="1"/>
    <s v="Southern California"/>
    <n v="554"/>
    <n v="923"/>
    <x v="13"/>
  </r>
  <r>
    <d v="2018-01-12T00:00:00"/>
    <x v="4"/>
    <x v="7"/>
    <x v="1"/>
    <s v="Northern California"/>
    <n v="73"/>
    <n v="532"/>
    <x v="13"/>
  </r>
  <r>
    <d v="2018-01-12T00:00:00"/>
    <x v="4"/>
    <x v="7"/>
    <x v="1"/>
    <s v="Southern California"/>
    <n v="274"/>
    <n v="719"/>
    <x v="13"/>
  </r>
  <r>
    <d v="2018-01-19T00:00:00"/>
    <x v="0"/>
    <x v="0"/>
    <x v="0"/>
    <s v="Northern California"/>
    <n v="5822"/>
    <n v="8047"/>
    <x v="13"/>
  </r>
  <r>
    <d v="2018-01-19T00:00:00"/>
    <x v="1"/>
    <x v="1"/>
    <x v="1"/>
    <s v="Northern California"/>
    <n v="2946.2000000000003"/>
    <n v="4478.7000000000007"/>
    <x v="13"/>
  </r>
  <r>
    <d v="2018-01-19T00:00:00"/>
    <x v="1"/>
    <x v="2"/>
    <x v="1"/>
    <s v="Northern California"/>
    <n v="437"/>
    <n v="778"/>
    <x v="13"/>
  </r>
  <r>
    <d v="2018-01-19T00:00:00"/>
    <x v="1"/>
    <x v="3"/>
    <x v="1"/>
    <s v="Northern California"/>
    <n v="0"/>
    <n v="2961"/>
    <x v="13"/>
  </r>
  <r>
    <d v="2018-01-19T00:00:00"/>
    <x v="2"/>
    <x v="4"/>
    <x v="1"/>
    <s v="Northern California"/>
    <n v="923"/>
    <n v="1808"/>
    <x v="13"/>
  </r>
  <r>
    <d v="2018-01-19T00:00:00"/>
    <x v="3"/>
    <x v="5"/>
    <x v="1"/>
    <s v="Northern California"/>
    <n v="1305"/>
    <n v="1926"/>
    <x v="13"/>
  </r>
  <r>
    <d v="2018-01-19T00:00:00"/>
    <x v="3"/>
    <x v="6"/>
    <x v="1"/>
    <s v="Northern California"/>
    <n v="96"/>
    <n v="1122"/>
    <x v="13"/>
  </r>
  <r>
    <d v="2018-01-19T00:00:00"/>
    <x v="0"/>
    <x v="0"/>
    <x v="0"/>
    <s v="Southern California"/>
    <n v="5132"/>
    <n v="6467"/>
    <x v="13"/>
  </r>
  <r>
    <d v="2018-01-19T00:00:00"/>
    <x v="1"/>
    <x v="1"/>
    <x v="1"/>
    <s v="Southern California"/>
    <n v="3658.6000000000004"/>
    <n v="3208.7000000000003"/>
    <x v="13"/>
  </r>
  <r>
    <d v="2018-01-19T00:00:00"/>
    <x v="1"/>
    <x v="2"/>
    <x v="1"/>
    <s v="Southern California"/>
    <n v="446"/>
    <n v="579"/>
    <x v="13"/>
  </r>
  <r>
    <d v="2018-01-19T00:00:00"/>
    <x v="1"/>
    <x v="3"/>
    <x v="1"/>
    <s v="Southern California"/>
    <n v="0"/>
    <n v="3765"/>
    <x v="13"/>
  </r>
  <r>
    <d v="2018-01-19T00:00:00"/>
    <x v="2"/>
    <x v="4"/>
    <x v="1"/>
    <s v="Southern California"/>
    <n v="1080"/>
    <n v="1727"/>
    <x v="13"/>
  </r>
  <r>
    <d v="2018-01-19T00:00:00"/>
    <x v="3"/>
    <x v="5"/>
    <x v="1"/>
    <s v="Southern California"/>
    <n v="471"/>
    <n v="879"/>
    <x v="13"/>
  </r>
  <r>
    <d v="2018-01-19T00:00:00"/>
    <x v="3"/>
    <x v="6"/>
    <x v="1"/>
    <s v="Southern California"/>
    <n v="483"/>
    <n v="846"/>
    <x v="13"/>
  </r>
  <r>
    <d v="2018-01-19T00:00:00"/>
    <x v="4"/>
    <x v="7"/>
    <x v="1"/>
    <s v="Northern California"/>
    <n v="197"/>
    <n v="578"/>
    <x v="13"/>
  </r>
  <r>
    <d v="2018-01-19T00:00:00"/>
    <x v="4"/>
    <x v="7"/>
    <x v="1"/>
    <s v="Southern California"/>
    <n v="-52"/>
    <n v="674"/>
    <x v="13"/>
  </r>
  <r>
    <d v="2018-01-26T00:00:00"/>
    <x v="0"/>
    <x v="0"/>
    <x v="0"/>
    <s v="Northern California"/>
    <n v="5490"/>
    <n v="9127"/>
    <x v="13"/>
  </r>
  <r>
    <d v="2018-01-26T00:00:00"/>
    <x v="1"/>
    <x v="1"/>
    <x v="1"/>
    <s v="Northern California"/>
    <n v="2715.1000000000004"/>
    <n v="4529"/>
    <x v="13"/>
  </r>
  <r>
    <d v="2018-01-26T00:00:00"/>
    <x v="1"/>
    <x v="2"/>
    <x v="1"/>
    <s v="Northern California"/>
    <n v="335"/>
    <n v="661"/>
    <x v="13"/>
  </r>
  <r>
    <d v="2018-01-26T00:00:00"/>
    <x v="1"/>
    <x v="3"/>
    <x v="1"/>
    <s v="Northern California"/>
    <n v="0"/>
    <n v="3164"/>
    <x v="13"/>
  </r>
  <r>
    <d v="2018-01-26T00:00:00"/>
    <x v="2"/>
    <x v="4"/>
    <x v="1"/>
    <s v="Northern California"/>
    <n v="843"/>
    <n v="2034"/>
    <x v="13"/>
  </r>
  <r>
    <d v="2018-01-26T00:00:00"/>
    <x v="3"/>
    <x v="5"/>
    <x v="1"/>
    <s v="Northern California"/>
    <n v="1181"/>
    <n v="1884"/>
    <x v="13"/>
  </r>
  <r>
    <d v="2018-01-26T00:00:00"/>
    <x v="3"/>
    <x v="6"/>
    <x v="1"/>
    <s v="Northern California"/>
    <n v="130"/>
    <n v="832"/>
    <x v="13"/>
  </r>
  <r>
    <d v="2018-01-26T00:00:00"/>
    <x v="0"/>
    <x v="0"/>
    <x v="0"/>
    <s v="Southern California"/>
    <n v="4775"/>
    <n v="6631"/>
    <x v="13"/>
  </r>
  <r>
    <d v="2018-01-26T00:00:00"/>
    <x v="1"/>
    <x v="1"/>
    <x v="1"/>
    <s v="Southern California"/>
    <n v="3371.5000000000005"/>
    <n v="2975.5000000000005"/>
    <x v="13"/>
  </r>
  <r>
    <d v="2018-01-26T00:00:00"/>
    <x v="1"/>
    <x v="2"/>
    <x v="1"/>
    <s v="Southern California"/>
    <n v="352"/>
    <n v="606"/>
    <x v="13"/>
  </r>
  <r>
    <d v="2018-01-26T00:00:00"/>
    <x v="1"/>
    <x v="3"/>
    <x v="1"/>
    <s v="Southern California"/>
    <n v="0"/>
    <n v="3658"/>
    <x v="13"/>
  </r>
  <r>
    <d v="2018-01-26T00:00:00"/>
    <x v="2"/>
    <x v="4"/>
    <x v="1"/>
    <s v="Southern California"/>
    <n v="1028"/>
    <n v="1558"/>
    <x v="13"/>
  </r>
  <r>
    <d v="2018-01-26T00:00:00"/>
    <x v="3"/>
    <x v="5"/>
    <x v="1"/>
    <s v="Southern California"/>
    <n v="663"/>
    <n v="997"/>
    <x v="13"/>
  </r>
  <r>
    <d v="2018-01-26T00:00:00"/>
    <x v="3"/>
    <x v="6"/>
    <x v="1"/>
    <s v="Southern California"/>
    <n v="145"/>
    <n v="602"/>
    <x v="13"/>
  </r>
  <r>
    <d v="2018-01-26T00:00:00"/>
    <x v="4"/>
    <x v="7"/>
    <x v="1"/>
    <s v="Northern California"/>
    <n v="200"/>
    <n v="686"/>
    <x v="13"/>
  </r>
  <r>
    <d v="2018-01-26T00:00:00"/>
    <x v="4"/>
    <x v="7"/>
    <x v="1"/>
    <s v="Southern California"/>
    <n v="-88"/>
    <n v="607"/>
    <x v="13"/>
  </r>
  <r>
    <d v="2018-02-02T00:00:00"/>
    <x v="0"/>
    <x v="0"/>
    <x v="0"/>
    <s v="Northern California"/>
    <n v="5800"/>
    <n v="8276"/>
    <x v="13"/>
  </r>
  <r>
    <d v="2018-02-02T00:00:00"/>
    <x v="1"/>
    <x v="1"/>
    <x v="1"/>
    <s v="Northern California"/>
    <n v="2699.7000000000003"/>
    <n v="5001.1000000000004"/>
    <x v="13"/>
  </r>
  <r>
    <d v="2018-02-02T00:00:00"/>
    <x v="1"/>
    <x v="2"/>
    <x v="1"/>
    <s v="Northern California"/>
    <n v="752"/>
    <n v="963"/>
    <x v="13"/>
  </r>
  <r>
    <d v="2018-02-02T00:00:00"/>
    <x v="1"/>
    <x v="3"/>
    <x v="1"/>
    <s v="Northern California"/>
    <n v="0"/>
    <n v="2942"/>
    <x v="13"/>
  </r>
  <r>
    <d v="2018-02-02T00:00:00"/>
    <x v="2"/>
    <x v="4"/>
    <x v="1"/>
    <s v="Northern California"/>
    <n v="822"/>
    <n v="1843"/>
    <x v="13"/>
  </r>
  <r>
    <d v="2018-02-02T00:00:00"/>
    <x v="3"/>
    <x v="5"/>
    <x v="1"/>
    <s v="Northern California"/>
    <n v="836"/>
    <n v="1748"/>
    <x v="13"/>
  </r>
  <r>
    <d v="2018-02-02T00:00:00"/>
    <x v="3"/>
    <x v="6"/>
    <x v="1"/>
    <s v="Northern California"/>
    <n v="537"/>
    <n v="914"/>
    <x v="13"/>
  </r>
  <r>
    <d v="2018-02-02T00:00:00"/>
    <x v="0"/>
    <x v="0"/>
    <x v="0"/>
    <s v="Southern California"/>
    <n v="4997"/>
    <n v="6373"/>
    <x v="13"/>
  </r>
  <r>
    <d v="2018-02-02T00:00:00"/>
    <x v="1"/>
    <x v="1"/>
    <x v="1"/>
    <s v="Southern California"/>
    <n v="3656.4"/>
    <n v="2894.1000000000004"/>
    <x v="13"/>
  </r>
  <r>
    <d v="2018-02-02T00:00:00"/>
    <x v="1"/>
    <x v="2"/>
    <x v="1"/>
    <s v="Southern California"/>
    <n v="249"/>
    <n v="448"/>
    <x v="13"/>
  </r>
  <r>
    <d v="2018-02-02T00:00:00"/>
    <x v="1"/>
    <x v="3"/>
    <x v="1"/>
    <s v="Southern California"/>
    <n v="0"/>
    <n v="3358"/>
    <x v="13"/>
  </r>
  <r>
    <d v="2018-02-02T00:00:00"/>
    <x v="2"/>
    <x v="4"/>
    <x v="1"/>
    <s v="Southern California"/>
    <n v="1030"/>
    <n v="1505"/>
    <x v="13"/>
  </r>
  <r>
    <d v="2018-02-02T00:00:00"/>
    <x v="3"/>
    <x v="5"/>
    <x v="1"/>
    <s v="Southern California"/>
    <n v="750"/>
    <n v="1023"/>
    <x v="13"/>
  </r>
  <r>
    <d v="2018-02-02T00:00:00"/>
    <x v="3"/>
    <x v="6"/>
    <x v="1"/>
    <s v="Southern California"/>
    <n v="495"/>
    <n v="738"/>
    <x v="13"/>
  </r>
  <r>
    <d v="2018-02-02T00:00:00"/>
    <x v="4"/>
    <x v="7"/>
    <x v="1"/>
    <s v="Northern California"/>
    <n v="314"/>
    <n v="705"/>
    <x v="13"/>
  </r>
  <r>
    <d v="2018-02-02T00:00:00"/>
    <x v="4"/>
    <x v="7"/>
    <x v="1"/>
    <s v="Southern California"/>
    <n v="-31"/>
    <n v="636"/>
    <x v="13"/>
  </r>
  <r>
    <d v="2018-02-09T00:00:00"/>
    <x v="0"/>
    <x v="0"/>
    <x v="0"/>
    <s v="Northern California"/>
    <n v="5709"/>
    <n v="9037"/>
    <x v="13"/>
  </r>
  <r>
    <d v="2018-02-09T00:00:00"/>
    <x v="1"/>
    <x v="1"/>
    <x v="1"/>
    <s v="Northern California"/>
    <n v="3385.2000000000003"/>
    <n v="4930.5"/>
    <x v="13"/>
  </r>
  <r>
    <d v="2018-02-09T00:00:00"/>
    <x v="1"/>
    <x v="2"/>
    <x v="1"/>
    <s v="Northern California"/>
    <n v="356"/>
    <n v="566"/>
    <x v="13"/>
  </r>
  <r>
    <d v="2018-02-09T00:00:00"/>
    <x v="1"/>
    <x v="3"/>
    <x v="1"/>
    <s v="Northern California"/>
    <n v="0"/>
    <n v="3094"/>
    <x v="13"/>
  </r>
  <r>
    <d v="2018-02-09T00:00:00"/>
    <x v="2"/>
    <x v="4"/>
    <x v="1"/>
    <s v="Northern California"/>
    <n v="874"/>
    <n v="1736"/>
    <x v="13"/>
  </r>
  <r>
    <d v="2018-02-09T00:00:00"/>
    <x v="3"/>
    <x v="5"/>
    <x v="1"/>
    <s v="Northern California"/>
    <n v="1165"/>
    <n v="1851"/>
    <x v="13"/>
  </r>
  <r>
    <d v="2018-02-09T00:00:00"/>
    <x v="3"/>
    <x v="6"/>
    <x v="1"/>
    <s v="Northern California"/>
    <n v="251"/>
    <n v="1042"/>
    <x v="13"/>
  </r>
  <r>
    <d v="2018-02-09T00:00:00"/>
    <x v="0"/>
    <x v="0"/>
    <x v="0"/>
    <s v="Southern California"/>
    <n v="5251"/>
    <n v="5809"/>
    <x v="13"/>
  </r>
  <r>
    <d v="2018-02-09T00:00:00"/>
    <x v="1"/>
    <x v="1"/>
    <x v="1"/>
    <s v="Southern California"/>
    <n v="3258.2000000000003"/>
    <n v="3034.9"/>
    <x v="13"/>
  </r>
  <r>
    <d v="2018-02-09T00:00:00"/>
    <x v="1"/>
    <x v="2"/>
    <x v="1"/>
    <s v="Southern California"/>
    <n v="385"/>
    <n v="407"/>
    <x v="13"/>
  </r>
  <r>
    <d v="2018-02-09T00:00:00"/>
    <x v="1"/>
    <x v="3"/>
    <x v="1"/>
    <s v="Southern California"/>
    <n v="0"/>
    <n v="3399"/>
    <x v="13"/>
  </r>
  <r>
    <d v="2018-02-09T00:00:00"/>
    <x v="2"/>
    <x v="4"/>
    <x v="1"/>
    <s v="Southern California"/>
    <n v="1063"/>
    <n v="1535"/>
    <x v="13"/>
  </r>
  <r>
    <d v="2018-02-09T00:00:00"/>
    <x v="3"/>
    <x v="5"/>
    <x v="1"/>
    <s v="Southern California"/>
    <n v="559"/>
    <n v="938"/>
    <x v="13"/>
  </r>
  <r>
    <d v="2018-02-09T00:00:00"/>
    <x v="3"/>
    <x v="6"/>
    <x v="1"/>
    <s v="Southern California"/>
    <n v="323"/>
    <n v="748"/>
    <x v="13"/>
  </r>
  <r>
    <d v="2018-02-09T00:00:00"/>
    <x v="4"/>
    <x v="7"/>
    <x v="1"/>
    <s v="Northern California"/>
    <n v="328"/>
    <n v="923"/>
    <x v="13"/>
  </r>
  <r>
    <d v="2018-02-09T00:00:00"/>
    <x v="4"/>
    <x v="7"/>
    <x v="1"/>
    <s v="Southern California"/>
    <n v="-72"/>
    <n v="709"/>
    <x v="13"/>
  </r>
  <r>
    <d v="2018-02-16T00:00:00"/>
    <x v="0"/>
    <x v="0"/>
    <x v="0"/>
    <s v="Northern California"/>
    <n v="5583"/>
    <n v="8336"/>
    <x v="13"/>
  </r>
  <r>
    <d v="2018-02-16T00:00:00"/>
    <x v="1"/>
    <x v="1"/>
    <x v="1"/>
    <s v="Northern California"/>
    <n v="3011.6000000000004"/>
    <n v="4808.6000000000004"/>
    <x v="13"/>
  </r>
  <r>
    <d v="2018-02-16T00:00:00"/>
    <x v="1"/>
    <x v="2"/>
    <x v="1"/>
    <s v="Northern California"/>
    <n v="644"/>
    <n v="907"/>
    <x v="13"/>
  </r>
  <r>
    <d v="2018-02-16T00:00:00"/>
    <x v="1"/>
    <x v="3"/>
    <x v="1"/>
    <s v="Northern California"/>
    <n v="0"/>
    <n v="3034"/>
    <x v="13"/>
  </r>
  <r>
    <d v="2018-02-16T00:00:00"/>
    <x v="2"/>
    <x v="4"/>
    <x v="1"/>
    <s v="Northern California"/>
    <n v="916"/>
    <n v="1972"/>
    <x v="13"/>
  </r>
  <r>
    <d v="2018-02-16T00:00:00"/>
    <x v="3"/>
    <x v="5"/>
    <x v="1"/>
    <s v="Northern California"/>
    <n v="866"/>
    <n v="1770"/>
    <x v="13"/>
  </r>
  <r>
    <d v="2018-02-16T00:00:00"/>
    <x v="3"/>
    <x v="6"/>
    <x v="1"/>
    <s v="Northern California"/>
    <n v="235"/>
    <n v="1053"/>
    <x v="13"/>
  </r>
  <r>
    <d v="2018-02-16T00:00:00"/>
    <x v="0"/>
    <x v="0"/>
    <x v="0"/>
    <s v="Southern California"/>
    <n v="5553"/>
    <n v="7049"/>
    <x v="13"/>
  </r>
  <r>
    <d v="2018-02-16T00:00:00"/>
    <x v="1"/>
    <x v="1"/>
    <x v="1"/>
    <s v="Southern California"/>
    <n v="3627.8"/>
    <n v="2842.4"/>
    <x v="13"/>
  </r>
  <r>
    <d v="2018-02-16T00:00:00"/>
    <x v="1"/>
    <x v="2"/>
    <x v="1"/>
    <s v="Southern California"/>
    <n v="510"/>
    <n v="579"/>
    <x v="13"/>
  </r>
  <r>
    <d v="2018-02-16T00:00:00"/>
    <x v="1"/>
    <x v="3"/>
    <x v="1"/>
    <s v="Southern California"/>
    <n v="0"/>
    <n v="3346"/>
    <x v="13"/>
  </r>
  <r>
    <d v="2018-02-16T00:00:00"/>
    <x v="2"/>
    <x v="4"/>
    <x v="1"/>
    <s v="Southern California"/>
    <n v="1174"/>
    <n v="1453"/>
    <x v="13"/>
  </r>
  <r>
    <d v="2018-02-16T00:00:00"/>
    <x v="3"/>
    <x v="5"/>
    <x v="1"/>
    <s v="Southern California"/>
    <n v="602"/>
    <n v="938"/>
    <x v="13"/>
  </r>
  <r>
    <d v="2018-02-16T00:00:00"/>
    <x v="3"/>
    <x v="6"/>
    <x v="1"/>
    <s v="Southern California"/>
    <n v="514"/>
    <n v="785"/>
    <x v="13"/>
  </r>
  <r>
    <d v="2018-02-16T00:00:00"/>
    <x v="4"/>
    <x v="7"/>
    <x v="1"/>
    <s v="Northern California"/>
    <n v="304"/>
    <n v="566"/>
    <x v="13"/>
  </r>
  <r>
    <d v="2018-02-16T00:00:00"/>
    <x v="4"/>
    <x v="7"/>
    <x v="1"/>
    <s v="Southern California"/>
    <n v="-4"/>
    <n v="607"/>
    <x v="13"/>
  </r>
  <r>
    <d v="2018-02-23T00:00:00"/>
    <x v="0"/>
    <x v="0"/>
    <x v="0"/>
    <s v="Northern California"/>
    <n v="5571"/>
    <n v="7925"/>
    <x v="13"/>
  </r>
  <r>
    <d v="2018-02-23T00:00:00"/>
    <x v="1"/>
    <x v="1"/>
    <x v="1"/>
    <s v="Northern California"/>
    <n v="2981.1000000000004"/>
    <n v="4930.7000000000007"/>
    <x v="13"/>
  </r>
  <r>
    <d v="2018-02-23T00:00:00"/>
    <x v="1"/>
    <x v="2"/>
    <x v="1"/>
    <s v="Northern California"/>
    <n v="410"/>
    <n v="580"/>
    <x v="13"/>
  </r>
  <r>
    <d v="2018-02-23T00:00:00"/>
    <x v="1"/>
    <x v="3"/>
    <x v="1"/>
    <s v="Northern California"/>
    <n v="0"/>
    <n v="2950"/>
    <x v="13"/>
  </r>
  <r>
    <d v="2018-02-23T00:00:00"/>
    <x v="2"/>
    <x v="4"/>
    <x v="1"/>
    <s v="Northern California"/>
    <n v="785"/>
    <n v="2031"/>
    <x v="13"/>
  </r>
  <r>
    <d v="2018-02-23T00:00:00"/>
    <x v="3"/>
    <x v="5"/>
    <x v="1"/>
    <s v="Northern California"/>
    <n v="780"/>
    <n v="1557"/>
    <x v="13"/>
  </r>
  <r>
    <d v="2018-02-23T00:00:00"/>
    <x v="3"/>
    <x v="6"/>
    <x v="1"/>
    <s v="Northern California"/>
    <n v="237"/>
    <n v="1049"/>
    <x v="13"/>
  </r>
  <r>
    <d v="2018-02-23T00:00:00"/>
    <x v="0"/>
    <x v="0"/>
    <x v="0"/>
    <s v="Southern California"/>
    <n v="5715"/>
    <n v="6498"/>
    <x v="13"/>
  </r>
  <r>
    <d v="2018-02-23T00:00:00"/>
    <x v="1"/>
    <x v="1"/>
    <x v="1"/>
    <s v="Southern California"/>
    <n v="3554.1000000000004"/>
    <n v="2781.9"/>
    <x v="13"/>
  </r>
  <r>
    <d v="2018-02-23T00:00:00"/>
    <x v="1"/>
    <x v="2"/>
    <x v="1"/>
    <s v="Southern California"/>
    <n v="181"/>
    <n v="370"/>
    <x v="13"/>
  </r>
  <r>
    <d v="2018-02-23T00:00:00"/>
    <x v="1"/>
    <x v="3"/>
    <x v="1"/>
    <s v="Southern California"/>
    <n v="0"/>
    <n v="3265"/>
    <x v="13"/>
  </r>
  <r>
    <d v="2018-02-23T00:00:00"/>
    <x v="2"/>
    <x v="4"/>
    <x v="1"/>
    <s v="Southern California"/>
    <n v="1257"/>
    <n v="1434"/>
    <x v="13"/>
  </r>
  <r>
    <d v="2018-02-23T00:00:00"/>
    <x v="3"/>
    <x v="5"/>
    <x v="1"/>
    <s v="Southern California"/>
    <n v="737"/>
    <n v="865"/>
    <x v="13"/>
  </r>
  <r>
    <d v="2018-02-23T00:00:00"/>
    <x v="3"/>
    <x v="6"/>
    <x v="1"/>
    <s v="Southern California"/>
    <n v="531"/>
    <n v="833"/>
    <x v="13"/>
  </r>
  <r>
    <d v="2018-02-23T00:00:00"/>
    <x v="4"/>
    <x v="7"/>
    <x v="1"/>
    <s v="Northern California"/>
    <n v="315"/>
    <n v="867"/>
    <x v="13"/>
  </r>
  <r>
    <d v="2018-02-23T00:00:00"/>
    <x v="4"/>
    <x v="7"/>
    <x v="1"/>
    <s v="Southern California"/>
    <n v="-44"/>
    <n v="478"/>
    <x v="13"/>
  </r>
  <r>
    <d v="2018-03-02T00:00:00"/>
    <x v="0"/>
    <x v="0"/>
    <x v="0"/>
    <s v="Northern California"/>
    <n v="5370"/>
    <n v="9037"/>
    <x v="13"/>
  </r>
  <r>
    <d v="2018-03-02T00:00:00"/>
    <x v="1"/>
    <x v="1"/>
    <x v="1"/>
    <s v="Northern California"/>
    <n v="2951.4"/>
    <n v="5148.6000000000004"/>
    <x v="13"/>
  </r>
  <r>
    <d v="2018-03-02T00:00:00"/>
    <x v="1"/>
    <x v="2"/>
    <x v="1"/>
    <s v="Northern California"/>
    <n v="465"/>
    <n v="864"/>
    <x v="13"/>
  </r>
  <r>
    <d v="2018-03-02T00:00:00"/>
    <x v="1"/>
    <x v="3"/>
    <x v="1"/>
    <s v="Northern California"/>
    <n v="0"/>
    <n v="2858"/>
    <x v="13"/>
  </r>
  <r>
    <d v="2018-03-02T00:00:00"/>
    <x v="2"/>
    <x v="4"/>
    <x v="1"/>
    <s v="Northern California"/>
    <n v="879"/>
    <n v="1951"/>
    <x v="13"/>
  </r>
  <r>
    <d v="2018-03-02T00:00:00"/>
    <x v="3"/>
    <x v="5"/>
    <x v="1"/>
    <s v="Northern California"/>
    <n v="737"/>
    <n v="1136"/>
    <x v="13"/>
  </r>
  <r>
    <d v="2018-03-02T00:00:00"/>
    <x v="3"/>
    <x v="6"/>
    <x v="1"/>
    <s v="Northern California"/>
    <n v="279"/>
    <n v="1013"/>
    <x v="13"/>
  </r>
  <r>
    <d v="2018-03-02T00:00:00"/>
    <x v="0"/>
    <x v="0"/>
    <x v="0"/>
    <s v="Southern California"/>
    <n v="6810"/>
    <n v="7182"/>
    <x v="13"/>
  </r>
  <r>
    <d v="2018-03-02T00:00:00"/>
    <x v="1"/>
    <x v="1"/>
    <x v="1"/>
    <s v="Southern California"/>
    <n v="3873.1000000000004"/>
    <n v="2779.7000000000003"/>
    <x v="13"/>
  </r>
  <r>
    <d v="2018-03-02T00:00:00"/>
    <x v="1"/>
    <x v="2"/>
    <x v="1"/>
    <s v="Southern California"/>
    <n v="462"/>
    <n v="339"/>
    <x v="13"/>
  </r>
  <r>
    <d v="2018-03-02T00:00:00"/>
    <x v="1"/>
    <x v="3"/>
    <x v="1"/>
    <s v="Southern California"/>
    <n v="0"/>
    <n v="3060"/>
    <x v="13"/>
  </r>
  <r>
    <d v="2018-03-02T00:00:00"/>
    <x v="2"/>
    <x v="4"/>
    <x v="1"/>
    <s v="Southern California"/>
    <n v="1552"/>
    <n v="1687"/>
    <x v="13"/>
  </r>
  <r>
    <d v="2018-03-02T00:00:00"/>
    <x v="3"/>
    <x v="5"/>
    <x v="1"/>
    <s v="Southern California"/>
    <n v="731"/>
    <n v="979"/>
    <x v="13"/>
  </r>
  <r>
    <d v="2018-03-02T00:00:00"/>
    <x v="3"/>
    <x v="6"/>
    <x v="1"/>
    <s v="Southern California"/>
    <n v="542"/>
    <n v="1047"/>
    <x v="13"/>
  </r>
  <r>
    <d v="2018-03-02T00:00:00"/>
    <x v="4"/>
    <x v="7"/>
    <x v="1"/>
    <s v="Northern California"/>
    <n v="347"/>
    <n v="636"/>
    <x v="13"/>
  </r>
  <r>
    <d v="2018-03-02T00:00:00"/>
    <x v="4"/>
    <x v="7"/>
    <x v="1"/>
    <s v="Southern California"/>
    <n v="269"/>
    <n v="669"/>
    <x v="13"/>
  </r>
  <r>
    <d v="2018-03-09T00:00:00"/>
    <x v="0"/>
    <x v="0"/>
    <x v="0"/>
    <s v="Northern California"/>
    <n v="5387"/>
    <n v="8633"/>
    <x v="13"/>
  </r>
  <r>
    <d v="2018-03-09T00:00:00"/>
    <x v="1"/>
    <x v="1"/>
    <x v="1"/>
    <s v="Northern California"/>
    <n v="2628.9"/>
    <n v="4663.2000000000007"/>
    <x v="13"/>
  </r>
  <r>
    <d v="2018-03-09T00:00:00"/>
    <x v="1"/>
    <x v="2"/>
    <x v="1"/>
    <s v="Northern California"/>
    <n v="847"/>
    <n v="761"/>
    <x v="13"/>
  </r>
  <r>
    <d v="2018-03-09T00:00:00"/>
    <x v="1"/>
    <x v="3"/>
    <x v="1"/>
    <s v="Northern California"/>
    <n v="0"/>
    <n v="2727"/>
    <x v="13"/>
  </r>
  <r>
    <d v="2018-03-09T00:00:00"/>
    <x v="2"/>
    <x v="4"/>
    <x v="1"/>
    <s v="Northern California"/>
    <n v="816"/>
    <n v="1941"/>
    <x v="13"/>
  </r>
  <r>
    <d v="2018-03-09T00:00:00"/>
    <x v="3"/>
    <x v="5"/>
    <x v="1"/>
    <s v="Northern California"/>
    <n v="707"/>
    <n v="1078"/>
    <x v="13"/>
  </r>
  <r>
    <d v="2018-03-09T00:00:00"/>
    <x v="3"/>
    <x v="6"/>
    <x v="1"/>
    <s v="Northern California"/>
    <n v="259"/>
    <n v="869"/>
    <x v="13"/>
  </r>
  <r>
    <d v="2018-03-09T00:00:00"/>
    <x v="0"/>
    <x v="0"/>
    <x v="0"/>
    <s v="Southern California"/>
    <n v="7080"/>
    <n v="7080"/>
    <x v="13"/>
  </r>
  <r>
    <d v="2018-03-09T00:00:00"/>
    <x v="1"/>
    <x v="1"/>
    <x v="1"/>
    <s v="Southern California"/>
    <n v="3669.6000000000004"/>
    <n v="3016.2000000000003"/>
    <x v="13"/>
  </r>
  <r>
    <d v="2018-03-09T00:00:00"/>
    <x v="1"/>
    <x v="2"/>
    <x v="1"/>
    <s v="Southern California"/>
    <n v="459"/>
    <n v="330"/>
    <x v="13"/>
  </r>
  <r>
    <d v="2018-03-09T00:00:00"/>
    <x v="1"/>
    <x v="3"/>
    <x v="1"/>
    <s v="Southern California"/>
    <n v="0"/>
    <n v="2882"/>
    <x v="13"/>
  </r>
  <r>
    <d v="2018-03-09T00:00:00"/>
    <x v="2"/>
    <x v="4"/>
    <x v="1"/>
    <s v="Southern California"/>
    <n v="1607"/>
    <n v="1649"/>
    <x v="13"/>
  </r>
  <r>
    <d v="2018-03-09T00:00:00"/>
    <x v="3"/>
    <x v="5"/>
    <x v="1"/>
    <s v="Southern California"/>
    <n v="737"/>
    <n v="1097"/>
    <x v="13"/>
  </r>
  <r>
    <d v="2018-03-09T00:00:00"/>
    <x v="3"/>
    <x v="6"/>
    <x v="1"/>
    <s v="Southern California"/>
    <n v="661"/>
    <n v="1068"/>
    <x v="13"/>
  </r>
  <r>
    <d v="2018-03-09T00:00:00"/>
    <x v="4"/>
    <x v="7"/>
    <x v="1"/>
    <s v="Northern California"/>
    <n v="318"/>
    <n v="760"/>
    <x v="13"/>
  </r>
  <r>
    <d v="2018-03-09T00:00:00"/>
    <x v="4"/>
    <x v="7"/>
    <x v="1"/>
    <s v="Southern California"/>
    <n v="63"/>
    <n v="622"/>
    <x v="13"/>
  </r>
  <r>
    <d v="2018-03-16T00:00:00"/>
    <x v="0"/>
    <x v="0"/>
    <x v="0"/>
    <s v="Northern California"/>
    <n v="5435"/>
    <n v="8882"/>
    <x v="13"/>
  </r>
  <r>
    <d v="2018-03-16T00:00:00"/>
    <x v="1"/>
    <x v="1"/>
    <x v="1"/>
    <s v="Northern California"/>
    <n v="2973.3"/>
    <n v="5044"/>
    <x v="13"/>
  </r>
  <r>
    <d v="2018-03-16T00:00:00"/>
    <x v="1"/>
    <x v="2"/>
    <x v="1"/>
    <s v="Northern California"/>
    <n v="398"/>
    <n v="683"/>
    <x v="13"/>
  </r>
  <r>
    <d v="2018-03-16T00:00:00"/>
    <x v="1"/>
    <x v="3"/>
    <x v="1"/>
    <s v="Northern California"/>
    <n v="0"/>
    <n v="2832"/>
    <x v="13"/>
  </r>
  <r>
    <d v="2018-03-16T00:00:00"/>
    <x v="2"/>
    <x v="4"/>
    <x v="1"/>
    <s v="Northern California"/>
    <n v="885"/>
    <n v="2054"/>
    <x v="13"/>
  </r>
  <r>
    <d v="2018-03-16T00:00:00"/>
    <x v="3"/>
    <x v="5"/>
    <x v="1"/>
    <s v="Northern California"/>
    <n v="777"/>
    <n v="973"/>
    <x v="13"/>
  </r>
  <r>
    <d v="2018-03-16T00:00:00"/>
    <x v="3"/>
    <x v="6"/>
    <x v="1"/>
    <s v="Northern California"/>
    <n v="115"/>
    <n v="836"/>
    <x v="13"/>
  </r>
  <r>
    <d v="2018-03-16T00:00:00"/>
    <x v="0"/>
    <x v="0"/>
    <x v="0"/>
    <s v="Southern California"/>
    <n v="6920"/>
    <n v="6613"/>
    <x v="13"/>
  </r>
  <r>
    <d v="2018-03-16T00:00:00"/>
    <x v="1"/>
    <x v="1"/>
    <x v="1"/>
    <s v="Southern California"/>
    <n v="3696.0000000000005"/>
    <n v="3004.1000000000004"/>
    <x v="13"/>
  </r>
  <r>
    <d v="2018-03-16T00:00:00"/>
    <x v="1"/>
    <x v="2"/>
    <x v="1"/>
    <s v="Southern California"/>
    <n v="538"/>
    <n v="397"/>
    <x v="13"/>
  </r>
  <r>
    <d v="2018-03-16T00:00:00"/>
    <x v="1"/>
    <x v="3"/>
    <x v="1"/>
    <s v="Southern California"/>
    <n v="0"/>
    <n v="2802"/>
    <x v="13"/>
  </r>
  <r>
    <d v="2018-03-16T00:00:00"/>
    <x v="2"/>
    <x v="4"/>
    <x v="1"/>
    <s v="Southern California"/>
    <n v="1625"/>
    <n v="1685"/>
    <x v="13"/>
  </r>
  <r>
    <d v="2018-03-16T00:00:00"/>
    <x v="3"/>
    <x v="5"/>
    <x v="1"/>
    <s v="Southern California"/>
    <n v="602"/>
    <n v="904"/>
    <x v="13"/>
  </r>
  <r>
    <d v="2018-03-16T00:00:00"/>
    <x v="3"/>
    <x v="6"/>
    <x v="1"/>
    <s v="Southern California"/>
    <n v="421"/>
    <n v="1048"/>
    <x v="13"/>
  </r>
  <r>
    <d v="2018-03-16T00:00:00"/>
    <x v="4"/>
    <x v="7"/>
    <x v="1"/>
    <s v="Northern California"/>
    <n v="238"/>
    <n v="768"/>
    <x v="13"/>
  </r>
  <r>
    <d v="2018-03-16T00:00:00"/>
    <x v="4"/>
    <x v="7"/>
    <x v="1"/>
    <s v="Southern California"/>
    <n v="-81"/>
    <n v="560"/>
    <x v="13"/>
  </r>
  <r>
    <d v="2018-03-23T00:00:00"/>
    <x v="0"/>
    <x v="0"/>
    <x v="0"/>
    <s v="Northern California"/>
    <n v="5790"/>
    <n v="8452"/>
    <x v="13"/>
  </r>
  <r>
    <d v="2018-03-23T00:00:00"/>
    <x v="1"/>
    <x v="1"/>
    <x v="1"/>
    <s v="Northern California"/>
    <n v="3021.4"/>
    <n v="4697.3"/>
    <x v="13"/>
  </r>
  <r>
    <d v="2018-03-23T00:00:00"/>
    <x v="1"/>
    <x v="2"/>
    <x v="1"/>
    <s v="Northern California"/>
    <n v="448"/>
    <n v="966"/>
    <x v="13"/>
  </r>
  <r>
    <d v="2018-03-23T00:00:00"/>
    <x v="1"/>
    <x v="3"/>
    <x v="1"/>
    <s v="Northern California"/>
    <n v="0"/>
    <n v="2833"/>
    <x v="13"/>
  </r>
  <r>
    <d v="2018-03-23T00:00:00"/>
    <x v="2"/>
    <x v="4"/>
    <x v="1"/>
    <s v="Northern California"/>
    <n v="835"/>
    <n v="2057"/>
    <x v="13"/>
  </r>
  <r>
    <d v="2018-03-23T00:00:00"/>
    <x v="3"/>
    <x v="5"/>
    <x v="1"/>
    <s v="Northern California"/>
    <n v="724"/>
    <n v="1078"/>
    <x v="13"/>
  </r>
  <r>
    <d v="2018-03-23T00:00:00"/>
    <x v="3"/>
    <x v="6"/>
    <x v="1"/>
    <s v="Northern California"/>
    <n v="213"/>
    <n v="865"/>
    <x v="13"/>
  </r>
  <r>
    <d v="2018-03-23T00:00:00"/>
    <x v="0"/>
    <x v="0"/>
    <x v="0"/>
    <s v="Southern California"/>
    <n v="6877"/>
    <n v="7201"/>
    <x v="13"/>
  </r>
  <r>
    <d v="2018-03-23T00:00:00"/>
    <x v="1"/>
    <x v="1"/>
    <x v="1"/>
    <s v="Southern California"/>
    <n v="3858.8"/>
    <n v="2889.7000000000003"/>
    <x v="13"/>
  </r>
  <r>
    <d v="2018-03-23T00:00:00"/>
    <x v="1"/>
    <x v="2"/>
    <x v="1"/>
    <s v="Southern California"/>
    <n v="422"/>
    <n v="384"/>
    <x v="13"/>
  </r>
  <r>
    <d v="2018-03-23T00:00:00"/>
    <x v="1"/>
    <x v="3"/>
    <x v="1"/>
    <s v="Southern California"/>
    <n v="0"/>
    <n v="2811"/>
    <x v="13"/>
  </r>
  <r>
    <d v="2018-03-23T00:00:00"/>
    <x v="2"/>
    <x v="4"/>
    <x v="1"/>
    <s v="Southern California"/>
    <n v="1661"/>
    <n v="1612"/>
    <x v="13"/>
  </r>
  <r>
    <d v="2018-03-23T00:00:00"/>
    <x v="3"/>
    <x v="5"/>
    <x v="1"/>
    <s v="Southern California"/>
    <n v="701"/>
    <n v="879"/>
    <x v="13"/>
  </r>
  <r>
    <d v="2018-03-23T00:00:00"/>
    <x v="3"/>
    <x v="6"/>
    <x v="1"/>
    <s v="Southern California"/>
    <n v="427"/>
    <n v="877"/>
    <x v="13"/>
  </r>
  <r>
    <d v="2018-03-23T00:00:00"/>
    <x v="4"/>
    <x v="7"/>
    <x v="1"/>
    <s v="Northern California"/>
    <n v="234"/>
    <n v="805"/>
    <x v="13"/>
  </r>
  <r>
    <d v="2018-03-23T00:00:00"/>
    <x v="4"/>
    <x v="7"/>
    <x v="1"/>
    <s v="Southern California"/>
    <n v="-44"/>
    <n v="535"/>
    <x v="13"/>
  </r>
  <r>
    <d v="2018-03-30T00:00:00"/>
    <x v="0"/>
    <x v="0"/>
    <x v="0"/>
    <s v="Northern California"/>
    <n v="5766"/>
    <n v="8299"/>
    <x v="13"/>
  </r>
  <r>
    <d v="2018-03-30T00:00:00"/>
    <x v="1"/>
    <x v="1"/>
    <x v="1"/>
    <s v="Northern California"/>
    <n v="2651.5"/>
    <n v="4656.8"/>
    <x v="13"/>
  </r>
  <r>
    <d v="2018-03-30T00:00:00"/>
    <x v="1"/>
    <x v="2"/>
    <x v="1"/>
    <s v="Northern California"/>
    <n v="316"/>
    <n v="841"/>
    <x v="13"/>
  </r>
  <r>
    <d v="2018-03-30T00:00:00"/>
    <x v="1"/>
    <x v="3"/>
    <x v="1"/>
    <s v="Northern California"/>
    <n v="0"/>
    <n v="3096"/>
    <x v="13"/>
  </r>
  <r>
    <d v="2018-03-30T00:00:00"/>
    <x v="2"/>
    <x v="4"/>
    <x v="1"/>
    <s v="Northern California"/>
    <n v="775"/>
    <n v="1974"/>
    <x v="13"/>
  </r>
  <r>
    <d v="2018-03-30T00:00:00"/>
    <x v="3"/>
    <x v="5"/>
    <x v="1"/>
    <s v="Northern California"/>
    <n v="948"/>
    <n v="1399"/>
    <x v="13"/>
  </r>
  <r>
    <d v="2018-03-30T00:00:00"/>
    <x v="3"/>
    <x v="6"/>
    <x v="1"/>
    <s v="Northern California"/>
    <n v="140"/>
    <n v="742"/>
    <x v="13"/>
  </r>
  <r>
    <d v="2018-03-30T00:00:00"/>
    <x v="0"/>
    <x v="0"/>
    <x v="0"/>
    <s v="Southern California"/>
    <n v="7027"/>
    <n v="6576"/>
    <x v="13"/>
  </r>
  <r>
    <d v="2018-03-30T00:00:00"/>
    <x v="1"/>
    <x v="1"/>
    <x v="1"/>
    <s v="Southern California"/>
    <n v="3278.0000000000005"/>
    <n v="2699.4"/>
    <x v="13"/>
  </r>
  <r>
    <d v="2018-03-30T00:00:00"/>
    <x v="1"/>
    <x v="2"/>
    <x v="1"/>
    <s v="Southern California"/>
    <n v="588"/>
    <n v="408"/>
    <x v="13"/>
  </r>
  <r>
    <d v="2018-03-30T00:00:00"/>
    <x v="1"/>
    <x v="3"/>
    <x v="1"/>
    <s v="Southern California"/>
    <n v="0"/>
    <n v="2861"/>
    <x v="13"/>
  </r>
  <r>
    <d v="2018-03-30T00:00:00"/>
    <x v="2"/>
    <x v="4"/>
    <x v="1"/>
    <s v="Southern California"/>
    <n v="1429"/>
    <n v="1754"/>
    <x v="13"/>
  </r>
  <r>
    <d v="2018-03-30T00:00:00"/>
    <x v="3"/>
    <x v="5"/>
    <x v="1"/>
    <s v="Southern California"/>
    <n v="917"/>
    <n v="948"/>
    <x v="13"/>
  </r>
  <r>
    <d v="2018-03-30T00:00:00"/>
    <x v="3"/>
    <x v="6"/>
    <x v="1"/>
    <s v="Southern California"/>
    <n v="554"/>
    <n v="870"/>
    <x v="13"/>
  </r>
  <r>
    <d v="2018-03-30T00:00:00"/>
    <x v="4"/>
    <x v="7"/>
    <x v="1"/>
    <s v="Northern California"/>
    <n v="229"/>
    <n v="765"/>
    <x v="13"/>
  </r>
  <r>
    <d v="2018-03-30T00:00:00"/>
    <x v="4"/>
    <x v="7"/>
    <x v="1"/>
    <s v="Southern California"/>
    <n v="18"/>
    <n v="532"/>
    <x v="13"/>
  </r>
  <r>
    <d v="2018-04-06T00:00:00"/>
    <x v="0"/>
    <x v="0"/>
    <x v="0"/>
    <s v="Northern California"/>
    <n v="5704"/>
    <n v="8065"/>
    <x v="13"/>
  </r>
  <r>
    <d v="2018-04-06T00:00:00"/>
    <x v="1"/>
    <x v="1"/>
    <x v="1"/>
    <s v="Northern California"/>
    <n v="2751.7000000000003"/>
    <n v="4247.6000000000004"/>
    <x v="13"/>
  </r>
  <r>
    <d v="2018-04-06T00:00:00"/>
    <x v="1"/>
    <x v="2"/>
    <x v="1"/>
    <s v="Northern California"/>
    <n v="793"/>
    <n v="897"/>
    <x v="13"/>
  </r>
  <r>
    <d v="2018-04-06T00:00:00"/>
    <x v="1"/>
    <x v="3"/>
    <x v="1"/>
    <s v="Northern California"/>
    <n v="0"/>
    <n v="2921"/>
    <x v="13"/>
  </r>
  <r>
    <d v="2018-04-06T00:00:00"/>
    <x v="2"/>
    <x v="4"/>
    <x v="1"/>
    <s v="Northern California"/>
    <n v="834"/>
    <n v="2084"/>
    <x v="13"/>
  </r>
  <r>
    <d v="2018-04-06T00:00:00"/>
    <x v="3"/>
    <x v="5"/>
    <x v="1"/>
    <s v="Northern California"/>
    <n v="962"/>
    <n v="1440"/>
    <x v="13"/>
  </r>
  <r>
    <d v="2018-04-06T00:00:00"/>
    <x v="3"/>
    <x v="6"/>
    <x v="1"/>
    <s v="Northern California"/>
    <n v="326"/>
    <n v="785"/>
    <x v="13"/>
  </r>
  <r>
    <d v="2018-04-06T00:00:00"/>
    <x v="0"/>
    <x v="0"/>
    <x v="0"/>
    <s v="Southern California"/>
    <n v="6713"/>
    <n v="6409"/>
    <x v="13"/>
  </r>
  <r>
    <d v="2018-04-06T00:00:00"/>
    <x v="1"/>
    <x v="1"/>
    <x v="1"/>
    <s v="Southern California"/>
    <n v="3785.1000000000004"/>
    <n v="2682.9"/>
    <x v="13"/>
  </r>
  <r>
    <d v="2018-04-06T00:00:00"/>
    <x v="1"/>
    <x v="2"/>
    <x v="1"/>
    <s v="Southern California"/>
    <n v="715"/>
    <n v="625"/>
    <x v="13"/>
  </r>
  <r>
    <d v="2018-04-06T00:00:00"/>
    <x v="1"/>
    <x v="3"/>
    <x v="1"/>
    <s v="Southern California"/>
    <n v="0"/>
    <n v="2787"/>
    <x v="13"/>
  </r>
  <r>
    <d v="2018-04-06T00:00:00"/>
    <x v="2"/>
    <x v="4"/>
    <x v="1"/>
    <s v="Southern California"/>
    <n v="1231"/>
    <n v="1357"/>
    <x v="13"/>
  </r>
  <r>
    <d v="2018-04-06T00:00:00"/>
    <x v="3"/>
    <x v="5"/>
    <x v="1"/>
    <s v="Southern California"/>
    <n v="825"/>
    <n v="1076"/>
    <x v="13"/>
  </r>
  <r>
    <d v="2018-04-06T00:00:00"/>
    <x v="3"/>
    <x v="6"/>
    <x v="1"/>
    <s v="Southern California"/>
    <n v="555"/>
    <n v="936"/>
    <x v="13"/>
  </r>
  <r>
    <d v="2018-04-06T00:00:00"/>
    <x v="4"/>
    <x v="7"/>
    <x v="1"/>
    <s v="Northern California"/>
    <n v="276"/>
    <n v="986"/>
    <x v="13"/>
  </r>
  <r>
    <d v="2018-04-06T00:00:00"/>
    <x v="4"/>
    <x v="7"/>
    <x v="1"/>
    <s v="Southern California"/>
    <n v="-44"/>
    <n v="460"/>
    <x v="13"/>
  </r>
  <r>
    <d v="2018-04-13T00:00:00"/>
    <x v="0"/>
    <x v="0"/>
    <x v="0"/>
    <s v="Northern California"/>
    <n v="5743"/>
    <n v="8451"/>
    <x v="13"/>
  </r>
  <r>
    <d v="2018-04-13T00:00:00"/>
    <x v="1"/>
    <x v="1"/>
    <x v="1"/>
    <s v="Northern California"/>
    <n v="2985.9"/>
    <n v="4335.3"/>
    <x v="13"/>
  </r>
  <r>
    <d v="2018-04-13T00:00:00"/>
    <x v="1"/>
    <x v="2"/>
    <x v="1"/>
    <s v="Northern California"/>
    <n v="456"/>
    <n v="751"/>
    <x v="13"/>
  </r>
  <r>
    <d v="2018-04-13T00:00:00"/>
    <x v="1"/>
    <x v="3"/>
    <x v="1"/>
    <s v="Northern California"/>
    <n v="0"/>
    <n v="2688"/>
    <x v="13"/>
  </r>
  <r>
    <d v="2018-04-13T00:00:00"/>
    <x v="2"/>
    <x v="4"/>
    <x v="1"/>
    <s v="Northern California"/>
    <n v="913"/>
    <n v="1774"/>
    <x v="13"/>
  </r>
  <r>
    <d v="2018-04-13T00:00:00"/>
    <x v="3"/>
    <x v="5"/>
    <x v="1"/>
    <s v="Northern California"/>
    <n v="988"/>
    <n v="1640"/>
    <x v="13"/>
  </r>
  <r>
    <d v="2018-04-13T00:00:00"/>
    <x v="3"/>
    <x v="6"/>
    <x v="1"/>
    <s v="Northern California"/>
    <n v="319"/>
    <n v="821"/>
    <x v="13"/>
  </r>
  <r>
    <d v="2018-04-13T00:00:00"/>
    <x v="0"/>
    <x v="0"/>
    <x v="0"/>
    <s v="Southern California"/>
    <n v="6537"/>
    <n v="6675"/>
    <x v="13"/>
  </r>
  <r>
    <d v="2018-04-13T00:00:00"/>
    <x v="1"/>
    <x v="1"/>
    <x v="1"/>
    <s v="Southern California"/>
    <n v="3316.5000000000005"/>
    <n v="2873.2000000000003"/>
    <x v="13"/>
  </r>
  <r>
    <d v="2018-04-13T00:00:00"/>
    <x v="1"/>
    <x v="2"/>
    <x v="1"/>
    <s v="Southern California"/>
    <n v="747"/>
    <n v="575"/>
    <x v="13"/>
  </r>
  <r>
    <d v="2018-04-13T00:00:00"/>
    <x v="1"/>
    <x v="3"/>
    <x v="1"/>
    <s v="Southern California"/>
    <n v="0"/>
    <n v="2933"/>
    <x v="13"/>
  </r>
  <r>
    <d v="2018-04-13T00:00:00"/>
    <x v="2"/>
    <x v="4"/>
    <x v="1"/>
    <s v="Southern California"/>
    <n v="1377"/>
    <n v="1610"/>
    <x v="13"/>
  </r>
  <r>
    <d v="2018-04-13T00:00:00"/>
    <x v="3"/>
    <x v="5"/>
    <x v="1"/>
    <s v="Southern California"/>
    <n v="763"/>
    <n v="1071"/>
    <x v="13"/>
  </r>
  <r>
    <d v="2018-04-13T00:00:00"/>
    <x v="3"/>
    <x v="6"/>
    <x v="1"/>
    <s v="Southern California"/>
    <n v="474"/>
    <n v="988"/>
    <x v="13"/>
  </r>
  <r>
    <d v="2018-04-13T00:00:00"/>
    <x v="4"/>
    <x v="7"/>
    <x v="1"/>
    <s v="Northern California"/>
    <n v="323"/>
    <n v="725"/>
    <x v="13"/>
  </r>
  <r>
    <d v="2018-04-13T00:00:00"/>
    <x v="4"/>
    <x v="7"/>
    <x v="1"/>
    <s v="Southern California"/>
    <n v="41"/>
    <n v="590"/>
    <x v="13"/>
  </r>
  <r>
    <d v="2018-04-20T00:00:00"/>
    <x v="0"/>
    <x v="0"/>
    <x v="0"/>
    <s v="Northern California"/>
    <n v="5661"/>
    <n v="8856"/>
    <x v="13"/>
  </r>
  <r>
    <d v="2018-04-20T00:00:00"/>
    <x v="1"/>
    <x v="1"/>
    <x v="1"/>
    <s v="Northern California"/>
    <n v="3018.6000000000004"/>
    <n v="4368.3"/>
    <x v="13"/>
  </r>
  <r>
    <d v="2018-04-20T00:00:00"/>
    <x v="1"/>
    <x v="2"/>
    <x v="1"/>
    <s v="Northern California"/>
    <n v="539"/>
    <n v="546"/>
    <x v="13"/>
  </r>
  <r>
    <d v="2018-04-20T00:00:00"/>
    <x v="1"/>
    <x v="3"/>
    <x v="1"/>
    <s v="Northern California"/>
    <n v="0"/>
    <n v="2753"/>
    <x v="13"/>
  </r>
  <r>
    <d v="2018-04-20T00:00:00"/>
    <x v="2"/>
    <x v="4"/>
    <x v="1"/>
    <s v="Northern California"/>
    <n v="888"/>
    <n v="1815"/>
    <x v="13"/>
  </r>
  <r>
    <d v="2018-04-20T00:00:00"/>
    <x v="3"/>
    <x v="5"/>
    <x v="1"/>
    <s v="Northern California"/>
    <n v="1013"/>
    <n v="1483"/>
    <x v="13"/>
  </r>
  <r>
    <d v="2018-04-20T00:00:00"/>
    <x v="3"/>
    <x v="6"/>
    <x v="1"/>
    <s v="Northern California"/>
    <n v="283"/>
    <n v="840"/>
    <x v="13"/>
  </r>
  <r>
    <d v="2018-04-20T00:00:00"/>
    <x v="0"/>
    <x v="0"/>
    <x v="0"/>
    <s v="Southern California"/>
    <n v="6718"/>
    <n v="6908"/>
    <x v="13"/>
  </r>
  <r>
    <d v="2018-04-20T00:00:00"/>
    <x v="1"/>
    <x v="1"/>
    <x v="1"/>
    <s v="Southern California"/>
    <n v="3573.9"/>
    <n v="2421.1000000000004"/>
    <x v="13"/>
  </r>
  <r>
    <d v="2018-04-20T00:00:00"/>
    <x v="1"/>
    <x v="2"/>
    <x v="1"/>
    <s v="Southern California"/>
    <n v="667"/>
    <n v="503"/>
    <x v="13"/>
  </r>
  <r>
    <d v="2018-04-20T00:00:00"/>
    <x v="1"/>
    <x v="3"/>
    <x v="1"/>
    <s v="Southern California"/>
    <n v="0"/>
    <n v="3079"/>
    <x v="13"/>
  </r>
  <r>
    <d v="2018-04-20T00:00:00"/>
    <x v="2"/>
    <x v="4"/>
    <x v="1"/>
    <s v="Southern California"/>
    <n v="1523"/>
    <n v="1515"/>
    <x v="13"/>
  </r>
  <r>
    <d v="2018-04-20T00:00:00"/>
    <x v="3"/>
    <x v="5"/>
    <x v="1"/>
    <s v="Southern California"/>
    <n v="708"/>
    <n v="957"/>
    <x v="13"/>
  </r>
  <r>
    <d v="2018-04-20T00:00:00"/>
    <x v="3"/>
    <x v="6"/>
    <x v="1"/>
    <s v="Southern California"/>
    <n v="363"/>
    <n v="870"/>
    <x v="13"/>
  </r>
  <r>
    <d v="2018-04-20T00:00:00"/>
    <x v="4"/>
    <x v="7"/>
    <x v="1"/>
    <s v="Northern California"/>
    <n v="269"/>
    <n v="865"/>
    <x v="13"/>
  </r>
  <r>
    <d v="2018-04-20T00:00:00"/>
    <x v="4"/>
    <x v="7"/>
    <x v="1"/>
    <s v="Southern California"/>
    <n v="53"/>
    <n v="616"/>
    <x v="13"/>
  </r>
  <r>
    <d v="2018-04-27T00:00:00"/>
    <x v="0"/>
    <x v="0"/>
    <x v="0"/>
    <s v="Northern California"/>
    <n v="5720"/>
    <n v="8766"/>
    <x v="13"/>
  </r>
  <r>
    <d v="2018-04-27T00:00:00"/>
    <x v="1"/>
    <x v="1"/>
    <x v="1"/>
    <s v="Northern California"/>
    <n v="3071.4"/>
    <n v="4623.9000000000005"/>
    <x v="13"/>
  </r>
  <r>
    <d v="2018-04-27T00:00:00"/>
    <x v="1"/>
    <x v="2"/>
    <x v="1"/>
    <s v="Northern California"/>
    <n v="366"/>
    <n v="479"/>
    <x v="13"/>
  </r>
  <r>
    <d v="2018-04-27T00:00:00"/>
    <x v="1"/>
    <x v="3"/>
    <x v="1"/>
    <s v="Northern California"/>
    <n v="0"/>
    <n v="2816"/>
    <x v="13"/>
  </r>
  <r>
    <d v="2018-04-27T00:00:00"/>
    <x v="2"/>
    <x v="4"/>
    <x v="1"/>
    <s v="Northern California"/>
    <n v="893"/>
    <n v="1868"/>
    <x v="13"/>
  </r>
  <r>
    <d v="2018-04-27T00:00:00"/>
    <x v="3"/>
    <x v="5"/>
    <x v="1"/>
    <s v="Northern California"/>
    <n v="1055"/>
    <n v="1291"/>
    <x v="13"/>
  </r>
  <r>
    <d v="2018-04-27T00:00:00"/>
    <x v="3"/>
    <x v="6"/>
    <x v="1"/>
    <s v="Northern California"/>
    <n v="320"/>
    <n v="967"/>
    <x v="13"/>
  </r>
  <r>
    <d v="2018-04-27T00:00:00"/>
    <x v="0"/>
    <x v="0"/>
    <x v="0"/>
    <s v="Southern California"/>
    <n v="6530"/>
    <n v="7167"/>
    <x v="13"/>
  </r>
  <r>
    <d v="2018-04-27T00:00:00"/>
    <x v="1"/>
    <x v="1"/>
    <x v="1"/>
    <s v="Southern California"/>
    <n v="3839.0000000000005"/>
    <n v="2729.1000000000004"/>
    <x v="13"/>
  </r>
  <r>
    <d v="2018-04-27T00:00:00"/>
    <x v="1"/>
    <x v="2"/>
    <x v="1"/>
    <s v="Southern California"/>
    <n v="857"/>
    <n v="577"/>
    <x v="13"/>
  </r>
  <r>
    <d v="2018-04-27T00:00:00"/>
    <x v="1"/>
    <x v="3"/>
    <x v="1"/>
    <s v="Southern California"/>
    <n v="0"/>
    <n v="2929"/>
    <x v="13"/>
  </r>
  <r>
    <d v="2018-04-27T00:00:00"/>
    <x v="2"/>
    <x v="4"/>
    <x v="1"/>
    <s v="Southern California"/>
    <n v="1386"/>
    <n v="1620"/>
    <x v="13"/>
  </r>
  <r>
    <d v="2018-04-27T00:00:00"/>
    <x v="3"/>
    <x v="5"/>
    <x v="1"/>
    <s v="Southern California"/>
    <n v="816"/>
    <n v="906"/>
    <x v="13"/>
  </r>
  <r>
    <d v="2018-04-27T00:00:00"/>
    <x v="3"/>
    <x v="6"/>
    <x v="1"/>
    <s v="Southern California"/>
    <n v="353"/>
    <n v="862"/>
    <x v="13"/>
  </r>
  <r>
    <d v="2018-04-27T00:00:00"/>
    <x v="4"/>
    <x v="7"/>
    <x v="1"/>
    <s v="Northern California"/>
    <n v="189"/>
    <n v="704"/>
    <x v="13"/>
  </r>
  <r>
    <d v="2018-04-27T00:00:00"/>
    <x v="4"/>
    <x v="7"/>
    <x v="1"/>
    <s v="Southern California"/>
    <n v="129"/>
    <n v="555"/>
    <x v="13"/>
  </r>
  <r>
    <d v="2018-05-04T00:00:00"/>
    <x v="0"/>
    <x v="0"/>
    <x v="0"/>
    <s v="Northern California"/>
    <n v="5911"/>
    <n v="8764"/>
    <x v="13"/>
  </r>
  <r>
    <d v="2018-05-04T00:00:00"/>
    <x v="1"/>
    <x v="1"/>
    <x v="1"/>
    <s v="Northern California"/>
    <n v="3122.7000000000003"/>
    <n v="4479.4000000000005"/>
    <x v="13"/>
  </r>
  <r>
    <d v="2018-05-04T00:00:00"/>
    <x v="1"/>
    <x v="2"/>
    <x v="1"/>
    <s v="Northern California"/>
    <n v="568"/>
    <n v="452"/>
    <x v="13"/>
  </r>
  <r>
    <d v="2018-05-04T00:00:00"/>
    <x v="1"/>
    <x v="3"/>
    <x v="1"/>
    <s v="Northern California"/>
    <n v="0"/>
    <n v="2829"/>
    <x v="13"/>
  </r>
  <r>
    <d v="2018-05-04T00:00:00"/>
    <x v="2"/>
    <x v="4"/>
    <x v="1"/>
    <s v="Northern California"/>
    <n v="842"/>
    <n v="1993"/>
    <x v="13"/>
  </r>
  <r>
    <d v="2018-05-04T00:00:00"/>
    <x v="3"/>
    <x v="5"/>
    <x v="1"/>
    <s v="Northern California"/>
    <n v="1259"/>
    <n v="1393"/>
    <x v="13"/>
  </r>
  <r>
    <d v="2018-05-04T00:00:00"/>
    <x v="3"/>
    <x v="6"/>
    <x v="1"/>
    <s v="Northern California"/>
    <n v="173"/>
    <n v="753"/>
    <x v="13"/>
  </r>
  <r>
    <d v="2018-05-04T00:00:00"/>
    <x v="0"/>
    <x v="0"/>
    <x v="0"/>
    <s v="Southern California"/>
    <n v="6986"/>
    <n v="5814"/>
    <x v="13"/>
  </r>
  <r>
    <d v="2018-05-04T00:00:00"/>
    <x v="1"/>
    <x v="1"/>
    <x v="1"/>
    <s v="Southern California"/>
    <n v="3768.6000000000004"/>
    <n v="2572.9"/>
    <x v="13"/>
  </r>
  <r>
    <d v="2018-05-04T00:00:00"/>
    <x v="1"/>
    <x v="2"/>
    <x v="1"/>
    <s v="Southern California"/>
    <n v="513"/>
    <n v="486"/>
    <x v="13"/>
  </r>
  <r>
    <d v="2018-05-04T00:00:00"/>
    <x v="1"/>
    <x v="3"/>
    <x v="1"/>
    <s v="Southern California"/>
    <n v="0"/>
    <n v="3203"/>
    <x v="13"/>
  </r>
  <r>
    <d v="2018-05-04T00:00:00"/>
    <x v="2"/>
    <x v="4"/>
    <x v="1"/>
    <s v="Southern California"/>
    <n v="1404"/>
    <n v="1637"/>
    <x v="13"/>
  </r>
  <r>
    <d v="2018-05-04T00:00:00"/>
    <x v="3"/>
    <x v="5"/>
    <x v="1"/>
    <s v="Southern California"/>
    <n v="772"/>
    <n v="849"/>
    <x v="13"/>
  </r>
  <r>
    <d v="2018-05-04T00:00:00"/>
    <x v="3"/>
    <x v="6"/>
    <x v="1"/>
    <s v="Southern California"/>
    <n v="463"/>
    <n v="747"/>
    <x v="13"/>
  </r>
  <r>
    <d v="2018-05-04T00:00:00"/>
    <x v="4"/>
    <x v="7"/>
    <x v="1"/>
    <s v="Northern California"/>
    <n v="242"/>
    <n v="521"/>
    <x v="13"/>
  </r>
  <r>
    <d v="2018-05-04T00:00:00"/>
    <x v="4"/>
    <x v="7"/>
    <x v="1"/>
    <s v="Southern California"/>
    <n v="123"/>
    <n v="518"/>
    <x v="13"/>
  </r>
  <r>
    <d v="2018-05-11T00:00:00"/>
    <x v="0"/>
    <x v="0"/>
    <x v="0"/>
    <s v="Northern California"/>
    <n v="5726"/>
    <n v="8640"/>
    <x v="13"/>
  </r>
  <r>
    <d v="2018-05-11T00:00:00"/>
    <x v="1"/>
    <x v="1"/>
    <x v="1"/>
    <s v="Northern California"/>
    <n v="3034.4"/>
    <n v="4519.6000000000004"/>
    <x v="13"/>
  </r>
  <r>
    <d v="2018-05-11T00:00:00"/>
    <x v="1"/>
    <x v="2"/>
    <x v="1"/>
    <s v="Northern California"/>
    <n v="379"/>
    <n v="471"/>
    <x v="13"/>
  </r>
  <r>
    <d v="2018-05-11T00:00:00"/>
    <x v="1"/>
    <x v="3"/>
    <x v="1"/>
    <s v="Northern California"/>
    <n v="0"/>
    <n v="2784"/>
    <x v="13"/>
  </r>
  <r>
    <d v="2018-05-11T00:00:00"/>
    <x v="2"/>
    <x v="4"/>
    <x v="1"/>
    <s v="Northern California"/>
    <n v="771"/>
    <n v="1706"/>
    <x v="13"/>
  </r>
  <r>
    <d v="2018-05-11T00:00:00"/>
    <x v="3"/>
    <x v="5"/>
    <x v="1"/>
    <s v="Northern California"/>
    <n v="963"/>
    <n v="1432"/>
    <x v="13"/>
  </r>
  <r>
    <d v="2018-05-11T00:00:00"/>
    <x v="3"/>
    <x v="6"/>
    <x v="1"/>
    <s v="Northern California"/>
    <n v="432"/>
    <n v="995"/>
    <x v="13"/>
  </r>
  <r>
    <d v="2018-05-11T00:00:00"/>
    <x v="0"/>
    <x v="0"/>
    <x v="0"/>
    <s v="Southern California"/>
    <n v="7116"/>
    <n v="6567"/>
    <x v="13"/>
  </r>
  <r>
    <d v="2018-05-11T00:00:00"/>
    <x v="1"/>
    <x v="1"/>
    <x v="1"/>
    <s v="Southern California"/>
    <n v="4356"/>
    <n v="2872.1000000000004"/>
    <x v="13"/>
  </r>
  <r>
    <d v="2018-05-11T00:00:00"/>
    <x v="1"/>
    <x v="2"/>
    <x v="1"/>
    <s v="Southern California"/>
    <n v="653"/>
    <n v="602"/>
    <x v="13"/>
  </r>
  <r>
    <d v="2018-05-11T00:00:00"/>
    <x v="1"/>
    <x v="3"/>
    <x v="1"/>
    <s v="Southern California"/>
    <n v="0"/>
    <n v="2662"/>
    <x v="13"/>
  </r>
  <r>
    <d v="2018-05-11T00:00:00"/>
    <x v="2"/>
    <x v="4"/>
    <x v="1"/>
    <s v="Southern California"/>
    <n v="1394"/>
    <n v="1614"/>
    <x v="13"/>
  </r>
  <r>
    <d v="2018-05-11T00:00:00"/>
    <x v="3"/>
    <x v="5"/>
    <x v="1"/>
    <s v="Southern California"/>
    <n v="929"/>
    <n v="819"/>
    <x v="13"/>
  </r>
  <r>
    <d v="2018-05-11T00:00:00"/>
    <x v="3"/>
    <x v="6"/>
    <x v="1"/>
    <s v="Southern California"/>
    <n v="516"/>
    <n v="801"/>
    <x v="13"/>
  </r>
  <r>
    <d v="2018-05-11T00:00:00"/>
    <x v="4"/>
    <x v="7"/>
    <x v="1"/>
    <s v="Northern California"/>
    <n v="214"/>
    <n v="506"/>
    <x v="13"/>
  </r>
  <r>
    <d v="2018-05-11T00:00:00"/>
    <x v="4"/>
    <x v="7"/>
    <x v="1"/>
    <s v="Southern California"/>
    <n v="-15"/>
    <n v="598"/>
    <x v="13"/>
  </r>
  <r>
    <d v="2018-05-18T00:00:00"/>
    <x v="0"/>
    <x v="0"/>
    <x v="0"/>
    <s v="Northern California"/>
    <n v="5719"/>
    <n v="7334"/>
    <x v="13"/>
  </r>
  <r>
    <d v="2018-05-18T00:00:00"/>
    <x v="1"/>
    <x v="1"/>
    <x v="1"/>
    <s v="Northern California"/>
    <n v="2741.2000000000003"/>
    <n v="4479.8"/>
    <x v="13"/>
  </r>
  <r>
    <d v="2018-05-18T00:00:00"/>
    <x v="1"/>
    <x v="2"/>
    <x v="1"/>
    <s v="Northern California"/>
    <n v="381"/>
    <n v="673"/>
    <x v="13"/>
  </r>
  <r>
    <d v="2018-05-18T00:00:00"/>
    <x v="1"/>
    <x v="3"/>
    <x v="1"/>
    <s v="Northern California"/>
    <n v="0"/>
    <n v="3256"/>
    <x v="13"/>
  </r>
  <r>
    <d v="2018-05-18T00:00:00"/>
    <x v="2"/>
    <x v="4"/>
    <x v="1"/>
    <s v="Northern California"/>
    <n v="854"/>
    <n v="1595"/>
    <x v="13"/>
  </r>
  <r>
    <d v="2018-05-18T00:00:00"/>
    <x v="3"/>
    <x v="5"/>
    <x v="1"/>
    <s v="Northern California"/>
    <n v="819"/>
    <n v="1304"/>
    <x v="13"/>
  </r>
  <r>
    <d v="2018-05-18T00:00:00"/>
    <x v="3"/>
    <x v="6"/>
    <x v="1"/>
    <s v="Northern California"/>
    <n v="378"/>
    <n v="897"/>
    <x v="13"/>
  </r>
  <r>
    <d v="2018-05-18T00:00:00"/>
    <x v="0"/>
    <x v="0"/>
    <x v="0"/>
    <s v="Southern California"/>
    <n v="7123"/>
    <n v="6975"/>
    <x v="13"/>
  </r>
  <r>
    <d v="2018-05-18T00:00:00"/>
    <x v="1"/>
    <x v="1"/>
    <x v="1"/>
    <s v="Southern California"/>
    <n v="3730.1000000000004"/>
    <n v="2469.5"/>
    <x v="13"/>
  </r>
  <r>
    <d v="2018-05-18T00:00:00"/>
    <x v="1"/>
    <x v="2"/>
    <x v="1"/>
    <s v="Southern California"/>
    <n v="755"/>
    <n v="881"/>
    <x v="13"/>
  </r>
  <r>
    <d v="2018-05-18T00:00:00"/>
    <x v="1"/>
    <x v="3"/>
    <x v="1"/>
    <s v="Southern California"/>
    <n v="0"/>
    <n v="2941"/>
    <x v="13"/>
  </r>
  <r>
    <d v="2018-05-18T00:00:00"/>
    <x v="2"/>
    <x v="4"/>
    <x v="1"/>
    <s v="Southern California"/>
    <n v="1396"/>
    <n v="1572"/>
    <x v="13"/>
  </r>
  <r>
    <d v="2018-05-18T00:00:00"/>
    <x v="3"/>
    <x v="5"/>
    <x v="1"/>
    <s v="Southern California"/>
    <n v="923"/>
    <n v="868"/>
    <x v="13"/>
  </r>
  <r>
    <d v="2018-05-18T00:00:00"/>
    <x v="3"/>
    <x v="6"/>
    <x v="1"/>
    <s v="Southern California"/>
    <n v="547"/>
    <n v="773"/>
    <x v="13"/>
  </r>
  <r>
    <d v="2018-05-18T00:00:00"/>
    <x v="4"/>
    <x v="7"/>
    <x v="1"/>
    <s v="Northern California"/>
    <n v="299"/>
    <n v="502"/>
    <x v="13"/>
  </r>
  <r>
    <d v="2018-05-18T00:00:00"/>
    <x v="4"/>
    <x v="7"/>
    <x v="1"/>
    <s v="Southern California"/>
    <n v="-74"/>
    <n v="520"/>
    <x v="13"/>
  </r>
  <r>
    <d v="2018-05-25T00:00:00"/>
    <x v="0"/>
    <x v="0"/>
    <x v="0"/>
    <s v="Northern California"/>
    <n v="5696"/>
    <n v="8428"/>
    <x v="13"/>
  </r>
  <r>
    <d v="2018-05-25T00:00:00"/>
    <x v="1"/>
    <x v="1"/>
    <x v="1"/>
    <s v="Northern California"/>
    <n v="3002.1000000000004"/>
    <n v="4555.7000000000007"/>
    <x v="13"/>
  </r>
  <r>
    <d v="2018-05-25T00:00:00"/>
    <x v="1"/>
    <x v="2"/>
    <x v="1"/>
    <s v="Northern California"/>
    <n v="263"/>
    <n v="691"/>
    <x v="13"/>
  </r>
  <r>
    <d v="2018-05-25T00:00:00"/>
    <x v="1"/>
    <x v="3"/>
    <x v="1"/>
    <s v="Northern California"/>
    <n v="0"/>
    <n v="3183"/>
    <x v="13"/>
  </r>
  <r>
    <d v="2018-05-25T00:00:00"/>
    <x v="2"/>
    <x v="4"/>
    <x v="1"/>
    <s v="Northern California"/>
    <n v="824"/>
    <n v="1618"/>
    <x v="13"/>
  </r>
  <r>
    <d v="2018-05-25T00:00:00"/>
    <x v="3"/>
    <x v="5"/>
    <x v="1"/>
    <s v="Northern California"/>
    <n v="1224"/>
    <n v="1572"/>
    <x v="13"/>
  </r>
  <r>
    <d v="2018-05-25T00:00:00"/>
    <x v="3"/>
    <x v="6"/>
    <x v="1"/>
    <s v="Northern California"/>
    <n v="211"/>
    <n v="811"/>
    <x v="13"/>
  </r>
  <r>
    <d v="2018-05-25T00:00:00"/>
    <x v="0"/>
    <x v="0"/>
    <x v="0"/>
    <s v="Southern California"/>
    <n v="6929"/>
    <n v="6600"/>
    <x v="13"/>
  </r>
  <r>
    <d v="2018-05-25T00:00:00"/>
    <x v="1"/>
    <x v="1"/>
    <x v="1"/>
    <s v="Southern California"/>
    <n v="4433"/>
    <n v="2905.1000000000004"/>
    <x v="13"/>
  </r>
  <r>
    <d v="2018-05-25T00:00:00"/>
    <x v="1"/>
    <x v="2"/>
    <x v="1"/>
    <s v="Southern California"/>
    <n v="715"/>
    <n v="1006"/>
    <x v="13"/>
  </r>
  <r>
    <d v="2018-05-25T00:00:00"/>
    <x v="1"/>
    <x v="3"/>
    <x v="1"/>
    <s v="Southern California"/>
    <n v="0"/>
    <n v="2717"/>
    <x v="13"/>
  </r>
  <r>
    <d v="2018-05-25T00:00:00"/>
    <x v="2"/>
    <x v="4"/>
    <x v="1"/>
    <s v="Southern California"/>
    <n v="1554"/>
    <n v="1690"/>
    <x v="13"/>
  </r>
  <r>
    <d v="2018-05-25T00:00:00"/>
    <x v="3"/>
    <x v="5"/>
    <x v="1"/>
    <s v="Southern California"/>
    <n v="970"/>
    <n v="978"/>
    <x v="13"/>
  </r>
  <r>
    <d v="2018-05-25T00:00:00"/>
    <x v="3"/>
    <x v="6"/>
    <x v="1"/>
    <s v="Southern California"/>
    <n v="534"/>
    <n v="854"/>
    <x v="13"/>
  </r>
  <r>
    <d v="2018-05-25T00:00:00"/>
    <x v="4"/>
    <x v="7"/>
    <x v="1"/>
    <s v="Northern California"/>
    <n v="196"/>
    <n v="584"/>
    <x v="13"/>
  </r>
  <r>
    <d v="2018-05-25T00:00:00"/>
    <x v="4"/>
    <x v="7"/>
    <x v="1"/>
    <s v="Southern California"/>
    <n v="33"/>
    <n v="550"/>
    <x v="13"/>
  </r>
  <r>
    <d v="2018-06-01T00:00:00"/>
    <x v="0"/>
    <x v="0"/>
    <x v="0"/>
    <s v="Northern California"/>
    <n v="5767"/>
    <n v="8994"/>
    <x v="13"/>
  </r>
  <r>
    <d v="2018-06-01T00:00:00"/>
    <x v="1"/>
    <x v="1"/>
    <x v="1"/>
    <s v="Northern California"/>
    <n v="2985.8"/>
    <n v="4366.3"/>
    <x v="13"/>
  </r>
  <r>
    <d v="2018-06-01T00:00:00"/>
    <x v="1"/>
    <x v="2"/>
    <x v="1"/>
    <s v="Northern California"/>
    <n v="442"/>
    <n v="699"/>
    <x v="13"/>
  </r>
  <r>
    <d v="2018-06-01T00:00:00"/>
    <x v="1"/>
    <x v="3"/>
    <x v="1"/>
    <s v="Northern California"/>
    <n v="0"/>
    <n v="3106"/>
    <x v="13"/>
  </r>
  <r>
    <d v="2018-06-01T00:00:00"/>
    <x v="2"/>
    <x v="4"/>
    <x v="1"/>
    <s v="Northern California"/>
    <n v="863"/>
    <n v="1377"/>
    <x v="13"/>
  </r>
  <r>
    <d v="2018-06-01T00:00:00"/>
    <x v="3"/>
    <x v="5"/>
    <x v="1"/>
    <s v="Northern California"/>
    <n v="1187"/>
    <n v="1415"/>
    <x v="13"/>
  </r>
  <r>
    <d v="2018-06-01T00:00:00"/>
    <x v="3"/>
    <x v="6"/>
    <x v="1"/>
    <s v="Northern California"/>
    <n v="245"/>
    <n v="684"/>
    <x v="13"/>
  </r>
  <r>
    <d v="2018-06-01T00:00:00"/>
    <x v="0"/>
    <x v="0"/>
    <x v="0"/>
    <s v="Southern California"/>
    <n v="7149"/>
    <n v="7906"/>
    <x v="13"/>
  </r>
  <r>
    <d v="2018-06-01T00:00:00"/>
    <x v="1"/>
    <x v="1"/>
    <x v="1"/>
    <s v="Southern California"/>
    <n v="4019.4000000000005"/>
    <n v="2579.5"/>
    <x v="13"/>
  </r>
  <r>
    <d v="2018-06-01T00:00:00"/>
    <x v="1"/>
    <x v="2"/>
    <x v="1"/>
    <s v="Southern California"/>
    <n v="712"/>
    <n v="980"/>
    <x v="13"/>
  </r>
  <r>
    <d v="2018-06-01T00:00:00"/>
    <x v="1"/>
    <x v="3"/>
    <x v="1"/>
    <s v="Southern California"/>
    <n v="0"/>
    <n v="3021"/>
    <x v="13"/>
  </r>
  <r>
    <d v="2018-06-01T00:00:00"/>
    <x v="2"/>
    <x v="4"/>
    <x v="1"/>
    <s v="Southern California"/>
    <n v="1494"/>
    <n v="1718"/>
    <x v="13"/>
  </r>
  <r>
    <d v="2018-06-01T00:00:00"/>
    <x v="3"/>
    <x v="5"/>
    <x v="1"/>
    <s v="Southern California"/>
    <n v="897"/>
    <n v="678"/>
    <x v="13"/>
  </r>
  <r>
    <d v="2018-06-01T00:00:00"/>
    <x v="3"/>
    <x v="6"/>
    <x v="1"/>
    <s v="Southern California"/>
    <n v="591"/>
    <n v="1004"/>
    <x v="13"/>
  </r>
  <r>
    <d v="2018-06-01T00:00:00"/>
    <x v="4"/>
    <x v="7"/>
    <x v="1"/>
    <s v="Northern California"/>
    <n v="241"/>
    <n v="576"/>
    <x v="13"/>
  </r>
  <r>
    <d v="2018-06-01T00:00:00"/>
    <x v="4"/>
    <x v="7"/>
    <x v="1"/>
    <s v="Southern California"/>
    <n v="16"/>
    <n v="526"/>
    <x v="13"/>
  </r>
  <r>
    <d v="2018-06-08T00:00:00"/>
    <x v="0"/>
    <x v="0"/>
    <x v="0"/>
    <s v="Northern California"/>
    <n v="5756"/>
    <n v="8018"/>
    <x v="13"/>
  </r>
  <r>
    <d v="2018-06-08T00:00:00"/>
    <x v="1"/>
    <x v="1"/>
    <x v="1"/>
    <s v="Northern California"/>
    <n v="3011.9"/>
    <n v="4037.6000000000004"/>
    <x v="13"/>
  </r>
  <r>
    <d v="2018-06-08T00:00:00"/>
    <x v="1"/>
    <x v="2"/>
    <x v="1"/>
    <s v="Northern California"/>
    <n v="360"/>
    <n v="533"/>
    <x v="13"/>
  </r>
  <r>
    <d v="2018-06-08T00:00:00"/>
    <x v="1"/>
    <x v="3"/>
    <x v="1"/>
    <s v="Northern California"/>
    <n v="0"/>
    <n v="2949"/>
    <x v="13"/>
  </r>
  <r>
    <d v="2018-06-08T00:00:00"/>
    <x v="2"/>
    <x v="4"/>
    <x v="1"/>
    <s v="Northern California"/>
    <n v="758"/>
    <n v="1410"/>
    <x v="13"/>
  </r>
  <r>
    <d v="2018-06-08T00:00:00"/>
    <x v="3"/>
    <x v="5"/>
    <x v="1"/>
    <s v="Northern California"/>
    <n v="1027"/>
    <n v="1614"/>
    <x v="13"/>
  </r>
  <r>
    <d v="2018-06-08T00:00:00"/>
    <x v="3"/>
    <x v="6"/>
    <x v="1"/>
    <s v="Northern California"/>
    <n v="268"/>
    <n v="715"/>
    <x v="13"/>
  </r>
  <r>
    <d v="2018-06-08T00:00:00"/>
    <x v="0"/>
    <x v="0"/>
    <x v="0"/>
    <s v="Southern California"/>
    <n v="7129"/>
    <n v="8171"/>
    <x v="13"/>
  </r>
  <r>
    <d v="2018-06-08T00:00:00"/>
    <x v="1"/>
    <x v="1"/>
    <x v="1"/>
    <s v="Southern California"/>
    <n v="4160.2000000000007"/>
    <n v="2591.6000000000004"/>
    <x v="13"/>
  </r>
  <r>
    <d v="2018-06-08T00:00:00"/>
    <x v="1"/>
    <x v="2"/>
    <x v="1"/>
    <s v="Southern California"/>
    <n v="723"/>
    <n v="1001"/>
    <x v="13"/>
  </r>
  <r>
    <d v="2018-06-08T00:00:00"/>
    <x v="1"/>
    <x v="3"/>
    <x v="1"/>
    <s v="Southern California"/>
    <n v="0"/>
    <n v="2966"/>
    <x v="13"/>
  </r>
  <r>
    <d v="2018-06-08T00:00:00"/>
    <x v="2"/>
    <x v="4"/>
    <x v="1"/>
    <s v="Southern California"/>
    <n v="1332"/>
    <n v="1764"/>
    <x v="13"/>
  </r>
  <r>
    <d v="2018-06-08T00:00:00"/>
    <x v="3"/>
    <x v="5"/>
    <x v="1"/>
    <s v="Southern California"/>
    <n v="942"/>
    <n v="936"/>
    <x v="13"/>
  </r>
  <r>
    <d v="2018-06-08T00:00:00"/>
    <x v="3"/>
    <x v="6"/>
    <x v="1"/>
    <s v="Southern California"/>
    <n v="271"/>
    <n v="825"/>
    <x v="13"/>
  </r>
  <r>
    <d v="2018-06-08T00:00:00"/>
    <x v="4"/>
    <x v="7"/>
    <x v="1"/>
    <s v="Northern California"/>
    <n v="313"/>
    <n v="461"/>
    <x v="13"/>
  </r>
  <r>
    <d v="2018-06-08T00:00:00"/>
    <x v="4"/>
    <x v="7"/>
    <x v="1"/>
    <s v="Southern California"/>
    <n v="43"/>
    <n v="455"/>
    <x v="13"/>
  </r>
  <r>
    <d v="2018-06-15T00:00:00"/>
    <x v="0"/>
    <x v="0"/>
    <x v="0"/>
    <s v="Northern California"/>
    <n v="5722"/>
    <n v="7984"/>
    <x v="13"/>
  </r>
  <r>
    <d v="2018-06-15T00:00:00"/>
    <x v="1"/>
    <x v="1"/>
    <x v="1"/>
    <s v="Northern California"/>
    <n v="2881.8"/>
    <n v="3718.4"/>
    <x v="13"/>
  </r>
  <r>
    <d v="2018-06-15T00:00:00"/>
    <x v="1"/>
    <x v="2"/>
    <x v="1"/>
    <s v="Northern California"/>
    <n v="521"/>
    <n v="535"/>
    <x v="13"/>
  </r>
  <r>
    <d v="2018-06-15T00:00:00"/>
    <x v="1"/>
    <x v="3"/>
    <x v="1"/>
    <s v="Northern California"/>
    <n v="0"/>
    <n v="2773"/>
    <x v="13"/>
  </r>
  <r>
    <d v="2018-06-15T00:00:00"/>
    <x v="2"/>
    <x v="4"/>
    <x v="1"/>
    <s v="Northern California"/>
    <n v="860"/>
    <n v="1800"/>
    <x v="13"/>
  </r>
  <r>
    <d v="2018-06-15T00:00:00"/>
    <x v="3"/>
    <x v="5"/>
    <x v="1"/>
    <s v="Northern California"/>
    <n v="789"/>
    <n v="1338"/>
    <x v="13"/>
  </r>
  <r>
    <d v="2018-06-15T00:00:00"/>
    <x v="3"/>
    <x v="6"/>
    <x v="1"/>
    <s v="Northern California"/>
    <n v="725"/>
    <n v="859"/>
    <x v="13"/>
  </r>
  <r>
    <d v="2018-06-15T00:00:00"/>
    <x v="0"/>
    <x v="0"/>
    <x v="0"/>
    <s v="Southern California"/>
    <n v="6807"/>
    <n v="6734"/>
    <x v="13"/>
  </r>
  <r>
    <d v="2018-06-15T00:00:00"/>
    <x v="1"/>
    <x v="1"/>
    <x v="1"/>
    <s v="Southern California"/>
    <n v="3920.4"/>
    <n v="2582.8000000000002"/>
    <x v="13"/>
  </r>
  <r>
    <d v="2018-06-15T00:00:00"/>
    <x v="1"/>
    <x v="2"/>
    <x v="1"/>
    <s v="Southern California"/>
    <n v="519"/>
    <n v="767"/>
    <x v="13"/>
  </r>
  <r>
    <d v="2018-06-15T00:00:00"/>
    <x v="1"/>
    <x v="3"/>
    <x v="1"/>
    <s v="Southern California"/>
    <n v="0"/>
    <n v="3086"/>
    <x v="13"/>
  </r>
  <r>
    <d v="2018-06-15T00:00:00"/>
    <x v="2"/>
    <x v="4"/>
    <x v="1"/>
    <s v="Southern California"/>
    <n v="1547"/>
    <n v="1815"/>
    <x v="13"/>
  </r>
  <r>
    <d v="2018-06-15T00:00:00"/>
    <x v="3"/>
    <x v="5"/>
    <x v="1"/>
    <s v="Southern California"/>
    <n v="920"/>
    <n v="931"/>
    <x v="13"/>
  </r>
  <r>
    <d v="2018-06-15T00:00:00"/>
    <x v="3"/>
    <x v="6"/>
    <x v="1"/>
    <s v="Southern California"/>
    <n v="252"/>
    <n v="773"/>
    <x v="13"/>
  </r>
  <r>
    <d v="2018-06-15T00:00:00"/>
    <x v="4"/>
    <x v="7"/>
    <x v="1"/>
    <s v="Northern California"/>
    <n v="175"/>
    <n v="579"/>
    <x v="13"/>
  </r>
  <r>
    <d v="2018-06-15T00:00:00"/>
    <x v="4"/>
    <x v="7"/>
    <x v="1"/>
    <s v="Southern California"/>
    <n v="109"/>
    <n v="465"/>
    <x v="13"/>
  </r>
  <r>
    <d v="2018-06-22T00:00:00"/>
    <x v="0"/>
    <x v="0"/>
    <x v="0"/>
    <s v="Northern California"/>
    <n v="5631"/>
    <n v="9311"/>
    <x v="13"/>
  </r>
  <r>
    <d v="2018-06-22T00:00:00"/>
    <x v="1"/>
    <x v="1"/>
    <x v="1"/>
    <s v="Northern California"/>
    <n v="2861.1000000000004"/>
    <n v="3582.2000000000003"/>
    <x v="13"/>
  </r>
  <r>
    <d v="2018-06-22T00:00:00"/>
    <x v="1"/>
    <x v="2"/>
    <x v="1"/>
    <s v="Northern California"/>
    <n v="356"/>
    <n v="640"/>
    <x v="13"/>
  </r>
  <r>
    <d v="2018-06-22T00:00:00"/>
    <x v="1"/>
    <x v="3"/>
    <x v="1"/>
    <s v="Northern California"/>
    <n v="0"/>
    <n v="2748"/>
    <x v="13"/>
  </r>
  <r>
    <d v="2018-06-22T00:00:00"/>
    <x v="2"/>
    <x v="4"/>
    <x v="1"/>
    <s v="Northern California"/>
    <n v="768"/>
    <n v="1642"/>
    <x v="13"/>
  </r>
  <r>
    <d v="2018-06-22T00:00:00"/>
    <x v="3"/>
    <x v="5"/>
    <x v="1"/>
    <s v="Northern California"/>
    <n v="1112"/>
    <n v="1287"/>
    <x v="13"/>
  </r>
  <r>
    <d v="2018-06-22T00:00:00"/>
    <x v="3"/>
    <x v="6"/>
    <x v="1"/>
    <s v="Northern California"/>
    <n v="355"/>
    <n v="889"/>
    <x v="13"/>
  </r>
  <r>
    <d v="2018-06-22T00:00:00"/>
    <x v="0"/>
    <x v="0"/>
    <x v="0"/>
    <s v="Southern California"/>
    <n v="7054"/>
    <n v="6611"/>
    <x v="13"/>
  </r>
  <r>
    <d v="2018-06-22T00:00:00"/>
    <x v="1"/>
    <x v="1"/>
    <x v="1"/>
    <s v="Southern California"/>
    <n v="4171.2000000000007"/>
    <n v="2707.1000000000004"/>
    <x v="13"/>
  </r>
  <r>
    <d v="2018-06-22T00:00:00"/>
    <x v="1"/>
    <x v="2"/>
    <x v="1"/>
    <s v="Southern California"/>
    <n v="695"/>
    <n v="815"/>
    <x v="13"/>
  </r>
  <r>
    <d v="2018-06-22T00:00:00"/>
    <x v="1"/>
    <x v="3"/>
    <x v="1"/>
    <s v="Southern California"/>
    <n v="0"/>
    <n v="2858"/>
    <x v="13"/>
  </r>
  <r>
    <d v="2018-06-22T00:00:00"/>
    <x v="2"/>
    <x v="4"/>
    <x v="1"/>
    <s v="Southern California"/>
    <n v="1399"/>
    <n v="1791"/>
    <x v="13"/>
  </r>
  <r>
    <d v="2018-06-22T00:00:00"/>
    <x v="3"/>
    <x v="5"/>
    <x v="1"/>
    <s v="Southern California"/>
    <n v="886"/>
    <n v="903"/>
    <x v="13"/>
  </r>
  <r>
    <d v="2018-06-22T00:00:00"/>
    <x v="3"/>
    <x v="6"/>
    <x v="1"/>
    <s v="Southern California"/>
    <n v="513"/>
    <n v="826"/>
    <x v="13"/>
  </r>
  <r>
    <d v="2018-06-22T00:00:00"/>
    <x v="4"/>
    <x v="7"/>
    <x v="1"/>
    <s v="Northern California"/>
    <n v="230"/>
    <n v="537"/>
    <x v="13"/>
  </r>
  <r>
    <d v="2018-06-22T00:00:00"/>
    <x v="4"/>
    <x v="7"/>
    <x v="1"/>
    <s v="Southern California"/>
    <n v="19"/>
    <n v="481"/>
    <x v="13"/>
  </r>
  <r>
    <d v="2018-06-29T00:00:00"/>
    <x v="0"/>
    <x v="0"/>
    <x v="0"/>
    <s v="Northern California"/>
    <n v="5801"/>
    <n v="9263"/>
    <x v="13"/>
  </r>
  <r>
    <d v="2018-06-29T00:00:00"/>
    <x v="1"/>
    <x v="1"/>
    <x v="1"/>
    <s v="Northern California"/>
    <n v="2996.3"/>
    <n v="3436.8"/>
    <x v="13"/>
  </r>
  <r>
    <d v="2018-06-29T00:00:00"/>
    <x v="1"/>
    <x v="2"/>
    <x v="1"/>
    <s v="Northern California"/>
    <n v="496"/>
    <n v="512"/>
    <x v="13"/>
  </r>
  <r>
    <d v="2018-06-29T00:00:00"/>
    <x v="1"/>
    <x v="3"/>
    <x v="1"/>
    <s v="Northern California"/>
    <n v="0"/>
    <n v="2627"/>
    <x v="13"/>
  </r>
  <r>
    <d v="2018-06-29T00:00:00"/>
    <x v="2"/>
    <x v="4"/>
    <x v="1"/>
    <s v="Northern California"/>
    <n v="798"/>
    <n v="1600"/>
    <x v="13"/>
  </r>
  <r>
    <d v="2018-06-29T00:00:00"/>
    <x v="3"/>
    <x v="5"/>
    <x v="1"/>
    <s v="Northern California"/>
    <n v="1125"/>
    <n v="1726"/>
    <x v="13"/>
  </r>
  <r>
    <d v="2018-06-29T00:00:00"/>
    <x v="3"/>
    <x v="6"/>
    <x v="1"/>
    <s v="Northern California"/>
    <n v="280"/>
    <n v="763"/>
    <x v="13"/>
  </r>
  <r>
    <d v="2018-06-29T00:00:00"/>
    <x v="0"/>
    <x v="0"/>
    <x v="0"/>
    <s v="Southern California"/>
    <n v="7092"/>
    <n v="6379"/>
    <x v="13"/>
  </r>
  <r>
    <d v="2018-06-29T00:00:00"/>
    <x v="1"/>
    <x v="1"/>
    <x v="1"/>
    <s v="Southern California"/>
    <n v="3913.8"/>
    <n v="2498.1000000000004"/>
    <x v="13"/>
  </r>
  <r>
    <d v="2018-06-29T00:00:00"/>
    <x v="1"/>
    <x v="2"/>
    <x v="1"/>
    <s v="Southern California"/>
    <n v="597"/>
    <n v="934"/>
    <x v="13"/>
  </r>
  <r>
    <d v="2018-06-29T00:00:00"/>
    <x v="1"/>
    <x v="3"/>
    <x v="1"/>
    <s v="Southern California"/>
    <n v="0"/>
    <n v="2935"/>
    <x v="13"/>
  </r>
  <r>
    <d v="2018-06-29T00:00:00"/>
    <x v="2"/>
    <x v="4"/>
    <x v="1"/>
    <s v="Southern California"/>
    <n v="1603"/>
    <n v="1929"/>
    <x v="13"/>
  </r>
  <r>
    <d v="2018-06-29T00:00:00"/>
    <x v="3"/>
    <x v="5"/>
    <x v="1"/>
    <s v="Southern California"/>
    <n v="935"/>
    <n v="887"/>
    <x v="13"/>
  </r>
  <r>
    <d v="2018-06-29T00:00:00"/>
    <x v="3"/>
    <x v="6"/>
    <x v="1"/>
    <s v="Southern California"/>
    <n v="331"/>
    <n v="625"/>
    <x v="13"/>
  </r>
  <r>
    <d v="2018-06-29T00:00:00"/>
    <x v="4"/>
    <x v="7"/>
    <x v="1"/>
    <s v="Northern California"/>
    <n v="240"/>
    <n v="490"/>
    <x v="13"/>
  </r>
  <r>
    <d v="2018-06-29T00:00:00"/>
    <x v="4"/>
    <x v="7"/>
    <x v="1"/>
    <s v="Southern California"/>
    <n v="-33"/>
    <n v="446"/>
    <x v="13"/>
  </r>
  <r>
    <d v="2018-07-06T00:00:00"/>
    <x v="0"/>
    <x v="0"/>
    <x v="0"/>
    <s v="Northern California"/>
    <n v="5808"/>
    <n v="8558"/>
    <x v="13"/>
  </r>
  <r>
    <d v="2018-07-06T00:00:00"/>
    <x v="1"/>
    <x v="1"/>
    <x v="1"/>
    <s v="Northern California"/>
    <n v="3292.5000000000005"/>
    <n v="4006.6000000000004"/>
    <x v="13"/>
  </r>
  <r>
    <d v="2018-07-06T00:00:00"/>
    <x v="1"/>
    <x v="2"/>
    <x v="1"/>
    <s v="Northern California"/>
    <n v="228"/>
    <n v="282"/>
    <x v="13"/>
  </r>
  <r>
    <d v="2018-07-06T00:00:00"/>
    <x v="1"/>
    <x v="3"/>
    <x v="1"/>
    <s v="Northern California"/>
    <n v="0"/>
    <n v="2517"/>
    <x v="13"/>
  </r>
  <r>
    <d v="2018-07-06T00:00:00"/>
    <x v="2"/>
    <x v="4"/>
    <x v="1"/>
    <s v="Northern California"/>
    <n v="926"/>
    <n v="1550"/>
    <x v="13"/>
  </r>
  <r>
    <d v="2018-07-06T00:00:00"/>
    <x v="3"/>
    <x v="5"/>
    <x v="1"/>
    <s v="Northern California"/>
    <n v="1222"/>
    <n v="1754"/>
    <x v="13"/>
  </r>
  <r>
    <d v="2018-07-06T00:00:00"/>
    <x v="3"/>
    <x v="6"/>
    <x v="1"/>
    <s v="Northern California"/>
    <n v="201"/>
    <n v="886"/>
    <x v="13"/>
  </r>
  <r>
    <d v="2018-07-06T00:00:00"/>
    <x v="0"/>
    <x v="0"/>
    <x v="0"/>
    <s v="Southern California"/>
    <n v="7174"/>
    <n v="6332"/>
    <x v="13"/>
  </r>
  <r>
    <d v="2018-07-06T00:00:00"/>
    <x v="1"/>
    <x v="1"/>
    <x v="1"/>
    <s v="Southern California"/>
    <n v="4525.4000000000005"/>
    <n v="2580.6000000000004"/>
    <x v="13"/>
  </r>
  <r>
    <d v="2018-07-06T00:00:00"/>
    <x v="1"/>
    <x v="2"/>
    <x v="1"/>
    <s v="Southern California"/>
    <n v="405"/>
    <n v="758"/>
    <x v="13"/>
  </r>
  <r>
    <d v="2018-07-06T00:00:00"/>
    <x v="1"/>
    <x v="3"/>
    <x v="1"/>
    <s v="Southern California"/>
    <n v="0"/>
    <n v="2985"/>
    <x v="13"/>
  </r>
  <r>
    <d v="2018-07-06T00:00:00"/>
    <x v="2"/>
    <x v="4"/>
    <x v="1"/>
    <s v="Southern California"/>
    <n v="1326"/>
    <n v="1758"/>
    <x v="13"/>
  </r>
  <r>
    <d v="2018-07-06T00:00:00"/>
    <x v="3"/>
    <x v="5"/>
    <x v="1"/>
    <s v="Southern California"/>
    <n v="708"/>
    <n v="883"/>
    <x v="13"/>
  </r>
  <r>
    <d v="2018-07-06T00:00:00"/>
    <x v="3"/>
    <x v="6"/>
    <x v="1"/>
    <s v="Southern California"/>
    <n v="751"/>
    <n v="661"/>
    <x v="13"/>
  </r>
  <r>
    <d v="2018-07-06T00:00:00"/>
    <x v="4"/>
    <x v="7"/>
    <x v="1"/>
    <s v="Northern California"/>
    <n v="309"/>
    <n v="603"/>
    <x v="13"/>
  </r>
  <r>
    <d v="2018-07-06T00:00:00"/>
    <x v="4"/>
    <x v="7"/>
    <x v="1"/>
    <s v="Southern California"/>
    <n v="-32"/>
    <n v="413"/>
    <x v="13"/>
  </r>
  <r>
    <d v="2018-07-13T00:00:00"/>
    <x v="0"/>
    <x v="0"/>
    <x v="0"/>
    <s v="Northern California"/>
    <n v="5849"/>
    <n v="9628"/>
    <x v="13"/>
  </r>
  <r>
    <d v="2018-07-13T00:00:00"/>
    <x v="1"/>
    <x v="1"/>
    <x v="1"/>
    <s v="Northern California"/>
    <n v="2597.1000000000004"/>
    <n v="3454.3"/>
    <x v="13"/>
  </r>
  <r>
    <d v="2018-07-13T00:00:00"/>
    <x v="1"/>
    <x v="2"/>
    <x v="1"/>
    <s v="Northern California"/>
    <n v="552"/>
    <n v="368"/>
    <x v="13"/>
  </r>
  <r>
    <d v="2018-07-13T00:00:00"/>
    <x v="1"/>
    <x v="3"/>
    <x v="1"/>
    <s v="Northern California"/>
    <n v="0"/>
    <n v="2780"/>
    <x v="13"/>
  </r>
  <r>
    <d v="2018-07-13T00:00:00"/>
    <x v="2"/>
    <x v="4"/>
    <x v="1"/>
    <s v="Northern California"/>
    <n v="823"/>
    <n v="1272"/>
    <x v="13"/>
  </r>
  <r>
    <d v="2018-07-13T00:00:00"/>
    <x v="3"/>
    <x v="5"/>
    <x v="1"/>
    <s v="Northern California"/>
    <n v="1043"/>
    <n v="1571"/>
    <x v="13"/>
  </r>
  <r>
    <d v="2018-07-13T00:00:00"/>
    <x v="3"/>
    <x v="6"/>
    <x v="1"/>
    <s v="Northern California"/>
    <n v="352"/>
    <n v="819"/>
    <x v="13"/>
  </r>
  <r>
    <d v="2018-07-13T00:00:00"/>
    <x v="0"/>
    <x v="0"/>
    <x v="0"/>
    <s v="Southern California"/>
    <n v="6889"/>
    <n v="6853"/>
    <x v="13"/>
  </r>
  <r>
    <d v="2018-07-13T00:00:00"/>
    <x v="1"/>
    <x v="1"/>
    <x v="1"/>
    <s v="Southern California"/>
    <n v="4130.5"/>
    <n v="2504.7000000000003"/>
    <x v="13"/>
  </r>
  <r>
    <d v="2018-07-13T00:00:00"/>
    <x v="1"/>
    <x v="2"/>
    <x v="1"/>
    <s v="Southern California"/>
    <n v="565"/>
    <n v="910"/>
    <x v="13"/>
  </r>
  <r>
    <d v="2018-07-13T00:00:00"/>
    <x v="1"/>
    <x v="3"/>
    <x v="1"/>
    <s v="Southern California"/>
    <n v="0"/>
    <n v="2886"/>
    <x v="13"/>
  </r>
  <r>
    <d v="2018-07-13T00:00:00"/>
    <x v="2"/>
    <x v="4"/>
    <x v="1"/>
    <s v="Southern California"/>
    <n v="1278"/>
    <n v="1538"/>
    <x v="13"/>
  </r>
  <r>
    <d v="2018-07-13T00:00:00"/>
    <x v="3"/>
    <x v="5"/>
    <x v="1"/>
    <s v="Southern California"/>
    <n v="805"/>
    <n v="996"/>
    <x v="13"/>
  </r>
  <r>
    <d v="2018-07-13T00:00:00"/>
    <x v="3"/>
    <x v="6"/>
    <x v="1"/>
    <s v="Southern California"/>
    <n v="766"/>
    <n v="813"/>
    <x v="13"/>
  </r>
  <r>
    <d v="2018-07-13T00:00:00"/>
    <x v="4"/>
    <x v="7"/>
    <x v="1"/>
    <s v="Northern California"/>
    <n v="254"/>
    <n v="756"/>
    <x v="13"/>
  </r>
  <r>
    <d v="2018-07-13T00:00:00"/>
    <x v="4"/>
    <x v="7"/>
    <x v="1"/>
    <s v="Southern California"/>
    <n v="2"/>
    <n v="432"/>
    <x v="13"/>
  </r>
  <r>
    <d v="2018-07-20T00:00:00"/>
    <x v="0"/>
    <x v="0"/>
    <x v="0"/>
    <s v="Northern California"/>
    <n v="5756"/>
    <n v="8324"/>
    <x v="13"/>
  </r>
  <r>
    <d v="2018-07-20T00:00:00"/>
    <x v="1"/>
    <x v="1"/>
    <x v="1"/>
    <s v="Northern California"/>
    <n v="2967.5000000000005"/>
    <n v="3467.7000000000003"/>
    <x v="13"/>
  </r>
  <r>
    <d v="2018-07-20T00:00:00"/>
    <x v="1"/>
    <x v="2"/>
    <x v="1"/>
    <s v="Northern California"/>
    <n v="447"/>
    <n v="611"/>
    <x v="13"/>
  </r>
  <r>
    <d v="2018-07-20T00:00:00"/>
    <x v="1"/>
    <x v="3"/>
    <x v="1"/>
    <s v="Northern California"/>
    <n v="0"/>
    <n v="3192"/>
    <x v="13"/>
  </r>
  <r>
    <d v="2018-07-20T00:00:00"/>
    <x v="2"/>
    <x v="4"/>
    <x v="1"/>
    <s v="Northern California"/>
    <n v="869"/>
    <n v="1299"/>
    <x v="13"/>
  </r>
  <r>
    <d v="2018-07-20T00:00:00"/>
    <x v="3"/>
    <x v="5"/>
    <x v="1"/>
    <s v="Northern California"/>
    <n v="1040"/>
    <n v="1366"/>
    <x v="13"/>
  </r>
  <r>
    <d v="2018-07-20T00:00:00"/>
    <x v="3"/>
    <x v="6"/>
    <x v="1"/>
    <s v="Northern California"/>
    <n v="326"/>
    <n v="877"/>
    <x v="13"/>
  </r>
  <r>
    <d v="2018-07-20T00:00:00"/>
    <x v="0"/>
    <x v="0"/>
    <x v="0"/>
    <s v="Southern California"/>
    <n v="6910"/>
    <n v="6072"/>
    <x v="13"/>
  </r>
  <r>
    <d v="2018-07-20T00:00:00"/>
    <x v="1"/>
    <x v="1"/>
    <x v="1"/>
    <s v="Southern California"/>
    <n v="3833.5000000000005"/>
    <n v="2621.3000000000002"/>
    <x v="13"/>
  </r>
  <r>
    <d v="2018-07-20T00:00:00"/>
    <x v="1"/>
    <x v="2"/>
    <x v="1"/>
    <s v="Southern California"/>
    <n v="538"/>
    <n v="863"/>
    <x v="13"/>
  </r>
  <r>
    <d v="2018-07-20T00:00:00"/>
    <x v="1"/>
    <x v="3"/>
    <x v="1"/>
    <s v="Southern California"/>
    <n v="0"/>
    <n v="3019"/>
    <x v="13"/>
  </r>
  <r>
    <d v="2018-07-20T00:00:00"/>
    <x v="2"/>
    <x v="4"/>
    <x v="1"/>
    <s v="Southern California"/>
    <n v="1554"/>
    <n v="1496"/>
    <x v="13"/>
  </r>
  <r>
    <d v="2018-07-20T00:00:00"/>
    <x v="3"/>
    <x v="5"/>
    <x v="1"/>
    <s v="Southern California"/>
    <n v="930"/>
    <n v="1099"/>
    <x v="13"/>
  </r>
  <r>
    <d v="2018-07-20T00:00:00"/>
    <x v="3"/>
    <x v="6"/>
    <x v="1"/>
    <s v="Southern California"/>
    <n v="351"/>
    <n v="778"/>
    <x v="13"/>
  </r>
  <r>
    <d v="2018-07-20T00:00:00"/>
    <x v="4"/>
    <x v="7"/>
    <x v="1"/>
    <s v="Northern California"/>
    <n v="183"/>
    <n v="641"/>
    <x v="13"/>
  </r>
  <r>
    <d v="2018-07-20T00:00:00"/>
    <x v="4"/>
    <x v="7"/>
    <x v="1"/>
    <s v="Southern California"/>
    <n v="178"/>
    <n v="379"/>
    <x v="13"/>
  </r>
  <r>
    <d v="2018-07-27T00:00:00"/>
    <x v="0"/>
    <x v="0"/>
    <x v="0"/>
    <s v="Northern California"/>
    <n v="5665"/>
    <n v="8734"/>
    <x v="13"/>
  </r>
  <r>
    <d v="2018-07-27T00:00:00"/>
    <x v="1"/>
    <x v="1"/>
    <x v="1"/>
    <s v="Northern California"/>
    <n v="3050.5000000000005"/>
    <n v="3379.9"/>
    <x v="13"/>
  </r>
  <r>
    <d v="2018-07-27T00:00:00"/>
    <x v="1"/>
    <x v="2"/>
    <x v="1"/>
    <s v="Northern California"/>
    <n v="331"/>
    <n v="361"/>
    <x v="13"/>
  </r>
  <r>
    <d v="2018-07-27T00:00:00"/>
    <x v="1"/>
    <x v="3"/>
    <x v="1"/>
    <s v="Northern California"/>
    <n v="0"/>
    <n v="3287"/>
    <x v="13"/>
  </r>
  <r>
    <d v="2018-07-27T00:00:00"/>
    <x v="2"/>
    <x v="4"/>
    <x v="1"/>
    <s v="Northern California"/>
    <n v="888"/>
    <n v="1385"/>
    <x v="13"/>
  </r>
  <r>
    <d v="2018-07-27T00:00:00"/>
    <x v="3"/>
    <x v="5"/>
    <x v="1"/>
    <s v="Northern California"/>
    <n v="1149"/>
    <n v="1350"/>
    <x v="13"/>
  </r>
  <r>
    <d v="2018-07-27T00:00:00"/>
    <x v="3"/>
    <x v="6"/>
    <x v="1"/>
    <s v="Northern California"/>
    <n v="286"/>
    <n v="785"/>
    <x v="13"/>
  </r>
  <r>
    <d v="2018-07-27T00:00:00"/>
    <x v="0"/>
    <x v="0"/>
    <x v="0"/>
    <s v="Southern California"/>
    <n v="6800"/>
    <n v="6675"/>
    <x v="13"/>
  </r>
  <r>
    <d v="2018-07-27T00:00:00"/>
    <x v="1"/>
    <x v="1"/>
    <x v="1"/>
    <s v="Southern California"/>
    <n v="4173.4000000000005"/>
    <n v="2707.1000000000004"/>
    <x v="13"/>
  </r>
  <r>
    <d v="2018-07-27T00:00:00"/>
    <x v="1"/>
    <x v="2"/>
    <x v="1"/>
    <s v="Southern California"/>
    <n v="587"/>
    <n v="806"/>
    <x v="13"/>
  </r>
  <r>
    <d v="2018-07-27T00:00:00"/>
    <x v="1"/>
    <x v="3"/>
    <x v="1"/>
    <s v="Southern California"/>
    <n v="0"/>
    <n v="3022"/>
    <x v="13"/>
  </r>
  <r>
    <d v="2018-07-27T00:00:00"/>
    <x v="2"/>
    <x v="4"/>
    <x v="1"/>
    <s v="Southern California"/>
    <n v="1534"/>
    <n v="1541"/>
    <x v="13"/>
  </r>
  <r>
    <d v="2018-07-27T00:00:00"/>
    <x v="3"/>
    <x v="5"/>
    <x v="1"/>
    <s v="Southern California"/>
    <n v="642"/>
    <n v="930"/>
    <x v="13"/>
  </r>
  <r>
    <d v="2018-07-27T00:00:00"/>
    <x v="3"/>
    <x v="6"/>
    <x v="1"/>
    <s v="Southern California"/>
    <n v="288"/>
    <n v="573"/>
    <x v="13"/>
  </r>
  <r>
    <d v="2018-07-27T00:00:00"/>
    <x v="4"/>
    <x v="7"/>
    <x v="1"/>
    <s v="Northern California"/>
    <n v="247"/>
    <n v="575"/>
    <x v="13"/>
  </r>
  <r>
    <d v="2018-07-27T00:00:00"/>
    <x v="4"/>
    <x v="7"/>
    <x v="1"/>
    <s v="Southern California"/>
    <n v="236"/>
    <n v="877"/>
    <x v="13"/>
  </r>
  <r>
    <d v="2018-08-03T00:00:00"/>
    <x v="0"/>
    <x v="0"/>
    <x v="0"/>
    <s v="Northern California"/>
    <n v="5668"/>
    <n v="8654"/>
    <x v="13"/>
  </r>
  <r>
    <d v="2018-08-03T00:00:00"/>
    <x v="1"/>
    <x v="1"/>
    <x v="1"/>
    <s v="Northern California"/>
    <n v="2945.7000000000003"/>
    <n v="3371.2000000000003"/>
    <x v="13"/>
  </r>
  <r>
    <d v="2018-08-03T00:00:00"/>
    <x v="1"/>
    <x v="2"/>
    <x v="1"/>
    <s v="Northern California"/>
    <n v="402"/>
    <n v="567"/>
    <x v="13"/>
  </r>
  <r>
    <d v="2018-08-03T00:00:00"/>
    <x v="1"/>
    <x v="3"/>
    <x v="1"/>
    <s v="Northern California"/>
    <n v="0"/>
    <n v="3040"/>
    <x v="13"/>
  </r>
  <r>
    <d v="2018-08-03T00:00:00"/>
    <x v="2"/>
    <x v="4"/>
    <x v="1"/>
    <s v="Northern California"/>
    <n v="923"/>
    <n v="1542"/>
    <x v="13"/>
  </r>
  <r>
    <d v="2018-08-03T00:00:00"/>
    <x v="3"/>
    <x v="5"/>
    <x v="1"/>
    <s v="Northern California"/>
    <n v="657"/>
    <n v="1019"/>
    <x v="13"/>
  </r>
  <r>
    <d v="2018-08-03T00:00:00"/>
    <x v="3"/>
    <x v="6"/>
    <x v="1"/>
    <s v="Northern California"/>
    <n v="673"/>
    <n v="1174"/>
    <x v="13"/>
  </r>
  <r>
    <d v="2018-08-03T00:00:00"/>
    <x v="0"/>
    <x v="0"/>
    <x v="0"/>
    <s v="Southern California"/>
    <n v="6555"/>
    <n v="6835"/>
    <x v="13"/>
  </r>
  <r>
    <d v="2018-08-03T00:00:00"/>
    <x v="1"/>
    <x v="1"/>
    <x v="1"/>
    <s v="Southern California"/>
    <n v="3896.2000000000003"/>
    <n v="2563"/>
    <x v="13"/>
  </r>
  <r>
    <d v="2018-08-03T00:00:00"/>
    <x v="1"/>
    <x v="2"/>
    <x v="1"/>
    <s v="Southern California"/>
    <n v="448"/>
    <n v="724"/>
    <x v="13"/>
  </r>
  <r>
    <d v="2018-08-03T00:00:00"/>
    <x v="1"/>
    <x v="3"/>
    <x v="1"/>
    <s v="Southern California"/>
    <n v="0"/>
    <n v="3133"/>
    <x v="13"/>
  </r>
  <r>
    <d v="2018-08-03T00:00:00"/>
    <x v="2"/>
    <x v="4"/>
    <x v="1"/>
    <s v="Southern California"/>
    <n v="1441"/>
    <n v="1536"/>
    <x v="13"/>
  </r>
  <r>
    <d v="2018-08-03T00:00:00"/>
    <x v="3"/>
    <x v="5"/>
    <x v="1"/>
    <s v="Southern California"/>
    <n v="671"/>
    <n v="629"/>
    <x v="13"/>
  </r>
  <r>
    <d v="2018-08-03T00:00:00"/>
    <x v="3"/>
    <x v="6"/>
    <x v="1"/>
    <s v="Southern California"/>
    <n v="578"/>
    <n v="648"/>
    <x v="13"/>
  </r>
  <r>
    <d v="2018-08-03T00:00:00"/>
    <x v="4"/>
    <x v="7"/>
    <x v="1"/>
    <s v="Northern California"/>
    <n v="225"/>
    <n v="553"/>
    <x v="13"/>
  </r>
  <r>
    <d v="2018-08-03T00:00:00"/>
    <x v="4"/>
    <x v="7"/>
    <x v="1"/>
    <s v="Southern California"/>
    <n v="769"/>
    <n v="970"/>
    <x v="13"/>
  </r>
  <r>
    <d v="2018-08-10T00:00:00"/>
    <x v="0"/>
    <x v="0"/>
    <x v="0"/>
    <s v="Northern California"/>
    <n v="5943"/>
    <n v="9531"/>
    <x v="13"/>
  </r>
  <r>
    <d v="2018-08-10T00:00:00"/>
    <x v="1"/>
    <x v="1"/>
    <x v="1"/>
    <s v="Northern California"/>
    <n v="2828"/>
    <n v="3578.7000000000003"/>
    <x v="13"/>
  </r>
  <r>
    <d v="2018-08-10T00:00:00"/>
    <x v="1"/>
    <x v="2"/>
    <x v="1"/>
    <s v="Northern California"/>
    <n v="540"/>
    <n v="621"/>
    <x v="13"/>
  </r>
  <r>
    <d v="2018-08-10T00:00:00"/>
    <x v="1"/>
    <x v="3"/>
    <x v="1"/>
    <s v="Northern California"/>
    <n v="0"/>
    <n v="2921"/>
    <x v="13"/>
  </r>
  <r>
    <d v="2018-08-10T00:00:00"/>
    <x v="2"/>
    <x v="4"/>
    <x v="1"/>
    <s v="Northern California"/>
    <n v="959"/>
    <n v="1565"/>
    <x v="13"/>
  </r>
  <r>
    <d v="2018-08-10T00:00:00"/>
    <x v="3"/>
    <x v="5"/>
    <x v="1"/>
    <s v="Northern California"/>
    <n v="1185"/>
    <n v="1396"/>
    <x v="13"/>
  </r>
  <r>
    <d v="2018-08-10T00:00:00"/>
    <x v="3"/>
    <x v="6"/>
    <x v="1"/>
    <s v="Northern California"/>
    <n v="326"/>
    <n v="1172"/>
    <x v="13"/>
  </r>
  <r>
    <d v="2018-08-10T00:00:00"/>
    <x v="0"/>
    <x v="0"/>
    <x v="0"/>
    <s v="Southern California"/>
    <n v="6712"/>
    <n v="7585"/>
    <x v="13"/>
  </r>
  <r>
    <d v="2018-08-10T00:00:00"/>
    <x v="1"/>
    <x v="1"/>
    <x v="1"/>
    <s v="Southern California"/>
    <n v="4695.9000000000005"/>
    <n v="2839.1000000000004"/>
    <x v="13"/>
  </r>
  <r>
    <d v="2018-08-10T00:00:00"/>
    <x v="1"/>
    <x v="2"/>
    <x v="1"/>
    <s v="Southern California"/>
    <n v="493"/>
    <n v="733"/>
    <x v="13"/>
  </r>
  <r>
    <d v="2018-08-10T00:00:00"/>
    <x v="1"/>
    <x v="3"/>
    <x v="1"/>
    <s v="Southern California"/>
    <n v="0"/>
    <n v="2941"/>
    <x v="13"/>
  </r>
  <r>
    <d v="2018-08-10T00:00:00"/>
    <x v="2"/>
    <x v="4"/>
    <x v="1"/>
    <s v="Southern California"/>
    <n v="1554"/>
    <n v="1510"/>
    <x v="13"/>
  </r>
  <r>
    <d v="2018-08-10T00:00:00"/>
    <x v="3"/>
    <x v="5"/>
    <x v="1"/>
    <s v="Southern California"/>
    <n v="602"/>
    <n v="652"/>
    <x v="13"/>
  </r>
  <r>
    <d v="2018-08-10T00:00:00"/>
    <x v="3"/>
    <x v="6"/>
    <x v="1"/>
    <s v="Southern California"/>
    <n v="627"/>
    <n v="715"/>
    <x v="13"/>
  </r>
  <r>
    <d v="2018-08-10T00:00:00"/>
    <x v="4"/>
    <x v="7"/>
    <x v="1"/>
    <s v="Northern California"/>
    <n v="225"/>
    <n v="594"/>
    <x v="13"/>
  </r>
  <r>
    <d v="2018-08-10T00:00:00"/>
    <x v="4"/>
    <x v="7"/>
    <x v="1"/>
    <s v="Southern California"/>
    <n v="472"/>
    <n v="813"/>
    <x v="13"/>
  </r>
  <r>
    <d v="2018-08-17T00:00:00"/>
    <x v="0"/>
    <x v="0"/>
    <x v="0"/>
    <s v="Northern California"/>
    <n v="5672"/>
    <n v="9990"/>
    <x v="13"/>
  </r>
  <r>
    <d v="2018-08-17T00:00:00"/>
    <x v="1"/>
    <x v="1"/>
    <x v="1"/>
    <s v="Northern California"/>
    <n v="2805.4"/>
    <n v="3169.5000000000005"/>
    <x v="13"/>
  </r>
  <r>
    <d v="2018-08-17T00:00:00"/>
    <x v="1"/>
    <x v="2"/>
    <x v="1"/>
    <s v="Northern California"/>
    <n v="416"/>
    <n v="589"/>
    <x v="13"/>
  </r>
  <r>
    <d v="2018-08-17T00:00:00"/>
    <x v="1"/>
    <x v="3"/>
    <x v="1"/>
    <s v="Northern California"/>
    <n v="0"/>
    <n v="3210"/>
    <x v="13"/>
  </r>
  <r>
    <d v="2018-08-17T00:00:00"/>
    <x v="2"/>
    <x v="4"/>
    <x v="1"/>
    <s v="Northern California"/>
    <n v="971"/>
    <n v="1562"/>
    <x v="13"/>
  </r>
  <r>
    <d v="2018-08-17T00:00:00"/>
    <x v="3"/>
    <x v="5"/>
    <x v="1"/>
    <s v="Northern California"/>
    <n v="1213"/>
    <n v="1240"/>
    <x v="13"/>
  </r>
  <r>
    <d v="2018-08-17T00:00:00"/>
    <x v="3"/>
    <x v="6"/>
    <x v="1"/>
    <s v="Northern California"/>
    <n v="264"/>
    <n v="1005"/>
    <x v="13"/>
  </r>
  <r>
    <d v="2018-08-17T00:00:00"/>
    <x v="0"/>
    <x v="0"/>
    <x v="0"/>
    <s v="Southern California"/>
    <n v="6971"/>
    <n v="7027"/>
    <x v="13"/>
  </r>
  <r>
    <d v="2018-08-17T00:00:00"/>
    <x v="1"/>
    <x v="1"/>
    <x v="1"/>
    <s v="Southern California"/>
    <n v="4002.9000000000005"/>
    <n v="2809.4"/>
    <x v="13"/>
  </r>
  <r>
    <d v="2018-08-17T00:00:00"/>
    <x v="1"/>
    <x v="2"/>
    <x v="1"/>
    <s v="Southern California"/>
    <n v="526"/>
    <n v="758"/>
    <x v="13"/>
  </r>
  <r>
    <d v="2018-08-17T00:00:00"/>
    <x v="1"/>
    <x v="3"/>
    <x v="1"/>
    <s v="Southern California"/>
    <n v="0"/>
    <n v="2653"/>
    <x v="13"/>
  </r>
  <r>
    <d v="2018-08-17T00:00:00"/>
    <x v="2"/>
    <x v="4"/>
    <x v="1"/>
    <s v="Southern California"/>
    <n v="1648"/>
    <n v="1601"/>
    <x v="13"/>
  </r>
  <r>
    <d v="2018-08-17T00:00:00"/>
    <x v="3"/>
    <x v="5"/>
    <x v="1"/>
    <s v="Southern California"/>
    <n v="702"/>
    <n v="812"/>
    <x v="13"/>
  </r>
  <r>
    <d v="2018-08-17T00:00:00"/>
    <x v="3"/>
    <x v="6"/>
    <x v="1"/>
    <s v="Southern California"/>
    <n v="458"/>
    <n v="654"/>
    <x v="13"/>
  </r>
  <r>
    <d v="2018-08-17T00:00:00"/>
    <x v="4"/>
    <x v="7"/>
    <x v="1"/>
    <s v="Northern California"/>
    <n v="252"/>
    <n v="492"/>
    <x v="13"/>
  </r>
  <r>
    <d v="2018-08-17T00:00:00"/>
    <x v="4"/>
    <x v="7"/>
    <x v="1"/>
    <s v="Southern California"/>
    <n v="-75"/>
    <n v="702"/>
    <x v="13"/>
  </r>
  <r>
    <d v="2018-08-24T00:00:00"/>
    <x v="0"/>
    <x v="0"/>
    <x v="0"/>
    <s v="Northern California"/>
    <n v="5873"/>
    <n v="9094"/>
    <x v="13"/>
  </r>
  <r>
    <d v="2018-08-24T00:00:00"/>
    <x v="1"/>
    <x v="1"/>
    <x v="1"/>
    <s v="Northern California"/>
    <n v="2993.8"/>
    <n v="3416.8"/>
    <x v="13"/>
  </r>
  <r>
    <d v="2018-08-24T00:00:00"/>
    <x v="1"/>
    <x v="2"/>
    <x v="1"/>
    <s v="Northern California"/>
    <n v="532"/>
    <n v="616"/>
    <x v="13"/>
  </r>
  <r>
    <d v="2018-08-24T00:00:00"/>
    <x v="1"/>
    <x v="3"/>
    <x v="1"/>
    <s v="Northern California"/>
    <n v="0"/>
    <n v="3117"/>
    <x v="13"/>
  </r>
  <r>
    <d v="2018-08-24T00:00:00"/>
    <x v="2"/>
    <x v="4"/>
    <x v="1"/>
    <s v="Northern California"/>
    <n v="966"/>
    <n v="1857"/>
    <x v="13"/>
  </r>
  <r>
    <d v="2018-08-24T00:00:00"/>
    <x v="3"/>
    <x v="5"/>
    <x v="1"/>
    <s v="Northern California"/>
    <n v="1322"/>
    <n v="1388"/>
    <x v="13"/>
  </r>
  <r>
    <d v="2018-08-24T00:00:00"/>
    <x v="3"/>
    <x v="6"/>
    <x v="1"/>
    <s v="Northern California"/>
    <n v="237"/>
    <n v="810"/>
    <x v="13"/>
  </r>
  <r>
    <d v="2018-08-24T00:00:00"/>
    <x v="0"/>
    <x v="0"/>
    <x v="0"/>
    <s v="Southern California"/>
    <n v="7076"/>
    <n v="6578"/>
    <x v="13"/>
  </r>
  <r>
    <d v="2018-08-24T00:00:00"/>
    <x v="1"/>
    <x v="1"/>
    <x v="1"/>
    <s v="Southern California"/>
    <n v="3535.4"/>
    <n v="2645.5"/>
    <x v="13"/>
  </r>
  <r>
    <d v="2018-08-24T00:00:00"/>
    <x v="1"/>
    <x v="2"/>
    <x v="1"/>
    <s v="Southern California"/>
    <n v="673"/>
    <n v="796"/>
    <x v="13"/>
  </r>
  <r>
    <d v="2018-08-24T00:00:00"/>
    <x v="1"/>
    <x v="3"/>
    <x v="1"/>
    <s v="Southern California"/>
    <n v="0"/>
    <n v="2638"/>
    <x v="13"/>
  </r>
  <r>
    <d v="2018-08-24T00:00:00"/>
    <x v="2"/>
    <x v="4"/>
    <x v="1"/>
    <s v="Southern California"/>
    <n v="1347"/>
    <n v="1428"/>
    <x v="13"/>
  </r>
  <r>
    <d v="2018-08-24T00:00:00"/>
    <x v="3"/>
    <x v="5"/>
    <x v="1"/>
    <s v="Southern California"/>
    <n v="813"/>
    <n v="914"/>
    <x v="13"/>
  </r>
  <r>
    <d v="2018-08-24T00:00:00"/>
    <x v="3"/>
    <x v="6"/>
    <x v="1"/>
    <s v="Southern California"/>
    <n v="750"/>
    <n v="830"/>
    <x v="13"/>
  </r>
  <r>
    <d v="2018-08-24T00:00:00"/>
    <x v="4"/>
    <x v="7"/>
    <x v="1"/>
    <s v="Northern California"/>
    <n v="252"/>
    <n v="560"/>
    <x v="13"/>
  </r>
  <r>
    <d v="2018-08-24T00:00:00"/>
    <x v="4"/>
    <x v="7"/>
    <x v="1"/>
    <s v="Southern California"/>
    <n v="-52"/>
    <n v="472"/>
    <x v="13"/>
  </r>
  <r>
    <d v="2018-08-31T00:00:00"/>
    <x v="0"/>
    <x v="0"/>
    <x v="0"/>
    <s v="Northern California"/>
    <n v="5879"/>
    <n v="9144"/>
    <x v="13"/>
  </r>
  <r>
    <d v="2018-08-31T00:00:00"/>
    <x v="1"/>
    <x v="1"/>
    <x v="1"/>
    <s v="Northern California"/>
    <n v="2949.6000000000004"/>
    <n v="3126.7000000000003"/>
    <x v="13"/>
  </r>
  <r>
    <d v="2018-08-31T00:00:00"/>
    <x v="1"/>
    <x v="2"/>
    <x v="1"/>
    <s v="Northern California"/>
    <n v="410"/>
    <n v="535"/>
    <x v="13"/>
  </r>
  <r>
    <d v="2018-08-31T00:00:00"/>
    <x v="1"/>
    <x v="3"/>
    <x v="1"/>
    <s v="Northern California"/>
    <n v="0"/>
    <n v="3503"/>
    <x v="13"/>
  </r>
  <r>
    <d v="2018-08-31T00:00:00"/>
    <x v="2"/>
    <x v="4"/>
    <x v="1"/>
    <s v="Northern California"/>
    <n v="976"/>
    <n v="1783"/>
    <x v="13"/>
  </r>
  <r>
    <d v="2018-08-31T00:00:00"/>
    <x v="3"/>
    <x v="5"/>
    <x v="1"/>
    <s v="Northern California"/>
    <n v="952"/>
    <n v="1335"/>
    <x v="13"/>
  </r>
  <r>
    <d v="2018-08-31T00:00:00"/>
    <x v="3"/>
    <x v="6"/>
    <x v="1"/>
    <s v="Northern California"/>
    <n v="561"/>
    <n v="765"/>
    <x v="13"/>
  </r>
  <r>
    <d v="2018-08-31T00:00:00"/>
    <x v="0"/>
    <x v="0"/>
    <x v="0"/>
    <s v="Southern California"/>
    <n v="7034"/>
    <n v="6244"/>
    <x v="13"/>
  </r>
  <r>
    <d v="2018-08-31T00:00:00"/>
    <x v="1"/>
    <x v="1"/>
    <x v="1"/>
    <s v="Southern California"/>
    <n v="4022.7000000000003"/>
    <n v="2663.1000000000004"/>
    <x v="13"/>
  </r>
  <r>
    <d v="2018-08-31T00:00:00"/>
    <x v="1"/>
    <x v="2"/>
    <x v="1"/>
    <s v="Southern California"/>
    <n v="545"/>
    <n v="647"/>
    <x v="13"/>
  </r>
  <r>
    <d v="2018-08-31T00:00:00"/>
    <x v="1"/>
    <x v="3"/>
    <x v="1"/>
    <s v="Southern California"/>
    <n v="0"/>
    <n v="2704"/>
    <x v="13"/>
  </r>
  <r>
    <d v="2018-08-31T00:00:00"/>
    <x v="2"/>
    <x v="4"/>
    <x v="1"/>
    <s v="Southern California"/>
    <n v="1423"/>
    <n v="1403"/>
    <x v="13"/>
  </r>
  <r>
    <d v="2018-08-31T00:00:00"/>
    <x v="3"/>
    <x v="5"/>
    <x v="1"/>
    <s v="Southern California"/>
    <n v="947"/>
    <n v="1088"/>
    <x v="13"/>
  </r>
  <r>
    <d v="2018-08-31T00:00:00"/>
    <x v="3"/>
    <x v="6"/>
    <x v="1"/>
    <s v="Southern California"/>
    <n v="539"/>
    <n v="819"/>
    <x v="13"/>
  </r>
  <r>
    <d v="2018-08-31T00:00:00"/>
    <x v="4"/>
    <x v="7"/>
    <x v="1"/>
    <s v="Northern California"/>
    <n v="168"/>
    <n v="614"/>
    <x v="13"/>
  </r>
  <r>
    <d v="2018-08-31T00:00:00"/>
    <x v="4"/>
    <x v="7"/>
    <x v="1"/>
    <s v="Southern California"/>
    <n v="-68"/>
    <n v="439"/>
    <x v="13"/>
  </r>
  <r>
    <d v="2018-09-07T00:00:00"/>
    <x v="0"/>
    <x v="0"/>
    <x v="0"/>
    <s v="Northern California"/>
    <n v="5693"/>
    <n v="8625"/>
    <x v="13"/>
  </r>
  <r>
    <d v="2018-09-07T00:00:00"/>
    <x v="1"/>
    <x v="1"/>
    <x v="1"/>
    <s v="Northern California"/>
    <n v="2857.9"/>
    <n v="3038.6000000000004"/>
    <x v="13"/>
  </r>
  <r>
    <d v="2018-09-07T00:00:00"/>
    <x v="1"/>
    <x v="2"/>
    <x v="1"/>
    <s v="Northern California"/>
    <n v="389"/>
    <n v="382"/>
    <x v="13"/>
  </r>
  <r>
    <d v="2018-09-07T00:00:00"/>
    <x v="1"/>
    <x v="3"/>
    <x v="1"/>
    <s v="Northern California"/>
    <n v="0"/>
    <n v="3474"/>
    <x v="13"/>
  </r>
  <r>
    <d v="2018-09-07T00:00:00"/>
    <x v="2"/>
    <x v="4"/>
    <x v="1"/>
    <s v="Northern California"/>
    <n v="885"/>
    <n v="1669"/>
    <x v="13"/>
  </r>
  <r>
    <d v="2018-09-07T00:00:00"/>
    <x v="3"/>
    <x v="5"/>
    <x v="1"/>
    <s v="Northern California"/>
    <n v="1090"/>
    <n v="1411"/>
    <x v="13"/>
  </r>
  <r>
    <d v="2018-09-07T00:00:00"/>
    <x v="3"/>
    <x v="6"/>
    <x v="1"/>
    <s v="Northern California"/>
    <n v="398"/>
    <n v="782"/>
    <x v="13"/>
  </r>
  <r>
    <d v="2018-09-07T00:00:00"/>
    <x v="0"/>
    <x v="0"/>
    <x v="0"/>
    <s v="Southern California"/>
    <n v="6884"/>
    <n v="7090"/>
    <x v="13"/>
  </r>
  <r>
    <d v="2018-09-07T00:00:00"/>
    <x v="1"/>
    <x v="1"/>
    <x v="1"/>
    <s v="Southern California"/>
    <n v="3907.2000000000003"/>
    <n v="2589.4"/>
    <x v="13"/>
  </r>
  <r>
    <d v="2018-09-07T00:00:00"/>
    <x v="1"/>
    <x v="2"/>
    <x v="1"/>
    <s v="Southern California"/>
    <n v="752"/>
    <n v="704"/>
    <x v="13"/>
  </r>
  <r>
    <d v="2018-09-07T00:00:00"/>
    <x v="1"/>
    <x v="3"/>
    <x v="1"/>
    <s v="Southern California"/>
    <n v="0"/>
    <n v="2917"/>
    <x v="13"/>
  </r>
  <r>
    <d v="2018-09-07T00:00:00"/>
    <x v="2"/>
    <x v="4"/>
    <x v="1"/>
    <s v="Southern California"/>
    <n v="1390"/>
    <n v="1551"/>
    <x v="13"/>
  </r>
  <r>
    <d v="2018-09-07T00:00:00"/>
    <x v="3"/>
    <x v="5"/>
    <x v="1"/>
    <s v="Southern California"/>
    <n v="705"/>
    <n v="908"/>
    <x v="13"/>
  </r>
  <r>
    <d v="2018-09-07T00:00:00"/>
    <x v="3"/>
    <x v="6"/>
    <x v="1"/>
    <s v="Southern California"/>
    <n v="510"/>
    <n v="813"/>
    <x v="13"/>
  </r>
  <r>
    <d v="2018-09-07T00:00:00"/>
    <x v="4"/>
    <x v="7"/>
    <x v="1"/>
    <s v="Northern California"/>
    <n v="278"/>
    <n v="527"/>
    <x v="13"/>
  </r>
  <r>
    <d v="2018-09-07T00:00:00"/>
    <x v="4"/>
    <x v="7"/>
    <x v="1"/>
    <s v="Southern California"/>
    <n v="-87"/>
    <n v="385"/>
    <x v="13"/>
  </r>
  <r>
    <d v="2018-09-14T00:00:00"/>
    <x v="0"/>
    <x v="0"/>
    <x v="0"/>
    <s v="Northern California"/>
    <n v="5761"/>
    <n v="8262"/>
    <x v="13"/>
  </r>
  <r>
    <d v="2018-09-14T00:00:00"/>
    <x v="1"/>
    <x v="1"/>
    <x v="1"/>
    <s v="Northern California"/>
    <n v="2690.8"/>
    <n v="2882.6000000000004"/>
    <x v="13"/>
  </r>
  <r>
    <d v="2018-09-14T00:00:00"/>
    <x v="1"/>
    <x v="2"/>
    <x v="1"/>
    <s v="Northern California"/>
    <n v="570"/>
    <n v="743"/>
    <x v="13"/>
  </r>
  <r>
    <d v="2018-09-14T00:00:00"/>
    <x v="1"/>
    <x v="3"/>
    <x v="1"/>
    <s v="Northern California"/>
    <n v="0"/>
    <n v="3498"/>
    <x v="13"/>
  </r>
  <r>
    <d v="2018-09-14T00:00:00"/>
    <x v="2"/>
    <x v="4"/>
    <x v="1"/>
    <s v="Northern California"/>
    <n v="879"/>
    <n v="1711"/>
    <x v="13"/>
  </r>
  <r>
    <d v="2018-09-14T00:00:00"/>
    <x v="3"/>
    <x v="5"/>
    <x v="1"/>
    <s v="Northern California"/>
    <n v="1336"/>
    <n v="1701"/>
    <x v="13"/>
  </r>
  <r>
    <d v="2018-09-14T00:00:00"/>
    <x v="3"/>
    <x v="6"/>
    <x v="1"/>
    <s v="Northern California"/>
    <n v="246"/>
    <n v="711"/>
    <x v="13"/>
  </r>
  <r>
    <d v="2018-09-14T00:00:00"/>
    <x v="0"/>
    <x v="0"/>
    <x v="0"/>
    <s v="Southern California"/>
    <n v="6607"/>
    <n v="6972"/>
    <x v="13"/>
  </r>
  <r>
    <d v="2018-09-14T00:00:00"/>
    <x v="1"/>
    <x v="1"/>
    <x v="1"/>
    <s v="Southern California"/>
    <n v="3890.7000000000003"/>
    <n v="2500.3000000000002"/>
    <x v="13"/>
  </r>
  <r>
    <d v="2018-09-14T00:00:00"/>
    <x v="1"/>
    <x v="2"/>
    <x v="1"/>
    <s v="Southern California"/>
    <n v="656"/>
    <n v="720"/>
    <x v="13"/>
  </r>
  <r>
    <d v="2018-09-14T00:00:00"/>
    <x v="1"/>
    <x v="3"/>
    <x v="1"/>
    <s v="Southern California"/>
    <n v="0"/>
    <n v="2958"/>
    <x v="13"/>
  </r>
  <r>
    <d v="2018-09-14T00:00:00"/>
    <x v="2"/>
    <x v="4"/>
    <x v="1"/>
    <s v="Southern California"/>
    <n v="1514"/>
    <n v="1522"/>
    <x v="13"/>
  </r>
  <r>
    <d v="2018-09-14T00:00:00"/>
    <x v="3"/>
    <x v="5"/>
    <x v="1"/>
    <s v="Southern California"/>
    <n v="606"/>
    <n v="952"/>
    <x v="13"/>
  </r>
  <r>
    <d v="2018-09-14T00:00:00"/>
    <x v="3"/>
    <x v="6"/>
    <x v="1"/>
    <s v="Southern California"/>
    <n v="630"/>
    <n v="840"/>
    <x v="13"/>
  </r>
  <r>
    <d v="2018-09-14T00:00:00"/>
    <x v="4"/>
    <x v="7"/>
    <x v="1"/>
    <s v="Northern California"/>
    <n v="226"/>
    <n v="562"/>
    <x v="13"/>
  </r>
  <r>
    <d v="2018-09-14T00:00:00"/>
    <x v="4"/>
    <x v="7"/>
    <x v="1"/>
    <s v="Southern California"/>
    <n v="23"/>
    <n v="403"/>
    <x v="13"/>
  </r>
  <r>
    <d v="2018-09-21T00:00:00"/>
    <x v="0"/>
    <x v="0"/>
    <x v="0"/>
    <s v="Northern California"/>
    <n v="5657"/>
    <n v="7635"/>
    <x v="13"/>
  </r>
  <r>
    <d v="2018-09-21T00:00:00"/>
    <x v="1"/>
    <x v="1"/>
    <x v="1"/>
    <s v="Northern California"/>
    <n v="3186.7000000000003"/>
    <n v="3205.9"/>
    <x v="13"/>
  </r>
  <r>
    <d v="2018-09-21T00:00:00"/>
    <x v="1"/>
    <x v="2"/>
    <x v="1"/>
    <s v="Northern California"/>
    <n v="554"/>
    <n v="587"/>
    <x v="13"/>
  </r>
  <r>
    <d v="2018-09-21T00:00:00"/>
    <x v="1"/>
    <x v="3"/>
    <x v="1"/>
    <s v="Northern California"/>
    <n v="0"/>
    <n v="3175"/>
    <x v="13"/>
  </r>
  <r>
    <d v="2018-09-21T00:00:00"/>
    <x v="2"/>
    <x v="4"/>
    <x v="1"/>
    <s v="Northern California"/>
    <n v="845"/>
    <n v="1804"/>
    <x v="13"/>
  </r>
  <r>
    <d v="2018-09-21T00:00:00"/>
    <x v="3"/>
    <x v="5"/>
    <x v="1"/>
    <s v="Northern California"/>
    <n v="1130"/>
    <n v="1510"/>
    <x v="13"/>
  </r>
  <r>
    <d v="2018-09-21T00:00:00"/>
    <x v="3"/>
    <x v="6"/>
    <x v="1"/>
    <s v="Northern California"/>
    <n v="341"/>
    <n v="768"/>
    <x v="13"/>
  </r>
  <r>
    <d v="2018-09-21T00:00:00"/>
    <x v="0"/>
    <x v="0"/>
    <x v="0"/>
    <s v="Southern California"/>
    <n v="6697"/>
    <n v="7699"/>
    <x v="13"/>
  </r>
  <r>
    <d v="2018-09-21T00:00:00"/>
    <x v="1"/>
    <x v="1"/>
    <x v="1"/>
    <s v="Southern California"/>
    <n v="3916.0000000000005"/>
    <n v="2475"/>
    <x v="13"/>
  </r>
  <r>
    <d v="2018-09-21T00:00:00"/>
    <x v="1"/>
    <x v="2"/>
    <x v="1"/>
    <s v="Southern California"/>
    <n v="545"/>
    <n v="719"/>
    <x v="13"/>
  </r>
  <r>
    <d v="2018-09-21T00:00:00"/>
    <x v="1"/>
    <x v="3"/>
    <x v="1"/>
    <s v="Southern California"/>
    <n v="0"/>
    <n v="2556"/>
    <x v="13"/>
  </r>
  <r>
    <d v="2018-09-21T00:00:00"/>
    <x v="2"/>
    <x v="4"/>
    <x v="1"/>
    <s v="Southern California"/>
    <n v="1484"/>
    <n v="1608"/>
    <x v="13"/>
  </r>
  <r>
    <d v="2018-09-21T00:00:00"/>
    <x v="3"/>
    <x v="5"/>
    <x v="1"/>
    <s v="Southern California"/>
    <n v="593"/>
    <n v="857"/>
    <x v="13"/>
  </r>
  <r>
    <d v="2018-09-21T00:00:00"/>
    <x v="3"/>
    <x v="6"/>
    <x v="1"/>
    <s v="Southern California"/>
    <n v="451"/>
    <n v="845"/>
    <x v="13"/>
  </r>
  <r>
    <d v="2018-09-21T00:00:00"/>
    <x v="4"/>
    <x v="7"/>
    <x v="1"/>
    <s v="Northern California"/>
    <n v="434"/>
    <n v="671"/>
    <x v="13"/>
  </r>
  <r>
    <d v="2018-09-21T00:00:00"/>
    <x v="4"/>
    <x v="7"/>
    <x v="1"/>
    <s v="Southern California"/>
    <n v="2"/>
    <n v="442"/>
    <x v="13"/>
  </r>
  <r>
    <d v="2018-09-28T00:00:00"/>
    <x v="0"/>
    <x v="0"/>
    <x v="0"/>
    <s v="Northern California"/>
    <n v="5667"/>
    <n v="7718"/>
    <x v="13"/>
  </r>
  <r>
    <d v="2018-09-28T00:00:00"/>
    <x v="1"/>
    <x v="1"/>
    <x v="1"/>
    <s v="Northern California"/>
    <n v="2705.3"/>
    <n v="3069.6000000000004"/>
    <x v="13"/>
  </r>
  <r>
    <d v="2018-09-28T00:00:00"/>
    <x v="1"/>
    <x v="2"/>
    <x v="1"/>
    <s v="Northern California"/>
    <n v="337"/>
    <n v="804"/>
    <x v="13"/>
  </r>
  <r>
    <d v="2018-09-28T00:00:00"/>
    <x v="1"/>
    <x v="3"/>
    <x v="1"/>
    <s v="Northern California"/>
    <n v="0"/>
    <n v="3502"/>
    <x v="13"/>
  </r>
  <r>
    <d v="2018-09-28T00:00:00"/>
    <x v="2"/>
    <x v="4"/>
    <x v="1"/>
    <s v="Northern California"/>
    <n v="811"/>
    <n v="1736"/>
    <x v="13"/>
  </r>
  <r>
    <d v="2018-09-28T00:00:00"/>
    <x v="3"/>
    <x v="5"/>
    <x v="1"/>
    <s v="Northern California"/>
    <n v="1252"/>
    <n v="1873"/>
    <x v="13"/>
  </r>
  <r>
    <d v="2018-09-28T00:00:00"/>
    <x v="3"/>
    <x v="6"/>
    <x v="1"/>
    <s v="Northern California"/>
    <n v="137"/>
    <n v="661"/>
    <x v="13"/>
  </r>
  <r>
    <d v="2018-09-28T00:00:00"/>
    <x v="0"/>
    <x v="0"/>
    <x v="0"/>
    <s v="Southern California"/>
    <n v="6943"/>
    <n v="7111"/>
    <x v="13"/>
  </r>
  <r>
    <d v="2018-09-28T00:00:00"/>
    <x v="1"/>
    <x v="1"/>
    <x v="1"/>
    <s v="Southern California"/>
    <n v="3796.1000000000004"/>
    <n v="2589.4"/>
    <x v="13"/>
  </r>
  <r>
    <d v="2018-09-28T00:00:00"/>
    <x v="1"/>
    <x v="2"/>
    <x v="1"/>
    <s v="Southern California"/>
    <n v="680"/>
    <n v="865"/>
    <x v="13"/>
  </r>
  <r>
    <d v="2018-09-28T00:00:00"/>
    <x v="1"/>
    <x v="3"/>
    <x v="1"/>
    <s v="Southern California"/>
    <n v="0"/>
    <n v="2458"/>
    <x v="13"/>
  </r>
  <r>
    <d v="2018-09-28T00:00:00"/>
    <x v="2"/>
    <x v="4"/>
    <x v="1"/>
    <s v="Southern California"/>
    <n v="1516"/>
    <n v="1761"/>
    <x v="13"/>
  </r>
  <r>
    <d v="2018-09-28T00:00:00"/>
    <x v="3"/>
    <x v="5"/>
    <x v="1"/>
    <s v="Southern California"/>
    <n v="552"/>
    <n v="698"/>
    <x v="13"/>
  </r>
  <r>
    <d v="2018-09-28T00:00:00"/>
    <x v="3"/>
    <x v="6"/>
    <x v="1"/>
    <s v="Southern California"/>
    <n v="719"/>
    <n v="924"/>
    <x v="13"/>
  </r>
  <r>
    <d v="2018-09-28T00:00:00"/>
    <x v="4"/>
    <x v="7"/>
    <x v="1"/>
    <s v="Northern California"/>
    <n v="211"/>
    <n v="697"/>
    <x v="13"/>
  </r>
  <r>
    <d v="2018-09-28T00:00:00"/>
    <x v="4"/>
    <x v="7"/>
    <x v="1"/>
    <s v="Southern California"/>
    <n v="142"/>
    <n v="644"/>
    <x v="13"/>
  </r>
  <r>
    <d v="2018-10-05T00:00:00"/>
    <x v="0"/>
    <x v="0"/>
    <x v="0"/>
    <s v="Northern California"/>
    <n v="5621"/>
    <n v="7906"/>
    <x v="13"/>
  </r>
  <r>
    <d v="2018-10-05T00:00:00"/>
    <x v="1"/>
    <x v="1"/>
    <x v="1"/>
    <s v="Northern California"/>
    <n v="2947.3"/>
    <n v="3132.4"/>
    <x v="13"/>
  </r>
  <r>
    <d v="2018-10-05T00:00:00"/>
    <x v="1"/>
    <x v="2"/>
    <x v="1"/>
    <s v="Northern California"/>
    <n v="364"/>
    <n v="621"/>
    <x v="13"/>
  </r>
  <r>
    <d v="2018-10-05T00:00:00"/>
    <x v="1"/>
    <x v="3"/>
    <x v="1"/>
    <s v="Northern California"/>
    <n v="0"/>
    <n v="3441"/>
    <x v="13"/>
  </r>
  <r>
    <d v="2018-10-05T00:00:00"/>
    <x v="2"/>
    <x v="4"/>
    <x v="1"/>
    <s v="Northern California"/>
    <n v="830"/>
    <n v="1652"/>
    <x v="13"/>
  </r>
  <r>
    <d v="2018-10-05T00:00:00"/>
    <x v="3"/>
    <x v="5"/>
    <x v="1"/>
    <s v="Northern California"/>
    <n v="926"/>
    <n v="1704"/>
    <x v="13"/>
  </r>
  <r>
    <d v="2018-10-05T00:00:00"/>
    <x v="3"/>
    <x v="6"/>
    <x v="1"/>
    <s v="Northern California"/>
    <n v="527"/>
    <n v="858"/>
    <x v="13"/>
  </r>
  <r>
    <d v="2018-10-05T00:00:00"/>
    <x v="0"/>
    <x v="0"/>
    <x v="0"/>
    <s v="Southern California"/>
    <n v="6986"/>
    <n v="7385"/>
    <x v="13"/>
  </r>
  <r>
    <d v="2018-10-05T00:00:00"/>
    <x v="1"/>
    <x v="1"/>
    <x v="1"/>
    <s v="Southern California"/>
    <n v="4087.6000000000004"/>
    <n v="2643.3"/>
    <x v="13"/>
  </r>
  <r>
    <d v="2018-10-05T00:00:00"/>
    <x v="1"/>
    <x v="2"/>
    <x v="1"/>
    <s v="Southern California"/>
    <n v="569"/>
    <n v="953"/>
    <x v="13"/>
  </r>
  <r>
    <d v="2018-10-05T00:00:00"/>
    <x v="1"/>
    <x v="3"/>
    <x v="1"/>
    <s v="Southern California"/>
    <n v="0"/>
    <n v="2389"/>
    <x v="13"/>
  </r>
  <r>
    <d v="2018-10-05T00:00:00"/>
    <x v="2"/>
    <x v="4"/>
    <x v="1"/>
    <s v="Southern California"/>
    <n v="1444"/>
    <n v="1635"/>
    <x v="13"/>
  </r>
  <r>
    <d v="2018-10-05T00:00:00"/>
    <x v="3"/>
    <x v="5"/>
    <x v="1"/>
    <s v="Southern California"/>
    <n v="796"/>
    <n v="779"/>
    <x v="13"/>
  </r>
  <r>
    <d v="2018-10-05T00:00:00"/>
    <x v="3"/>
    <x v="6"/>
    <x v="1"/>
    <s v="Southern California"/>
    <n v="592"/>
    <n v="931"/>
    <x v="13"/>
  </r>
  <r>
    <d v="2018-10-05T00:00:00"/>
    <x v="4"/>
    <x v="7"/>
    <x v="1"/>
    <s v="Northern California"/>
    <n v="211"/>
    <n v="799"/>
    <x v="13"/>
  </r>
  <r>
    <d v="2018-10-05T00:00:00"/>
    <x v="4"/>
    <x v="7"/>
    <x v="1"/>
    <s v="Southern California"/>
    <n v="152"/>
    <n v="652"/>
    <x v="13"/>
  </r>
  <r>
    <d v="2018-10-12T00:00:00"/>
    <x v="0"/>
    <x v="0"/>
    <x v="0"/>
    <s v="Northern California"/>
    <n v="4689"/>
    <n v="8111"/>
    <x v="13"/>
  </r>
  <r>
    <d v="2018-10-12T00:00:00"/>
    <x v="1"/>
    <x v="1"/>
    <x v="1"/>
    <s v="Northern California"/>
    <n v="2732.3"/>
    <n v="3091.0000000000005"/>
    <x v="13"/>
  </r>
  <r>
    <d v="2018-10-12T00:00:00"/>
    <x v="1"/>
    <x v="2"/>
    <x v="1"/>
    <s v="Northern California"/>
    <n v="333"/>
    <n v="441"/>
    <x v="13"/>
  </r>
  <r>
    <d v="2018-10-12T00:00:00"/>
    <x v="1"/>
    <x v="3"/>
    <x v="1"/>
    <s v="Northern California"/>
    <n v="0"/>
    <n v="3664"/>
    <x v="13"/>
  </r>
  <r>
    <d v="2018-10-12T00:00:00"/>
    <x v="2"/>
    <x v="4"/>
    <x v="1"/>
    <s v="Northern California"/>
    <n v="735"/>
    <n v="1744"/>
    <x v="13"/>
  </r>
  <r>
    <d v="2018-10-12T00:00:00"/>
    <x v="3"/>
    <x v="5"/>
    <x v="1"/>
    <s v="Northern California"/>
    <n v="653"/>
    <n v="1394"/>
    <x v="13"/>
  </r>
  <r>
    <d v="2018-10-12T00:00:00"/>
    <x v="3"/>
    <x v="6"/>
    <x v="1"/>
    <s v="Northern California"/>
    <n v="443"/>
    <n v="1073"/>
    <x v="13"/>
  </r>
  <r>
    <d v="2018-10-12T00:00:00"/>
    <x v="0"/>
    <x v="0"/>
    <x v="0"/>
    <s v="Southern California"/>
    <n v="7051"/>
    <n v="7568"/>
    <x v="13"/>
  </r>
  <r>
    <d v="2018-10-12T00:00:00"/>
    <x v="1"/>
    <x v="1"/>
    <x v="1"/>
    <s v="Southern California"/>
    <n v="3836.8"/>
    <n v="2119.7000000000003"/>
    <x v="13"/>
  </r>
  <r>
    <d v="2018-10-12T00:00:00"/>
    <x v="1"/>
    <x v="2"/>
    <x v="1"/>
    <s v="Southern California"/>
    <n v="378"/>
    <n v="740"/>
    <x v="13"/>
  </r>
  <r>
    <d v="2018-10-12T00:00:00"/>
    <x v="1"/>
    <x v="3"/>
    <x v="1"/>
    <s v="Southern California"/>
    <n v="0"/>
    <n v="2620"/>
    <x v="13"/>
  </r>
  <r>
    <d v="2018-10-12T00:00:00"/>
    <x v="2"/>
    <x v="4"/>
    <x v="1"/>
    <s v="Southern California"/>
    <n v="1382"/>
    <n v="1497"/>
    <x v="13"/>
  </r>
  <r>
    <d v="2018-10-12T00:00:00"/>
    <x v="3"/>
    <x v="5"/>
    <x v="1"/>
    <s v="Southern California"/>
    <n v="848"/>
    <n v="939"/>
    <x v="13"/>
  </r>
  <r>
    <d v="2018-10-12T00:00:00"/>
    <x v="3"/>
    <x v="6"/>
    <x v="1"/>
    <s v="Southern California"/>
    <n v="556"/>
    <n v="960"/>
    <x v="13"/>
  </r>
  <r>
    <d v="2018-10-12T00:00:00"/>
    <x v="4"/>
    <x v="7"/>
    <x v="1"/>
    <s v="Northern California"/>
    <n v="391"/>
    <n v="712"/>
    <x v="13"/>
  </r>
  <r>
    <d v="2018-10-12T00:00:00"/>
    <x v="4"/>
    <x v="7"/>
    <x v="1"/>
    <s v="Southern California"/>
    <n v="-21"/>
    <n v="649"/>
    <x v="13"/>
  </r>
  <r>
    <d v="2018-10-19T00:00:00"/>
    <x v="0"/>
    <x v="0"/>
    <x v="0"/>
    <s v="Northern California"/>
    <n v="4738"/>
    <n v="7942"/>
    <x v="13"/>
  </r>
  <r>
    <d v="2018-10-19T00:00:00"/>
    <x v="1"/>
    <x v="1"/>
    <x v="1"/>
    <s v="Northern California"/>
    <n v="2654.5"/>
    <n v="2906.5000000000005"/>
    <x v="13"/>
  </r>
  <r>
    <d v="2018-10-19T00:00:00"/>
    <x v="1"/>
    <x v="2"/>
    <x v="1"/>
    <s v="Northern California"/>
    <n v="444"/>
    <n v="318"/>
    <x v="13"/>
  </r>
  <r>
    <d v="2018-10-19T00:00:00"/>
    <x v="1"/>
    <x v="3"/>
    <x v="1"/>
    <s v="Northern California"/>
    <n v="0"/>
    <n v="3343"/>
    <x v="13"/>
  </r>
  <r>
    <d v="2018-10-19T00:00:00"/>
    <x v="2"/>
    <x v="4"/>
    <x v="1"/>
    <s v="Northern California"/>
    <n v="788"/>
    <n v="1596"/>
    <x v="13"/>
  </r>
  <r>
    <d v="2018-10-19T00:00:00"/>
    <x v="3"/>
    <x v="5"/>
    <x v="1"/>
    <s v="Northern California"/>
    <n v="1174"/>
    <n v="1372"/>
    <x v="13"/>
  </r>
  <r>
    <d v="2018-10-19T00:00:00"/>
    <x v="3"/>
    <x v="6"/>
    <x v="1"/>
    <s v="Northern California"/>
    <n v="41"/>
    <n v="812"/>
    <x v="13"/>
  </r>
  <r>
    <d v="2018-10-19T00:00:00"/>
    <x v="0"/>
    <x v="0"/>
    <x v="0"/>
    <s v="Southern California"/>
    <n v="7099"/>
    <n v="7572"/>
    <x v="13"/>
  </r>
  <r>
    <d v="2018-10-19T00:00:00"/>
    <x v="1"/>
    <x v="1"/>
    <x v="1"/>
    <s v="Southern California"/>
    <n v="3586.0000000000005"/>
    <n v="2220.9"/>
    <x v="13"/>
  </r>
  <r>
    <d v="2018-10-19T00:00:00"/>
    <x v="1"/>
    <x v="2"/>
    <x v="1"/>
    <s v="Southern California"/>
    <n v="429"/>
    <n v="628"/>
    <x v="13"/>
  </r>
  <r>
    <d v="2018-10-19T00:00:00"/>
    <x v="1"/>
    <x v="3"/>
    <x v="1"/>
    <s v="Southern California"/>
    <n v="0"/>
    <n v="2550"/>
    <x v="13"/>
  </r>
  <r>
    <d v="2018-10-19T00:00:00"/>
    <x v="2"/>
    <x v="4"/>
    <x v="1"/>
    <s v="Southern California"/>
    <n v="1284"/>
    <n v="1538"/>
    <x v="13"/>
  </r>
  <r>
    <d v="2018-10-19T00:00:00"/>
    <x v="3"/>
    <x v="5"/>
    <x v="1"/>
    <s v="Southern California"/>
    <n v="677"/>
    <n v="753"/>
    <x v="13"/>
  </r>
  <r>
    <d v="2018-10-19T00:00:00"/>
    <x v="3"/>
    <x v="6"/>
    <x v="1"/>
    <s v="Southern California"/>
    <n v="616"/>
    <n v="1008"/>
    <x v="13"/>
  </r>
  <r>
    <d v="2018-10-19T00:00:00"/>
    <x v="4"/>
    <x v="7"/>
    <x v="1"/>
    <s v="Northern California"/>
    <n v="339"/>
    <n v="889"/>
    <x v="13"/>
  </r>
  <r>
    <d v="2018-10-19T00:00:00"/>
    <x v="4"/>
    <x v="7"/>
    <x v="1"/>
    <s v="Southern California"/>
    <n v="16"/>
    <n v="622"/>
    <x v="13"/>
  </r>
  <r>
    <d v="2018-10-26T00:00:00"/>
    <x v="0"/>
    <x v="0"/>
    <x v="0"/>
    <s v="Northern California"/>
    <n v="4529"/>
    <n v="9250"/>
    <x v="13"/>
  </r>
  <r>
    <d v="2018-10-26T00:00:00"/>
    <x v="1"/>
    <x v="1"/>
    <x v="1"/>
    <s v="Northern California"/>
    <n v="2381.4"/>
    <n v="2341.7000000000003"/>
    <x v="13"/>
  </r>
  <r>
    <d v="2018-10-26T00:00:00"/>
    <x v="1"/>
    <x v="2"/>
    <x v="1"/>
    <s v="Northern California"/>
    <n v="434"/>
    <n v="570"/>
    <x v="13"/>
  </r>
  <r>
    <d v="2018-10-26T00:00:00"/>
    <x v="1"/>
    <x v="3"/>
    <x v="1"/>
    <s v="Northern California"/>
    <n v="0"/>
    <n v="3023"/>
    <x v="13"/>
  </r>
  <r>
    <d v="2018-10-26T00:00:00"/>
    <x v="2"/>
    <x v="4"/>
    <x v="1"/>
    <s v="Northern California"/>
    <n v="740"/>
    <n v="1254"/>
    <x v="13"/>
  </r>
  <r>
    <d v="2018-10-26T00:00:00"/>
    <x v="3"/>
    <x v="5"/>
    <x v="1"/>
    <s v="Northern California"/>
    <n v="937"/>
    <n v="1256"/>
    <x v="13"/>
  </r>
  <r>
    <d v="2018-10-26T00:00:00"/>
    <x v="3"/>
    <x v="6"/>
    <x v="1"/>
    <s v="Northern California"/>
    <n v="9"/>
    <n v="538"/>
    <x v="13"/>
  </r>
  <r>
    <d v="2018-10-26T00:00:00"/>
    <x v="0"/>
    <x v="0"/>
    <x v="0"/>
    <s v="Southern California"/>
    <n v="7098"/>
    <n v="6470"/>
    <x v="13"/>
  </r>
  <r>
    <d v="2018-10-26T00:00:00"/>
    <x v="1"/>
    <x v="1"/>
    <x v="1"/>
    <s v="Southern California"/>
    <n v="3949.0000000000005"/>
    <n v="2269.3000000000002"/>
    <x v="13"/>
  </r>
  <r>
    <d v="2018-10-26T00:00:00"/>
    <x v="1"/>
    <x v="2"/>
    <x v="1"/>
    <s v="Southern California"/>
    <n v="411"/>
    <n v="704"/>
    <x v="13"/>
  </r>
  <r>
    <d v="2018-10-26T00:00:00"/>
    <x v="1"/>
    <x v="3"/>
    <x v="1"/>
    <s v="Southern California"/>
    <n v="0"/>
    <n v="2669"/>
    <x v="13"/>
  </r>
  <r>
    <d v="2018-10-26T00:00:00"/>
    <x v="2"/>
    <x v="4"/>
    <x v="1"/>
    <s v="Southern California"/>
    <n v="1529"/>
    <n v="1729"/>
    <x v="13"/>
  </r>
  <r>
    <d v="2018-10-26T00:00:00"/>
    <x v="3"/>
    <x v="5"/>
    <x v="1"/>
    <s v="Southern California"/>
    <n v="613"/>
    <n v="759"/>
    <x v="13"/>
  </r>
  <r>
    <d v="2018-10-26T00:00:00"/>
    <x v="3"/>
    <x v="6"/>
    <x v="1"/>
    <s v="Southern California"/>
    <n v="742"/>
    <n v="999"/>
    <x v="13"/>
  </r>
  <r>
    <d v="2018-10-26T00:00:00"/>
    <x v="4"/>
    <x v="7"/>
    <x v="1"/>
    <s v="Northern California"/>
    <n v="283"/>
    <n v="783"/>
    <x v="13"/>
  </r>
  <r>
    <d v="2018-10-26T00:00:00"/>
    <x v="4"/>
    <x v="7"/>
    <x v="1"/>
    <s v="Southern California"/>
    <n v="64"/>
    <n v="720"/>
    <x v="13"/>
  </r>
  <r>
    <d v="2018-11-02T00:00:00"/>
    <x v="0"/>
    <x v="0"/>
    <x v="0"/>
    <s v="Northern California"/>
    <n v="4662"/>
    <n v="9150"/>
    <x v="13"/>
  </r>
  <r>
    <d v="2018-11-02T00:00:00"/>
    <x v="1"/>
    <x v="1"/>
    <x v="1"/>
    <s v="Northern California"/>
    <n v="2583.6000000000004"/>
    <n v="2670.2000000000003"/>
    <x v="13"/>
  </r>
  <r>
    <d v="2018-11-02T00:00:00"/>
    <x v="1"/>
    <x v="2"/>
    <x v="1"/>
    <s v="Northern California"/>
    <n v="288"/>
    <n v="448"/>
    <x v="13"/>
  </r>
  <r>
    <d v="2018-11-02T00:00:00"/>
    <x v="1"/>
    <x v="3"/>
    <x v="1"/>
    <s v="Northern California"/>
    <n v="0"/>
    <n v="3041"/>
    <x v="13"/>
  </r>
  <r>
    <d v="2018-11-02T00:00:00"/>
    <x v="2"/>
    <x v="4"/>
    <x v="1"/>
    <s v="Northern California"/>
    <n v="927"/>
    <n v="1630"/>
    <x v="13"/>
  </r>
  <r>
    <d v="2018-11-02T00:00:00"/>
    <x v="3"/>
    <x v="5"/>
    <x v="1"/>
    <s v="Northern California"/>
    <n v="813"/>
    <n v="1071"/>
    <x v="13"/>
  </r>
  <r>
    <d v="2018-11-02T00:00:00"/>
    <x v="3"/>
    <x v="6"/>
    <x v="1"/>
    <s v="Northern California"/>
    <n v="262"/>
    <n v="759"/>
    <x v="13"/>
  </r>
  <r>
    <d v="2018-11-02T00:00:00"/>
    <x v="0"/>
    <x v="0"/>
    <x v="0"/>
    <s v="Southern California"/>
    <n v="7109"/>
    <n v="6626"/>
    <x v="13"/>
  </r>
  <r>
    <d v="2018-11-02T00:00:00"/>
    <x v="1"/>
    <x v="1"/>
    <x v="1"/>
    <s v="Southern California"/>
    <n v="4118.4000000000005"/>
    <n v="2390.3000000000002"/>
    <x v="13"/>
  </r>
  <r>
    <d v="2018-11-02T00:00:00"/>
    <x v="1"/>
    <x v="2"/>
    <x v="1"/>
    <s v="Southern California"/>
    <n v="460"/>
    <n v="492"/>
    <x v="13"/>
  </r>
  <r>
    <d v="2018-11-02T00:00:00"/>
    <x v="1"/>
    <x v="3"/>
    <x v="1"/>
    <s v="Southern California"/>
    <n v="0"/>
    <n v="3166"/>
    <x v="13"/>
  </r>
  <r>
    <d v="2018-11-02T00:00:00"/>
    <x v="2"/>
    <x v="4"/>
    <x v="1"/>
    <s v="Southern California"/>
    <n v="1451"/>
    <n v="1559"/>
    <x v="13"/>
  </r>
  <r>
    <d v="2018-11-02T00:00:00"/>
    <x v="3"/>
    <x v="5"/>
    <x v="1"/>
    <s v="Southern California"/>
    <n v="653"/>
    <n v="808"/>
    <x v="13"/>
  </r>
  <r>
    <d v="2018-11-02T00:00:00"/>
    <x v="3"/>
    <x v="6"/>
    <x v="1"/>
    <s v="Southern California"/>
    <n v="387"/>
    <n v="829"/>
    <x v="13"/>
  </r>
  <r>
    <d v="2018-11-02T00:00:00"/>
    <x v="4"/>
    <x v="7"/>
    <x v="1"/>
    <s v="Northern California"/>
    <n v="213"/>
    <n v="940"/>
    <x v="13"/>
  </r>
  <r>
    <d v="2018-11-02T00:00:00"/>
    <x v="4"/>
    <x v="7"/>
    <x v="1"/>
    <s v="Southern California"/>
    <n v="-2"/>
    <n v="547"/>
    <x v="13"/>
  </r>
  <r>
    <d v="2018-11-09T00:00:00"/>
    <x v="0"/>
    <x v="0"/>
    <x v="0"/>
    <s v="Northern California"/>
    <n v="4763"/>
    <n v="8866"/>
    <x v="13"/>
  </r>
  <r>
    <d v="2018-11-09T00:00:00"/>
    <x v="1"/>
    <x v="1"/>
    <x v="1"/>
    <s v="Northern California"/>
    <n v="2819.2000000000003"/>
    <n v="2163.1000000000004"/>
    <x v="13"/>
  </r>
  <r>
    <d v="2018-11-09T00:00:00"/>
    <x v="1"/>
    <x v="2"/>
    <x v="1"/>
    <s v="Northern California"/>
    <n v="263"/>
    <n v="277"/>
    <x v="13"/>
  </r>
  <r>
    <d v="2018-11-09T00:00:00"/>
    <x v="1"/>
    <x v="3"/>
    <x v="1"/>
    <s v="Northern California"/>
    <n v="0"/>
    <n v="2853"/>
    <x v="13"/>
  </r>
  <r>
    <d v="2018-11-09T00:00:00"/>
    <x v="2"/>
    <x v="4"/>
    <x v="1"/>
    <s v="Northern California"/>
    <n v="704"/>
    <n v="1545"/>
    <x v="13"/>
  </r>
  <r>
    <d v="2018-11-09T00:00:00"/>
    <x v="3"/>
    <x v="5"/>
    <x v="1"/>
    <s v="Northern California"/>
    <n v="948"/>
    <n v="1145"/>
    <x v="13"/>
  </r>
  <r>
    <d v="2018-11-09T00:00:00"/>
    <x v="3"/>
    <x v="6"/>
    <x v="1"/>
    <s v="Northern California"/>
    <n v="223"/>
    <n v="601"/>
    <x v="13"/>
  </r>
  <r>
    <d v="2018-11-09T00:00:00"/>
    <x v="0"/>
    <x v="0"/>
    <x v="0"/>
    <s v="Southern California"/>
    <n v="7035"/>
    <n v="6714"/>
    <x v="13"/>
  </r>
  <r>
    <d v="2018-11-09T00:00:00"/>
    <x v="1"/>
    <x v="1"/>
    <x v="1"/>
    <s v="Southern California"/>
    <n v="4452.8"/>
    <n v="2626.8"/>
    <x v="13"/>
  </r>
  <r>
    <d v="2018-11-09T00:00:00"/>
    <x v="1"/>
    <x v="2"/>
    <x v="1"/>
    <s v="Southern California"/>
    <n v="409"/>
    <n v="513"/>
    <x v="13"/>
  </r>
  <r>
    <d v="2018-11-09T00:00:00"/>
    <x v="1"/>
    <x v="3"/>
    <x v="1"/>
    <s v="Southern California"/>
    <n v="0"/>
    <n v="3005"/>
    <x v="13"/>
  </r>
  <r>
    <d v="2018-11-09T00:00:00"/>
    <x v="2"/>
    <x v="4"/>
    <x v="1"/>
    <s v="Southern California"/>
    <n v="1465"/>
    <n v="1464"/>
    <x v="13"/>
  </r>
  <r>
    <d v="2018-11-09T00:00:00"/>
    <x v="3"/>
    <x v="5"/>
    <x v="1"/>
    <s v="Southern California"/>
    <n v="792"/>
    <n v="856"/>
    <x v="13"/>
  </r>
  <r>
    <d v="2018-11-09T00:00:00"/>
    <x v="3"/>
    <x v="6"/>
    <x v="1"/>
    <s v="Southern California"/>
    <n v="658"/>
    <n v="827"/>
    <x v="13"/>
  </r>
  <r>
    <d v="2018-11-09T00:00:00"/>
    <x v="4"/>
    <x v="7"/>
    <x v="1"/>
    <s v="Northern California"/>
    <n v="383"/>
    <n v="876"/>
    <x v="13"/>
  </r>
  <r>
    <d v="2018-11-09T00:00:00"/>
    <x v="4"/>
    <x v="7"/>
    <x v="1"/>
    <s v="Southern California"/>
    <n v="-20"/>
    <n v="689"/>
    <x v="13"/>
  </r>
  <r>
    <d v="2018-11-16T00:00:00"/>
    <x v="0"/>
    <x v="0"/>
    <x v="0"/>
    <s v="Northern California"/>
    <n v="4867"/>
    <n v="9384"/>
    <x v="13"/>
  </r>
  <r>
    <d v="2018-11-16T00:00:00"/>
    <x v="1"/>
    <x v="1"/>
    <x v="1"/>
    <s v="Northern California"/>
    <n v="2588.3000000000002"/>
    <n v="2189.5"/>
    <x v="13"/>
  </r>
  <r>
    <d v="2018-11-16T00:00:00"/>
    <x v="1"/>
    <x v="2"/>
    <x v="1"/>
    <s v="Northern California"/>
    <n v="452"/>
    <n v="315"/>
    <x v="13"/>
  </r>
  <r>
    <d v="2018-11-16T00:00:00"/>
    <x v="1"/>
    <x v="3"/>
    <x v="1"/>
    <s v="Northern California"/>
    <n v="0"/>
    <n v="3072"/>
    <x v="13"/>
  </r>
  <r>
    <d v="2018-11-16T00:00:00"/>
    <x v="2"/>
    <x v="4"/>
    <x v="1"/>
    <s v="Northern California"/>
    <n v="848"/>
    <n v="1705"/>
    <x v="13"/>
  </r>
  <r>
    <d v="2018-11-16T00:00:00"/>
    <x v="3"/>
    <x v="5"/>
    <x v="1"/>
    <s v="Northern California"/>
    <n v="883"/>
    <n v="1013"/>
    <x v="13"/>
  </r>
  <r>
    <d v="2018-11-16T00:00:00"/>
    <x v="3"/>
    <x v="6"/>
    <x v="1"/>
    <s v="Northern California"/>
    <n v="288"/>
    <n v="727"/>
    <x v="13"/>
  </r>
  <r>
    <d v="2018-11-16T00:00:00"/>
    <x v="0"/>
    <x v="0"/>
    <x v="0"/>
    <s v="Southern California"/>
    <n v="6841"/>
    <n v="7019"/>
    <x v="13"/>
  </r>
  <r>
    <d v="2018-11-16T00:00:00"/>
    <x v="1"/>
    <x v="1"/>
    <x v="1"/>
    <s v="Southern California"/>
    <n v="3962.2000000000003"/>
    <n v="2773.1000000000004"/>
    <x v="13"/>
  </r>
  <r>
    <d v="2018-11-16T00:00:00"/>
    <x v="1"/>
    <x v="2"/>
    <x v="1"/>
    <s v="Southern California"/>
    <n v="612"/>
    <n v="558"/>
    <x v="13"/>
  </r>
  <r>
    <d v="2018-11-16T00:00:00"/>
    <x v="1"/>
    <x v="3"/>
    <x v="1"/>
    <s v="Southern California"/>
    <n v="0"/>
    <n v="2898"/>
    <x v="13"/>
  </r>
  <r>
    <d v="2018-11-16T00:00:00"/>
    <x v="2"/>
    <x v="4"/>
    <x v="1"/>
    <s v="Southern California"/>
    <n v="1546"/>
    <n v="1509"/>
    <x v="13"/>
  </r>
  <r>
    <d v="2018-11-16T00:00:00"/>
    <x v="3"/>
    <x v="5"/>
    <x v="1"/>
    <s v="Southern California"/>
    <n v="689"/>
    <n v="771"/>
    <x v="13"/>
  </r>
  <r>
    <d v="2018-11-16T00:00:00"/>
    <x v="3"/>
    <x v="6"/>
    <x v="1"/>
    <s v="Southern California"/>
    <n v="633"/>
    <n v="749"/>
    <x v="13"/>
  </r>
  <r>
    <d v="2018-11-16T00:00:00"/>
    <x v="4"/>
    <x v="7"/>
    <x v="1"/>
    <s v="Northern California"/>
    <n v="412"/>
    <n v="1007"/>
    <x v="13"/>
  </r>
  <r>
    <d v="2018-11-16T00:00:00"/>
    <x v="4"/>
    <x v="7"/>
    <x v="1"/>
    <s v="Southern California"/>
    <n v="-28"/>
    <n v="697"/>
    <x v="13"/>
  </r>
  <r>
    <d v="2018-11-23T00:00:00"/>
    <x v="0"/>
    <x v="0"/>
    <x v="0"/>
    <s v="Northern California"/>
    <n v="5774"/>
    <n v="9136"/>
    <x v="13"/>
  </r>
  <r>
    <d v="2018-11-23T00:00:00"/>
    <x v="1"/>
    <x v="1"/>
    <x v="1"/>
    <s v="Northern California"/>
    <n v="2815.8"/>
    <n v="2233.5"/>
    <x v="13"/>
  </r>
  <r>
    <d v="2018-11-23T00:00:00"/>
    <x v="1"/>
    <x v="2"/>
    <x v="1"/>
    <s v="Northern California"/>
    <n v="370"/>
    <n v="489"/>
    <x v="13"/>
  </r>
  <r>
    <d v="2018-11-23T00:00:00"/>
    <x v="1"/>
    <x v="3"/>
    <x v="1"/>
    <s v="Northern California"/>
    <n v="0"/>
    <n v="3091"/>
    <x v="13"/>
  </r>
  <r>
    <d v="2018-11-23T00:00:00"/>
    <x v="2"/>
    <x v="4"/>
    <x v="1"/>
    <s v="Northern California"/>
    <n v="885"/>
    <n v="1679"/>
    <x v="13"/>
  </r>
  <r>
    <d v="2018-11-23T00:00:00"/>
    <x v="3"/>
    <x v="5"/>
    <x v="1"/>
    <s v="Northern California"/>
    <n v="847"/>
    <n v="1007"/>
    <x v="13"/>
  </r>
  <r>
    <d v="2018-11-23T00:00:00"/>
    <x v="3"/>
    <x v="6"/>
    <x v="1"/>
    <s v="Northern California"/>
    <n v="503"/>
    <n v="700"/>
    <x v="13"/>
  </r>
  <r>
    <d v="2018-11-23T00:00:00"/>
    <x v="0"/>
    <x v="0"/>
    <x v="0"/>
    <s v="Southern California"/>
    <n v="6948"/>
    <n v="6266"/>
    <x v="13"/>
  </r>
  <r>
    <d v="2018-11-23T00:00:00"/>
    <x v="1"/>
    <x v="1"/>
    <x v="1"/>
    <s v="Southern California"/>
    <n v="4117.3"/>
    <n v="2792.9"/>
    <x v="13"/>
  </r>
  <r>
    <d v="2018-11-23T00:00:00"/>
    <x v="1"/>
    <x v="2"/>
    <x v="1"/>
    <s v="Southern California"/>
    <n v="488"/>
    <n v="664"/>
    <x v="13"/>
  </r>
  <r>
    <d v="2018-11-23T00:00:00"/>
    <x v="1"/>
    <x v="3"/>
    <x v="1"/>
    <s v="Southern California"/>
    <n v="0"/>
    <n v="2618"/>
    <x v="13"/>
  </r>
  <r>
    <d v="2018-11-23T00:00:00"/>
    <x v="2"/>
    <x v="4"/>
    <x v="1"/>
    <s v="Southern California"/>
    <n v="1447"/>
    <n v="1544"/>
    <x v="13"/>
  </r>
  <r>
    <d v="2018-11-23T00:00:00"/>
    <x v="3"/>
    <x v="5"/>
    <x v="1"/>
    <s v="Southern California"/>
    <n v="747"/>
    <n v="766"/>
    <x v="13"/>
  </r>
  <r>
    <d v="2018-11-23T00:00:00"/>
    <x v="3"/>
    <x v="6"/>
    <x v="1"/>
    <s v="Southern California"/>
    <n v="856"/>
    <n v="781"/>
    <x v="13"/>
  </r>
  <r>
    <d v="2018-11-23T00:00:00"/>
    <x v="4"/>
    <x v="7"/>
    <x v="1"/>
    <s v="Northern California"/>
    <n v="247"/>
    <n v="1123"/>
    <x v="13"/>
  </r>
  <r>
    <d v="2018-11-23T00:00:00"/>
    <x v="4"/>
    <x v="7"/>
    <x v="1"/>
    <s v="Southern California"/>
    <n v="-128"/>
    <n v="734"/>
    <x v="13"/>
  </r>
  <r>
    <d v="2018-11-30T00:00:00"/>
    <x v="0"/>
    <x v="0"/>
    <x v="0"/>
    <s v="Northern California"/>
    <n v="5792"/>
    <n v="9036"/>
    <x v="13"/>
  </r>
  <r>
    <d v="2018-11-30T00:00:00"/>
    <x v="1"/>
    <x v="1"/>
    <x v="1"/>
    <s v="Northern California"/>
    <n v="2746.7000000000003"/>
    <n v="2371.2000000000003"/>
    <x v="13"/>
  </r>
  <r>
    <d v="2018-11-30T00:00:00"/>
    <x v="1"/>
    <x v="2"/>
    <x v="1"/>
    <s v="Northern California"/>
    <n v="376"/>
    <n v="377"/>
    <x v="13"/>
  </r>
  <r>
    <d v="2018-11-30T00:00:00"/>
    <x v="1"/>
    <x v="3"/>
    <x v="1"/>
    <s v="Northern California"/>
    <n v="0"/>
    <n v="3061"/>
    <x v="13"/>
  </r>
  <r>
    <d v="2018-11-30T00:00:00"/>
    <x v="2"/>
    <x v="4"/>
    <x v="1"/>
    <s v="Northern California"/>
    <n v="885"/>
    <n v="1693"/>
    <x v="13"/>
  </r>
  <r>
    <d v="2018-11-30T00:00:00"/>
    <x v="3"/>
    <x v="5"/>
    <x v="1"/>
    <s v="Northern California"/>
    <n v="951"/>
    <n v="1405"/>
    <x v="13"/>
  </r>
  <r>
    <d v="2018-11-30T00:00:00"/>
    <x v="3"/>
    <x v="6"/>
    <x v="1"/>
    <s v="Northern California"/>
    <n v="500"/>
    <n v="822"/>
    <x v="13"/>
  </r>
  <r>
    <d v="2018-11-30T00:00:00"/>
    <x v="0"/>
    <x v="0"/>
    <x v="0"/>
    <s v="Southern California"/>
    <n v="6710"/>
    <n v="6836"/>
    <x v="13"/>
  </r>
  <r>
    <d v="2018-11-30T00:00:00"/>
    <x v="1"/>
    <x v="1"/>
    <x v="1"/>
    <s v="Southern California"/>
    <n v="3903.9"/>
    <n v="2907.3"/>
    <x v="13"/>
  </r>
  <r>
    <d v="2018-11-30T00:00:00"/>
    <x v="1"/>
    <x v="2"/>
    <x v="1"/>
    <s v="Southern California"/>
    <n v="608"/>
    <n v="481"/>
    <x v="13"/>
  </r>
  <r>
    <d v="2018-11-30T00:00:00"/>
    <x v="1"/>
    <x v="3"/>
    <x v="1"/>
    <s v="Southern California"/>
    <n v="0"/>
    <n v="2717"/>
    <x v="13"/>
  </r>
  <r>
    <d v="2018-11-30T00:00:00"/>
    <x v="2"/>
    <x v="4"/>
    <x v="1"/>
    <s v="Southern California"/>
    <n v="1332"/>
    <n v="1358"/>
    <x v="13"/>
  </r>
  <r>
    <d v="2018-11-30T00:00:00"/>
    <x v="3"/>
    <x v="5"/>
    <x v="1"/>
    <s v="Southern California"/>
    <n v="731"/>
    <n v="920"/>
    <x v="13"/>
  </r>
  <r>
    <d v="2018-11-30T00:00:00"/>
    <x v="3"/>
    <x v="6"/>
    <x v="1"/>
    <s v="Southern California"/>
    <n v="693"/>
    <n v="822"/>
    <x v="13"/>
  </r>
  <r>
    <d v="2018-11-30T00:00:00"/>
    <x v="4"/>
    <x v="7"/>
    <x v="1"/>
    <s v="Northern California"/>
    <n v="232"/>
    <n v="947"/>
    <x v="13"/>
  </r>
  <r>
    <d v="2018-11-30T00:00:00"/>
    <x v="4"/>
    <x v="7"/>
    <x v="1"/>
    <s v="Southern California"/>
    <n v="-93"/>
    <n v="646"/>
    <x v="13"/>
  </r>
  <r>
    <d v="2018-12-07T00:00:00"/>
    <x v="0"/>
    <x v="0"/>
    <x v="0"/>
    <s v="Northern California"/>
    <n v="5664"/>
    <n v="7969"/>
    <x v="13"/>
  </r>
  <r>
    <d v="2018-12-07T00:00:00"/>
    <x v="1"/>
    <x v="1"/>
    <x v="1"/>
    <s v="Northern California"/>
    <n v="2671"/>
    <n v="2652.2000000000003"/>
    <x v="13"/>
  </r>
  <r>
    <d v="2018-12-07T00:00:00"/>
    <x v="1"/>
    <x v="2"/>
    <x v="1"/>
    <s v="Northern California"/>
    <n v="334"/>
    <n v="585"/>
    <x v="13"/>
  </r>
  <r>
    <d v="2018-12-07T00:00:00"/>
    <x v="1"/>
    <x v="3"/>
    <x v="1"/>
    <s v="Northern California"/>
    <n v="0"/>
    <n v="3332"/>
    <x v="13"/>
  </r>
  <r>
    <d v="2018-12-07T00:00:00"/>
    <x v="2"/>
    <x v="4"/>
    <x v="1"/>
    <s v="Northern California"/>
    <n v="854"/>
    <n v="1676"/>
    <x v="13"/>
  </r>
  <r>
    <d v="2018-12-07T00:00:00"/>
    <x v="3"/>
    <x v="5"/>
    <x v="1"/>
    <s v="Northern California"/>
    <n v="811"/>
    <n v="1674"/>
    <x v="13"/>
  </r>
  <r>
    <d v="2018-12-07T00:00:00"/>
    <x v="3"/>
    <x v="6"/>
    <x v="1"/>
    <s v="Northern California"/>
    <n v="771.82400512695313"/>
    <n v="808.885009765625"/>
    <x v="13"/>
  </r>
  <r>
    <d v="2018-12-07T00:00:00"/>
    <x v="0"/>
    <x v="0"/>
    <x v="0"/>
    <s v="Southern California"/>
    <n v="6462"/>
    <n v="5930"/>
    <x v="13"/>
  </r>
  <r>
    <d v="2018-12-07T00:00:00"/>
    <x v="1"/>
    <x v="1"/>
    <x v="1"/>
    <s v="Southern California"/>
    <n v="3430.9"/>
    <n v="2611.4"/>
    <x v="13"/>
  </r>
  <r>
    <d v="2018-12-07T00:00:00"/>
    <x v="1"/>
    <x v="2"/>
    <x v="1"/>
    <s v="Southern California"/>
    <n v="952"/>
    <n v="1021"/>
    <x v="13"/>
  </r>
  <r>
    <d v="2018-12-07T00:00:00"/>
    <x v="1"/>
    <x v="3"/>
    <x v="1"/>
    <s v="Southern California"/>
    <n v="0"/>
    <n v="2731"/>
    <x v="13"/>
  </r>
  <r>
    <d v="2018-12-07T00:00:00"/>
    <x v="2"/>
    <x v="4"/>
    <x v="1"/>
    <s v="Southern California"/>
    <n v="1723"/>
    <n v="1604"/>
    <x v="13"/>
  </r>
  <r>
    <d v="2018-12-07T00:00:00"/>
    <x v="3"/>
    <x v="5"/>
    <x v="1"/>
    <s v="Southern California"/>
    <n v="325"/>
    <n v="720"/>
    <x v="13"/>
  </r>
  <r>
    <d v="2018-12-07T00:00:00"/>
    <x v="3"/>
    <x v="6"/>
    <x v="1"/>
    <s v="Southern California"/>
    <n v="893"/>
    <n v="734"/>
    <x v="13"/>
  </r>
  <r>
    <d v="2018-12-07T00:00:00"/>
    <x v="4"/>
    <x v="7"/>
    <x v="1"/>
    <s v="Northern California"/>
    <n v="261"/>
    <n v="903"/>
    <x v="13"/>
  </r>
  <r>
    <d v="2018-12-07T00:00:00"/>
    <x v="4"/>
    <x v="7"/>
    <x v="1"/>
    <s v="Southern California"/>
    <n v="59"/>
    <n v="686"/>
    <x v="13"/>
  </r>
  <r>
    <d v="2018-12-14T00:00:00"/>
    <x v="0"/>
    <x v="0"/>
    <x v="0"/>
    <s v="Northern California"/>
    <n v="5255"/>
    <n v="8320"/>
    <x v="13"/>
  </r>
  <r>
    <d v="2018-12-14T00:00:00"/>
    <x v="1"/>
    <x v="1"/>
    <x v="1"/>
    <s v="Northern California"/>
    <n v="2860.9"/>
    <n v="2460.3000000000002"/>
    <x v="13"/>
  </r>
  <r>
    <d v="2018-12-14T00:00:00"/>
    <x v="1"/>
    <x v="2"/>
    <x v="1"/>
    <s v="Northern California"/>
    <n v="283"/>
    <n v="608"/>
    <x v="13"/>
  </r>
  <r>
    <d v="2018-12-14T00:00:00"/>
    <x v="1"/>
    <x v="3"/>
    <x v="1"/>
    <s v="Northern California"/>
    <n v="0"/>
    <n v="3379"/>
    <x v="13"/>
  </r>
  <r>
    <d v="2018-12-14T00:00:00"/>
    <x v="2"/>
    <x v="4"/>
    <x v="1"/>
    <s v="Northern California"/>
    <n v="811"/>
    <n v="1719"/>
    <x v="13"/>
  </r>
  <r>
    <d v="2018-12-14T00:00:00"/>
    <x v="3"/>
    <x v="5"/>
    <x v="1"/>
    <s v="Northern California"/>
    <n v="814"/>
    <n v="1249"/>
    <x v="13"/>
  </r>
  <r>
    <d v="2018-12-14T00:00:00"/>
    <x v="3"/>
    <x v="6"/>
    <x v="1"/>
    <s v="Northern California"/>
    <n v="337.89999389648438"/>
    <n v="606.67999267578125"/>
    <x v="13"/>
  </r>
  <r>
    <d v="2018-12-14T00:00:00"/>
    <x v="0"/>
    <x v="0"/>
    <x v="0"/>
    <s v="Southern California"/>
    <n v="6374"/>
    <n v="7026"/>
    <x v="13"/>
  </r>
  <r>
    <d v="2018-12-14T00:00:00"/>
    <x v="1"/>
    <x v="1"/>
    <x v="1"/>
    <s v="Southern California"/>
    <n v="3708.1000000000004"/>
    <n v="2684"/>
    <x v="13"/>
  </r>
  <r>
    <d v="2018-12-14T00:00:00"/>
    <x v="1"/>
    <x v="2"/>
    <x v="1"/>
    <s v="Southern California"/>
    <n v="403"/>
    <n v="1145"/>
    <x v="13"/>
  </r>
  <r>
    <d v="2018-12-14T00:00:00"/>
    <x v="1"/>
    <x v="3"/>
    <x v="1"/>
    <s v="Southern California"/>
    <n v="0"/>
    <n v="2557"/>
    <x v="13"/>
  </r>
  <r>
    <d v="2018-12-14T00:00:00"/>
    <x v="2"/>
    <x v="4"/>
    <x v="1"/>
    <s v="Southern California"/>
    <n v="1505"/>
    <n v="1670"/>
    <x v="13"/>
  </r>
  <r>
    <d v="2018-12-14T00:00:00"/>
    <x v="3"/>
    <x v="5"/>
    <x v="1"/>
    <s v="Southern California"/>
    <n v="546"/>
    <n v="835"/>
    <x v="13"/>
  </r>
  <r>
    <d v="2018-12-14T00:00:00"/>
    <x v="3"/>
    <x v="6"/>
    <x v="1"/>
    <s v="Southern California"/>
    <n v="540"/>
    <n v="702"/>
    <x v="13"/>
  </r>
  <r>
    <d v="2018-12-14T00:00:00"/>
    <x v="4"/>
    <x v="7"/>
    <x v="1"/>
    <s v="Northern California"/>
    <n v="371"/>
    <n v="984"/>
    <x v="13"/>
  </r>
  <r>
    <d v="2018-12-14T00:00:00"/>
    <x v="4"/>
    <x v="7"/>
    <x v="1"/>
    <s v="Southern California"/>
    <n v="-43"/>
    <n v="671"/>
    <x v="13"/>
  </r>
  <r>
    <d v="2018-12-21T00:00:00"/>
    <x v="0"/>
    <x v="0"/>
    <x v="0"/>
    <s v="Northern California"/>
    <n v="5405"/>
    <n v="8692"/>
    <x v="13"/>
  </r>
  <r>
    <d v="2018-12-21T00:00:00"/>
    <x v="1"/>
    <x v="1"/>
    <x v="1"/>
    <s v="Northern California"/>
    <n v="2742.3"/>
    <n v="2487.6000000000004"/>
    <x v="13"/>
  </r>
  <r>
    <d v="2018-12-21T00:00:00"/>
    <x v="1"/>
    <x v="2"/>
    <x v="1"/>
    <s v="Northern California"/>
    <n v="658"/>
    <n v="540"/>
    <x v="13"/>
  </r>
  <r>
    <d v="2018-12-21T00:00:00"/>
    <x v="1"/>
    <x v="3"/>
    <x v="1"/>
    <s v="Northern California"/>
    <n v="0"/>
    <n v="3238"/>
    <x v="13"/>
  </r>
  <r>
    <d v="2018-12-21T00:00:00"/>
    <x v="2"/>
    <x v="4"/>
    <x v="1"/>
    <s v="Northern California"/>
    <n v="843"/>
    <n v="1634"/>
    <x v="13"/>
  </r>
  <r>
    <d v="2018-12-21T00:00:00"/>
    <x v="3"/>
    <x v="5"/>
    <x v="1"/>
    <s v="Northern California"/>
    <n v="912"/>
    <n v="1313"/>
    <x v="13"/>
  </r>
  <r>
    <d v="2018-12-21T00:00:00"/>
    <x v="3"/>
    <x v="6"/>
    <x v="1"/>
    <s v="Northern California"/>
    <n v="632.69699096679688"/>
    <n v="682.89599609375"/>
    <x v="13"/>
  </r>
  <r>
    <d v="2018-12-21T00:00:00"/>
    <x v="0"/>
    <x v="0"/>
    <x v="0"/>
    <s v="Southern California"/>
    <n v="6622"/>
    <n v="6746"/>
    <x v="13"/>
  </r>
  <r>
    <d v="2018-12-21T00:00:00"/>
    <x v="1"/>
    <x v="1"/>
    <x v="1"/>
    <s v="Southern California"/>
    <n v="3680.6000000000004"/>
    <n v="2307.8000000000002"/>
    <x v="13"/>
  </r>
  <r>
    <d v="2018-12-21T00:00:00"/>
    <x v="1"/>
    <x v="2"/>
    <x v="1"/>
    <s v="Southern California"/>
    <n v="550"/>
    <n v="812"/>
    <x v="13"/>
  </r>
  <r>
    <d v="2018-12-21T00:00:00"/>
    <x v="1"/>
    <x v="3"/>
    <x v="1"/>
    <s v="Southern California"/>
    <n v="0"/>
    <n v="2771"/>
    <x v="13"/>
  </r>
  <r>
    <d v="2018-12-21T00:00:00"/>
    <x v="2"/>
    <x v="4"/>
    <x v="1"/>
    <s v="Southern California"/>
    <n v="1578"/>
    <n v="1556"/>
    <x v="13"/>
  </r>
  <r>
    <d v="2018-12-21T00:00:00"/>
    <x v="3"/>
    <x v="5"/>
    <x v="1"/>
    <s v="Southern California"/>
    <n v="533"/>
    <n v="769"/>
    <x v="13"/>
  </r>
  <r>
    <d v="2018-12-21T00:00:00"/>
    <x v="3"/>
    <x v="6"/>
    <x v="1"/>
    <s v="Southern California"/>
    <n v="725"/>
    <n v="776"/>
    <x v="13"/>
  </r>
  <r>
    <d v="2018-12-21T00:00:00"/>
    <x v="4"/>
    <x v="7"/>
    <x v="1"/>
    <s v="Northern California"/>
    <n v="172"/>
    <n v="866"/>
    <x v="13"/>
  </r>
  <r>
    <d v="2018-12-21T00:00:00"/>
    <x v="4"/>
    <x v="7"/>
    <x v="1"/>
    <s v="Southern California"/>
    <n v="172"/>
    <n v="681"/>
    <x v="13"/>
  </r>
  <r>
    <d v="2018-12-28T00:00:00"/>
    <x v="0"/>
    <x v="0"/>
    <x v="0"/>
    <s v="Northern California"/>
    <n v="5633"/>
    <n v="6786"/>
    <x v="13"/>
  </r>
  <r>
    <d v="2018-12-28T00:00:00"/>
    <x v="1"/>
    <x v="1"/>
    <x v="1"/>
    <s v="Northern California"/>
    <n v="2980.5000000000005"/>
    <n v="2620.8000000000002"/>
    <x v="13"/>
  </r>
  <r>
    <d v="2018-12-28T00:00:00"/>
    <x v="1"/>
    <x v="2"/>
    <x v="1"/>
    <s v="Northern California"/>
    <n v="288"/>
    <n v="345"/>
    <x v="13"/>
  </r>
  <r>
    <d v="2018-12-28T00:00:00"/>
    <x v="1"/>
    <x v="3"/>
    <x v="1"/>
    <s v="Northern California"/>
    <n v="0"/>
    <n v="3488"/>
    <x v="13"/>
  </r>
  <r>
    <d v="2018-12-28T00:00:00"/>
    <x v="2"/>
    <x v="4"/>
    <x v="1"/>
    <s v="Northern California"/>
    <n v="1029"/>
    <n v="1847"/>
    <x v="13"/>
  </r>
  <r>
    <d v="2018-12-28T00:00:00"/>
    <x v="3"/>
    <x v="5"/>
    <x v="1"/>
    <s v="Northern California"/>
    <n v="1017"/>
    <n v="1107"/>
    <x v="13"/>
  </r>
  <r>
    <d v="2018-12-28T00:00:00"/>
    <x v="3"/>
    <x v="6"/>
    <x v="1"/>
    <s v="Northern California"/>
    <n v="605.3070068359375"/>
    <n v="991.18499755859375"/>
    <x v="13"/>
  </r>
  <r>
    <d v="2018-12-28T00:00:00"/>
    <x v="0"/>
    <x v="0"/>
    <x v="0"/>
    <s v="Southern California"/>
    <n v="6678"/>
    <n v="5282"/>
    <x v="13"/>
  </r>
  <r>
    <d v="2018-12-28T00:00:00"/>
    <x v="1"/>
    <x v="1"/>
    <x v="1"/>
    <s v="Southern California"/>
    <n v="3802.7000000000003"/>
    <n v="2431"/>
    <x v="13"/>
  </r>
  <r>
    <d v="2018-12-28T00:00:00"/>
    <x v="1"/>
    <x v="2"/>
    <x v="1"/>
    <s v="Southern California"/>
    <n v="463"/>
    <n v="671"/>
    <x v="13"/>
  </r>
  <r>
    <d v="2018-12-28T00:00:00"/>
    <x v="1"/>
    <x v="3"/>
    <x v="1"/>
    <s v="Southern California"/>
    <n v="0"/>
    <n v="2767"/>
    <x v="13"/>
  </r>
  <r>
    <d v="2018-12-28T00:00:00"/>
    <x v="2"/>
    <x v="4"/>
    <x v="1"/>
    <s v="Southern California"/>
    <n v="1437"/>
    <n v="1410"/>
    <x v="13"/>
  </r>
  <r>
    <d v="2018-12-28T00:00:00"/>
    <x v="3"/>
    <x v="5"/>
    <x v="1"/>
    <s v="Southern California"/>
    <n v="549"/>
    <n v="689"/>
    <x v="13"/>
  </r>
  <r>
    <d v="2018-12-28T00:00:00"/>
    <x v="3"/>
    <x v="6"/>
    <x v="1"/>
    <s v="Southern California"/>
    <n v="506"/>
    <n v="819"/>
    <x v="13"/>
  </r>
  <r>
    <d v="2018-12-28T00:00:00"/>
    <x v="4"/>
    <x v="7"/>
    <x v="1"/>
    <s v="Northern California"/>
    <n v="191"/>
    <n v="572"/>
    <x v="13"/>
  </r>
  <r>
    <d v="2018-12-28T00:00:00"/>
    <x v="4"/>
    <x v="7"/>
    <x v="1"/>
    <s v="Southern California"/>
    <n v="3"/>
    <n v="579"/>
    <x v="13"/>
  </r>
  <r>
    <d v="2019-01-04T00:00:00"/>
    <x v="0"/>
    <x v="0"/>
    <x v="0"/>
    <s v="Northern California"/>
    <n v="5369"/>
    <n v="8665"/>
    <x v="14"/>
  </r>
  <r>
    <d v="2019-01-04T00:00:00"/>
    <x v="1"/>
    <x v="1"/>
    <x v="1"/>
    <s v="Northern California"/>
    <n v="2917.5"/>
    <n v="2539.3000000000002"/>
    <x v="14"/>
  </r>
  <r>
    <d v="2019-01-04T00:00:00"/>
    <x v="1"/>
    <x v="2"/>
    <x v="1"/>
    <s v="Northern California"/>
    <n v="434"/>
    <n v="626"/>
    <x v="14"/>
  </r>
  <r>
    <d v="2019-01-04T00:00:00"/>
    <x v="1"/>
    <x v="3"/>
    <x v="1"/>
    <s v="Northern California"/>
    <n v="0"/>
    <n v="3533"/>
    <x v="14"/>
  </r>
  <r>
    <d v="2019-01-04T00:00:00"/>
    <x v="2"/>
    <x v="4"/>
    <x v="1"/>
    <s v="Northern California"/>
    <n v="902"/>
    <n v="1747"/>
    <x v="14"/>
  </r>
  <r>
    <d v="2019-01-04T00:00:00"/>
    <x v="3"/>
    <x v="5"/>
    <x v="1"/>
    <s v="Northern California"/>
    <n v="535"/>
    <n v="1542"/>
    <x v="14"/>
  </r>
  <r>
    <d v="2019-01-04T00:00:00"/>
    <x v="3"/>
    <x v="6"/>
    <x v="1"/>
    <s v="Northern California"/>
    <n v="764.885009765625"/>
    <n v="1109.0960083007813"/>
    <x v="14"/>
  </r>
  <r>
    <d v="2019-01-04T00:00:00"/>
    <x v="0"/>
    <x v="0"/>
    <x v="0"/>
    <s v="Southern California"/>
    <n v="6204"/>
    <n v="6079"/>
    <x v="14"/>
  </r>
  <r>
    <d v="2019-01-04T00:00:00"/>
    <x v="1"/>
    <x v="1"/>
    <x v="1"/>
    <s v="Southern California"/>
    <n v="4129.4000000000005"/>
    <n v="2488.2000000000003"/>
    <x v="14"/>
  </r>
  <r>
    <d v="2019-01-04T00:00:00"/>
    <x v="1"/>
    <x v="2"/>
    <x v="1"/>
    <s v="Southern California"/>
    <n v="556"/>
    <n v="1007"/>
    <x v="14"/>
  </r>
  <r>
    <d v="2019-01-04T00:00:00"/>
    <x v="1"/>
    <x v="3"/>
    <x v="1"/>
    <s v="Southern California"/>
    <n v="0"/>
    <n v="2519"/>
    <x v="14"/>
  </r>
  <r>
    <d v="2019-01-04T00:00:00"/>
    <x v="2"/>
    <x v="4"/>
    <x v="1"/>
    <s v="Southern California"/>
    <n v="1635"/>
    <n v="1433"/>
    <x v="14"/>
  </r>
  <r>
    <d v="2019-01-04T00:00:00"/>
    <x v="3"/>
    <x v="5"/>
    <x v="1"/>
    <s v="Southern California"/>
    <n v="567"/>
    <n v="668"/>
    <x v="14"/>
  </r>
  <r>
    <d v="2019-01-04T00:00:00"/>
    <x v="3"/>
    <x v="6"/>
    <x v="1"/>
    <s v="Southern California"/>
    <n v="630"/>
    <n v="789"/>
    <x v="14"/>
  </r>
  <r>
    <d v="2019-01-04T00:00:00"/>
    <x v="4"/>
    <x v="7"/>
    <x v="1"/>
    <s v="Northern California"/>
    <n v="514"/>
    <n v="1076"/>
    <x v="14"/>
  </r>
  <r>
    <d v="2019-01-04T00:00:00"/>
    <x v="4"/>
    <x v="7"/>
    <x v="1"/>
    <s v="Southern California"/>
    <n v="14"/>
    <n v="575"/>
    <x v="14"/>
  </r>
  <r>
    <d v="2019-01-11T00:00:00"/>
    <x v="0"/>
    <x v="0"/>
    <x v="0"/>
    <s v="Northern California"/>
    <n v="5399"/>
    <n v="7410"/>
    <x v="14"/>
  </r>
  <r>
    <d v="2019-01-11T00:00:00"/>
    <x v="1"/>
    <x v="1"/>
    <x v="1"/>
    <s v="Northern California"/>
    <n v="3191.9"/>
    <n v="3201.7000000000003"/>
    <x v="14"/>
  </r>
  <r>
    <d v="2019-01-11T00:00:00"/>
    <x v="1"/>
    <x v="2"/>
    <x v="1"/>
    <s v="Northern California"/>
    <n v="160"/>
    <n v="583"/>
    <x v="14"/>
  </r>
  <r>
    <d v="2019-01-11T00:00:00"/>
    <x v="1"/>
    <x v="3"/>
    <x v="1"/>
    <s v="Northern California"/>
    <n v="0"/>
    <n v="3513"/>
    <x v="14"/>
  </r>
  <r>
    <d v="2019-01-11T00:00:00"/>
    <x v="2"/>
    <x v="4"/>
    <x v="1"/>
    <s v="Northern California"/>
    <n v="895"/>
    <n v="1808"/>
    <x v="14"/>
  </r>
  <r>
    <d v="2019-01-11T00:00:00"/>
    <x v="3"/>
    <x v="5"/>
    <x v="1"/>
    <s v="Northern California"/>
    <n v="587"/>
    <n v="868"/>
    <x v="14"/>
  </r>
  <r>
    <d v="2019-01-11T00:00:00"/>
    <x v="3"/>
    <x v="6"/>
    <x v="1"/>
    <s v="Northern California"/>
    <n v="761.6669921875"/>
    <n v="1755.9310302734375"/>
    <x v="14"/>
  </r>
  <r>
    <d v="2019-01-11T00:00:00"/>
    <x v="0"/>
    <x v="0"/>
    <x v="0"/>
    <s v="Southern California"/>
    <n v="6200"/>
    <n v="6266"/>
    <x v="14"/>
  </r>
  <r>
    <d v="2019-01-11T00:00:00"/>
    <x v="1"/>
    <x v="1"/>
    <x v="1"/>
    <s v="Southern California"/>
    <n v="3608.0000000000005"/>
    <n v="2578.4"/>
    <x v="14"/>
  </r>
  <r>
    <d v="2019-01-11T00:00:00"/>
    <x v="1"/>
    <x v="2"/>
    <x v="1"/>
    <s v="Southern California"/>
    <n v="417"/>
    <n v="693"/>
    <x v="14"/>
  </r>
  <r>
    <d v="2019-01-11T00:00:00"/>
    <x v="1"/>
    <x v="3"/>
    <x v="1"/>
    <s v="Southern California"/>
    <n v="0"/>
    <n v="2849"/>
    <x v="14"/>
  </r>
  <r>
    <d v="2019-01-11T00:00:00"/>
    <x v="2"/>
    <x v="4"/>
    <x v="1"/>
    <s v="Southern California"/>
    <n v="1321"/>
    <n v="1469"/>
    <x v="14"/>
  </r>
  <r>
    <d v="2019-01-11T00:00:00"/>
    <x v="3"/>
    <x v="5"/>
    <x v="1"/>
    <s v="Southern California"/>
    <n v="843"/>
    <n v="891"/>
    <x v="14"/>
  </r>
  <r>
    <d v="2019-01-11T00:00:00"/>
    <x v="3"/>
    <x v="6"/>
    <x v="1"/>
    <s v="Southern California"/>
    <n v="371"/>
    <n v="811"/>
    <x v="14"/>
  </r>
  <r>
    <d v="2019-01-11T00:00:00"/>
    <x v="4"/>
    <x v="7"/>
    <x v="1"/>
    <s v="Northern California"/>
    <n v="234"/>
    <n v="1149"/>
    <x v="14"/>
  </r>
  <r>
    <d v="2019-01-11T00:00:00"/>
    <x v="4"/>
    <x v="7"/>
    <x v="1"/>
    <s v="Southern California"/>
    <n v="65"/>
    <n v="496"/>
    <x v="14"/>
  </r>
  <r>
    <d v="2019-01-18T00:00:00"/>
    <x v="0"/>
    <x v="0"/>
    <x v="0"/>
    <s v="Northern California"/>
    <n v="5404"/>
    <n v="8395"/>
    <x v="14"/>
  </r>
  <r>
    <d v="2019-01-18T00:00:00"/>
    <x v="1"/>
    <x v="1"/>
    <x v="1"/>
    <s v="Northern California"/>
    <n v="2384.1000000000004"/>
    <n v="3111.3"/>
    <x v="14"/>
  </r>
  <r>
    <d v="2019-01-18T00:00:00"/>
    <x v="1"/>
    <x v="2"/>
    <x v="1"/>
    <s v="Northern California"/>
    <n v="673"/>
    <n v="829"/>
    <x v="14"/>
  </r>
  <r>
    <d v="2019-01-18T00:00:00"/>
    <x v="1"/>
    <x v="3"/>
    <x v="1"/>
    <s v="Northern California"/>
    <n v="0"/>
    <n v="3584"/>
    <x v="14"/>
  </r>
  <r>
    <d v="2019-01-18T00:00:00"/>
    <x v="2"/>
    <x v="4"/>
    <x v="1"/>
    <s v="Northern California"/>
    <n v="831"/>
    <n v="1934"/>
    <x v="14"/>
  </r>
  <r>
    <d v="2019-01-18T00:00:00"/>
    <x v="3"/>
    <x v="5"/>
    <x v="1"/>
    <s v="Northern California"/>
    <n v="1283"/>
    <n v="1423"/>
    <x v="14"/>
  </r>
  <r>
    <d v="2019-01-18T00:00:00"/>
    <x v="3"/>
    <x v="6"/>
    <x v="1"/>
    <s v="Northern California"/>
    <n v="85.12200927734375"/>
    <n v="1261.0189819335938"/>
    <x v="14"/>
  </r>
  <r>
    <d v="2019-01-18T00:00:00"/>
    <x v="0"/>
    <x v="0"/>
    <x v="0"/>
    <s v="Southern California"/>
    <n v="5755"/>
    <n v="6602"/>
    <x v="14"/>
  </r>
  <r>
    <d v="2019-01-18T00:00:00"/>
    <x v="1"/>
    <x v="1"/>
    <x v="1"/>
    <s v="Southern California"/>
    <n v="3648.7000000000003"/>
    <n v="2547.6000000000004"/>
    <x v="14"/>
  </r>
  <r>
    <d v="2019-01-18T00:00:00"/>
    <x v="1"/>
    <x v="2"/>
    <x v="1"/>
    <s v="Southern California"/>
    <n v="515"/>
    <n v="707"/>
    <x v="14"/>
  </r>
  <r>
    <d v="2019-01-18T00:00:00"/>
    <x v="1"/>
    <x v="3"/>
    <x v="1"/>
    <s v="Southern California"/>
    <n v="0"/>
    <n v="2712"/>
    <x v="14"/>
  </r>
  <r>
    <d v="2019-01-18T00:00:00"/>
    <x v="2"/>
    <x v="4"/>
    <x v="1"/>
    <s v="Southern California"/>
    <n v="1342"/>
    <n v="1574"/>
    <x v="14"/>
  </r>
  <r>
    <d v="2019-01-18T00:00:00"/>
    <x v="3"/>
    <x v="5"/>
    <x v="1"/>
    <s v="Southern California"/>
    <n v="646"/>
    <n v="845"/>
    <x v="14"/>
  </r>
  <r>
    <d v="2019-01-18T00:00:00"/>
    <x v="3"/>
    <x v="6"/>
    <x v="1"/>
    <s v="Southern California"/>
    <n v="385"/>
    <n v="856"/>
    <x v="14"/>
  </r>
  <r>
    <d v="2019-01-18T00:00:00"/>
    <x v="4"/>
    <x v="7"/>
    <x v="1"/>
    <s v="Northern California"/>
    <n v="219"/>
    <n v="817"/>
    <x v="14"/>
  </r>
  <r>
    <d v="2019-01-18T00:00:00"/>
    <x v="4"/>
    <x v="7"/>
    <x v="1"/>
    <s v="Southern California"/>
    <n v="178"/>
    <n v="538"/>
    <x v="14"/>
  </r>
  <r>
    <d v="2019-01-25T00:00:00"/>
    <x v="0"/>
    <x v="0"/>
    <x v="0"/>
    <s v="Northern California"/>
    <n v="5337"/>
    <n v="8335"/>
    <x v="14"/>
  </r>
  <r>
    <d v="2019-01-25T00:00:00"/>
    <x v="1"/>
    <x v="1"/>
    <x v="1"/>
    <s v="Northern California"/>
    <n v="2840"/>
    <n v="3178.3"/>
    <x v="14"/>
  </r>
  <r>
    <d v="2019-01-25T00:00:00"/>
    <x v="1"/>
    <x v="2"/>
    <x v="1"/>
    <s v="Northern California"/>
    <n v="365"/>
    <n v="718"/>
    <x v="14"/>
  </r>
  <r>
    <d v="2019-01-25T00:00:00"/>
    <x v="1"/>
    <x v="3"/>
    <x v="1"/>
    <s v="Northern California"/>
    <n v="0"/>
    <n v="3677"/>
    <x v="14"/>
  </r>
  <r>
    <d v="2019-01-25T00:00:00"/>
    <x v="2"/>
    <x v="4"/>
    <x v="1"/>
    <s v="Northern California"/>
    <n v="715"/>
    <n v="1927"/>
    <x v="14"/>
  </r>
  <r>
    <d v="2019-01-25T00:00:00"/>
    <x v="3"/>
    <x v="5"/>
    <x v="1"/>
    <s v="Northern California"/>
    <n v="484"/>
    <n v="1322"/>
    <x v="14"/>
  </r>
  <r>
    <d v="2019-01-25T00:00:00"/>
    <x v="3"/>
    <x v="6"/>
    <x v="1"/>
    <s v="Northern California"/>
    <n v="779.57101440429688"/>
    <n v="1232.2940063476563"/>
    <x v="14"/>
  </r>
  <r>
    <d v="2019-01-25T00:00:00"/>
    <x v="0"/>
    <x v="0"/>
    <x v="0"/>
    <s v="Southern California"/>
    <n v="5953"/>
    <n v="6031"/>
    <x v="14"/>
  </r>
  <r>
    <d v="2019-01-25T00:00:00"/>
    <x v="1"/>
    <x v="1"/>
    <x v="1"/>
    <s v="Southern California"/>
    <n v="3127.3"/>
    <n v="2610.3000000000002"/>
    <x v="14"/>
  </r>
  <r>
    <d v="2019-01-25T00:00:00"/>
    <x v="1"/>
    <x v="2"/>
    <x v="1"/>
    <s v="Southern California"/>
    <n v="365"/>
    <n v="735"/>
    <x v="14"/>
  </r>
  <r>
    <d v="2019-01-25T00:00:00"/>
    <x v="1"/>
    <x v="3"/>
    <x v="1"/>
    <s v="Southern California"/>
    <n v="0"/>
    <n v="3014"/>
    <x v="14"/>
  </r>
  <r>
    <d v="2019-01-25T00:00:00"/>
    <x v="2"/>
    <x v="4"/>
    <x v="1"/>
    <s v="Southern California"/>
    <n v="1268"/>
    <n v="1474"/>
    <x v="14"/>
  </r>
  <r>
    <d v="2019-01-25T00:00:00"/>
    <x v="3"/>
    <x v="5"/>
    <x v="1"/>
    <s v="Southern California"/>
    <n v="858"/>
    <n v="1058"/>
    <x v="14"/>
  </r>
  <r>
    <d v="2019-01-25T00:00:00"/>
    <x v="3"/>
    <x v="6"/>
    <x v="1"/>
    <s v="Southern California"/>
    <n v="497"/>
    <n v="892"/>
    <x v="14"/>
  </r>
  <r>
    <d v="2019-01-25T00:00:00"/>
    <x v="4"/>
    <x v="7"/>
    <x v="1"/>
    <s v="Northern California"/>
    <n v="218"/>
    <n v="796"/>
    <x v="14"/>
  </r>
  <r>
    <d v="2019-01-25T00:00:00"/>
    <x v="4"/>
    <x v="7"/>
    <x v="1"/>
    <s v="Southern California"/>
    <n v="101"/>
    <n v="596"/>
    <x v="14"/>
  </r>
  <r>
    <d v="2019-02-01T00:00:00"/>
    <x v="0"/>
    <x v="0"/>
    <x v="0"/>
    <s v="Northern California"/>
    <n v="5426"/>
    <n v="8773"/>
    <x v="14"/>
  </r>
  <r>
    <d v="2019-02-01T00:00:00"/>
    <x v="1"/>
    <x v="1"/>
    <x v="1"/>
    <s v="Northern California"/>
    <n v="2894.6000000000004"/>
    <n v="3326.0000000000005"/>
    <x v="14"/>
  </r>
  <r>
    <d v="2019-02-01T00:00:00"/>
    <x v="1"/>
    <x v="2"/>
    <x v="1"/>
    <s v="Northern California"/>
    <n v="366"/>
    <n v="578"/>
    <x v="14"/>
  </r>
  <r>
    <d v="2019-02-01T00:00:00"/>
    <x v="1"/>
    <x v="3"/>
    <x v="1"/>
    <s v="Northern California"/>
    <n v="0"/>
    <n v="3849"/>
    <x v="14"/>
  </r>
  <r>
    <d v="2019-02-01T00:00:00"/>
    <x v="2"/>
    <x v="4"/>
    <x v="1"/>
    <s v="Northern California"/>
    <n v="870"/>
    <n v="2006"/>
    <x v="14"/>
  </r>
  <r>
    <d v="2019-02-01T00:00:00"/>
    <x v="3"/>
    <x v="5"/>
    <x v="1"/>
    <s v="Northern California"/>
    <n v="575"/>
    <n v="1239"/>
    <x v="14"/>
  </r>
  <r>
    <d v="2019-02-01T00:00:00"/>
    <x v="3"/>
    <x v="6"/>
    <x v="1"/>
    <s v="Northern California"/>
    <n v="746.69400024414063"/>
    <n v="1469.9320068359375"/>
    <x v="14"/>
  </r>
  <r>
    <d v="2019-02-01T00:00:00"/>
    <x v="0"/>
    <x v="0"/>
    <x v="0"/>
    <s v="Southern California"/>
    <n v="6267"/>
    <n v="6866"/>
    <x v="14"/>
  </r>
  <r>
    <d v="2019-02-01T00:00:00"/>
    <x v="1"/>
    <x v="1"/>
    <x v="1"/>
    <s v="Southern California"/>
    <n v="3763.1000000000004"/>
    <n v="2865.5000000000005"/>
    <x v="14"/>
  </r>
  <r>
    <d v="2019-02-01T00:00:00"/>
    <x v="1"/>
    <x v="2"/>
    <x v="1"/>
    <s v="Southern California"/>
    <n v="287"/>
    <n v="692"/>
    <x v="14"/>
  </r>
  <r>
    <d v="2019-02-01T00:00:00"/>
    <x v="1"/>
    <x v="3"/>
    <x v="1"/>
    <s v="Southern California"/>
    <n v="0"/>
    <n v="2748"/>
    <x v="14"/>
  </r>
  <r>
    <d v="2019-02-01T00:00:00"/>
    <x v="2"/>
    <x v="4"/>
    <x v="1"/>
    <s v="Southern California"/>
    <n v="1232"/>
    <n v="1375"/>
    <x v="14"/>
  </r>
  <r>
    <d v="2019-02-01T00:00:00"/>
    <x v="3"/>
    <x v="5"/>
    <x v="1"/>
    <s v="Southern California"/>
    <n v="613"/>
    <n v="813"/>
    <x v="14"/>
  </r>
  <r>
    <d v="2019-02-01T00:00:00"/>
    <x v="3"/>
    <x v="6"/>
    <x v="1"/>
    <s v="Southern California"/>
    <n v="589"/>
    <n v="883"/>
    <x v="14"/>
  </r>
  <r>
    <d v="2019-02-01T00:00:00"/>
    <x v="4"/>
    <x v="7"/>
    <x v="1"/>
    <s v="Northern California"/>
    <n v="334"/>
    <n v="890"/>
    <x v="14"/>
  </r>
  <r>
    <d v="2019-02-01T00:00:00"/>
    <x v="4"/>
    <x v="7"/>
    <x v="1"/>
    <s v="Southern California"/>
    <n v="104"/>
    <n v="540"/>
    <x v="14"/>
  </r>
  <r>
    <d v="2019-02-08T00:00:00"/>
    <x v="0"/>
    <x v="0"/>
    <x v="0"/>
    <s v="Northern California"/>
    <n v="4816"/>
    <n v="9246"/>
    <x v="14"/>
  </r>
  <r>
    <d v="2019-02-08T00:00:00"/>
    <x v="1"/>
    <x v="1"/>
    <x v="1"/>
    <s v="Northern California"/>
    <n v="2872.7000000000003"/>
    <n v="3462.6000000000004"/>
    <x v="14"/>
  </r>
  <r>
    <d v="2019-02-08T00:00:00"/>
    <x v="1"/>
    <x v="2"/>
    <x v="1"/>
    <s v="Northern California"/>
    <n v="92"/>
    <n v="258"/>
    <x v="14"/>
  </r>
  <r>
    <d v="2019-02-08T00:00:00"/>
    <x v="1"/>
    <x v="3"/>
    <x v="1"/>
    <s v="Northern California"/>
    <n v="0"/>
    <n v="3509"/>
    <x v="14"/>
  </r>
  <r>
    <d v="2019-02-08T00:00:00"/>
    <x v="2"/>
    <x v="4"/>
    <x v="1"/>
    <s v="Northern California"/>
    <n v="571"/>
    <n v="1804"/>
    <x v="14"/>
  </r>
  <r>
    <d v="2019-02-08T00:00:00"/>
    <x v="3"/>
    <x v="5"/>
    <x v="1"/>
    <s v="Northern California"/>
    <n v="1084"/>
    <n v="1185"/>
    <x v="14"/>
  </r>
  <r>
    <d v="2019-02-08T00:00:00"/>
    <x v="3"/>
    <x v="6"/>
    <x v="1"/>
    <s v="Northern California"/>
    <n v="160.15798950195313"/>
    <n v="1304.7529907226563"/>
    <x v="14"/>
  </r>
  <r>
    <d v="2019-02-08T00:00:00"/>
    <x v="0"/>
    <x v="0"/>
    <x v="0"/>
    <s v="Southern California"/>
    <n v="5649"/>
    <n v="6294"/>
    <x v="14"/>
  </r>
  <r>
    <d v="2019-02-08T00:00:00"/>
    <x v="1"/>
    <x v="1"/>
    <x v="1"/>
    <s v="Southern California"/>
    <n v="3049.2000000000003"/>
    <n v="2586.1000000000004"/>
    <x v="14"/>
  </r>
  <r>
    <d v="2019-02-08T00:00:00"/>
    <x v="1"/>
    <x v="2"/>
    <x v="1"/>
    <s v="Southern California"/>
    <n v="346"/>
    <n v="627"/>
    <x v="14"/>
  </r>
  <r>
    <d v="2019-02-08T00:00:00"/>
    <x v="1"/>
    <x v="3"/>
    <x v="1"/>
    <s v="Southern California"/>
    <n v="0"/>
    <n v="2813"/>
    <x v="14"/>
  </r>
  <r>
    <d v="2019-02-08T00:00:00"/>
    <x v="2"/>
    <x v="4"/>
    <x v="1"/>
    <s v="Southern California"/>
    <n v="966"/>
    <n v="1313"/>
    <x v="14"/>
  </r>
  <r>
    <d v="2019-02-08T00:00:00"/>
    <x v="3"/>
    <x v="5"/>
    <x v="1"/>
    <s v="Southern California"/>
    <n v="493"/>
    <n v="610"/>
    <x v="14"/>
  </r>
  <r>
    <d v="2019-02-08T00:00:00"/>
    <x v="3"/>
    <x v="6"/>
    <x v="1"/>
    <s v="Southern California"/>
    <n v="714"/>
    <n v="894"/>
    <x v="14"/>
  </r>
  <r>
    <d v="2019-02-08T00:00:00"/>
    <x v="4"/>
    <x v="7"/>
    <x v="1"/>
    <s v="Northern California"/>
    <n v="174"/>
    <n v="739"/>
    <x v="14"/>
  </r>
  <r>
    <d v="2019-02-08T00:00:00"/>
    <x v="4"/>
    <x v="7"/>
    <x v="1"/>
    <s v="Southern California"/>
    <n v="45"/>
    <n v="620"/>
    <x v="14"/>
  </r>
  <r>
    <d v="2019-02-15T00:00:00"/>
    <x v="0"/>
    <x v="0"/>
    <x v="0"/>
    <s v="Northern California"/>
    <n v="5142"/>
    <n v="7883"/>
    <x v="14"/>
  </r>
  <r>
    <d v="2019-02-15T00:00:00"/>
    <x v="1"/>
    <x v="1"/>
    <x v="1"/>
    <s v="Northern California"/>
    <n v="2274"/>
    <n v="3421.6000000000004"/>
    <x v="14"/>
  </r>
  <r>
    <d v="2019-02-15T00:00:00"/>
    <x v="1"/>
    <x v="2"/>
    <x v="1"/>
    <s v="Northern California"/>
    <n v="356"/>
    <n v="474"/>
    <x v="14"/>
  </r>
  <r>
    <d v="2019-02-15T00:00:00"/>
    <x v="1"/>
    <x v="3"/>
    <x v="1"/>
    <s v="Northern California"/>
    <n v="0"/>
    <n v="3338"/>
    <x v="14"/>
  </r>
  <r>
    <d v="2019-02-15T00:00:00"/>
    <x v="2"/>
    <x v="4"/>
    <x v="1"/>
    <s v="Northern California"/>
    <n v="743"/>
    <n v="2192"/>
    <x v="14"/>
  </r>
  <r>
    <d v="2019-02-15T00:00:00"/>
    <x v="3"/>
    <x v="5"/>
    <x v="1"/>
    <s v="Northern California"/>
    <n v="869"/>
    <n v="1257"/>
    <x v="14"/>
  </r>
  <r>
    <d v="2019-02-15T00:00:00"/>
    <x v="3"/>
    <x v="6"/>
    <x v="1"/>
    <s v="Northern California"/>
    <n v="498.31600952148438"/>
    <n v="1497.6719970703125"/>
    <x v="14"/>
  </r>
  <r>
    <d v="2019-02-15T00:00:00"/>
    <x v="0"/>
    <x v="0"/>
    <x v="0"/>
    <s v="Southern California"/>
    <n v="6161"/>
    <n v="6708"/>
    <x v="14"/>
  </r>
  <r>
    <d v="2019-02-15T00:00:00"/>
    <x v="1"/>
    <x v="1"/>
    <x v="1"/>
    <s v="Southern California"/>
    <n v="3314.3"/>
    <n v="2611.4"/>
    <x v="14"/>
  </r>
  <r>
    <d v="2019-02-15T00:00:00"/>
    <x v="1"/>
    <x v="2"/>
    <x v="1"/>
    <s v="Southern California"/>
    <n v="402"/>
    <n v="930"/>
    <x v="14"/>
  </r>
  <r>
    <d v="2019-02-15T00:00:00"/>
    <x v="1"/>
    <x v="3"/>
    <x v="1"/>
    <s v="Southern California"/>
    <n v="0"/>
    <n v="3043"/>
    <x v="14"/>
  </r>
  <r>
    <d v="2019-02-15T00:00:00"/>
    <x v="2"/>
    <x v="4"/>
    <x v="1"/>
    <s v="Southern California"/>
    <n v="1336"/>
    <n v="1376"/>
    <x v="14"/>
  </r>
  <r>
    <d v="2019-02-15T00:00:00"/>
    <x v="3"/>
    <x v="5"/>
    <x v="1"/>
    <s v="Southern California"/>
    <n v="630"/>
    <n v="669"/>
    <x v="14"/>
  </r>
  <r>
    <d v="2019-02-15T00:00:00"/>
    <x v="3"/>
    <x v="6"/>
    <x v="1"/>
    <s v="Southern California"/>
    <n v="430"/>
    <n v="797"/>
    <x v="14"/>
  </r>
  <r>
    <d v="2019-02-15T00:00:00"/>
    <x v="4"/>
    <x v="7"/>
    <x v="1"/>
    <s v="Northern California"/>
    <n v="252"/>
    <n v="780"/>
    <x v="14"/>
  </r>
  <r>
    <d v="2019-02-15T00:00:00"/>
    <x v="4"/>
    <x v="7"/>
    <x v="1"/>
    <s v="Southern California"/>
    <n v="30"/>
    <n v="613"/>
    <x v="14"/>
  </r>
  <r>
    <d v="2019-02-22T00:00:00"/>
    <x v="0"/>
    <x v="0"/>
    <x v="0"/>
    <s v="Northern California"/>
    <n v="5485"/>
    <n v="7710"/>
    <x v="14"/>
  </r>
  <r>
    <d v="2019-02-22T00:00:00"/>
    <x v="1"/>
    <x v="1"/>
    <x v="1"/>
    <s v="Northern California"/>
    <n v="2548.8000000000002"/>
    <n v="3340.0000000000005"/>
    <x v="14"/>
  </r>
  <r>
    <d v="2019-02-22T00:00:00"/>
    <x v="1"/>
    <x v="2"/>
    <x v="1"/>
    <s v="Northern California"/>
    <n v="271"/>
    <n v="629"/>
    <x v="14"/>
  </r>
  <r>
    <d v="2019-02-22T00:00:00"/>
    <x v="1"/>
    <x v="3"/>
    <x v="1"/>
    <s v="Northern California"/>
    <n v="0"/>
    <n v="3352"/>
    <x v="14"/>
  </r>
  <r>
    <d v="2019-02-22T00:00:00"/>
    <x v="2"/>
    <x v="4"/>
    <x v="1"/>
    <s v="Northern California"/>
    <n v="755"/>
    <n v="1995"/>
    <x v="14"/>
  </r>
  <r>
    <d v="2019-02-22T00:00:00"/>
    <x v="3"/>
    <x v="5"/>
    <x v="1"/>
    <s v="Northern California"/>
    <n v="834"/>
    <n v="1117"/>
    <x v="14"/>
  </r>
  <r>
    <d v="2019-02-22T00:00:00"/>
    <x v="3"/>
    <x v="6"/>
    <x v="1"/>
    <s v="Northern California"/>
    <n v="576.33200073242188"/>
    <n v="1225.5170288085938"/>
    <x v="14"/>
  </r>
  <r>
    <d v="2019-02-22T00:00:00"/>
    <x v="0"/>
    <x v="0"/>
    <x v="0"/>
    <s v="Southern California"/>
    <n v="5858"/>
    <n v="5514"/>
    <x v="14"/>
  </r>
  <r>
    <d v="2019-02-22T00:00:00"/>
    <x v="1"/>
    <x v="1"/>
    <x v="1"/>
    <s v="Southern California"/>
    <n v="3729.0000000000005"/>
    <n v="2477.2000000000003"/>
    <x v="14"/>
  </r>
  <r>
    <d v="2019-02-22T00:00:00"/>
    <x v="1"/>
    <x v="2"/>
    <x v="1"/>
    <s v="Southern California"/>
    <n v="360"/>
    <n v="810"/>
    <x v="14"/>
  </r>
  <r>
    <d v="2019-02-22T00:00:00"/>
    <x v="1"/>
    <x v="3"/>
    <x v="1"/>
    <s v="Southern California"/>
    <n v="0"/>
    <n v="2799"/>
    <x v="14"/>
  </r>
  <r>
    <d v="2019-02-22T00:00:00"/>
    <x v="2"/>
    <x v="4"/>
    <x v="1"/>
    <s v="Southern California"/>
    <n v="1255"/>
    <n v="1227"/>
    <x v="14"/>
  </r>
  <r>
    <d v="2019-02-22T00:00:00"/>
    <x v="3"/>
    <x v="5"/>
    <x v="1"/>
    <s v="Southern California"/>
    <n v="766"/>
    <n v="823"/>
    <x v="14"/>
  </r>
  <r>
    <d v="2019-02-22T00:00:00"/>
    <x v="3"/>
    <x v="6"/>
    <x v="1"/>
    <s v="Southern California"/>
    <n v="287"/>
    <n v="649"/>
    <x v="14"/>
  </r>
  <r>
    <d v="2019-02-22T00:00:00"/>
    <x v="4"/>
    <x v="7"/>
    <x v="1"/>
    <s v="Northern California"/>
    <n v="211"/>
    <n v="683"/>
    <x v="14"/>
  </r>
  <r>
    <d v="2019-02-22T00:00:00"/>
    <x v="4"/>
    <x v="7"/>
    <x v="1"/>
    <s v="Southern California"/>
    <n v="-128"/>
    <n v="602"/>
    <x v="14"/>
  </r>
  <r>
    <d v="2019-03-01T00:00:00"/>
    <x v="0"/>
    <x v="0"/>
    <x v="0"/>
    <s v="Northern California"/>
    <n v="5269"/>
    <n v="10042"/>
    <x v="14"/>
  </r>
  <r>
    <d v="2019-03-01T00:00:00"/>
    <x v="1"/>
    <x v="1"/>
    <x v="1"/>
    <s v="Northern California"/>
    <n v="2881.3"/>
    <n v="3463.3"/>
    <x v="14"/>
  </r>
  <r>
    <d v="2019-03-01T00:00:00"/>
    <x v="1"/>
    <x v="2"/>
    <x v="1"/>
    <s v="Northern California"/>
    <n v="-11"/>
    <n v="560"/>
    <x v="14"/>
  </r>
  <r>
    <d v="2019-03-01T00:00:00"/>
    <x v="1"/>
    <x v="3"/>
    <x v="1"/>
    <s v="Northern California"/>
    <n v="0"/>
    <n v="3539"/>
    <x v="14"/>
  </r>
  <r>
    <d v="2019-03-01T00:00:00"/>
    <x v="2"/>
    <x v="4"/>
    <x v="1"/>
    <s v="Northern California"/>
    <n v="805"/>
    <n v="2147"/>
    <x v="14"/>
  </r>
  <r>
    <d v="2019-03-01T00:00:00"/>
    <x v="3"/>
    <x v="5"/>
    <x v="1"/>
    <s v="Northern California"/>
    <n v="1133"/>
    <n v="1202"/>
    <x v="14"/>
  </r>
  <r>
    <d v="2019-03-01T00:00:00"/>
    <x v="3"/>
    <x v="6"/>
    <x v="1"/>
    <s v="Northern California"/>
    <n v="421.22799682617188"/>
    <n v="922.28500366210938"/>
    <x v="14"/>
  </r>
  <r>
    <d v="2019-03-01T00:00:00"/>
    <x v="0"/>
    <x v="0"/>
    <x v="0"/>
    <s v="Southern California"/>
    <n v="6158"/>
    <n v="6431"/>
    <x v="14"/>
  </r>
  <r>
    <d v="2019-03-01T00:00:00"/>
    <x v="1"/>
    <x v="1"/>
    <x v="1"/>
    <s v="Southern California"/>
    <n v="3579.4"/>
    <n v="2512.4"/>
    <x v="14"/>
  </r>
  <r>
    <d v="2019-03-01T00:00:00"/>
    <x v="1"/>
    <x v="2"/>
    <x v="1"/>
    <s v="Southern California"/>
    <n v="443"/>
    <n v="828"/>
    <x v="14"/>
  </r>
  <r>
    <d v="2019-03-01T00:00:00"/>
    <x v="1"/>
    <x v="3"/>
    <x v="1"/>
    <s v="Southern California"/>
    <n v="0"/>
    <n v="2936"/>
    <x v="14"/>
  </r>
  <r>
    <d v="2019-03-01T00:00:00"/>
    <x v="2"/>
    <x v="4"/>
    <x v="1"/>
    <s v="Southern California"/>
    <n v="1046"/>
    <n v="1246"/>
    <x v="14"/>
  </r>
  <r>
    <d v="2019-03-01T00:00:00"/>
    <x v="3"/>
    <x v="5"/>
    <x v="1"/>
    <s v="Southern California"/>
    <n v="858"/>
    <n v="972"/>
    <x v="14"/>
  </r>
  <r>
    <d v="2019-03-01T00:00:00"/>
    <x v="3"/>
    <x v="6"/>
    <x v="1"/>
    <s v="Southern California"/>
    <n v="463"/>
    <n v="883"/>
    <x v="14"/>
  </r>
  <r>
    <d v="2019-03-01T00:00:00"/>
    <x v="4"/>
    <x v="7"/>
    <x v="1"/>
    <s v="Northern California"/>
    <n v="217"/>
    <n v="546"/>
    <x v="14"/>
  </r>
  <r>
    <d v="2019-03-01T00:00:00"/>
    <x v="4"/>
    <x v="7"/>
    <x v="1"/>
    <s v="Southern California"/>
    <n v="-50"/>
    <n v="605"/>
    <x v="14"/>
  </r>
  <r>
    <d v="2019-03-08T00:00:00"/>
    <x v="0"/>
    <x v="0"/>
    <x v="0"/>
    <s v="Northern California"/>
    <n v="5093"/>
    <n v="8925"/>
    <x v="14"/>
  </r>
  <r>
    <d v="2019-03-08T00:00:00"/>
    <x v="1"/>
    <x v="1"/>
    <x v="1"/>
    <s v="Northern California"/>
    <n v="2715.3"/>
    <n v="3520.6000000000004"/>
    <x v="14"/>
  </r>
  <r>
    <d v="2019-03-08T00:00:00"/>
    <x v="1"/>
    <x v="2"/>
    <x v="1"/>
    <s v="Northern California"/>
    <n v="285"/>
    <n v="663"/>
    <x v="14"/>
  </r>
  <r>
    <d v="2019-03-08T00:00:00"/>
    <x v="1"/>
    <x v="3"/>
    <x v="1"/>
    <s v="Northern California"/>
    <n v="0"/>
    <n v="3697"/>
    <x v="14"/>
  </r>
  <r>
    <d v="2019-03-08T00:00:00"/>
    <x v="2"/>
    <x v="4"/>
    <x v="1"/>
    <s v="Northern California"/>
    <n v="739"/>
    <n v="1751"/>
    <x v="14"/>
  </r>
  <r>
    <d v="2019-03-08T00:00:00"/>
    <x v="3"/>
    <x v="5"/>
    <x v="1"/>
    <s v="Northern California"/>
    <n v="796"/>
    <n v="1051"/>
    <x v="14"/>
  </r>
  <r>
    <d v="2019-03-08T00:00:00"/>
    <x v="3"/>
    <x v="6"/>
    <x v="1"/>
    <s v="Northern California"/>
    <n v="766.44601440429688"/>
    <n v="1250.5709838867188"/>
    <x v="14"/>
  </r>
  <r>
    <d v="2019-03-08T00:00:00"/>
    <x v="0"/>
    <x v="0"/>
    <x v="0"/>
    <s v="Southern California"/>
    <n v="6477"/>
    <n v="6651"/>
    <x v="14"/>
  </r>
  <r>
    <d v="2019-03-08T00:00:00"/>
    <x v="1"/>
    <x v="1"/>
    <x v="1"/>
    <s v="Southern California"/>
    <n v="3429.8"/>
    <n v="2340.8000000000002"/>
    <x v="14"/>
  </r>
  <r>
    <d v="2019-03-08T00:00:00"/>
    <x v="1"/>
    <x v="2"/>
    <x v="1"/>
    <s v="Southern California"/>
    <n v="378"/>
    <n v="601"/>
    <x v="14"/>
  </r>
  <r>
    <d v="2019-03-08T00:00:00"/>
    <x v="1"/>
    <x v="3"/>
    <x v="1"/>
    <s v="Southern California"/>
    <n v="0"/>
    <n v="3164"/>
    <x v="14"/>
  </r>
  <r>
    <d v="2019-03-08T00:00:00"/>
    <x v="2"/>
    <x v="4"/>
    <x v="1"/>
    <s v="Southern California"/>
    <n v="1456"/>
    <n v="1305"/>
    <x v="14"/>
  </r>
  <r>
    <d v="2019-03-08T00:00:00"/>
    <x v="3"/>
    <x v="5"/>
    <x v="1"/>
    <s v="Southern California"/>
    <n v="718"/>
    <n v="1093"/>
    <x v="14"/>
  </r>
  <r>
    <d v="2019-03-08T00:00:00"/>
    <x v="3"/>
    <x v="6"/>
    <x v="1"/>
    <s v="Southern California"/>
    <n v="693"/>
    <n v="899"/>
    <x v="14"/>
  </r>
  <r>
    <d v="2019-03-08T00:00:00"/>
    <x v="4"/>
    <x v="7"/>
    <x v="1"/>
    <s v="Northern California"/>
    <n v="362"/>
    <n v="479"/>
    <x v="14"/>
  </r>
  <r>
    <d v="2019-03-08T00:00:00"/>
    <x v="4"/>
    <x v="7"/>
    <x v="1"/>
    <s v="Southern California"/>
    <n v="60"/>
    <n v="681"/>
    <x v="14"/>
  </r>
  <r>
    <d v="2019-03-15T00:00:00"/>
    <x v="0"/>
    <x v="0"/>
    <x v="0"/>
    <s v="Northern California"/>
    <n v="5166"/>
    <n v="9196"/>
    <x v="14"/>
  </r>
  <r>
    <d v="2019-03-15T00:00:00"/>
    <x v="1"/>
    <x v="1"/>
    <x v="1"/>
    <s v="Northern California"/>
    <n v="2725.7000000000003"/>
    <n v="3785.5000000000005"/>
    <x v="14"/>
  </r>
  <r>
    <d v="2019-03-15T00:00:00"/>
    <x v="1"/>
    <x v="2"/>
    <x v="1"/>
    <s v="Northern California"/>
    <n v="331"/>
    <n v="539"/>
    <x v="14"/>
  </r>
  <r>
    <d v="2019-03-15T00:00:00"/>
    <x v="1"/>
    <x v="3"/>
    <x v="1"/>
    <s v="Northern California"/>
    <n v="0"/>
    <n v="3666"/>
    <x v="14"/>
  </r>
  <r>
    <d v="2019-03-15T00:00:00"/>
    <x v="2"/>
    <x v="4"/>
    <x v="1"/>
    <s v="Northern California"/>
    <n v="779"/>
    <n v="1804"/>
    <x v="14"/>
  </r>
  <r>
    <d v="2019-03-15T00:00:00"/>
    <x v="3"/>
    <x v="5"/>
    <x v="1"/>
    <s v="Northern California"/>
    <n v="865"/>
    <n v="950"/>
    <x v="14"/>
  </r>
  <r>
    <d v="2019-03-15T00:00:00"/>
    <x v="3"/>
    <x v="6"/>
    <x v="1"/>
    <s v="Northern California"/>
    <n v="597.50601196289063"/>
    <n v="1305.8710021972656"/>
    <x v="14"/>
  </r>
  <r>
    <d v="2019-03-15T00:00:00"/>
    <x v="0"/>
    <x v="0"/>
    <x v="0"/>
    <s v="Southern California"/>
    <n v="6811"/>
    <n v="6758"/>
    <x v="14"/>
  </r>
  <r>
    <d v="2019-03-15T00:00:00"/>
    <x v="1"/>
    <x v="1"/>
    <x v="1"/>
    <s v="Southern California"/>
    <n v="4035.9000000000005"/>
    <n v="2479.4"/>
    <x v="14"/>
  </r>
  <r>
    <d v="2019-03-15T00:00:00"/>
    <x v="1"/>
    <x v="2"/>
    <x v="1"/>
    <s v="Southern California"/>
    <n v="611"/>
    <n v="873"/>
    <x v="14"/>
  </r>
  <r>
    <d v="2019-03-15T00:00:00"/>
    <x v="1"/>
    <x v="3"/>
    <x v="1"/>
    <s v="Southern California"/>
    <n v="0"/>
    <n v="2686"/>
    <x v="14"/>
  </r>
  <r>
    <d v="2019-03-15T00:00:00"/>
    <x v="2"/>
    <x v="4"/>
    <x v="1"/>
    <s v="Southern California"/>
    <n v="1533"/>
    <n v="1517"/>
    <x v="14"/>
  </r>
  <r>
    <d v="2019-03-15T00:00:00"/>
    <x v="3"/>
    <x v="5"/>
    <x v="1"/>
    <s v="Southern California"/>
    <n v="686"/>
    <n v="995"/>
    <x v="14"/>
  </r>
  <r>
    <d v="2019-03-15T00:00:00"/>
    <x v="3"/>
    <x v="6"/>
    <x v="1"/>
    <s v="Southern California"/>
    <n v="681"/>
    <n v="996"/>
    <x v="14"/>
  </r>
  <r>
    <d v="2019-03-15T00:00:00"/>
    <x v="4"/>
    <x v="7"/>
    <x v="1"/>
    <s v="Northern California"/>
    <n v="318"/>
    <n v="564"/>
    <x v="14"/>
  </r>
  <r>
    <d v="2019-03-15T00:00:00"/>
    <x v="4"/>
    <x v="7"/>
    <x v="1"/>
    <s v="Southern California"/>
    <n v="-58"/>
    <n v="667"/>
    <x v="14"/>
  </r>
  <r>
    <d v="2019-03-22T00:00:00"/>
    <x v="0"/>
    <x v="0"/>
    <x v="0"/>
    <s v="Northern California"/>
    <n v="5390"/>
    <n v="8374"/>
    <x v="14"/>
  </r>
  <r>
    <d v="2019-03-22T00:00:00"/>
    <x v="1"/>
    <x v="1"/>
    <x v="1"/>
    <s v="Northern California"/>
    <n v="2574.1000000000004"/>
    <n v="3519.5000000000005"/>
    <x v="14"/>
  </r>
  <r>
    <d v="2019-03-22T00:00:00"/>
    <x v="1"/>
    <x v="2"/>
    <x v="1"/>
    <s v="Northern California"/>
    <n v="331"/>
    <n v="370"/>
    <x v="14"/>
  </r>
  <r>
    <d v="2019-03-22T00:00:00"/>
    <x v="1"/>
    <x v="3"/>
    <x v="1"/>
    <s v="Northern California"/>
    <n v="0"/>
    <n v="3911"/>
    <x v="14"/>
  </r>
  <r>
    <d v="2019-03-22T00:00:00"/>
    <x v="2"/>
    <x v="4"/>
    <x v="1"/>
    <s v="Northern California"/>
    <n v="820"/>
    <n v="1991"/>
    <x v="14"/>
  </r>
  <r>
    <d v="2019-03-22T00:00:00"/>
    <x v="3"/>
    <x v="5"/>
    <x v="1"/>
    <s v="Northern California"/>
    <n v="859"/>
    <n v="1164"/>
    <x v="14"/>
  </r>
  <r>
    <d v="2019-03-22T00:00:00"/>
    <x v="3"/>
    <x v="6"/>
    <x v="1"/>
    <s v="Northern California"/>
    <n v="698.16799926757813"/>
    <n v="1125.885986328125"/>
    <x v="14"/>
  </r>
  <r>
    <d v="2019-03-22T00:00:00"/>
    <x v="0"/>
    <x v="0"/>
    <x v="0"/>
    <s v="Southern California"/>
    <n v="6075"/>
    <n v="7105"/>
    <x v="14"/>
  </r>
  <r>
    <d v="2019-03-22T00:00:00"/>
    <x v="1"/>
    <x v="1"/>
    <x v="1"/>
    <s v="Southern California"/>
    <n v="3988.6000000000004"/>
    <n v="2735.7000000000003"/>
    <x v="14"/>
  </r>
  <r>
    <d v="2019-03-22T00:00:00"/>
    <x v="1"/>
    <x v="2"/>
    <x v="1"/>
    <s v="Southern California"/>
    <n v="536"/>
    <n v="907"/>
    <x v="14"/>
  </r>
  <r>
    <d v="2019-03-22T00:00:00"/>
    <x v="1"/>
    <x v="3"/>
    <x v="1"/>
    <s v="Southern California"/>
    <n v="0"/>
    <n v="2556"/>
    <x v="14"/>
  </r>
  <r>
    <d v="2019-03-22T00:00:00"/>
    <x v="2"/>
    <x v="4"/>
    <x v="1"/>
    <s v="Southern California"/>
    <n v="1373"/>
    <n v="1288"/>
    <x v="14"/>
  </r>
  <r>
    <d v="2019-03-22T00:00:00"/>
    <x v="3"/>
    <x v="5"/>
    <x v="1"/>
    <s v="Southern California"/>
    <n v="629"/>
    <n v="862"/>
    <x v="14"/>
  </r>
  <r>
    <d v="2019-03-22T00:00:00"/>
    <x v="3"/>
    <x v="6"/>
    <x v="1"/>
    <s v="Southern California"/>
    <n v="514"/>
    <n v="952"/>
    <x v="14"/>
  </r>
  <r>
    <d v="2019-03-22T00:00:00"/>
    <x v="4"/>
    <x v="7"/>
    <x v="1"/>
    <s v="Northern California"/>
    <n v="196"/>
    <n v="579"/>
    <x v="14"/>
  </r>
  <r>
    <d v="2019-03-22T00:00:00"/>
    <x v="4"/>
    <x v="7"/>
    <x v="1"/>
    <s v="Southern California"/>
    <n v="-95"/>
    <n v="667"/>
    <x v="14"/>
  </r>
  <r>
    <d v="2019-03-29T00:00:00"/>
    <x v="0"/>
    <x v="0"/>
    <x v="0"/>
    <s v="Northern California"/>
    <n v="4928"/>
    <n v="8409"/>
    <x v="14"/>
  </r>
  <r>
    <d v="2019-03-29T00:00:00"/>
    <x v="1"/>
    <x v="1"/>
    <x v="1"/>
    <s v="Northern California"/>
    <n v="3028.1000000000004"/>
    <n v="3293.7000000000003"/>
    <x v="14"/>
  </r>
  <r>
    <d v="2019-03-29T00:00:00"/>
    <x v="1"/>
    <x v="2"/>
    <x v="1"/>
    <s v="Northern California"/>
    <n v="368"/>
    <n v="563"/>
    <x v="14"/>
  </r>
  <r>
    <d v="2019-03-29T00:00:00"/>
    <x v="1"/>
    <x v="3"/>
    <x v="1"/>
    <s v="Northern California"/>
    <n v="0"/>
    <n v="3229"/>
    <x v="14"/>
  </r>
  <r>
    <d v="2019-03-29T00:00:00"/>
    <x v="2"/>
    <x v="4"/>
    <x v="1"/>
    <s v="Northern California"/>
    <n v="800"/>
    <n v="1834"/>
    <x v="14"/>
  </r>
  <r>
    <d v="2019-03-29T00:00:00"/>
    <x v="3"/>
    <x v="5"/>
    <x v="1"/>
    <s v="Northern California"/>
    <n v="616"/>
    <n v="1158"/>
    <x v="14"/>
  </r>
  <r>
    <d v="2019-03-29T00:00:00"/>
    <x v="3"/>
    <x v="6"/>
    <x v="1"/>
    <s v="Northern California"/>
    <n v="896.0260009765625"/>
    <n v="1105.1419982910156"/>
    <x v="14"/>
  </r>
  <r>
    <d v="2019-03-29T00:00:00"/>
    <x v="0"/>
    <x v="0"/>
    <x v="0"/>
    <s v="Southern California"/>
    <n v="5940"/>
    <n v="6955"/>
    <x v="14"/>
  </r>
  <r>
    <d v="2019-03-29T00:00:00"/>
    <x v="1"/>
    <x v="1"/>
    <x v="1"/>
    <s v="Southern California"/>
    <n v="3594.8"/>
    <n v="2786.3"/>
    <x v="14"/>
  </r>
  <r>
    <d v="2019-03-29T00:00:00"/>
    <x v="1"/>
    <x v="2"/>
    <x v="1"/>
    <s v="Southern California"/>
    <n v="535"/>
    <n v="743"/>
    <x v="14"/>
  </r>
  <r>
    <d v="2019-03-29T00:00:00"/>
    <x v="1"/>
    <x v="3"/>
    <x v="1"/>
    <s v="Southern California"/>
    <n v="0"/>
    <n v="2956"/>
    <x v="14"/>
  </r>
  <r>
    <d v="2019-03-29T00:00:00"/>
    <x v="2"/>
    <x v="4"/>
    <x v="1"/>
    <s v="Southern California"/>
    <n v="1344"/>
    <n v="1476"/>
    <x v="14"/>
  </r>
  <r>
    <d v="2019-03-29T00:00:00"/>
    <x v="3"/>
    <x v="5"/>
    <x v="1"/>
    <s v="Southern California"/>
    <n v="901"/>
    <n v="974"/>
    <x v="14"/>
  </r>
  <r>
    <d v="2019-03-29T00:00:00"/>
    <x v="3"/>
    <x v="6"/>
    <x v="1"/>
    <s v="Southern California"/>
    <n v="-18"/>
    <n v="608"/>
    <x v="14"/>
  </r>
  <r>
    <d v="2019-03-29T00:00:00"/>
    <x v="4"/>
    <x v="7"/>
    <x v="1"/>
    <s v="Northern California"/>
    <n v="274"/>
    <n v="625"/>
    <x v="14"/>
  </r>
  <r>
    <d v="2019-03-29T00:00:00"/>
    <x v="4"/>
    <x v="7"/>
    <x v="1"/>
    <s v="Southern California"/>
    <n v="72"/>
    <n v="833"/>
    <x v="14"/>
  </r>
  <r>
    <d v="2019-04-05T00:00:00"/>
    <x v="0"/>
    <x v="0"/>
    <x v="0"/>
    <s v="Northern California"/>
    <n v="4980"/>
    <n v="8941"/>
    <x v="14"/>
  </r>
  <r>
    <d v="2019-04-05T00:00:00"/>
    <x v="1"/>
    <x v="1"/>
    <x v="1"/>
    <s v="Northern California"/>
    <n v="2578.9"/>
    <n v="3098.0000000000005"/>
    <x v="14"/>
  </r>
  <r>
    <d v="2019-04-05T00:00:00"/>
    <x v="1"/>
    <x v="2"/>
    <x v="1"/>
    <s v="Northern California"/>
    <n v="473"/>
    <n v="448"/>
    <x v="14"/>
  </r>
  <r>
    <d v="2019-04-05T00:00:00"/>
    <x v="1"/>
    <x v="3"/>
    <x v="1"/>
    <s v="Northern California"/>
    <n v="0"/>
    <n v="3072"/>
    <x v="14"/>
  </r>
  <r>
    <d v="2019-04-05T00:00:00"/>
    <x v="2"/>
    <x v="4"/>
    <x v="1"/>
    <s v="Northern California"/>
    <n v="712"/>
    <n v="1599"/>
    <x v="14"/>
  </r>
  <r>
    <d v="2019-04-05T00:00:00"/>
    <x v="3"/>
    <x v="5"/>
    <x v="1"/>
    <s v="Northern California"/>
    <n v="992"/>
    <n v="1188"/>
    <x v="14"/>
  </r>
  <r>
    <d v="2019-04-05T00:00:00"/>
    <x v="3"/>
    <x v="6"/>
    <x v="1"/>
    <s v="Northern California"/>
    <n v="460.99301147460938"/>
    <n v="1066.0789794921875"/>
    <x v="14"/>
  </r>
  <r>
    <d v="2019-04-05T00:00:00"/>
    <x v="0"/>
    <x v="0"/>
    <x v="0"/>
    <s v="Southern California"/>
    <n v="5901"/>
    <n v="7380"/>
    <x v="14"/>
  </r>
  <r>
    <d v="2019-04-05T00:00:00"/>
    <x v="1"/>
    <x v="1"/>
    <x v="1"/>
    <s v="Southern California"/>
    <n v="3382.5000000000005"/>
    <n v="2494.8000000000002"/>
    <x v="14"/>
  </r>
  <r>
    <d v="2019-04-05T00:00:00"/>
    <x v="1"/>
    <x v="2"/>
    <x v="1"/>
    <s v="Southern California"/>
    <n v="346"/>
    <n v="607"/>
    <x v="14"/>
  </r>
  <r>
    <d v="2019-04-05T00:00:00"/>
    <x v="1"/>
    <x v="3"/>
    <x v="1"/>
    <s v="Southern California"/>
    <n v="0"/>
    <n v="2972"/>
    <x v="14"/>
  </r>
  <r>
    <d v="2019-04-05T00:00:00"/>
    <x v="2"/>
    <x v="4"/>
    <x v="1"/>
    <s v="Southern California"/>
    <n v="1117"/>
    <n v="1302"/>
    <x v="14"/>
  </r>
  <r>
    <d v="2019-04-05T00:00:00"/>
    <x v="3"/>
    <x v="5"/>
    <x v="1"/>
    <s v="Southern California"/>
    <n v="887"/>
    <n v="1030"/>
    <x v="14"/>
  </r>
  <r>
    <d v="2019-04-05T00:00:00"/>
    <x v="3"/>
    <x v="6"/>
    <x v="1"/>
    <s v="Southern California"/>
    <n v="209"/>
    <n v="723"/>
    <x v="14"/>
  </r>
  <r>
    <d v="2019-04-05T00:00:00"/>
    <x v="4"/>
    <x v="7"/>
    <x v="1"/>
    <s v="Northern California"/>
    <n v="332"/>
    <n v="617"/>
    <x v="14"/>
  </r>
  <r>
    <d v="2019-04-05T00:00:00"/>
    <x v="4"/>
    <x v="7"/>
    <x v="1"/>
    <s v="Southern California"/>
    <n v="-87"/>
    <n v="774"/>
    <x v="14"/>
  </r>
  <r>
    <d v="2019-04-12T00:00:00"/>
    <x v="0"/>
    <x v="0"/>
    <x v="0"/>
    <s v="Northern California"/>
    <n v="4743"/>
    <n v="8610"/>
    <x v="14"/>
  </r>
  <r>
    <d v="2019-04-12T00:00:00"/>
    <x v="1"/>
    <x v="1"/>
    <x v="1"/>
    <s v="Northern California"/>
    <n v="2545.2000000000003"/>
    <n v="2474.4"/>
    <x v="14"/>
  </r>
  <r>
    <d v="2019-04-12T00:00:00"/>
    <x v="1"/>
    <x v="2"/>
    <x v="1"/>
    <s v="Northern California"/>
    <n v="274"/>
    <n v="525"/>
    <x v="14"/>
  </r>
  <r>
    <d v="2019-04-12T00:00:00"/>
    <x v="1"/>
    <x v="3"/>
    <x v="1"/>
    <s v="Northern California"/>
    <n v="0"/>
    <n v="3062"/>
    <x v="14"/>
  </r>
  <r>
    <d v="2019-04-12T00:00:00"/>
    <x v="2"/>
    <x v="4"/>
    <x v="1"/>
    <s v="Northern California"/>
    <n v="661"/>
    <n v="1809"/>
    <x v="14"/>
  </r>
  <r>
    <d v="2019-04-12T00:00:00"/>
    <x v="3"/>
    <x v="5"/>
    <x v="1"/>
    <s v="Northern California"/>
    <n v="674"/>
    <n v="1137"/>
    <x v="14"/>
  </r>
  <r>
    <d v="2019-04-12T00:00:00"/>
    <x v="3"/>
    <x v="6"/>
    <x v="1"/>
    <s v="Northern California"/>
    <n v="737.26699829101563"/>
    <n v="982.49200439453125"/>
    <x v="14"/>
  </r>
  <r>
    <d v="2019-04-12T00:00:00"/>
    <x v="0"/>
    <x v="0"/>
    <x v="0"/>
    <s v="Southern California"/>
    <n v="5409"/>
    <n v="6766"/>
    <x v="14"/>
  </r>
  <r>
    <d v="2019-04-12T00:00:00"/>
    <x v="1"/>
    <x v="1"/>
    <x v="1"/>
    <s v="Southern California"/>
    <n v="3373.7000000000003"/>
    <n v="2259.4"/>
    <x v="14"/>
  </r>
  <r>
    <d v="2019-04-12T00:00:00"/>
    <x v="1"/>
    <x v="2"/>
    <x v="1"/>
    <s v="Southern California"/>
    <n v="572"/>
    <n v="759"/>
    <x v="14"/>
  </r>
  <r>
    <d v="2019-04-12T00:00:00"/>
    <x v="1"/>
    <x v="3"/>
    <x v="1"/>
    <s v="Southern California"/>
    <n v="0"/>
    <n v="2852"/>
    <x v="14"/>
  </r>
  <r>
    <d v="2019-04-12T00:00:00"/>
    <x v="2"/>
    <x v="4"/>
    <x v="1"/>
    <s v="Southern California"/>
    <n v="1078"/>
    <n v="1493"/>
    <x v="14"/>
  </r>
  <r>
    <d v="2019-04-12T00:00:00"/>
    <x v="3"/>
    <x v="5"/>
    <x v="1"/>
    <s v="Southern California"/>
    <n v="736"/>
    <n v="1021"/>
    <x v="14"/>
  </r>
  <r>
    <d v="2019-04-12T00:00:00"/>
    <x v="3"/>
    <x v="6"/>
    <x v="1"/>
    <s v="Southern California"/>
    <n v="525"/>
    <n v="744"/>
    <x v="14"/>
  </r>
  <r>
    <d v="2019-04-12T00:00:00"/>
    <x v="4"/>
    <x v="7"/>
    <x v="1"/>
    <s v="Northern California"/>
    <n v="345"/>
    <n v="536"/>
    <x v="14"/>
  </r>
  <r>
    <d v="2019-04-12T00:00:00"/>
    <x v="4"/>
    <x v="7"/>
    <x v="1"/>
    <s v="Southern California"/>
    <n v="146"/>
    <n v="689"/>
    <x v="14"/>
  </r>
  <r>
    <d v="2019-04-19T00:00:00"/>
    <x v="0"/>
    <x v="0"/>
    <x v="0"/>
    <s v="Northern California"/>
    <n v="4819"/>
    <n v="8464"/>
    <x v="14"/>
  </r>
  <r>
    <d v="2019-04-19T00:00:00"/>
    <x v="1"/>
    <x v="1"/>
    <x v="1"/>
    <s v="Northern California"/>
    <n v="2597.4"/>
    <n v="2293.7000000000003"/>
    <x v="14"/>
  </r>
  <r>
    <d v="2019-04-19T00:00:00"/>
    <x v="1"/>
    <x v="2"/>
    <x v="1"/>
    <s v="Northern California"/>
    <n v="380"/>
    <n v="658"/>
    <x v="14"/>
  </r>
  <r>
    <d v="2019-04-19T00:00:00"/>
    <x v="1"/>
    <x v="3"/>
    <x v="1"/>
    <s v="Northern California"/>
    <n v="0"/>
    <n v="2995"/>
    <x v="14"/>
  </r>
  <r>
    <d v="2019-04-19T00:00:00"/>
    <x v="2"/>
    <x v="4"/>
    <x v="1"/>
    <s v="Northern California"/>
    <n v="748"/>
    <n v="1853"/>
    <x v="14"/>
  </r>
  <r>
    <d v="2019-04-19T00:00:00"/>
    <x v="3"/>
    <x v="5"/>
    <x v="1"/>
    <s v="Northern California"/>
    <n v="877"/>
    <n v="1293"/>
    <x v="14"/>
  </r>
  <r>
    <d v="2019-04-19T00:00:00"/>
    <x v="3"/>
    <x v="6"/>
    <x v="1"/>
    <s v="Northern California"/>
    <n v="432.29299926757813"/>
    <n v="1207.551025390625"/>
    <x v="14"/>
  </r>
  <r>
    <d v="2019-04-19T00:00:00"/>
    <x v="0"/>
    <x v="0"/>
    <x v="0"/>
    <s v="Southern California"/>
    <n v="5442"/>
    <n v="7472"/>
    <x v="14"/>
  </r>
  <r>
    <d v="2019-04-19T00:00:00"/>
    <x v="1"/>
    <x v="1"/>
    <x v="1"/>
    <s v="Southern California"/>
    <n v="3687.2000000000003"/>
    <n v="2363.9"/>
    <x v="14"/>
  </r>
  <r>
    <d v="2019-04-19T00:00:00"/>
    <x v="1"/>
    <x v="2"/>
    <x v="1"/>
    <s v="Southern California"/>
    <n v="561"/>
    <n v="682"/>
    <x v="14"/>
  </r>
  <r>
    <d v="2019-04-19T00:00:00"/>
    <x v="1"/>
    <x v="3"/>
    <x v="1"/>
    <s v="Southern California"/>
    <n v="0"/>
    <n v="2553"/>
    <x v="14"/>
  </r>
  <r>
    <d v="2019-04-19T00:00:00"/>
    <x v="2"/>
    <x v="4"/>
    <x v="1"/>
    <s v="Southern California"/>
    <n v="856"/>
    <n v="1221"/>
    <x v="14"/>
  </r>
  <r>
    <d v="2019-04-19T00:00:00"/>
    <x v="3"/>
    <x v="5"/>
    <x v="1"/>
    <s v="Southern California"/>
    <n v="579"/>
    <n v="1062"/>
    <x v="14"/>
  </r>
  <r>
    <d v="2019-04-19T00:00:00"/>
    <x v="3"/>
    <x v="6"/>
    <x v="1"/>
    <s v="Southern California"/>
    <n v="524"/>
    <n v="910"/>
    <x v="14"/>
  </r>
  <r>
    <d v="2019-04-19T00:00:00"/>
    <x v="4"/>
    <x v="7"/>
    <x v="1"/>
    <s v="Northern California"/>
    <n v="339"/>
    <n v="644"/>
    <x v="14"/>
  </r>
  <r>
    <d v="2019-04-19T00:00:00"/>
    <x v="4"/>
    <x v="7"/>
    <x v="1"/>
    <s v="Southern California"/>
    <n v="41"/>
    <n v="758"/>
    <x v="14"/>
  </r>
  <r>
    <d v="2019-04-26T00:00:00"/>
    <x v="0"/>
    <x v="0"/>
    <x v="0"/>
    <s v="Northern California"/>
    <n v="4756"/>
    <n v="9849"/>
    <x v="14"/>
  </r>
  <r>
    <d v="2019-04-26T00:00:00"/>
    <x v="1"/>
    <x v="1"/>
    <x v="1"/>
    <s v="Northern California"/>
    <n v="2575.2000000000003"/>
    <n v="2300.3000000000002"/>
    <x v="14"/>
  </r>
  <r>
    <d v="2019-04-26T00:00:00"/>
    <x v="1"/>
    <x v="2"/>
    <x v="1"/>
    <s v="Northern California"/>
    <n v="229"/>
    <n v="435"/>
    <x v="14"/>
  </r>
  <r>
    <d v="2019-04-26T00:00:00"/>
    <x v="1"/>
    <x v="3"/>
    <x v="1"/>
    <s v="Northern California"/>
    <n v="0"/>
    <n v="2531"/>
    <x v="14"/>
  </r>
  <r>
    <d v="2019-04-26T00:00:00"/>
    <x v="2"/>
    <x v="4"/>
    <x v="1"/>
    <s v="Northern California"/>
    <n v="778"/>
    <n v="1733"/>
    <x v="14"/>
  </r>
  <r>
    <d v="2019-04-26T00:00:00"/>
    <x v="3"/>
    <x v="5"/>
    <x v="1"/>
    <s v="Northern California"/>
    <n v="958"/>
    <n v="1185"/>
    <x v="14"/>
  </r>
  <r>
    <d v="2019-04-26T00:00:00"/>
    <x v="3"/>
    <x v="6"/>
    <x v="1"/>
    <s v="Northern California"/>
    <n v="191"/>
    <n v="1004"/>
    <x v="14"/>
  </r>
  <r>
    <d v="2019-04-26T00:00:00"/>
    <x v="0"/>
    <x v="0"/>
    <x v="0"/>
    <s v="Southern California"/>
    <n v="6338"/>
    <n v="7070"/>
    <x v="14"/>
  </r>
  <r>
    <d v="2019-04-26T00:00:00"/>
    <x v="1"/>
    <x v="1"/>
    <x v="1"/>
    <s v="Southern California"/>
    <n v="3680.6000000000004"/>
    <n v="2615.8000000000002"/>
    <x v="14"/>
  </r>
  <r>
    <d v="2019-04-26T00:00:00"/>
    <x v="1"/>
    <x v="2"/>
    <x v="1"/>
    <s v="Southern California"/>
    <n v="635"/>
    <n v="804"/>
    <x v="14"/>
  </r>
  <r>
    <d v="2019-04-26T00:00:00"/>
    <x v="1"/>
    <x v="3"/>
    <x v="1"/>
    <s v="Southern California"/>
    <n v="0"/>
    <n v="2370"/>
    <x v="14"/>
  </r>
  <r>
    <d v="2019-04-26T00:00:00"/>
    <x v="2"/>
    <x v="4"/>
    <x v="1"/>
    <s v="Southern California"/>
    <n v="944"/>
    <n v="1329"/>
    <x v="14"/>
  </r>
  <r>
    <d v="2019-04-26T00:00:00"/>
    <x v="3"/>
    <x v="5"/>
    <x v="1"/>
    <s v="Southern California"/>
    <n v="811"/>
    <n v="1028"/>
    <x v="14"/>
  </r>
  <r>
    <d v="2019-04-26T00:00:00"/>
    <x v="3"/>
    <x v="6"/>
    <x v="1"/>
    <s v="Southern California"/>
    <n v="199"/>
    <n v="734"/>
    <x v="14"/>
  </r>
  <r>
    <d v="2019-04-26T00:00:00"/>
    <x v="4"/>
    <x v="7"/>
    <x v="1"/>
    <s v="Northern California"/>
    <n v="387"/>
    <n v="741"/>
    <x v="14"/>
  </r>
  <r>
    <d v="2019-04-26T00:00:00"/>
    <x v="4"/>
    <x v="7"/>
    <x v="1"/>
    <s v="Southern California"/>
    <n v="7"/>
    <n v="603"/>
    <x v="14"/>
  </r>
  <r>
    <d v="2019-05-03T00:00:00"/>
    <x v="0"/>
    <x v="0"/>
    <x v="0"/>
    <s v="Northern California"/>
    <n v="4654"/>
    <n v="10077"/>
    <x v="14"/>
  </r>
  <r>
    <d v="2019-05-03T00:00:00"/>
    <x v="1"/>
    <x v="1"/>
    <x v="1"/>
    <s v="Northern California"/>
    <n v="2454.7000000000003"/>
    <n v="2233.2000000000003"/>
    <x v="14"/>
  </r>
  <r>
    <d v="2019-05-03T00:00:00"/>
    <x v="1"/>
    <x v="2"/>
    <x v="1"/>
    <s v="Northern California"/>
    <n v="203"/>
    <n v="436"/>
    <x v="14"/>
  </r>
  <r>
    <d v="2019-05-03T00:00:00"/>
    <x v="1"/>
    <x v="3"/>
    <x v="1"/>
    <s v="Northern California"/>
    <n v="0"/>
    <n v="2374"/>
    <x v="14"/>
  </r>
  <r>
    <d v="2019-05-03T00:00:00"/>
    <x v="2"/>
    <x v="4"/>
    <x v="1"/>
    <s v="Northern California"/>
    <n v="703"/>
    <n v="1222"/>
    <x v="14"/>
  </r>
  <r>
    <d v="2019-05-03T00:00:00"/>
    <x v="3"/>
    <x v="5"/>
    <x v="1"/>
    <s v="Northern California"/>
    <n v="768"/>
    <n v="1259"/>
    <x v="14"/>
  </r>
  <r>
    <d v="2019-05-03T00:00:00"/>
    <x v="3"/>
    <x v="6"/>
    <x v="1"/>
    <s v="Northern California"/>
    <n v="445.260009765625"/>
    <n v="880.177001953125"/>
    <x v="14"/>
  </r>
  <r>
    <d v="2019-05-03T00:00:00"/>
    <x v="0"/>
    <x v="0"/>
    <x v="0"/>
    <s v="Southern California"/>
    <n v="6653"/>
    <n v="6384"/>
    <x v="14"/>
  </r>
  <r>
    <d v="2019-05-03T00:00:00"/>
    <x v="1"/>
    <x v="1"/>
    <x v="1"/>
    <s v="Southern California"/>
    <n v="3635.5000000000005"/>
    <n v="2817.1000000000004"/>
    <x v="14"/>
  </r>
  <r>
    <d v="2019-05-03T00:00:00"/>
    <x v="1"/>
    <x v="2"/>
    <x v="1"/>
    <s v="Southern California"/>
    <n v="567"/>
    <n v="694"/>
    <x v="14"/>
  </r>
  <r>
    <d v="2019-05-03T00:00:00"/>
    <x v="1"/>
    <x v="3"/>
    <x v="1"/>
    <s v="Southern California"/>
    <n v="0"/>
    <n v="2803"/>
    <x v="14"/>
  </r>
  <r>
    <d v="2019-05-03T00:00:00"/>
    <x v="2"/>
    <x v="4"/>
    <x v="1"/>
    <s v="Southern California"/>
    <n v="1104"/>
    <n v="1312"/>
    <x v="14"/>
  </r>
  <r>
    <d v="2019-05-03T00:00:00"/>
    <x v="3"/>
    <x v="5"/>
    <x v="1"/>
    <s v="Southern California"/>
    <n v="752"/>
    <n v="1022"/>
    <x v="14"/>
  </r>
  <r>
    <d v="2019-05-03T00:00:00"/>
    <x v="3"/>
    <x v="6"/>
    <x v="1"/>
    <s v="Southern California"/>
    <n v="552"/>
    <n v="801"/>
    <x v="14"/>
  </r>
  <r>
    <d v="2019-05-03T00:00:00"/>
    <x v="4"/>
    <x v="7"/>
    <x v="1"/>
    <s v="Northern California"/>
    <n v="410"/>
    <n v="675"/>
    <x v="14"/>
  </r>
  <r>
    <d v="2019-05-03T00:00:00"/>
    <x v="4"/>
    <x v="7"/>
    <x v="1"/>
    <s v="Southern California"/>
    <n v="340"/>
    <n v="645"/>
    <x v="14"/>
  </r>
  <r>
    <d v="2019-05-10T00:00:00"/>
    <x v="0"/>
    <x v="0"/>
    <x v="0"/>
    <s v="Northern California"/>
    <n v="5230"/>
    <n v="10085"/>
    <x v="14"/>
  </r>
  <r>
    <d v="2019-05-10T00:00:00"/>
    <x v="1"/>
    <x v="1"/>
    <x v="1"/>
    <s v="Northern California"/>
    <n v="2349.2000000000003"/>
    <n v="1957.0000000000002"/>
    <x v="14"/>
  </r>
  <r>
    <d v="2019-05-10T00:00:00"/>
    <x v="1"/>
    <x v="2"/>
    <x v="1"/>
    <s v="Northern California"/>
    <n v="292"/>
    <n v="224"/>
    <x v="14"/>
  </r>
  <r>
    <d v="2019-05-10T00:00:00"/>
    <x v="1"/>
    <x v="3"/>
    <x v="1"/>
    <s v="Northern California"/>
    <n v="0"/>
    <n v="2565"/>
    <x v="14"/>
  </r>
  <r>
    <d v="2019-05-10T00:00:00"/>
    <x v="2"/>
    <x v="4"/>
    <x v="1"/>
    <s v="Northern California"/>
    <n v="625"/>
    <n v="1134"/>
    <x v="14"/>
  </r>
  <r>
    <d v="2019-05-10T00:00:00"/>
    <x v="3"/>
    <x v="5"/>
    <x v="1"/>
    <s v="Northern California"/>
    <n v="839"/>
    <n v="1120"/>
    <x v="14"/>
  </r>
  <r>
    <d v="2019-05-10T00:00:00"/>
    <x v="3"/>
    <x v="6"/>
    <x v="1"/>
    <s v="Northern California"/>
    <n v="308.57000732421875"/>
    <n v="1068.3529968261719"/>
    <x v="14"/>
  </r>
  <r>
    <d v="2019-05-10T00:00:00"/>
    <x v="0"/>
    <x v="0"/>
    <x v="0"/>
    <s v="Southern California"/>
    <n v="5974"/>
    <n v="7453"/>
    <x v="14"/>
  </r>
  <r>
    <d v="2019-05-10T00:00:00"/>
    <x v="1"/>
    <x v="1"/>
    <x v="1"/>
    <s v="Southern California"/>
    <n v="3692.7000000000003"/>
    <n v="2614.7000000000003"/>
    <x v="14"/>
  </r>
  <r>
    <d v="2019-05-10T00:00:00"/>
    <x v="1"/>
    <x v="2"/>
    <x v="1"/>
    <s v="Southern California"/>
    <n v="502"/>
    <n v="601"/>
    <x v="14"/>
  </r>
  <r>
    <d v="2019-05-10T00:00:00"/>
    <x v="1"/>
    <x v="3"/>
    <x v="1"/>
    <s v="Southern California"/>
    <n v="0"/>
    <n v="2545"/>
    <x v="14"/>
  </r>
  <r>
    <d v="2019-05-10T00:00:00"/>
    <x v="2"/>
    <x v="4"/>
    <x v="1"/>
    <s v="Southern California"/>
    <n v="1094"/>
    <n v="1296"/>
    <x v="14"/>
  </r>
  <r>
    <d v="2019-05-10T00:00:00"/>
    <x v="3"/>
    <x v="5"/>
    <x v="1"/>
    <s v="Southern California"/>
    <n v="737"/>
    <n v="1037"/>
    <x v="14"/>
  </r>
  <r>
    <d v="2019-05-10T00:00:00"/>
    <x v="3"/>
    <x v="6"/>
    <x v="1"/>
    <s v="Southern California"/>
    <n v="548"/>
    <n v="821"/>
    <x v="14"/>
  </r>
  <r>
    <d v="2019-05-10T00:00:00"/>
    <x v="4"/>
    <x v="7"/>
    <x v="1"/>
    <s v="Northern California"/>
    <n v="426"/>
    <n v="934"/>
    <x v="14"/>
  </r>
  <r>
    <d v="2019-05-10T00:00:00"/>
    <x v="4"/>
    <x v="7"/>
    <x v="1"/>
    <s v="Southern California"/>
    <n v="85"/>
    <n v="702"/>
    <x v="14"/>
  </r>
  <r>
    <d v="2019-05-17T00:00:00"/>
    <x v="0"/>
    <x v="0"/>
    <x v="0"/>
    <s v="Northern California"/>
    <n v="5337"/>
    <n v="9172"/>
    <x v="14"/>
  </r>
  <r>
    <d v="2019-05-17T00:00:00"/>
    <x v="1"/>
    <x v="1"/>
    <x v="1"/>
    <s v="Northern California"/>
    <n v="3007.6000000000004"/>
    <n v="2427.3000000000002"/>
    <x v="14"/>
  </r>
  <r>
    <d v="2019-05-17T00:00:00"/>
    <x v="1"/>
    <x v="2"/>
    <x v="1"/>
    <s v="Northern California"/>
    <n v="318"/>
    <n v="400"/>
    <x v="14"/>
  </r>
  <r>
    <d v="2019-05-17T00:00:00"/>
    <x v="1"/>
    <x v="3"/>
    <x v="1"/>
    <s v="Northern California"/>
    <n v="0"/>
    <n v="2641"/>
    <x v="14"/>
  </r>
  <r>
    <d v="2019-05-17T00:00:00"/>
    <x v="2"/>
    <x v="4"/>
    <x v="1"/>
    <s v="Northern California"/>
    <n v="841"/>
    <n v="1431"/>
    <x v="14"/>
  </r>
  <r>
    <d v="2019-05-17T00:00:00"/>
    <x v="3"/>
    <x v="5"/>
    <x v="1"/>
    <s v="Northern California"/>
    <n v="631"/>
    <n v="820"/>
    <x v="14"/>
  </r>
  <r>
    <d v="2019-05-17T00:00:00"/>
    <x v="3"/>
    <x v="6"/>
    <x v="1"/>
    <s v="Northern California"/>
    <n v="703.00601196289063"/>
    <n v="1173.0910034179688"/>
    <x v="14"/>
  </r>
  <r>
    <d v="2019-05-17T00:00:00"/>
    <x v="0"/>
    <x v="0"/>
    <x v="0"/>
    <s v="Southern California"/>
    <n v="6018"/>
    <n v="6691"/>
    <x v="14"/>
  </r>
  <r>
    <d v="2019-05-17T00:00:00"/>
    <x v="1"/>
    <x v="1"/>
    <x v="1"/>
    <s v="Southern California"/>
    <n v="3535.4"/>
    <n v="2795.1000000000004"/>
    <x v="14"/>
  </r>
  <r>
    <d v="2019-05-17T00:00:00"/>
    <x v="1"/>
    <x v="2"/>
    <x v="1"/>
    <s v="Southern California"/>
    <n v="801"/>
    <n v="755"/>
    <x v="14"/>
  </r>
  <r>
    <d v="2019-05-17T00:00:00"/>
    <x v="1"/>
    <x v="3"/>
    <x v="1"/>
    <s v="Southern California"/>
    <n v="0"/>
    <n v="2361"/>
    <x v="14"/>
  </r>
  <r>
    <d v="2019-05-17T00:00:00"/>
    <x v="2"/>
    <x v="4"/>
    <x v="1"/>
    <s v="Southern California"/>
    <n v="1180"/>
    <n v="1230"/>
    <x v="14"/>
  </r>
  <r>
    <d v="2019-05-17T00:00:00"/>
    <x v="3"/>
    <x v="5"/>
    <x v="1"/>
    <s v="Southern California"/>
    <n v="877"/>
    <n v="1131"/>
    <x v="14"/>
  </r>
  <r>
    <d v="2019-05-17T00:00:00"/>
    <x v="3"/>
    <x v="6"/>
    <x v="1"/>
    <s v="Southern California"/>
    <n v="499"/>
    <n v="831"/>
    <x v="14"/>
  </r>
  <r>
    <d v="2019-05-17T00:00:00"/>
    <x v="4"/>
    <x v="7"/>
    <x v="1"/>
    <s v="Northern California"/>
    <n v="251"/>
    <n v="811"/>
    <x v="14"/>
  </r>
  <r>
    <d v="2019-05-17T00:00:00"/>
    <x v="4"/>
    <x v="7"/>
    <x v="1"/>
    <s v="Southern California"/>
    <n v="-94"/>
    <n v="607"/>
    <x v="14"/>
  </r>
  <r>
    <d v="2019-05-24T00:00:00"/>
    <x v="0"/>
    <x v="0"/>
    <x v="0"/>
    <s v="Northern California"/>
    <n v="5420"/>
    <n v="8811"/>
    <x v="14"/>
  </r>
  <r>
    <d v="2019-05-24T00:00:00"/>
    <x v="1"/>
    <x v="1"/>
    <x v="1"/>
    <s v="Northern California"/>
    <n v="3316.3"/>
    <n v="3635.0000000000005"/>
    <x v="14"/>
  </r>
  <r>
    <d v="2019-05-24T00:00:00"/>
    <x v="1"/>
    <x v="2"/>
    <x v="1"/>
    <s v="Northern California"/>
    <n v="241"/>
    <n v="527"/>
    <x v="14"/>
  </r>
  <r>
    <d v="2019-05-24T00:00:00"/>
    <x v="1"/>
    <x v="3"/>
    <x v="1"/>
    <s v="Northern California"/>
    <n v="0"/>
    <n v="2623"/>
    <x v="14"/>
  </r>
  <r>
    <d v="2019-05-24T00:00:00"/>
    <x v="2"/>
    <x v="4"/>
    <x v="1"/>
    <s v="Northern California"/>
    <n v="846"/>
    <n v="1377"/>
    <x v="14"/>
  </r>
  <r>
    <d v="2019-05-24T00:00:00"/>
    <x v="3"/>
    <x v="5"/>
    <x v="1"/>
    <s v="Northern California"/>
    <n v="984"/>
    <n v="1027"/>
    <x v="14"/>
  </r>
  <r>
    <d v="2019-05-24T00:00:00"/>
    <x v="3"/>
    <x v="6"/>
    <x v="1"/>
    <s v="Northern California"/>
    <n v="418.89999389648438"/>
    <n v="1053.9240112304688"/>
    <x v="14"/>
  </r>
  <r>
    <d v="2019-05-24T00:00:00"/>
    <x v="0"/>
    <x v="0"/>
    <x v="0"/>
    <s v="Southern California"/>
    <n v="5867"/>
    <n v="5513"/>
    <x v="14"/>
  </r>
  <r>
    <d v="2019-05-24T00:00:00"/>
    <x v="1"/>
    <x v="1"/>
    <x v="1"/>
    <s v="Southern California"/>
    <n v="3304.4"/>
    <n v="2685.1000000000004"/>
    <x v="14"/>
  </r>
  <r>
    <d v="2019-05-24T00:00:00"/>
    <x v="1"/>
    <x v="2"/>
    <x v="1"/>
    <s v="Southern California"/>
    <n v="451"/>
    <n v="724"/>
    <x v="14"/>
  </r>
  <r>
    <d v="2019-05-24T00:00:00"/>
    <x v="1"/>
    <x v="3"/>
    <x v="1"/>
    <s v="Southern California"/>
    <n v="0"/>
    <n v="2326"/>
    <x v="14"/>
  </r>
  <r>
    <d v="2019-05-24T00:00:00"/>
    <x v="2"/>
    <x v="4"/>
    <x v="1"/>
    <s v="Southern California"/>
    <n v="1125"/>
    <n v="1295"/>
    <x v="14"/>
  </r>
  <r>
    <d v="2019-05-24T00:00:00"/>
    <x v="3"/>
    <x v="5"/>
    <x v="1"/>
    <s v="Southern California"/>
    <n v="736"/>
    <n v="903"/>
    <x v="14"/>
  </r>
  <r>
    <d v="2019-05-24T00:00:00"/>
    <x v="3"/>
    <x v="6"/>
    <x v="1"/>
    <s v="Southern California"/>
    <n v="213"/>
    <n v="690"/>
    <x v="14"/>
  </r>
  <r>
    <d v="2019-05-24T00:00:00"/>
    <x v="4"/>
    <x v="7"/>
    <x v="1"/>
    <s v="Northern California"/>
    <n v="295"/>
    <n v="801"/>
    <x v="14"/>
  </r>
  <r>
    <d v="2019-05-24T00:00:00"/>
    <x v="4"/>
    <x v="7"/>
    <x v="1"/>
    <s v="Southern California"/>
    <n v="79"/>
    <n v="640"/>
    <x v="14"/>
  </r>
  <r>
    <d v="2019-05-31T00:00:00"/>
    <x v="0"/>
    <x v="0"/>
    <x v="0"/>
    <s v="Northern California"/>
    <n v="5608"/>
    <n v="7955"/>
    <x v="14"/>
  </r>
  <r>
    <d v="2019-05-31T00:00:00"/>
    <x v="1"/>
    <x v="1"/>
    <x v="1"/>
    <s v="Northern California"/>
    <n v="2944.2000000000003"/>
    <n v="3455.2000000000003"/>
    <x v="14"/>
  </r>
  <r>
    <d v="2019-05-31T00:00:00"/>
    <x v="1"/>
    <x v="2"/>
    <x v="1"/>
    <s v="Northern California"/>
    <n v="406"/>
    <n v="457"/>
    <x v="14"/>
  </r>
  <r>
    <d v="2019-05-31T00:00:00"/>
    <x v="1"/>
    <x v="3"/>
    <x v="1"/>
    <s v="Northern California"/>
    <n v="0"/>
    <n v="3059"/>
    <x v="14"/>
  </r>
  <r>
    <d v="2019-05-31T00:00:00"/>
    <x v="2"/>
    <x v="4"/>
    <x v="1"/>
    <s v="Northern California"/>
    <n v="941"/>
    <n v="1562"/>
    <x v="14"/>
  </r>
  <r>
    <d v="2019-05-31T00:00:00"/>
    <x v="3"/>
    <x v="5"/>
    <x v="1"/>
    <s v="Northern California"/>
    <n v="1078"/>
    <n v="1363"/>
    <x v="14"/>
  </r>
  <r>
    <d v="2019-05-31T00:00:00"/>
    <x v="3"/>
    <x v="6"/>
    <x v="1"/>
    <s v="Northern California"/>
    <n v="377.77099609375"/>
    <n v="978.46697998046875"/>
    <x v="14"/>
  </r>
  <r>
    <d v="2019-05-31T00:00:00"/>
    <x v="0"/>
    <x v="0"/>
    <x v="0"/>
    <s v="Southern California"/>
    <n v="6560"/>
    <n v="6432"/>
    <x v="14"/>
  </r>
  <r>
    <d v="2019-05-31T00:00:00"/>
    <x v="1"/>
    <x v="1"/>
    <x v="1"/>
    <s v="Southern California"/>
    <n v="3569.5000000000005"/>
    <n v="2603.7000000000003"/>
    <x v="14"/>
  </r>
  <r>
    <d v="2019-05-31T00:00:00"/>
    <x v="1"/>
    <x v="2"/>
    <x v="1"/>
    <s v="Southern California"/>
    <n v="585"/>
    <n v="866"/>
    <x v="14"/>
  </r>
  <r>
    <d v="2019-05-31T00:00:00"/>
    <x v="1"/>
    <x v="3"/>
    <x v="1"/>
    <s v="Southern California"/>
    <n v="0"/>
    <n v="2515"/>
    <x v="14"/>
  </r>
  <r>
    <d v="2019-05-31T00:00:00"/>
    <x v="2"/>
    <x v="4"/>
    <x v="1"/>
    <s v="Southern California"/>
    <n v="1382"/>
    <n v="1450"/>
    <x v="14"/>
  </r>
  <r>
    <d v="2019-05-31T00:00:00"/>
    <x v="3"/>
    <x v="5"/>
    <x v="1"/>
    <s v="Southern California"/>
    <n v="826"/>
    <n v="845"/>
    <x v="14"/>
  </r>
  <r>
    <d v="2019-05-31T00:00:00"/>
    <x v="3"/>
    <x v="6"/>
    <x v="1"/>
    <s v="Southern California"/>
    <n v="435"/>
    <n v="736"/>
    <x v="14"/>
  </r>
  <r>
    <d v="2019-05-31T00:00:00"/>
    <x v="4"/>
    <x v="7"/>
    <x v="1"/>
    <s v="Northern California"/>
    <n v="346"/>
    <n v="1042"/>
    <x v="14"/>
  </r>
  <r>
    <d v="2019-05-31T00:00:00"/>
    <x v="4"/>
    <x v="7"/>
    <x v="1"/>
    <s v="Southern California"/>
    <n v="-72"/>
    <n v="591"/>
    <x v="14"/>
  </r>
  <r>
    <d v="2019-06-07T00:00:00"/>
    <x v="0"/>
    <x v="0"/>
    <x v="0"/>
    <s v="Northern California"/>
    <n v="5406"/>
    <n v="8966"/>
    <x v="14"/>
  </r>
  <r>
    <d v="2019-06-07T00:00:00"/>
    <x v="1"/>
    <x v="1"/>
    <x v="1"/>
    <s v="Northern California"/>
    <n v="3088.3"/>
    <n v="3230.2000000000003"/>
    <x v="14"/>
  </r>
  <r>
    <d v="2019-06-07T00:00:00"/>
    <x v="1"/>
    <x v="2"/>
    <x v="1"/>
    <s v="Northern California"/>
    <n v="329"/>
    <n v="554"/>
    <x v="14"/>
  </r>
  <r>
    <d v="2019-06-07T00:00:00"/>
    <x v="1"/>
    <x v="3"/>
    <x v="1"/>
    <s v="Northern California"/>
    <n v="0"/>
    <n v="3224"/>
    <x v="14"/>
  </r>
  <r>
    <d v="2019-06-07T00:00:00"/>
    <x v="2"/>
    <x v="4"/>
    <x v="1"/>
    <s v="Northern California"/>
    <n v="933"/>
    <n v="1383"/>
    <x v="14"/>
  </r>
  <r>
    <d v="2019-06-07T00:00:00"/>
    <x v="3"/>
    <x v="5"/>
    <x v="1"/>
    <s v="Northern California"/>
    <n v="841"/>
    <n v="1395"/>
    <x v="14"/>
  </r>
  <r>
    <d v="2019-06-07T00:00:00"/>
    <x v="3"/>
    <x v="6"/>
    <x v="1"/>
    <s v="Northern California"/>
    <n v="452.79598999023438"/>
    <n v="943.9520263671875"/>
    <x v="14"/>
  </r>
  <r>
    <d v="2019-06-07T00:00:00"/>
    <x v="0"/>
    <x v="0"/>
    <x v="0"/>
    <s v="Southern California"/>
    <n v="6900"/>
    <n v="6483"/>
    <x v="14"/>
  </r>
  <r>
    <d v="2019-06-07T00:00:00"/>
    <x v="1"/>
    <x v="1"/>
    <x v="1"/>
    <s v="Southern California"/>
    <n v="3867.6000000000004"/>
    <n v="2549.8000000000002"/>
    <x v="14"/>
  </r>
  <r>
    <d v="2019-06-07T00:00:00"/>
    <x v="1"/>
    <x v="2"/>
    <x v="1"/>
    <s v="Southern California"/>
    <n v="655"/>
    <n v="847"/>
    <x v="14"/>
  </r>
  <r>
    <d v="2019-06-07T00:00:00"/>
    <x v="1"/>
    <x v="3"/>
    <x v="1"/>
    <s v="Southern California"/>
    <n v="0"/>
    <n v="2699"/>
    <x v="14"/>
  </r>
  <r>
    <d v="2019-06-07T00:00:00"/>
    <x v="2"/>
    <x v="4"/>
    <x v="1"/>
    <s v="Southern California"/>
    <n v="1255"/>
    <n v="1402"/>
    <x v="14"/>
  </r>
  <r>
    <d v="2019-06-07T00:00:00"/>
    <x v="3"/>
    <x v="5"/>
    <x v="1"/>
    <s v="Southern California"/>
    <n v="881"/>
    <n v="888"/>
    <x v="14"/>
  </r>
  <r>
    <d v="2019-06-07T00:00:00"/>
    <x v="3"/>
    <x v="6"/>
    <x v="1"/>
    <s v="Southern California"/>
    <n v="433"/>
    <n v="788"/>
    <x v="14"/>
  </r>
  <r>
    <d v="2019-06-07T00:00:00"/>
    <x v="4"/>
    <x v="7"/>
    <x v="1"/>
    <s v="Northern California"/>
    <n v="415"/>
    <n v="906"/>
    <x v="14"/>
  </r>
  <r>
    <d v="2019-06-07T00:00:00"/>
    <x v="4"/>
    <x v="7"/>
    <x v="1"/>
    <s v="Southern California"/>
    <n v="-39"/>
    <n v="553"/>
    <x v="14"/>
  </r>
  <r>
    <d v="2019-06-14T00:00:00"/>
    <x v="0"/>
    <x v="0"/>
    <x v="0"/>
    <s v="Northern California"/>
    <n v="4650"/>
    <n v="8826"/>
    <x v="14"/>
  </r>
  <r>
    <d v="2019-06-14T00:00:00"/>
    <x v="1"/>
    <x v="1"/>
    <x v="1"/>
    <s v="Northern California"/>
    <n v="2684.3"/>
    <n v="3337.8"/>
    <x v="14"/>
  </r>
  <r>
    <d v="2019-06-14T00:00:00"/>
    <x v="1"/>
    <x v="2"/>
    <x v="1"/>
    <s v="Northern California"/>
    <n v="223"/>
    <n v="582"/>
    <x v="14"/>
  </r>
  <r>
    <d v="2019-06-14T00:00:00"/>
    <x v="1"/>
    <x v="3"/>
    <x v="1"/>
    <s v="Northern California"/>
    <n v="0"/>
    <n v="3283"/>
    <x v="14"/>
  </r>
  <r>
    <d v="2019-06-14T00:00:00"/>
    <x v="2"/>
    <x v="4"/>
    <x v="1"/>
    <s v="Northern California"/>
    <n v="812"/>
    <n v="1389"/>
    <x v="14"/>
  </r>
  <r>
    <d v="2019-06-14T00:00:00"/>
    <x v="3"/>
    <x v="5"/>
    <x v="1"/>
    <s v="Northern California"/>
    <n v="503"/>
    <n v="1097"/>
    <x v="14"/>
  </r>
  <r>
    <d v="2019-06-14T00:00:00"/>
    <x v="3"/>
    <x v="6"/>
    <x v="1"/>
    <s v="Northern California"/>
    <n v="400.2030029296875"/>
    <n v="887.23101806640625"/>
    <x v="14"/>
  </r>
  <r>
    <d v="2019-06-14T00:00:00"/>
    <x v="0"/>
    <x v="0"/>
    <x v="0"/>
    <s v="Southern California"/>
    <n v="6850"/>
    <n v="7457"/>
    <x v="14"/>
  </r>
  <r>
    <d v="2019-06-14T00:00:00"/>
    <x v="1"/>
    <x v="1"/>
    <x v="1"/>
    <s v="Southern California"/>
    <n v="3551.9"/>
    <n v="2387"/>
    <x v="14"/>
  </r>
  <r>
    <d v="2019-06-14T00:00:00"/>
    <x v="1"/>
    <x v="2"/>
    <x v="1"/>
    <s v="Southern California"/>
    <n v="1103"/>
    <n v="1121"/>
    <x v="14"/>
  </r>
  <r>
    <d v="2019-06-14T00:00:00"/>
    <x v="1"/>
    <x v="3"/>
    <x v="1"/>
    <s v="Southern California"/>
    <n v="0"/>
    <n v="2732"/>
    <x v="14"/>
  </r>
  <r>
    <d v="2019-06-14T00:00:00"/>
    <x v="2"/>
    <x v="4"/>
    <x v="1"/>
    <s v="Southern California"/>
    <n v="1356"/>
    <n v="1681"/>
    <x v="14"/>
  </r>
  <r>
    <d v="2019-06-14T00:00:00"/>
    <x v="3"/>
    <x v="5"/>
    <x v="1"/>
    <s v="Southern California"/>
    <n v="944"/>
    <n v="1011"/>
    <x v="14"/>
  </r>
  <r>
    <d v="2019-06-14T00:00:00"/>
    <x v="3"/>
    <x v="6"/>
    <x v="1"/>
    <s v="Southern California"/>
    <n v="529"/>
    <n v="768"/>
    <x v="14"/>
  </r>
  <r>
    <d v="2019-06-14T00:00:00"/>
    <x v="4"/>
    <x v="7"/>
    <x v="1"/>
    <s v="Northern California"/>
    <n v="386"/>
    <n v="874"/>
    <x v="14"/>
  </r>
  <r>
    <d v="2019-06-14T00:00:00"/>
    <x v="4"/>
    <x v="7"/>
    <x v="1"/>
    <s v="Southern California"/>
    <n v="176"/>
    <n v="730"/>
    <x v="14"/>
  </r>
  <r>
    <d v="2019-06-21T00:00:00"/>
    <x v="0"/>
    <x v="0"/>
    <x v="0"/>
    <s v="Northern California"/>
    <n v="4887"/>
    <n v="9029"/>
    <x v="14"/>
  </r>
  <r>
    <d v="2019-06-21T00:00:00"/>
    <x v="1"/>
    <x v="1"/>
    <x v="1"/>
    <s v="Northern California"/>
    <n v="2363.7000000000003"/>
    <n v="2782.2000000000003"/>
    <x v="14"/>
  </r>
  <r>
    <d v="2019-06-21T00:00:00"/>
    <x v="1"/>
    <x v="2"/>
    <x v="1"/>
    <s v="Northern California"/>
    <n v="385"/>
    <n v="466"/>
    <x v="14"/>
  </r>
  <r>
    <d v="2019-06-21T00:00:00"/>
    <x v="1"/>
    <x v="3"/>
    <x v="1"/>
    <s v="Northern California"/>
    <n v="0"/>
    <n v="3276"/>
    <x v="14"/>
  </r>
  <r>
    <d v="2019-06-21T00:00:00"/>
    <x v="2"/>
    <x v="4"/>
    <x v="1"/>
    <s v="Northern California"/>
    <n v="837"/>
    <n v="1386"/>
    <x v="14"/>
  </r>
  <r>
    <d v="2019-06-21T00:00:00"/>
    <x v="3"/>
    <x v="5"/>
    <x v="1"/>
    <s v="Northern California"/>
    <n v="792"/>
    <n v="1331"/>
    <x v="14"/>
  </r>
  <r>
    <d v="2019-06-21T00:00:00"/>
    <x v="3"/>
    <x v="6"/>
    <x v="1"/>
    <s v="Northern California"/>
    <n v="252.23001098632813"/>
    <n v="902.385009765625"/>
    <x v="14"/>
  </r>
  <r>
    <d v="2019-06-21T00:00:00"/>
    <x v="0"/>
    <x v="0"/>
    <x v="0"/>
    <s v="Southern California"/>
    <n v="6784"/>
    <n v="6038"/>
    <x v="14"/>
  </r>
  <r>
    <d v="2019-06-21T00:00:00"/>
    <x v="1"/>
    <x v="1"/>
    <x v="1"/>
    <s v="Southern California"/>
    <n v="3828.0000000000005"/>
    <n v="2616.9"/>
    <x v="14"/>
  </r>
  <r>
    <d v="2019-06-21T00:00:00"/>
    <x v="1"/>
    <x v="2"/>
    <x v="1"/>
    <s v="Southern California"/>
    <n v="582"/>
    <n v="796"/>
    <x v="14"/>
  </r>
  <r>
    <d v="2019-06-21T00:00:00"/>
    <x v="1"/>
    <x v="3"/>
    <x v="1"/>
    <s v="Southern California"/>
    <n v="0"/>
    <n v="2657"/>
    <x v="14"/>
  </r>
  <r>
    <d v="2019-06-21T00:00:00"/>
    <x v="2"/>
    <x v="4"/>
    <x v="1"/>
    <s v="Southern California"/>
    <n v="1490"/>
    <n v="1549"/>
    <x v="14"/>
  </r>
  <r>
    <d v="2019-06-21T00:00:00"/>
    <x v="3"/>
    <x v="5"/>
    <x v="1"/>
    <s v="Southern California"/>
    <n v="903"/>
    <n v="1024"/>
    <x v="14"/>
  </r>
  <r>
    <d v="2019-06-21T00:00:00"/>
    <x v="3"/>
    <x v="6"/>
    <x v="1"/>
    <s v="Southern California"/>
    <n v="313"/>
    <n v="750"/>
    <x v="14"/>
  </r>
  <r>
    <d v="2019-06-21T00:00:00"/>
    <x v="4"/>
    <x v="7"/>
    <x v="1"/>
    <s v="Northern California"/>
    <n v="402"/>
    <n v="700"/>
    <x v="14"/>
  </r>
  <r>
    <d v="2019-06-21T00:00:00"/>
    <x v="4"/>
    <x v="7"/>
    <x v="1"/>
    <s v="Southern California"/>
    <n v="58"/>
    <n v="752"/>
    <x v="14"/>
  </r>
  <r>
    <d v="2019-06-28T00:00:00"/>
    <x v="0"/>
    <x v="0"/>
    <x v="0"/>
    <s v="Northern California"/>
    <n v="4909"/>
    <n v="7747"/>
    <x v="14"/>
  </r>
  <r>
    <d v="2019-06-28T00:00:00"/>
    <x v="1"/>
    <x v="1"/>
    <x v="1"/>
    <s v="Northern California"/>
    <n v="3236.8"/>
    <n v="3262.3"/>
    <x v="14"/>
  </r>
  <r>
    <d v="2019-06-28T00:00:00"/>
    <x v="1"/>
    <x v="2"/>
    <x v="1"/>
    <s v="Northern California"/>
    <n v="294"/>
    <n v="330"/>
    <x v="14"/>
  </r>
  <r>
    <d v="2019-06-28T00:00:00"/>
    <x v="1"/>
    <x v="3"/>
    <x v="1"/>
    <s v="Northern California"/>
    <n v="0"/>
    <n v="2978"/>
    <x v="14"/>
  </r>
  <r>
    <d v="2019-06-28T00:00:00"/>
    <x v="2"/>
    <x v="4"/>
    <x v="1"/>
    <s v="Northern California"/>
    <n v="960"/>
    <n v="1507"/>
    <x v="14"/>
  </r>
  <r>
    <d v="2019-06-28T00:00:00"/>
    <x v="3"/>
    <x v="5"/>
    <x v="1"/>
    <s v="Northern California"/>
    <n v="784"/>
    <n v="1465"/>
    <x v="14"/>
  </r>
  <r>
    <d v="2019-06-28T00:00:00"/>
    <x v="3"/>
    <x v="6"/>
    <x v="1"/>
    <s v="Northern California"/>
    <n v="268.68798828125"/>
    <n v="962.91900634765625"/>
    <x v="14"/>
  </r>
  <r>
    <d v="2019-06-28T00:00:00"/>
    <x v="0"/>
    <x v="0"/>
    <x v="0"/>
    <s v="Southern California"/>
    <n v="6801"/>
    <n v="6603"/>
    <x v="14"/>
  </r>
  <r>
    <d v="2019-06-28T00:00:00"/>
    <x v="1"/>
    <x v="1"/>
    <x v="1"/>
    <s v="Southern California"/>
    <n v="3824.7000000000003"/>
    <n v="2844.6000000000004"/>
    <x v="14"/>
  </r>
  <r>
    <d v="2019-06-28T00:00:00"/>
    <x v="1"/>
    <x v="2"/>
    <x v="1"/>
    <s v="Southern California"/>
    <n v="400"/>
    <n v="498"/>
    <x v="14"/>
  </r>
  <r>
    <d v="2019-06-28T00:00:00"/>
    <x v="1"/>
    <x v="3"/>
    <x v="1"/>
    <s v="Southern California"/>
    <n v="0"/>
    <n v="2458"/>
    <x v="14"/>
  </r>
  <r>
    <d v="2019-06-28T00:00:00"/>
    <x v="2"/>
    <x v="4"/>
    <x v="1"/>
    <s v="Southern California"/>
    <n v="1163"/>
    <n v="1656"/>
    <x v="14"/>
  </r>
  <r>
    <d v="2019-06-28T00:00:00"/>
    <x v="3"/>
    <x v="5"/>
    <x v="1"/>
    <s v="Southern California"/>
    <n v="722"/>
    <n v="908"/>
    <x v="14"/>
  </r>
  <r>
    <d v="2019-06-28T00:00:00"/>
    <x v="3"/>
    <x v="6"/>
    <x v="1"/>
    <s v="Southern California"/>
    <n v="640"/>
    <n v="732"/>
    <x v="14"/>
  </r>
  <r>
    <d v="2019-06-28T00:00:00"/>
    <x v="4"/>
    <x v="7"/>
    <x v="1"/>
    <s v="Northern California"/>
    <n v="418"/>
    <n v="566"/>
    <x v="14"/>
  </r>
  <r>
    <d v="2019-06-28T00:00:00"/>
    <x v="4"/>
    <x v="7"/>
    <x v="1"/>
    <s v="Southern California"/>
    <n v="-9"/>
    <n v="581"/>
    <x v="14"/>
  </r>
  <r>
    <d v="2019-07-05T00:00:00"/>
    <x v="0"/>
    <x v="0"/>
    <x v="0"/>
    <s v="Northern California"/>
    <n v="5057.6536865234375"/>
    <n v="9280.624755859375"/>
    <x v="14"/>
  </r>
  <r>
    <d v="2019-07-05T00:00:00"/>
    <x v="1"/>
    <x v="1"/>
    <x v="1"/>
    <s v="Northern California"/>
    <n v="2838.603338623047"/>
    <n v="3421.2471435546877"/>
    <x v="14"/>
  </r>
  <r>
    <d v="2019-07-05T00:00:00"/>
    <x v="1"/>
    <x v="2"/>
    <x v="1"/>
    <s v="Northern California"/>
    <n v="440.13777160644531"/>
    <n v="520.97589719295502"/>
    <x v="14"/>
  </r>
  <r>
    <d v="2019-07-05T00:00:00"/>
    <x v="1"/>
    <x v="3"/>
    <x v="1"/>
    <s v="Northern California"/>
    <n v="0"/>
    <n v="3002.267578125"/>
    <x v="14"/>
  </r>
  <r>
    <d v="2019-07-05T00:00:00"/>
    <x v="2"/>
    <x v="4"/>
    <x v="1"/>
    <s v="Northern California"/>
    <n v="871.6910400390625"/>
    <n v="1627.086181640625"/>
    <x v="14"/>
  </r>
  <r>
    <d v="2019-07-05T00:00:00"/>
    <x v="3"/>
    <x v="5"/>
    <x v="1"/>
    <s v="Northern California"/>
    <n v="925"/>
    <n v="1480.2220153808594"/>
    <x v="14"/>
  </r>
  <r>
    <d v="2019-07-05T00:00:00"/>
    <x v="3"/>
    <x v="6"/>
    <x v="1"/>
    <s v="Northern California"/>
    <n v="225.87924575805664"/>
    <n v="919.86514282226563"/>
    <x v="14"/>
  </r>
  <r>
    <d v="2019-07-05T00:00:00"/>
    <x v="0"/>
    <x v="0"/>
    <x v="0"/>
    <s v="Southern California"/>
    <n v="6925"/>
    <n v="6678"/>
    <x v="14"/>
  </r>
  <r>
    <d v="2019-07-05T00:00:00"/>
    <x v="1"/>
    <x v="1"/>
    <x v="1"/>
    <s v="Southern California"/>
    <n v="3635.5000000000005"/>
    <n v="2662.9900268554688"/>
    <x v="14"/>
  </r>
  <r>
    <d v="2019-07-05T00:00:00"/>
    <x v="1"/>
    <x v="2"/>
    <x v="1"/>
    <s v="Southern California"/>
    <n v="531"/>
    <n v="576.44999694824219"/>
    <x v="14"/>
  </r>
  <r>
    <d v="2019-07-05T00:00:00"/>
    <x v="1"/>
    <x v="3"/>
    <x v="1"/>
    <s v="Southern California"/>
    <n v="0"/>
    <n v="2685.3699951171875"/>
    <x v="14"/>
  </r>
  <r>
    <d v="2019-07-05T00:00:00"/>
    <x v="2"/>
    <x v="4"/>
    <x v="1"/>
    <s v="Southern California"/>
    <n v="1547"/>
    <n v="2146"/>
    <x v="14"/>
  </r>
  <r>
    <d v="2019-07-05T00:00:00"/>
    <x v="3"/>
    <x v="5"/>
    <x v="1"/>
    <s v="Southern California"/>
    <n v="909"/>
    <n v="939"/>
    <x v="14"/>
  </r>
  <r>
    <d v="2019-07-05T00:00:00"/>
    <x v="3"/>
    <x v="6"/>
    <x v="1"/>
    <s v="Southern California"/>
    <n v="471"/>
    <n v="643.45000457763672"/>
    <x v="14"/>
  </r>
  <r>
    <d v="2019-07-05T00:00:00"/>
    <x v="4"/>
    <x v="7"/>
    <x v="1"/>
    <s v="Northern California"/>
    <n v="358.38226318359375"/>
    <n v="615.42279052734375"/>
    <x v="14"/>
  </r>
  <r>
    <d v="2019-07-05T00:00:00"/>
    <x v="4"/>
    <x v="7"/>
    <x v="1"/>
    <s v="Southern California"/>
    <n v="-110"/>
    <n v="495.29999923706055"/>
    <x v="14"/>
  </r>
  <r>
    <d v="2019-07-12T00:00:00"/>
    <x v="0"/>
    <x v="0"/>
    <x v="0"/>
    <s v="Northern California"/>
    <n v="5211"/>
    <n v="8377"/>
    <x v="14"/>
  </r>
  <r>
    <d v="2019-07-12T00:00:00"/>
    <x v="1"/>
    <x v="1"/>
    <x v="1"/>
    <s v="Northern California"/>
    <n v="2817.9"/>
    <n v="3695.8"/>
    <x v="14"/>
  </r>
  <r>
    <d v="2019-07-12T00:00:00"/>
    <x v="1"/>
    <x v="2"/>
    <x v="1"/>
    <s v="Northern California"/>
    <n v="269"/>
    <n v="598"/>
    <x v="14"/>
  </r>
  <r>
    <d v="2019-07-12T00:00:00"/>
    <x v="1"/>
    <x v="3"/>
    <x v="1"/>
    <s v="Northern California"/>
    <n v="0"/>
    <n v="3022"/>
    <x v="14"/>
  </r>
  <r>
    <d v="2019-07-12T00:00:00"/>
    <x v="2"/>
    <x v="4"/>
    <x v="1"/>
    <s v="Northern California"/>
    <n v="965"/>
    <n v="1650"/>
    <x v="14"/>
  </r>
  <r>
    <d v="2019-07-12T00:00:00"/>
    <x v="3"/>
    <x v="5"/>
    <x v="1"/>
    <s v="Northern California"/>
    <n v="809"/>
    <n v="1435"/>
    <x v="14"/>
  </r>
  <r>
    <d v="2019-07-12T00:00:00"/>
    <x v="3"/>
    <x v="6"/>
    <x v="1"/>
    <s v="Northern California"/>
    <n v="418.53799438476563"/>
    <n v="961.4639892578125"/>
    <x v="14"/>
  </r>
  <r>
    <d v="2019-07-12T00:00:00"/>
    <x v="0"/>
    <x v="0"/>
    <x v="0"/>
    <s v="Southern California"/>
    <n v="6883"/>
    <n v="5975"/>
    <x v="14"/>
  </r>
  <r>
    <d v="2019-07-12T00:00:00"/>
    <x v="1"/>
    <x v="1"/>
    <x v="1"/>
    <s v="Southern California"/>
    <n v="4151.4000000000005"/>
    <n v="2810.5"/>
    <x v="14"/>
  </r>
  <r>
    <d v="2019-07-12T00:00:00"/>
    <x v="1"/>
    <x v="2"/>
    <x v="1"/>
    <s v="Southern California"/>
    <n v="362"/>
    <n v="775"/>
    <x v="14"/>
  </r>
  <r>
    <d v="2019-07-12T00:00:00"/>
    <x v="1"/>
    <x v="3"/>
    <x v="1"/>
    <s v="Southern California"/>
    <n v="0"/>
    <n v="2952"/>
    <x v="14"/>
  </r>
  <r>
    <d v="2019-07-12T00:00:00"/>
    <x v="2"/>
    <x v="4"/>
    <x v="1"/>
    <s v="Southern California"/>
    <n v="1308"/>
    <n v="1615"/>
    <x v="14"/>
  </r>
  <r>
    <d v="2019-07-12T00:00:00"/>
    <x v="3"/>
    <x v="5"/>
    <x v="1"/>
    <s v="Southern California"/>
    <n v="968"/>
    <n v="1192"/>
    <x v="14"/>
  </r>
  <r>
    <d v="2019-07-12T00:00:00"/>
    <x v="3"/>
    <x v="6"/>
    <x v="1"/>
    <s v="Southern California"/>
    <n v="636"/>
    <n v="728"/>
    <x v="14"/>
  </r>
  <r>
    <d v="2019-07-12T00:00:00"/>
    <x v="4"/>
    <x v="7"/>
    <x v="1"/>
    <s v="Northern California"/>
    <n v="385"/>
    <n v="675"/>
    <x v="14"/>
  </r>
  <r>
    <d v="2019-07-12T00:00:00"/>
    <x v="4"/>
    <x v="7"/>
    <x v="1"/>
    <s v="Southern California"/>
    <n v="-61"/>
    <n v="601"/>
    <x v="14"/>
  </r>
  <r>
    <d v="2019-07-19T00:00:00"/>
    <x v="0"/>
    <x v="0"/>
    <x v="0"/>
    <s v="Northern California"/>
    <n v="5165"/>
    <n v="7690"/>
    <x v="14"/>
  </r>
  <r>
    <d v="2019-07-19T00:00:00"/>
    <x v="1"/>
    <x v="1"/>
    <x v="1"/>
    <s v="Northern California"/>
    <n v="2711"/>
    <n v="3552.0000000000005"/>
    <x v="14"/>
  </r>
  <r>
    <d v="2019-07-19T00:00:00"/>
    <x v="1"/>
    <x v="2"/>
    <x v="1"/>
    <s v="Northern California"/>
    <n v="426"/>
    <n v="528"/>
    <x v="14"/>
  </r>
  <r>
    <d v="2019-07-19T00:00:00"/>
    <x v="1"/>
    <x v="3"/>
    <x v="1"/>
    <s v="Northern California"/>
    <n v="0"/>
    <n v="2946"/>
    <x v="14"/>
  </r>
  <r>
    <d v="2019-07-19T00:00:00"/>
    <x v="2"/>
    <x v="4"/>
    <x v="1"/>
    <s v="Northern California"/>
    <n v="884"/>
    <n v="1932"/>
    <x v="14"/>
  </r>
  <r>
    <d v="2019-07-19T00:00:00"/>
    <x v="3"/>
    <x v="5"/>
    <x v="1"/>
    <s v="Northern California"/>
    <n v="1094"/>
    <n v="1537"/>
    <x v="14"/>
  </r>
  <r>
    <d v="2019-07-19T00:00:00"/>
    <x v="3"/>
    <x v="6"/>
    <x v="1"/>
    <s v="Northern California"/>
    <n v="130.70498657226563"/>
    <n v="875.35302734375"/>
    <x v="14"/>
  </r>
  <r>
    <d v="2019-07-19T00:00:00"/>
    <x v="0"/>
    <x v="0"/>
    <x v="0"/>
    <s v="Southern California"/>
    <n v="7024"/>
    <n v="6844"/>
    <x v="14"/>
  </r>
  <r>
    <d v="2019-07-19T00:00:00"/>
    <x v="1"/>
    <x v="1"/>
    <x v="1"/>
    <s v="Southern California"/>
    <n v="3592.6000000000004"/>
    <n v="2654.3"/>
    <x v="14"/>
  </r>
  <r>
    <d v="2019-07-19T00:00:00"/>
    <x v="1"/>
    <x v="2"/>
    <x v="1"/>
    <s v="Southern California"/>
    <n v="621"/>
    <n v="816"/>
    <x v="14"/>
  </r>
  <r>
    <d v="2019-07-19T00:00:00"/>
    <x v="1"/>
    <x v="3"/>
    <x v="1"/>
    <s v="Southern California"/>
    <n v="0"/>
    <n v="3397"/>
    <x v="14"/>
  </r>
  <r>
    <d v="2019-07-19T00:00:00"/>
    <x v="2"/>
    <x v="4"/>
    <x v="1"/>
    <s v="Southern California"/>
    <n v="1496"/>
    <n v="1619"/>
    <x v="14"/>
  </r>
  <r>
    <d v="2019-07-19T00:00:00"/>
    <x v="3"/>
    <x v="5"/>
    <x v="1"/>
    <s v="Southern California"/>
    <n v="787"/>
    <n v="1111"/>
    <x v="14"/>
  </r>
  <r>
    <d v="2019-07-19T00:00:00"/>
    <x v="3"/>
    <x v="6"/>
    <x v="1"/>
    <s v="Southern California"/>
    <n v="750"/>
    <n v="879"/>
    <x v="14"/>
  </r>
  <r>
    <d v="2019-07-19T00:00:00"/>
    <x v="4"/>
    <x v="7"/>
    <x v="1"/>
    <s v="Northern California"/>
    <n v="537"/>
    <n v="735"/>
    <x v="14"/>
  </r>
  <r>
    <d v="2019-07-19T00:00:00"/>
    <x v="4"/>
    <x v="7"/>
    <x v="1"/>
    <s v="Southern California"/>
    <n v="-99"/>
    <n v="641"/>
    <x v="14"/>
  </r>
  <r>
    <d v="2019-07-26T00:00:00"/>
    <x v="0"/>
    <x v="0"/>
    <x v="0"/>
    <s v="Northern California"/>
    <n v="5139"/>
    <n v="6956"/>
    <x v="14"/>
  </r>
  <r>
    <d v="2019-07-26T00:00:00"/>
    <x v="1"/>
    <x v="1"/>
    <x v="1"/>
    <s v="Northern California"/>
    <n v="3007.1000000000004"/>
    <n v="3766.4"/>
    <x v="14"/>
  </r>
  <r>
    <d v="2019-07-26T00:00:00"/>
    <x v="1"/>
    <x v="2"/>
    <x v="1"/>
    <s v="Northern California"/>
    <n v="265"/>
    <n v="366"/>
    <x v="14"/>
  </r>
  <r>
    <d v="2019-07-26T00:00:00"/>
    <x v="1"/>
    <x v="3"/>
    <x v="1"/>
    <s v="Northern California"/>
    <n v="0"/>
    <n v="2645"/>
    <x v="14"/>
  </r>
  <r>
    <d v="2019-07-26T00:00:00"/>
    <x v="2"/>
    <x v="4"/>
    <x v="1"/>
    <s v="Northern California"/>
    <n v="801"/>
    <n v="2049"/>
    <x v="14"/>
  </r>
  <r>
    <d v="2019-07-26T00:00:00"/>
    <x v="3"/>
    <x v="5"/>
    <x v="1"/>
    <s v="Northern California"/>
    <n v="555"/>
    <n v="1464"/>
    <x v="14"/>
  </r>
  <r>
    <d v="2019-07-26T00:00:00"/>
    <x v="3"/>
    <x v="6"/>
    <x v="1"/>
    <s v="Northern California"/>
    <n v="696"/>
    <n v="951"/>
    <x v="14"/>
  </r>
  <r>
    <d v="2019-07-26T00:00:00"/>
    <x v="0"/>
    <x v="0"/>
    <x v="0"/>
    <s v="Southern California"/>
    <n v="6874"/>
    <n v="6754"/>
    <x v="14"/>
  </r>
  <r>
    <d v="2019-07-26T00:00:00"/>
    <x v="1"/>
    <x v="1"/>
    <x v="1"/>
    <s v="Southern California"/>
    <n v="4301"/>
    <n v="2739"/>
    <x v="14"/>
  </r>
  <r>
    <d v="2019-07-26T00:00:00"/>
    <x v="1"/>
    <x v="2"/>
    <x v="1"/>
    <s v="Southern California"/>
    <n v="521"/>
    <n v="738"/>
    <x v="14"/>
  </r>
  <r>
    <d v="2019-07-26T00:00:00"/>
    <x v="1"/>
    <x v="3"/>
    <x v="1"/>
    <s v="Southern California"/>
    <n v="0"/>
    <n v="3148"/>
    <x v="14"/>
  </r>
  <r>
    <d v="2019-07-26T00:00:00"/>
    <x v="2"/>
    <x v="4"/>
    <x v="1"/>
    <s v="Southern California"/>
    <n v="1443"/>
    <n v="1373"/>
    <x v="14"/>
  </r>
  <r>
    <d v="2019-07-26T00:00:00"/>
    <x v="3"/>
    <x v="5"/>
    <x v="1"/>
    <s v="Southern California"/>
    <n v="714"/>
    <n v="1220"/>
    <x v="14"/>
  </r>
  <r>
    <d v="2019-07-26T00:00:00"/>
    <x v="3"/>
    <x v="6"/>
    <x v="1"/>
    <s v="Southern California"/>
    <n v="640"/>
    <n v="853"/>
    <x v="14"/>
  </r>
  <r>
    <d v="2019-07-26T00:00:00"/>
    <x v="4"/>
    <x v="7"/>
    <x v="1"/>
    <s v="Northern California"/>
    <n v="241"/>
    <n v="789"/>
    <x v="14"/>
  </r>
  <r>
    <d v="2019-07-26T00:00:00"/>
    <x v="4"/>
    <x v="7"/>
    <x v="1"/>
    <s v="Southern California"/>
    <n v="-10"/>
    <n v="704"/>
    <x v="14"/>
  </r>
  <r>
    <d v="2019-08-02T00:00:00"/>
    <x v="0"/>
    <x v="0"/>
    <x v="0"/>
    <s v="Northern California"/>
    <n v="5701"/>
    <n v="6991"/>
    <x v="14"/>
  </r>
  <r>
    <d v="2019-08-02T00:00:00"/>
    <x v="1"/>
    <x v="1"/>
    <x v="1"/>
    <s v="Northern California"/>
    <n v="2499.1000000000004"/>
    <n v="3628.1000000000004"/>
    <x v="14"/>
  </r>
  <r>
    <d v="2019-08-02T00:00:00"/>
    <x v="1"/>
    <x v="2"/>
    <x v="1"/>
    <s v="Northern California"/>
    <n v="312"/>
    <n v="502"/>
    <x v="14"/>
  </r>
  <r>
    <d v="2019-08-02T00:00:00"/>
    <x v="1"/>
    <x v="3"/>
    <x v="1"/>
    <s v="Northern California"/>
    <n v="0"/>
    <n v="2995"/>
    <x v="14"/>
  </r>
  <r>
    <d v="2019-08-02T00:00:00"/>
    <x v="2"/>
    <x v="4"/>
    <x v="1"/>
    <s v="Northern California"/>
    <n v="755"/>
    <n v="1965"/>
    <x v="14"/>
  </r>
  <r>
    <d v="2019-08-02T00:00:00"/>
    <x v="3"/>
    <x v="5"/>
    <x v="1"/>
    <s v="Northern California"/>
    <n v="838"/>
    <n v="1189"/>
    <x v="14"/>
  </r>
  <r>
    <d v="2019-08-02T00:00:00"/>
    <x v="3"/>
    <x v="6"/>
    <x v="1"/>
    <s v="Northern California"/>
    <n v="417.489013671875"/>
    <n v="945"/>
    <x v="14"/>
  </r>
  <r>
    <d v="2019-08-02T00:00:00"/>
    <x v="0"/>
    <x v="0"/>
    <x v="0"/>
    <s v="Southern California"/>
    <n v="6780"/>
    <n v="6705"/>
    <x v="14"/>
  </r>
  <r>
    <d v="2019-08-02T00:00:00"/>
    <x v="1"/>
    <x v="1"/>
    <x v="1"/>
    <s v="Southern California"/>
    <n v="3947.9000000000005"/>
    <n v="2913.9"/>
    <x v="14"/>
  </r>
  <r>
    <d v="2019-08-02T00:00:00"/>
    <x v="1"/>
    <x v="2"/>
    <x v="1"/>
    <s v="Southern California"/>
    <n v="465"/>
    <n v="504"/>
    <x v="14"/>
  </r>
  <r>
    <d v="2019-08-02T00:00:00"/>
    <x v="1"/>
    <x v="3"/>
    <x v="1"/>
    <s v="Southern California"/>
    <n v="0"/>
    <n v="3010"/>
    <x v="14"/>
  </r>
  <r>
    <d v="2019-08-02T00:00:00"/>
    <x v="2"/>
    <x v="4"/>
    <x v="1"/>
    <s v="Southern California"/>
    <n v="1434"/>
    <n v="1528"/>
    <x v="14"/>
  </r>
  <r>
    <d v="2019-08-02T00:00:00"/>
    <x v="3"/>
    <x v="5"/>
    <x v="1"/>
    <s v="Southern California"/>
    <n v="736"/>
    <n v="1143"/>
    <x v="14"/>
  </r>
  <r>
    <d v="2019-08-02T00:00:00"/>
    <x v="3"/>
    <x v="6"/>
    <x v="1"/>
    <s v="Southern California"/>
    <n v="596"/>
    <n v="778"/>
    <x v="14"/>
  </r>
  <r>
    <d v="2019-08-02T00:00:00"/>
    <x v="4"/>
    <x v="7"/>
    <x v="1"/>
    <s v="Northern California"/>
    <n v="254"/>
    <n v="933"/>
    <x v="14"/>
  </r>
  <r>
    <d v="2019-08-02T00:00:00"/>
    <x v="4"/>
    <x v="7"/>
    <x v="1"/>
    <s v="Southern California"/>
    <n v="54"/>
    <n v="657"/>
    <x v="14"/>
  </r>
  <r>
    <d v="2019-08-09T00:00:00"/>
    <x v="0"/>
    <x v="0"/>
    <x v="0"/>
    <s v="Northern California"/>
    <n v="5382"/>
    <n v="8278"/>
    <x v="14"/>
  </r>
  <r>
    <d v="2019-08-09T00:00:00"/>
    <x v="1"/>
    <x v="1"/>
    <x v="1"/>
    <s v="Northern California"/>
    <n v="2519.3000000000002"/>
    <n v="3379.8"/>
    <x v="14"/>
  </r>
  <r>
    <d v="2019-08-09T00:00:00"/>
    <x v="1"/>
    <x v="2"/>
    <x v="1"/>
    <s v="Northern California"/>
    <n v="556"/>
    <n v="581"/>
    <x v="14"/>
  </r>
  <r>
    <d v="2019-08-09T00:00:00"/>
    <x v="1"/>
    <x v="3"/>
    <x v="1"/>
    <s v="Northern California"/>
    <n v="0"/>
    <n v="3318"/>
    <x v="14"/>
  </r>
  <r>
    <d v="2019-08-09T00:00:00"/>
    <x v="2"/>
    <x v="4"/>
    <x v="1"/>
    <s v="Northern California"/>
    <n v="737"/>
    <n v="1481"/>
    <x v="14"/>
  </r>
  <r>
    <d v="2019-08-09T00:00:00"/>
    <x v="3"/>
    <x v="5"/>
    <x v="1"/>
    <s v="Northern California"/>
    <n v="629"/>
    <n v="988"/>
    <x v="14"/>
  </r>
  <r>
    <d v="2019-08-09T00:00:00"/>
    <x v="3"/>
    <x v="6"/>
    <x v="1"/>
    <s v="Northern California"/>
    <n v="620.62100219726563"/>
    <n v="926.7540283203125"/>
    <x v="14"/>
  </r>
  <r>
    <d v="2019-08-09T00:00:00"/>
    <x v="0"/>
    <x v="0"/>
    <x v="0"/>
    <s v="Southern California"/>
    <n v="6724"/>
    <n v="6339"/>
    <x v="14"/>
  </r>
  <r>
    <d v="2019-08-09T00:00:00"/>
    <x v="1"/>
    <x v="1"/>
    <x v="1"/>
    <s v="Southern California"/>
    <n v="3479.3"/>
    <n v="2676.3"/>
    <x v="14"/>
  </r>
  <r>
    <d v="2019-08-09T00:00:00"/>
    <x v="1"/>
    <x v="2"/>
    <x v="1"/>
    <s v="Southern California"/>
    <n v="657"/>
    <n v="627"/>
    <x v="14"/>
  </r>
  <r>
    <d v="2019-08-09T00:00:00"/>
    <x v="1"/>
    <x v="3"/>
    <x v="1"/>
    <s v="Southern California"/>
    <n v="0"/>
    <n v="3072"/>
    <x v="14"/>
  </r>
  <r>
    <d v="2019-08-09T00:00:00"/>
    <x v="2"/>
    <x v="4"/>
    <x v="1"/>
    <s v="Southern California"/>
    <n v="1421"/>
    <n v="1489"/>
    <x v="14"/>
  </r>
  <r>
    <d v="2019-08-09T00:00:00"/>
    <x v="3"/>
    <x v="5"/>
    <x v="1"/>
    <s v="Southern California"/>
    <n v="479"/>
    <n v="872"/>
    <x v="14"/>
  </r>
  <r>
    <d v="2019-08-09T00:00:00"/>
    <x v="3"/>
    <x v="6"/>
    <x v="1"/>
    <s v="Southern California"/>
    <n v="466"/>
    <n v="706"/>
    <x v="14"/>
  </r>
  <r>
    <d v="2019-08-09T00:00:00"/>
    <x v="4"/>
    <x v="7"/>
    <x v="1"/>
    <s v="Northern California"/>
    <n v="216"/>
    <n v="1060"/>
    <x v="14"/>
  </r>
  <r>
    <d v="2019-08-09T00:00:00"/>
    <x v="4"/>
    <x v="7"/>
    <x v="1"/>
    <s v="Southern California"/>
    <n v="75"/>
    <n v="715"/>
    <x v="14"/>
  </r>
  <r>
    <d v="2019-08-16T00:00:00"/>
    <x v="0"/>
    <x v="0"/>
    <x v="0"/>
    <s v="Northern California"/>
    <n v="5552"/>
    <n v="8574"/>
    <x v="14"/>
  </r>
  <r>
    <d v="2019-08-16T00:00:00"/>
    <x v="1"/>
    <x v="1"/>
    <x v="1"/>
    <s v="Northern California"/>
    <n v="3104.9"/>
    <n v="3458.3"/>
    <x v="14"/>
  </r>
  <r>
    <d v="2019-08-16T00:00:00"/>
    <x v="1"/>
    <x v="2"/>
    <x v="1"/>
    <s v="Northern California"/>
    <n v="394"/>
    <n v="562"/>
    <x v="14"/>
  </r>
  <r>
    <d v="2019-08-16T00:00:00"/>
    <x v="1"/>
    <x v="3"/>
    <x v="1"/>
    <s v="Northern California"/>
    <n v="0"/>
    <n v="2832"/>
    <x v="14"/>
  </r>
  <r>
    <d v="2019-08-16T00:00:00"/>
    <x v="2"/>
    <x v="4"/>
    <x v="1"/>
    <s v="Northern California"/>
    <n v="863"/>
    <n v="1694"/>
    <x v="14"/>
  </r>
  <r>
    <d v="2019-08-16T00:00:00"/>
    <x v="3"/>
    <x v="5"/>
    <x v="1"/>
    <s v="Northern California"/>
    <n v="893"/>
    <n v="904"/>
    <x v="14"/>
  </r>
  <r>
    <d v="2019-08-16T00:00:00"/>
    <x v="3"/>
    <x v="6"/>
    <x v="1"/>
    <s v="Northern California"/>
    <n v="359.21798706054688"/>
    <n v="847.77700805664063"/>
    <x v="14"/>
  </r>
  <r>
    <d v="2019-08-16T00:00:00"/>
    <x v="0"/>
    <x v="0"/>
    <x v="0"/>
    <s v="Southern California"/>
    <n v="6820"/>
    <n v="6712"/>
    <x v="14"/>
  </r>
  <r>
    <d v="2019-08-16T00:00:00"/>
    <x v="1"/>
    <x v="1"/>
    <x v="1"/>
    <s v="Southern California"/>
    <n v="3962.2000000000003"/>
    <n v="2809.4"/>
    <x v="14"/>
  </r>
  <r>
    <d v="2019-08-16T00:00:00"/>
    <x v="1"/>
    <x v="2"/>
    <x v="1"/>
    <s v="Southern California"/>
    <n v="741"/>
    <n v="523"/>
    <x v="14"/>
  </r>
  <r>
    <d v="2019-08-16T00:00:00"/>
    <x v="1"/>
    <x v="3"/>
    <x v="1"/>
    <s v="Southern California"/>
    <n v="0"/>
    <n v="2823"/>
    <x v="14"/>
  </r>
  <r>
    <d v="2019-08-16T00:00:00"/>
    <x v="2"/>
    <x v="4"/>
    <x v="1"/>
    <s v="Southern California"/>
    <n v="1480"/>
    <n v="1569"/>
    <x v="14"/>
  </r>
  <r>
    <d v="2019-08-16T00:00:00"/>
    <x v="3"/>
    <x v="5"/>
    <x v="1"/>
    <s v="Southern California"/>
    <n v="594"/>
    <n v="854"/>
    <x v="14"/>
  </r>
  <r>
    <d v="2019-08-16T00:00:00"/>
    <x v="3"/>
    <x v="6"/>
    <x v="1"/>
    <s v="Southern California"/>
    <n v="741"/>
    <n v="817"/>
    <x v="14"/>
  </r>
  <r>
    <d v="2019-08-16T00:00:00"/>
    <x v="4"/>
    <x v="7"/>
    <x v="1"/>
    <s v="Northern California"/>
    <n v="484"/>
    <n v="1019"/>
    <x v="14"/>
  </r>
  <r>
    <d v="2019-08-16T00:00:00"/>
    <x v="4"/>
    <x v="7"/>
    <x v="1"/>
    <s v="Southern California"/>
    <n v="-28"/>
    <n v="685"/>
    <x v="14"/>
  </r>
  <r>
    <d v="2019-08-23T00:00:00"/>
    <x v="0"/>
    <x v="0"/>
    <x v="0"/>
    <s v="Northern California"/>
    <n v="5482"/>
    <n v="6960"/>
    <x v="14"/>
  </r>
  <r>
    <d v="2019-08-23T00:00:00"/>
    <x v="1"/>
    <x v="1"/>
    <x v="1"/>
    <s v="Northern California"/>
    <n v="2588.3000000000002"/>
    <n v="3351.2000000000003"/>
    <x v="14"/>
  </r>
  <r>
    <d v="2019-08-23T00:00:00"/>
    <x v="1"/>
    <x v="2"/>
    <x v="1"/>
    <s v="Northern California"/>
    <n v="343"/>
    <n v="633"/>
    <x v="14"/>
  </r>
  <r>
    <d v="2019-08-23T00:00:00"/>
    <x v="1"/>
    <x v="3"/>
    <x v="1"/>
    <s v="Northern California"/>
    <n v="0"/>
    <n v="2926"/>
    <x v="14"/>
  </r>
  <r>
    <d v="2019-08-23T00:00:00"/>
    <x v="2"/>
    <x v="4"/>
    <x v="1"/>
    <s v="Northern California"/>
    <n v="797"/>
    <n v="1688"/>
    <x v="14"/>
  </r>
  <r>
    <d v="2019-08-23T00:00:00"/>
    <x v="3"/>
    <x v="5"/>
    <x v="1"/>
    <s v="Northern California"/>
    <n v="1191"/>
    <n v="1049"/>
    <x v="14"/>
  </r>
  <r>
    <d v="2019-08-23T00:00:00"/>
    <x v="3"/>
    <x v="6"/>
    <x v="1"/>
    <s v="Northern California"/>
    <n v="126.86898803710938"/>
    <n v="656.40899658203125"/>
    <x v="14"/>
  </r>
  <r>
    <d v="2019-08-23T00:00:00"/>
    <x v="0"/>
    <x v="0"/>
    <x v="0"/>
    <s v="Southern California"/>
    <n v="6871"/>
    <n v="6539"/>
    <x v="14"/>
  </r>
  <r>
    <d v="2019-08-23T00:00:00"/>
    <x v="1"/>
    <x v="1"/>
    <x v="1"/>
    <s v="Southern California"/>
    <n v="3598.1000000000004"/>
    <n v="2417.8000000000002"/>
    <x v="14"/>
  </r>
  <r>
    <d v="2019-08-23T00:00:00"/>
    <x v="1"/>
    <x v="2"/>
    <x v="1"/>
    <s v="Southern California"/>
    <n v="687"/>
    <n v="580"/>
    <x v="14"/>
  </r>
  <r>
    <d v="2019-08-23T00:00:00"/>
    <x v="1"/>
    <x v="3"/>
    <x v="1"/>
    <s v="Southern California"/>
    <n v="0"/>
    <n v="2967"/>
    <x v="14"/>
  </r>
  <r>
    <d v="2019-08-23T00:00:00"/>
    <x v="2"/>
    <x v="4"/>
    <x v="1"/>
    <s v="Southern California"/>
    <n v="1577"/>
    <n v="1643"/>
    <x v="14"/>
  </r>
  <r>
    <d v="2019-08-23T00:00:00"/>
    <x v="3"/>
    <x v="5"/>
    <x v="1"/>
    <s v="Southern California"/>
    <n v="702"/>
    <n v="961"/>
    <x v="14"/>
  </r>
  <r>
    <d v="2019-08-23T00:00:00"/>
    <x v="3"/>
    <x v="6"/>
    <x v="1"/>
    <s v="Southern California"/>
    <n v="593"/>
    <n v="738"/>
    <x v="14"/>
  </r>
  <r>
    <d v="2019-08-23T00:00:00"/>
    <x v="4"/>
    <x v="7"/>
    <x v="1"/>
    <s v="Northern California"/>
    <n v="497"/>
    <n v="934"/>
    <x v="14"/>
  </r>
  <r>
    <d v="2019-08-23T00:00:00"/>
    <x v="4"/>
    <x v="7"/>
    <x v="1"/>
    <s v="Southern California"/>
    <n v="101"/>
    <n v="696"/>
    <x v="14"/>
  </r>
  <r>
    <d v="2019-08-30T00:00:00"/>
    <x v="0"/>
    <x v="0"/>
    <x v="0"/>
    <s v="Northern California"/>
    <n v="5400"/>
    <n v="7393"/>
    <x v="14"/>
  </r>
  <r>
    <d v="2019-08-30T00:00:00"/>
    <x v="1"/>
    <x v="1"/>
    <x v="1"/>
    <s v="Northern California"/>
    <n v="2897.4"/>
    <n v="3260.4"/>
    <x v="14"/>
  </r>
  <r>
    <d v="2019-08-30T00:00:00"/>
    <x v="1"/>
    <x v="2"/>
    <x v="1"/>
    <s v="Northern California"/>
    <n v="321"/>
    <n v="562"/>
    <x v="14"/>
  </r>
  <r>
    <d v="2019-08-30T00:00:00"/>
    <x v="1"/>
    <x v="3"/>
    <x v="1"/>
    <s v="Northern California"/>
    <n v="0"/>
    <n v="2815"/>
    <x v="14"/>
  </r>
  <r>
    <d v="2019-08-30T00:00:00"/>
    <x v="2"/>
    <x v="4"/>
    <x v="1"/>
    <s v="Northern California"/>
    <n v="907"/>
    <n v="1765"/>
    <x v="14"/>
  </r>
  <r>
    <d v="2019-08-30T00:00:00"/>
    <x v="3"/>
    <x v="5"/>
    <x v="1"/>
    <s v="Northern California"/>
    <n v="842"/>
    <n v="1108"/>
    <x v="14"/>
  </r>
  <r>
    <d v="2019-08-30T00:00:00"/>
    <x v="3"/>
    <x v="6"/>
    <x v="1"/>
    <s v="Northern California"/>
    <n v="462.93899536132813"/>
    <n v="736.30499267578125"/>
    <x v="14"/>
  </r>
  <r>
    <d v="2019-08-30T00:00:00"/>
    <x v="0"/>
    <x v="0"/>
    <x v="0"/>
    <s v="Southern California"/>
    <n v="6767"/>
    <n v="7024"/>
    <x v="14"/>
  </r>
  <r>
    <d v="2019-08-30T00:00:00"/>
    <x v="1"/>
    <x v="1"/>
    <x v="1"/>
    <s v="Southern California"/>
    <n v="3831.3"/>
    <n v="2437.6000000000004"/>
    <x v="14"/>
  </r>
  <r>
    <d v="2019-08-30T00:00:00"/>
    <x v="1"/>
    <x v="2"/>
    <x v="1"/>
    <s v="Southern California"/>
    <n v="648"/>
    <n v="696"/>
    <x v="14"/>
  </r>
  <r>
    <d v="2019-08-30T00:00:00"/>
    <x v="1"/>
    <x v="3"/>
    <x v="1"/>
    <s v="Southern California"/>
    <n v="0"/>
    <n v="2834"/>
    <x v="14"/>
  </r>
  <r>
    <d v="2019-08-30T00:00:00"/>
    <x v="2"/>
    <x v="4"/>
    <x v="1"/>
    <s v="Southern California"/>
    <n v="1324"/>
    <n v="1537"/>
    <x v="14"/>
  </r>
  <r>
    <d v="2019-08-30T00:00:00"/>
    <x v="3"/>
    <x v="5"/>
    <x v="1"/>
    <s v="Southern California"/>
    <n v="812"/>
    <n v="999"/>
    <x v="14"/>
  </r>
  <r>
    <d v="2019-08-30T00:00:00"/>
    <x v="3"/>
    <x v="6"/>
    <x v="1"/>
    <s v="Southern California"/>
    <n v="624"/>
    <n v="766"/>
    <x v="14"/>
  </r>
  <r>
    <d v="2019-08-30T00:00:00"/>
    <x v="4"/>
    <x v="7"/>
    <x v="1"/>
    <s v="Northern California"/>
    <n v="435"/>
    <n v="925"/>
    <x v="14"/>
  </r>
  <r>
    <d v="2019-08-30T00:00:00"/>
    <x v="4"/>
    <x v="7"/>
    <x v="1"/>
    <s v="Southern California"/>
    <n v="-45"/>
    <n v="921"/>
    <x v="14"/>
  </r>
  <r>
    <d v="2019-09-06T00:00:00"/>
    <x v="0"/>
    <x v="0"/>
    <x v="0"/>
    <s v="Northern California"/>
    <n v="5599"/>
    <n v="6932"/>
    <x v="14"/>
  </r>
  <r>
    <d v="2019-09-06T00:00:00"/>
    <x v="1"/>
    <x v="1"/>
    <x v="1"/>
    <s v="Northern California"/>
    <n v="2548.4"/>
    <n v="2738.4"/>
    <x v="14"/>
  </r>
  <r>
    <d v="2019-09-06T00:00:00"/>
    <x v="1"/>
    <x v="2"/>
    <x v="1"/>
    <s v="Northern California"/>
    <n v="382"/>
    <n v="315"/>
    <x v="14"/>
  </r>
  <r>
    <d v="2019-09-06T00:00:00"/>
    <x v="1"/>
    <x v="3"/>
    <x v="1"/>
    <s v="Northern California"/>
    <n v="0"/>
    <n v="3001"/>
    <x v="14"/>
  </r>
  <r>
    <d v="2019-09-06T00:00:00"/>
    <x v="2"/>
    <x v="4"/>
    <x v="1"/>
    <s v="Northern California"/>
    <n v="761"/>
    <n v="1489"/>
    <x v="14"/>
  </r>
  <r>
    <d v="2019-09-06T00:00:00"/>
    <x v="3"/>
    <x v="5"/>
    <x v="1"/>
    <s v="Northern California"/>
    <n v="726"/>
    <n v="1042"/>
    <x v="14"/>
  </r>
  <r>
    <d v="2019-09-06T00:00:00"/>
    <x v="3"/>
    <x v="6"/>
    <x v="1"/>
    <s v="Northern California"/>
    <n v="482.61099243164063"/>
    <n v="860.61300659179688"/>
    <x v="14"/>
  </r>
  <r>
    <d v="2019-09-06T00:00:00"/>
    <x v="0"/>
    <x v="0"/>
    <x v="0"/>
    <s v="Southern California"/>
    <n v="6859"/>
    <n v="6313"/>
    <x v="14"/>
  </r>
  <r>
    <d v="2019-09-06T00:00:00"/>
    <x v="1"/>
    <x v="1"/>
    <x v="1"/>
    <s v="Southern California"/>
    <n v="3593.7000000000003"/>
    <n v="2456.3000000000002"/>
    <x v="14"/>
  </r>
  <r>
    <d v="2019-09-06T00:00:00"/>
    <x v="1"/>
    <x v="2"/>
    <x v="1"/>
    <s v="Southern California"/>
    <n v="876"/>
    <n v="799"/>
    <x v="14"/>
  </r>
  <r>
    <d v="2019-09-06T00:00:00"/>
    <x v="1"/>
    <x v="3"/>
    <x v="1"/>
    <s v="Southern California"/>
    <n v="0"/>
    <n v="3022"/>
    <x v="14"/>
  </r>
  <r>
    <d v="2019-09-06T00:00:00"/>
    <x v="2"/>
    <x v="4"/>
    <x v="1"/>
    <s v="Southern California"/>
    <n v="1478"/>
    <n v="1644"/>
    <x v="14"/>
  </r>
  <r>
    <d v="2019-09-06T00:00:00"/>
    <x v="3"/>
    <x v="5"/>
    <x v="1"/>
    <s v="Southern California"/>
    <n v="767"/>
    <n v="1022"/>
    <x v="14"/>
  </r>
  <r>
    <d v="2019-09-06T00:00:00"/>
    <x v="3"/>
    <x v="6"/>
    <x v="1"/>
    <s v="Southern California"/>
    <n v="664"/>
    <n v="903"/>
    <x v="14"/>
  </r>
  <r>
    <d v="2019-09-06T00:00:00"/>
    <x v="4"/>
    <x v="7"/>
    <x v="1"/>
    <s v="Northern California"/>
    <n v="496"/>
    <n v="1127"/>
    <x v="14"/>
  </r>
  <r>
    <d v="2019-09-06T00:00:00"/>
    <x v="4"/>
    <x v="7"/>
    <x v="1"/>
    <s v="Southern California"/>
    <n v="-112"/>
    <n v="770"/>
    <x v="14"/>
  </r>
  <r>
    <d v="2019-09-13T00:00:00"/>
    <x v="0"/>
    <x v="0"/>
    <x v="0"/>
    <s v="Northern California"/>
    <n v="4600"/>
    <n v="7664"/>
    <x v="14"/>
  </r>
  <r>
    <d v="2019-09-13T00:00:00"/>
    <x v="1"/>
    <x v="1"/>
    <x v="1"/>
    <s v="Northern California"/>
    <n v="3022.1000000000004"/>
    <n v="2811.2000000000003"/>
    <x v="14"/>
  </r>
  <r>
    <d v="2019-09-13T00:00:00"/>
    <x v="1"/>
    <x v="2"/>
    <x v="1"/>
    <s v="Northern California"/>
    <n v="237"/>
    <n v="410"/>
    <x v="14"/>
  </r>
  <r>
    <d v="2019-09-13T00:00:00"/>
    <x v="1"/>
    <x v="3"/>
    <x v="1"/>
    <s v="Northern California"/>
    <n v="0"/>
    <n v="2953"/>
    <x v="14"/>
  </r>
  <r>
    <d v="2019-09-13T00:00:00"/>
    <x v="2"/>
    <x v="4"/>
    <x v="1"/>
    <s v="Northern California"/>
    <n v="624"/>
    <n v="1385"/>
    <x v="14"/>
  </r>
  <r>
    <d v="2019-09-13T00:00:00"/>
    <x v="3"/>
    <x v="5"/>
    <x v="1"/>
    <s v="Northern California"/>
    <n v="883"/>
    <n v="1189"/>
    <x v="14"/>
  </r>
  <r>
    <d v="2019-09-13T00:00:00"/>
    <x v="3"/>
    <x v="6"/>
    <x v="1"/>
    <s v="Northern California"/>
    <n v="454.72900390625"/>
    <n v="708.20599365234375"/>
    <x v="14"/>
  </r>
  <r>
    <d v="2019-09-13T00:00:00"/>
    <x v="0"/>
    <x v="0"/>
    <x v="0"/>
    <s v="Southern California"/>
    <n v="6797"/>
    <n v="6853"/>
    <x v="14"/>
  </r>
  <r>
    <d v="2019-09-13T00:00:00"/>
    <x v="1"/>
    <x v="1"/>
    <x v="1"/>
    <s v="Southern California"/>
    <n v="3936.9"/>
    <n v="2732.4"/>
    <x v="14"/>
  </r>
  <r>
    <d v="2019-09-13T00:00:00"/>
    <x v="1"/>
    <x v="2"/>
    <x v="1"/>
    <s v="Southern California"/>
    <n v="570"/>
    <n v="772"/>
    <x v="14"/>
  </r>
  <r>
    <d v="2019-09-13T00:00:00"/>
    <x v="1"/>
    <x v="3"/>
    <x v="1"/>
    <s v="Southern California"/>
    <n v="0"/>
    <n v="2950"/>
    <x v="14"/>
  </r>
  <r>
    <d v="2019-09-13T00:00:00"/>
    <x v="2"/>
    <x v="4"/>
    <x v="1"/>
    <s v="Southern California"/>
    <n v="1358"/>
    <n v="1566"/>
    <x v="14"/>
  </r>
  <r>
    <d v="2019-09-13T00:00:00"/>
    <x v="3"/>
    <x v="5"/>
    <x v="1"/>
    <s v="Southern California"/>
    <n v="609"/>
    <n v="964"/>
    <x v="14"/>
  </r>
  <r>
    <d v="2019-09-13T00:00:00"/>
    <x v="3"/>
    <x v="6"/>
    <x v="1"/>
    <s v="Southern California"/>
    <n v="684"/>
    <n v="1000"/>
    <x v="14"/>
  </r>
  <r>
    <d v="2019-09-13T00:00:00"/>
    <x v="4"/>
    <x v="7"/>
    <x v="1"/>
    <s v="Northern California"/>
    <n v="460"/>
    <n v="697"/>
    <x v="14"/>
  </r>
  <r>
    <d v="2019-09-13T00:00:00"/>
    <x v="4"/>
    <x v="7"/>
    <x v="1"/>
    <s v="Southern California"/>
    <n v="-10"/>
    <n v="826"/>
    <x v="14"/>
  </r>
  <r>
    <d v="2019-09-20T00:00:00"/>
    <x v="0"/>
    <x v="0"/>
    <x v="0"/>
    <s v="Northern California"/>
    <n v="4529"/>
    <n v="9052"/>
    <x v="14"/>
  </r>
  <r>
    <d v="2019-09-20T00:00:00"/>
    <x v="1"/>
    <x v="1"/>
    <x v="1"/>
    <s v="Northern California"/>
    <n v="2304.3000000000002"/>
    <n v="2159"/>
    <x v="14"/>
  </r>
  <r>
    <d v="2019-09-20T00:00:00"/>
    <x v="1"/>
    <x v="2"/>
    <x v="1"/>
    <s v="Northern California"/>
    <n v="225"/>
    <n v="467"/>
    <x v="14"/>
  </r>
  <r>
    <d v="2019-09-20T00:00:00"/>
    <x v="1"/>
    <x v="3"/>
    <x v="1"/>
    <s v="Northern California"/>
    <n v="0"/>
    <n v="3257"/>
    <x v="14"/>
  </r>
  <r>
    <d v="2019-09-20T00:00:00"/>
    <x v="2"/>
    <x v="4"/>
    <x v="1"/>
    <s v="Northern California"/>
    <n v="703"/>
    <n v="1550"/>
    <x v="14"/>
  </r>
  <r>
    <d v="2019-09-20T00:00:00"/>
    <x v="3"/>
    <x v="5"/>
    <x v="1"/>
    <s v="Northern California"/>
    <n v="925"/>
    <n v="1285"/>
    <x v="14"/>
  </r>
  <r>
    <d v="2019-09-20T00:00:00"/>
    <x v="3"/>
    <x v="6"/>
    <x v="1"/>
    <s v="Northern California"/>
    <n v="270.4119873046875"/>
    <n v="788.3740234375"/>
    <x v="14"/>
  </r>
  <r>
    <d v="2019-09-20T00:00:00"/>
    <x v="0"/>
    <x v="0"/>
    <x v="0"/>
    <s v="Southern California"/>
    <n v="6255"/>
    <n v="6644"/>
    <x v="14"/>
  </r>
  <r>
    <d v="2019-09-20T00:00:00"/>
    <x v="1"/>
    <x v="1"/>
    <x v="1"/>
    <s v="Southern California"/>
    <n v="3437.5000000000005"/>
    <n v="2235.2000000000003"/>
    <x v="14"/>
  </r>
  <r>
    <d v="2019-09-20T00:00:00"/>
    <x v="1"/>
    <x v="2"/>
    <x v="1"/>
    <s v="Southern California"/>
    <n v="452"/>
    <n v="703"/>
    <x v="14"/>
  </r>
  <r>
    <d v="2019-09-20T00:00:00"/>
    <x v="1"/>
    <x v="3"/>
    <x v="1"/>
    <s v="Southern California"/>
    <n v="0"/>
    <n v="2788"/>
    <x v="14"/>
  </r>
  <r>
    <d v="2019-09-20T00:00:00"/>
    <x v="2"/>
    <x v="4"/>
    <x v="1"/>
    <s v="Southern California"/>
    <n v="1082"/>
    <n v="1239"/>
    <x v="14"/>
  </r>
  <r>
    <d v="2019-09-20T00:00:00"/>
    <x v="3"/>
    <x v="5"/>
    <x v="1"/>
    <s v="Southern California"/>
    <n v="817"/>
    <n v="1066"/>
    <x v="14"/>
  </r>
  <r>
    <d v="2019-09-20T00:00:00"/>
    <x v="3"/>
    <x v="6"/>
    <x v="1"/>
    <s v="Southern California"/>
    <n v="489"/>
    <n v="930"/>
    <x v="14"/>
  </r>
  <r>
    <d v="2019-09-20T00:00:00"/>
    <x v="4"/>
    <x v="7"/>
    <x v="1"/>
    <s v="Northern California"/>
    <n v="645"/>
    <n v="974"/>
    <x v="14"/>
  </r>
  <r>
    <d v="2019-09-20T00:00:00"/>
    <x v="4"/>
    <x v="7"/>
    <x v="1"/>
    <s v="Southern California"/>
    <n v="74"/>
    <n v="771"/>
    <x v="14"/>
  </r>
  <r>
    <d v="2019-09-27T00:00:00"/>
    <x v="0"/>
    <x v="0"/>
    <x v="0"/>
    <s v="Northern California"/>
    <n v="4260"/>
    <n v="8513"/>
    <x v="14"/>
  </r>
  <r>
    <d v="2019-09-27T00:00:00"/>
    <x v="1"/>
    <x v="1"/>
    <x v="1"/>
    <s v="Northern California"/>
    <n v="2302"/>
    <n v="1977.4"/>
    <x v="14"/>
  </r>
  <r>
    <d v="2019-09-27T00:00:00"/>
    <x v="1"/>
    <x v="2"/>
    <x v="1"/>
    <s v="Northern California"/>
    <n v="534"/>
    <n v="525"/>
    <x v="14"/>
  </r>
  <r>
    <d v="2019-09-27T00:00:00"/>
    <x v="1"/>
    <x v="3"/>
    <x v="1"/>
    <s v="Northern California"/>
    <n v="0"/>
    <n v="3519"/>
    <x v="14"/>
  </r>
  <r>
    <d v="2019-09-27T00:00:00"/>
    <x v="2"/>
    <x v="4"/>
    <x v="1"/>
    <s v="Northern California"/>
    <n v="557"/>
    <n v="1737"/>
    <x v="14"/>
  </r>
  <r>
    <d v="2019-09-27T00:00:00"/>
    <x v="3"/>
    <x v="5"/>
    <x v="1"/>
    <s v="Northern California"/>
    <n v="956"/>
    <n v="1358"/>
    <x v="14"/>
  </r>
  <r>
    <d v="2019-09-27T00:00:00"/>
    <x v="3"/>
    <x v="6"/>
    <x v="1"/>
    <s v="Northern California"/>
    <n v="378.50698852539063"/>
    <n v="755.1090087890625"/>
    <x v="14"/>
  </r>
  <r>
    <d v="2019-09-27T00:00:00"/>
    <x v="0"/>
    <x v="0"/>
    <x v="0"/>
    <s v="Southern California"/>
    <n v="5803"/>
    <n v="6621"/>
    <x v="14"/>
  </r>
  <r>
    <d v="2019-09-27T00:00:00"/>
    <x v="1"/>
    <x v="1"/>
    <x v="1"/>
    <s v="Southern California"/>
    <n v="3681.7000000000003"/>
    <n v="2041.6000000000001"/>
    <x v="14"/>
  </r>
  <r>
    <d v="2019-09-27T00:00:00"/>
    <x v="1"/>
    <x v="2"/>
    <x v="1"/>
    <s v="Southern California"/>
    <n v="608"/>
    <n v="618"/>
    <x v="14"/>
  </r>
  <r>
    <d v="2019-09-27T00:00:00"/>
    <x v="1"/>
    <x v="3"/>
    <x v="1"/>
    <s v="Southern California"/>
    <n v="0"/>
    <n v="2661"/>
    <x v="14"/>
  </r>
  <r>
    <d v="2019-09-27T00:00:00"/>
    <x v="2"/>
    <x v="4"/>
    <x v="1"/>
    <s v="Southern California"/>
    <n v="1057"/>
    <n v="1400"/>
    <x v="14"/>
  </r>
  <r>
    <d v="2019-09-27T00:00:00"/>
    <x v="3"/>
    <x v="5"/>
    <x v="1"/>
    <s v="Southern California"/>
    <n v="790"/>
    <n v="1049"/>
    <x v="14"/>
  </r>
  <r>
    <d v="2019-09-27T00:00:00"/>
    <x v="3"/>
    <x v="6"/>
    <x v="1"/>
    <s v="Southern California"/>
    <n v="527"/>
    <n v="806"/>
    <x v="14"/>
  </r>
  <r>
    <d v="2019-09-27T00:00:00"/>
    <x v="4"/>
    <x v="7"/>
    <x v="1"/>
    <s v="Northern California"/>
    <n v="212"/>
    <n v="509"/>
    <x v="14"/>
  </r>
  <r>
    <d v="2019-09-27T00:00:00"/>
    <x v="4"/>
    <x v="7"/>
    <x v="1"/>
    <s v="Southern California"/>
    <n v="377"/>
    <n v="772"/>
    <x v="14"/>
  </r>
  <r>
    <d v="2019-10-04T00:00:00"/>
    <x v="0"/>
    <x v="0"/>
    <x v="0"/>
    <s v="Northern California"/>
    <n v="4838"/>
    <n v="8547"/>
    <x v="14"/>
  </r>
  <r>
    <d v="2019-10-04T00:00:00"/>
    <x v="1"/>
    <x v="1"/>
    <x v="1"/>
    <s v="Northern California"/>
    <n v="3063.5000000000005"/>
    <n v="2355.6000000000004"/>
    <x v="14"/>
  </r>
  <r>
    <d v="2019-10-04T00:00:00"/>
    <x v="1"/>
    <x v="2"/>
    <x v="1"/>
    <s v="Northern California"/>
    <n v="217"/>
    <n v="565"/>
    <x v="14"/>
  </r>
  <r>
    <d v="2019-10-04T00:00:00"/>
    <x v="1"/>
    <x v="3"/>
    <x v="1"/>
    <s v="Northern California"/>
    <n v="0"/>
    <n v="3390"/>
    <x v="14"/>
  </r>
  <r>
    <d v="2019-10-04T00:00:00"/>
    <x v="2"/>
    <x v="4"/>
    <x v="1"/>
    <s v="Northern California"/>
    <n v="573"/>
    <n v="1438"/>
    <x v="14"/>
  </r>
  <r>
    <d v="2019-10-04T00:00:00"/>
    <x v="3"/>
    <x v="5"/>
    <x v="1"/>
    <s v="Northern California"/>
    <n v="895"/>
    <n v="1371"/>
    <x v="14"/>
  </r>
  <r>
    <d v="2019-10-04T00:00:00"/>
    <x v="3"/>
    <x v="6"/>
    <x v="1"/>
    <s v="Northern California"/>
    <n v="372.031005859375"/>
    <n v="614.63101196289063"/>
    <x v="14"/>
  </r>
  <r>
    <d v="2019-10-04T00:00:00"/>
    <x v="0"/>
    <x v="0"/>
    <x v="0"/>
    <s v="Southern California"/>
    <n v="6114"/>
    <n v="6564"/>
    <x v="14"/>
  </r>
  <r>
    <d v="2019-10-04T00:00:00"/>
    <x v="1"/>
    <x v="1"/>
    <x v="1"/>
    <s v="Southern California"/>
    <n v="3856.6000000000004"/>
    <n v="2330.9"/>
    <x v="14"/>
  </r>
  <r>
    <d v="2019-10-04T00:00:00"/>
    <x v="1"/>
    <x v="2"/>
    <x v="1"/>
    <s v="Southern California"/>
    <n v="451"/>
    <n v="641"/>
    <x v="14"/>
  </r>
  <r>
    <d v="2019-10-04T00:00:00"/>
    <x v="1"/>
    <x v="3"/>
    <x v="1"/>
    <s v="Southern California"/>
    <n v="0"/>
    <n v="2430"/>
    <x v="14"/>
  </r>
  <r>
    <d v="2019-10-04T00:00:00"/>
    <x v="2"/>
    <x v="4"/>
    <x v="1"/>
    <s v="Southern California"/>
    <n v="1231"/>
    <n v="1545"/>
    <x v="14"/>
  </r>
  <r>
    <d v="2019-10-04T00:00:00"/>
    <x v="3"/>
    <x v="5"/>
    <x v="1"/>
    <s v="Southern California"/>
    <n v="465"/>
    <n v="781"/>
    <x v="14"/>
  </r>
  <r>
    <d v="2019-10-04T00:00:00"/>
    <x v="3"/>
    <x v="6"/>
    <x v="1"/>
    <s v="Southern California"/>
    <n v="499"/>
    <n v="794"/>
    <x v="14"/>
  </r>
  <r>
    <d v="2019-10-04T00:00:00"/>
    <x v="4"/>
    <x v="7"/>
    <x v="1"/>
    <s v="Northern California"/>
    <n v="487"/>
    <n v="760"/>
    <x v="14"/>
  </r>
  <r>
    <d v="2019-10-04T00:00:00"/>
    <x v="4"/>
    <x v="7"/>
    <x v="1"/>
    <s v="Southern California"/>
    <n v="167"/>
    <n v="569"/>
    <x v="14"/>
  </r>
  <r>
    <d v="2019-10-11T00:00:00"/>
    <x v="0"/>
    <x v="0"/>
    <x v="0"/>
    <s v="Northern California"/>
    <n v="5354"/>
    <n v="7682"/>
    <x v="14"/>
  </r>
  <r>
    <d v="2019-10-11T00:00:00"/>
    <x v="1"/>
    <x v="1"/>
    <x v="1"/>
    <s v="Northern California"/>
    <n v="2758.4"/>
    <n v="2741"/>
    <x v="14"/>
  </r>
  <r>
    <d v="2019-10-11T00:00:00"/>
    <x v="1"/>
    <x v="2"/>
    <x v="1"/>
    <s v="Northern California"/>
    <n v="168"/>
    <n v="491"/>
    <x v="14"/>
  </r>
  <r>
    <d v="2019-10-11T00:00:00"/>
    <x v="1"/>
    <x v="3"/>
    <x v="1"/>
    <s v="Northern California"/>
    <n v="0"/>
    <n v="3361"/>
    <x v="14"/>
  </r>
  <r>
    <d v="2019-10-11T00:00:00"/>
    <x v="2"/>
    <x v="4"/>
    <x v="1"/>
    <s v="Northern California"/>
    <n v="771"/>
    <n v="1243"/>
    <x v="14"/>
  </r>
  <r>
    <d v="2019-10-11T00:00:00"/>
    <x v="3"/>
    <x v="5"/>
    <x v="1"/>
    <s v="Northern California"/>
    <n v="955"/>
    <n v="1061"/>
    <x v="14"/>
  </r>
  <r>
    <d v="2019-10-11T00:00:00"/>
    <x v="3"/>
    <x v="6"/>
    <x v="1"/>
    <s v="Northern California"/>
    <n v="335.54100036621094"/>
    <n v="555.61700439453125"/>
    <x v="14"/>
  </r>
  <r>
    <d v="2019-10-11T00:00:00"/>
    <x v="0"/>
    <x v="0"/>
    <x v="0"/>
    <s v="Southern California"/>
    <n v="6100"/>
    <n v="6817"/>
    <x v="14"/>
  </r>
  <r>
    <d v="2019-10-11T00:00:00"/>
    <x v="1"/>
    <x v="1"/>
    <x v="1"/>
    <s v="Southern California"/>
    <n v="3936.9"/>
    <n v="2313.3000000000002"/>
    <x v="14"/>
  </r>
  <r>
    <d v="2019-10-11T00:00:00"/>
    <x v="1"/>
    <x v="2"/>
    <x v="1"/>
    <s v="Southern California"/>
    <n v="503"/>
    <n v="606"/>
    <x v="14"/>
  </r>
  <r>
    <d v="2019-10-11T00:00:00"/>
    <x v="1"/>
    <x v="3"/>
    <x v="1"/>
    <s v="Southern California"/>
    <n v="0"/>
    <n v="2545"/>
    <x v="14"/>
  </r>
  <r>
    <d v="2019-10-11T00:00:00"/>
    <x v="2"/>
    <x v="4"/>
    <x v="1"/>
    <s v="Southern California"/>
    <n v="1137"/>
    <n v="1630"/>
    <x v="14"/>
  </r>
  <r>
    <d v="2019-10-11T00:00:00"/>
    <x v="3"/>
    <x v="5"/>
    <x v="1"/>
    <s v="Southern California"/>
    <n v="349"/>
    <n v="574"/>
    <x v="14"/>
  </r>
  <r>
    <d v="2019-10-11T00:00:00"/>
    <x v="3"/>
    <x v="6"/>
    <x v="1"/>
    <s v="Southern California"/>
    <n v="499"/>
    <n v="783"/>
    <x v="14"/>
  </r>
  <r>
    <d v="2019-10-11T00:00:00"/>
    <x v="4"/>
    <x v="7"/>
    <x v="1"/>
    <s v="Northern California"/>
    <n v="626"/>
    <n v="620"/>
    <x v="14"/>
  </r>
  <r>
    <d v="2019-10-11T00:00:00"/>
    <x v="4"/>
    <x v="7"/>
    <x v="1"/>
    <s v="Southern California"/>
    <n v="153"/>
    <n v="596"/>
    <x v="14"/>
  </r>
  <r>
    <d v="2019-10-18T00:00:00"/>
    <x v="0"/>
    <x v="0"/>
    <x v="0"/>
    <s v="Northern California"/>
    <n v="5513"/>
    <n v="6782"/>
    <x v="14"/>
  </r>
  <r>
    <d v="2019-10-18T00:00:00"/>
    <x v="1"/>
    <x v="1"/>
    <x v="1"/>
    <s v="Northern California"/>
    <n v="2854.8"/>
    <n v="2447.2000000000003"/>
    <x v="14"/>
  </r>
  <r>
    <d v="2019-10-18T00:00:00"/>
    <x v="1"/>
    <x v="2"/>
    <x v="1"/>
    <s v="Northern California"/>
    <n v="299"/>
    <n v="494"/>
    <x v="14"/>
  </r>
  <r>
    <d v="2019-10-18T00:00:00"/>
    <x v="1"/>
    <x v="3"/>
    <x v="1"/>
    <s v="Northern California"/>
    <n v="0"/>
    <n v="3149"/>
    <x v="14"/>
  </r>
  <r>
    <d v="2019-10-18T00:00:00"/>
    <x v="2"/>
    <x v="4"/>
    <x v="1"/>
    <s v="Northern California"/>
    <n v="696"/>
    <n v="1134"/>
    <x v="14"/>
  </r>
  <r>
    <d v="2019-10-18T00:00:00"/>
    <x v="3"/>
    <x v="5"/>
    <x v="1"/>
    <s v="Northern California"/>
    <n v="890"/>
    <n v="1066"/>
    <x v="14"/>
  </r>
  <r>
    <d v="2019-10-18T00:00:00"/>
    <x v="3"/>
    <x v="6"/>
    <x v="1"/>
    <s v="Northern California"/>
    <n v="392.41799926757813"/>
    <n v="687.58401489257813"/>
    <x v="14"/>
  </r>
  <r>
    <d v="2019-10-18T00:00:00"/>
    <x v="0"/>
    <x v="0"/>
    <x v="0"/>
    <s v="Southern California"/>
    <n v="6346"/>
    <n v="7014"/>
    <x v="14"/>
  </r>
  <r>
    <d v="2019-10-18T00:00:00"/>
    <x v="1"/>
    <x v="1"/>
    <x v="1"/>
    <s v="Southern California"/>
    <n v="3561.8"/>
    <n v="2179.1000000000004"/>
    <x v="14"/>
  </r>
  <r>
    <d v="2019-10-18T00:00:00"/>
    <x v="1"/>
    <x v="2"/>
    <x v="1"/>
    <s v="Southern California"/>
    <n v="548"/>
    <n v="520"/>
    <x v="14"/>
  </r>
  <r>
    <d v="2019-10-18T00:00:00"/>
    <x v="1"/>
    <x v="3"/>
    <x v="1"/>
    <s v="Southern California"/>
    <n v="0"/>
    <n v="2588"/>
    <x v="14"/>
  </r>
  <r>
    <d v="2019-10-18T00:00:00"/>
    <x v="2"/>
    <x v="4"/>
    <x v="1"/>
    <s v="Southern California"/>
    <n v="1121"/>
    <n v="1475"/>
    <x v="14"/>
  </r>
  <r>
    <d v="2019-10-18T00:00:00"/>
    <x v="3"/>
    <x v="5"/>
    <x v="1"/>
    <s v="Southern California"/>
    <n v="496"/>
    <n v="529"/>
    <x v="14"/>
  </r>
  <r>
    <d v="2019-10-18T00:00:00"/>
    <x v="3"/>
    <x v="6"/>
    <x v="1"/>
    <s v="Southern California"/>
    <n v="577"/>
    <n v="661"/>
    <x v="14"/>
  </r>
  <r>
    <d v="2019-10-18T00:00:00"/>
    <x v="4"/>
    <x v="7"/>
    <x v="1"/>
    <s v="Northern California"/>
    <n v="332"/>
    <n v="719"/>
    <x v="14"/>
  </r>
  <r>
    <d v="2019-10-18T00:00:00"/>
    <x v="4"/>
    <x v="7"/>
    <x v="1"/>
    <s v="Southern California"/>
    <n v="270"/>
    <n v="587"/>
    <x v="14"/>
  </r>
  <r>
    <d v="2019-10-25T00:00:00"/>
    <x v="0"/>
    <x v="0"/>
    <x v="0"/>
    <s v="Northern California"/>
    <n v="5284"/>
    <n v="8259"/>
    <x v="14"/>
  </r>
  <r>
    <d v="2019-10-25T00:00:00"/>
    <x v="1"/>
    <x v="1"/>
    <x v="1"/>
    <s v="Northern California"/>
    <n v="2743.1000000000004"/>
    <n v="2464"/>
    <x v="14"/>
  </r>
  <r>
    <d v="2019-10-25T00:00:00"/>
    <x v="1"/>
    <x v="2"/>
    <x v="1"/>
    <s v="Northern California"/>
    <n v="422"/>
    <n v="545"/>
    <x v="14"/>
  </r>
  <r>
    <d v="2019-10-25T00:00:00"/>
    <x v="1"/>
    <x v="3"/>
    <x v="1"/>
    <s v="Northern California"/>
    <n v="0"/>
    <n v="3031"/>
    <x v="14"/>
  </r>
  <r>
    <d v="2019-10-25T00:00:00"/>
    <x v="2"/>
    <x v="4"/>
    <x v="1"/>
    <s v="Northern California"/>
    <n v="814"/>
    <n v="1559"/>
    <x v="14"/>
  </r>
  <r>
    <d v="2019-10-25T00:00:00"/>
    <x v="3"/>
    <x v="5"/>
    <x v="1"/>
    <s v="Northern California"/>
    <n v="924"/>
    <n v="1023"/>
    <x v="14"/>
  </r>
  <r>
    <d v="2019-10-25T00:00:00"/>
    <x v="3"/>
    <x v="6"/>
    <x v="1"/>
    <s v="Northern California"/>
    <n v="304.74299621582031"/>
    <n v="585.5780029296875"/>
    <x v="14"/>
  </r>
  <r>
    <d v="2019-10-25T00:00:00"/>
    <x v="0"/>
    <x v="0"/>
    <x v="0"/>
    <s v="Southern California"/>
    <n v="5973"/>
    <n v="7209"/>
    <x v="14"/>
  </r>
  <r>
    <d v="2019-10-25T00:00:00"/>
    <x v="1"/>
    <x v="1"/>
    <x v="1"/>
    <s v="Southern California"/>
    <n v="4505.6000000000004"/>
    <n v="2681.8"/>
    <x v="14"/>
  </r>
  <r>
    <d v="2019-10-25T00:00:00"/>
    <x v="1"/>
    <x v="2"/>
    <x v="1"/>
    <s v="Southern California"/>
    <n v="469"/>
    <n v="654"/>
    <x v="14"/>
  </r>
  <r>
    <d v="2019-10-25T00:00:00"/>
    <x v="1"/>
    <x v="3"/>
    <x v="1"/>
    <s v="Southern California"/>
    <n v="0"/>
    <n v="2459"/>
    <x v="14"/>
  </r>
  <r>
    <d v="2019-10-25T00:00:00"/>
    <x v="2"/>
    <x v="4"/>
    <x v="1"/>
    <s v="Southern California"/>
    <n v="1255"/>
    <n v="1496"/>
    <x v="14"/>
  </r>
  <r>
    <d v="2019-10-25T00:00:00"/>
    <x v="3"/>
    <x v="5"/>
    <x v="1"/>
    <s v="Southern California"/>
    <n v="716"/>
    <n v="783"/>
    <x v="14"/>
  </r>
  <r>
    <d v="2019-10-25T00:00:00"/>
    <x v="3"/>
    <x v="6"/>
    <x v="1"/>
    <s v="Southern California"/>
    <n v="619"/>
    <n v="663"/>
    <x v="14"/>
  </r>
  <r>
    <d v="2019-10-25T00:00:00"/>
    <x v="4"/>
    <x v="7"/>
    <x v="1"/>
    <s v="Northern California"/>
    <n v="205"/>
    <n v="647"/>
    <x v="14"/>
  </r>
  <r>
    <d v="2019-10-25T00:00:00"/>
    <x v="4"/>
    <x v="7"/>
    <x v="1"/>
    <s v="Southern California"/>
    <n v="217"/>
    <n v="377"/>
    <x v="14"/>
  </r>
  <r>
    <d v="2019-11-01T00:00:00"/>
    <x v="0"/>
    <x v="0"/>
    <x v="0"/>
    <s v="Northern California"/>
    <n v="5345"/>
    <n v="8835"/>
    <x v="14"/>
  </r>
  <r>
    <d v="2019-11-01T00:00:00"/>
    <x v="1"/>
    <x v="1"/>
    <x v="1"/>
    <s v="Northern California"/>
    <n v="2567.8000000000002"/>
    <n v="2559.1000000000004"/>
    <x v="14"/>
  </r>
  <r>
    <d v="2019-11-01T00:00:00"/>
    <x v="1"/>
    <x v="2"/>
    <x v="1"/>
    <s v="Northern California"/>
    <n v="409"/>
    <n v="566"/>
    <x v="14"/>
  </r>
  <r>
    <d v="2019-11-01T00:00:00"/>
    <x v="1"/>
    <x v="3"/>
    <x v="1"/>
    <s v="Northern California"/>
    <n v="0"/>
    <n v="3312"/>
    <x v="14"/>
  </r>
  <r>
    <d v="2019-11-01T00:00:00"/>
    <x v="2"/>
    <x v="4"/>
    <x v="1"/>
    <s v="Northern California"/>
    <n v="919"/>
    <n v="1665"/>
    <x v="14"/>
  </r>
  <r>
    <d v="2019-11-01T00:00:00"/>
    <x v="3"/>
    <x v="5"/>
    <x v="1"/>
    <s v="Northern California"/>
    <n v="860"/>
    <n v="1111"/>
    <x v="14"/>
  </r>
  <r>
    <d v="2019-11-01T00:00:00"/>
    <x v="3"/>
    <x v="6"/>
    <x v="1"/>
    <s v="Northern California"/>
    <n v="387.0679931640625"/>
    <n v="620.7080078125"/>
    <x v="14"/>
  </r>
  <r>
    <d v="2019-11-01T00:00:00"/>
    <x v="0"/>
    <x v="0"/>
    <x v="0"/>
    <s v="Southern California"/>
    <n v="5867"/>
    <n v="7973"/>
    <x v="14"/>
  </r>
  <r>
    <d v="2019-11-01T00:00:00"/>
    <x v="1"/>
    <x v="1"/>
    <x v="1"/>
    <s v="Southern California"/>
    <n v="3493.6000000000004"/>
    <n v="2461.8000000000002"/>
    <x v="14"/>
  </r>
  <r>
    <d v="2019-11-01T00:00:00"/>
    <x v="1"/>
    <x v="2"/>
    <x v="1"/>
    <s v="Southern California"/>
    <n v="222"/>
    <n v="553"/>
    <x v="14"/>
  </r>
  <r>
    <d v="2019-11-01T00:00:00"/>
    <x v="1"/>
    <x v="3"/>
    <x v="1"/>
    <s v="Southern California"/>
    <n v="0"/>
    <n v="2463"/>
    <x v="14"/>
  </r>
  <r>
    <d v="2019-11-01T00:00:00"/>
    <x v="2"/>
    <x v="4"/>
    <x v="1"/>
    <s v="Southern California"/>
    <n v="1086"/>
    <n v="1399"/>
    <x v="14"/>
  </r>
  <r>
    <d v="2019-11-01T00:00:00"/>
    <x v="3"/>
    <x v="5"/>
    <x v="1"/>
    <s v="Southern California"/>
    <n v="556"/>
    <n v="817"/>
    <x v="14"/>
  </r>
  <r>
    <d v="2019-11-01T00:00:00"/>
    <x v="3"/>
    <x v="6"/>
    <x v="1"/>
    <s v="Southern California"/>
    <n v="785"/>
    <n v="792"/>
    <x v="14"/>
  </r>
  <r>
    <d v="2019-11-01T00:00:00"/>
    <x v="4"/>
    <x v="7"/>
    <x v="1"/>
    <s v="Northern California"/>
    <n v="150"/>
    <n v="515"/>
    <x v="14"/>
  </r>
  <r>
    <d v="2019-11-01T00:00:00"/>
    <x v="4"/>
    <x v="7"/>
    <x v="1"/>
    <s v="Southern California"/>
    <n v="516"/>
    <n v="481"/>
    <x v="14"/>
  </r>
  <r>
    <d v="2019-11-08T00:00:00"/>
    <x v="0"/>
    <x v="0"/>
    <x v="0"/>
    <s v="Northern California"/>
    <n v="5344"/>
    <n v="9072"/>
    <x v="14"/>
  </r>
  <r>
    <d v="2019-11-08T00:00:00"/>
    <x v="1"/>
    <x v="1"/>
    <x v="1"/>
    <s v="Northern California"/>
    <n v="3283.2000000000003"/>
    <n v="2466.6000000000004"/>
    <x v="14"/>
  </r>
  <r>
    <d v="2019-11-08T00:00:00"/>
    <x v="1"/>
    <x v="2"/>
    <x v="1"/>
    <s v="Northern California"/>
    <n v="92"/>
    <n v="570"/>
    <x v="14"/>
  </r>
  <r>
    <d v="2019-11-08T00:00:00"/>
    <x v="1"/>
    <x v="3"/>
    <x v="1"/>
    <s v="Northern California"/>
    <n v="0"/>
    <n v="3430"/>
    <x v="14"/>
  </r>
  <r>
    <d v="2019-11-08T00:00:00"/>
    <x v="2"/>
    <x v="4"/>
    <x v="1"/>
    <s v="Northern California"/>
    <n v="815"/>
    <n v="1569"/>
    <x v="14"/>
  </r>
  <r>
    <d v="2019-11-08T00:00:00"/>
    <x v="3"/>
    <x v="5"/>
    <x v="1"/>
    <s v="Northern California"/>
    <n v="827"/>
    <n v="902"/>
    <x v="14"/>
  </r>
  <r>
    <d v="2019-11-08T00:00:00"/>
    <x v="3"/>
    <x v="6"/>
    <x v="1"/>
    <s v="Northern California"/>
    <n v="470.3800048828125"/>
    <n v="828.10299682617188"/>
    <x v="14"/>
  </r>
  <r>
    <d v="2019-11-08T00:00:00"/>
    <x v="0"/>
    <x v="0"/>
    <x v="0"/>
    <s v="Southern California"/>
    <n v="5928"/>
    <n v="6330"/>
    <x v="14"/>
  </r>
  <r>
    <d v="2019-11-08T00:00:00"/>
    <x v="1"/>
    <x v="1"/>
    <x v="1"/>
    <s v="Southern California"/>
    <n v="3642.1000000000004"/>
    <n v="2249.5"/>
    <x v="14"/>
  </r>
  <r>
    <d v="2019-11-08T00:00:00"/>
    <x v="1"/>
    <x v="2"/>
    <x v="1"/>
    <s v="Southern California"/>
    <n v="383"/>
    <n v="312"/>
    <x v="14"/>
  </r>
  <r>
    <d v="2019-11-08T00:00:00"/>
    <x v="1"/>
    <x v="3"/>
    <x v="1"/>
    <s v="Southern California"/>
    <n v="0"/>
    <n v="2178"/>
    <x v="14"/>
  </r>
  <r>
    <d v="2019-11-08T00:00:00"/>
    <x v="2"/>
    <x v="4"/>
    <x v="1"/>
    <s v="Southern California"/>
    <n v="1003"/>
    <n v="1397"/>
    <x v="14"/>
  </r>
  <r>
    <d v="2019-11-08T00:00:00"/>
    <x v="3"/>
    <x v="5"/>
    <x v="1"/>
    <s v="Southern California"/>
    <n v="567"/>
    <n v="879"/>
    <x v="14"/>
  </r>
  <r>
    <d v="2019-11-08T00:00:00"/>
    <x v="3"/>
    <x v="6"/>
    <x v="1"/>
    <s v="Southern California"/>
    <n v="676"/>
    <n v="871"/>
    <x v="14"/>
  </r>
  <r>
    <d v="2019-11-08T00:00:00"/>
    <x v="4"/>
    <x v="7"/>
    <x v="1"/>
    <s v="Northern California"/>
    <n v="137"/>
    <n v="523"/>
    <x v="14"/>
  </r>
  <r>
    <d v="2019-11-08T00:00:00"/>
    <x v="4"/>
    <x v="7"/>
    <x v="1"/>
    <s v="Southern California"/>
    <n v="109"/>
    <n v="498"/>
    <x v="14"/>
  </r>
  <r>
    <d v="2019-11-15T00:00:00"/>
    <x v="0"/>
    <x v="0"/>
    <x v="0"/>
    <s v="Northern California"/>
    <n v="5454"/>
    <n v="9721"/>
    <x v="14"/>
  </r>
  <r>
    <d v="2019-11-15T00:00:00"/>
    <x v="1"/>
    <x v="1"/>
    <x v="1"/>
    <s v="Northern California"/>
    <n v="3163.5000000000005"/>
    <n v="2352.4"/>
    <x v="14"/>
  </r>
  <r>
    <d v="2019-11-15T00:00:00"/>
    <x v="1"/>
    <x v="2"/>
    <x v="1"/>
    <s v="Northern California"/>
    <n v="308"/>
    <n v="508"/>
    <x v="14"/>
  </r>
  <r>
    <d v="2019-11-15T00:00:00"/>
    <x v="1"/>
    <x v="3"/>
    <x v="1"/>
    <s v="Northern California"/>
    <n v="0"/>
    <n v="3717"/>
    <x v="14"/>
  </r>
  <r>
    <d v="2019-11-15T00:00:00"/>
    <x v="2"/>
    <x v="4"/>
    <x v="1"/>
    <s v="Northern California"/>
    <n v="813"/>
    <n v="1291"/>
    <x v="14"/>
  </r>
  <r>
    <d v="2019-11-15T00:00:00"/>
    <x v="3"/>
    <x v="5"/>
    <x v="1"/>
    <s v="Northern California"/>
    <n v="982"/>
    <n v="928"/>
    <x v="14"/>
  </r>
  <r>
    <d v="2019-11-15T00:00:00"/>
    <x v="3"/>
    <x v="6"/>
    <x v="1"/>
    <s v="Northern California"/>
    <n v="289.58399963378906"/>
    <n v="754.70999145507813"/>
    <x v="14"/>
  </r>
  <r>
    <d v="2019-11-15T00:00:00"/>
    <x v="0"/>
    <x v="0"/>
    <x v="0"/>
    <s v="Southern California"/>
    <n v="6375"/>
    <n v="7083"/>
    <x v="14"/>
  </r>
  <r>
    <d v="2019-11-15T00:00:00"/>
    <x v="1"/>
    <x v="1"/>
    <x v="1"/>
    <s v="Southern California"/>
    <n v="3401.2000000000003"/>
    <n v="2506.9"/>
    <x v="14"/>
  </r>
  <r>
    <d v="2019-11-15T00:00:00"/>
    <x v="1"/>
    <x v="2"/>
    <x v="1"/>
    <s v="Southern California"/>
    <n v="853"/>
    <n v="555"/>
    <x v="14"/>
  </r>
  <r>
    <d v="2019-11-15T00:00:00"/>
    <x v="1"/>
    <x v="3"/>
    <x v="1"/>
    <s v="Southern California"/>
    <n v="0"/>
    <n v="2360"/>
    <x v="14"/>
  </r>
  <r>
    <d v="2019-11-15T00:00:00"/>
    <x v="2"/>
    <x v="4"/>
    <x v="1"/>
    <s v="Southern California"/>
    <n v="1138"/>
    <n v="1394"/>
    <x v="14"/>
  </r>
  <r>
    <d v="2019-11-15T00:00:00"/>
    <x v="3"/>
    <x v="5"/>
    <x v="1"/>
    <s v="Southern California"/>
    <n v="487"/>
    <n v="921"/>
    <x v="14"/>
  </r>
  <r>
    <d v="2019-11-15T00:00:00"/>
    <x v="3"/>
    <x v="6"/>
    <x v="1"/>
    <s v="Southern California"/>
    <n v="833"/>
    <n v="1009"/>
    <x v="14"/>
  </r>
  <r>
    <d v="2019-11-15T00:00:00"/>
    <x v="4"/>
    <x v="7"/>
    <x v="1"/>
    <s v="Northern California"/>
    <n v="197"/>
    <n v="578"/>
    <x v="14"/>
  </r>
  <r>
    <d v="2019-11-15T00:00:00"/>
    <x v="4"/>
    <x v="7"/>
    <x v="1"/>
    <s v="Southern California"/>
    <n v="-90"/>
    <n v="419"/>
    <x v="14"/>
  </r>
  <r>
    <d v="2019-11-22T00:00:00"/>
    <x v="0"/>
    <x v="0"/>
    <x v="0"/>
    <s v="Northern California"/>
    <n v="5341"/>
    <n v="8170"/>
    <x v="14"/>
  </r>
  <r>
    <d v="2019-11-22T00:00:00"/>
    <x v="1"/>
    <x v="1"/>
    <x v="1"/>
    <s v="Northern California"/>
    <n v="3208.4"/>
    <n v="2995.8"/>
    <x v="14"/>
  </r>
  <r>
    <d v="2019-11-22T00:00:00"/>
    <x v="1"/>
    <x v="2"/>
    <x v="1"/>
    <s v="Northern California"/>
    <n v="165"/>
    <n v="524"/>
    <x v="14"/>
  </r>
  <r>
    <d v="2019-11-22T00:00:00"/>
    <x v="1"/>
    <x v="3"/>
    <x v="1"/>
    <s v="Northern California"/>
    <n v="0"/>
    <n v="3388"/>
    <x v="14"/>
  </r>
  <r>
    <d v="2019-11-22T00:00:00"/>
    <x v="2"/>
    <x v="4"/>
    <x v="1"/>
    <s v="Northern California"/>
    <n v="860"/>
    <n v="1416"/>
    <x v="14"/>
  </r>
  <r>
    <d v="2019-11-22T00:00:00"/>
    <x v="3"/>
    <x v="5"/>
    <x v="1"/>
    <s v="Northern California"/>
    <n v="870"/>
    <n v="1335"/>
    <x v="14"/>
  </r>
  <r>
    <d v="2019-11-22T00:00:00"/>
    <x v="3"/>
    <x v="6"/>
    <x v="1"/>
    <s v="Northern California"/>
    <n v="329.18899536132813"/>
    <n v="626.2760009765625"/>
    <x v="14"/>
  </r>
  <r>
    <d v="2019-11-22T00:00:00"/>
    <x v="0"/>
    <x v="0"/>
    <x v="0"/>
    <s v="Southern California"/>
    <n v="6297"/>
    <n v="7254"/>
    <x v="14"/>
  </r>
  <r>
    <d v="2019-11-22T00:00:00"/>
    <x v="1"/>
    <x v="1"/>
    <x v="1"/>
    <s v="Southern California"/>
    <n v="3308.8"/>
    <n v="2406.8000000000002"/>
    <x v="14"/>
  </r>
  <r>
    <d v="2019-11-22T00:00:00"/>
    <x v="1"/>
    <x v="2"/>
    <x v="1"/>
    <s v="Southern California"/>
    <n v="639"/>
    <n v="559"/>
    <x v="14"/>
  </r>
  <r>
    <d v="2019-11-22T00:00:00"/>
    <x v="1"/>
    <x v="3"/>
    <x v="1"/>
    <s v="Southern California"/>
    <n v="0"/>
    <n v="2419"/>
    <x v="14"/>
  </r>
  <r>
    <d v="2019-11-22T00:00:00"/>
    <x v="2"/>
    <x v="4"/>
    <x v="1"/>
    <s v="Southern California"/>
    <n v="1162"/>
    <n v="1331"/>
    <x v="14"/>
  </r>
  <r>
    <d v="2019-11-22T00:00:00"/>
    <x v="3"/>
    <x v="5"/>
    <x v="1"/>
    <s v="Southern California"/>
    <n v="542"/>
    <n v="833"/>
    <x v="14"/>
  </r>
  <r>
    <d v="2019-11-22T00:00:00"/>
    <x v="3"/>
    <x v="6"/>
    <x v="1"/>
    <s v="Southern California"/>
    <n v="793"/>
    <n v="895"/>
    <x v="14"/>
  </r>
  <r>
    <d v="2019-11-22T00:00:00"/>
    <x v="4"/>
    <x v="7"/>
    <x v="1"/>
    <s v="Northern California"/>
    <n v="149"/>
    <n v="460"/>
    <x v="14"/>
  </r>
  <r>
    <d v="2019-11-22T00:00:00"/>
    <x v="4"/>
    <x v="7"/>
    <x v="1"/>
    <s v="Southern California"/>
    <n v="185"/>
    <n v="618"/>
    <x v="14"/>
  </r>
  <r>
    <d v="2019-11-29T00:00:00"/>
    <x v="0"/>
    <x v="0"/>
    <x v="0"/>
    <s v="Northern California"/>
    <n v="5562"/>
    <n v="7333"/>
    <x v="14"/>
  </r>
  <r>
    <d v="2019-11-29T00:00:00"/>
    <x v="1"/>
    <x v="1"/>
    <x v="1"/>
    <s v="Northern California"/>
    <n v="2717.9"/>
    <n v="2789.3"/>
    <x v="14"/>
  </r>
  <r>
    <d v="2019-11-29T00:00:00"/>
    <x v="1"/>
    <x v="2"/>
    <x v="1"/>
    <s v="Northern California"/>
    <n v="200"/>
    <n v="332"/>
    <x v="14"/>
  </r>
  <r>
    <d v="2019-11-29T00:00:00"/>
    <x v="1"/>
    <x v="3"/>
    <x v="1"/>
    <s v="Northern California"/>
    <n v="0"/>
    <n v="3440"/>
    <x v="14"/>
  </r>
  <r>
    <d v="2019-11-29T00:00:00"/>
    <x v="2"/>
    <x v="4"/>
    <x v="1"/>
    <s v="Northern California"/>
    <n v="963"/>
    <n v="1383"/>
    <x v="14"/>
  </r>
  <r>
    <d v="2019-11-29T00:00:00"/>
    <x v="3"/>
    <x v="5"/>
    <x v="1"/>
    <s v="Northern California"/>
    <n v="778"/>
    <n v="1455"/>
    <x v="14"/>
  </r>
  <r>
    <d v="2019-11-29T00:00:00"/>
    <x v="3"/>
    <x v="6"/>
    <x v="1"/>
    <s v="Northern California"/>
    <n v="494.96200561523438"/>
    <n v="715.51199340820313"/>
    <x v="14"/>
  </r>
  <r>
    <d v="2019-11-29T00:00:00"/>
    <x v="0"/>
    <x v="0"/>
    <x v="0"/>
    <s v="Southern California"/>
    <n v="6444"/>
    <n v="6949"/>
    <x v="14"/>
  </r>
  <r>
    <d v="2019-11-29T00:00:00"/>
    <x v="1"/>
    <x v="1"/>
    <x v="1"/>
    <s v="Southern California"/>
    <n v="3424.3"/>
    <n v="2589.4"/>
    <x v="14"/>
  </r>
  <r>
    <d v="2019-11-29T00:00:00"/>
    <x v="1"/>
    <x v="2"/>
    <x v="1"/>
    <s v="Southern California"/>
    <n v="420"/>
    <n v="676"/>
    <x v="14"/>
  </r>
  <r>
    <d v="2019-11-29T00:00:00"/>
    <x v="1"/>
    <x v="3"/>
    <x v="1"/>
    <s v="Southern California"/>
    <n v="0"/>
    <n v="2598"/>
    <x v="14"/>
  </r>
  <r>
    <d v="2019-11-29T00:00:00"/>
    <x v="2"/>
    <x v="4"/>
    <x v="1"/>
    <s v="Southern California"/>
    <n v="1292"/>
    <n v="1486"/>
    <x v="14"/>
  </r>
  <r>
    <d v="2019-11-29T00:00:00"/>
    <x v="3"/>
    <x v="5"/>
    <x v="1"/>
    <s v="Southern California"/>
    <n v="637"/>
    <n v="846"/>
    <x v="14"/>
  </r>
  <r>
    <d v="2019-11-29T00:00:00"/>
    <x v="3"/>
    <x v="6"/>
    <x v="1"/>
    <s v="Southern California"/>
    <n v="479"/>
    <n v="856"/>
    <x v="14"/>
  </r>
  <r>
    <d v="2019-11-29T00:00:00"/>
    <x v="4"/>
    <x v="7"/>
    <x v="1"/>
    <s v="Northern California"/>
    <n v="179"/>
    <n v="660"/>
    <x v="14"/>
  </r>
  <r>
    <d v="2019-11-29T00:00:00"/>
    <x v="4"/>
    <x v="7"/>
    <x v="1"/>
    <s v="Southern California"/>
    <n v="-92"/>
    <n v="586"/>
    <x v="14"/>
  </r>
  <r>
    <d v="2019-12-06T00:00:00"/>
    <x v="0"/>
    <x v="0"/>
    <x v="0"/>
    <s v="Northern California"/>
    <n v="4458"/>
    <n v="8683"/>
    <x v="14"/>
  </r>
  <r>
    <d v="2019-12-06T00:00:00"/>
    <x v="1"/>
    <x v="1"/>
    <x v="1"/>
    <s v="Northern California"/>
    <n v="2213"/>
    <n v="3090.2000000000003"/>
    <x v="14"/>
  </r>
  <r>
    <d v="2019-12-06T00:00:00"/>
    <x v="1"/>
    <x v="2"/>
    <x v="1"/>
    <s v="Northern California"/>
    <n v="222"/>
    <n v="510"/>
    <x v="14"/>
  </r>
  <r>
    <d v="2019-12-06T00:00:00"/>
    <x v="1"/>
    <x v="3"/>
    <x v="1"/>
    <s v="Northern California"/>
    <n v="0"/>
    <n v="3396"/>
    <x v="14"/>
  </r>
  <r>
    <d v="2019-12-06T00:00:00"/>
    <x v="2"/>
    <x v="4"/>
    <x v="1"/>
    <s v="Northern California"/>
    <n v="634"/>
    <n v="1492"/>
    <x v="14"/>
  </r>
  <r>
    <d v="2019-12-06T00:00:00"/>
    <x v="3"/>
    <x v="5"/>
    <x v="1"/>
    <s v="Northern California"/>
    <n v="848"/>
    <n v="1682"/>
    <x v="14"/>
  </r>
  <r>
    <d v="2019-12-06T00:00:00"/>
    <x v="3"/>
    <x v="6"/>
    <x v="1"/>
    <s v="Northern California"/>
    <n v="151.06900024414063"/>
    <n v="750.88699340820313"/>
    <x v="14"/>
  </r>
  <r>
    <d v="2019-12-06T00:00:00"/>
    <x v="0"/>
    <x v="0"/>
    <x v="0"/>
    <s v="Southern California"/>
    <n v="6723"/>
    <n v="6863"/>
    <x v="14"/>
  </r>
  <r>
    <d v="2019-12-06T00:00:00"/>
    <x v="1"/>
    <x v="1"/>
    <x v="1"/>
    <s v="Southern California"/>
    <n v="4059.0000000000005"/>
    <n v="2765.4"/>
    <x v="14"/>
  </r>
  <r>
    <d v="2019-12-06T00:00:00"/>
    <x v="1"/>
    <x v="2"/>
    <x v="1"/>
    <s v="Southern California"/>
    <n v="463"/>
    <n v="552"/>
    <x v="14"/>
  </r>
  <r>
    <d v="2019-12-06T00:00:00"/>
    <x v="1"/>
    <x v="3"/>
    <x v="1"/>
    <s v="Southern California"/>
    <n v="0"/>
    <n v="3305"/>
    <x v="14"/>
  </r>
  <r>
    <d v="2019-12-06T00:00:00"/>
    <x v="2"/>
    <x v="4"/>
    <x v="1"/>
    <s v="Southern California"/>
    <n v="1414"/>
    <n v="1401"/>
    <x v="14"/>
  </r>
  <r>
    <d v="2019-12-06T00:00:00"/>
    <x v="3"/>
    <x v="5"/>
    <x v="1"/>
    <s v="Southern California"/>
    <n v="679"/>
    <n v="792"/>
    <x v="14"/>
  </r>
  <r>
    <d v="2019-12-06T00:00:00"/>
    <x v="3"/>
    <x v="6"/>
    <x v="1"/>
    <s v="Southern California"/>
    <n v="652"/>
    <n v="791"/>
    <x v="14"/>
  </r>
  <r>
    <d v="2019-12-06T00:00:00"/>
    <x v="4"/>
    <x v="7"/>
    <x v="1"/>
    <s v="Northern California"/>
    <n v="97"/>
    <n v="566"/>
    <x v="14"/>
  </r>
  <r>
    <d v="2019-12-06T00:00:00"/>
    <x v="4"/>
    <x v="7"/>
    <x v="1"/>
    <s v="Southern California"/>
    <n v="0"/>
    <n v="564"/>
    <x v="14"/>
  </r>
  <r>
    <d v="2019-12-13T00:00:00"/>
    <x v="0"/>
    <x v="0"/>
    <x v="0"/>
    <s v="Northern California"/>
    <n v="5341"/>
    <n v="7909"/>
    <x v="14"/>
  </r>
  <r>
    <d v="2019-12-13T00:00:00"/>
    <x v="1"/>
    <x v="1"/>
    <x v="1"/>
    <s v="Northern California"/>
    <n v="2549.3000000000002"/>
    <n v="2811"/>
    <x v="14"/>
  </r>
  <r>
    <d v="2019-12-13T00:00:00"/>
    <x v="1"/>
    <x v="2"/>
    <x v="1"/>
    <s v="Northern California"/>
    <n v="372"/>
    <n v="521"/>
    <x v="14"/>
  </r>
  <r>
    <d v="2019-12-13T00:00:00"/>
    <x v="1"/>
    <x v="3"/>
    <x v="1"/>
    <s v="Northern California"/>
    <n v="0"/>
    <n v="2949"/>
    <x v="14"/>
  </r>
  <r>
    <d v="2019-12-13T00:00:00"/>
    <x v="2"/>
    <x v="4"/>
    <x v="1"/>
    <s v="Northern California"/>
    <n v="875"/>
    <n v="1581"/>
    <x v="14"/>
  </r>
  <r>
    <d v="2019-12-13T00:00:00"/>
    <x v="3"/>
    <x v="5"/>
    <x v="1"/>
    <s v="Northern California"/>
    <n v="781"/>
    <n v="1727"/>
    <x v="14"/>
  </r>
  <r>
    <d v="2019-12-13T00:00:00"/>
    <x v="3"/>
    <x v="6"/>
    <x v="1"/>
    <s v="Northern California"/>
    <n v="390.11300659179688"/>
    <n v="858"/>
    <x v="14"/>
  </r>
  <r>
    <d v="2019-12-13T00:00:00"/>
    <x v="0"/>
    <x v="0"/>
    <x v="0"/>
    <s v="Southern California"/>
    <n v="6507"/>
    <n v="7187"/>
    <x v="14"/>
  </r>
  <r>
    <d v="2019-12-13T00:00:00"/>
    <x v="1"/>
    <x v="1"/>
    <x v="1"/>
    <s v="Southern California"/>
    <n v="3835.7000000000003"/>
    <n v="3234.0000000000005"/>
    <x v="14"/>
  </r>
  <r>
    <d v="2019-12-13T00:00:00"/>
    <x v="1"/>
    <x v="2"/>
    <x v="1"/>
    <s v="Southern California"/>
    <n v="529"/>
    <n v="617"/>
    <x v="14"/>
  </r>
  <r>
    <d v="2019-12-13T00:00:00"/>
    <x v="1"/>
    <x v="3"/>
    <x v="1"/>
    <s v="Southern California"/>
    <n v="0"/>
    <n v="3365"/>
    <x v="14"/>
  </r>
  <r>
    <d v="2019-12-13T00:00:00"/>
    <x v="2"/>
    <x v="4"/>
    <x v="1"/>
    <s v="Southern California"/>
    <n v="1622"/>
    <n v="1738"/>
    <x v="14"/>
  </r>
  <r>
    <d v="2019-12-13T00:00:00"/>
    <x v="3"/>
    <x v="5"/>
    <x v="1"/>
    <s v="Southern California"/>
    <n v="611"/>
    <n v="893"/>
    <x v="14"/>
  </r>
  <r>
    <d v="2019-12-13T00:00:00"/>
    <x v="3"/>
    <x v="6"/>
    <x v="1"/>
    <s v="Southern California"/>
    <n v="620"/>
    <n v="783"/>
    <x v="14"/>
  </r>
  <r>
    <d v="2019-12-13T00:00:00"/>
    <x v="4"/>
    <x v="7"/>
    <x v="1"/>
    <s v="Northern California"/>
    <n v="258"/>
    <n v="794"/>
    <x v="14"/>
  </r>
  <r>
    <d v="2019-12-13T00:00:00"/>
    <x v="4"/>
    <x v="7"/>
    <x v="1"/>
    <s v="Southern California"/>
    <n v="-62"/>
    <n v="519"/>
    <x v="14"/>
  </r>
  <r>
    <d v="2019-12-20T00:00:00"/>
    <x v="0"/>
    <x v="0"/>
    <x v="0"/>
    <s v="Northern California"/>
    <n v="5405"/>
    <n v="8373"/>
    <x v="14"/>
  </r>
  <r>
    <d v="2019-12-20T00:00:00"/>
    <x v="1"/>
    <x v="1"/>
    <x v="1"/>
    <s v="Northern California"/>
    <n v="2731.4"/>
    <n v="2893.6000000000004"/>
    <x v="14"/>
  </r>
  <r>
    <d v="2019-12-20T00:00:00"/>
    <x v="1"/>
    <x v="2"/>
    <x v="1"/>
    <s v="Northern California"/>
    <n v="320"/>
    <n v="484"/>
    <x v="14"/>
  </r>
  <r>
    <d v="2019-12-20T00:00:00"/>
    <x v="1"/>
    <x v="3"/>
    <x v="1"/>
    <s v="Northern California"/>
    <n v="0"/>
    <n v="3243"/>
    <x v="14"/>
  </r>
  <r>
    <d v="2019-12-20T00:00:00"/>
    <x v="2"/>
    <x v="4"/>
    <x v="1"/>
    <s v="Northern California"/>
    <n v="868"/>
    <n v="1458"/>
    <x v="14"/>
  </r>
  <r>
    <d v="2019-12-20T00:00:00"/>
    <x v="3"/>
    <x v="5"/>
    <x v="1"/>
    <s v="Northern California"/>
    <n v="680"/>
    <n v="1700"/>
    <x v="14"/>
  </r>
  <r>
    <d v="2019-12-20T00:00:00"/>
    <x v="3"/>
    <x v="6"/>
    <x v="1"/>
    <s v="Northern California"/>
    <n v="764.47500610351563"/>
    <n v="986.405029296875"/>
    <x v="14"/>
  </r>
  <r>
    <d v="2019-12-20T00:00:00"/>
    <x v="0"/>
    <x v="0"/>
    <x v="0"/>
    <s v="Southern California"/>
    <n v="6698"/>
    <n v="6411"/>
    <x v="14"/>
  </r>
  <r>
    <d v="2019-12-20T00:00:00"/>
    <x v="1"/>
    <x v="1"/>
    <x v="1"/>
    <s v="Southern California"/>
    <n v="3664.1000000000004"/>
    <n v="2996.4"/>
    <x v="14"/>
  </r>
  <r>
    <d v="2019-12-20T00:00:00"/>
    <x v="1"/>
    <x v="2"/>
    <x v="1"/>
    <s v="Southern California"/>
    <n v="668"/>
    <n v="649"/>
    <x v="14"/>
  </r>
  <r>
    <d v="2019-12-20T00:00:00"/>
    <x v="1"/>
    <x v="3"/>
    <x v="1"/>
    <s v="Southern California"/>
    <n v="0"/>
    <n v="3418"/>
    <x v="14"/>
  </r>
  <r>
    <d v="2019-12-20T00:00:00"/>
    <x v="2"/>
    <x v="4"/>
    <x v="1"/>
    <s v="Southern California"/>
    <n v="1484"/>
    <n v="1484"/>
    <x v="14"/>
  </r>
  <r>
    <d v="2019-12-20T00:00:00"/>
    <x v="3"/>
    <x v="5"/>
    <x v="1"/>
    <s v="Southern California"/>
    <n v="672"/>
    <n v="995"/>
    <x v="14"/>
  </r>
  <r>
    <d v="2019-12-20T00:00:00"/>
    <x v="3"/>
    <x v="6"/>
    <x v="1"/>
    <s v="Southern California"/>
    <n v="568"/>
    <n v="715"/>
    <x v="14"/>
  </r>
  <r>
    <d v="2019-12-20T00:00:00"/>
    <x v="4"/>
    <x v="7"/>
    <x v="1"/>
    <s v="Northern California"/>
    <n v="277"/>
    <n v="696"/>
    <x v="14"/>
  </r>
  <r>
    <d v="2019-12-20T00:00:00"/>
    <x v="4"/>
    <x v="7"/>
    <x v="1"/>
    <s v="Southern California"/>
    <n v="-39"/>
    <n v="520"/>
    <x v="14"/>
  </r>
  <r>
    <d v="2019-12-27T00:00:00"/>
    <x v="0"/>
    <x v="0"/>
    <x v="0"/>
    <s v="Northern California"/>
    <n v="5344"/>
    <n v="8404"/>
    <x v="14"/>
  </r>
  <r>
    <d v="2019-12-27T00:00:00"/>
    <x v="1"/>
    <x v="1"/>
    <x v="1"/>
    <s v="Northern California"/>
    <n v="2673.5"/>
    <n v="2855.4"/>
    <x v="14"/>
  </r>
  <r>
    <d v="2019-12-27T00:00:00"/>
    <x v="1"/>
    <x v="2"/>
    <x v="1"/>
    <s v="Northern California"/>
    <n v="660"/>
    <n v="401"/>
    <x v="14"/>
  </r>
  <r>
    <d v="2019-12-27T00:00:00"/>
    <x v="1"/>
    <x v="3"/>
    <x v="1"/>
    <s v="Northern California"/>
    <n v="0"/>
    <n v="3235"/>
    <x v="14"/>
  </r>
  <r>
    <d v="2019-12-27T00:00:00"/>
    <x v="2"/>
    <x v="4"/>
    <x v="1"/>
    <s v="Northern California"/>
    <n v="915"/>
    <n v="1300"/>
    <x v="14"/>
  </r>
  <r>
    <d v="2019-12-27T00:00:00"/>
    <x v="3"/>
    <x v="5"/>
    <x v="1"/>
    <s v="Northern California"/>
    <n v="726"/>
    <n v="1805"/>
    <x v="14"/>
  </r>
  <r>
    <d v="2019-12-27T00:00:00"/>
    <x v="3"/>
    <x v="6"/>
    <x v="1"/>
    <s v="Northern California"/>
    <n v="606.00900268554688"/>
    <n v="1255.114013671875"/>
    <x v="14"/>
  </r>
  <r>
    <d v="2019-12-27T00:00:00"/>
    <x v="0"/>
    <x v="0"/>
    <x v="0"/>
    <s v="Southern California"/>
    <n v="6676"/>
    <n v="6916"/>
    <x v="14"/>
  </r>
  <r>
    <d v="2019-12-27T00:00:00"/>
    <x v="1"/>
    <x v="1"/>
    <x v="1"/>
    <s v="Southern California"/>
    <n v="4034.8"/>
    <n v="2791.8"/>
    <x v="14"/>
  </r>
  <r>
    <d v="2019-12-27T00:00:00"/>
    <x v="1"/>
    <x v="2"/>
    <x v="1"/>
    <s v="Southern California"/>
    <n v="485"/>
    <n v="559"/>
    <x v="14"/>
  </r>
  <r>
    <d v="2019-12-27T00:00:00"/>
    <x v="1"/>
    <x v="3"/>
    <x v="1"/>
    <s v="Southern California"/>
    <n v="0"/>
    <n v="3092"/>
    <x v="14"/>
  </r>
  <r>
    <d v="2019-12-27T00:00:00"/>
    <x v="2"/>
    <x v="4"/>
    <x v="1"/>
    <s v="Southern California"/>
    <n v="1448"/>
    <n v="1594"/>
    <x v="14"/>
  </r>
  <r>
    <d v="2019-12-27T00:00:00"/>
    <x v="3"/>
    <x v="5"/>
    <x v="1"/>
    <s v="Southern California"/>
    <n v="563"/>
    <n v="1022"/>
    <x v="14"/>
  </r>
  <r>
    <d v="2019-12-27T00:00:00"/>
    <x v="3"/>
    <x v="6"/>
    <x v="1"/>
    <s v="Southern California"/>
    <n v="584"/>
    <n v="889"/>
    <x v="14"/>
  </r>
  <r>
    <d v="2019-12-27T00:00:00"/>
    <x v="4"/>
    <x v="7"/>
    <x v="1"/>
    <s v="Northern California"/>
    <n v="240"/>
    <n v="726"/>
    <x v="14"/>
  </r>
  <r>
    <d v="2019-12-27T00:00:00"/>
    <x v="4"/>
    <x v="7"/>
    <x v="1"/>
    <s v="Southern California"/>
    <n v="-61"/>
    <n v="531"/>
    <x v="14"/>
  </r>
  <r>
    <d v="2020-01-03T00:00:00"/>
    <x v="0"/>
    <x v="0"/>
    <x v="0"/>
    <s v="Northern California"/>
    <n v="5195"/>
    <n v="7860"/>
    <x v="15"/>
  </r>
  <r>
    <d v="2020-01-03T00:00:00"/>
    <x v="1"/>
    <x v="1"/>
    <x v="1"/>
    <s v="Northern California"/>
    <n v="2929.3"/>
    <n v="3292.9"/>
    <x v="15"/>
  </r>
  <r>
    <d v="2020-01-03T00:00:00"/>
    <x v="1"/>
    <x v="2"/>
    <x v="1"/>
    <s v="Northern California"/>
    <n v="545"/>
    <n v="390"/>
    <x v="15"/>
  </r>
  <r>
    <d v="2020-01-03T00:00:00"/>
    <x v="1"/>
    <x v="3"/>
    <x v="1"/>
    <s v="Northern California"/>
    <n v="0"/>
    <n v="3341"/>
    <x v="15"/>
  </r>
  <r>
    <d v="2020-01-03T00:00:00"/>
    <x v="2"/>
    <x v="4"/>
    <x v="1"/>
    <s v="Northern California"/>
    <n v="877"/>
    <n v="1180"/>
    <x v="15"/>
  </r>
  <r>
    <d v="2020-01-03T00:00:00"/>
    <x v="3"/>
    <x v="5"/>
    <x v="1"/>
    <s v="Northern California"/>
    <n v="696"/>
    <n v="1967"/>
    <x v="15"/>
  </r>
  <r>
    <d v="2020-01-03T00:00:00"/>
    <x v="3"/>
    <x v="6"/>
    <x v="1"/>
    <s v="Northern California"/>
    <n v="576.44500732421875"/>
    <n v="1144.093994140625"/>
    <x v="15"/>
  </r>
  <r>
    <d v="2020-01-03T00:00:00"/>
    <x v="0"/>
    <x v="0"/>
    <x v="0"/>
    <s v="Southern California"/>
    <n v="6109"/>
    <n v="7069"/>
    <x v="15"/>
  </r>
  <r>
    <d v="2020-01-03T00:00:00"/>
    <x v="1"/>
    <x v="1"/>
    <x v="1"/>
    <s v="Southern California"/>
    <n v="3823.6000000000004"/>
    <n v="2921.6000000000004"/>
    <x v="15"/>
  </r>
  <r>
    <d v="2020-01-03T00:00:00"/>
    <x v="1"/>
    <x v="2"/>
    <x v="1"/>
    <s v="Southern California"/>
    <n v="427"/>
    <n v="611"/>
    <x v="15"/>
  </r>
  <r>
    <d v="2020-01-03T00:00:00"/>
    <x v="1"/>
    <x v="3"/>
    <x v="1"/>
    <s v="Southern California"/>
    <n v="0"/>
    <n v="2716"/>
    <x v="15"/>
  </r>
  <r>
    <d v="2020-01-03T00:00:00"/>
    <x v="2"/>
    <x v="4"/>
    <x v="1"/>
    <s v="Southern California"/>
    <n v="953"/>
    <n v="1446"/>
    <x v="15"/>
  </r>
  <r>
    <d v="2020-01-03T00:00:00"/>
    <x v="3"/>
    <x v="5"/>
    <x v="1"/>
    <s v="Southern California"/>
    <n v="505"/>
    <n v="810"/>
    <x v="15"/>
  </r>
  <r>
    <d v="2020-01-03T00:00:00"/>
    <x v="3"/>
    <x v="6"/>
    <x v="1"/>
    <s v="Southern California"/>
    <n v="340"/>
    <n v="688"/>
    <x v="15"/>
  </r>
  <r>
    <d v="2020-01-03T00:00:00"/>
    <x v="4"/>
    <x v="7"/>
    <x v="1"/>
    <s v="Northern California"/>
    <n v="96"/>
    <n v="570"/>
    <x v="15"/>
  </r>
  <r>
    <d v="2020-01-03T00:00:00"/>
    <x v="4"/>
    <x v="7"/>
    <x v="1"/>
    <s v="Southern California"/>
    <n v="-123"/>
    <n v="495"/>
    <x v="15"/>
  </r>
  <r>
    <d v="2020-01-10T00:00:00"/>
    <x v="0"/>
    <x v="0"/>
    <x v="0"/>
    <s v="Northern California"/>
    <n v="5377"/>
    <n v="7784"/>
    <x v="15"/>
  </r>
  <r>
    <d v="2020-01-10T00:00:00"/>
    <x v="1"/>
    <x v="1"/>
    <x v="1"/>
    <s v="Northern California"/>
    <n v="2659.3"/>
    <n v="3561.2000000000003"/>
    <x v="15"/>
  </r>
  <r>
    <d v="2020-01-10T00:00:00"/>
    <x v="1"/>
    <x v="2"/>
    <x v="1"/>
    <s v="Northern California"/>
    <n v="535"/>
    <n v="520"/>
    <x v="15"/>
  </r>
  <r>
    <d v="2020-01-10T00:00:00"/>
    <x v="1"/>
    <x v="3"/>
    <x v="1"/>
    <s v="Northern California"/>
    <n v="0"/>
    <n v="2897"/>
    <x v="15"/>
  </r>
  <r>
    <d v="2020-01-10T00:00:00"/>
    <x v="2"/>
    <x v="4"/>
    <x v="1"/>
    <s v="Northern California"/>
    <n v="871"/>
    <n v="1070"/>
    <x v="15"/>
  </r>
  <r>
    <d v="2020-01-10T00:00:00"/>
    <x v="3"/>
    <x v="5"/>
    <x v="1"/>
    <s v="Northern California"/>
    <n v="670"/>
    <n v="1901"/>
    <x v="15"/>
  </r>
  <r>
    <d v="2020-01-10T00:00:00"/>
    <x v="3"/>
    <x v="6"/>
    <x v="1"/>
    <s v="Northern California"/>
    <n v="686.47799682617188"/>
    <n v="1211.677001953125"/>
    <x v="15"/>
  </r>
  <r>
    <d v="2020-01-10T00:00:00"/>
    <x v="0"/>
    <x v="0"/>
    <x v="0"/>
    <s v="Southern California"/>
    <n v="6135"/>
    <n v="6841"/>
    <x v="15"/>
  </r>
  <r>
    <d v="2020-01-10T00:00:00"/>
    <x v="1"/>
    <x v="1"/>
    <x v="1"/>
    <s v="Southern California"/>
    <n v="3522.2000000000003"/>
    <n v="2977.7000000000003"/>
    <x v="15"/>
  </r>
  <r>
    <d v="2020-01-10T00:00:00"/>
    <x v="1"/>
    <x v="2"/>
    <x v="1"/>
    <s v="Southern California"/>
    <n v="502"/>
    <n v="591"/>
    <x v="15"/>
  </r>
  <r>
    <d v="2020-01-10T00:00:00"/>
    <x v="1"/>
    <x v="3"/>
    <x v="1"/>
    <s v="Southern California"/>
    <n v="0"/>
    <n v="2742"/>
    <x v="15"/>
  </r>
  <r>
    <d v="2020-01-10T00:00:00"/>
    <x v="2"/>
    <x v="4"/>
    <x v="1"/>
    <s v="Southern California"/>
    <n v="1346"/>
    <n v="1490"/>
    <x v="15"/>
  </r>
  <r>
    <d v="2020-01-10T00:00:00"/>
    <x v="3"/>
    <x v="5"/>
    <x v="1"/>
    <s v="Southern California"/>
    <n v="579"/>
    <n v="917"/>
    <x v="15"/>
  </r>
  <r>
    <d v="2020-01-10T00:00:00"/>
    <x v="3"/>
    <x v="6"/>
    <x v="1"/>
    <s v="Southern California"/>
    <n v="601"/>
    <n v="892"/>
    <x v="15"/>
  </r>
  <r>
    <d v="2020-01-10T00:00:00"/>
    <x v="4"/>
    <x v="7"/>
    <x v="1"/>
    <s v="Northern California"/>
    <n v="204"/>
    <n v="566"/>
    <x v="15"/>
  </r>
  <r>
    <d v="2020-01-10T00:00:00"/>
    <x v="4"/>
    <x v="7"/>
    <x v="1"/>
    <s v="Southern California"/>
    <n v="-12"/>
    <n v="508"/>
    <x v="15"/>
  </r>
  <r>
    <d v="2020-01-17T00:00:00"/>
    <x v="0"/>
    <x v="0"/>
    <x v="0"/>
    <s v="Northern California"/>
    <n v="5303"/>
    <n v="8220"/>
    <x v="15"/>
  </r>
  <r>
    <d v="2020-01-17T00:00:00"/>
    <x v="1"/>
    <x v="1"/>
    <x v="1"/>
    <s v="Northern California"/>
    <n v="2912.1000000000004"/>
    <n v="3373.2000000000003"/>
    <x v="15"/>
  </r>
  <r>
    <d v="2020-01-17T00:00:00"/>
    <x v="1"/>
    <x v="2"/>
    <x v="1"/>
    <s v="Northern California"/>
    <n v="363"/>
    <n v="626"/>
    <x v="15"/>
  </r>
  <r>
    <d v="2020-01-17T00:00:00"/>
    <x v="1"/>
    <x v="3"/>
    <x v="1"/>
    <s v="Northern California"/>
    <n v="0"/>
    <n v="3164"/>
    <x v="15"/>
  </r>
  <r>
    <d v="2020-01-17T00:00:00"/>
    <x v="2"/>
    <x v="4"/>
    <x v="1"/>
    <s v="Northern California"/>
    <n v="992"/>
    <n v="1420"/>
    <x v="15"/>
  </r>
  <r>
    <d v="2020-01-17T00:00:00"/>
    <x v="3"/>
    <x v="5"/>
    <x v="1"/>
    <s v="Northern California"/>
    <n v="801"/>
    <n v="1427"/>
    <x v="15"/>
  </r>
  <r>
    <d v="2020-01-17T00:00:00"/>
    <x v="3"/>
    <x v="6"/>
    <x v="1"/>
    <s v="Northern California"/>
    <n v="455.364990234375"/>
    <n v="973.54901123046875"/>
    <x v="15"/>
  </r>
  <r>
    <d v="2020-01-17T00:00:00"/>
    <x v="0"/>
    <x v="0"/>
    <x v="0"/>
    <s v="Southern California"/>
    <n v="6007"/>
    <n v="6962"/>
    <x v="15"/>
  </r>
  <r>
    <d v="2020-01-17T00:00:00"/>
    <x v="1"/>
    <x v="1"/>
    <x v="1"/>
    <s v="Southern California"/>
    <n v="3293.4"/>
    <n v="2853.4"/>
    <x v="15"/>
  </r>
  <r>
    <d v="2020-01-17T00:00:00"/>
    <x v="1"/>
    <x v="2"/>
    <x v="1"/>
    <s v="Southern California"/>
    <n v="524"/>
    <n v="572"/>
    <x v="15"/>
  </r>
  <r>
    <d v="2020-01-17T00:00:00"/>
    <x v="1"/>
    <x v="3"/>
    <x v="1"/>
    <s v="Southern California"/>
    <n v="0"/>
    <n v="2590"/>
    <x v="15"/>
  </r>
  <r>
    <d v="2020-01-17T00:00:00"/>
    <x v="2"/>
    <x v="4"/>
    <x v="1"/>
    <s v="Southern California"/>
    <n v="1376"/>
    <n v="1315"/>
    <x v="15"/>
  </r>
  <r>
    <d v="2020-01-17T00:00:00"/>
    <x v="3"/>
    <x v="5"/>
    <x v="1"/>
    <s v="Southern California"/>
    <n v="308"/>
    <n v="853"/>
    <x v="15"/>
  </r>
  <r>
    <d v="2020-01-17T00:00:00"/>
    <x v="3"/>
    <x v="6"/>
    <x v="1"/>
    <s v="Southern California"/>
    <n v="607"/>
    <n v="824"/>
    <x v="15"/>
  </r>
  <r>
    <d v="2020-01-17T00:00:00"/>
    <x v="4"/>
    <x v="7"/>
    <x v="1"/>
    <s v="Northern California"/>
    <n v="173"/>
    <n v="668"/>
    <x v="15"/>
  </r>
  <r>
    <d v="2020-01-17T00:00:00"/>
    <x v="4"/>
    <x v="7"/>
    <x v="1"/>
    <s v="Southern California"/>
    <n v="6"/>
    <n v="588"/>
    <x v="15"/>
  </r>
  <r>
    <d v="2020-01-24T00:00:00"/>
    <x v="0"/>
    <x v="0"/>
    <x v="0"/>
    <s v="Northern California"/>
    <n v="5274"/>
    <n v="8350"/>
    <x v="15"/>
  </r>
  <r>
    <d v="2020-01-24T00:00:00"/>
    <x v="1"/>
    <x v="1"/>
    <x v="1"/>
    <s v="Northern California"/>
    <n v="3103.7000000000003"/>
    <n v="3910.1000000000004"/>
    <x v="15"/>
  </r>
  <r>
    <d v="2020-01-24T00:00:00"/>
    <x v="1"/>
    <x v="2"/>
    <x v="1"/>
    <s v="Northern California"/>
    <n v="82"/>
    <n v="504"/>
    <x v="15"/>
  </r>
  <r>
    <d v="2020-01-24T00:00:00"/>
    <x v="1"/>
    <x v="3"/>
    <x v="1"/>
    <s v="Northern California"/>
    <n v="0"/>
    <n v="3042"/>
    <x v="15"/>
  </r>
  <r>
    <d v="2020-01-24T00:00:00"/>
    <x v="2"/>
    <x v="4"/>
    <x v="1"/>
    <s v="Northern California"/>
    <n v="968"/>
    <n v="1634"/>
    <x v="15"/>
  </r>
  <r>
    <d v="2020-01-24T00:00:00"/>
    <x v="3"/>
    <x v="5"/>
    <x v="1"/>
    <s v="Northern California"/>
    <n v="1000"/>
    <n v="1451"/>
    <x v="15"/>
  </r>
  <r>
    <d v="2020-01-24T00:00:00"/>
    <x v="3"/>
    <x v="6"/>
    <x v="1"/>
    <s v="Northern California"/>
    <n v="342.74899291992188"/>
    <n v="751.07400512695313"/>
    <x v="15"/>
  </r>
  <r>
    <d v="2020-01-24T00:00:00"/>
    <x v="0"/>
    <x v="0"/>
    <x v="0"/>
    <s v="Southern California"/>
    <n v="5851"/>
    <n v="6924"/>
    <x v="15"/>
  </r>
  <r>
    <d v="2020-01-24T00:00:00"/>
    <x v="1"/>
    <x v="1"/>
    <x v="1"/>
    <s v="Southern California"/>
    <n v="3394.6000000000004"/>
    <n v="2819.3"/>
    <x v="15"/>
  </r>
  <r>
    <d v="2020-01-24T00:00:00"/>
    <x v="1"/>
    <x v="2"/>
    <x v="1"/>
    <s v="Southern California"/>
    <n v="646"/>
    <n v="716"/>
    <x v="15"/>
  </r>
  <r>
    <d v="2020-01-24T00:00:00"/>
    <x v="1"/>
    <x v="3"/>
    <x v="1"/>
    <s v="Southern California"/>
    <n v="0"/>
    <n v="2686"/>
    <x v="15"/>
  </r>
  <r>
    <d v="2020-01-24T00:00:00"/>
    <x v="2"/>
    <x v="4"/>
    <x v="1"/>
    <s v="Southern California"/>
    <n v="1445"/>
    <n v="1278"/>
    <x v="15"/>
  </r>
  <r>
    <d v="2020-01-24T00:00:00"/>
    <x v="3"/>
    <x v="5"/>
    <x v="1"/>
    <s v="Southern California"/>
    <n v="364"/>
    <n v="805"/>
    <x v="15"/>
  </r>
  <r>
    <d v="2020-01-24T00:00:00"/>
    <x v="3"/>
    <x v="6"/>
    <x v="1"/>
    <s v="Southern California"/>
    <n v="567"/>
    <n v="917"/>
    <x v="15"/>
  </r>
  <r>
    <d v="2020-01-24T00:00:00"/>
    <x v="4"/>
    <x v="7"/>
    <x v="1"/>
    <s v="Northern California"/>
    <n v="175"/>
    <n v="772"/>
    <x v="15"/>
  </r>
  <r>
    <d v="2020-01-24T00:00:00"/>
    <x v="4"/>
    <x v="7"/>
    <x v="1"/>
    <s v="Southern California"/>
    <n v="-94"/>
    <n v="603"/>
    <x v="15"/>
  </r>
  <r>
    <d v="2020-01-31T00:00:00"/>
    <x v="0"/>
    <x v="0"/>
    <x v="0"/>
    <s v="Northern California"/>
    <n v="4983"/>
    <n v="8702"/>
    <x v="15"/>
  </r>
  <r>
    <d v="2020-01-31T00:00:00"/>
    <x v="1"/>
    <x v="1"/>
    <x v="1"/>
    <s v="Northern California"/>
    <n v="2364"/>
    <n v="3418.0000000000005"/>
    <x v="15"/>
  </r>
  <r>
    <d v="2020-01-31T00:00:00"/>
    <x v="1"/>
    <x v="2"/>
    <x v="1"/>
    <s v="Northern California"/>
    <n v="629"/>
    <n v="490"/>
    <x v="15"/>
  </r>
  <r>
    <d v="2020-01-31T00:00:00"/>
    <x v="1"/>
    <x v="3"/>
    <x v="1"/>
    <s v="Northern California"/>
    <n v="0"/>
    <n v="3075"/>
    <x v="15"/>
  </r>
  <r>
    <d v="2020-01-31T00:00:00"/>
    <x v="2"/>
    <x v="4"/>
    <x v="1"/>
    <s v="Northern California"/>
    <n v="907"/>
    <n v="1527"/>
    <x v="15"/>
  </r>
  <r>
    <d v="2020-01-31T00:00:00"/>
    <x v="3"/>
    <x v="5"/>
    <x v="1"/>
    <s v="Northern California"/>
    <n v="781"/>
    <n v="1463"/>
    <x v="15"/>
  </r>
  <r>
    <d v="2020-01-31T00:00:00"/>
    <x v="3"/>
    <x v="6"/>
    <x v="1"/>
    <s v="Northern California"/>
    <n v="667.55999755859375"/>
    <n v="716.54400634765625"/>
    <x v="15"/>
  </r>
  <r>
    <d v="2020-01-31T00:00:00"/>
    <x v="0"/>
    <x v="0"/>
    <x v="0"/>
    <s v="Southern California"/>
    <n v="5965"/>
    <n v="6632"/>
    <x v="15"/>
  </r>
  <r>
    <d v="2020-01-31T00:00:00"/>
    <x v="1"/>
    <x v="1"/>
    <x v="1"/>
    <s v="Southern California"/>
    <n v="3809.3"/>
    <n v="2860.0000000000005"/>
    <x v="15"/>
  </r>
  <r>
    <d v="2020-01-31T00:00:00"/>
    <x v="1"/>
    <x v="2"/>
    <x v="1"/>
    <s v="Southern California"/>
    <n v="466"/>
    <n v="638"/>
    <x v="15"/>
  </r>
  <r>
    <d v="2020-01-31T00:00:00"/>
    <x v="1"/>
    <x v="3"/>
    <x v="1"/>
    <s v="Southern California"/>
    <n v="0"/>
    <n v="2789"/>
    <x v="15"/>
  </r>
  <r>
    <d v="2020-01-31T00:00:00"/>
    <x v="2"/>
    <x v="4"/>
    <x v="1"/>
    <s v="Southern California"/>
    <n v="1392"/>
    <n v="1344"/>
    <x v="15"/>
  </r>
  <r>
    <d v="2020-01-31T00:00:00"/>
    <x v="3"/>
    <x v="5"/>
    <x v="1"/>
    <s v="Southern California"/>
    <n v="442"/>
    <n v="851"/>
    <x v="15"/>
  </r>
  <r>
    <d v="2020-01-31T00:00:00"/>
    <x v="3"/>
    <x v="6"/>
    <x v="1"/>
    <s v="Southern California"/>
    <n v="458"/>
    <n v="710"/>
    <x v="15"/>
  </r>
  <r>
    <d v="2020-01-31T00:00:00"/>
    <x v="4"/>
    <x v="7"/>
    <x v="1"/>
    <s v="Northern California"/>
    <n v="209"/>
    <n v="559"/>
    <x v="15"/>
  </r>
  <r>
    <d v="2020-01-31T00:00:00"/>
    <x v="4"/>
    <x v="7"/>
    <x v="1"/>
    <s v="Southern California"/>
    <n v="-106"/>
    <n v="581"/>
    <x v="15"/>
  </r>
  <r>
    <d v="2020-02-07T00:00:00"/>
    <x v="0"/>
    <x v="0"/>
    <x v="0"/>
    <s v="Northern California"/>
    <n v="5120"/>
    <n v="8805"/>
    <x v="15"/>
  </r>
  <r>
    <d v="2020-02-07T00:00:00"/>
    <x v="1"/>
    <x v="1"/>
    <x v="1"/>
    <s v="Northern California"/>
    <n v="2860.9"/>
    <n v="3535.6000000000004"/>
    <x v="15"/>
  </r>
  <r>
    <d v="2020-02-07T00:00:00"/>
    <x v="1"/>
    <x v="2"/>
    <x v="1"/>
    <s v="Northern California"/>
    <n v="310"/>
    <n v="356"/>
    <x v="15"/>
  </r>
  <r>
    <d v="2020-02-07T00:00:00"/>
    <x v="1"/>
    <x v="3"/>
    <x v="1"/>
    <s v="Northern California"/>
    <n v="0"/>
    <n v="3160"/>
    <x v="15"/>
  </r>
  <r>
    <d v="2020-02-07T00:00:00"/>
    <x v="2"/>
    <x v="4"/>
    <x v="1"/>
    <s v="Northern California"/>
    <n v="828"/>
    <n v="1449"/>
    <x v="15"/>
  </r>
  <r>
    <d v="2020-02-07T00:00:00"/>
    <x v="3"/>
    <x v="5"/>
    <x v="1"/>
    <s v="Northern California"/>
    <n v="1116"/>
    <n v="1565"/>
    <x v="15"/>
  </r>
  <r>
    <d v="2020-02-07T00:00:00"/>
    <x v="3"/>
    <x v="6"/>
    <x v="1"/>
    <s v="Northern California"/>
    <n v="289"/>
    <n v="670"/>
    <x v="15"/>
  </r>
  <r>
    <d v="2020-02-07T00:00:00"/>
    <x v="0"/>
    <x v="0"/>
    <x v="0"/>
    <s v="Southern California"/>
    <n v="6063"/>
    <n v="7008"/>
    <x v="15"/>
  </r>
  <r>
    <d v="2020-02-07T00:00:00"/>
    <x v="1"/>
    <x v="1"/>
    <x v="1"/>
    <s v="Southern California"/>
    <n v="3326.4"/>
    <n v="2847.9"/>
    <x v="15"/>
  </r>
  <r>
    <d v="2020-02-07T00:00:00"/>
    <x v="1"/>
    <x v="2"/>
    <x v="1"/>
    <s v="Southern California"/>
    <n v="367"/>
    <n v="585"/>
    <x v="15"/>
  </r>
  <r>
    <d v="2020-02-07T00:00:00"/>
    <x v="1"/>
    <x v="3"/>
    <x v="1"/>
    <s v="Southern California"/>
    <n v="0"/>
    <n v="2921"/>
    <x v="15"/>
  </r>
  <r>
    <d v="2020-02-07T00:00:00"/>
    <x v="2"/>
    <x v="4"/>
    <x v="1"/>
    <s v="Southern California"/>
    <n v="1119"/>
    <n v="1486"/>
    <x v="15"/>
  </r>
  <r>
    <d v="2020-02-07T00:00:00"/>
    <x v="3"/>
    <x v="5"/>
    <x v="1"/>
    <s v="Southern California"/>
    <n v="633"/>
    <n v="1074"/>
    <x v="15"/>
  </r>
  <r>
    <d v="2020-02-07T00:00:00"/>
    <x v="3"/>
    <x v="6"/>
    <x v="1"/>
    <s v="Southern California"/>
    <n v="435"/>
    <n v="660"/>
    <x v="15"/>
  </r>
  <r>
    <d v="2020-02-07T00:00:00"/>
    <x v="4"/>
    <x v="7"/>
    <x v="1"/>
    <s v="Northern California"/>
    <n v="146"/>
    <n v="806"/>
    <x v="15"/>
  </r>
  <r>
    <d v="2020-02-07T00:00:00"/>
    <x v="4"/>
    <x v="7"/>
    <x v="1"/>
    <s v="Southern California"/>
    <n v="-79"/>
    <n v="575"/>
    <x v="15"/>
  </r>
  <r>
    <d v="2020-02-14T00:00:00"/>
    <x v="0"/>
    <x v="0"/>
    <x v="0"/>
    <s v="Northern California"/>
    <n v="5169"/>
    <n v="8358"/>
    <x v="15"/>
  </r>
  <r>
    <d v="2020-02-14T00:00:00"/>
    <x v="1"/>
    <x v="1"/>
    <x v="1"/>
    <s v="Northern California"/>
    <n v="3081.3"/>
    <n v="3456.7000000000003"/>
    <x v="15"/>
  </r>
  <r>
    <d v="2020-02-14T00:00:00"/>
    <x v="1"/>
    <x v="2"/>
    <x v="1"/>
    <s v="Northern California"/>
    <n v="227"/>
    <n v="444"/>
    <x v="15"/>
  </r>
  <r>
    <d v="2020-02-14T00:00:00"/>
    <x v="1"/>
    <x v="3"/>
    <x v="1"/>
    <s v="Northern California"/>
    <n v="0"/>
    <n v="3005"/>
    <x v="15"/>
  </r>
  <r>
    <d v="2020-02-14T00:00:00"/>
    <x v="2"/>
    <x v="4"/>
    <x v="1"/>
    <s v="Northern California"/>
    <n v="812"/>
    <n v="1511"/>
    <x v="15"/>
  </r>
  <r>
    <d v="2020-02-14T00:00:00"/>
    <x v="3"/>
    <x v="5"/>
    <x v="1"/>
    <s v="Northern California"/>
    <n v="923"/>
    <n v="1705"/>
    <x v="15"/>
  </r>
  <r>
    <d v="2020-02-14T00:00:00"/>
    <x v="3"/>
    <x v="6"/>
    <x v="1"/>
    <s v="Northern California"/>
    <n v="445.85101318359375"/>
    <n v="903.572021484375"/>
    <x v="15"/>
  </r>
  <r>
    <d v="2020-02-14T00:00:00"/>
    <x v="0"/>
    <x v="0"/>
    <x v="0"/>
    <s v="Southern California"/>
    <n v="6409"/>
    <n v="7879"/>
    <x v="15"/>
  </r>
  <r>
    <d v="2020-02-14T00:00:00"/>
    <x v="1"/>
    <x v="1"/>
    <x v="1"/>
    <s v="Southern California"/>
    <n v="2864.4"/>
    <n v="2704.9"/>
    <x v="15"/>
  </r>
  <r>
    <d v="2020-02-14T00:00:00"/>
    <x v="1"/>
    <x v="2"/>
    <x v="1"/>
    <s v="Southern California"/>
    <n v="695"/>
    <n v="665"/>
    <x v="15"/>
  </r>
  <r>
    <d v="2020-02-14T00:00:00"/>
    <x v="1"/>
    <x v="3"/>
    <x v="1"/>
    <s v="Southern California"/>
    <n v="0"/>
    <n v="3073"/>
    <x v="15"/>
  </r>
  <r>
    <d v="2020-02-14T00:00:00"/>
    <x v="2"/>
    <x v="4"/>
    <x v="1"/>
    <s v="Southern California"/>
    <n v="978"/>
    <n v="1269"/>
    <x v="15"/>
  </r>
  <r>
    <d v="2020-02-14T00:00:00"/>
    <x v="3"/>
    <x v="5"/>
    <x v="1"/>
    <s v="Southern California"/>
    <n v="346"/>
    <n v="942"/>
    <x v="15"/>
  </r>
  <r>
    <d v="2020-02-14T00:00:00"/>
    <x v="3"/>
    <x v="6"/>
    <x v="1"/>
    <s v="Southern California"/>
    <n v="709"/>
    <n v="681"/>
    <x v="15"/>
  </r>
  <r>
    <d v="2020-02-14T00:00:00"/>
    <x v="4"/>
    <x v="7"/>
    <x v="1"/>
    <s v="Northern California"/>
    <n v="259"/>
    <n v="755"/>
    <x v="15"/>
  </r>
  <r>
    <d v="2020-02-14T00:00:00"/>
    <x v="4"/>
    <x v="7"/>
    <x v="1"/>
    <s v="Southern California"/>
    <n v="243"/>
    <n v="669"/>
    <x v="15"/>
  </r>
  <r>
    <d v="2020-02-21T00:00:00"/>
    <x v="0"/>
    <x v="0"/>
    <x v="0"/>
    <s v="Northern California"/>
    <n v="5370"/>
    <n v="8726"/>
    <x v="15"/>
  </r>
  <r>
    <d v="2020-02-21T00:00:00"/>
    <x v="1"/>
    <x v="1"/>
    <x v="1"/>
    <s v="Northern California"/>
    <n v="2839.4"/>
    <n v="3625.4"/>
    <x v="15"/>
  </r>
  <r>
    <d v="2020-02-21T00:00:00"/>
    <x v="1"/>
    <x v="2"/>
    <x v="1"/>
    <s v="Northern California"/>
    <n v="456"/>
    <n v="524"/>
    <x v="15"/>
  </r>
  <r>
    <d v="2020-02-21T00:00:00"/>
    <x v="1"/>
    <x v="3"/>
    <x v="1"/>
    <s v="Northern California"/>
    <n v="0"/>
    <n v="2884"/>
    <x v="15"/>
  </r>
  <r>
    <d v="2020-02-21T00:00:00"/>
    <x v="2"/>
    <x v="4"/>
    <x v="1"/>
    <s v="Northern California"/>
    <n v="724"/>
    <n v="1569"/>
    <x v="15"/>
  </r>
  <r>
    <d v="2020-02-21T00:00:00"/>
    <x v="3"/>
    <x v="5"/>
    <x v="1"/>
    <s v="Northern California"/>
    <n v="502"/>
    <n v="1513"/>
    <x v="15"/>
  </r>
  <r>
    <d v="2020-02-21T00:00:00"/>
    <x v="3"/>
    <x v="6"/>
    <x v="1"/>
    <s v="Northern California"/>
    <n v="789.43600463867188"/>
    <n v="913.9949951171875"/>
    <x v="15"/>
  </r>
  <r>
    <d v="2020-02-21T00:00:00"/>
    <x v="0"/>
    <x v="0"/>
    <x v="0"/>
    <s v="Southern California"/>
    <n v="6632"/>
    <n v="7523"/>
    <x v="15"/>
  </r>
  <r>
    <d v="2020-02-21T00:00:00"/>
    <x v="1"/>
    <x v="1"/>
    <x v="1"/>
    <s v="Southern California"/>
    <n v="4160.2000000000007"/>
    <n v="2722.5"/>
    <x v="15"/>
  </r>
  <r>
    <d v="2020-02-21T00:00:00"/>
    <x v="1"/>
    <x v="2"/>
    <x v="1"/>
    <s v="Southern California"/>
    <n v="440"/>
    <n v="601"/>
    <x v="15"/>
  </r>
  <r>
    <d v="2020-02-21T00:00:00"/>
    <x v="1"/>
    <x v="3"/>
    <x v="1"/>
    <s v="Southern California"/>
    <n v="0"/>
    <n v="3294"/>
    <x v="15"/>
  </r>
  <r>
    <d v="2020-02-21T00:00:00"/>
    <x v="2"/>
    <x v="4"/>
    <x v="1"/>
    <s v="Southern California"/>
    <n v="1332"/>
    <n v="1483"/>
    <x v="15"/>
  </r>
  <r>
    <d v="2020-02-21T00:00:00"/>
    <x v="3"/>
    <x v="5"/>
    <x v="1"/>
    <s v="Southern California"/>
    <n v="512"/>
    <n v="985"/>
    <x v="15"/>
  </r>
  <r>
    <d v="2020-02-21T00:00:00"/>
    <x v="3"/>
    <x v="6"/>
    <x v="1"/>
    <s v="Southern California"/>
    <n v="704"/>
    <n v="761"/>
    <x v="15"/>
  </r>
  <r>
    <d v="2020-02-21T00:00:00"/>
    <x v="4"/>
    <x v="7"/>
    <x v="1"/>
    <s v="Northern California"/>
    <n v="264"/>
    <n v="786"/>
    <x v="15"/>
  </r>
  <r>
    <d v="2020-02-21T00:00:00"/>
    <x v="4"/>
    <x v="7"/>
    <x v="1"/>
    <s v="Southern California"/>
    <n v="-77"/>
    <n v="657"/>
    <x v="15"/>
  </r>
  <r>
    <d v="2020-02-28T00:00:00"/>
    <x v="0"/>
    <x v="0"/>
    <x v="0"/>
    <s v="Northern California"/>
    <n v="5310"/>
    <n v="8647"/>
    <x v="15"/>
  </r>
  <r>
    <d v="2020-02-28T00:00:00"/>
    <x v="1"/>
    <x v="1"/>
    <x v="1"/>
    <s v="Northern California"/>
    <n v="3112.1000000000004"/>
    <n v="3605.1000000000004"/>
    <x v="15"/>
  </r>
  <r>
    <d v="2020-02-28T00:00:00"/>
    <x v="1"/>
    <x v="2"/>
    <x v="1"/>
    <s v="Northern California"/>
    <n v="275"/>
    <n v="438"/>
    <x v="15"/>
  </r>
  <r>
    <d v="2020-02-28T00:00:00"/>
    <x v="1"/>
    <x v="3"/>
    <x v="1"/>
    <s v="Northern California"/>
    <n v="0"/>
    <n v="3376"/>
    <x v="15"/>
  </r>
  <r>
    <d v="2020-02-28T00:00:00"/>
    <x v="2"/>
    <x v="4"/>
    <x v="1"/>
    <s v="Northern California"/>
    <n v="803"/>
    <n v="1715"/>
    <x v="15"/>
  </r>
  <r>
    <d v="2020-02-28T00:00:00"/>
    <x v="3"/>
    <x v="5"/>
    <x v="1"/>
    <s v="Northern California"/>
    <n v="505"/>
    <n v="1293"/>
    <x v="15"/>
  </r>
  <r>
    <d v="2020-02-28T00:00:00"/>
    <x v="3"/>
    <x v="6"/>
    <x v="1"/>
    <s v="Northern California"/>
    <n v="531"/>
    <n v="1064"/>
    <x v="15"/>
  </r>
  <r>
    <d v="2020-02-28T00:00:00"/>
    <x v="0"/>
    <x v="0"/>
    <x v="0"/>
    <s v="Southern California"/>
    <n v="6512"/>
    <n v="6854"/>
    <x v="15"/>
  </r>
  <r>
    <d v="2020-02-28T00:00:00"/>
    <x v="1"/>
    <x v="1"/>
    <x v="1"/>
    <s v="Southern California"/>
    <n v="3429.8"/>
    <n v="2678.5"/>
    <x v="15"/>
  </r>
  <r>
    <d v="2020-02-28T00:00:00"/>
    <x v="1"/>
    <x v="2"/>
    <x v="1"/>
    <s v="Southern California"/>
    <n v="759"/>
    <n v="702"/>
    <x v="15"/>
  </r>
  <r>
    <d v="2020-02-28T00:00:00"/>
    <x v="1"/>
    <x v="3"/>
    <x v="1"/>
    <s v="Southern California"/>
    <n v="0"/>
    <n v="3458"/>
    <x v="15"/>
  </r>
  <r>
    <d v="2020-02-28T00:00:00"/>
    <x v="2"/>
    <x v="4"/>
    <x v="1"/>
    <s v="Southern California"/>
    <n v="1182"/>
    <n v="1211"/>
    <x v="15"/>
  </r>
  <r>
    <d v="2020-02-28T00:00:00"/>
    <x v="3"/>
    <x v="5"/>
    <x v="1"/>
    <s v="Southern California"/>
    <n v="340"/>
    <n v="821"/>
    <x v="15"/>
  </r>
  <r>
    <d v="2020-02-28T00:00:00"/>
    <x v="3"/>
    <x v="6"/>
    <x v="1"/>
    <s v="Southern California"/>
    <n v="684"/>
    <n v="900"/>
    <x v="15"/>
  </r>
  <r>
    <d v="2020-02-28T00:00:00"/>
    <x v="4"/>
    <x v="7"/>
    <x v="1"/>
    <s v="Northern California"/>
    <n v="-20"/>
    <n v="578"/>
    <x v="15"/>
  </r>
  <r>
    <d v="2020-02-28T00:00:00"/>
    <x v="4"/>
    <x v="7"/>
    <x v="1"/>
    <s v="Southern California"/>
    <n v="-104"/>
    <n v="494"/>
    <x v="15"/>
  </r>
  <r>
    <d v="2020-03-06T00:00:00"/>
    <x v="0"/>
    <x v="0"/>
    <x v="0"/>
    <s v="Northern California"/>
    <n v="5269"/>
    <n v="7997"/>
    <x v="15"/>
  </r>
  <r>
    <d v="2020-03-06T00:00:00"/>
    <x v="1"/>
    <x v="1"/>
    <x v="1"/>
    <s v="Northern California"/>
    <n v="3081.6000000000004"/>
    <n v="3724.8"/>
    <x v="15"/>
  </r>
  <r>
    <d v="2020-03-06T00:00:00"/>
    <x v="1"/>
    <x v="2"/>
    <x v="1"/>
    <s v="Northern California"/>
    <n v="195"/>
    <n v="450"/>
    <x v="15"/>
  </r>
  <r>
    <d v="2020-03-06T00:00:00"/>
    <x v="1"/>
    <x v="3"/>
    <x v="1"/>
    <s v="Northern California"/>
    <n v="0"/>
    <n v="3212"/>
    <x v="15"/>
  </r>
  <r>
    <d v="2020-03-06T00:00:00"/>
    <x v="2"/>
    <x v="4"/>
    <x v="1"/>
    <s v="Northern California"/>
    <n v="715"/>
    <n v="1763"/>
    <x v="15"/>
  </r>
  <r>
    <d v="2020-03-06T00:00:00"/>
    <x v="3"/>
    <x v="5"/>
    <x v="1"/>
    <s v="Northern California"/>
    <n v="1223"/>
    <n v="1422"/>
    <x v="15"/>
  </r>
  <r>
    <d v="2020-03-06T00:00:00"/>
    <x v="3"/>
    <x v="6"/>
    <x v="1"/>
    <s v="Northern California"/>
    <n v="29.623992919921875"/>
    <n v="688.4949951171875"/>
    <x v="15"/>
  </r>
  <r>
    <d v="2020-03-06T00:00:00"/>
    <x v="0"/>
    <x v="0"/>
    <x v="0"/>
    <s v="Southern California"/>
    <n v="6363"/>
    <n v="7375"/>
    <x v="15"/>
  </r>
  <r>
    <d v="2020-03-06T00:00:00"/>
    <x v="1"/>
    <x v="1"/>
    <x v="1"/>
    <s v="Southern California"/>
    <n v="3565.1000000000004"/>
    <n v="2802.8"/>
    <x v="15"/>
  </r>
  <r>
    <d v="2020-03-06T00:00:00"/>
    <x v="1"/>
    <x v="2"/>
    <x v="1"/>
    <s v="Southern California"/>
    <n v="686"/>
    <n v="710"/>
    <x v="15"/>
  </r>
  <r>
    <d v="2020-03-06T00:00:00"/>
    <x v="1"/>
    <x v="3"/>
    <x v="1"/>
    <s v="Southern California"/>
    <n v="0"/>
    <n v="3483"/>
    <x v="15"/>
  </r>
  <r>
    <d v="2020-03-06T00:00:00"/>
    <x v="2"/>
    <x v="4"/>
    <x v="1"/>
    <s v="Southern California"/>
    <n v="1074"/>
    <n v="1301"/>
    <x v="15"/>
  </r>
  <r>
    <d v="2020-03-06T00:00:00"/>
    <x v="3"/>
    <x v="5"/>
    <x v="1"/>
    <s v="Southern California"/>
    <n v="705"/>
    <n v="792"/>
    <x v="15"/>
  </r>
  <r>
    <d v="2020-03-06T00:00:00"/>
    <x v="3"/>
    <x v="6"/>
    <x v="1"/>
    <s v="Southern California"/>
    <n v="514"/>
    <n v="1005"/>
    <x v="15"/>
  </r>
  <r>
    <d v="2020-03-06T00:00:00"/>
    <x v="4"/>
    <x v="7"/>
    <x v="1"/>
    <s v="Northern California"/>
    <n v="136"/>
    <n v="886"/>
    <x v="15"/>
  </r>
  <r>
    <d v="2020-03-06T00:00:00"/>
    <x v="4"/>
    <x v="7"/>
    <x v="1"/>
    <s v="Southern California"/>
    <n v="-50"/>
    <n v="415"/>
    <x v="15"/>
  </r>
  <r>
    <d v="2020-03-13T00:00:00"/>
    <x v="0"/>
    <x v="0"/>
    <x v="0"/>
    <s v="Northern California"/>
    <n v="5431"/>
    <n v="8272"/>
    <x v="15"/>
  </r>
  <r>
    <d v="2020-03-13T00:00:00"/>
    <x v="1"/>
    <x v="1"/>
    <x v="1"/>
    <s v="Northern California"/>
    <n v="2998.4"/>
    <n v="3742.1000000000004"/>
    <x v="15"/>
  </r>
  <r>
    <d v="2020-03-13T00:00:00"/>
    <x v="1"/>
    <x v="2"/>
    <x v="1"/>
    <s v="Northern California"/>
    <n v="156"/>
    <n v="200"/>
    <x v="15"/>
  </r>
  <r>
    <d v="2020-03-13T00:00:00"/>
    <x v="1"/>
    <x v="3"/>
    <x v="1"/>
    <s v="Northern California"/>
    <n v="0"/>
    <n v="3238"/>
    <x v="15"/>
  </r>
  <r>
    <d v="2020-03-13T00:00:00"/>
    <x v="2"/>
    <x v="4"/>
    <x v="1"/>
    <s v="Northern California"/>
    <n v="701"/>
    <n v="1597"/>
    <x v="15"/>
  </r>
  <r>
    <d v="2020-03-13T00:00:00"/>
    <x v="3"/>
    <x v="5"/>
    <x v="1"/>
    <s v="Northern California"/>
    <n v="806"/>
    <n v="1418"/>
    <x v="15"/>
  </r>
  <r>
    <d v="2020-03-13T00:00:00"/>
    <x v="3"/>
    <x v="6"/>
    <x v="1"/>
    <s v="Northern California"/>
    <n v="608.07000732421875"/>
    <n v="872.80499267578125"/>
    <x v="15"/>
  </r>
  <r>
    <d v="2020-03-13T00:00:00"/>
    <x v="0"/>
    <x v="0"/>
    <x v="0"/>
    <s v="Southern California"/>
    <n v="5715"/>
    <n v="7069"/>
    <x v="15"/>
  </r>
  <r>
    <d v="2020-03-13T00:00:00"/>
    <x v="1"/>
    <x v="1"/>
    <x v="1"/>
    <s v="Southern California"/>
    <n v="3405.6000000000004"/>
    <n v="2577.3000000000002"/>
    <x v="15"/>
  </r>
  <r>
    <d v="2020-03-13T00:00:00"/>
    <x v="1"/>
    <x v="2"/>
    <x v="1"/>
    <s v="Southern California"/>
    <n v="736"/>
    <n v="819"/>
    <x v="15"/>
  </r>
  <r>
    <d v="2020-03-13T00:00:00"/>
    <x v="1"/>
    <x v="3"/>
    <x v="1"/>
    <s v="Southern California"/>
    <n v="0"/>
    <n v="3375"/>
    <x v="15"/>
  </r>
  <r>
    <d v="2020-03-13T00:00:00"/>
    <x v="2"/>
    <x v="4"/>
    <x v="1"/>
    <s v="Southern California"/>
    <n v="1062"/>
    <n v="1175"/>
    <x v="15"/>
  </r>
  <r>
    <d v="2020-03-13T00:00:00"/>
    <x v="3"/>
    <x v="5"/>
    <x v="1"/>
    <s v="Southern California"/>
    <n v="590"/>
    <n v="659"/>
    <x v="15"/>
  </r>
  <r>
    <d v="2020-03-13T00:00:00"/>
    <x v="3"/>
    <x v="6"/>
    <x v="1"/>
    <s v="Southern California"/>
    <n v="500"/>
    <n v="773"/>
    <x v="15"/>
  </r>
  <r>
    <d v="2020-03-13T00:00:00"/>
    <x v="4"/>
    <x v="7"/>
    <x v="1"/>
    <s v="Northern California"/>
    <n v="158"/>
    <n v="865"/>
    <x v="15"/>
  </r>
  <r>
    <d v="2020-03-13T00:00:00"/>
    <x v="4"/>
    <x v="7"/>
    <x v="1"/>
    <s v="Southern California"/>
    <n v="-101"/>
    <n v="612"/>
    <x v="15"/>
  </r>
  <r>
    <d v="2020-03-20T00:00:00"/>
    <x v="0"/>
    <x v="0"/>
    <x v="0"/>
    <s v="Northern California"/>
    <n v="5378"/>
    <n v="9343"/>
    <x v="15"/>
  </r>
  <r>
    <d v="2020-03-20T00:00:00"/>
    <x v="1"/>
    <x v="1"/>
    <x v="1"/>
    <s v="Northern California"/>
    <n v="2971.1000000000004"/>
    <n v="3590.7000000000003"/>
    <x v="15"/>
  </r>
  <r>
    <d v="2020-03-20T00:00:00"/>
    <x v="1"/>
    <x v="2"/>
    <x v="1"/>
    <s v="Northern California"/>
    <n v="301"/>
    <n v="379"/>
    <x v="15"/>
  </r>
  <r>
    <d v="2020-03-20T00:00:00"/>
    <x v="1"/>
    <x v="3"/>
    <x v="1"/>
    <s v="Northern California"/>
    <n v="0"/>
    <n v="3304"/>
    <x v="15"/>
  </r>
  <r>
    <d v="2020-03-20T00:00:00"/>
    <x v="2"/>
    <x v="4"/>
    <x v="1"/>
    <s v="Northern California"/>
    <n v="653"/>
    <n v="1534"/>
    <x v="15"/>
  </r>
  <r>
    <d v="2020-03-20T00:00:00"/>
    <x v="3"/>
    <x v="5"/>
    <x v="1"/>
    <s v="Northern California"/>
    <n v="1000"/>
    <n v="1476"/>
    <x v="15"/>
  </r>
  <r>
    <d v="2020-03-20T00:00:00"/>
    <x v="3"/>
    <x v="6"/>
    <x v="1"/>
    <s v="Northern California"/>
    <n v="374.10699462890625"/>
    <n v="940.43798828125"/>
    <x v="15"/>
  </r>
  <r>
    <d v="2020-03-20T00:00:00"/>
    <x v="0"/>
    <x v="0"/>
    <x v="0"/>
    <s v="Southern California"/>
    <n v="6131"/>
    <n v="6566"/>
    <x v="15"/>
  </r>
  <r>
    <d v="2020-03-20T00:00:00"/>
    <x v="1"/>
    <x v="1"/>
    <x v="1"/>
    <s v="Southern California"/>
    <n v="3835.7000000000003"/>
    <n v="2684"/>
    <x v="15"/>
  </r>
  <r>
    <d v="2020-03-20T00:00:00"/>
    <x v="1"/>
    <x v="2"/>
    <x v="1"/>
    <s v="Southern California"/>
    <n v="589"/>
    <n v="735"/>
    <x v="15"/>
  </r>
  <r>
    <d v="2020-03-20T00:00:00"/>
    <x v="1"/>
    <x v="3"/>
    <x v="1"/>
    <s v="Southern California"/>
    <n v="0"/>
    <n v="3174"/>
    <x v="15"/>
  </r>
  <r>
    <d v="2020-03-20T00:00:00"/>
    <x v="2"/>
    <x v="4"/>
    <x v="1"/>
    <s v="Southern California"/>
    <n v="959"/>
    <n v="1152"/>
    <x v="15"/>
  </r>
  <r>
    <d v="2020-03-20T00:00:00"/>
    <x v="3"/>
    <x v="5"/>
    <x v="1"/>
    <s v="Southern California"/>
    <n v="823"/>
    <n v="770"/>
    <x v="15"/>
  </r>
  <r>
    <d v="2020-03-20T00:00:00"/>
    <x v="3"/>
    <x v="6"/>
    <x v="1"/>
    <s v="Southern California"/>
    <n v="532"/>
    <n v="948"/>
    <x v="15"/>
  </r>
  <r>
    <d v="2020-03-20T00:00:00"/>
    <x v="4"/>
    <x v="7"/>
    <x v="1"/>
    <s v="Northern California"/>
    <n v="192"/>
    <n v="854"/>
    <x v="15"/>
  </r>
  <r>
    <d v="2020-03-20T00:00:00"/>
    <x v="4"/>
    <x v="7"/>
    <x v="1"/>
    <s v="Southern California"/>
    <n v="100"/>
    <n v="659"/>
    <x v="15"/>
  </r>
  <r>
    <d v="2020-03-27T00:00:00"/>
    <x v="0"/>
    <x v="0"/>
    <x v="0"/>
    <s v="Northern California"/>
    <n v="4691"/>
    <n v="10034"/>
    <x v="15"/>
  </r>
  <r>
    <d v="2020-03-27T00:00:00"/>
    <x v="1"/>
    <x v="1"/>
    <x v="1"/>
    <s v="Northern California"/>
    <n v="2115.6000000000004"/>
    <n v="4060.4000000000005"/>
    <x v="15"/>
  </r>
  <r>
    <d v="2020-03-27T00:00:00"/>
    <x v="1"/>
    <x v="2"/>
    <x v="1"/>
    <s v="Northern California"/>
    <n v="401"/>
    <n v="384"/>
    <x v="15"/>
  </r>
  <r>
    <d v="2020-03-27T00:00:00"/>
    <x v="1"/>
    <x v="3"/>
    <x v="1"/>
    <s v="Northern California"/>
    <n v="0"/>
    <n v="3307"/>
    <x v="15"/>
  </r>
  <r>
    <d v="2020-03-27T00:00:00"/>
    <x v="2"/>
    <x v="4"/>
    <x v="1"/>
    <s v="Northern California"/>
    <n v="536"/>
    <n v="1306"/>
    <x v="15"/>
  </r>
  <r>
    <d v="2020-03-27T00:00:00"/>
    <x v="3"/>
    <x v="5"/>
    <x v="1"/>
    <s v="Northern California"/>
    <n v="922"/>
    <n v="1644"/>
    <x v="15"/>
  </r>
  <r>
    <d v="2020-03-27T00:00:00"/>
    <x v="3"/>
    <x v="6"/>
    <x v="1"/>
    <s v="Northern California"/>
    <n v="445.3900146484375"/>
    <n v="740.969970703125"/>
    <x v="15"/>
  </r>
  <r>
    <d v="2020-03-27T00:00:00"/>
    <x v="0"/>
    <x v="0"/>
    <x v="0"/>
    <s v="Southern California"/>
    <n v="5332"/>
    <n v="6756"/>
    <x v="15"/>
  </r>
  <r>
    <d v="2020-03-27T00:00:00"/>
    <x v="1"/>
    <x v="1"/>
    <x v="1"/>
    <s v="Southern California"/>
    <n v="2977.7000000000003"/>
    <n v="3004.1000000000004"/>
    <x v="15"/>
  </r>
  <r>
    <d v="2020-03-27T00:00:00"/>
    <x v="1"/>
    <x v="2"/>
    <x v="1"/>
    <s v="Southern California"/>
    <n v="456"/>
    <n v="793"/>
    <x v="15"/>
  </r>
  <r>
    <d v="2020-03-27T00:00:00"/>
    <x v="1"/>
    <x v="3"/>
    <x v="1"/>
    <s v="Southern California"/>
    <n v="0"/>
    <n v="3327"/>
    <x v="15"/>
  </r>
  <r>
    <d v="2020-03-27T00:00:00"/>
    <x v="2"/>
    <x v="4"/>
    <x v="1"/>
    <s v="Southern California"/>
    <n v="808"/>
    <n v="1119"/>
    <x v="15"/>
  </r>
  <r>
    <d v="2020-03-27T00:00:00"/>
    <x v="3"/>
    <x v="5"/>
    <x v="1"/>
    <s v="Southern California"/>
    <n v="441"/>
    <n v="716"/>
    <x v="15"/>
  </r>
  <r>
    <d v="2020-03-27T00:00:00"/>
    <x v="3"/>
    <x v="6"/>
    <x v="1"/>
    <s v="Southern California"/>
    <n v="601"/>
    <n v="952"/>
    <x v="15"/>
  </r>
  <r>
    <d v="2020-03-27T00:00:00"/>
    <x v="4"/>
    <x v="7"/>
    <x v="1"/>
    <s v="Northern California"/>
    <n v="198"/>
    <n v="962"/>
    <x v="15"/>
  </r>
  <r>
    <d v="2020-03-27T00:00:00"/>
    <x v="4"/>
    <x v="7"/>
    <x v="1"/>
    <s v="Southern California"/>
    <n v="40"/>
    <n v="636"/>
    <x v="15"/>
  </r>
  <r>
    <d v="2020-04-03T00:00:00"/>
    <x v="0"/>
    <x v="0"/>
    <x v="0"/>
    <s v="Northern California"/>
    <n v="4063"/>
    <n v="10124"/>
    <x v="15"/>
  </r>
  <r>
    <d v="2020-04-03T00:00:00"/>
    <x v="1"/>
    <x v="1"/>
    <x v="1"/>
    <s v="Northern California"/>
    <n v="1531.7"/>
    <n v="4210.8"/>
    <x v="15"/>
  </r>
  <r>
    <d v="2020-04-03T00:00:00"/>
    <x v="1"/>
    <x v="2"/>
    <x v="1"/>
    <s v="Northern California"/>
    <n v="764"/>
    <n v="562"/>
    <x v="15"/>
  </r>
  <r>
    <d v="2020-04-03T00:00:00"/>
    <x v="1"/>
    <x v="3"/>
    <x v="1"/>
    <s v="Northern California"/>
    <n v="0"/>
    <n v="3239"/>
    <x v="15"/>
  </r>
  <r>
    <d v="2020-04-03T00:00:00"/>
    <x v="2"/>
    <x v="4"/>
    <x v="1"/>
    <s v="Northern California"/>
    <n v="452"/>
    <n v="1695"/>
    <x v="15"/>
  </r>
  <r>
    <d v="2020-04-03T00:00:00"/>
    <x v="3"/>
    <x v="5"/>
    <x v="1"/>
    <s v="Northern California"/>
    <n v="573"/>
    <n v="1269"/>
    <x v="15"/>
  </r>
  <r>
    <d v="2020-04-03T00:00:00"/>
    <x v="3"/>
    <x v="6"/>
    <x v="1"/>
    <s v="Northern California"/>
    <n v="572.77999877929688"/>
    <n v="828.0679931640625"/>
    <x v="15"/>
  </r>
  <r>
    <d v="2020-04-03T00:00:00"/>
    <x v="0"/>
    <x v="0"/>
    <x v="0"/>
    <s v="Southern California"/>
    <n v="4659"/>
    <n v="6510"/>
    <x v="15"/>
  </r>
  <r>
    <d v="2020-04-03T00:00:00"/>
    <x v="1"/>
    <x v="1"/>
    <x v="1"/>
    <s v="Southern California"/>
    <n v="2385.9"/>
    <n v="3045.9"/>
    <x v="15"/>
  </r>
  <r>
    <d v="2020-04-03T00:00:00"/>
    <x v="1"/>
    <x v="2"/>
    <x v="1"/>
    <s v="Southern California"/>
    <n v="122"/>
    <n v="837"/>
    <x v="15"/>
  </r>
  <r>
    <d v="2020-04-03T00:00:00"/>
    <x v="1"/>
    <x v="3"/>
    <x v="1"/>
    <s v="Southern California"/>
    <n v="0"/>
    <n v="3739"/>
    <x v="15"/>
  </r>
  <r>
    <d v="2020-04-03T00:00:00"/>
    <x v="2"/>
    <x v="4"/>
    <x v="1"/>
    <s v="Southern California"/>
    <n v="542"/>
    <n v="1284"/>
    <x v="15"/>
  </r>
  <r>
    <d v="2020-04-03T00:00:00"/>
    <x v="3"/>
    <x v="5"/>
    <x v="1"/>
    <s v="Southern California"/>
    <n v="787"/>
    <n v="837"/>
    <x v="15"/>
  </r>
  <r>
    <d v="2020-04-03T00:00:00"/>
    <x v="3"/>
    <x v="6"/>
    <x v="1"/>
    <s v="Southern California"/>
    <n v="470"/>
    <n v="869"/>
    <x v="15"/>
  </r>
  <r>
    <d v="2020-04-03T00:00:00"/>
    <x v="4"/>
    <x v="7"/>
    <x v="1"/>
    <s v="Northern California"/>
    <n v="114"/>
    <n v="780"/>
    <x v="15"/>
  </r>
  <r>
    <d v="2020-04-03T00:00:00"/>
    <x v="4"/>
    <x v="7"/>
    <x v="1"/>
    <s v="Southern California"/>
    <n v="-55"/>
    <n v="604"/>
    <x v="15"/>
  </r>
  <r>
    <d v="2020-04-10T00:00:00"/>
    <x v="0"/>
    <x v="0"/>
    <x v="0"/>
    <s v="Northern California"/>
    <n v="4060"/>
    <n v="10367"/>
    <x v="15"/>
  </r>
  <r>
    <d v="2020-04-10T00:00:00"/>
    <x v="1"/>
    <x v="1"/>
    <x v="1"/>
    <s v="Northern California"/>
    <n v="1527.7"/>
    <n v="4141.8"/>
    <x v="15"/>
  </r>
  <r>
    <d v="2020-04-10T00:00:00"/>
    <x v="1"/>
    <x v="2"/>
    <x v="1"/>
    <s v="Northern California"/>
    <n v="643"/>
    <n v="682"/>
    <x v="15"/>
  </r>
  <r>
    <d v="2020-04-10T00:00:00"/>
    <x v="1"/>
    <x v="3"/>
    <x v="1"/>
    <s v="Northern California"/>
    <n v="0"/>
    <n v="3383"/>
    <x v="15"/>
  </r>
  <r>
    <d v="2020-04-10T00:00:00"/>
    <x v="2"/>
    <x v="4"/>
    <x v="1"/>
    <s v="Northern California"/>
    <n v="412"/>
    <n v="1683"/>
    <x v="15"/>
  </r>
  <r>
    <d v="2020-04-10T00:00:00"/>
    <x v="3"/>
    <x v="5"/>
    <x v="1"/>
    <s v="Northern California"/>
    <n v="632"/>
    <n v="1283"/>
    <x v="15"/>
  </r>
  <r>
    <d v="2020-04-10T00:00:00"/>
    <x v="3"/>
    <x v="6"/>
    <x v="1"/>
    <s v="Northern California"/>
    <n v="785.79400634765625"/>
    <n v="765.79998779296875"/>
    <x v="15"/>
  </r>
  <r>
    <d v="2020-04-10T00:00:00"/>
    <x v="0"/>
    <x v="0"/>
    <x v="0"/>
    <s v="Southern California"/>
    <n v="4129"/>
    <n v="5868"/>
    <x v="15"/>
  </r>
  <r>
    <d v="2020-04-10T00:00:00"/>
    <x v="1"/>
    <x v="1"/>
    <x v="1"/>
    <s v="Southern California"/>
    <n v="2131.8000000000002"/>
    <n v="2812.7000000000003"/>
    <x v="15"/>
  </r>
  <r>
    <d v="2020-04-10T00:00:00"/>
    <x v="1"/>
    <x v="2"/>
    <x v="1"/>
    <s v="Southern California"/>
    <n v="177"/>
    <n v="842"/>
    <x v="15"/>
  </r>
  <r>
    <d v="2020-04-10T00:00:00"/>
    <x v="1"/>
    <x v="3"/>
    <x v="1"/>
    <s v="Southern California"/>
    <n v="0"/>
    <n v="3504"/>
    <x v="15"/>
  </r>
  <r>
    <d v="2020-04-10T00:00:00"/>
    <x v="2"/>
    <x v="4"/>
    <x v="1"/>
    <s v="Southern California"/>
    <n v="517"/>
    <n v="1499"/>
    <x v="15"/>
  </r>
  <r>
    <d v="2020-04-10T00:00:00"/>
    <x v="3"/>
    <x v="5"/>
    <x v="1"/>
    <s v="Southern California"/>
    <n v="748"/>
    <n v="959"/>
    <x v="15"/>
  </r>
  <r>
    <d v="2020-04-10T00:00:00"/>
    <x v="3"/>
    <x v="6"/>
    <x v="1"/>
    <s v="Southern California"/>
    <n v="907"/>
    <n v="959"/>
    <x v="15"/>
  </r>
  <r>
    <d v="2020-04-10T00:00:00"/>
    <x v="4"/>
    <x v="7"/>
    <x v="1"/>
    <s v="Northern California"/>
    <n v="183"/>
    <n v="729"/>
    <x v="15"/>
  </r>
  <r>
    <d v="2020-04-10T00:00:00"/>
    <x v="4"/>
    <x v="7"/>
    <x v="1"/>
    <s v="Southern California"/>
    <n v="-39"/>
    <n v="570"/>
    <x v="15"/>
  </r>
  <r>
    <d v="2020-04-17T00:00:00"/>
    <x v="0"/>
    <x v="0"/>
    <x v="0"/>
    <s v="Northern California"/>
    <n v="4193"/>
    <n v="11271"/>
    <x v="15"/>
  </r>
  <r>
    <d v="2020-04-17T00:00:00"/>
    <x v="1"/>
    <x v="1"/>
    <x v="1"/>
    <s v="Northern California"/>
    <n v="1742.6000000000001"/>
    <n v="4497.2000000000007"/>
    <x v="15"/>
  </r>
  <r>
    <d v="2020-04-17T00:00:00"/>
    <x v="1"/>
    <x v="2"/>
    <x v="1"/>
    <s v="Northern California"/>
    <n v="595"/>
    <n v="700"/>
    <x v="15"/>
  </r>
  <r>
    <d v="2020-04-17T00:00:00"/>
    <x v="1"/>
    <x v="3"/>
    <x v="1"/>
    <s v="Northern California"/>
    <n v="0"/>
    <n v="3154"/>
    <x v="15"/>
  </r>
  <r>
    <d v="2020-04-17T00:00:00"/>
    <x v="2"/>
    <x v="4"/>
    <x v="1"/>
    <s v="Northern California"/>
    <n v="384"/>
    <n v="1668"/>
    <x v="15"/>
  </r>
  <r>
    <d v="2020-04-17T00:00:00"/>
    <x v="3"/>
    <x v="5"/>
    <x v="1"/>
    <s v="Northern California"/>
    <n v="1106"/>
    <n v="1622"/>
    <x v="15"/>
  </r>
  <r>
    <d v="2020-04-17T00:00:00"/>
    <x v="3"/>
    <x v="6"/>
    <x v="1"/>
    <s v="Northern California"/>
    <n v="350.43301391601563"/>
    <n v="855.13800048828125"/>
    <x v="15"/>
  </r>
  <r>
    <d v="2020-04-17T00:00:00"/>
    <x v="0"/>
    <x v="0"/>
    <x v="0"/>
    <s v="Southern California"/>
    <n v="3498"/>
    <n v="5928"/>
    <x v="15"/>
  </r>
  <r>
    <d v="2020-04-17T00:00:00"/>
    <x v="1"/>
    <x v="1"/>
    <x v="1"/>
    <s v="Southern California"/>
    <n v="1831.5000000000002"/>
    <n v="2740.1000000000004"/>
    <x v="15"/>
  </r>
  <r>
    <d v="2020-04-17T00:00:00"/>
    <x v="1"/>
    <x v="2"/>
    <x v="1"/>
    <s v="Southern California"/>
    <n v="458"/>
    <n v="766"/>
    <x v="15"/>
  </r>
  <r>
    <d v="2020-04-17T00:00:00"/>
    <x v="1"/>
    <x v="3"/>
    <x v="1"/>
    <s v="Southern California"/>
    <n v="0"/>
    <n v="3216"/>
    <x v="15"/>
  </r>
  <r>
    <d v="2020-04-17T00:00:00"/>
    <x v="2"/>
    <x v="4"/>
    <x v="1"/>
    <s v="Southern California"/>
    <n v="207"/>
    <n v="1309"/>
    <x v="15"/>
  </r>
  <r>
    <d v="2020-04-17T00:00:00"/>
    <x v="3"/>
    <x v="5"/>
    <x v="1"/>
    <s v="Southern California"/>
    <n v="652"/>
    <n v="925"/>
    <x v="15"/>
  </r>
  <r>
    <d v="2020-04-17T00:00:00"/>
    <x v="3"/>
    <x v="6"/>
    <x v="1"/>
    <s v="Southern California"/>
    <n v="678"/>
    <n v="1070"/>
    <x v="15"/>
  </r>
  <r>
    <d v="2020-04-17T00:00:00"/>
    <x v="4"/>
    <x v="7"/>
    <x v="1"/>
    <s v="Northern California"/>
    <n v="221"/>
    <n v="926"/>
    <x v="15"/>
  </r>
  <r>
    <d v="2020-04-17T00:00:00"/>
    <x v="4"/>
    <x v="7"/>
    <x v="1"/>
    <s v="Southern California"/>
    <n v="-67"/>
    <n v="569"/>
    <x v="15"/>
  </r>
  <r>
    <d v="2020-04-24T00:00:00"/>
    <x v="0"/>
    <x v="0"/>
    <x v="0"/>
    <s v="Northern California"/>
    <n v="4061"/>
    <n v="9754"/>
    <x v="15"/>
  </r>
  <r>
    <d v="2020-04-24T00:00:00"/>
    <x v="1"/>
    <x v="1"/>
    <x v="1"/>
    <s v="Northern California"/>
    <n v="1365.5"/>
    <n v="3741.5000000000005"/>
    <x v="15"/>
  </r>
  <r>
    <d v="2020-04-24T00:00:00"/>
    <x v="1"/>
    <x v="2"/>
    <x v="1"/>
    <s v="Northern California"/>
    <n v="538"/>
    <n v="441"/>
    <x v="15"/>
  </r>
  <r>
    <d v="2020-04-24T00:00:00"/>
    <x v="1"/>
    <x v="3"/>
    <x v="1"/>
    <s v="Northern California"/>
    <n v="0"/>
    <n v="3272"/>
    <x v="15"/>
  </r>
  <r>
    <d v="2020-04-24T00:00:00"/>
    <x v="2"/>
    <x v="4"/>
    <x v="1"/>
    <s v="Northern California"/>
    <n v="311"/>
    <n v="1559"/>
    <x v="15"/>
  </r>
  <r>
    <d v="2020-04-24T00:00:00"/>
    <x v="3"/>
    <x v="5"/>
    <x v="1"/>
    <s v="Northern California"/>
    <n v="1071"/>
    <n v="1767"/>
    <x v="15"/>
  </r>
  <r>
    <d v="2020-04-24T00:00:00"/>
    <x v="3"/>
    <x v="6"/>
    <x v="1"/>
    <s v="Northern California"/>
    <n v="245.75698852539063"/>
    <n v="863.427001953125"/>
    <x v="15"/>
  </r>
  <r>
    <d v="2020-04-24T00:00:00"/>
    <x v="0"/>
    <x v="0"/>
    <x v="0"/>
    <s v="Southern California"/>
    <n v="3446"/>
    <n v="5717"/>
    <x v="15"/>
  </r>
  <r>
    <d v="2020-04-24T00:00:00"/>
    <x v="1"/>
    <x v="1"/>
    <x v="1"/>
    <s v="Southern California"/>
    <n v="2200"/>
    <n v="2717"/>
    <x v="15"/>
  </r>
  <r>
    <d v="2020-04-24T00:00:00"/>
    <x v="1"/>
    <x v="2"/>
    <x v="1"/>
    <s v="Southern California"/>
    <n v="390"/>
    <n v="709"/>
    <x v="15"/>
  </r>
  <r>
    <d v="2020-04-24T00:00:00"/>
    <x v="1"/>
    <x v="3"/>
    <x v="1"/>
    <s v="Southern California"/>
    <n v="0"/>
    <n v="2936"/>
    <x v="15"/>
  </r>
  <r>
    <d v="2020-04-24T00:00:00"/>
    <x v="2"/>
    <x v="4"/>
    <x v="1"/>
    <s v="Southern California"/>
    <n v="274"/>
    <n v="1246"/>
    <x v="15"/>
  </r>
  <r>
    <d v="2020-04-24T00:00:00"/>
    <x v="3"/>
    <x v="5"/>
    <x v="1"/>
    <s v="Southern California"/>
    <n v="449"/>
    <n v="919"/>
    <x v="15"/>
  </r>
  <r>
    <d v="2020-04-24T00:00:00"/>
    <x v="3"/>
    <x v="6"/>
    <x v="1"/>
    <s v="Southern California"/>
    <n v="503"/>
    <n v="1025"/>
    <x v="15"/>
  </r>
  <r>
    <d v="2020-04-24T00:00:00"/>
    <x v="4"/>
    <x v="7"/>
    <x v="1"/>
    <s v="Northern California"/>
    <n v="159"/>
    <n v="959"/>
    <x v="15"/>
  </r>
  <r>
    <d v="2020-04-24T00:00:00"/>
    <x v="4"/>
    <x v="7"/>
    <x v="1"/>
    <s v="Southern California"/>
    <n v="-2"/>
    <n v="564"/>
    <x v="15"/>
  </r>
  <r>
    <d v="2020-05-01T00:00:00"/>
    <x v="0"/>
    <x v="0"/>
    <x v="0"/>
    <s v="Northern California"/>
    <n v="3732"/>
    <n v="11000"/>
    <x v="15"/>
  </r>
  <r>
    <d v="2020-05-01T00:00:00"/>
    <x v="1"/>
    <x v="1"/>
    <x v="1"/>
    <s v="Northern California"/>
    <n v="1330.7"/>
    <n v="3356.2000000000003"/>
    <x v="15"/>
  </r>
  <r>
    <d v="2020-05-01T00:00:00"/>
    <x v="1"/>
    <x v="2"/>
    <x v="1"/>
    <s v="Northern California"/>
    <n v="755"/>
    <n v="533"/>
    <x v="15"/>
  </r>
  <r>
    <d v="2020-05-01T00:00:00"/>
    <x v="1"/>
    <x v="3"/>
    <x v="1"/>
    <s v="Northern California"/>
    <n v="0"/>
    <n v="2804"/>
    <x v="15"/>
  </r>
  <r>
    <d v="2020-05-01T00:00:00"/>
    <x v="2"/>
    <x v="4"/>
    <x v="1"/>
    <s v="Northern California"/>
    <n v="264"/>
    <n v="1664"/>
    <x v="15"/>
  </r>
  <r>
    <d v="2020-05-01T00:00:00"/>
    <x v="3"/>
    <x v="5"/>
    <x v="1"/>
    <s v="Northern California"/>
    <n v="582"/>
    <n v="1602"/>
    <x v="15"/>
  </r>
  <r>
    <d v="2020-05-01T00:00:00"/>
    <x v="3"/>
    <x v="6"/>
    <x v="1"/>
    <s v="Northern California"/>
    <n v="561.3800048828125"/>
    <n v="870.03997802734375"/>
    <x v="15"/>
  </r>
  <r>
    <d v="2020-05-01T00:00:00"/>
    <x v="0"/>
    <x v="0"/>
    <x v="0"/>
    <s v="Southern California"/>
    <n v="3692"/>
    <n v="5458"/>
    <x v="15"/>
  </r>
  <r>
    <d v="2020-05-01T00:00:00"/>
    <x v="1"/>
    <x v="1"/>
    <x v="1"/>
    <s v="Southern California"/>
    <n v="2241.8000000000002"/>
    <n v="2406.8000000000002"/>
    <x v="15"/>
  </r>
  <r>
    <d v="2020-05-01T00:00:00"/>
    <x v="1"/>
    <x v="2"/>
    <x v="1"/>
    <s v="Southern California"/>
    <n v="389"/>
    <n v="634"/>
    <x v="15"/>
  </r>
  <r>
    <d v="2020-05-01T00:00:00"/>
    <x v="1"/>
    <x v="3"/>
    <x v="1"/>
    <s v="Southern California"/>
    <n v="0"/>
    <n v="2675"/>
    <x v="15"/>
  </r>
  <r>
    <d v="2020-05-01T00:00:00"/>
    <x v="2"/>
    <x v="4"/>
    <x v="1"/>
    <s v="Southern California"/>
    <n v="247"/>
    <n v="1175"/>
    <x v="15"/>
  </r>
  <r>
    <d v="2020-05-01T00:00:00"/>
    <x v="3"/>
    <x v="5"/>
    <x v="1"/>
    <s v="Southern California"/>
    <n v="636"/>
    <n v="859"/>
    <x v="15"/>
  </r>
  <r>
    <d v="2020-05-01T00:00:00"/>
    <x v="3"/>
    <x v="6"/>
    <x v="1"/>
    <s v="Southern California"/>
    <n v="443"/>
    <n v="1154"/>
    <x v="15"/>
  </r>
  <r>
    <d v="2020-05-01T00:00:00"/>
    <x v="4"/>
    <x v="7"/>
    <x v="1"/>
    <s v="Northern California"/>
    <n v="257"/>
    <n v="1086"/>
    <x v="15"/>
  </r>
  <r>
    <d v="2020-05-01T00:00:00"/>
    <x v="4"/>
    <x v="7"/>
    <x v="1"/>
    <s v="Southern California"/>
    <n v="-47"/>
    <n v="632"/>
    <x v="15"/>
  </r>
  <r>
    <d v="2020-05-08T00:00:00"/>
    <x v="0"/>
    <x v="0"/>
    <x v="0"/>
    <s v="Northern California"/>
    <n v="3438"/>
    <n v="10373"/>
    <x v="15"/>
  </r>
  <r>
    <d v="2020-05-08T00:00:00"/>
    <x v="1"/>
    <x v="1"/>
    <x v="1"/>
    <s v="Northern California"/>
    <n v="1804.8000000000002"/>
    <n v="3453.3"/>
    <x v="15"/>
  </r>
  <r>
    <d v="2020-05-08T00:00:00"/>
    <x v="1"/>
    <x v="2"/>
    <x v="1"/>
    <s v="Northern California"/>
    <n v="167"/>
    <n v="491"/>
    <x v="15"/>
  </r>
  <r>
    <d v="2020-05-08T00:00:00"/>
    <x v="1"/>
    <x v="3"/>
    <x v="1"/>
    <s v="Northern California"/>
    <n v="0"/>
    <n v="2701"/>
    <x v="15"/>
  </r>
  <r>
    <d v="2020-05-08T00:00:00"/>
    <x v="2"/>
    <x v="4"/>
    <x v="1"/>
    <s v="Northern California"/>
    <n v="271"/>
    <n v="1687"/>
    <x v="15"/>
  </r>
  <r>
    <d v="2020-05-08T00:00:00"/>
    <x v="3"/>
    <x v="5"/>
    <x v="1"/>
    <s v="Northern California"/>
    <n v="747"/>
    <n v="1359"/>
    <x v="15"/>
  </r>
  <r>
    <d v="2020-05-08T00:00:00"/>
    <x v="3"/>
    <x v="6"/>
    <x v="1"/>
    <s v="Northern California"/>
    <n v="430.39300537109375"/>
    <n v="804.57501220703125"/>
    <x v="15"/>
  </r>
  <r>
    <d v="2020-05-08T00:00:00"/>
    <x v="0"/>
    <x v="0"/>
    <x v="0"/>
    <s v="Southern California"/>
    <n v="4034"/>
    <n v="6046"/>
    <x v="15"/>
  </r>
  <r>
    <d v="2020-05-08T00:00:00"/>
    <x v="1"/>
    <x v="1"/>
    <x v="1"/>
    <s v="Southern California"/>
    <n v="2545.4"/>
    <n v="2168.1000000000004"/>
    <x v="15"/>
  </r>
  <r>
    <d v="2020-05-08T00:00:00"/>
    <x v="1"/>
    <x v="2"/>
    <x v="1"/>
    <s v="Southern California"/>
    <n v="464"/>
    <n v="707"/>
    <x v="15"/>
  </r>
  <r>
    <d v="2020-05-08T00:00:00"/>
    <x v="1"/>
    <x v="3"/>
    <x v="1"/>
    <s v="Southern California"/>
    <n v="0"/>
    <n v="2702"/>
    <x v="15"/>
  </r>
  <r>
    <d v="2020-05-08T00:00:00"/>
    <x v="2"/>
    <x v="4"/>
    <x v="1"/>
    <s v="Southern California"/>
    <n v="264"/>
    <n v="1205"/>
    <x v="15"/>
  </r>
  <r>
    <d v="2020-05-08T00:00:00"/>
    <x v="3"/>
    <x v="5"/>
    <x v="1"/>
    <s v="Southern California"/>
    <n v="504"/>
    <n v="789"/>
    <x v="15"/>
  </r>
  <r>
    <d v="2020-05-08T00:00:00"/>
    <x v="3"/>
    <x v="6"/>
    <x v="1"/>
    <s v="Southern California"/>
    <n v="759"/>
    <n v="1332"/>
    <x v="15"/>
  </r>
  <r>
    <d v="2020-05-08T00:00:00"/>
    <x v="4"/>
    <x v="7"/>
    <x v="1"/>
    <s v="Northern California"/>
    <n v="146"/>
    <n v="1114"/>
    <x v="15"/>
  </r>
  <r>
    <d v="2020-05-08T00:00:00"/>
    <x v="4"/>
    <x v="7"/>
    <x v="1"/>
    <s v="Southern California"/>
    <n v="-53"/>
    <n v="578"/>
    <x v="15"/>
  </r>
  <r>
    <d v="2020-05-15T00:00:00"/>
    <x v="0"/>
    <x v="0"/>
    <x v="0"/>
    <s v="Northern California"/>
    <n v="3542"/>
    <n v="11038"/>
    <x v="15"/>
  </r>
  <r>
    <d v="2020-05-15T00:00:00"/>
    <x v="1"/>
    <x v="1"/>
    <x v="1"/>
    <s v="Northern California"/>
    <n v="1797.3000000000002"/>
    <n v="3651.0000000000005"/>
    <x v="15"/>
  </r>
  <r>
    <d v="2020-05-15T00:00:00"/>
    <x v="1"/>
    <x v="2"/>
    <x v="1"/>
    <s v="Northern California"/>
    <n v="227"/>
    <n v="765"/>
    <x v="15"/>
  </r>
  <r>
    <d v="2020-05-15T00:00:00"/>
    <x v="1"/>
    <x v="3"/>
    <x v="1"/>
    <s v="Northern California"/>
    <n v="0"/>
    <n v="2673"/>
    <x v="15"/>
  </r>
  <r>
    <d v="2020-05-15T00:00:00"/>
    <x v="2"/>
    <x v="4"/>
    <x v="1"/>
    <s v="Northern California"/>
    <n v="253"/>
    <n v="1627"/>
    <x v="15"/>
  </r>
  <r>
    <d v="2020-05-15T00:00:00"/>
    <x v="3"/>
    <x v="5"/>
    <x v="1"/>
    <s v="Northern California"/>
    <n v="1077"/>
    <n v="1569"/>
    <x v="15"/>
  </r>
  <r>
    <d v="2020-05-15T00:00:00"/>
    <x v="3"/>
    <x v="6"/>
    <x v="1"/>
    <s v="Northern California"/>
    <n v="-52.217987060546875"/>
    <n v="659.3179931640625"/>
    <x v="15"/>
  </r>
  <r>
    <d v="2020-05-15T00:00:00"/>
    <x v="0"/>
    <x v="0"/>
    <x v="0"/>
    <s v="Southern California"/>
    <n v="4348"/>
    <n v="5593"/>
    <x v="15"/>
  </r>
  <r>
    <d v="2020-05-15T00:00:00"/>
    <x v="1"/>
    <x v="1"/>
    <x v="1"/>
    <s v="Southern California"/>
    <n v="3105.3"/>
    <n v="2402.4"/>
    <x v="15"/>
  </r>
  <r>
    <d v="2020-05-15T00:00:00"/>
    <x v="1"/>
    <x v="2"/>
    <x v="1"/>
    <s v="Southern California"/>
    <n v="340"/>
    <n v="502"/>
    <x v="15"/>
  </r>
  <r>
    <d v="2020-05-15T00:00:00"/>
    <x v="1"/>
    <x v="3"/>
    <x v="1"/>
    <s v="Southern California"/>
    <n v="0"/>
    <n v="2471"/>
    <x v="15"/>
  </r>
  <r>
    <d v="2020-05-15T00:00:00"/>
    <x v="2"/>
    <x v="4"/>
    <x v="1"/>
    <s v="Southern California"/>
    <n v="289"/>
    <n v="1269"/>
    <x v="15"/>
  </r>
  <r>
    <d v="2020-05-15T00:00:00"/>
    <x v="3"/>
    <x v="5"/>
    <x v="1"/>
    <s v="Southern California"/>
    <n v="508"/>
    <n v="640"/>
    <x v="15"/>
  </r>
  <r>
    <d v="2020-05-15T00:00:00"/>
    <x v="3"/>
    <x v="6"/>
    <x v="1"/>
    <s v="Southern California"/>
    <n v="737"/>
    <n v="1292"/>
    <x v="15"/>
  </r>
  <r>
    <d v="2020-05-15T00:00:00"/>
    <x v="4"/>
    <x v="7"/>
    <x v="1"/>
    <s v="Northern California"/>
    <n v="193"/>
    <n v="1116"/>
    <x v="15"/>
  </r>
  <r>
    <d v="2020-05-15T00:00:00"/>
    <x v="4"/>
    <x v="7"/>
    <x v="1"/>
    <s v="Southern California"/>
    <n v="-40"/>
    <n v="573"/>
    <x v="15"/>
  </r>
  <r>
    <d v="2020-05-22T00:00:00"/>
    <x v="0"/>
    <x v="0"/>
    <x v="0"/>
    <s v="Northern California"/>
    <n v="3697"/>
    <n v="9478"/>
    <x v="15"/>
  </r>
  <r>
    <d v="2020-05-22T00:00:00"/>
    <x v="1"/>
    <x v="1"/>
    <x v="1"/>
    <s v="Northern California"/>
    <n v="1822.8000000000002"/>
    <n v="3248.8"/>
    <x v="15"/>
  </r>
  <r>
    <d v="2020-05-22T00:00:00"/>
    <x v="1"/>
    <x v="2"/>
    <x v="1"/>
    <s v="Northern California"/>
    <n v="203"/>
    <n v="547"/>
    <x v="15"/>
  </r>
  <r>
    <d v="2020-05-22T00:00:00"/>
    <x v="1"/>
    <x v="3"/>
    <x v="1"/>
    <s v="Northern California"/>
    <n v="0"/>
    <n v="2335"/>
    <x v="15"/>
  </r>
  <r>
    <d v="2020-05-22T00:00:00"/>
    <x v="2"/>
    <x v="4"/>
    <x v="1"/>
    <s v="Northern California"/>
    <n v="344"/>
    <n v="1707"/>
    <x v="15"/>
  </r>
  <r>
    <d v="2020-05-22T00:00:00"/>
    <x v="3"/>
    <x v="5"/>
    <x v="1"/>
    <s v="Northern California"/>
    <n v="783"/>
    <n v="1740"/>
    <x v="15"/>
  </r>
  <r>
    <d v="2020-05-22T00:00:00"/>
    <x v="3"/>
    <x v="6"/>
    <x v="1"/>
    <s v="Northern California"/>
    <n v="113.81201171875"/>
    <n v="582.60400390625"/>
    <x v="15"/>
  </r>
  <r>
    <d v="2020-05-22T00:00:00"/>
    <x v="0"/>
    <x v="0"/>
    <x v="0"/>
    <s v="Southern California"/>
    <n v="4160"/>
    <n v="7258"/>
    <x v="15"/>
  </r>
  <r>
    <d v="2020-05-22T00:00:00"/>
    <x v="1"/>
    <x v="1"/>
    <x v="1"/>
    <s v="Southern California"/>
    <n v="2622.4"/>
    <n v="2637.8"/>
    <x v="15"/>
  </r>
  <r>
    <d v="2020-05-22T00:00:00"/>
    <x v="1"/>
    <x v="2"/>
    <x v="1"/>
    <s v="Southern California"/>
    <n v="523"/>
    <n v="501"/>
    <x v="15"/>
  </r>
  <r>
    <d v="2020-05-22T00:00:00"/>
    <x v="1"/>
    <x v="3"/>
    <x v="1"/>
    <s v="Southern California"/>
    <n v="0"/>
    <n v="2238"/>
    <x v="15"/>
  </r>
  <r>
    <d v="2020-05-22T00:00:00"/>
    <x v="2"/>
    <x v="4"/>
    <x v="1"/>
    <s v="Southern California"/>
    <n v="251"/>
    <n v="1176"/>
    <x v="15"/>
  </r>
  <r>
    <d v="2020-05-22T00:00:00"/>
    <x v="3"/>
    <x v="5"/>
    <x v="1"/>
    <s v="Southern California"/>
    <n v="608"/>
    <n v="875"/>
    <x v="15"/>
  </r>
  <r>
    <d v="2020-05-22T00:00:00"/>
    <x v="3"/>
    <x v="6"/>
    <x v="1"/>
    <s v="Southern California"/>
    <n v="416"/>
    <n v="1189"/>
    <x v="15"/>
  </r>
  <r>
    <d v="2020-05-22T00:00:00"/>
    <x v="4"/>
    <x v="7"/>
    <x v="1"/>
    <s v="Northern California"/>
    <n v="163"/>
    <n v="1219"/>
    <x v="15"/>
  </r>
  <r>
    <d v="2020-05-22T00:00:00"/>
    <x v="4"/>
    <x v="7"/>
    <x v="1"/>
    <s v="Southern California"/>
    <n v="116"/>
    <n v="615"/>
    <x v="15"/>
  </r>
  <r>
    <d v="2020-05-29T00:00:00"/>
    <x v="0"/>
    <x v="0"/>
    <x v="0"/>
    <s v="Northern California"/>
    <n v="3610"/>
    <n v="9779"/>
    <x v="15"/>
  </r>
  <r>
    <d v="2020-05-29T00:00:00"/>
    <x v="1"/>
    <x v="1"/>
    <x v="1"/>
    <s v="Northern California"/>
    <n v="1756.4"/>
    <n v="3019.7000000000003"/>
    <x v="15"/>
  </r>
  <r>
    <d v="2020-05-29T00:00:00"/>
    <x v="1"/>
    <x v="2"/>
    <x v="1"/>
    <s v="Northern California"/>
    <n v="110"/>
    <n v="566"/>
    <x v="15"/>
  </r>
  <r>
    <d v="2020-05-29T00:00:00"/>
    <x v="1"/>
    <x v="3"/>
    <x v="1"/>
    <s v="Northern California"/>
    <n v="0"/>
    <n v="2157"/>
    <x v="15"/>
  </r>
  <r>
    <d v="2020-05-29T00:00:00"/>
    <x v="2"/>
    <x v="4"/>
    <x v="1"/>
    <s v="Northern California"/>
    <n v="276"/>
    <n v="1611"/>
    <x v="15"/>
  </r>
  <r>
    <d v="2020-05-29T00:00:00"/>
    <x v="3"/>
    <x v="5"/>
    <x v="1"/>
    <s v="Northern California"/>
    <n v="807"/>
    <n v="1857"/>
    <x v="15"/>
  </r>
  <r>
    <d v="2020-05-29T00:00:00"/>
    <x v="3"/>
    <x v="6"/>
    <x v="1"/>
    <s v="Northern California"/>
    <n v="158.08700561523438"/>
    <n v="656.18798828125"/>
    <x v="15"/>
  </r>
  <r>
    <d v="2020-05-29T00:00:00"/>
    <x v="0"/>
    <x v="0"/>
    <x v="0"/>
    <s v="Southern California"/>
    <n v="4120"/>
    <n v="6827"/>
    <x v="15"/>
  </r>
  <r>
    <d v="2020-05-29T00:00:00"/>
    <x v="1"/>
    <x v="1"/>
    <x v="1"/>
    <s v="Southern California"/>
    <n v="2521.2000000000003"/>
    <n v="2475"/>
    <x v="15"/>
  </r>
  <r>
    <d v="2020-05-29T00:00:00"/>
    <x v="1"/>
    <x v="2"/>
    <x v="1"/>
    <s v="Southern California"/>
    <n v="718"/>
    <n v="730"/>
    <x v="15"/>
  </r>
  <r>
    <d v="2020-05-29T00:00:00"/>
    <x v="1"/>
    <x v="3"/>
    <x v="1"/>
    <s v="Southern California"/>
    <n v="0"/>
    <n v="2726"/>
    <x v="15"/>
  </r>
  <r>
    <d v="2020-05-29T00:00:00"/>
    <x v="2"/>
    <x v="4"/>
    <x v="1"/>
    <s v="Southern California"/>
    <n v="326"/>
    <n v="1167"/>
    <x v="15"/>
  </r>
  <r>
    <d v="2020-05-29T00:00:00"/>
    <x v="3"/>
    <x v="5"/>
    <x v="1"/>
    <s v="Southern California"/>
    <n v="613"/>
    <n v="900"/>
    <x v="15"/>
  </r>
  <r>
    <d v="2020-05-29T00:00:00"/>
    <x v="3"/>
    <x v="6"/>
    <x v="1"/>
    <s v="Southern California"/>
    <n v="467"/>
    <n v="922"/>
    <x v="15"/>
  </r>
  <r>
    <d v="2020-05-29T00:00:00"/>
    <x v="4"/>
    <x v="7"/>
    <x v="1"/>
    <s v="Northern California"/>
    <n v="150"/>
    <n v="847"/>
    <x v="15"/>
  </r>
  <r>
    <d v="2020-05-29T00:00:00"/>
    <x v="4"/>
    <x v="7"/>
    <x v="1"/>
    <s v="Southern California"/>
    <n v="75"/>
    <n v="601"/>
    <x v="15"/>
  </r>
  <r>
    <d v="2020-06-05T00:00:00"/>
    <x v="0"/>
    <x v="0"/>
    <x v="0"/>
    <s v="Northern California"/>
    <n v="3636"/>
    <n v="10062"/>
    <x v="15"/>
  </r>
  <r>
    <d v="2020-06-05T00:00:00"/>
    <x v="1"/>
    <x v="1"/>
    <x v="1"/>
    <s v="Northern California"/>
    <n v="1668.4"/>
    <n v="2748.2000000000003"/>
    <x v="15"/>
  </r>
  <r>
    <d v="2020-06-05T00:00:00"/>
    <x v="1"/>
    <x v="2"/>
    <x v="1"/>
    <s v="Northern California"/>
    <n v="346"/>
    <n v="541"/>
    <x v="15"/>
  </r>
  <r>
    <d v="2020-06-05T00:00:00"/>
    <x v="1"/>
    <x v="3"/>
    <x v="1"/>
    <s v="Northern California"/>
    <n v="0"/>
    <n v="2420"/>
    <x v="15"/>
  </r>
  <r>
    <d v="2020-06-05T00:00:00"/>
    <x v="2"/>
    <x v="4"/>
    <x v="1"/>
    <s v="Northern California"/>
    <n v="318"/>
    <n v="1682"/>
    <x v="15"/>
  </r>
  <r>
    <d v="2020-06-05T00:00:00"/>
    <x v="3"/>
    <x v="5"/>
    <x v="1"/>
    <s v="Northern California"/>
    <n v="441"/>
    <n v="1477"/>
    <x v="15"/>
  </r>
  <r>
    <d v="2020-06-05T00:00:00"/>
    <x v="3"/>
    <x v="6"/>
    <x v="1"/>
    <s v="Northern California"/>
    <n v="544.44500732421875"/>
    <n v="699.74600219726563"/>
    <x v="15"/>
  </r>
  <r>
    <d v="2020-06-05T00:00:00"/>
    <x v="0"/>
    <x v="0"/>
    <x v="0"/>
    <s v="Southern California"/>
    <n v="4452"/>
    <n v="6898"/>
    <x v="15"/>
  </r>
  <r>
    <d v="2020-06-05T00:00:00"/>
    <x v="1"/>
    <x v="1"/>
    <x v="1"/>
    <s v="Southern California"/>
    <n v="3241.7000000000003"/>
    <n v="2519"/>
    <x v="15"/>
  </r>
  <r>
    <d v="2020-06-05T00:00:00"/>
    <x v="1"/>
    <x v="2"/>
    <x v="1"/>
    <s v="Southern California"/>
    <n v="564"/>
    <n v="626"/>
    <x v="15"/>
  </r>
  <r>
    <d v="2020-06-05T00:00:00"/>
    <x v="1"/>
    <x v="3"/>
    <x v="1"/>
    <s v="Southern California"/>
    <n v="0"/>
    <n v="2701"/>
    <x v="15"/>
  </r>
  <r>
    <d v="2020-06-05T00:00:00"/>
    <x v="2"/>
    <x v="4"/>
    <x v="1"/>
    <s v="Southern California"/>
    <n v="295"/>
    <n v="1183"/>
    <x v="15"/>
  </r>
  <r>
    <d v="2020-06-05T00:00:00"/>
    <x v="3"/>
    <x v="5"/>
    <x v="1"/>
    <s v="Southern California"/>
    <n v="526"/>
    <n v="853"/>
    <x v="15"/>
  </r>
  <r>
    <d v="2020-06-05T00:00:00"/>
    <x v="3"/>
    <x v="6"/>
    <x v="1"/>
    <s v="Southern California"/>
    <n v="581"/>
    <n v="964"/>
    <x v="15"/>
  </r>
  <r>
    <d v="2020-06-05T00:00:00"/>
    <x v="4"/>
    <x v="7"/>
    <x v="1"/>
    <s v="Northern California"/>
    <n v="156"/>
    <n v="880"/>
    <x v="15"/>
  </r>
  <r>
    <d v="2020-06-05T00:00:00"/>
    <x v="4"/>
    <x v="7"/>
    <x v="1"/>
    <s v="Southern California"/>
    <n v="90"/>
    <n v="620"/>
    <x v="15"/>
  </r>
  <r>
    <d v="2020-06-12T00:00:00"/>
    <x v="0"/>
    <x v="0"/>
    <x v="0"/>
    <s v="Northern California"/>
    <n v="3833"/>
    <n v="9687"/>
    <x v="15"/>
  </r>
  <r>
    <d v="2020-06-12T00:00:00"/>
    <x v="1"/>
    <x v="1"/>
    <x v="1"/>
    <s v="Northern California"/>
    <n v="2258.7000000000003"/>
    <n v="2694.6000000000004"/>
    <x v="15"/>
  </r>
  <r>
    <d v="2020-06-12T00:00:00"/>
    <x v="1"/>
    <x v="2"/>
    <x v="1"/>
    <s v="Northern California"/>
    <n v="222"/>
    <n v="523"/>
    <x v="15"/>
  </r>
  <r>
    <d v="2020-06-12T00:00:00"/>
    <x v="1"/>
    <x v="3"/>
    <x v="1"/>
    <s v="Northern California"/>
    <n v="0"/>
    <n v="2368"/>
    <x v="15"/>
  </r>
  <r>
    <d v="2020-06-12T00:00:00"/>
    <x v="2"/>
    <x v="4"/>
    <x v="1"/>
    <s v="Northern California"/>
    <n v="422"/>
    <n v="1768"/>
    <x v="15"/>
  </r>
  <r>
    <d v="2020-06-12T00:00:00"/>
    <x v="3"/>
    <x v="5"/>
    <x v="1"/>
    <s v="Northern California"/>
    <n v="716"/>
    <n v="1760"/>
    <x v="15"/>
  </r>
  <r>
    <d v="2020-06-12T00:00:00"/>
    <x v="3"/>
    <x v="6"/>
    <x v="1"/>
    <s v="Northern California"/>
    <n v="48.130996704101563"/>
    <n v="550.66598510742188"/>
    <x v="15"/>
  </r>
  <r>
    <d v="2020-06-12T00:00:00"/>
    <x v="0"/>
    <x v="0"/>
    <x v="0"/>
    <s v="Southern California"/>
    <n v="4471"/>
    <n v="7299"/>
    <x v="15"/>
  </r>
  <r>
    <d v="2020-06-12T00:00:00"/>
    <x v="1"/>
    <x v="1"/>
    <x v="1"/>
    <s v="Southern California"/>
    <n v="3220.8"/>
    <n v="2351.8000000000002"/>
    <x v="15"/>
  </r>
  <r>
    <d v="2020-06-12T00:00:00"/>
    <x v="1"/>
    <x v="2"/>
    <x v="1"/>
    <s v="Southern California"/>
    <n v="815"/>
    <n v="845"/>
    <x v="15"/>
  </r>
  <r>
    <d v="2020-06-12T00:00:00"/>
    <x v="1"/>
    <x v="3"/>
    <x v="1"/>
    <s v="Southern California"/>
    <n v="0"/>
    <n v="2627"/>
    <x v="15"/>
  </r>
  <r>
    <d v="2020-06-12T00:00:00"/>
    <x v="2"/>
    <x v="4"/>
    <x v="1"/>
    <s v="Southern California"/>
    <n v="519"/>
    <n v="1319"/>
    <x v="15"/>
  </r>
  <r>
    <d v="2020-06-12T00:00:00"/>
    <x v="3"/>
    <x v="5"/>
    <x v="1"/>
    <s v="Southern California"/>
    <n v="623"/>
    <n v="894"/>
    <x v="15"/>
  </r>
  <r>
    <d v="2020-06-12T00:00:00"/>
    <x v="3"/>
    <x v="6"/>
    <x v="1"/>
    <s v="Southern California"/>
    <n v="394"/>
    <n v="1016"/>
    <x v="15"/>
  </r>
  <r>
    <d v="2020-06-12T00:00:00"/>
    <x v="4"/>
    <x v="7"/>
    <x v="1"/>
    <s v="Northern California"/>
    <n v="225"/>
    <n v="847"/>
    <x v="15"/>
  </r>
  <r>
    <d v="2020-06-12T00:00:00"/>
    <x v="4"/>
    <x v="7"/>
    <x v="1"/>
    <s v="Southern California"/>
    <n v="257"/>
    <n v="787"/>
    <x v="15"/>
  </r>
  <r>
    <d v="2020-06-19T00:00:00"/>
    <x v="0"/>
    <x v="0"/>
    <x v="0"/>
    <s v="Northern California"/>
    <n v="4049"/>
    <n v="10073"/>
    <x v="15"/>
  </r>
  <r>
    <d v="2020-06-19T00:00:00"/>
    <x v="1"/>
    <x v="1"/>
    <x v="1"/>
    <s v="Northern California"/>
    <n v="2037.0000000000002"/>
    <n v="2597"/>
    <x v="15"/>
  </r>
  <r>
    <d v="2020-06-19T00:00:00"/>
    <x v="1"/>
    <x v="2"/>
    <x v="1"/>
    <s v="Northern California"/>
    <n v="278"/>
    <n v="472"/>
    <x v="15"/>
  </r>
  <r>
    <d v="2020-06-19T00:00:00"/>
    <x v="1"/>
    <x v="3"/>
    <x v="1"/>
    <s v="Northern California"/>
    <n v="0"/>
    <n v="2417"/>
    <x v="15"/>
  </r>
  <r>
    <d v="2020-06-19T00:00:00"/>
    <x v="2"/>
    <x v="4"/>
    <x v="1"/>
    <s v="Northern California"/>
    <n v="337"/>
    <n v="1483"/>
    <x v="15"/>
  </r>
  <r>
    <d v="2020-06-19T00:00:00"/>
    <x v="3"/>
    <x v="5"/>
    <x v="1"/>
    <s v="Northern California"/>
    <n v="583"/>
    <n v="1654"/>
    <x v="15"/>
  </r>
  <r>
    <d v="2020-06-19T00:00:00"/>
    <x v="3"/>
    <x v="6"/>
    <x v="1"/>
    <s v="Northern California"/>
    <n v="227.23199462890625"/>
    <n v="600.35699462890625"/>
    <x v="15"/>
  </r>
  <r>
    <d v="2020-06-19T00:00:00"/>
    <x v="0"/>
    <x v="0"/>
    <x v="0"/>
    <s v="Southern California"/>
    <n v="4364"/>
    <n v="7138"/>
    <x v="15"/>
  </r>
  <r>
    <d v="2020-06-19T00:00:00"/>
    <x v="1"/>
    <x v="1"/>
    <x v="1"/>
    <s v="Southern California"/>
    <n v="3246.1000000000004"/>
    <n v="2280.3000000000002"/>
    <x v="15"/>
  </r>
  <r>
    <d v="2020-06-19T00:00:00"/>
    <x v="1"/>
    <x v="2"/>
    <x v="1"/>
    <s v="Southern California"/>
    <n v="414"/>
    <n v="778"/>
    <x v="15"/>
  </r>
  <r>
    <d v="2020-06-19T00:00:00"/>
    <x v="1"/>
    <x v="3"/>
    <x v="1"/>
    <s v="Southern California"/>
    <n v="0"/>
    <n v="2824"/>
    <x v="15"/>
  </r>
  <r>
    <d v="2020-06-19T00:00:00"/>
    <x v="2"/>
    <x v="4"/>
    <x v="1"/>
    <s v="Southern California"/>
    <n v="433"/>
    <n v="1332"/>
    <x v="15"/>
  </r>
  <r>
    <d v="2020-06-19T00:00:00"/>
    <x v="3"/>
    <x v="5"/>
    <x v="1"/>
    <s v="Southern California"/>
    <n v="544"/>
    <n v="831"/>
    <x v="15"/>
  </r>
  <r>
    <d v="2020-06-19T00:00:00"/>
    <x v="3"/>
    <x v="6"/>
    <x v="1"/>
    <s v="Southern California"/>
    <n v="385"/>
    <n v="806"/>
    <x v="15"/>
  </r>
  <r>
    <d v="2020-06-19T00:00:00"/>
    <x v="4"/>
    <x v="7"/>
    <x v="1"/>
    <s v="Northern California"/>
    <n v="186"/>
    <n v="865"/>
    <x v="15"/>
  </r>
  <r>
    <d v="2020-06-19T00:00:00"/>
    <x v="4"/>
    <x v="7"/>
    <x v="1"/>
    <s v="Southern California"/>
    <n v="368"/>
    <n v="974"/>
    <x v="15"/>
  </r>
  <r>
    <d v="2020-06-26T00:00:00"/>
    <x v="0"/>
    <x v="0"/>
    <x v="0"/>
    <s v="Northern California"/>
    <n v="4181"/>
    <n v="9008"/>
    <x v="15"/>
  </r>
  <r>
    <d v="2020-06-26T00:00:00"/>
    <x v="1"/>
    <x v="1"/>
    <x v="1"/>
    <s v="Northern California"/>
    <n v="2413.1000000000004"/>
    <n v="2971.9"/>
    <x v="15"/>
  </r>
  <r>
    <d v="2020-06-26T00:00:00"/>
    <x v="1"/>
    <x v="2"/>
    <x v="1"/>
    <s v="Northern California"/>
    <n v="228"/>
    <n v="582"/>
    <x v="15"/>
  </r>
  <r>
    <d v="2020-06-26T00:00:00"/>
    <x v="1"/>
    <x v="3"/>
    <x v="1"/>
    <s v="Northern California"/>
    <n v="0"/>
    <n v="2366"/>
    <x v="15"/>
  </r>
  <r>
    <d v="2020-06-26T00:00:00"/>
    <x v="2"/>
    <x v="4"/>
    <x v="1"/>
    <s v="Northern California"/>
    <n v="279"/>
    <n v="1500"/>
    <x v="15"/>
  </r>
  <r>
    <d v="2020-06-26T00:00:00"/>
    <x v="3"/>
    <x v="5"/>
    <x v="1"/>
    <s v="Northern California"/>
    <n v="727"/>
    <n v="1649"/>
    <x v="15"/>
  </r>
  <r>
    <d v="2020-06-26T00:00:00"/>
    <x v="3"/>
    <x v="6"/>
    <x v="1"/>
    <s v="Northern California"/>
    <n v="169.49899291992188"/>
    <n v="685.77999877929688"/>
    <x v="15"/>
  </r>
  <r>
    <d v="2020-06-26T00:00:00"/>
    <x v="0"/>
    <x v="0"/>
    <x v="0"/>
    <s v="Southern California"/>
    <n v="4517"/>
    <n v="7342"/>
    <x v="15"/>
  </r>
  <r>
    <d v="2020-06-26T00:00:00"/>
    <x v="1"/>
    <x v="1"/>
    <x v="1"/>
    <s v="Southern California"/>
    <n v="3406.7000000000003"/>
    <n v="2590.5"/>
    <x v="15"/>
  </r>
  <r>
    <d v="2020-06-26T00:00:00"/>
    <x v="1"/>
    <x v="2"/>
    <x v="1"/>
    <s v="Southern California"/>
    <n v="484"/>
    <n v="879"/>
    <x v="15"/>
  </r>
  <r>
    <d v="2020-06-26T00:00:00"/>
    <x v="1"/>
    <x v="3"/>
    <x v="1"/>
    <s v="Southern California"/>
    <n v="0"/>
    <n v="2826"/>
    <x v="15"/>
  </r>
  <r>
    <d v="2020-06-26T00:00:00"/>
    <x v="2"/>
    <x v="4"/>
    <x v="1"/>
    <s v="Southern California"/>
    <n v="309"/>
    <n v="1324"/>
    <x v="15"/>
  </r>
  <r>
    <d v="2020-06-26T00:00:00"/>
    <x v="3"/>
    <x v="5"/>
    <x v="1"/>
    <s v="Southern California"/>
    <n v="400"/>
    <n v="719"/>
    <x v="15"/>
  </r>
  <r>
    <d v="2020-06-26T00:00:00"/>
    <x v="3"/>
    <x v="6"/>
    <x v="1"/>
    <s v="Southern California"/>
    <n v="536"/>
    <n v="844"/>
    <x v="15"/>
  </r>
  <r>
    <d v="2020-06-26T00:00:00"/>
    <x v="4"/>
    <x v="7"/>
    <x v="1"/>
    <s v="Northern California"/>
    <n v="190"/>
    <n v="992"/>
    <x v="15"/>
  </r>
  <r>
    <d v="2020-06-26T00:00:00"/>
    <x v="4"/>
    <x v="7"/>
    <x v="1"/>
    <s v="Southern California"/>
    <n v="387"/>
    <n v="1091"/>
    <x v="15"/>
  </r>
  <r>
    <d v="2020-07-03T00:00:00"/>
    <x v="0"/>
    <x v="0"/>
    <x v="0"/>
    <s v="Northern California"/>
    <n v="4170"/>
    <n v="10535"/>
    <x v="15"/>
  </r>
  <r>
    <d v="2020-07-03T00:00:00"/>
    <x v="1"/>
    <x v="1"/>
    <x v="1"/>
    <s v="Northern California"/>
    <n v="2459.3000000000002"/>
    <n v="2993.1000000000004"/>
    <x v="15"/>
  </r>
  <r>
    <d v="2020-07-03T00:00:00"/>
    <x v="1"/>
    <x v="2"/>
    <x v="1"/>
    <s v="Northern California"/>
    <n v="276"/>
    <n v="456"/>
    <x v="15"/>
  </r>
  <r>
    <d v="2020-07-03T00:00:00"/>
    <x v="1"/>
    <x v="3"/>
    <x v="1"/>
    <s v="Northern California"/>
    <n v="0"/>
    <n v="2584"/>
    <x v="15"/>
  </r>
  <r>
    <d v="2020-07-03T00:00:00"/>
    <x v="2"/>
    <x v="4"/>
    <x v="1"/>
    <s v="Northern California"/>
    <n v="409"/>
    <n v="1467"/>
    <x v="15"/>
  </r>
  <r>
    <d v="2020-07-03T00:00:00"/>
    <x v="3"/>
    <x v="5"/>
    <x v="1"/>
    <s v="Northern California"/>
    <n v="699"/>
    <n v="1632"/>
    <x v="15"/>
  </r>
  <r>
    <d v="2020-07-03T00:00:00"/>
    <x v="3"/>
    <x v="6"/>
    <x v="1"/>
    <s v="Northern California"/>
    <n v="359.89498901367188"/>
    <n v="755.343017578125"/>
    <x v="15"/>
  </r>
  <r>
    <d v="2020-07-03T00:00:00"/>
    <x v="0"/>
    <x v="0"/>
    <x v="0"/>
    <s v="Southern California"/>
    <n v="4820"/>
    <n v="7456"/>
    <x v="15"/>
  </r>
  <r>
    <d v="2020-07-03T00:00:00"/>
    <x v="1"/>
    <x v="1"/>
    <x v="1"/>
    <s v="Southern California"/>
    <n v="3434.2000000000003"/>
    <n v="2389.2000000000003"/>
    <x v="15"/>
  </r>
  <r>
    <d v="2020-07-03T00:00:00"/>
    <x v="1"/>
    <x v="2"/>
    <x v="1"/>
    <s v="Southern California"/>
    <n v="446"/>
    <n v="829"/>
    <x v="15"/>
  </r>
  <r>
    <d v="2020-07-03T00:00:00"/>
    <x v="1"/>
    <x v="3"/>
    <x v="1"/>
    <s v="Southern California"/>
    <n v="0"/>
    <n v="2860"/>
    <x v="15"/>
  </r>
  <r>
    <d v="2020-07-03T00:00:00"/>
    <x v="2"/>
    <x v="4"/>
    <x v="1"/>
    <s v="Southern California"/>
    <n v="427"/>
    <n v="1437"/>
    <x v="15"/>
  </r>
  <r>
    <d v="2020-07-03T00:00:00"/>
    <x v="3"/>
    <x v="5"/>
    <x v="1"/>
    <s v="Southern California"/>
    <n v="395"/>
    <n v="981"/>
    <x v="15"/>
  </r>
  <r>
    <d v="2020-07-03T00:00:00"/>
    <x v="3"/>
    <x v="6"/>
    <x v="1"/>
    <s v="Southern California"/>
    <n v="389"/>
    <n v="683"/>
    <x v="15"/>
  </r>
  <r>
    <d v="2020-07-03T00:00:00"/>
    <x v="4"/>
    <x v="7"/>
    <x v="1"/>
    <s v="Northern California"/>
    <n v="212"/>
    <n v="1002"/>
    <x v="15"/>
  </r>
  <r>
    <d v="2020-07-03T00:00:00"/>
    <x v="4"/>
    <x v="7"/>
    <x v="1"/>
    <s v="Southern California"/>
    <n v="148"/>
    <n v="1028"/>
    <x v="15"/>
  </r>
  <r>
    <d v="2020-07-10T00:00:00"/>
    <x v="0"/>
    <x v="0"/>
    <x v="0"/>
    <s v="Northern California"/>
    <n v="4010"/>
    <n v="10116"/>
    <x v="15"/>
  </r>
  <r>
    <d v="2020-07-10T00:00:00"/>
    <x v="1"/>
    <x v="1"/>
    <x v="1"/>
    <s v="Northern California"/>
    <n v="2277.6000000000004"/>
    <n v="3240.0000000000005"/>
    <x v="15"/>
  </r>
  <r>
    <d v="2020-07-10T00:00:00"/>
    <x v="1"/>
    <x v="2"/>
    <x v="1"/>
    <s v="Northern California"/>
    <n v="290"/>
    <n v="554"/>
    <x v="15"/>
  </r>
  <r>
    <d v="2020-07-10T00:00:00"/>
    <x v="1"/>
    <x v="3"/>
    <x v="1"/>
    <s v="Northern California"/>
    <n v="0"/>
    <n v="2597"/>
    <x v="15"/>
  </r>
  <r>
    <d v="2020-07-10T00:00:00"/>
    <x v="2"/>
    <x v="4"/>
    <x v="1"/>
    <s v="Northern California"/>
    <n v="346"/>
    <n v="1494"/>
    <x v="15"/>
  </r>
  <r>
    <d v="2020-07-10T00:00:00"/>
    <x v="3"/>
    <x v="5"/>
    <x v="1"/>
    <s v="Northern California"/>
    <n v="929"/>
    <n v="1651"/>
    <x v="15"/>
  </r>
  <r>
    <d v="2020-07-10T00:00:00"/>
    <x v="3"/>
    <x v="6"/>
    <x v="1"/>
    <s v="Northern California"/>
    <n v="54.917999267578125"/>
    <n v="556.08001708984375"/>
    <x v="15"/>
  </r>
  <r>
    <d v="2020-07-10T00:00:00"/>
    <x v="0"/>
    <x v="0"/>
    <x v="0"/>
    <s v="Southern California"/>
    <n v="4587"/>
    <n v="7587"/>
    <x v="15"/>
  </r>
  <r>
    <d v="2020-07-10T00:00:00"/>
    <x v="1"/>
    <x v="1"/>
    <x v="1"/>
    <s v="Southern California"/>
    <n v="3614.6000000000004"/>
    <n v="2530"/>
    <x v="15"/>
  </r>
  <r>
    <d v="2020-07-10T00:00:00"/>
    <x v="1"/>
    <x v="2"/>
    <x v="1"/>
    <s v="Southern California"/>
    <n v="411"/>
    <n v="812"/>
    <x v="15"/>
  </r>
  <r>
    <d v="2020-07-10T00:00:00"/>
    <x v="1"/>
    <x v="3"/>
    <x v="1"/>
    <s v="Southern California"/>
    <n v="0"/>
    <n v="2970"/>
    <x v="15"/>
  </r>
  <r>
    <d v="2020-07-10T00:00:00"/>
    <x v="2"/>
    <x v="4"/>
    <x v="1"/>
    <s v="Southern California"/>
    <n v="428"/>
    <n v="1298"/>
    <x v="15"/>
  </r>
  <r>
    <d v="2020-07-10T00:00:00"/>
    <x v="3"/>
    <x v="5"/>
    <x v="1"/>
    <s v="Southern California"/>
    <n v="342"/>
    <n v="699"/>
    <x v="15"/>
  </r>
  <r>
    <d v="2020-07-10T00:00:00"/>
    <x v="3"/>
    <x v="6"/>
    <x v="1"/>
    <s v="Southern California"/>
    <n v="642"/>
    <n v="770"/>
    <x v="15"/>
  </r>
  <r>
    <d v="2020-07-10T00:00:00"/>
    <x v="4"/>
    <x v="7"/>
    <x v="1"/>
    <s v="Northern California"/>
    <n v="202"/>
    <n v="967"/>
    <x v="15"/>
  </r>
  <r>
    <d v="2020-07-10T00:00:00"/>
    <x v="4"/>
    <x v="7"/>
    <x v="1"/>
    <s v="Southern California"/>
    <n v="181"/>
    <n v="1096"/>
    <x v="15"/>
  </r>
  <r>
    <d v="2020-07-17T00:00:00"/>
    <x v="0"/>
    <x v="0"/>
    <x v="0"/>
    <s v="Northern California"/>
    <n v="3927"/>
    <n v="9887"/>
    <x v="15"/>
  </r>
  <r>
    <d v="2020-07-17T00:00:00"/>
    <x v="1"/>
    <x v="1"/>
    <x v="1"/>
    <s v="Northern California"/>
    <n v="2387.6000000000004"/>
    <n v="2999.9"/>
    <x v="15"/>
  </r>
  <r>
    <d v="2020-07-17T00:00:00"/>
    <x v="1"/>
    <x v="2"/>
    <x v="1"/>
    <s v="Northern California"/>
    <n v="242"/>
    <n v="493"/>
    <x v="15"/>
  </r>
  <r>
    <d v="2020-07-17T00:00:00"/>
    <x v="1"/>
    <x v="3"/>
    <x v="1"/>
    <s v="Northern California"/>
    <n v="0"/>
    <n v="2587"/>
    <x v="15"/>
  </r>
  <r>
    <d v="2020-07-17T00:00:00"/>
    <x v="2"/>
    <x v="4"/>
    <x v="1"/>
    <s v="Northern California"/>
    <n v="409"/>
    <n v="1556"/>
    <x v="15"/>
  </r>
  <r>
    <d v="2020-07-17T00:00:00"/>
    <x v="3"/>
    <x v="5"/>
    <x v="1"/>
    <s v="Northern California"/>
    <n v="523"/>
    <n v="1380"/>
    <x v="15"/>
  </r>
  <r>
    <d v="2020-07-17T00:00:00"/>
    <x v="3"/>
    <x v="6"/>
    <x v="1"/>
    <s v="Northern California"/>
    <n v="393.95767211914063"/>
    <n v="819.90802001953125"/>
    <x v="15"/>
  </r>
  <r>
    <d v="2020-07-17T00:00:00"/>
    <x v="0"/>
    <x v="0"/>
    <x v="0"/>
    <s v="Southern California"/>
    <n v="4366"/>
    <n v="7151"/>
    <x v="15"/>
  </r>
  <r>
    <d v="2020-07-17T00:00:00"/>
    <x v="1"/>
    <x v="1"/>
    <x v="1"/>
    <s v="Southern California"/>
    <n v="2989.8"/>
    <n v="2546.5"/>
    <x v="15"/>
  </r>
  <r>
    <d v="2020-07-17T00:00:00"/>
    <x v="1"/>
    <x v="2"/>
    <x v="1"/>
    <s v="Southern California"/>
    <n v="661"/>
    <n v="794"/>
    <x v="15"/>
  </r>
  <r>
    <d v="2020-07-17T00:00:00"/>
    <x v="1"/>
    <x v="3"/>
    <x v="1"/>
    <s v="Southern California"/>
    <n v="0"/>
    <n v="2833"/>
    <x v="15"/>
  </r>
  <r>
    <d v="2020-07-17T00:00:00"/>
    <x v="2"/>
    <x v="4"/>
    <x v="1"/>
    <s v="Southern California"/>
    <n v="452"/>
    <n v="1273"/>
    <x v="15"/>
  </r>
  <r>
    <d v="2020-07-17T00:00:00"/>
    <x v="3"/>
    <x v="5"/>
    <x v="1"/>
    <s v="Southern California"/>
    <n v="377"/>
    <n v="813"/>
    <x v="15"/>
  </r>
  <r>
    <d v="2020-07-17T00:00:00"/>
    <x v="3"/>
    <x v="6"/>
    <x v="1"/>
    <s v="Southern California"/>
    <n v="498"/>
    <n v="853"/>
    <x v="15"/>
  </r>
  <r>
    <d v="2020-07-17T00:00:00"/>
    <x v="4"/>
    <x v="7"/>
    <x v="1"/>
    <s v="Northern California"/>
    <n v="217"/>
    <n v="1140"/>
    <x v="15"/>
  </r>
  <r>
    <d v="2020-07-17T00:00:00"/>
    <x v="4"/>
    <x v="7"/>
    <x v="1"/>
    <s v="Southern California"/>
    <n v="-103"/>
    <n v="848"/>
    <x v="15"/>
  </r>
  <r>
    <d v="2020-07-24T00:00:00"/>
    <x v="0"/>
    <x v="0"/>
    <x v="0"/>
    <s v="Northern California"/>
    <n v="3692"/>
    <n v="8815"/>
    <x v="15"/>
  </r>
  <r>
    <d v="2020-07-24T00:00:00"/>
    <x v="1"/>
    <x v="1"/>
    <x v="1"/>
    <s v="Northern California"/>
    <n v="2098"/>
    <n v="2614.2000000000003"/>
    <x v="15"/>
  </r>
  <r>
    <d v="2020-07-24T00:00:00"/>
    <x v="1"/>
    <x v="2"/>
    <x v="1"/>
    <s v="Northern California"/>
    <n v="406"/>
    <n v="397"/>
    <x v="15"/>
  </r>
  <r>
    <d v="2020-07-24T00:00:00"/>
    <x v="1"/>
    <x v="3"/>
    <x v="1"/>
    <s v="Northern California"/>
    <n v="0"/>
    <n v="2416"/>
    <x v="15"/>
  </r>
  <r>
    <d v="2020-07-24T00:00:00"/>
    <x v="2"/>
    <x v="4"/>
    <x v="1"/>
    <s v="Northern California"/>
    <n v="367"/>
    <n v="1621"/>
    <x v="15"/>
  </r>
  <r>
    <d v="2020-07-24T00:00:00"/>
    <x v="3"/>
    <x v="5"/>
    <x v="1"/>
    <s v="Northern California"/>
    <n v="629"/>
    <n v="1401"/>
    <x v="15"/>
  </r>
  <r>
    <d v="2020-07-24T00:00:00"/>
    <x v="3"/>
    <x v="6"/>
    <x v="1"/>
    <s v="Northern California"/>
    <n v="83.998992919921875"/>
    <n v="734.56597900390625"/>
    <x v="15"/>
  </r>
  <r>
    <d v="2020-07-24T00:00:00"/>
    <x v="0"/>
    <x v="0"/>
    <x v="0"/>
    <s v="Southern California"/>
    <n v="4425"/>
    <n v="7696"/>
    <x v="15"/>
  </r>
  <r>
    <d v="2020-07-24T00:00:00"/>
    <x v="1"/>
    <x v="1"/>
    <x v="1"/>
    <s v="Southern California"/>
    <n v="3158.1000000000004"/>
    <n v="2544.3000000000002"/>
    <x v="15"/>
  </r>
  <r>
    <d v="2020-07-24T00:00:00"/>
    <x v="1"/>
    <x v="2"/>
    <x v="1"/>
    <s v="Southern California"/>
    <n v="397"/>
    <n v="735"/>
    <x v="15"/>
  </r>
  <r>
    <d v="2020-07-24T00:00:00"/>
    <x v="1"/>
    <x v="3"/>
    <x v="1"/>
    <s v="Southern California"/>
    <n v="0"/>
    <n v="2572"/>
    <x v="15"/>
  </r>
  <r>
    <d v="2020-07-24T00:00:00"/>
    <x v="2"/>
    <x v="4"/>
    <x v="1"/>
    <s v="Southern California"/>
    <n v="505"/>
    <n v="1165"/>
    <x v="15"/>
  </r>
  <r>
    <d v="2020-07-24T00:00:00"/>
    <x v="3"/>
    <x v="5"/>
    <x v="1"/>
    <s v="Southern California"/>
    <n v="595"/>
    <n v="924"/>
    <x v="15"/>
  </r>
  <r>
    <d v="2020-07-24T00:00:00"/>
    <x v="3"/>
    <x v="6"/>
    <x v="1"/>
    <s v="Southern California"/>
    <n v="476"/>
    <n v="794"/>
    <x v="15"/>
  </r>
  <r>
    <d v="2020-07-24T00:00:00"/>
    <x v="4"/>
    <x v="7"/>
    <x v="1"/>
    <s v="Northern California"/>
    <n v="132"/>
    <n v="1154"/>
    <x v="15"/>
  </r>
  <r>
    <d v="2020-07-24T00:00:00"/>
    <x v="4"/>
    <x v="7"/>
    <x v="1"/>
    <s v="Southern California"/>
    <n v="-250"/>
    <n v="776"/>
    <x v="15"/>
  </r>
  <r>
    <d v="2020-07-31T00:00:00"/>
    <x v="0"/>
    <x v="0"/>
    <x v="0"/>
    <s v="Northern California"/>
    <n v="3837"/>
    <n v="9178"/>
    <x v="15"/>
  </r>
  <r>
    <d v="2020-07-31T00:00:00"/>
    <x v="1"/>
    <x v="1"/>
    <x v="1"/>
    <s v="Northern California"/>
    <n v="2579.2000000000003"/>
    <n v="2950.8"/>
    <x v="15"/>
  </r>
  <r>
    <d v="2020-07-31T00:00:00"/>
    <x v="1"/>
    <x v="2"/>
    <x v="1"/>
    <s v="Northern California"/>
    <n v="99"/>
    <n v="429"/>
    <x v="15"/>
  </r>
  <r>
    <d v="2020-07-31T00:00:00"/>
    <x v="1"/>
    <x v="3"/>
    <x v="1"/>
    <s v="Northern California"/>
    <n v="0"/>
    <n v="2116"/>
    <x v="15"/>
  </r>
  <r>
    <d v="2020-07-31T00:00:00"/>
    <x v="2"/>
    <x v="4"/>
    <x v="1"/>
    <s v="Northern California"/>
    <n v="358"/>
    <n v="1506"/>
    <x v="15"/>
  </r>
  <r>
    <d v="2020-07-31T00:00:00"/>
    <x v="3"/>
    <x v="5"/>
    <x v="1"/>
    <s v="Northern California"/>
    <n v="661"/>
    <n v="1245"/>
    <x v="15"/>
  </r>
  <r>
    <d v="2020-07-31T00:00:00"/>
    <x v="3"/>
    <x v="6"/>
    <x v="1"/>
    <s v="Northern California"/>
    <n v="187.12893676757813"/>
    <n v="605.43798828125"/>
    <x v="15"/>
  </r>
  <r>
    <d v="2020-07-31T00:00:00"/>
    <x v="0"/>
    <x v="0"/>
    <x v="0"/>
    <s v="Southern California"/>
    <n v="4560"/>
    <n v="7157"/>
    <x v="15"/>
  </r>
  <r>
    <d v="2020-07-31T00:00:00"/>
    <x v="1"/>
    <x v="1"/>
    <x v="1"/>
    <s v="Southern California"/>
    <n v="2971.1000000000004"/>
    <n v="2411.2000000000003"/>
    <x v="15"/>
  </r>
  <r>
    <d v="2020-07-31T00:00:00"/>
    <x v="1"/>
    <x v="2"/>
    <x v="1"/>
    <s v="Southern California"/>
    <n v="400"/>
    <n v="625"/>
    <x v="15"/>
  </r>
  <r>
    <d v="2020-07-31T00:00:00"/>
    <x v="1"/>
    <x v="3"/>
    <x v="1"/>
    <s v="Southern California"/>
    <n v="0"/>
    <n v="2850"/>
    <x v="15"/>
  </r>
  <r>
    <d v="2020-07-31T00:00:00"/>
    <x v="2"/>
    <x v="4"/>
    <x v="1"/>
    <s v="Southern California"/>
    <n v="513"/>
    <n v="1167"/>
    <x v="15"/>
  </r>
  <r>
    <d v="2020-07-31T00:00:00"/>
    <x v="3"/>
    <x v="5"/>
    <x v="1"/>
    <s v="Southern California"/>
    <n v="436"/>
    <n v="796"/>
    <x v="15"/>
  </r>
  <r>
    <d v="2020-07-31T00:00:00"/>
    <x v="3"/>
    <x v="6"/>
    <x v="1"/>
    <s v="Southern California"/>
    <n v="477"/>
    <n v="803"/>
    <x v="15"/>
  </r>
  <r>
    <d v="2020-07-31T00:00:00"/>
    <x v="4"/>
    <x v="7"/>
    <x v="1"/>
    <s v="Northern California"/>
    <n v="196"/>
    <n v="1465"/>
    <x v="15"/>
  </r>
  <r>
    <d v="2020-07-31T00:00:00"/>
    <x v="4"/>
    <x v="7"/>
    <x v="1"/>
    <s v="Southern California"/>
    <n v="14"/>
    <n v="709"/>
    <x v="15"/>
  </r>
  <r>
    <d v="2020-08-07T00:00:00"/>
    <x v="0"/>
    <x v="0"/>
    <x v="0"/>
    <s v="Northern California"/>
    <n v="3925"/>
    <n v="8590"/>
    <x v="15"/>
  </r>
  <r>
    <d v="2020-08-07T00:00:00"/>
    <x v="1"/>
    <x v="1"/>
    <x v="1"/>
    <s v="Northern California"/>
    <n v="2197.4"/>
    <n v="2652.8"/>
    <x v="15"/>
  </r>
  <r>
    <d v="2020-08-07T00:00:00"/>
    <x v="1"/>
    <x v="2"/>
    <x v="1"/>
    <s v="Northern California"/>
    <n v="341"/>
    <n v="677"/>
    <x v="15"/>
  </r>
  <r>
    <d v="2020-08-07T00:00:00"/>
    <x v="1"/>
    <x v="3"/>
    <x v="1"/>
    <s v="Northern California"/>
    <n v="0"/>
    <n v="2305"/>
    <x v="15"/>
  </r>
  <r>
    <d v="2020-08-07T00:00:00"/>
    <x v="2"/>
    <x v="4"/>
    <x v="1"/>
    <s v="Northern California"/>
    <n v="426"/>
    <n v="1497"/>
    <x v="15"/>
  </r>
  <r>
    <d v="2020-08-07T00:00:00"/>
    <x v="3"/>
    <x v="5"/>
    <x v="1"/>
    <s v="Northern California"/>
    <n v="735"/>
    <n v="1223"/>
    <x v="15"/>
  </r>
  <r>
    <d v="2020-08-07T00:00:00"/>
    <x v="3"/>
    <x v="6"/>
    <x v="1"/>
    <s v="Northern California"/>
    <n v="81.52099609375"/>
    <n v="575.90499877929688"/>
    <x v="15"/>
  </r>
  <r>
    <d v="2020-08-07T00:00:00"/>
    <x v="0"/>
    <x v="0"/>
    <x v="0"/>
    <s v="Southern California"/>
    <n v="5265"/>
    <n v="6882"/>
    <x v="15"/>
  </r>
  <r>
    <d v="2020-08-07T00:00:00"/>
    <x v="1"/>
    <x v="1"/>
    <x v="1"/>
    <s v="Southern California"/>
    <n v="3194.4"/>
    <n v="2788.5"/>
    <x v="15"/>
  </r>
  <r>
    <d v="2020-08-07T00:00:00"/>
    <x v="1"/>
    <x v="2"/>
    <x v="1"/>
    <s v="Southern California"/>
    <n v="520"/>
    <n v="589"/>
    <x v="15"/>
  </r>
  <r>
    <d v="2020-08-07T00:00:00"/>
    <x v="1"/>
    <x v="3"/>
    <x v="1"/>
    <s v="Southern California"/>
    <n v="0"/>
    <n v="2911"/>
    <x v="15"/>
  </r>
  <r>
    <d v="2020-08-07T00:00:00"/>
    <x v="2"/>
    <x v="4"/>
    <x v="1"/>
    <s v="Southern California"/>
    <n v="772"/>
    <n v="1282"/>
    <x v="15"/>
  </r>
  <r>
    <d v="2020-08-07T00:00:00"/>
    <x v="3"/>
    <x v="5"/>
    <x v="1"/>
    <s v="Southern California"/>
    <n v="411"/>
    <n v="871"/>
    <x v="15"/>
  </r>
  <r>
    <d v="2020-08-07T00:00:00"/>
    <x v="3"/>
    <x v="6"/>
    <x v="1"/>
    <s v="Southern California"/>
    <n v="843"/>
    <n v="957"/>
    <x v="15"/>
  </r>
  <r>
    <d v="2020-08-07T00:00:00"/>
    <x v="4"/>
    <x v="7"/>
    <x v="1"/>
    <s v="Northern California"/>
    <n v="89"/>
    <n v="1403"/>
    <x v="15"/>
  </r>
  <r>
    <d v="2020-08-07T00:00:00"/>
    <x v="4"/>
    <x v="7"/>
    <x v="1"/>
    <s v="Southern California"/>
    <n v="66"/>
    <n v="769"/>
    <x v="15"/>
  </r>
  <r>
    <d v="2020-08-14T00:00:00"/>
    <x v="0"/>
    <x v="0"/>
    <x v="0"/>
    <s v="Northern California"/>
    <n v="4063"/>
    <n v="8095"/>
    <x v="15"/>
  </r>
  <r>
    <d v="2020-08-14T00:00:00"/>
    <x v="1"/>
    <x v="1"/>
    <x v="1"/>
    <s v="Northern California"/>
    <n v="2486.4"/>
    <n v="2646.9"/>
    <x v="15"/>
  </r>
  <r>
    <d v="2020-08-14T00:00:00"/>
    <x v="1"/>
    <x v="2"/>
    <x v="1"/>
    <s v="Northern California"/>
    <n v="267"/>
    <n v="545"/>
    <x v="15"/>
  </r>
  <r>
    <d v="2020-08-14T00:00:00"/>
    <x v="1"/>
    <x v="3"/>
    <x v="1"/>
    <s v="Northern California"/>
    <n v="0"/>
    <n v="2375"/>
    <x v="15"/>
  </r>
  <r>
    <d v="2020-08-14T00:00:00"/>
    <x v="2"/>
    <x v="4"/>
    <x v="1"/>
    <s v="Northern California"/>
    <n v="424"/>
    <n v="1585"/>
    <x v="15"/>
  </r>
  <r>
    <d v="2020-08-14T00:00:00"/>
    <x v="3"/>
    <x v="5"/>
    <x v="1"/>
    <s v="Northern California"/>
    <n v="635"/>
    <n v="1377"/>
    <x v="15"/>
  </r>
  <r>
    <d v="2020-08-14T00:00:00"/>
    <x v="3"/>
    <x v="6"/>
    <x v="1"/>
    <s v="Northern California"/>
    <n v="411.43701171875"/>
    <n v="534.73199462890625"/>
    <x v="15"/>
  </r>
  <r>
    <d v="2020-08-14T00:00:00"/>
    <x v="0"/>
    <x v="0"/>
    <x v="0"/>
    <s v="Southern California"/>
    <n v="4981"/>
    <n v="6883"/>
    <x v="15"/>
  </r>
  <r>
    <d v="2020-08-14T00:00:00"/>
    <x v="1"/>
    <x v="1"/>
    <x v="1"/>
    <s v="Southern California"/>
    <n v="3119.6000000000004"/>
    <n v="2693.9"/>
    <x v="15"/>
  </r>
  <r>
    <d v="2020-08-14T00:00:00"/>
    <x v="1"/>
    <x v="2"/>
    <x v="1"/>
    <s v="Southern California"/>
    <n v="503"/>
    <n v="559"/>
    <x v="15"/>
  </r>
  <r>
    <d v="2020-08-14T00:00:00"/>
    <x v="1"/>
    <x v="3"/>
    <x v="1"/>
    <s v="Southern California"/>
    <n v="0"/>
    <n v="2987"/>
    <x v="15"/>
  </r>
  <r>
    <d v="2020-08-14T00:00:00"/>
    <x v="2"/>
    <x v="4"/>
    <x v="1"/>
    <s v="Southern California"/>
    <n v="751"/>
    <n v="1485"/>
    <x v="15"/>
  </r>
  <r>
    <d v="2020-08-14T00:00:00"/>
    <x v="3"/>
    <x v="5"/>
    <x v="1"/>
    <s v="Southern California"/>
    <n v="629"/>
    <n v="958"/>
    <x v="15"/>
  </r>
  <r>
    <d v="2020-08-14T00:00:00"/>
    <x v="3"/>
    <x v="6"/>
    <x v="1"/>
    <s v="Southern California"/>
    <n v="473"/>
    <n v="860"/>
    <x v="15"/>
  </r>
  <r>
    <d v="2020-08-14T00:00:00"/>
    <x v="4"/>
    <x v="7"/>
    <x v="1"/>
    <s v="Northern California"/>
    <n v="354"/>
    <n v="1039"/>
    <x v="15"/>
  </r>
  <r>
    <d v="2020-08-14T00:00:00"/>
    <x v="4"/>
    <x v="7"/>
    <x v="1"/>
    <s v="Southern California"/>
    <n v="-36"/>
    <n v="890"/>
    <x v="15"/>
  </r>
  <r>
    <d v="2020-08-21T00:00:00"/>
    <x v="0"/>
    <x v="0"/>
    <x v="0"/>
    <s v="Northern California"/>
    <n v="4081"/>
    <n v="8918"/>
    <x v="15"/>
  </r>
  <r>
    <d v="2020-08-21T00:00:00"/>
    <x v="1"/>
    <x v="1"/>
    <x v="1"/>
    <s v="Northern California"/>
    <n v="2241.2000000000003"/>
    <n v="2591.9"/>
    <x v="15"/>
  </r>
  <r>
    <d v="2020-08-21T00:00:00"/>
    <x v="1"/>
    <x v="2"/>
    <x v="1"/>
    <s v="Northern California"/>
    <n v="266"/>
    <n v="577"/>
    <x v="15"/>
  </r>
  <r>
    <d v="2020-08-21T00:00:00"/>
    <x v="1"/>
    <x v="3"/>
    <x v="1"/>
    <s v="Northern California"/>
    <n v="0"/>
    <n v="2347"/>
    <x v="15"/>
  </r>
  <r>
    <d v="2020-08-21T00:00:00"/>
    <x v="2"/>
    <x v="4"/>
    <x v="1"/>
    <s v="Northern California"/>
    <n v="416"/>
    <n v="1553"/>
    <x v="15"/>
  </r>
  <r>
    <d v="2020-08-21T00:00:00"/>
    <x v="3"/>
    <x v="5"/>
    <x v="1"/>
    <s v="Northern California"/>
    <n v="691"/>
    <n v="1632"/>
    <x v="15"/>
  </r>
  <r>
    <d v="2020-08-21T00:00:00"/>
    <x v="3"/>
    <x v="6"/>
    <x v="1"/>
    <s v="Northern California"/>
    <n v="409.61898803710938"/>
    <n v="801.10198974609375"/>
    <x v="15"/>
  </r>
  <r>
    <d v="2020-08-21T00:00:00"/>
    <x v="0"/>
    <x v="0"/>
    <x v="0"/>
    <s v="Southern California"/>
    <n v="4952"/>
    <n v="7334"/>
    <x v="15"/>
  </r>
  <r>
    <d v="2020-08-21T00:00:00"/>
    <x v="1"/>
    <x v="1"/>
    <x v="1"/>
    <s v="Southern California"/>
    <n v="3181.2000000000003"/>
    <n v="2644.4"/>
    <x v="15"/>
  </r>
  <r>
    <d v="2020-08-21T00:00:00"/>
    <x v="1"/>
    <x v="2"/>
    <x v="1"/>
    <s v="Southern California"/>
    <n v="464"/>
    <n v="763"/>
    <x v="15"/>
  </r>
  <r>
    <d v="2020-08-21T00:00:00"/>
    <x v="1"/>
    <x v="3"/>
    <x v="1"/>
    <s v="Southern California"/>
    <n v="0"/>
    <n v="2789"/>
    <x v="15"/>
  </r>
  <r>
    <d v="2020-08-21T00:00:00"/>
    <x v="2"/>
    <x v="4"/>
    <x v="1"/>
    <s v="Southern California"/>
    <n v="565"/>
    <n v="1254"/>
    <x v="15"/>
  </r>
  <r>
    <d v="2020-08-21T00:00:00"/>
    <x v="3"/>
    <x v="5"/>
    <x v="1"/>
    <s v="Southern California"/>
    <n v="713"/>
    <n v="890"/>
    <x v="15"/>
  </r>
  <r>
    <d v="2020-08-21T00:00:00"/>
    <x v="3"/>
    <x v="6"/>
    <x v="1"/>
    <s v="Southern California"/>
    <n v="385"/>
    <n v="802"/>
    <x v="15"/>
  </r>
  <r>
    <d v="2020-08-21T00:00:00"/>
    <x v="4"/>
    <x v="7"/>
    <x v="1"/>
    <s v="Northern California"/>
    <n v="272"/>
    <n v="1090"/>
    <x v="15"/>
  </r>
  <r>
    <d v="2020-08-21T00:00:00"/>
    <x v="4"/>
    <x v="7"/>
    <x v="1"/>
    <s v="Southern California"/>
    <n v="44"/>
    <n v="900"/>
    <x v="15"/>
  </r>
  <r>
    <d v="2020-08-28T00:00:00"/>
    <x v="0"/>
    <x v="0"/>
    <x v="0"/>
    <s v="Northern California"/>
    <n v="4108"/>
    <n v="8356"/>
    <x v="15"/>
  </r>
  <r>
    <d v="2020-08-28T00:00:00"/>
    <x v="1"/>
    <x v="1"/>
    <x v="1"/>
    <s v="Northern California"/>
    <n v="2400.7000000000003"/>
    <n v="2640.5"/>
    <x v="15"/>
  </r>
  <r>
    <d v="2020-08-28T00:00:00"/>
    <x v="1"/>
    <x v="2"/>
    <x v="1"/>
    <s v="Northern California"/>
    <n v="333"/>
    <n v="559"/>
    <x v="15"/>
  </r>
  <r>
    <d v="2020-08-28T00:00:00"/>
    <x v="1"/>
    <x v="3"/>
    <x v="1"/>
    <s v="Northern California"/>
    <n v="0"/>
    <n v="2299"/>
    <x v="15"/>
  </r>
  <r>
    <d v="2020-08-28T00:00:00"/>
    <x v="2"/>
    <x v="4"/>
    <x v="1"/>
    <s v="Northern California"/>
    <n v="453"/>
    <n v="1638"/>
    <x v="15"/>
  </r>
  <r>
    <d v="2020-08-28T00:00:00"/>
    <x v="3"/>
    <x v="5"/>
    <x v="1"/>
    <s v="Northern California"/>
    <n v="379"/>
    <n v="1234"/>
    <x v="15"/>
  </r>
  <r>
    <d v="2020-08-28T00:00:00"/>
    <x v="3"/>
    <x v="6"/>
    <x v="1"/>
    <s v="Northern California"/>
    <n v="675.4110107421875"/>
    <n v="698.42401123046875"/>
    <x v="15"/>
  </r>
  <r>
    <d v="2020-08-28T00:00:00"/>
    <x v="0"/>
    <x v="0"/>
    <x v="0"/>
    <s v="Southern California"/>
    <n v="5401"/>
    <n v="6967"/>
    <x v="15"/>
  </r>
  <r>
    <d v="2020-08-28T00:00:00"/>
    <x v="1"/>
    <x v="1"/>
    <x v="1"/>
    <s v="Southern California"/>
    <n v="3336.3"/>
    <n v="2618"/>
    <x v="15"/>
  </r>
  <r>
    <d v="2020-08-28T00:00:00"/>
    <x v="1"/>
    <x v="2"/>
    <x v="1"/>
    <s v="Southern California"/>
    <n v="564"/>
    <n v="651"/>
    <x v="15"/>
  </r>
  <r>
    <d v="2020-08-28T00:00:00"/>
    <x v="1"/>
    <x v="3"/>
    <x v="1"/>
    <s v="Southern California"/>
    <n v="0"/>
    <n v="2773"/>
    <x v="15"/>
  </r>
  <r>
    <d v="2020-08-28T00:00:00"/>
    <x v="2"/>
    <x v="4"/>
    <x v="1"/>
    <s v="Southern California"/>
    <n v="581"/>
    <n v="1198"/>
    <x v="15"/>
  </r>
  <r>
    <d v="2020-08-28T00:00:00"/>
    <x v="3"/>
    <x v="5"/>
    <x v="1"/>
    <s v="Southern California"/>
    <n v="500"/>
    <n v="905"/>
    <x v="15"/>
  </r>
  <r>
    <d v="2020-08-28T00:00:00"/>
    <x v="3"/>
    <x v="6"/>
    <x v="1"/>
    <s v="Southern California"/>
    <n v="755"/>
    <n v="992"/>
    <x v="15"/>
  </r>
  <r>
    <d v="2020-08-28T00:00:00"/>
    <x v="4"/>
    <x v="7"/>
    <x v="1"/>
    <s v="Northern California"/>
    <n v="218"/>
    <n v="1244"/>
    <x v="15"/>
  </r>
  <r>
    <d v="2020-08-28T00:00:00"/>
    <x v="4"/>
    <x v="7"/>
    <x v="1"/>
    <s v="Southern California"/>
    <n v="-95"/>
    <n v="1201"/>
    <x v="15"/>
  </r>
  <r>
    <d v="2020-09-04T00:00:00"/>
    <x v="0"/>
    <x v="0"/>
    <x v="0"/>
    <s v="Northern California"/>
    <n v="3996"/>
    <n v="9069"/>
    <x v="15"/>
  </r>
  <r>
    <d v="2020-09-04T00:00:00"/>
    <x v="1"/>
    <x v="1"/>
    <x v="1"/>
    <s v="Northern California"/>
    <n v="2419.3000000000002"/>
    <n v="2673.5"/>
    <x v="15"/>
  </r>
  <r>
    <d v="2020-09-04T00:00:00"/>
    <x v="1"/>
    <x v="2"/>
    <x v="1"/>
    <s v="Northern California"/>
    <n v="262"/>
    <n v="741"/>
    <x v="15"/>
  </r>
  <r>
    <d v="2020-09-04T00:00:00"/>
    <x v="1"/>
    <x v="3"/>
    <x v="1"/>
    <s v="Northern California"/>
    <n v="0"/>
    <n v="2713"/>
    <x v="15"/>
  </r>
  <r>
    <d v="2020-09-04T00:00:00"/>
    <x v="2"/>
    <x v="4"/>
    <x v="1"/>
    <s v="Northern California"/>
    <n v="343"/>
    <n v="1781"/>
    <x v="15"/>
  </r>
  <r>
    <d v="2020-09-04T00:00:00"/>
    <x v="3"/>
    <x v="5"/>
    <x v="1"/>
    <s v="Northern California"/>
    <n v="817"/>
    <n v="1323"/>
    <x v="15"/>
  </r>
  <r>
    <d v="2020-09-04T00:00:00"/>
    <x v="3"/>
    <x v="6"/>
    <x v="1"/>
    <s v="Northern California"/>
    <n v="359.739990234375"/>
    <n v="631.94400024414063"/>
    <x v="15"/>
  </r>
  <r>
    <d v="2020-09-04T00:00:00"/>
    <x v="0"/>
    <x v="0"/>
    <x v="0"/>
    <s v="Southern California"/>
    <n v="5522"/>
    <n v="6586"/>
    <x v="15"/>
  </r>
  <r>
    <d v="2020-09-04T00:00:00"/>
    <x v="1"/>
    <x v="1"/>
    <x v="1"/>
    <s v="Southern California"/>
    <n v="3070.1000000000004"/>
    <n v="2491.5"/>
    <x v="15"/>
  </r>
  <r>
    <d v="2020-09-04T00:00:00"/>
    <x v="1"/>
    <x v="2"/>
    <x v="1"/>
    <s v="Southern California"/>
    <n v="485"/>
    <n v="747"/>
    <x v="15"/>
  </r>
  <r>
    <d v="2020-09-04T00:00:00"/>
    <x v="1"/>
    <x v="3"/>
    <x v="1"/>
    <s v="Southern California"/>
    <n v="0"/>
    <n v="3194"/>
    <x v="15"/>
  </r>
  <r>
    <d v="2020-09-04T00:00:00"/>
    <x v="2"/>
    <x v="4"/>
    <x v="1"/>
    <s v="Southern California"/>
    <n v="562"/>
    <n v="1247"/>
    <x v="15"/>
  </r>
  <r>
    <d v="2020-09-04T00:00:00"/>
    <x v="3"/>
    <x v="5"/>
    <x v="1"/>
    <s v="Southern California"/>
    <n v="735"/>
    <n v="817"/>
    <x v="15"/>
  </r>
  <r>
    <d v="2020-09-04T00:00:00"/>
    <x v="3"/>
    <x v="6"/>
    <x v="1"/>
    <s v="Southern California"/>
    <n v="573"/>
    <n v="944"/>
    <x v="15"/>
  </r>
  <r>
    <d v="2020-09-04T00:00:00"/>
    <x v="4"/>
    <x v="7"/>
    <x v="1"/>
    <s v="Northern California"/>
    <n v="217"/>
    <n v="1094"/>
    <x v="15"/>
  </r>
  <r>
    <d v="2020-09-04T00:00:00"/>
    <x v="4"/>
    <x v="7"/>
    <x v="1"/>
    <s v="Southern California"/>
    <n v="-70"/>
    <n v="850"/>
    <x v="15"/>
  </r>
  <r>
    <d v="2020-09-11T00:00:00"/>
    <x v="0"/>
    <x v="0"/>
    <x v="0"/>
    <s v="Northern California"/>
    <n v="4171"/>
    <n v="9074"/>
    <x v="15"/>
  </r>
  <r>
    <d v="2020-09-11T00:00:00"/>
    <x v="1"/>
    <x v="1"/>
    <x v="1"/>
    <s v="Northern California"/>
    <n v="2510.4"/>
    <n v="2981.9"/>
    <x v="15"/>
  </r>
  <r>
    <d v="2020-09-11T00:00:00"/>
    <x v="1"/>
    <x v="2"/>
    <x v="1"/>
    <s v="Northern California"/>
    <n v="275"/>
    <n v="692"/>
    <x v="15"/>
  </r>
  <r>
    <d v="2020-09-11T00:00:00"/>
    <x v="1"/>
    <x v="3"/>
    <x v="1"/>
    <s v="Northern California"/>
    <n v="0"/>
    <n v="2593"/>
    <x v="15"/>
  </r>
  <r>
    <d v="2020-09-11T00:00:00"/>
    <x v="2"/>
    <x v="4"/>
    <x v="1"/>
    <s v="Northern California"/>
    <n v="340"/>
    <n v="1792"/>
    <x v="15"/>
  </r>
  <r>
    <d v="2020-09-11T00:00:00"/>
    <x v="3"/>
    <x v="5"/>
    <x v="1"/>
    <s v="Northern California"/>
    <n v="704"/>
    <n v="1133"/>
    <x v="15"/>
  </r>
  <r>
    <d v="2020-09-11T00:00:00"/>
    <x v="3"/>
    <x v="6"/>
    <x v="1"/>
    <s v="Northern California"/>
    <n v="379.27801513671875"/>
    <n v="631.58200073242188"/>
    <x v="15"/>
  </r>
  <r>
    <d v="2020-09-11T00:00:00"/>
    <x v="0"/>
    <x v="0"/>
    <x v="0"/>
    <s v="Southern California"/>
    <n v="5503"/>
    <n v="7578"/>
    <x v="15"/>
  </r>
  <r>
    <d v="2020-09-11T00:00:00"/>
    <x v="1"/>
    <x v="1"/>
    <x v="1"/>
    <s v="Southern California"/>
    <n v="3503.5000000000005"/>
    <n v="2549.8000000000002"/>
    <x v="15"/>
  </r>
  <r>
    <d v="2020-09-11T00:00:00"/>
    <x v="1"/>
    <x v="2"/>
    <x v="1"/>
    <s v="Southern California"/>
    <n v="393"/>
    <n v="764"/>
    <x v="15"/>
  </r>
  <r>
    <d v="2020-09-11T00:00:00"/>
    <x v="1"/>
    <x v="3"/>
    <x v="1"/>
    <s v="Southern California"/>
    <n v="0"/>
    <n v="3316"/>
    <x v="15"/>
  </r>
  <r>
    <d v="2020-09-11T00:00:00"/>
    <x v="2"/>
    <x v="4"/>
    <x v="1"/>
    <s v="Southern California"/>
    <n v="605"/>
    <n v="1280"/>
    <x v="15"/>
  </r>
  <r>
    <d v="2020-09-11T00:00:00"/>
    <x v="3"/>
    <x v="5"/>
    <x v="1"/>
    <s v="Southern California"/>
    <n v="901"/>
    <n v="912"/>
    <x v="15"/>
  </r>
  <r>
    <d v="2020-09-11T00:00:00"/>
    <x v="3"/>
    <x v="6"/>
    <x v="1"/>
    <s v="Southern California"/>
    <n v="386"/>
    <n v="844"/>
    <x v="15"/>
  </r>
  <r>
    <d v="2020-09-11T00:00:00"/>
    <x v="4"/>
    <x v="7"/>
    <x v="1"/>
    <s v="Northern California"/>
    <n v="204"/>
    <n v="1254"/>
    <x v="15"/>
  </r>
  <r>
    <d v="2020-09-11T00:00:00"/>
    <x v="4"/>
    <x v="7"/>
    <x v="1"/>
    <s v="Southern California"/>
    <n v="7"/>
    <n v="821"/>
    <x v="15"/>
  </r>
  <r>
    <d v="2020-09-18T00:00:00"/>
    <x v="0"/>
    <x v="0"/>
    <x v="0"/>
    <s v="Northern California"/>
    <n v="4104"/>
    <n v="8687"/>
    <x v="15"/>
  </r>
  <r>
    <d v="2020-09-18T00:00:00"/>
    <x v="1"/>
    <x v="1"/>
    <x v="1"/>
    <s v="Northern California"/>
    <n v="2434.6000000000004"/>
    <n v="3281.4"/>
    <x v="15"/>
  </r>
  <r>
    <d v="2020-09-18T00:00:00"/>
    <x v="1"/>
    <x v="2"/>
    <x v="1"/>
    <s v="Northern California"/>
    <n v="170"/>
    <n v="677"/>
    <x v="15"/>
  </r>
  <r>
    <d v="2020-09-18T00:00:00"/>
    <x v="1"/>
    <x v="3"/>
    <x v="1"/>
    <s v="Northern California"/>
    <n v="0"/>
    <n v="2644"/>
    <x v="15"/>
  </r>
  <r>
    <d v="2020-09-18T00:00:00"/>
    <x v="2"/>
    <x v="4"/>
    <x v="1"/>
    <s v="Northern California"/>
    <n v="389"/>
    <n v="1798"/>
    <x v="15"/>
  </r>
  <r>
    <d v="2020-09-18T00:00:00"/>
    <x v="3"/>
    <x v="5"/>
    <x v="1"/>
    <s v="Northern California"/>
    <n v="663"/>
    <n v="1239"/>
    <x v="15"/>
  </r>
  <r>
    <d v="2020-09-18T00:00:00"/>
    <x v="3"/>
    <x v="6"/>
    <x v="1"/>
    <s v="Northern California"/>
    <n v="602.22763061523438"/>
    <n v="611.1729736328125"/>
    <x v="15"/>
  </r>
  <r>
    <d v="2020-09-18T00:00:00"/>
    <x v="0"/>
    <x v="0"/>
    <x v="0"/>
    <s v="Southern California"/>
    <n v="5405"/>
    <n v="7105"/>
    <x v="15"/>
  </r>
  <r>
    <d v="2020-09-18T00:00:00"/>
    <x v="1"/>
    <x v="1"/>
    <x v="1"/>
    <s v="Southern California"/>
    <n v="3656.4"/>
    <n v="2592.7000000000003"/>
    <x v="15"/>
  </r>
  <r>
    <d v="2020-09-18T00:00:00"/>
    <x v="1"/>
    <x v="2"/>
    <x v="1"/>
    <s v="Southern California"/>
    <n v="330"/>
    <n v="596"/>
    <x v="15"/>
  </r>
  <r>
    <d v="2020-09-18T00:00:00"/>
    <x v="1"/>
    <x v="3"/>
    <x v="1"/>
    <s v="Southern California"/>
    <n v="0"/>
    <n v="3375"/>
    <x v="15"/>
  </r>
  <r>
    <d v="2020-09-18T00:00:00"/>
    <x v="2"/>
    <x v="4"/>
    <x v="1"/>
    <s v="Southern California"/>
    <n v="676"/>
    <n v="1489"/>
    <x v="15"/>
  </r>
  <r>
    <d v="2020-09-18T00:00:00"/>
    <x v="3"/>
    <x v="5"/>
    <x v="1"/>
    <s v="Southern California"/>
    <n v="645"/>
    <n v="906"/>
    <x v="15"/>
  </r>
  <r>
    <d v="2020-09-18T00:00:00"/>
    <x v="3"/>
    <x v="6"/>
    <x v="1"/>
    <s v="Southern California"/>
    <n v="283"/>
    <n v="738"/>
    <x v="15"/>
  </r>
  <r>
    <d v="2020-09-18T00:00:00"/>
    <x v="4"/>
    <x v="7"/>
    <x v="1"/>
    <s v="Northern California"/>
    <n v="195"/>
    <n v="1748"/>
    <x v="15"/>
  </r>
  <r>
    <d v="2020-09-18T00:00:00"/>
    <x v="4"/>
    <x v="7"/>
    <x v="1"/>
    <s v="Southern California"/>
    <n v="-100"/>
    <n v="702"/>
    <x v="15"/>
  </r>
  <r>
    <d v="2020-09-25T00:00:00"/>
    <x v="0"/>
    <x v="0"/>
    <x v="0"/>
    <s v="Northern California"/>
    <n v="3914"/>
    <n v="8113"/>
    <x v="15"/>
  </r>
  <r>
    <d v="2020-09-25T00:00:00"/>
    <x v="1"/>
    <x v="1"/>
    <x v="1"/>
    <s v="Northern California"/>
    <n v="2049.9"/>
    <n v="3355.5000000000005"/>
    <x v="15"/>
  </r>
  <r>
    <d v="2020-09-25T00:00:00"/>
    <x v="1"/>
    <x v="2"/>
    <x v="1"/>
    <s v="Northern California"/>
    <n v="296"/>
    <n v="615"/>
    <x v="15"/>
  </r>
  <r>
    <d v="2020-09-25T00:00:00"/>
    <x v="1"/>
    <x v="3"/>
    <x v="1"/>
    <s v="Northern California"/>
    <n v="0"/>
    <n v="3136"/>
    <x v="15"/>
  </r>
  <r>
    <d v="2020-09-25T00:00:00"/>
    <x v="2"/>
    <x v="4"/>
    <x v="1"/>
    <s v="Northern California"/>
    <n v="272"/>
    <n v="1592"/>
    <x v="15"/>
  </r>
  <r>
    <d v="2020-09-25T00:00:00"/>
    <x v="3"/>
    <x v="5"/>
    <x v="1"/>
    <s v="Northern California"/>
    <n v="787"/>
    <n v="1085"/>
    <x v="15"/>
  </r>
  <r>
    <d v="2020-09-25T00:00:00"/>
    <x v="3"/>
    <x v="6"/>
    <x v="1"/>
    <s v="Northern California"/>
    <n v="327.9739990234375"/>
    <n v="781.94000244140625"/>
    <x v="15"/>
  </r>
  <r>
    <d v="2020-09-25T00:00:00"/>
    <x v="0"/>
    <x v="0"/>
    <x v="0"/>
    <s v="Southern California"/>
    <n v="5469"/>
    <n v="7029"/>
    <x v="15"/>
  </r>
  <r>
    <d v="2020-09-25T00:00:00"/>
    <x v="1"/>
    <x v="1"/>
    <x v="1"/>
    <s v="Southern California"/>
    <n v="3743.3"/>
    <n v="2886.4"/>
    <x v="15"/>
  </r>
  <r>
    <d v="2020-09-25T00:00:00"/>
    <x v="1"/>
    <x v="2"/>
    <x v="1"/>
    <s v="Southern California"/>
    <n v="522"/>
    <n v="704"/>
    <x v="15"/>
  </r>
  <r>
    <d v="2020-09-25T00:00:00"/>
    <x v="1"/>
    <x v="3"/>
    <x v="1"/>
    <s v="Southern California"/>
    <n v="0"/>
    <n v="3130"/>
    <x v="15"/>
  </r>
  <r>
    <d v="2020-09-25T00:00:00"/>
    <x v="2"/>
    <x v="4"/>
    <x v="1"/>
    <s v="Southern California"/>
    <n v="634"/>
    <n v="1466"/>
    <x v="15"/>
  </r>
  <r>
    <d v="2020-09-25T00:00:00"/>
    <x v="3"/>
    <x v="5"/>
    <x v="1"/>
    <s v="Southern California"/>
    <n v="535"/>
    <n v="692"/>
    <x v="15"/>
  </r>
  <r>
    <d v="2020-09-25T00:00:00"/>
    <x v="3"/>
    <x v="6"/>
    <x v="1"/>
    <s v="Southern California"/>
    <n v="558"/>
    <n v="780"/>
    <x v="15"/>
  </r>
  <r>
    <d v="2020-09-25T00:00:00"/>
    <x v="4"/>
    <x v="7"/>
    <x v="1"/>
    <s v="Northern California"/>
    <n v="94"/>
    <n v="1883"/>
    <x v="15"/>
  </r>
  <r>
    <d v="2020-09-25T00:00:00"/>
    <x v="4"/>
    <x v="7"/>
    <x v="1"/>
    <s v="Southern California"/>
    <n v="-79"/>
    <n v="683"/>
    <x v="15"/>
  </r>
  <r>
    <d v="2020-10-02T00:00:00"/>
    <x v="0"/>
    <x v="0"/>
    <x v="0"/>
    <s v="Northern California"/>
    <n v="3718"/>
    <n v="8072"/>
    <x v="15"/>
  </r>
  <r>
    <d v="2020-10-02T00:00:00"/>
    <x v="1"/>
    <x v="1"/>
    <x v="1"/>
    <s v="Northern California"/>
    <n v="2486.3000000000002"/>
    <n v="3473.1000000000004"/>
    <x v="15"/>
  </r>
  <r>
    <d v="2020-10-02T00:00:00"/>
    <x v="1"/>
    <x v="2"/>
    <x v="1"/>
    <s v="Northern California"/>
    <n v="187"/>
    <n v="690"/>
    <x v="15"/>
  </r>
  <r>
    <d v="2020-10-02T00:00:00"/>
    <x v="1"/>
    <x v="3"/>
    <x v="1"/>
    <s v="Northern California"/>
    <n v="0"/>
    <n v="2885"/>
    <x v="15"/>
  </r>
  <r>
    <d v="2020-10-02T00:00:00"/>
    <x v="2"/>
    <x v="4"/>
    <x v="1"/>
    <s v="Northern California"/>
    <n v="321"/>
    <n v="1488"/>
    <x v="15"/>
  </r>
  <r>
    <d v="2020-10-02T00:00:00"/>
    <x v="3"/>
    <x v="5"/>
    <x v="1"/>
    <s v="Northern California"/>
    <n v="773"/>
    <n v="1330"/>
    <x v="15"/>
  </r>
  <r>
    <d v="2020-10-02T00:00:00"/>
    <x v="3"/>
    <x v="6"/>
    <x v="1"/>
    <s v="Northern California"/>
    <n v="336.718994140625"/>
    <n v="607.66302490234375"/>
    <x v="15"/>
  </r>
  <r>
    <d v="2020-10-02T00:00:00"/>
    <x v="0"/>
    <x v="0"/>
    <x v="0"/>
    <s v="Southern California"/>
    <n v="5571"/>
    <n v="6150"/>
    <x v="15"/>
  </r>
  <r>
    <d v="2020-10-02T00:00:00"/>
    <x v="1"/>
    <x v="1"/>
    <x v="1"/>
    <s v="Southern California"/>
    <n v="3439.7000000000003"/>
    <n v="2545.4"/>
    <x v="15"/>
  </r>
  <r>
    <d v="2020-10-02T00:00:00"/>
    <x v="1"/>
    <x v="2"/>
    <x v="1"/>
    <s v="Southern California"/>
    <n v="757"/>
    <n v="856"/>
    <x v="15"/>
  </r>
  <r>
    <d v="2020-10-02T00:00:00"/>
    <x v="1"/>
    <x v="3"/>
    <x v="1"/>
    <s v="Southern California"/>
    <n v="0"/>
    <n v="2811"/>
    <x v="15"/>
  </r>
  <r>
    <d v="2020-10-02T00:00:00"/>
    <x v="2"/>
    <x v="4"/>
    <x v="1"/>
    <s v="Southern California"/>
    <n v="623"/>
    <n v="1336"/>
    <x v="15"/>
  </r>
  <r>
    <d v="2020-10-02T00:00:00"/>
    <x v="3"/>
    <x v="5"/>
    <x v="1"/>
    <s v="Southern California"/>
    <n v="844"/>
    <n v="922"/>
    <x v="15"/>
  </r>
  <r>
    <d v="2020-10-02T00:00:00"/>
    <x v="3"/>
    <x v="6"/>
    <x v="1"/>
    <s v="Southern California"/>
    <n v="411"/>
    <n v="782"/>
    <x v="15"/>
  </r>
  <r>
    <d v="2020-10-02T00:00:00"/>
    <x v="4"/>
    <x v="7"/>
    <x v="1"/>
    <s v="Northern California"/>
    <n v="132"/>
    <n v="1072"/>
    <x v="15"/>
  </r>
  <r>
    <d v="2020-10-02T00:00:00"/>
    <x v="4"/>
    <x v="7"/>
    <x v="1"/>
    <s v="Southern California"/>
    <n v="-74"/>
    <n v="774"/>
    <x v="15"/>
  </r>
  <r>
    <d v="2020-10-09T00:00:00"/>
    <x v="0"/>
    <x v="0"/>
    <x v="0"/>
    <s v="Northern California"/>
    <n v="3664"/>
    <n v="7875"/>
    <x v="15"/>
  </r>
  <r>
    <d v="2020-10-09T00:00:00"/>
    <x v="1"/>
    <x v="1"/>
    <x v="1"/>
    <s v="Northern California"/>
    <n v="2145.6000000000004"/>
    <n v="3308.4"/>
    <x v="15"/>
  </r>
  <r>
    <d v="2020-10-09T00:00:00"/>
    <x v="1"/>
    <x v="2"/>
    <x v="1"/>
    <s v="Northern California"/>
    <n v="150"/>
    <n v="522"/>
    <x v="15"/>
  </r>
  <r>
    <d v="2020-10-09T00:00:00"/>
    <x v="1"/>
    <x v="3"/>
    <x v="1"/>
    <s v="Northern California"/>
    <n v="0"/>
    <n v="2958"/>
    <x v="15"/>
  </r>
  <r>
    <d v="2020-10-09T00:00:00"/>
    <x v="2"/>
    <x v="4"/>
    <x v="1"/>
    <s v="Northern California"/>
    <n v="337"/>
    <n v="1530"/>
    <x v="15"/>
  </r>
  <r>
    <d v="2020-10-09T00:00:00"/>
    <x v="3"/>
    <x v="5"/>
    <x v="1"/>
    <s v="Northern California"/>
    <n v="638"/>
    <n v="1218"/>
    <x v="15"/>
  </r>
  <r>
    <d v="2020-10-09T00:00:00"/>
    <x v="3"/>
    <x v="6"/>
    <x v="1"/>
    <s v="Northern California"/>
    <n v="258.135009765625"/>
    <n v="691.7509765625"/>
    <x v="15"/>
  </r>
  <r>
    <d v="2020-10-09T00:00:00"/>
    <x v="0"/>
    <x v="0"/>
    <x v="0"/>
    <s v="Southern California"/>
    <n v="5521"/>
    <n v="6546"/>
    <x v="15"/>
  </r>
  <r>
    <d v="2020-10-09T00:00:00"/>
    <x v="1"/>
    <x v="1"/>
    <x v="1"/>
    <s v="Southern California"/>
    <n v="3578.3"/>
    <n v="2479.4"/>
    <x v="15"/>
  </r>
  <r>
    <d v="2020-10-09T00:00:00"/>
    <x v="1"/>
    <x v="2"/>
    <x v="1"/>
    <s v="Southern California"/>
    <n v="426"/>
    <n v="657"/>
    <x v="15"/>
  </r>
  <r>
    <d v="2020-10-09T00:00:00"/>
    <x v="1"/>
    <x v="3"/>
    <x v="1"/>
    <s v="Southern California"/>
    <n v="0"/>
    <n v="2937"/>
    <x v="15"/>
  </r>
  <r>
    <d v="2020-10-09T00:00:00"/>
    <x v="2"/>
    <x v="4"/>
    <x v="1"/>
    <s v="Southern California"/>
    <n v="629"/>
    <n v="1408"/>
    <x v="15"/>
  </r>
  <r>
    <d v="2020-10-09T00:00:00"/>
    <x v="3"/>
    <x v="5"/>
    <x v="1"/>
    <s v="Southern California"/>
    <n v="703"/>
    <n v="985"/>
    <x v="15"/>
  </r>
  <r>
    <d v="2020-10-09T00:00:00"/>
    <x v="3"/>
    <x v="6"/>
    <x v="1"/>
    <s v="Southern California"/>
    <n v="665"/>
    <n v="879"/>
    <x v="15"/>
  </r>
  <r>
    <d v="2020-10-09T00:00:00"/>
    <x v="4"/>
    <x v="7"/>
    <x v="1"/>
    <s v="Northern California"/>
    <n v="162"/>
    <n v="955"/>
    <x v="15"/>
  </r>
  <r>
    <d v="2020-10-09T00:00:00"/>
    <x v="4"/>
    <x v="7"/>
    <x v="1"/>
    <s v="Southern California"/>
    <n v="-90"/>
    <n v="695"/>
    <x v="15"/>
  </r>
  <r>
    <d v="2020-10-16T00:00:00"/>
    <x v="0"/>
    <x v="0"/>
    <x v="0"/>
    <s v="Northern California"/>
    <n v="3423"/>
    <n v="8746"/>
    <x v="15"/>
  </r>
  <r>
    <d v="2020-10-16T00:00:00"/>
    <x v="1"/>
    <x v="1"/>
    <x v="1"/>
    <s v="Northern California"/>
    <n v="2234"/>
    <n v="3320.2000000000003"/>
    <x v="15"/>
  </r>
  <r>
    <d v="2020-10-16T00:00:00"/>
    <x v="1"/>
    <x v="2"/>
    <x v="1"/>
    <s v="Northern California"/>
    <n v="152"/>
    <n v="603"/>
    <x v="15"/>
  </r>
  <r>
    <d v="2020-10-16T00:00:00"/>
    <x v="1"/>
    <x v="3"/>
    <x v="1"/>
    <s v="Northern California"/>
    <n v="0"/>
    <n v="2771"/>
    <x v="15"/>
  </r>
  <r>
    <d v="2020-10-16T00:00:00"/>
    <x v="2"/>
    <x v="4"/>
    <x v="1"/>
    <s v="Northern California"/>
    <n v="482"/>
    <n v="1651"/>
    <x v="15"/>
  </r>
  <r>
    <d v="2020-10-16T00:00:00"/>
    <x v="3"/>
    <x v="5"/>
    <x v="1"/>
    <s v="Northern California"/>
    <n v="613"/>
    <n v="1104"/>
    <x v="15"/>
  </r>
  <r>
    <d v="2020-10-16T00:00:00"/>
    <x v="3"/>
    <x v="6"/>
    <x v="1"/>
    <s v="Northern California"/>
    <n v="288.72799682617188"/>
    <n v="600.75900268554688"/>
    <x v="15"/>
  </r>
  <r>
    <d v="2020-10-16T00:00:00"/>
    <x v="0"/>
    <x v="0"/>
    <x v="0"/>
    <s v="Southern California"/>
    <n v="5390"/>
    <n v="6130"/>
    <x v="15"/>
  </r>
  <r>
    <d v="2020-10-16T00:00:00"/>
    <x v="1"/>
    <x v="1"/>
    <x v="1"/>
    <s v="Southern California"/>
    <n v="3496.9"/>
    <n v="2349.6000000000004"/>
    <x v="15"/>
  </r>
  <r>
    <d v="2020-10-16T00:00:00"/>
    <x v="1"/>
    <x v="2"/>
    <x v="1"/>
    <s v="Southern California"/>
    <n v="540"/>
    <n v="636"/>
    <x v="15"/>
  </r>
  <r>
    <d v="2020-10-16T00:00:00"/>
    <x v="1"/>
    <x v="3"/>
    <x v="1"/>
    <s v="Southern California"/>
    <n v="0"/>
    <n v="2884"/>
    <x v="15"/>
  </r>
  <r>
    <d v="2020-10-16T00:00:00"/>
    <x v="2"/>
    <x v="4"/>
    <x v="1"/>
    <s v="Southern California"/>
    <n v="531"/>
    <n v="1336"/>
    <x v="15"/>
  </r>
  <r>
    <d v="2020-10-16T00:00:00"/>
    <x v="3"/>
    <x v="5"/>
    <x v="1"/>
    <s v="Southern California"/>
    <n v="756"/>
    <n v="1116"/>
    <x v="15"/>
  </r>
  <r>
    <d v="2020-10-16T00:00:00"/>
    <x v="3"/>
    <x v="6"/>
    <x v="1"/>
    <s v="Southern California"/>
    <n v="504"/>
    <n v="967"/>
    <x v="15"/>
  </r>
  <r>
    <d v="2020-10-16T00:00:00"/>
    <x v="4"/>
    <x v="7"/>
    <x v="1"/>
    <s v="Northern California"/>
    <n v="166"/>
    <n v="1060"/>
    <x v="15"/>
  </r>
  <r>
    <d v="2020-10-16T00:00:00"/>
    <x v="4"/>
    <x v="7"/>
    <x v="1"/>
    <s v="Southern California"/>
    <n v="79"/>
    <n v="773"/>
    <x v="15"/>
  </r>
  <r>
    <d v="2020-10-23T00:00:00"/>
    <x v="0"/>
    <x v="0"/>
    <x v="0"/>
    <s v="Northern California"/>
    <n v="3463"/>
    <n v="8162"/>
    <x v="15"/>
  </r>
  <r>
    <d v="2020-10-23T00:00:00"/>
    <x v="1"/>
    <x v="1"/>
    <x v="1"/>
    <s v="Northern California"/>
    <n v="1758.0000000000002"/>
    <n v="2830.7000000000003"/>
    <x v="15"/>
  </r>
  <r>
    <d v="2020-10-23T00:00:00"/>
    <x v="1"/>
    <x v="2"/>
    <x v="1"/>
    <s v="Northern California"/>
    <n v="131"/>
    <n v="404"/>
    <x v="15"/>
  </r>
  <r>
    <d v="2020-10-23T00:00:00"/>
    <x v="1"/>
    <x v="3"/>
    <x v="1"/>
    <s v="Northern California"/>
    <n v="0"/>
    <n v="2664"/>
    <x v="15"/>
  </r>
  <r>
    <d v="2020-10-23T00:00:00"/>
    <x v="2"/>
    <x v="4"/>
    <x v="1"/>
    <s v="Northern California"/>
    <n v="419"/>
    <n v="1668"/>
    <x v="15"/>
  </r>
  <r>
    <d v="2020-10-23T00:00:00"/>
    <x v="3"/>
    <x v="5"/>
    <x v="1"/>
    <s v="Northern California"/>
    <n v="569"/>
    <n v="844"/>
    <x v="15"/>
  </r>
  <r>
    <d v="2020-10-23T00:00:00"/>
    <x v="3"/>
    <x v="6"/>
    <x v="1"/>
    <s v="Northern California"/>
    <n v="94.253997802734375"/>
    <n v="539.19000244140625"/>
    <x v="15"/>
  </r>
  <r>
    <d v="2020-10-23T00:00:00"/>
    <x v="0"/>
    <x v="0"/>
    <x v="0"/>
    <s v="Southern California"/>
    <n v="5111"/>
    <n v="6621"/>
    <x v="15"/>
  </r>
  <r>
    <d v="2020-10-23T00:00:00"/>
    <x v="1"/>
    <x v="1"/>
    <x v="1"/>
    <s v="Southern California"/>
    <n v="3800.5000000000005"/>
    <n v="2656.5"/>
    <x v="15"/>
  </r>
  <r>
    <d v="2020-10-23T00:00:00"/>
    <x v="1"/>
    <x v="2"/>
    <x v="1"/>
    <s v="Southern California"/>
    <n v="222"/>
    <n v="455"/>
    <x v="15"/>
  </r>
  <r>
    <d v="2020-10-23T00:00:00"/>
    <x v="1"/>
    <x v="3"/>
    <x v="1"/>
    <s v="Southern California"/>
    <n v="0"/>
    <n v="2958"/>
    <x v="15"/>
  </r>
  <r>
    <d v="2020-10-23T00:00:00"/>
    <x v="2"/>
    <x v="4"/>
    <x v="1"/>
    <s v="Southern California"/>
    <n v="452"/>
    <n v="1182"/>
    <x v="15"/>
  </r>
  <r>
    <d v="2020-10-23T00:00:00"/>
    <x v="3"/>
    <x v="5"/>
    <x v="1"/>
    <s v="Southern California"/>
    <n v="804"/>
    <n v="1209"/>
    <x v="15"/>
  </r>
  <r>
    <d v="2020-10-23T00:00:00"/>
    <x v="3"/>
    <x v="6"/>
    <x v="1"/>
    <s v="Southern California"/>
    <n v="237"/>
    <n v="754"/>
    <x v="15"/>
  </r>
  <r>
    <d v="2020-10-23T00:00:00"/>
    <x v="4"/>
    <x v="7"/>
    <x v="1"/>
    <s v="Northern California"/>
    <n v="159"/>
    <n v="1093"/>
    <x v="15"/>
  </r>
  <r>
    <d v="2020-10-23T00:00:00"/>
    <x v="4"/>
    <x v="7"/>
    <x v="1"/>
    <s v="Southern California"/>
    <n v="90"/>
    <n v="754"/>
    <x v="15"/>
  </r>
  <r>
    <d v="2020-10-30T00:00:00"/>
    <x v="0"/>
    <x v="0"/>
    <x v="0"/>
    <s v="Northern California"/>
    <n v="3229"/>
    <n v="7969"/>
    <x v="15"/>
  </r>
  <r>
    <d v="2020-10-30T00:00:00"/>
    <x v="1"/>
    <x v="1"/>
    <x v="1"/>
    <s v="Northern California"/>
    <n v="1866.1000000000001"/>
    <n v="2556.7000000000003"/>
    <x v="15"/>
  </r>
  <r>
    <d v="2020-10-30T00:00:00"/>
    <x v="1"/>
    <x v="2"/>
    <x v="1"/>
    <s v="Northern California"/>
    <n v="283"/>
    <n v="376"/>
    <x v="15"/>
  </r>
  <r>
    <d v="2020-10-30T00:00:00"/>
    <x v="1"/>
    <x v="3"/>
    <x v="1"/>
    <s v="Northern California"/>
    <n v="0"/>
    <n v="2381"/>
    <x v="15"/>
  </r>
  <r>
    <d v="2020-10-30T00:00:00"/>
    <x v="2"/>
    <x v="4"/>
    <x v="1"/>
    <s v="Northern California"/>
    <n v="369"/>
    <n v="1667"/>
    <x v="15"/>
  </r>
  <r>
    <d v="2020-10-30T00:00:00"/>
    <x v="3"/>
    <x v="5"/>
    <x v="1"/>
    <s v="Northern California"/>
    <n v="718"/>
    <n v="1172"/>
    <x v="15"/>
  </r>
  <r>
    <d v="2020-10-30T00:00:00"/>
    <x v="3"/>
    <x v="6"/>
    <x v="1"/>
    <s v="Northern California"/>
    <n v="190.33099365234375"/>
    <n v="542.45901489257813"/>
    <x v="15"/>
  </r>
  <r>
    <d v="2020-10-30T00:00:00"/>
    <x v="0"/>
    <x v="0"/>
    <x v="0"/>
    <s v="Southern California"/>
    <n v="5110"/>
    <n v="6324"/>
    <x v="15"/>
  </r>
  <r>
    <d v="2020-10-30T00:00:00"/>
    <x v="1"/>
    <x v="1"/>
    <x v="1"/>
    <s v="Southern California"/>
    <n v="2988.7000000000003"/>
    <n v="2147.2000000000003"/>
    <x v="15"/>
  </r>
  <r>
    <d v="2020-10-30T00:00:00"/>
    <x v="1"/>
    <x v="2"/>
    <x v="1"/>
    <s v="Southern California"/>
    <n v="584"/>
    <n v="545"/>
    <x v="15"/>
  </r>
  <r>
    <d v="2020-10-30T00:00:00"/>
    <x v="1"/>
    <x v="3"/>
    <x v="1"/>
    <s v="Southern California"/>
    <n v="0"/>
    <n v="3079"/>
    <x v="15"/>
  </r>
  <r>
    <d v="2020-10-30T00:00:00"/>
    <x v="2"/>
    <x v="4"/>
    <x v="1"/>
    <s v="Southern California"/>
    <n v="710"/>
    <n v="1271"/>
    <x v="15"/>
  </r>
  <r>
    <d v="2020-10-30T00:00:00"/>
    <x v="3"/>
    <x v="5"/>
    <x v="1"/>
    <s v="Southern California"/>
    <n v="543"/>
    <n v="1034"/>
    <x v="15"/>
  </r>
  <r>
    <d v="2020-10-30T00:00:00"/>
    <x v="3"/>
    <x v="6"/>
    <x v="1"/>
    <s v="Southern California"/>
    <n v="731"/>
    <n v="806"/>
    <x v="15"/>
  </r>
  <r>
    <d v="2020-10-30T00:00:00"/>
    <x v="4"/>
    <x v="7"/>
    <x v="1"/>
    <s v="Northern California"/>
    <n v="133"/>
    <n v="1217"/>
    <x v="15"/>
  </r>
  <r>
    <d v="2020-10-30T00:00:00"/>
    <x v="4"/>
    <x v="7"/>
    <x v="1"/>
    <s v="Southern California"/>
    <n v="-44"/>
    <n v="785"/>
    <x v="15"/>
  </r>
  <r>
    <d v="2020-11-06T00:00:00"/>
    <x v="0"/>
    <x v="0"/>
    <x v="0"/>
    <s v="Northern California"/>
    <n v="3267"/>
    <n v="7548"/>
    <x v="15"/>
  </r>
  <r>
    <d v="2020-11-06T00:00:00"/>
    <x v="1"/>
    <x v="1"/>
    <x v="1"/>
    <s v="Northern California"/>
    <n v="1868.6000000000001"/>
    <n v="2361"/>
    <x v="15"/>
  </r>
  <r>
    <d v="2020-11-06T00:00:00"/>
    <x v="1"/>
    <x v="2"/>
    <x v="1"/>
    <s v="Northern California"/>
    <n v="342"/>
    <n v="556"/>
    <x v="15"/>
  </r>
  <r>
    <d v="2020-11-06T00:00:00"/>
    <x v="1"/>
    <x v="3"/>
    <x v="1"/>
    <s v="Northern California"/>
    <n v="0"/>
    <n v="2683"/>
    <x v="15"/>
  </r>
  <r>
    <d v="2020-11-06T00:00:00"/>
    <x v="2"/>
    <x v="4"/>
    <x v="1"/>
    <s v="Northern California"/>
    <n v="385"/>
    <n v="1635"/>
    <x v="15"/>
  </r>
  <r>
    <d v="2020-11-06T00:00:00"/>
    <x v="3"/>
    <x v="5"/>
    <x v="1"/>
    <s v="Northern California"/>
    <n v="755"/>
    <n v="1165"/>
    <x v="15"/>
  </r>
  <r>
    <d v="2020-11-06T00:00:00"/>
    <x v="3"/>
    <x v="6"/>
    <x v="1"/>
    <s v="Northern California"/>
    <n v="187.51800537109375"/>
    <n v="435.90499877929688"/>
    <x v="15"/>
  </r>
  <r>
    <d v="2020-11-06T00:00:00"/>
    <x v="0"/>
    <x v="0"/>
    <x v="0"/>
    <s v="Southern California"/>
    <n v="5282"/>
    <n v="6192"/>
    <x v="15"/>
  </r>
  <r>
    <d v="2020-11-06T00:00:00"/>
    <x v="1"/>
    <x v="1"/>
    <x v="1"/>
    <s v="Southern California"/>
    <n v="3621.2000000000003"/>
    <n v="2322.1000000000004"/>
    <x v="15"/>
  </r>
  <r>
    <d v="2020-11-06T00:00:00"/>
    <x v="1"/>
    <x v="2"/>
    <x v="1"/>
    <s v="Southern California"/>
    <n v="320"/>
    <n v="437"/>
    <x v="15"/>
  </r>
  <r>
    <d v="2020-11-06T00:00:00"/>
    <x v="1"/>
    <x v="3"/>
    <x v="1"/>
    <s v="Southern California"/>
    <n v="0"/>
    <n v="2992"/>
    <x v="15"/>
  </r>
  <r>
    <d v="2020-11-06T00:00:00"/>
    <x v="2"/>
    <x v="4"/>
    <x v="1"/>
    <s v="Southern California"/>
    <n v="720"/>
    <n v="1270"/>
    <x v="15"/>
  </r>
  <r>
    <d v="2020-11-06T00:00:00"/>
    <x v="3"/>
    <x v="5"/>
    <x v="1"/>
    <s v="Southern California"/>
    <n v="570"/>
    <n v="921"/>
    <x v="15"/>
  </r>
  <r>
    <d v="2020-11-06T00:00:00"/>
    <x v="3"/>
    <x v="6"/>
    <x v="1"/>
    <s v="Southern California"/>
    <n v="721"/>
    <n v="892"/>
    <x v="15"/>
  </r>
  <r>
    <d v="2020-11-06T00:00:00"/>
    <x v="4"/>
    <x v="7"/>
    <x v="1"/>
    <s v="Northern California"/>
    <n v="193"/>
    <n v="1208"/>
    <x v="15"/>
  </r>
  <r>
    <d v="2020-11-06T00:00:00"/>
    <x v="4"/>
    <x v="7"/>
    <x v="1"/>
    <s v="Southern California"/>
    <n v="-87"/>
    <n v="619"/>
    <x v="15"/>
  </r>
  <r>
    <d v="2020-11-13T00:00:00"/>
    <x v="0"/>
    <x v="0"/>
    <x v="0"/>
    <s v="Northern California"/>
    <n v="3261"/>
    <n v="7933"/>
    <x v="15"/>
  </r>
  <r>
    <d v="2020-11-13T00:00:00"/>
    <x v="1"/>
    <x v="1"/>
    <x v="1"/>
    <s v="Northern California"/>
    <n v="1990.6000000000001"/>
    <n v="2352.5"/>
    <x v="15"/>
  </r>
  <r>
    <d v="2020-11-13T00:00:00"/>
    <x v="1"/>
    <x v="2"/>
    <x v="1"/>
    <s v="Northern California"/>
    <n v="119"/>
    <n v="520"/>
    <x v="15"/>
  </r>
  <r>
    <d v="2020-11-13T00:00:00"/>
    <x v="1"/>
    <x v="3"/>
    <x v="1"/>
    <s v="Northern California"/>
    <n v="0"/>
    <n v="2339"/>
    <x v="15"/>
  </r>
  <r>
    <d v="2020-11-13T00:00:00"/>
    <x v="2"/>
    <x v="4"/>
    <x v="1"/>
    <s v="Northern California"/>
    <n v="325"/>
    <n v="1625"/>
    <x v="15"/>
  </r>
  <r>
    <d v="2020-11-13T00:00:00"/>
    <x v="3"/>
    <x v="5"/>
    <x v="1"/>
    <s v="Northern California"/>
    <n v="614"/>
    <n v="1164"/>
    <x v="15"/>
  </r>
  <r>
    <d v="2020-11-13T00:00:00"/>
    <x v="3"/>
    <x v="6"/>
    <x v="1"/>
    <s v="Northern California"/>
    <n v="244.28399658203125"/>
    <n v="496.12200927734375"/>
    <x v="15"/>
  </r>
  <r>
    <d v="2020-11-13T00:00:00"/>
    <x v="0"/>
    <x v="0"/>
    <x v="0"/>
    <s v="Southern California"/>
    <n v="5590"/>
    <n v="5582"/>
    <x v="15"/>
  </r>
  <r>
    <d v="2020-11-13T00:00:00"/>
    <x v="1"/>
    <x v="1"/>
    <x v="1"/>
    <s v="Southern California"/>
    <n v="3880.8"/>
    <n v="2545.4"/>
    <x v="15"/>
  </r>
  <r>
    <d v="2020-11-13T00:00:00"/>
    <x v="1"/>
    <x v="2"/>
    <x v="1"/>
    <s v="Southern California"/>
    <n v="606"/>
    <n v="673"/>
    <x v="15"/>
  </r>
  <r>
    <d v="2020-11-13T00:00:00"/>
    <x v="1"/>
    <x v="3"/>
    <x v="1"/>
    <s v="Southern California"/>
    <n v="0"/>
    <n v="3162"/>
    <x v="15"/>
  </r>
  <r>
    <d v="2020-11-13T00:00:00"/>
    <x v="2"/>
    <x v="4"/>
    <x v="1"/>
    <s v="Southern California"/>
    <n v="881"/>
    <n v="1375"/>
    <x v="15"/>
  </r>
  <r>
    <d v="2020-11-13T00:00:00"/>
    <x v="3"/>
    <x v="5"/>
    <x v="1"/>
    <s v="Southern California"/>
    <n v="562"/>
    <n v="798"/>
    <x v="15"/>
  </r>
  <r>
    <d v="2020-11-13T00:00:00"/>
    <x v="3"/>
    <x v="6"/>
    <x v="1"/>
    <s v="Southern California"/>
    <n v="380"/>
    <n v="847"/>
    <x v="15"/>
  </r>
  <r>
    <d v="2020-11-13T00:00:00"/>
    <x v="4"/>
    <x v="7"/>
    <x v="1"/>
    <s v="Northern California"/>
    <n v="150"/>
    <n v="1149"/>
    <x v="15"/>
  </r>
  <r>
    <d v="2020-11-13T00:00:00"/>
    <x v="4"/>
    <x v="7"/>
    <x v="1"/>
    <s v="Southern California"/>
    <n v="-56"/>
    <n v="905"/>
    <x v="15"/>
  </r>
  <r>
    <d v="2020-11-20T00:00:00"/>
    <x v="0"/>
    <x v="0"/>
    <x v="0"/>
    <s v="Northern California"/>
    <n v="3279"/>
    <n v="7536"/>
    <x v="15"/>
  </r>
  <r>
    <d v="2020-11-20T00:00:00"/>
    <x v="1"/>
    <x v="1"/>
    <x v="1"/>
    <s v="Northern California"/>
    <n v="1704.3000000000002"/>
    <n v="2650.4"/>
    <x v="15"/>
  </r>
  <r>
    <d v="2020-11-20T00:00:00"/>
    <x v="1"/>
    <x v="2"/>
    <x v="1"/>
    <s v="Northern California"/>
    <n v="97"/>
    <n v="358"/>
    <x v="15"/>
  </r>
  <r>
    <d v="2020-11-20T00:00:00"/>
    <x v="1"/>
    <x v="3"/>
    <x v="1"/>
    <s v="Northern California"/>
    <n v="0"/>
    <n v="2318"/>
    <x v="15"/>
  </r>
  <r>
    <d v="2020-11-20T00:00:00"/>
    <x v="2"/>
    <x v="4"/>
    <x v="1"/>
    <s v="Northern California"/>
    <n v="356"/>
    <n v="1578"/>
    <x v="15"/>
  </r>
  <r>
    <d v="2020-11-20T00:00:00"/>
    <x v="3"/>
    <x v="5"/>
    <x v="1"/>
    <s v="Northern California"/>
    <n v="458"/>
    <n v="1079"/>
    <x v="15"/>
  </r>
  <r>
    <d v="2020-11-20T00:00:00"/>
    <x v="3"/>
    <x v="6"/>
    <x v="1"/>
    <s v="Northern California"/>
    <n v="411.97698974609375"/>
    <n v="439.13299560546875"/>
    <x v="15"/>
  </r>
  <r>
    <d v="2020-11-20T00:00:00"/>
    <x v="0"/>
    <x v="0"/>
    <x v="0"/>
    <s v="Southern California"/>
    <n v="5290"/>
    <n v="4803"/>
    <x v="15"/>
  </r>
  <r>
    <d v="2020-11-20T00:00:00"/>
    <x v="1"/>
    <x v="1"/>
    <x v="1"/>
    <s v="Southern California"/>
    <n v="4084.3"/>
    <n v="2583.9"/>
    <x v="15"/>
  </r>
  <r>
    <d v="2020-11-20T00:00:00"/>
    <x v="1"/>
    <x v="2"/>
    <x v="1"/>
    <s v="Southern California"/>
    <n v="537"/>
    <n v="642"/>
    <x v="15"/>
  </r>
  <r>
    <d v="2020-11-20T00:00:00"/>
    <x v="1"/>
    <x v="3"/>
    <x v="1"/>
    <s v="Southern California"/>
    <n v="0"/>
    <n v="2855"/>
    <x v="15"/>
  </r>
  <r>
    <d v="2020-11-20T00:00:00"/>
    <x v="2"/>
    <x v="4"/>
    <x v="1"/>
    <s v="Southern California"/>
    <n v="779"/>
    <n v="1187"/>
    <x v="15"/>
  </r>
  <r>
    <d v="2020-11-20T00:00:00"/>
    <x v="3"/>
    <x v="5"/>
    <x v="1"/>
    <s v="Southern California"/>
    <n v="827"/>
    <n v="732"/>
    <x v="15"/>
  </r>
  <r>
    <d v="2020-11-20T00:00:00"/>
    <x v="3"/>
    <x v="6"/>
    <x v="1"/>
    <s v="Southern California"/>
    <n v="397"/>
    <n v="757"/>
    <x v="15"/>
  </r>
  <r>
    <d v="2020-11-20T00:00:00"/>
    <x v="4"/>
    <x v="7"/>
    <x v="1"/>
    <s v="Northern California"/>
    <n v="142"/>
    <n v="1060"/>
    <x v="15"/>
  </r>
  <r>
    <d v="2020-11-20T00:00:00"/>
    <x v="4"/>
    <x v="7"/>
    <x v="1"/>
    <s v="Southern California"/>
    <n v="-44"/>
    <n v="782"/>
    <x v="15"/>
  </r>
  <r>
    <d v="2020-11-27T00:00:00"/>
    <x v="0"/>
    <x v="0"/>
    <x v="0"/>
    <s v="Northern California"/>
    <n v="3287"/>
    <n v="6202"/>
    <x v="15"/>
  </r>
  <r>
    <d v="2020-11-27T00:00:00"/>
    <x v="1"/>
    <x v="1"/>
    <x v="1"/>
    <s v="Northern California"/>
    <n v="1983.0000000000002"/>
    <n v="2704"/>
    <x v="15"/>
  </r>
  <r>
    <d v="2020-11-27T00:00:00"/>
    <x v="1"/>
    <x v="2"/>
    <x v="1"/>
    <s v="Northern California"/>
    <n v="98"/>
    <n v="356"/>
    <x v="15"/>
  </r>
  <r>
    <d v="2020-11-27T00:00:00"/>
    <x v="1"/>
    <x v="3"/>
    <x v="1"/>
    <s v="Northern California"/>
    <n v="0"/>
    <n v="2403"/>
    <x v="15"/>
  </r>
  <r>
    <d v="2020-11-27T00:00:00"/>
    <x v="2"/>
    <x v="4"/>
    <x v="1"/>
    <s v="Northern California"/>
    <n v="432"/>
    <n v="1527"/>
    <x v="15"/>
  </r>
  <r>
    <d v="2020-11-27T00:00:00"/>
    <x v="3"/>
    <x v="5"/>
    <x v="1"/>
    <s v="Northern California"/>
    <n v="673"/>
    <n v="1160"/>
    <x v="15"/>
  </r>
  <r>
    <d v="2020-11-27T00:00:00"/>
    <x v="3"/>
    <x v="6"/>
    <x v="1"/>
    <s v="Northern California"/>
    <n v="238.53900146484375"/>
    <n v="648.33401489257813"/>
    <x v="15"/>
  </r>
  <r>
    <d v="2020-11-27T00:00:00"/>
    <x v="0"/>
    <x v="0"/>
    <x v="0"/>
    <s v="Southern California"/>
    <n v="4933"/>
    <n v="5044"/>
    <x v="15"/>
  </r>
  <r>
    <d v="2020-11-27T00:00:00"/>
    <x v="1"/>
    <x v="1"/>
    <x v="1"/>
    <s v="Southern California"/>
    <n v="3686.1000000000004"/>
    <n v="2563"/>
    <x v="15"/>
  </r>
  <r>
    <d v="2020-11-27T00:00:00"/>
    <x v="1"/>
    <x v="2"/>
    <x v="1"/>
    <s v="Southern California"/>
    <n v="345"/>
    <n v="658"/>
    <x v="15"/>
  </r>
  <r>
    <d v="2020-11-27T00:00:00"/>
    <x v="1"/>
    <x v="3"/>
    <x v="1"/>
    <s v="Southern California"/>
    <n v="0"/>
    <n v="2788"/>
    <x v="15"/>
  </r>
  <r>
    <d v="2020-11-27T00:00:00"/>
    <x v="2"/>
    <x v="4"/>
    <x v="1"/>
    <s v="Southern California"/>
    <n v="704"/>
    <n v="1125"/>
    <x v="15"/>
  </r>
  <r>
    <d v="2020-11-27T00:00:00"/>
    <x v="3"/>
    <x v="5"/>
    <x v="1"/>
    <s v="Southern California"/>
    <n v="773"/>
    <n v="786"/>
    <x v="15"/>
  </r>
  <r>
    <d v="2020-11-27T00:00:00"/>
    <x v="3"/>
    <x v="6"/>
    <x v="1"/>
    <s v="Southern California"/>
    <n v="267"/>
    <n v="620"/>
    <x v="15"/>
  </r>
  <r>
    <d v="2020-11-27T00:00:00"/>
    <x v="4"/>
    <x v="7"/>
    <x v="1"/>
    <s v="Northern California"/>
    <n v="184"/>
    <n v="980"/>
    <x v="15"/>
  </r>
  <r>
    <d v="2020-11-27T00:00:00"/>
    <x v="4"/>
    <x v="7"/>
    <x v="1"/>
    <s v="Southern California"/>
    <n v="-129"/>
    <n v="693"/>
    <x v="15"/>
  </r>
  <r>
    <d v="2020-12-04T00:00:00"/>
    <x v="0"/>
    <x v="0"/>
    <x v="0"/>
    <s v="Northern California"/>
    <n v="3361"/>
    <n v="6644"/>
    <x v="15"/>
  </r>
  <r>
    <d v="2020-12-04T00:00:00"/>
    <x v="1"/>
    <x v="1"/>
    <x v="1"/>
    <s v="Northern California"/>
    <n v="2099.2000000000003"/>
    <n v="2769.9"/>
    <x v="15"/>
  </r>
  <r>
    <d v="2020-12-04T00:00:00"/>
    <x v="1"/>
    <x v="2"/>
    <x v="1"/>
    <s v="Northern California"/>
    <n v="94"/>
    <n v="195"/>
    <x v="15"/>
  </r>
  <r>
    <d v="2020-12-04T00:00:00"/>
    <x v="1"/>
    <x v="3"/>
    <x v="1"/>
    <s v="Northern California"/>
    <n v="0"/>
    <n v="2436"/>
    <x v="15"/>
  </r>
  <r>
    <d v="2020-12-04T00:00:00"/>
    <x v="2"/>
    <x v="4"/>
    <x v="1"/>
    <s v="Northern California"/>
    <n v="326"/>
    <n v="1479"/>
    <x v="15"/>
  </r>
  <r>
    <d v="2020-12-04T00:00:00"/>
    <x v="3"/>
    <x v="5"/>
    <x v="1"/>
    <s v="Northern California"/>
    <n v="712"/>
    <n v="1448"/>
    <x v="15"/>
  </r>
  <r>
    <d v="2020-12-04T00:00:00"/>
    <x v="3"/>
    <x v="6"/>
    <x v="1"/>
    <s v="Northern California"/>
    <n v="117.63299560546875"/>
    <n v="641.6309814453125"/>
    <x v="15"/>
  </r>
  <r>
    <d v="2020-12-04T00:00:00"/>
    <x v="0"/>
    <x v="0"/>
    <x v="0"/>
    <s v="Southern California"/>
    <n v="5351"/>
    <n v="6466"/>
    <x v="15"/>
  </r>
  <r>
    <d v="2020-12-04T00:00:00"/>
    <x v="1"/>
    <x v="1"/>
    <x v="1"/>
    <s v="Southern California"/>
    <n v="3454.0000000000005"/>
    <n v="2773.1000000000004"/>
    <x v="15"/>
  </r>
  <r>
    <d v="2020-12-04T00:00:00"/>
    <x v="1"/>
    <x v="2"/>
    <x v="1"/>
    <s v="Southern California"/>
    <n v="612"/>
    <n v="804"/>
    <x v="15"/>
  </r>
  <r>
    <d v="2020-12-04T00:00:00"/>
    <x v="1"/>
    <x v="3"/>
    <x v="1"/>
    <s v="Southern California"/>
    <n v="0"/>
    <n v="2885"/>
    <x v="15"/>
  </r>
  <r>
    <d v="2020-12-04T00:00:00"/>
    <x v="2"/>
    <x v="4"/>
    <x v="1"/>
    <s v="Southern California"/>
    <n v="833"/>
    <n v="1204"/>
    <x v="15"/>
  </r>
  <r>
    <d v="2020-12-04T00:00:00"/>
    <x v="3"/>
    <x v="5"/>
    <x v="1"/>
    <s v="Southern California"/>
    <n v="521"/>
    <n v="735"/>
    <x v="15"/>
  </r>
  <r>
    <d v="2020-12-04T00:00:00"/>
    <x v="3"/>
    <x v="6"/>
    <x v="1"/>
    <s v="Southern California"/>
    <n v="844"/>
    <n v="886"/>
    <x v="15"/>
  </r>
  <r>
    <d v="2020-12-04T00:00:00"/>
    <x v="4"/>
    <x v="7"/>
    <x v="1"/>
    <s v="Northern California"/>
    <n v="156"/>
    <n v="925"/>
    <x v="15"/>
  </r>
  <r>
    <d v="2020-12-04T00:00:00"/>
    <x v="4"/>
    <x v="7"/>
    <x v="1"/>
    <s v="Southern California"/>
    <n v="63"/>
    <n v="892"/>
    <x v="15"/>
  </r>
  <r>
    <d v="2020-12-11T00:00:00"/>
    <x v="0"/>
    <x v="0"/>
    <x v="0"/>
    <s v="Northern California"/>
    <n v="3333"/>
    <n v="6853"/>
    <x v="15"/>
  </r>
  <r>
    <d v="2020-12-11T00:00:00"/>
    <x v="1"/>
    <x v="1"/>
    <x v="1"/>
    <s v="Northern California"/>
    <n v="1715.7"/>
    <n v="2911.1000000000004"/>
    <x v="15"/>
  </r>
  <r>
    <d v="2020-12-11T00:00:00"/>
    <x v="1"/>
    <x v="2"/>
    <x v="1"/>
    <s v="Northern California"/>
    <n v="315"/>
    <n v="406"/>
    <x v="15"/>
  </r>
  <r>
    <d v="2020-12-11T00:00:00"/>
    <x v="1"/>
    <x v="3"/>
    <x v="1"/>
    <s v="Northern California"/>
    <n v="0"/>
    <n v="2425"/>
    <x v="15"/>
  </r>
  <r>
    <d v="2020-12-11T00:00:00"/>
    <x v="2"/>
    <x v="4"/>
    <x v="1"/>
    <s v="Northern California"/>
    <n v="431"/>
    <n v="1595"/>
    <x v="15"/>
  </r>
  <r>
    <d v="2020-12-11T00:00:00"/>
    <x v="3"/>
    <x v="5"/>
    <x v="1"/>
    <s v="Northern California"/>
    <n v="688"/>
    <n v="1625"/>
    <x v="15"/>
  </r>
  <r>
    <d v="2020-12-11T00:00:00"/>
    <x v="3"/>
    <x v="6"/>
    <x v="1"/>
    <s v="Northern California"/>
    <n v="228.3909912109375"/>
    <n v="710.4530029296875"/>
    <x v="15"/>
  </r>
  <r>
    <d v="2020-12-11T00:00:00"/>
    <x v="0"/>
    <x v="0"/>
    <x v="0"/>
    <s v="Southern California"/>
    <n v="5282"/>
    <n v="6504"/>
    <x v="15"/>
  </r>
  <r>
    <d v="2020-12-11T00:00:00"/>
    <x v="1"/>
    <x v="1"/>
    <x v="1"/>
    <s v="Southern California"/>
    <n v="3520.0000000000005"/>
    <n v="2633.4"/>
    <x v="15"/>
  </r>
  <r>
    <d v="2020-12-11T00:00:00"/>
    <x v="1"/>
    <x v="2"/>
    <x v="1"/>
    <s v="Southern California"/>
    <n v="383"/>
    <n v="750"/>
    <x v="15"/>
  </r>
  <r>
    <d v="2020-12-11T00:00:00"/>
    <x v="1"/>
    <x v="3"/>
    <x v="1"/>
    <s v="Southern California"/>
    <n v="0"/>
    <n v="2988"/>
    <x v="15"/>
  </r>
  <r>
    <d v="2020-12-11T00:00:00"/>
    <x v="2"/>
    <x v="4"/>
    <x v="1"/>
    <s v="Southern California"/>
    <n v="852"/>
    <n v="1512"/>
    <x v="15"/>
  </r>
  <r>
    <d v="2020-12-11T00:00:00"/>
    <x v="3"/>
    <x v="5"/>
    <x v="1"/>
    <s v="Southern California"/>
    <n v="716"/>
    <n v="808"/>
    <x v="15"/>
  </r>
  <r>
    <d v="2020-12-11T00:00:00"/>
    <x v="3"/>
    <x v="6"/>
    <x v="1"/>
    <s v="Southern California"/>
    <n v="417"/>
    <n v="719"/>
    <x v="15"/>
  </r>
  <r>
    <d v="2020-12-11T00:00:00"/>
    <x v="4"/>
    <x v="7"/>
    <x v="1"/>
    <s v="Northern California"/>
    <n v="152"/>
    <n v="962"/>
    <x v="15"/>
  </r>
  <r>
    <d v="2020-12-11T00:00:00"/>
    <x v="4"/>
    <x v="7"/>
    <x v="1"/>
    <s v="Southern California"/>
    <n v="-94"/>
    <n v="660"/>
    <x v="15"/>
  </r>
  <r>
    <d v="2020-12-18T00:00:00"/>
    <x v="0"/>
    <x v="0"/>
    <x v="0"/>
    <s v="Northern California"/>
    <n v="3315"/>
    <n v="6298"/>
    <x v="15"/>
  </r>
  <r>
    <d v="2020-12-18T00:00:00"/>
    <x v="1"/>
    <x v="1"/>
    <x v="1"/>
    <s v="Northern California"/>
    <n v="2047.6000000000001"/>
    <n v="3054.3"/>
    <x v="15"/>
  </r>
  <r>
    <d v="2020-12-18T00:00:00"/>
    <x v="1"/>
    <x v="2"/>
    <x v="1"/>
    <s v="Northern California"/>
    <n v="127"/>
    <n v="167"/>
    <x v="15"/>
  </r>
  <r>
    <d v="2020-12-18T00:00:00"/>
    <x v="1"/>
    <x v="3"/>
    <x v="1"/>
    <s v="Northern California"/>
    <n v="0"/>
    <n v="2127"/>
    <x v="15"/>
  </r>
  <r>
    <d v="2020-12-18T00:00:00"/>
    <x v="2"/>
    <x v="4"/>
    <x v="1"/>
    <s v="Northern California"/>
    <n v="471"/>
    <n v="1699"/>
    <x v="15"/>
  </r>
  <r>
    <d v="2020-12-18T00:00:00"/>
    <x v="3"/>
    <x v="5"/>
    <x v="1"/>
    <s v="Northern California"/>
    <n v="450"/>
    <n v="1239"/>
    <x v="15"/>
  </r>
  <r>
    <d v="2020-12-18T00:00:00"/>
    <x v="3"/>
    <x v="6"/>
    <x v="1"/>
    <s v="Northern California"/>
    <n v="461.99798583984375"/>
    <n v="602.010009765625"/>
    <x v="15"/>
  </r>
  <r>
    <d v="2020-12-18T00:00:00"/>
    <x v="0"/>
    <x v="0"/>
    <x v="0"/>
    <s v="Southern California"/>
    <n v="5005"/>
    <n v="6083"/>
    <x v="15"/>
  </r>
  <r>
    <d v="2020-12-18T00:00:00"/>
    <x v="1"/>
    <x v="1"/>
    <x v="1"/>
    <s v="Southern California"/>
    <n v="3218.6000000000004"/>
    <n v="2433.2000000000003"/>
    <x v="15"/>
  </r>
  <r>
    <d v="2020-12-18T00:00:00"/>
    <x v="1"/>
    <x v="2"/>
    <x v="1"/>
    <s v="Southern California"/>
    <n v="331"/>
    <n v="745"/>
    <x v="15"/>
  </r>
  <r>
    <d v="2020-12-18T00:00:00"/>
    <x v="1"/>
    <x v="3"/>
    <x v="1"/>
    <s v="Southern California"/>
    <n v="0"/>
    <n v="3011"/>
    <x v="15"/>
  </r>
  <r>
    <d v="2020-12-18T00:00:00"/>
    <x v="2"/>
    <x v="4"/>
    <x v="1"/>
    <s v="Southern California"/>
    <n v="714"/>
    <n v="1282"/>
    <x v="15"/>
  </r>
  <r>
    <d v="2020-12-18T00:00:00"/>
    <x v="3"/>
    <x v="5"/>
    <x v="1"/>
    <s v="Southern California"/>
    <n v="661"/>
    <n v="814"/>
    <x v="15"/>
  </r>
  <r>
    <d v="2020-12-18T00:00:00"/>
    <x v="3"/>
    <x v="6"/>
    <x v="1"/>
    <s v="Southern California"/>
    <n v="660"/>
    <n v="854"/>
    <x v="15"/>
  </r>
  <r>
    <d v="2020-12-18T00:00:00"/>
    <x v="4"/>
    <x v="7"/>
    <x v="1"/>
    <s v="Northern California"/>
    <n v="259"/>
    <n v="959"/>
    <x v="15"/>
  </r>
  <r>
    <d v="2020-12-18T00:00:00"/>
    <x v="4"/>
    <x v="7"/>
    <x v="1"/>
    <s v="Southern California"/>
    <n v="-70"/>
    <n v="779"/>
    <x v="15"/>
  </r>
  <r>
    <d v="2020-12-25T00:00:00"/>
    <x v="0"/>
    <x v="0"/>
    <x v="0"/>
    <s v="Northern California"/>
    <n v="3593"/>
    <n v="6103"/>
    <x v="15"/>
  </r>
  <r>
    <d v="2020-12-25T00:00:00"/>
    <x v="1"/>
    <x v="1"/>
    <x v="1"/>
    <s v="Northern California"/>
    <n v="2208"/>
    <n v="2971.5000000000005"/>
    <x v="15"/>
  </r>
  <r>
    <d v="2020-12-25T00:00:00"/>
    <x v="1"/>
    <x v="2"/>
    <x v="1"/>
    <s v="Northern California"/>
    <n v="143"/>
    <n v="231"/>
    <x v="15"/>
  </r>
  <r>
    <d v="2020-12-25T00:00:00"/>
    <x v="1"/>
    <x v="3"/>
    <x v="1"/>
    <s v="Northern California"/>
    <n v="0"/>
    <n v="2020"/>
    <x v="15"/>
  </r>
  <r>
    <d v="2020-12-25T00:00:00"/>
    <x v="2"/>
    <x v="4"/>
    <x v="1"/>
    <s v="Northern California"/>
    <n v="468"/>
    <n v="1821"/>
    <x v="15"/>
  </r>
  <r>
    <d v="2020-12-25T00:00:00"/>
    <x v="3"/>
    <x v="5"/>
    <x v="1"/>
    <s v="Northern California"/>
    <n v="556"/>
    <n v="1249"/>
    <x v="15"/>
  </r>
  <r>
    <d v="2020-12-25T00:00:00"/>
    <x v="3"/>
    <x v="6"/>
    <x v="1"/>
    <s v="Northern California"/>
    <n v="248.48699951171875"/>
    <n v="725.5"/>
    <x v="15"/>
  </r>
  <r>
    <d v="2020-12-25T00:00:00"/>
    <x v="0"/>
    <x v="0"/>
    <x v="0"/>
    <s v="Southern California"/>
    <n v="4876"/>
    <n v="6152"/>
    <x v="15"/>
  </r>
  <r>
    <d v="2020-12-25T00:00:00"/>
    <x v="1"/>
    <x v="1"/>
    <x v="1"/>
    <s v="Southern California"/>
    <n v="3172.4"/>
    <n v="2351.8000000000002"/>
    <x v="15"/>
  </r>
  <r>
    <d v="2020-12-25T00:00:00"/>
    <x v="1"/>
    <x v="2"/>
    <x v="1"/>
    <s v="Southern California"/>
    <n v="238"/>
    <n v="671"/>
    <x v="15"/>
  </r>
  <r>
    <d v="2020-12-25T00:00:00"/>
    <x v="1"/>
    <x v="3"/>
    <x v="1"/>
    <s v="Southern California"/>
    <n v="0"/>
    <n v="2819"/>
    <x v="15"/>
  </r>
  <r>
    <d v="2020-12-25T00:00:00"/>
    <x v="2"/>
    <x v="4"/>
    <x v="1"/>
    <s v="Southern California"/>
    <n v="844"/>
    <n v="1202"/>
    <x v="15"/>
  </r>
  <r>
    <d v="2020-12-25T00:00:00"/>
    <x v="3"/>
    <x v="5"/>
    <x v="1"/>
    <s v="Southern California"/>
    <n v="758"/>
    <n v="895"/>
    <x v="15"/>
  </r>
  <r>
    <d v="2020-12-25T00:00:00"/>
    <x v="3"/>
    <x v="6"/>
    <x v="1"/>
    <s v="Southern California"/>
    <n v="439"/>
    <n v="887"/>
    <x v="15"/>
  </r>
  <r>
    <d v="2020-12-25T00:00:00"/>
    <x v="4"/>
    <x v="7"/>
    <x v="1"/>
    <s v="Northern California"/>
    <n v="175"/>
    <n v="1037"/>
    <x v="15"/>
  </r>
  <r>
    <d v="2020-12-25T00:00:00"/>
    <x v="4"/>
    <x v="7"/>
    <x v="1"/>
    <s v="Southern California"/>
    <n v="-97"/>
    <n v="656"/>
    <x v="15"/>
  </r>
  <r>
    <d v="2021-01-01T00:00:00"/>
    <x v="0"/>
    <x v="0"/>
    <x v="0"/>
    <s v="Northern California"/>
    <n v="3079"/>
    <n v="5316"/>
    <x v="16"/>
  </r>
  <r>
    <d v="2021-01-01T00:00:00"/>
    <x v="1"/>
    <x v="1"/>
    <x v="1"/>
    <s v="Northern California"/>
    <n v="2065"/>
    <n v="3289.4"/>
    <x v="16"/>
  </r>
  <r>
    <d v="2021-01-01T00:00:00"/>
    <x v="1"/>
    <x v="2"/>
    <x v="1"/>
    <s v="Northern California"/>
    <n v="230"/>
    <n v="418"/>
    <x v="16"/>
  </r>
  <r>
    <d v="2021-01-01T00:00:00"/>
    <x v="1"/>
    <x v="3"/>
    <x v="1"/>
    <s v="Northern California"/>
    <n v="0"/>
    <n v="2573"/>
    <x v="16"/>
  </r>
  <r>
    <d v="2021-01-01T00:00:00"/>
    <x v="2"/>
    <x v="4"/>
    <x v="1"/>
    <s v="Northern California"/>
    <n v="393"/>
    <n v="1920"/>
    <x v="16"/>
  </r>
  <r>
    <d v="2021-01-01T00:00:00"/>
    <x v="3"/>
    <x v="5"/>
    <x v="1"/>
    <s v="Northern California"/>
    <n v="850"/>
    <n v="1510"/>
    <x v="16"/>
  </r>
  <r>
    <d v="2021-01-01T00:00:00"/>
    <x v="3"/>
    <x v="6"/>
    <x v="1"/>
    <s v="Northern California"/>
    <n v="320.45001220703125"/>
    <n v="767.1259765625"/>
    <x v="16"/>
  </r>
  <r>
    <d v="2021-01-01T00:00:00"/>
    <x v="0"/>
    <x v="0"/>
    <x v="0"/>
    <s v="Southern California"/>
    <n v="4920"/>
    <n v="5712"/>
    <x v="16"/>
  </r>
  <r>
    <d v="2021-01-01T00:00:00"/>
    <x v="1"/>
    <x v="1"/>
    <x v="1"/>
    <s v="Southern California"/>
    <n v="3466.1000000000004"/>
    <n v="2594.9"/>
    <x v="16"/>
  </r>
  <r>
    <d v="2021-01-01T00:00:00"/>
    <x v="1"/>
    <x v="2"/>
    <x v="1"/>
    <s v="Southern California"/>
    <n v="340"/>
    <n v="671"/>
    <x v="16"/>
  </r>
  <r>
    <d v="2021-01-01T00:00:00"/>
    <x v="1"/>
    <x v="3"/>
    <x v="1"/>
    <s v="Southern California"/>
    <n v="0"/>
    <n v="2869"/>
    <x v="16"/>
  </r>
  <r>
    <d v="2021-01-01T00:00:00"/>
    <x v="2"/>
    <x v="4"/>
    <x v="1"/>
    <s v="Southern California"/>
    <n v="780"/>
    <n v="1207"/>
    <x v="16"/>
  </r>
  <r>
    <d v="2021-01-01T00:00:00"/>
    <x v="3"/>
    <x v="5"/>
    <x v="1"/>
    <s v="Southern California"/>
    <n v="742"/>
    <n v="966"/>
    <x v="16"/>
  </r>
  <r>
    <d v="2021-01-01T00:00:00"/>
    <x v="3"/>
    <x v="6"/>
    <x v="1"/>
    <s v="Southern California"/>
    <n v="603"/>
    <n v="900"/>
    <x v="16"/>
  </r>
  <r>
    <d v="2021-01-01T00:00:00"/>
    <x v="4"/>
    <x v="7"/>
    <x v="1"/>
    <s v="Northern California"/>
    <n v="148"/>
    <n v="946"/>
    <x v="16"/>
  </r>
  <r>
    <d v="2021-01-01T00:00:00"/>
    <x v="4"/>
    <x v="7"/>
    <x v="1"/>
    <s v="Southern California"/>
    <n v="-114"/>
    <n v="640"/>
    <x v="16"/>
  </r>
  <r>
    <d v="2021-01-08T00:00:00"/>
    <x v="0"/>
    <x v="0"/>
    <x v="0"/>
    <s v="Northern California"/>
    <n v="3534"/>
    <n v="5939"/>
    <x v="16"/>
  </r>
  <r>
    <d v="2021-01-08T00:00:00"/>
    <x v="1"/>
    <x v="1"/>
    <x v="1"/>
    <s v="Northern California"/>
    <n v="2339.6000000000004"/>
    <n v="3948.1000000000004"/>
    <x v="16"/>
  </r>
  <r>
    <d v="2021-01-08T00:00:00"/>
    <x v="1"/>
    <x v="2"/>
    <x v="1"/>
    <s v="Northern California"/>
    <n v="157"/>
    <n v="330"/>
    <x v="16"/>
  </r>
  <r>
    <d v="2021-01-08T00:00:00"/>
    <x v="1"/>
    <x v="3"/>
    <x v="1"/>
    <s v="Northern California"/>
    <n v="0"/>
    <n v="2500"/>
    <x v="16"/>
  </r>
  <r>
    <d v="2021-01-08T00:00:00"/>
    <x v="2"/>
    <x v="4"/>
    <x v="1"/>
    <s v="Northern California"/>
    <n v="492"/>
    <n v="1978"/>
    <x v="16"/>
  </r>
  <r>
    <d v="2021-01-08T00:00:00"/>
    <x v="3"/>
    <x v="5"/>
    <x v="1"/>
    <s v="Northern California"/>
    <n v="522"/>
    <n v="1639"/>
    <x v="16"/>
  </r>
  <r>
    <d v="2021-01-08T00:00:00"/>
    <x v="3"/>
    <x v="6"/>
    <x v="1"/>
    <s v="Northern California"/>
    <n v="252.07499694824219"/>
    <n v="880.5679931640625"/>
    <x v="16"/>
  </r>
  <r>
    <d v="2021-01-08T00:00:00"/>
    <x v="0"/>
    <x v="0"/>
    <x v="0"/>
    <s v="Southern California"/>
    <n v="5230"/>
    <n v="5828"/>
    <x v="16"/>
  </r>
  <r>
    <d v="2021-01-08T00:00:00"/>
    <x v="1"/>
    <x v="1"/>
    <x v="1"/>
    <s v="Southern California"/>
    <n v="3570.6000000000004"/>
    <n v="2710.4"/>
    <x v="16"/>
  </r>
  <r>
    <d v="2021-01-08T00:00:00"/>
    <x v="1"/>
    <x v="2"/>
    <x v="1"/>
    <s v="Southern California"/>
    <n v="225"/>
    <n v="479"/>
    <x v="16"/>
  </r>
  <r>
    <d v="2021-01-08T00:00:00"/>
    <x v="1"/>
    <x v="3"/>
    <x v="1"/>
    <s v="Southern California"/>
    <n v="0"/>
    <n v="3061"/>
    <x v="16"/>
  </r>
  <r>
    <d v="2021-01-08T00:00:00"/>
    <x v="2"/>
    <x v="4"/>
    <x v="1"/>
    <s v="Southern California"/>
    <n v="769"/>
    <n v="1259"/>
    <x v="16"/>
  </r>
  <r>
    <d v="2021-01-08T00:00:00"/>
    <x v="3"/>
    <x v="5"/>
    <x v="1"/>
    <s v="Southern California"/>
    <n v="729"/>
    <n v="1089"/>
    <x v="16"/>
  </r>
  <r>
    <d v="2021-01-08T00:00:00"/>
    <x v="3"/>
    <x v="6"/>
    <x v="1"/>
    <s v="Southern California"/>
    <n v="574"/>
    <n v="1043"/>
    <x v="16"/>
  </r>
  <r>
    <d v="2021-01-08T00:00:00"/>
    <x v="4"/>
    <x v="7"/>
    <x v="1"/>
    <s v="Northern California"/>
    <n v="112"/>
    <n v="1098"/>
    <x v="16"/>
  </r>
  <r>
    <d v="2021-01-08T00:00:00"/>
    <x v="4"/>
    <x v="7"/>
    <x v="1"/>
    <s v="Southern California"/>
    <n v="-92"/>
    <n v="660"/>
    <x v="16"/>
  </r>
  <r>
    <d v="2021-01-15T00:00:00"/>
    <x v="0"/>
    <x v="0"/>
    <x v="0"/>
    <s v="Northern California"/>
    <n v="3690"/>
    <n v="5845"/>
    <x v="16"/>
  </r>
  <r>
    <d v="2021-01-15T00:00:00"/>
    <x v="1"/>
    <x v="1"/>
    <x v="1"/>
    <s v="Northern California"/>
    <n v="2037.9"/>
    <n v="3785.3"/>
    <x v="16"/>
  </r>
  <r>
    <d v="2021-01-15T00:00:00"/>
    <x v="1"/>
    <x v="2"/>
    <x v="1"/>
    <s v="Northern California"/>
    <n v="173"/>
    <n v="415"/>
    <x v="16"/>
  </r>
  <r>
    <d v="2021-01-15T00:00:00"/>
    <x v="1"/>
    <x v="3"/>
    <x v="1"/>
    <s v="Northern California"/>
    <n v="0"/>
    <n v="2439"/>
    <x v="16"/>
  </r>
  <r>
    <d v="2021-01-15T00:00:00"/>
    <x v="2"/>
    <x v="4"/>
    <x v="1"/>
    <s v="Northern California"/>
    <n v="416"/>
    <n v="1967"/>
    <x v="16"/>
  </r>
  <r>
    <d v="2021-01-15T00:00:00"/>
    <x v="3"/>
    <x v="5"/>
    <x v="1"/>
    <s v="Northern California"/>
    <n v="583"/>
    <n v="1611"/>
    <x v="16"/>
  </r>
  <r>
    <d v="2021-01-15T00:00:00"/>
    <x v="3"/>
    <x v="6"/>
    <x v="1"/>
    <s v="Northern California"/>
    <n v="125.60699462890625"/>
    <n v="570.29098510742188"/>
    <x v="16"/>
  </r>
  <r>
    <d v="2021-01-15T00:00:00"/>
    <x v="0"/>
    <x v="0"/>
    <x v="0"/>
    <s v="Southern California"/>
    <n v="5338"/>
    <n v="5910"/>
    <x v="16"/>
  </r>
  <r>
    <d v="2021-01-15T00:00:00"/>
    <x v="1"/>
    <x v="1"/>
    <x v="1"/>
    <s v="Southern California"/>
    <n v="3157.0000000000005"/>
    <n v="2533.3000000000002"/>
    <x v="16"/>
  </r>
  <r>
    <d v="2021-01-15T00:00:00"/>
    <x v="1"/>
    <x v="2"/>
    <x v="1"/>
    <s v="Southern California"/>
    <n v="536"/>
    <n v="571"/>
    <x v="16"/>
  </r>
  <r>
    <d v="2021-01-15T00:00:00"/>
    <x v="1"/>
    <x v="3"/>
    <x v="1"/>
    <s v="Southern California"/>
    <n v="0"/>
    <n v="2944"/>
    <x v="16"/>
  </r>
  <r>
    <d v="2021-01-15T00:00:00"/>
    <x v="2"/>
    <x v="4"/>
    <x v="1"/>
    <s v="Southern California"/>
    <n v="838"/>
    <n v="1242"/>
    <x v="16"/>
  </r>
  <r>
    <d v="2021-01-15T00:00:00"/>
    <x v="3"/>
    <x v="5"/>
    <x v="1"/>
    <s v="Southern California"/>
    <n v="430"/>
    <n v="871"/>
    <x v="16"/>
  </r>
  <r>
    <d v="2021-01-15T00:00:00"/>
    <x v="3"/>
    <x v="6"/>
    <x v="1"/>
    <s v="Southern California"/>
    <n v="563"/>
    <n v="1121"/>
    <x v="16"/>
  </r>
  <r>
    <d v="2021-01-15T00:00:00"/>
    <x v="4"/>
    <x v="7"/>
    <x v="1"/>
    <s v="Northern California"/>
    <n v="201"/>
    <n v="1110"/>
    <x v="16"/>
  </r>
  <r>
    <d v="2021-01-15T00:00:00"/>
    <x v="4"/>
    <x v="7"/>
    <x v="1"/>
    <s v="Southern California"/>
    <n v="-52"/>
    <n v="548"/>
    <x v="16"/>
  </r>
  <r>
    <d v="2021-01-22T00:00:00"/>
    <x v="0"/>
    <x v="0"/>
    <x v="0"/>
    <s v="Northern California"/>
    <n v="3664"/>
    <n v="6713"/>
    <x v="16"/>
  </r>
  <r>
    <d v="2021-01-22T00:00:00"/>
    <x v="1"/>
    <x v="1"/>
    <x v="1"/>
    <s v="Northern California"/>
    <n v="2170.3000000000002"/>
    <n v="3805.4"/>
    <x v="16"/>
  </r>
  <r>
    <d v="2021-01-22T00:00:00"/>
    <x v="1"/>
    <x v="2"/>
    <x v="1"/>
    <s v="Northern California"/>
    <n v="143"/>
    <n v="211"/>
    <x v="16"/>
  </r>
  <r>
    <d v="2021-01-22T00:00:00"/>
    <x v="1"/>
    <x v="3"/>
    <x v="1"/>
    <s v="Northern California"/>
    <n v="0"/>
    <n v="2673"/>
    <x v="16"/>
  </r>
  <r>
    <d v="2021-01-22T00:00:00"/>
    <x v="2"/>
    <x v="4"/>
    <x v="1"/>
    <s v="Northern California"/>
    <n v="355"/>
    <n v="1798"/>
    <x v="16"/>
  </r>
  <r>
    <d v="2021-01-22T00:00:00"/>
    <x v="3"/>
    <x v="5"/>
    <x v="1"/>
    <s v="Northern California"/>
    <n v="175"/>
    <n v="1474"/>
    <x v="16"/>
  </r>
  <r>
    <d v="2021-01-22T00:00:00"/>
    <x v="3"/>
    <x v="6"/>
    <x v="1"/>
    <s v="Northern California"/>
    <n v="573.56600952148438"/>
    <n v="811.44500732421875"/>
    <x v="16"/>
  </r>
  <r>
    <d v="2021-01-22T00:00:00"/>
    <x v="0"/>
    <x v="0"/>
    <x v="0"/>
    <s v="Southern California"/>
    <n v="4780"/>
    <n v="5177"/>
    <x v="16"/>
  </r>
  <r>
    <d v="2021-01-22T00:00:00"/>
    <x v="1"/>
    <x v="1"/>
    <x v="1"/>
    <s v="Southern California"/>
    <n v="3366.0000000000005"/>
    <n v="2968.9"/>
    <x v="16"/>
  </r>
  <r>
    <d v="2021-01-22T00:00:00"/>
    <x v="1"/>
    <x v="2"/>
    <x v="1"/>
    <s v="Southern California"/>
    <n v="226"/>
    <n v="644"/>
    <x v="16"/>
  </r>
  <r>
    <d v="2021-01-22T00:00:00"/>
    <x v="1"/>
    <x v="3"/>
    <x v="1"/>
    <s v="Southern California"/>
    <n v="0"/>
    <n v="3356"/>
    <x v="16"/>
  </r>
  <r>
    <d v="2021-01-22T00:00:00"/>
    <x v="2"/>
    <x v="4"/>
    <x v="1"/>
    <s v="Southern California"/>
    <n v="716"/>
    <n v="1213"/>
    <x v="16"/>
  </r>
  <r>
    <d v="2021-01-22T00:00:00"/>
    <x v="3"/>
    <x v="5"/>
    <x v="1"/>
    <s v="Southern California"/>
    <n v="583"/>
    <n v="1005"/>
    <x v="16"/>
  </r>
  <r>
    <d v="2021-01-22T00:00:00"/>
    <x v="3"/>
    <x v="6"/>
    <x v="1"/>
    <s v="Southern California"/>
    <n v="418"/>
    <n v="963"/>
    <x v="16"/>
  </r>
  <r>
    <d v="2021-01-22T00:00:00"/>
    <x v="4"/>
    <x v="7"/>
    <x v="1"/>
    <s v="Northern California"/>
    <n v="152"/>
    <n v="1184"/>
    <x v="16"/>
  </r>
  <r>
    <d v="2021-01-22T00:00:00"/>
    <x v="4"/>
    <x v="7"/>
    <x v="1"/>
    <s v="Southern California"/>
    <n v="-36"/>
    <n v="546"/>
    <x v="16"/>
  </r>
  <r>
    <d v="2021-01-29T00:00:00"/>
    <x v="0"/>
    <x v="0"/>
    <x v="0"/>
    <s v="Northern California"/>
    <n v="3631"/>
    <n v="6029"/>
    <x v="16"/>
  </r>
  <r>
    <d v="2021-01-29T00:00:00"/>
    <x v="1"/>
    <x v="1"/>
    <x v="1"/>
    <s v="Northern California"/>
    <n v="1906.1000000000001"/>
    <n v="3931.8"/>
    <x v="16"/>
  </r>
  <r>
    <d v="2021-01-29T00:00:00"/>
    <x v="1"/>
    <x v="2"/>
    <x v="1"/>
    <s v="Northern California"/>
    <n v="548"/>
    <n v="415"/>
    <x v="16"/>
  </r>
  <r>
    <d v="2021-01-29T00:00:00"/>
    <x v="1"/>
    <x v="3"/>
    <x v="1"/>
    <s v="Northern California"/>
    <n v="0"/>
    <n v="2203"/>
    <x v="16"/>
  </r>
  <r>
    <d v="2021-01-29T00:00:00"/>
    <x v="2"/>
    <x v="4"/>
    <x v="1"/>
    <s v="Northern California"/>
    <n v="458"/>
    <n v="1892"/>
    <x v="16"/>
  </r>
  <r>
    <d v="2021-01-29T00:00:00"/>
    <x v="3"/>
    <x v="5"/>
    <x v="1"/>
    <s v="Northern California"/>
    <n v="642"/>
    <n v="1525"/>
    <x v="16"/>
  </r>
  <r>
    <d v="2021-01-29T00:00:00"/>
    <x v="3"/>
    <x v="6"/>
    <x v="1"/>
    <s v="Northern California"/>
    <n v="22.88299560546875"/>
    <n v="684.52899169921875"/>
    <x v="16"/>
  </r>
  <r>
    <d v="2021-01-29T00:00:00"/>
    <x v="0"/>
    <x v="0"/>
    <x v="0"/>
    <s v="Southern California"/>
    <n v="4919"/>
    <n v="5418"/>
    <x v="16"/>
  </r>
  <r>
    <d v="2021-01-29T00:00:00"/>
    <x v="1"/>
    <x v="1"/>
    <x v="1"/>
    <s v="Southern California"/>
    <n v="3224.1000000000004"/>
    <n v="2759.9"/>
    <x v="16"/>
  </r>
  <r>
    <d v="2021-01-29T00:00:00"/>
    <x v="1"/>
    <x v="2"/>
    <x v="1"/>
    <s v="Southern California"/>
    <n v="339"/>
    <n v="608"/>
    <x v="16"/>
  </r>
  <r>
    <d v="2021-01-29T00:00:00"/>
    <x v="1"/>
    <x v="3"/>
    <x v="1"/>
    <s v="Southern California"/>
    <n v="0"/>
    <n v="3171"/>
    <x v="16"/>
  </r>
  <r>
    <d v="2021-01-29T00:00:00"/>
    <x v="2"/>
    <x v="4"/>
    <x v="1"/>
    <s v="Southern California"/>
    <n v="822"/>
    <n v="1288"/>
    <x v="16"/>
  </r>
  <r>
    <d v="2021-01-29T00:00:00"/>
    <x v="3"/>
    <x v="5"/>
    <x v="1"/>
    <s v="Southern California"/>
    <n v="430"/>
    <n v="787"/>
    <x v="16"/>
  </r>
  <r>
    <d v="2021-01-29T00:00:00"/>
    <x v="3"/>
    <x v="6"/>
    <x v="1"/>
    <s v="Southern California"/>
    <n v="516"/>
    <n v="949"/>
    <x v="16"/>
  </r>
  <r>
    <d v="2021-01-29T00:00:00"/>
    <x v="4"/>
    <x v="7"/>
    <x v="1"/>
    <s v="Northern California"/>
    <n v="158"/>
    <n v="1291"/>
    <x v="16"/>
  </r>
  <r>
    <d v="2021-01-29T00:00:00"/>
    <x v="4"/>
    <x v="7"/>
    <x v="1"/>
    <s v="Southern California"/>
    <n v="229"/>
    <n v="828"/>
    <x v="16"/>
  </r>
  <r>
    <d v="2021-02-05T00:00:00"/>
    <x v="0"/>
    <x v="0"/>
    <x v="0"/>
    <s v="Northern California"/>
    <n v="3525"/>
    <n v="6299"/>
    <x v="16"/>
  </r>
  <r>
    <d v="2021-02-05T00:00:00"/>
    <x v="1"/>
    <x v="1"/>
    <x v="1"/>
    <s v="Northern California"/>
    <n v="2089.4"/>
    <n v="3637.3"/>
    <x v="16"/>
  </r>
  <r>
    <d v="2021-02-05T00:00:00"/>
    <x v="1"/>
    <x v="2"/>
    <x v="1"/>
    <s v="Northern California"/>
    <n v="186"/>
    <n v="312"/>
    <x v="16"/>
  </r>
  <r>
    <d v="2021-02-05T00:00:00"/>
    <x v="1"/>
    <x v="3"/>
    <x v="1"/>
    <s v="Northern California"/>
    <n v="0"/>
    <n v="2545"/>
    <x v="16"/>
  </r>
  <r>
    <d v="2021-02-05T00:00:00"/>
    <x v="2"/>
    <x v="4"/>
    <x v="1"/>
    <s v="Northern California"/>
    <n v="393"/>
    <n v="1953"/>
    <x v="16"/>
  </r>
  <r>
    <d v="2021-02-05T00:00:00"/>
    <x v="3"/>
    <x v="5"/>
    <x v="1"/>
    <s v="Northern California"/>
    <n v="668"/>
    <n v="1689"/>
    <x v="16"/>
  </r>
  <r>
    <d v="2021-02-05T00:00:00"/>
    <x v="3"/>
    <x v="6"/>
    <x v="1"/>
    <s v="Northern California"/>
    <n v="232.5780029296875"/>
    <n v="753.969970703125"/>
    <x v="16"/>
  </r>
  <r>
    <d v="2021-02-05T00:00:00"/>
    <x v="0"/>
    <x v="0"/>
    <x v="0"/>
    <s v="Southern California"/>
    <n v="4370"/>
    <n v="5418"/>
    <x v="16"/>
  </r>
  <r>
    <d v="2021-02-05T00:00:00"/>
    <x v="1"/>
    <x v="1"/>
    <x v="1"/>
    <s v="Southern California"/>
    <n v="3349.5000000000005"/>
    <n v="2890.8"/>
    <x v="16"/>
  </r>
  <r>
    <d v="2021-02-05T00:00:00"/>
    <x v="1"/>
    <x v="2"/>
    <x v="1"/>
    <s v="Southern California"/>
    <n v="106"/>
    <n v="387"/>
    <x v="16"/>
  </r>
  <r>
    <d v="2021-02-05T00:00:00"/>
    <x v="1"/>
    <x v="3"/>
    <x v="1"/>
    <s v="Southern California"/>
    <n v="0"/>
    <n v="3177"/>
    <x v="16"/>
  </r>
  <r>
    <d v="2021-02-05T00:00:00"/>
    <x v="2"/>
    <x v="4"/>
    <x v="1"/>
    <s v="Southern California"/>
    <n v="770"/>
    <n v="1201"/>
    <x v="16"/>
  </r>
  <r>
    <d v="2021-02-05T00:00:00"/>
    <x v="3"/>
    <x v="5"/>
    <x v="1"/>
    <s v="Southern California"/>
    <n v="747"/>
    <n v="700"/>
    <x v="16"/>
  </r>
  <r>
    <d v="2021-02-05T00:00:00"/>
    <x v="3"/>
    <x v="6"/>
    <x v="1"/>
    <s v="Southern California"/>
    <n v="243"/>
    <n v="754"/>
    <x v="16"/>
  </r>
  <r>
    <d v="2021-02-05T00:00:00"/>
    <x v="4"/>
    <x v="7"/>
    <x v="1"/>
    <s v="Northern California"/>
    <n v="131"/>
    <n v="1276"/>
    <x v="16"/>
  </r>
  <r>
    <d v="2021-02-05T00:00:00"/>
    <x v="4"/>
    <x v="7"/>
    <x v="1"/>
    <s v="Southern California"/>
    <n v="43"/>
    <n v="885"/>
    <x v="16"/>
  </r>
  <r>
    <d v="2021-02-12T00:00:00"/>
    <x v="0"/>
    <x v="0"/>
    <x v="0"/>
    <s v="Northern California"/>
    <n v="3691"/>
    <n v="6452"/>
    <x v="16"/>
  </r>
  <r>
    <d v="2021-02-12T00:00:00"/>
    <x v="1"/>
    <x v="1"/>
    <x v="1"/>
    <s v="Northern California"/>
    <n v="2344.1000000000004"/>
    <n v="3700.8"/>
    <x v="16"/>
  </r>
  <r>
    <d v="2021-02-12T00:00:00"/>
    <x v="1"/>
    <x v="2"/>
    <x v="1"/>
    <s v="Northern California"/>
    <n v="168"/>
    <n v="297"/>
    <x v="16"/>
  </r>
  <r>
    <d v="2021-02-12T00:00:00"/>
    <x v="1"/>
    <x v="3"/>
    <x v="1"/>
    <s v="Northern California"/>
    <n v="0"/>
    <n v="2309"/>
    <x v="16"/>
  </r>
  <r>
    <d v="2021-02-12T00:00:00"/>
    <x v="2"/>
    <x v="4"/>
    <x v="1"/>
    <s v="Northern California"/>
    <n v="384"/>
    <n v="1911"/>
    <x v="16"/>
  </r>
  <r>
    <d v="2021-02-12T00:00:00"/>
    <x v="3"/>
    <x v="5"/>
    <x v="1"/>
    <s v="Northern California"/>
    <n v="350"/>
    <n v="1676"/>
    <x v="16"/>
  </r>
  <r>
    <d v="2021-02-12T00:00:00"/>
    <x v="3"/>
    <x v="6"/>
    <x v="1"/>
    <s v="Northern California"/>
    <n v="551.57998657226563"/>
    <n v="696.6729736328125"/>
    <x v="16"/>
  </r>
  <r>
    <d v="2021-02-12T00:00:00"/>
    <x v="0"/>
    <x v="0"/>
    <x v="0"/>
    <s v="Southern California"/>
    <n v="4764"/>
    <n v="6586"/>
    <x v="16"/>
  </r>
  <r>
    <d v="2021-02-12T00:00:00"/>
    <x v="1"/>
    <x v="1"/>
    <x v="1"/>
    <s v="Southern California"/>
    <n v="2948.0000000000005"/>
    <n v="2645.5"/>
    <x v="16"/>
  </r>
  <r>
    <d v="2021-02-12T00:00:00"/>
    <x v="1"/>
    <x v="2"/>
    <x v="1"/>
    <s v="Southern California"/>
    <n v="620"/>
    <n v="578"/>
    <x v="16"/>
  </r>
  <r>
    <d v="2021-02-12T00:00:00"/>
    <x v="1"/>
    <x v="3"/>
    <x v="1"/>
    <s v="Southern California"/>
    <n v="0"/>
    <n v="3254"/>
    <x v="16"/>
  </r>
  <r>
    <d v="2021-02-12T00:00:00"/>
    <x v="2"/>
    <x v="4"/>
    <x v="1"/>
    <s v="Southern California"/>
    <n v="793"/>
    <n v="1330"/>
    <x v="16"/>
  </r>
  <r>
    <d v="2021-02-12T00:00:00"/>
    <x v="3"/>
    <x v="5"/>
    <x v="1"/>
    <s v="Southern California"/>
    <n v="408"/>
    <n v="677"/>
    <x v="16"/>
  </r>
  <r>
    <d v="2021-02-12T00:00:00"/>
    <x v="3"/>
    <x v="6"/>
    <x v="1"/>
    <s v="Southern California"/>
    <n v="376"/>
    <n v="700"/>
    <x v="16"/>
  </r>
  <r>
    <d v="2021-02-12T00:00:00"/>
    <x v="4"/>
    <x v="7"/>
    <x v="1"/>
    <s v="Northern California"/>
    <n v="157"/>
    <n v="1335"/>
    <x v="16"/>
  </r>
  <r>
    <d v="2021-02-12T00:00:00"/>
    <x v="4"/>
    <x v="7"/>
    <x v="1"/>
    <s v="Southern California"/>
    <n v="49"/>
    <n v="982"/>
    <x v="16"/>
  </r>
  <r>
    <d v="2021-02-19T00:00:00"/>
    <x v="0"/>
    <x v="0"/>
    <x v="0"/>
    <s v="Northern California"/>
    <n v="3660"/>
    <n v="6345"/>
    <x v="16"/>
  </r>
  <r>
    <d v="2021-02-19T00:00:00"/>
    <x v="1"/>
    <x v="1"/>
    <x v="1"/>
    <s v="Northern California"/>
    <n v="2069.8000000000002"/>
    <n v="3748.3"/>
    <x v="16"/>
  </r>
  <r>
    <d v="2021-02-19T00:00:00"/>
    <x v="1"/>
    <x v="2"/>
    <x v="1"/>
    <s v="Northern California"/>
    <n v="307"/>
    <n v="380"/>
    <x v="16"/>
  </r>
  <r>
    <d v="2021-02-19T00:00:00"/>
    <x v="1"/>
    <x v="3"/>
    <x v="1"/>
    <s v="Northern California"/>
    <n v="0"/>
    <n v="2510"/>
    <x v="16"/>
  </r>
  <r>
    <d v="2021-02-19T00:00:00"/>
    <x v="2"/>
    <x v="4"/>
    <x v="1"/>
    <s v="Northern California"/>
    <n v="343"/>
    <n v="1838"/>
    <x v="16"/>
  </r>
  <r>
    <d v="2021-02-19T00:00:00"/>
    <x v="3"/>
    <x v="5"/>
    <x v="1"/>
    <s v="Northern California"/>
    <n v="913"/>
    <n v="1777"/>
    <x v="16"/>
  </r>
  <r>
    <d v="2021-02-19T00:00:00"/>
    <x v="3"/>
    <x v="6"/>
    <x v="1"/>
    <s v="Northern California"/>
    <n v="101.21798706054688"/>
    <n v="754.68402099609375"/>
    <x v="16"/>
  </r>
  <r>
    <d v="2021-02-19T00:00:00"/>
    <x v="0"/>
    <x v="0"/>
    <x v="0"/>
    <s v="Southern California"/>
    <n v="5028"/>
    <n v="6764"/>
    <x v="16"/>
  </r>
  <r>
    <d v="2021-02-19T00:00:00"/>
    <x v="1"/>
    <x v="1"/>
    <x v="1"/>
    <s v="Southern California"/>
    <n v="3094.3"/>
    <n v="2613.6000000000004"/>
    <x v="16"/>
  </r>
  <r>
    <d v="2021-02-19T00:00:00"/>
    <x v="1"/>
    <x v="2"/>
    <x v="1"/>
    <s v="Southern California"/>
    <n v="358"/>
    <n v="574"/>
    <x v="16"/>
  </r>
  <r>
    <d v="2021-02-19T00:00:00"/>
    <x v="1"/>
    <x v="3"/>
    <x v="1"/>
    <s v="Southern California"/>
    <n v="0"/>
    <n v="3417"/>
    <x v="16"/>
  </r>
  <r>
    <d v="2021-02-19T00:00:00"/>
    <x v="2"/>
    <x v="4"/>
    <x v="1"/>
    <s v="Southern California"/>
    <n v="819"/>
    <n v="1345"/>
    <x v="16"/>
  </r>
  <r>
    <d v="2021-02-19T00:00:00"/>
    <x v="3"/>
    <x v="5"/>
    <x v="1"/>
    <s v="Southern California"/>
    <n v="385"/>
    <n v="661"/>
    <x v="16"/>
  </r>
  <r>
    <d v="2021-02-19T00:00:00"/>
    <x v="3"/>
    <x v="6"/>
    <x v="1"/>
    <s v="Southern California"/>
    <n v="545"/>
    <n v="851"/>
    <x v="16"/>
  </r>
  <r>
    <d v="2021-02-19T00:00:00"/>
    <x v="4"/>
    <x v="7"/>
    <x v="1"/>
    <s v="Northern California"/>
    <n v="174"/>
    <n v="1281"/>
    <x v="16"/>
  </r>
  <r>
    <d v="2021-02-19T00:00:00"/>
    <x v="4"/>
    <x v="7"/>
    <x v="1"/>
    <s v="Southern California"/>
    <n v="-36"/>
    <n v="969"/>
    <x v="16"/>
  </r>
  <r>
    <d v="2021-02-26T00:00:00"/>
    <x v="0"/>
    <x v="0"/>
    <x v="0"/>
    <s v="Northern California"/>
    <n v="3802"/>
    <n v="6696"/>
    <x v="16"/>
  </r>
  <r>
    <d v="2021-02-26T00:00:00"/>
    <x v="1"/>
    <x v="1"/>
    <x v="1"/>
    <s v="Northern California"/>
    <n v="2168.8000000000002"/>
    <n v="3696.7000000000003"/>
    <x v="16"/>
  </r>
  <r>
    <d v="2021-02-26T00:00:00"/>
    <x v="1"/>
    <x v="2"/>
    <x v="1"/>
    <s v="Northern California"/>
    <n v="251"/>
    <n v="274"/>
    <x v="16"/>
  </r>
  <r>
    <d v="2021-02-26T00:00:00"/>
    <x v="1"/>
    <x v="3"/>
    <x v="1"/>
    <s v="Northern California"/>
    <n v="0"/>
    <n v="2435"/>
    <x v="16"/>
  </r>
  <r>
    <d v="2021-02-26T00:00:00"/>
    <x v="2"/>
    <x v="4"/>
    <x v="1"/>
    <s v="Northern California"/>
    <n v="401"/>
    <n v="1678"/>
    <x v="16"/>
  </r>
  <r>
    <d v="2021-02-26T00:00:00"/>
    <x v="3"/>
    <x v="5"/>
    <x v="1"/>
    <s v="Northern California"/>
    <n v="533"/>
    <n v="1805"/>
    <x v="16"/>
  </r>
  <r>
    <d v="2021-02-26T00:00:00"/>
    <x v="3"/>
    <x v="6"/>
    <x v="1"/>
    <s v="Northern California"/>
    <n v="339.41000366210938"/>
    <n v="756.926025390625"/>
    <x v="16"/>
  </r>
  <r>
    <d v="2021-02-26T00:00:00"/>
    <x v="0"/>
    <x v="0"/>
    <x v="0"/>
    <s v="Southern California"/>
    <n v="5191"/>
    <n v="6678"/>
    <x v="16"/>
  </r>
  <r>
    <d v="2021-02-26T00:00:00"/>
    <x v="1"/>
    <x v="1"/>
    <x v="1"/>
    <s v="Southern California"/>
    <n v="3082.2000000000003"/>
    <n v="2678.5"/>
    <x v="16"/>
  </r>
  <r>
    <d v="2021-02-26T00:00:00"/>
    <x v="1"/>
    <x v="2"/>
    <x v="1"/>
    <s v="Southern California"/>
    <n v="563"/>
    <n v="710"/>
    <x v="16"/>
  </r>
  <r>
    <d v="2021-02-26T00:00:00"/>
    <x v="1"/>
    <x v="3"/>
    <x v="1"/>
    <s v="Southern California"/>
    <n v="0"/>
    <n v="3151"/>
    <x v="16"/>
  </r>
  <r>
    <d v="2021-02-26T00:00:00"/>
    <x v="2"/>
    <x v="4"/>
    <x v="1"/>
    <s v="Southern California"/>
    <n v="830"/>
    <n v="1328"/>
    <x v="16"/>
  </r>
  <r>
    <d v="2021-02-26T00:00:00"/>
    <x v="3"/>
    <x v="5"/>
    <x v="1"/>
    <s v="Southern California"/>
    <n v="767"/>
    <n v="895"/>
    <x v="16"/>
  </r>
  <r>
    <d v="2021-02-26T00:00:00"/>
    <x v="3"/>
    <x v="6"/>
    <x v="1"/>
    <s v="Southern California"/>
    <n v="363"/>
    <n v="720"/>
    <x v="16"/>
  </r>
  <r>
    <d v="2021-02-26T00:00:00"/>
    <x v="4"/>
    <x v="7"/>
    <x v="1"/>
    <s v="Northern California"/>
    <n v="189"/>
    <n v="1317"/>
    <x v="16"/>
  </r>
  <r>
    <d v="2021-02-26T00:00:00"/>
    <x v="4"/>
    <x v="7"/>
    <x v="1"/>
    <s v="Southern California"/>
    <n v="-14"/>
    <n v="982"/>
    <x v="16"/>
  </r>
  <r>
    <d v="2021-03-05T00:00:00"/>
    <x v="0"/>
    <x v="0"/>
    <x v="0"/>
    <s v="Northern California"/>
    <n v="3868"/>
    <n v="7729"/>
    <x v="16"/>
  </r>
  <r>
    <d v="2021-03-05T00:00:00"/>
    <x v="1"/>
    <x v="1"/>
    <x v="1"/>
    <s v="Northern California"/>
    <n v="2230.6000000000004"/>
    <n v="3841.6000000000004"/>
    <x v="16"/>
  </r>
  <r>
    <d v="2021-03-05T00:00:00"/>
    <x v="1"/>
    <x v="2"/>
    <x v="1"/>
    <s v="Northern California"/>
    <n v="206"/>
    <n v="408"/>
    <x v="16"/>
  </r>
  <r>
    <d v="2021-03-05T00:00:00"/>
    <x v="1"/>
    <x v="3"/>
    <x v="1"/>
    <s v="Northern California"/>
    <n v="0"/>
    <n v="2373"/>
    <x v="16"/>
  </r>
  <r>
    <d v="2021-03-05T00:00:00"/>
    <x v="2"/>
    <x v="4"/>
    <x v="1"/>
    <s v="Northern California"/>
    <n v="458"/>
    <n v="1775"/>
    <x v="16"/>
  </r>
  <r>
    <d v="2021-03-05T00:00:00"/>
    <x v="3"/>
    <x v="5"/>
    <x v="1"/>
    <s v="Northern California"/>
    <n v="244"/>
    <n v="1406"/>
    <x v="16"/>
  </r>
  <r>
    <d v="2021-03-05T00:00:00"/>
    <x v="3"/>
    <x v="6"/>
    <x v="1"/>
    <s v="Northern California"/>
    <n v="469.46399688720703"/>
    <n v="655.32101440429688"/>
    <x v="16"/>
  </r>
  <r>
    <d v="2021-03-05T00:00:00"/>
    <x v="0"/>
    <x v="0"/>
    <x v="0"/>
    <s v="Southern California"/>
    <n v="5313"/>
    <n v="7214"/>
    <x v="16"/>
  </r>
  <r>
    <d v="2021-03-05T00:00:00"/>
    <x v="1"/>
    <x v="1"/>
    <x v="1"/>
    <s v="Southern California"/>
    <n v="3053.6000000000004"/>
    <n v="2693.9"/>
    <x v="16"/>
  </r>
  <r>
    <d v="2021-03-05T00:00:00"/>
    <x v="1"/>
    <x v="2"/>
    <x v="1"/>
    <s v="Southern California"/>
    <n v="594"/>
    <n v="742"/>
    <x v="16"/>
  </r>
  <r>
    <d v="2021-03-05T00:00:00"/>
    <x v="1"/>
    <x v="3"/>
    <x v="1"/>
    <s v="Southern California"/>
    <n v="0"/>
    <n v="3220"/>
    <x v="16"/>
  </r>
  <r>
    <d v="2021-03-05T00:00:00"/>
    <x v="2"/>
    <x v="4"/>
    <x v="1"/>
    <s v="Southern California"/>
    <n v="788"/>
    <n v="1375"/>
    <x v="16"/>
  </r>
  <r>
    <d v="2021-03-05T00:00:00"/>
    <x v="3"/>
    <x v="5"/>
    <x v="1"/>
    <s v="Southern California"/>
    <n v="450"/>
    <n v="826"/>
    <x v="16"/>
  </r>
  <r>
    <d v="2021-03-05T00:00:00"/>
    <x v="3"/>
    <x v="6"/>
    <x v="1"/>
    <s v="Southern California"/>
    <n v="687"/>
    <n v="797"/>
    <x v="16"/>
  </r>
  <r>
    <d v="2021-03-05T00:00:00"/>
    <x v="4"/>
    <x v="7"/>
    <x v="1"/>
    <s v="Northern California"/>
    <n v="176"/>
    <n v="1370"/>
    <x v="16"/>
  </r>
  <r>
    <d v="2021-03-05T00:00:00"/>
    <x v="4"/>
    <x v="7"/>
    <x v="1"/>
    <s v="Southern California"/>
    <n v="-8"/>
    <n v="1115"/>
    <x v="16"/>
  </r>
  <r>
    <d v="2021-03-12T00:00:00"/>
    <x v="0"/>
    <x v="0"/>
    <x v="0"/>
    <s v="Northern California"/>
    <n v="3723"/>
    <n v="6572"/>
    <x v="16"/>
  </r>
  <r>
    <d v="2021-03-12T00:00:00"/>
    <x v="1"/>
    <x v="1"/>
    <x v="1"/>
    <s v="Northern California"/>
    <n v="2273.1000000000004"/>
    <n v="3427.2000000000003"/>
    <x v="16"/>
  </r>
  <r>
    <d v="2021-03-12T00:00:00"/>
    <x v="1"/>
    <x v="2"/>
    <x v="1"/>
    <s v="Northern California"/>
    <n v="419"/>
    <n v="498"/>
    <x v="16"/>
  </r>
  <r>
    <d v="2021-03-12T00:00:00"/>
    <x v="1"/>
    <x v="3"/>
    <x v="1"/>
    <s v="Northern California"/>
    <n v="0"/>
    <n v="2236"/>
    <x v="16"/>
  </r>
  <r>
    <d v="2021-03-12T00:00:00"/>
    <x v="2"/>
    <x v="4"/>
    <x v="1"/>
    <s v="Northern California"/>
    <n v="439"/>
    <n v="1586"/>
    <x v="16"/>
  </r>
  <r>
    <d v="2021-03-12T00:00:00"/>
    <x v="3"/>
    <x v="5"/>
    <x v="1"/>
    <s v="Northern California"/>
    <n v="698"/>
    <n v="1471"/>
    <x v="16"/>
  </r>
  <r>
    <d v="2021-03-12T00:00:00"/>
    <x v="3"/>
    <x v="6"/>
    <x v="1"/>
    <s v="Northern California"/>
    <n v="157.36700439453125"/>
    <n v="630.64898681640625"/>
    <x v="16"/>
  </r>
  <r>
    <d v="2021-03-12T00:00:00"/>
    <x v="0"/>
    <x v="0"/>
    <x v="0"/>
    <s v="Southern California"/>
    <n v="5180"/>
    <n v="6572"/>
    <x v="16"/>
  </r>
  <r>
    <d v="2021-03-12T00:00:00"/>
    <x v="1"/>
    <x v="1"/>
    <x v="1"/>
    <s v="Southern California"/>
    <n v="3289.0000000000005"/>
    <n v="2630.1000000000004"/>
    <x v="16"/>
  </r>
  <r>
    <d v="2021-03-12T00:00:00"/>
    <x v="1"/>
    <x v="2"/>
    <x v="1"/>
    <s v="Southern California"/>
    <n v="525"/>
    <n v="872"/>
    <x v="16"/>
  </r>
  <r>
    <d v="2021-03-12T00:00:00"/>
    <x v="1"/>
    <x v="3"/>
    <x v="1"/>
    <s v="Southern California"/>
    <n v="0"/>
    <n v="2889"/>
    <x v="16"/>
  </r>
  <r>
    <d v="2021-03-12T00:00:00"/>
    <x v="2"/>
    <x v="4"/>
    <x v="1"/>
    <s v="Southern California"/>
    <n v="655"/>
    <n v="1384"/>
    <x v="16"/>
  </r>
  <r>
    <d v="2021-03-12T00:00:00"/>
    <x v="3"/>
    <x v="5"/>
    <x v="1"/>
    <s v="Southern California"/>
    <n v="503"/>
    <n v="881"/>
    <x v="16"/>
  </r>
  <r>
    <d v="2021-03-12T00:00:00"/>
    <x v="3"/>
    <x v="6"/>
    <x v="1"/>
    <s v="Southern California"/>
    <n v="530"/>
    <n v="882"/>
    <x v="16"/>
  </r>
  <r>
    <d v="2021-03-12T00:00:00"/>
    <x v="4"/>
    <x v="7"/>
    <x v="1"/>
    <s v="Northern California"/>
    <n v="194"/>
    <n v="1402"/>
    <x v="16"/>
  </r>
  <r>
    <d v="2021-03-12T00:00:00"/>
    <x v="4"/>
    <x v="7"/>
    <x v="1"/>
    <s v="Southern California"/>
    <n v="-38"/>
    <n v="1285"/>
    <x v="16"/>
  </r>
  <r>
    <d v="2021-03-19T00:00:00"/>
    <x v="0"/>
    <x v="0"/>
    <x v="0"/>
    <s v="Northern California"/>
    <n v="4031"/>
    <n v="5922"/>
    <x v="16"/>
  </r>
  <r>
    <d v="2021-03-19T00:00:00"/>
    <x v="1"/>
    <x v="1"/>
    <x v="1"/>
    <s v="Northern California"/>
    <n v="2385.1000000000004"/>
    <n v="3475.3"/>
    <x v="16"/>
  </r>
  <r>
    <d v="2021-03-19T00:00:00"/>
    <x v="1"/>
    <x v="2"/>
    <x v="1"/>
    <s v="Northern California"/>
    <n v="294"/>
    <n v="499"/>
    <x v="16"/>
  </r>
  <r>
    <d v="2021-03-19T00:00:00"/>
    <x v="1"/>
    <x v="3"/>
    <x v="1"/>
    <s v="Northern California"/>
    <n v="0"/>
    <n v="2225"/>
    <x v="16"/>
  </r>
  <r>
    <d v="2021-03-19T00:00:00"/>
    <x v="2"/>
    <x v="4"/>
    <x v="1"/>
    <s v="Northern California"/>
    <n v="353"/>
    <n v="1561"/>
    <x v="16"/>
  </r>
  <r>
    <d v="2021-03-19T00:00:00"/>
    <x v="3"/>
    <x v="5"/>
    <x v="1"/>
    <s v="Northern California"/>
    <n v="705"/>
    <n v="1438"/>
    <x v="16"/>
  </r>
  <r>
    <d v="2021-03-19T00:00:00"/>
    <x v="3"/>
    <x v="6"/>
    <x v="1"/>
    <s v="Northern California"/>
    <n v="169.73699951171875"/>
    <n v="694.84100341796875"/>
    <x v="16"/>
  </r>
  <r>
    <d v="2021-03-19T00:00:00"/>
    <x v="0"/>
    <x v="0"/>
    <x v="0"/>
    <s v="Southern California"/>
    <n v="5806"/>
    <n v="6182"/>
    <x v="16"/>
  </r>
  <r>
    <d v="2021-03-19T00:00:00"/>
    <x v="1"/>
    <x v="1"/>
    <x v="1"/>
    <s v="Southern California"/>
    <n v="3644.3"/>
    <n v="2514.6000000000004"/>
    <x v="16"/>
  </r>
  <r>
    <d v="2021-03-19T00:00:00"/>
    <x v="1"/>
    <x v="2"/>
    <x v="1"/>
    <s v="Southern California"/>
    <n v="446"/>
    <n v="687"/>
    <x v="16"/>
  </r>
  <r>
    <d v="2021-03-19T00:00:00"/>
    <x v="1"/>
    <x v="3"/>
    <x v="1"/>
    <s v="Southern California"/>
    <n v="0"/>
    <n v="2805"/>
    <x v="16"/>
  </r>
  <r>
    <d v="2021-03-19T00:00:00"/>
    <x v="2"/>
    <x v="4"/>
    <x v="1"/>
    <s v="Southern California"/>
    <n v="758"/>
    <n v="1322"/>
    <x v="16"/>
  </r>
  <r>
    <d v="2021-03-19T00:00:00"/>
    <x v="3"/>
    <x v="5"/>
    <x v="1"/>
    <s v="Southern California"/>
    <n v="753"/>
    <n v="945"/>
    <x v="16"/>
  </r>
  <r>
    <d v="2021-03-19T00:00:00"/>
    <x v="3"/>
    <x v="6"/>
    <x v="1"/>
    <s v="Southern California"/>
    <n v="595"/>
    <n v="932"/>
    <x v="16"/>
  </r>
  <r>
    <d v="2021-03-19T00:00:00"/>
    <x v="4"/>
    <x v="7"/>
    <x v="1"/>
    <s v="Northern California"/>
    <n v="168"/>
    <n v="1331"/>
    <x v="16"/>
  </r>
  <r>
    <d v="2021-03-19T00:00:00"/>
    <x v="4"/>
    <x v="7"/>
    <x v="1"/>
    <s v="Southern California"/>
    <n v="32"/>
    <n v="1048"/>
    <x v="16"/>
  </r>
  <r>
    <d v="2021-03-26T00:00:00"/>
    <x v="0"/>
    <x v="0"/>
    <x v="0"/>
    <s v="Northern California"/>
    <n v="3996"/>
    <n v="6996"/>
    <x v="16"/>
  </r>
  <r>
    <d v="2021-03-26T00:00:00"/>
    <x v="1"/>
    <x v="1"/>
    <x v="1"/>
    <s v="Northern California"/>
    <n v="2128"/>
    <n v="3634.0000000000005"/>
    <x v="16"/>
  </r>
  <r>
    <d v="2021-03-26T00:00:00"/>
    <x v="1"/>
    <x v="2"/>
    <x v="1"/>
    <s v="Northern California"/>
    <n v="397"/>
    <n v="510"/>
    <x v="16"/>
  </r>
  <r>
    <d v="2021-03-26T00:00:00"/>
    <x v="1"/>
    <x v="3"/>
    <x v="1"/>
    <s v="Northern California"/>
    <n v="0"/>
    <n v="2350"/>
    <x v="16"/>
  </r>
  <r>
    <d v="2021-03-26T00:00:00"/>
    <x v="2"/>
    <x v="4"/>
    <x v="1"/>
    <s v="Northern California"/>
    <n v="398"/>
    <n v="1700"/>
    <x v="16"/>
  </r>
  <r>
    <d v="2021-03-26T00:00:00"/>
    <x v="3"/>
    <x v="5"/>
    <x v="1"/>
    <s v="Northern California"/>
    <n v="765"/>
    <n v="1548"/>
    <x v="16"/>
  </r>
  <r>
    <d v="2021-03-26T00:00:00"/>
    <x v="3"/>
    <x v="6"/>
    <x v="1"/>
    <s v="Northern California"/>
    <n v="195.95399475097656"/>
    <n v="695.15301513671875"/>
    <x v="16"/>
  </r>
  <r>
    <d v="2021-03-26T00:00:00"/>
    <x v="0"/>
    <x v="0"/>
    <x v="0"/>
    <s v="Southern California"/>
    <n v="5998"/>
    <n v="6092"/>
    <x v="16"/>
  </r>
  <r>
    <d v="2021-03-26T00:00:00"/>
    <x v="1"/>
    <x v="1"/>
    <x v="1"/>
    <s v="Southern California"/>
    <n v="3480.4"/>
    <n v="2552"/>
    <x v="16"/>
  </r>
  <r>
    <d v="2021-03-26T00:00:00"/>
    <x v="1"/>
    <x v="2"/>
    <x v="1"/>
    <s v="Southern California"/>
    <n v="622"/>
    <n v="728"/>
    <x v="16"/>
  </r>
  <r>
    <d v="2021-03-26T00:00:00"/>
    <x v="1"/>
    <x v="3"/>
    <x v="1"/>
    <s v="Southern California"/>
    <n v="0"/>
    <n v="2965"/>
    <x v="16"/>
  </r>
  <r>
    <d v="2021-03-26T00:00:00"/>
    <x v="2"/>
    <x v="4"/>
    <x v="1"/>
    <s v="Southern California"/>
    <n v="728"/>
    <n v="1201"/>
    <x v="16"/>
  </r>
  <r>
    <d v="2021-03-26T00:00:00"/>
    <x v="3"/>
    <x v="5"/>
    <x v="1"/>
    <s v="Southern California"/>
    <n v="618"/>
    <n v="916"/>
    <x v="16"/>
  </r>
  <r>
    <d v="2021-03-26T00:00:00"/>
    <x v="3"/>
    <x v="6"/>
    <x v="1"/>
    <s v="Southern California"/>
    <n v="797"/>
    <n v="974"/>
    <x v="16"/>
  </r>
  <r>
    <d v="2021-03-26T00:00:00"/>
    <x v="4"/>
    <x v="7"/>
    <x v="1"/>
    <s v="Northern California"/>
    <n v="199"/>
    <n v="1368"/>
    <x v="16"/>
  </r>
  <r>
    <d v="2021-03-26T00:00:00"/>
    <x v="4"/>
    <x v="7"/>
    <x v="1"/>
    <s v="Southern California"/>
    <n v="-237"/>
    <n v="950"/>
    <x v="16"/>
  </r>
  <r>
    <d v="2021-04-02T00:00:00"/>
    <x v="0"/>
    <x v="0"/>
    <x v="0"/>
    <s v="Northern California"/>
    <n v="3875"/>
    <n v="6663"/>
    <x v="16"/>
  </r>
  <r>
    <d v="2021-04-02T00:00:00"/>
    <x v="1"/>
    <x v="1"/>
    <x v="1"/>
    <s v="Northern California"/>
    <n v="2446.4"/>
    <n v="3646.2000000000003"/>
    <x v="16"/>
  </r>
  <r>
    <d v="2021-04-02T00:00:00"/>
    <x v="1"/>
    <x v="2"/>
    <x v="1"/>
    <s v="Northern California"/>
    <n v="404"/>
    <n v="534"/>
    <x v="16"/>
  </r>
  <r>
    <d v="2021-04-02T00:00:00"/>
    <x v="1"/>
    <x v="3"/>
    <x v="1"/>
    <s v="Northern California"/>
    <n v="0"/>
    <n v="2225"/>
    <x v="16"/>
  </r>
  <r>
    <d v="2021-04-02T00:00:00"/>
    <x v="2"/>
    <x v="4"/>
    <x v="1"/>
    <s v="Northern California"/>
    <n v="425"/>
    <n v="1606"/>
    <x v="16"/>
  </r>
  <r>
    <d v="2021-04-02T00:00:00"/>
    <x v="3"/>
    <x v="5"/>
    <x v="1"/>
    <s v="Northern California"/>
    <n v="633"/>
    <n v="1425"/>
    <x v="16"/>
  </r>
  <r>
    <d v="2021-04-02T00:00:00"/>
    <x v="3"/>
    <x v="6"/>
    <x v="1"/>
    <s v="Northern California"/>
    <n v="237.40899658203125"/>
    <n v="632.864990234375"/>
    <x v="16"/>
  </r>
  <r>
    <d v="2021-04-02T00:00:00"/>
    <x v="0"/>
    <x v="0"/>
    <x v="0"/>
    <s v="Southern California"/>
    <n v="5859"/>
    <n v="6996"/>
    <x v="16"/>
  </r>
  <r>
    <d v="2021-04-02T00:00:00"/>
    <x v="1"/>
    <x v="1"/>
    <x v="1"/>
    <s v="Southern California"/>
    <n v="3814.8"/>
    <n v="2608.1000000000004"/>
    <x v="16"/>
  </r>
  <r>
    <d v="2021-04-02T00:00:00"/>
    <x v="1"/>
    <x v="2"/>
    <x v="1"/>
    <s v="Southern California"/>
    <n v="433"/>
    <n v="655"/>
    <x v="16"/>
  </r>
  <r>
    <d v="2021-04-02T00:00:00"/>
    <x v="1"/>
    <x v="3"/>
    <x v="1"/>
    <s v="Southern California"/>
    <n v="0"/>
    <n v="3108"/>
    <x v="16"/>
  </r>
  <r>
    <d v="2021-04-02T00:00:00"/>
    <x v="2"/>
    <x v="4"/>
    <x v="1"/>
    <s v="Southern California"/>
    <n v="770"/>
    <n v="1235"/>
    <x v="16"/>
  </r>
  <r>
    <d v="2021-04-02T00:00:00"/>
    <x v="3"/>
    <x v="5"/>
    <x v="1"/>
    <s v="Southern California"/>
    <n v="708"/>
    <n v="880"/>
    <x v="16"/>
  </r>
  <r>
    <d v="2021-04-02T00:00:00"/>
    <x v="3"/>
    <x v="6"/>
    <x v="1"/>
    <s v="Southern California"/>
    <n v="749"/>
    <n v="964"/>
    <x v="16"/>
  </r>
  <r>
    <d v="2021-04-02T00:00:00"/>
    <x v="4"/>
    <x v="7"/>
    <x v="1"/>
    <s v="Northern California"/>
    <n v="235"/>
    <n v="1254"/>
    <x v="16"/>
  </r>
  <r>
    <d v="2021-04-02T00:00:00"/>
    <x v="4"/>
    <x v="7"/>
    <x v="1"/>
    <s v="Southern California"/>
    <n v="-56"/>
    <n v="892"/>
    <x v="16"/>
  </r>
  <r>
    <d v="2021-04-09T00:00:00"/>
    <x v="0"/>
    <x v="0"/>
    <x v="0"/>
    <s v="Northern California"/>
    <n v="3937"/>
    <n v="5825"/>
    <x v="16"/>
  </r>
  <r>
    <d v="2021-04-09T00:00:00"/>
    <x v="1"/>
    <x v="1"/>
    <x v="1"/>
    <s v="Northern California"/>
    <n v="2521.5"/>
    <n v="3572.7000000000003"/>
    <x v="16"/>
  </r>
  <r>
    <d v="2021-04-09T00:00:00"/>
    <x v="1"/>
    <x v="2"/>
    <x v="1"/>
    <s v="Northern California"/>
    <n v="264"/>
    <n v="700"/>
    <x v="16"/>
  </r>
  <r>
    <d v="2021-04-09T00:00:00"/>
    <x v="1"/>
    <x v="3"/>
    <x v="1"/>
    <s v="Northern California"/>
    <n v="0"/>
    <n v="2192"/>
    <x v="16"/>
  </r>
  <r>
    <d v="2021-04-09T00:00:00"/>
    <x v="2"/>
    <x v="4"/>
    <x v="1"/>
    <s v="Northern California"/>
    <n v="408"/>
    <n v="1479"/>
    <x v="16"/>
  </r>
  <r>
    <d v="2021-04-09T00:00:00"/>
    <x v="3"/>
    <x v="5"/>
    <x v="1"/>
    <s v="Northern California"/>
    <n v="817"/>
    <n v="1460"/>
    <x v="16"/>
  </r>
  <r>
    <d v="2021-04-09T00:00:00"/>
    <x v="3"/>
    <x v="6"/>
    <x v="1"/>
    <s v="Northern California"/>
    <n v="105.46798706054688"/>
    <n v="596.66497802734375"/>
    <x v="16"/>
  </r>
  <r>
    <d v="2021-04-09T00:00:00"/>
    <x v="0"/>
    <x v="0"/>
    <x v="0"/>
    <s v="Southern California"/>
    <n v="6056"/>
    <n v="6433"/>
    <x v="16"/>
  </r>
  <r>
    <d v="2021-04-09T00:00:00"/>
    <x v="1"/>
    <x v="1"/>
    <x v="1"/>
    <s v="Southern California"/>
    <n v="3480.4"/>
    <n v="2762.1000000000004"/>
    <x v="16"/>
  </r>
  <r>
    <d v="2021-04-09T00:00:00"/>
    <x v="1"/>
    <x v="2"/>
    <x v="1"/>
    <s v="Southern California"/>
    <n v="625"/>
    <n v="753"/>
    <x v="16"/>
  </r>
  <r>
    <d v="2021-04-09T00:00:00"/>
    <x v="1"/>
    <x v="3"/>
    <x v="1"/>
    <s v="Southern California"/>
    <n v="0"/>
    <n v="3332"/>
    <x v="16"/>
  </r>
  <r>
    <d v="2021-04-09T00:00:00"/>
    <x v="2"/>
    <x v="4"/>
    <x v="1"/>
    <s v="Southern California"/>
    <n v="1088"/>
    <n v="1369"/>
    <x v="16"/>
  </r>
  <r>
    <d v="2021-04-09T00:00:00"/>
    <x v="3"/>
    <x v="5"/>
    <x v="1"/>
    <s v="Southern California"/>
    <n v="675"/>
    <n v="966"/>
    <x v="16"/>
  </r>
  <r>
    <d v="2021-04-09T00:00:00"/>
    <x v="3"/>
    <x v="6"/>
    <x v="1"/>
    <s v="Southern California"/>
    <n v="584"/>
    <n v="947"/>
    <x v="16"/>
  </r>
  <r>
    <d v="2021-04-09T00:00:00"/>
    <x v="4"/>
    <x v="7"/>
    <x v="1"/>
    <s v="Northern California"/>
    <n v="274"/>
    <n v="1158"/>
    <x v="16"/>
  </r>
  <r>
    <d v="2021-04-09T00:00:00"/>
    <x v="4"/>
    <x v="7"/>
    <x v="1"/>
    <s v="Southern California"/>
    <n v="-181"/>
    <n v="750"/>
    <x v="16"/>
  </r>
  <r>
    <d v="2021-04-16T00:00:00"/>
    <x v="0"/>
    <x v="0"/>
    <x v="0"/>
    <s v="Northern California"/>
    <n v="4108"/>
    <n v="5252"/>
    <x v="16"/>
  </r>
  <r>
    <d v="2021-04-16T00:00:00"/>
    <x v="1"/>
    <x v="1"/>
    <x v="1"/>
    <s v="Northern California"/>
    <n v="2487"/>
    <n v="3648.0000000000005"/>
    <x v="16"/>
  </r>
  <r>
    <d v="2021-04-16T00:00:00"/>
    <x v="1"/>
    <x v="2"/>
    <x v="1"/>
    <s v="Northern California"/>
    <n v="262"/>
    <n v="623"/>
    <x v="16"/>
  </r>
  <r>
    <d v="2021-04-16T00:00:00"/>
    <x v="1"/>
    <x v="3"/>
    <x v="1"/>
    <s v="Northern California"/>
    <n v="0"/>
    <n v="2077"/>
    <x v="16"/>
  </r>
  <r>
    <d v="2021-04-16T00:00:00"/>
    <x v="2"/>
    <x v="4"/>
    <x v="1"/>
    <s v="Northern California"/>
    <n v="478"/>
    <n v="1527"/>
    <x v="16"/>
  </r>
  <r>
    <d v="2021-04-16T00:00:00"/>
    <x v="3"/>
    <x v="5"/>
    <x v="1"/>
    <s v="Northern California"/>
    <n v="752"/>
    <n v="1574"/>
    <x v="16"/>
  </r>
  <r>
    <d v="2021-04-16T00:00:00"/>
    <x v="3"/>
    <x v="6"/>
    <x v="1"/>
    <s v="Northern California"/>
    <n v="141.89399719238281"/>
    <n v="610.1400146484375"/>
    <x v="16"/>
  </r>
  <r>
    <d v="2021-04-16T00:00:00"/>
    <x v="0"/>
    <x v="0"/>
    <x v="0"/>
    <s v="Southern California"/>
    <n v="6099"/>
    <n v="6491"/>
    <x v="16"/>
  </r>
  <r>
    <d v="2021-04-16T00:00:00"/>
    <x v="1"/>
    <x v="1"/>
    <x v="1"/>
    <s v="Southern California"/>
    <n v="3955.6000000000004"/>
    <n v="2478.3000000000002"/>
    <x v="16"/>
  </r>
  <r>
    <d v="2021-04-16T00:00:00"/>
    <x v="1"/>
    <x v="2"/>
    <x v="1"/>
    <s v="Southern California"/>
    <n v="480"/>
    <n v="789"/>
    <x v="16"/>
  </r>
  <r>
    <d v="2021-04-16T00:00:00"/>
    <x v="1"/>
    <x v="3"/>
    <x v="1"/>
    <s v="Southern California"/>
    <n v="0"/>
    <n v="3156"/>
    <x v="16"/>
  </r>
  <r>
    <d v="2021-04-16T00:00:00"/>
    <x v="2"/>
    <x v="4"/>
    <x v="1"/>
    <s v="Southern California"/>
    <n v="972"/>
    <n v="1242"/>
    <x v="16"/>
  </r>
  <r>
    <d v="2021-04-16T00:00:00"/>
    <x v="3"/>
    <x v="5"/>
    <x v="1"/>
    <s v="Southern California"/>
    <n v="659"/>
    <n v="920"/>
    <x v="16"/>
  </r>
  <r>
    <d v="2021-04-16T00:00:00"/>
    <x v="3"/>
    <x v="6"/>
    <x v="1"/>
    <s v="Southern California"/>
    <n v="349"/>
    <n v="828"/>
    <x v="16"/>
  </r>
  <r>
    <d v="2021-04-16T00:00:00"/>
    <x v="4"/>
    <x v="7"/>
    <x v="1"/>
    <s v="Northern California"/>
    <n v="290"/>
    <n v="1269"/>
    <x v="16"/>
  </r>
  <r>
    <d v="2021-04-16T00:00:00"/>
    <x v="4"/>
    <x v="7"/>
    <x v="1"/>
    <s v="Southern California"/>
    <n v="21"/>
    <n v="884"/>
    <x v="16"/>
  </r>
  <r>
    <d v="2021-04-23T00:00:00"/>
    <x v="0"/>
    <x v="0"/>
    <x v="0"/>
    <s v="Northern California"/>
    <n v="4419"/>
    <n v="5572"/>
    <x v="16"/>
  </r>
  <r>
    <d v="2021-04-23T00:00:00"/>
    <x v="1"/>
    <x v="1"/>
    <x v="1"/>
    <s v="Northern California"/>
    <n v="2448.1000000000004"/>
    <n v="3368.4"/>
    <x v="16"/>
  </r>
  <r>
    <d v="2021-04-23T00:00:00"/>
    <x v="1"/>
    <x v="2"/>
    <x v="1"/>
    <s v="Northern California"/>
    <n v="322"/>
    <n v="526"/>
    <x v="16"/>
  </r>
  <r>
    <d v="2021-04-23T00:00:00"/>
    <x v="1"/>
    <x v="3"/>
    <x v="1"/>
    <s v="Northern California"/>
    <n v="0"/>
    <n v="2308"/>
    <x v="16"/>
  </r>
  <r>
    <d v="2021-04-23T00:00:00"/>
    <x v="2"/>
    <x v="4"/>
    <x v="1"/>
    <s v="Northern California"/>
    <n v="452"/>
    <n v="1473"/>
    <x v="16"/>
  </r>
  <r>
    <d v="2021-04-23T00:00:00"/>
    <x v="3"/>
    <x v="5"/>
    <x v="1"/>
    <s v="Northern California"/>
    <n v="594"/>
    <n v="1288"/>
    <x v="16"/>
  </r>
  <r>
    <d v="2021-04-23T00:00:00"/>
    <x v="3"/>
    <x v="6"/>
    <x v="1"/>
    <s v="Northern California"/>
    <n v="326.95098876953125"/>
    <n v="578.85000610351563"/>
    <x v="16"/>
  </r>
  <r>
    <d v="2021-04-23T00:00:00"/>
    <x v="0"/>
    <x v="0"/>
    <x v="0"/>
    <s v="Southern California"/>
    <n v="6219"/>
    <n v="5970"/>
    <x v="16"/>
  </r>
  <r>
    <d v="2021-04-23T00:00:00"/>
    <x v="1"/>
    <x v="1"/>
    <x v="1"/>
    <s v="Southern California"/>
    <n v="3925.9"/>
    <n v="2530"/>
    <x v="16"/>
  </r>
  <r>
    <d v="2021-04-23T00:00:00"/>
    <x v="1"/>
    <x v="2"/>
    <x v="1"/>
    <s v="Southern California"/>
    <n v="707"/>
    <n v="804"/>
    <x v="16"/>
  </r>
  <r>
    <d v="2021-04-23T00:00:00"/>
    <x v="1"/>
    <x v="3"/>
    <x v="1"/>
    <s v="Southern California"/>
    <n v="0"/>
    <n v="2809"/>
    <x v="16"/>
  </r>
  <r>
    <d v="2021-04-23T00:00:00"/>
    <x v="2"/>
    <x v="4"/>
    <x v="1"/>
    <s v="Southern California"/>
    <n v="1012"/>
    <n v="1341"/>
    <x v="16"/>
  </r>
  <r>
    <d v="2021-04-23T00:00:00"/>
    <x v="3"/>
    <x v="5"/>
    <x v="1"/>
    <s v="Southern California"/>
    <n v="654"/>
    <n v="1039"/>
    <x v="16"/>
  </r>
  <r>
    <d v="2021-04-23T00:00:00"/>
    <x v="3"/>
    <x v="6"/>
    <x v="1"/>
    <s v="Southern California"/>
    <n v="715"/>
    <n v="897"/>
    <x v="16"/>
  </r>
  <r>
    <d v="2021-04-23T00:00:00"/>
    <x v="4"/>
    <x v="7"/>
    <x v="1"/>
    <s v="Northern California"/>
    <n v="228"/>
    <n v="1344"/>
    <x v="16"/>
  </r>
  <r>
    <d v="2021-04-23T00:00:00"/>
    <x v="4"/>
    <x v="7"/>
    <x v="1"/>
    <s v="Southern California"/>
    <n v="-111"/>
    <n v="595"/>
    <x v="16"/>
  </r>
  <r>
    <d v="2021-04-30T00:00:00"/>
    <x v="0"/>
    <x v="0"/>
    <x v="0"/>
    <s v="Northern California"/>
    <n v="4102"/>
    <n v="6118"/>
    <x v="16"/>
  </r>
  <r>
    <d v="2021-04-30T00:00:00"/>
    <x v="1"/>
    <x v="1"/>
    <x v="1"/>
    <s v="Northern California"/>
    <n v="2411.4"/>
    <n v="3196.3"/>
    <x v="16"/>
  </r>
  <r>
    <d v="2021-04-30T00:00:00"/>
    <x v="1"/>
    <x v="2"/>
    <x v="1"/>
    <s v="Northern California"/>
    <n v="324"/>
    <n v="482"/>
    <x v="16"/>
  </r>
  <r>
    <d v="2021-04-30T00:00:00"/>
    <x v="1"/>
    <x v="3"/>
    <x v="1"/>
    <s v="Northern California"/>
    <n v="0"/>
    <n v="2380"/>
    <x v="16"/>
  </r>
  <r>
    <d v="2021-04-30T00:00:00"/>
    <x v="2"/>
    <x v="4"/>
    <x v="1"/>
    <s v="Northern California"/>
    <n v="524"/>
    <n v="1586"/>
    <x v="16"/>
  </r>
  <r>
    <d v="2021-04-30T00:00:00"/>
    <x v="3"/>
    <x v="5"/>
    <x v="1"/>
    <s v="Northern California"/>
    <n v="829"/>
    <n v="1267"/>
    <x v="16"/>
  </r>
  <r>
    <d v="2021-04-30T00:00:00"/>
    <x v="3"/>
    <x v="6"/>
    <x v="1"/>
    <s v="Northern California"/>
    <n v="164.39199829101563"/>
    <n v="568.31500244140625"/>
    <x v="16"/>
  </r>
  <r>
    <d v="2021-04-30T00:00:00"/>
    <x v="0"/>
    <x v="0"/>
    <x v="0"/>
    <s v="Southern California"/>
    <n v="6131"/>
    <n v="6940"/>
    <x v="16"/>
  </r>
  <r>
    <d v="2021-04-30T00:00:00"/>
    <x v="1"/>
    <x v="1"/>
    <x v="1"/>
    <s v="Southern California"/>
    <n v="3722.4"/>
    <n v="2300.1000000000004"/>
    <x v="16"/>
  </r>
  <r>
    <d v="2021-04-30T00:00:00"/>
    <x v="1"/>
    <x v="2"/>
    <x v="1"/>
    <s v="Southern California"/>
    <n v="665"/>
    <n v="574"/>
    <x v="16"/>
  </r>
  <r>
    <d v="2021-04-30T00:00:00"/>
    <x v="1"/>
    <x v="3"/>
    <x v="1"/>
    <s v="Southern California"/>
    <n v="0"/>
    <n v="3056"/>
    <x v="16"/>
  </r>
  <r>
    <d v="2021-04-30T00:00:00"/>
    <x v="2"/>
    <x v="4"/>
    <x v="1"/>
    <s v="Southern California"/>
    <n v="933"/>
    <n v="1379"/>
    <x v="16"/>
  </r>
  <r>
    <d v="2021-04-30T00:00:00"/>
    <x v="3"/>
    <x v="5"/>
    <x v="1"/>
    <s v="Southern California"/>
    <n v="561"/>
    <n v="864"/>
    <x v="16"/>
  </r>
  <r>
    <d v="2021-04-30T00:00:00"/>
    <x v="3"/>
    <x v="6"/>
    <x v="1"/>
    <s v="Southern California"/>
    <n v="722"/>
    <n v="963"/>
    <x v="16"/>
  </r>
  <r>
    <d v="2021-04-30T00:00:00"/>
    <x v="4"/>
    <x v="7"/>
    <x v="1"/>
    <s v="Northern California"/>
    <n v="199"/>
    <n v="1492"/>
    <x v="16"/>
  </r>
  <r>
    <d v="2021-04-30T00:00:00"/>
    <x v="4"/>
    <x v="7"/>
    <x v="1"/>
    <s v="Southern California"/>
    <n v="-84"/>
    <n v="727"/>
    <x v="16"/>
  </r>
  <r>
    <d v="2021-05-07T00:00:00"/>
    <x v="0"/>
    <x v="0"/>
    <x v="0"/>
    <s v="Northern California"/>
    <n v="4176"/>
    <n v="6498"/>
    <x v="16"/>
  </r>
  <r>
    <d v="2021-05-07T00:00:00"/>
    <x v="1"/>
    <x v="1"/>
    <x v="1"/>
    <s v="Northern California"/>
    <n v="2209.8000000000002"/>
    <n v="2868.3"/>
    <x v="16"/>
  </r>
  <r>
    <d v="2021-05-07T00:00:00"/>
    <x v="1"/>
    <x v="2"/>
    <x v="1"/>
    <s v="Northern California"/>
    <n v="348"/>
    <n v="737"/>
    <x v="16"/>
  </r>
  <r>
    <d v="2021-05-07T00:00:00"/>
    <x v="1"/>
    <x v="3"/>
    <x v="1"/>
    <s v="Northern California"/>
    <n v="0"/>
    <n v="2409"/>
    <x v="16"/>
  </r>
  <r>
    <d v="2021-05-07T00:00:00"/>
    <x v="2"/>
    <x v="4"/>
    <x v="1"/>
    <s v="Northern California"/>
    <n v="538"/>
    <n v="1640"/>
    <x v="16"/>
  </r>
  <r>
    <d v="2021-05-07T00:00:00"/>
    <x v="3"/>
    <x v="5"/>
    <x v="1"/>
    <s v="Northern California"/>
    <n v="768"/>
    <n v="1412"/>
    <x v="16"/>
  </r>
  <r>
    <d v="2021-05-07T00:00:00"/>
    <x v="3"/>
    <x v="6"/>
    <x v="1"/>
    <s v="Northern California"/>
    <n v="154.48098754882813"/>
    <n v="589.10598754882813"/>
    <x v="16"/>
  </r>
  <r>
    <d v="2021-05-07T00:00:00"/>
    <x v="0"/>
    <x v="0"/>
    <x v="0"/>
    <s v="Southern California"/>
    <n v="6220"/>
    <n v="6872"/>
    <x v="16"/>
  </r>
  <r>
    <d v="2021-05-07T00:00:00"/>
    <x v="1"/>
    <x v="1"/>
    <x v="1"/>
    <s v="Southern California"/>
    <n v="4128.3"/>
    <n v="2754.4"/>
    <x v="16"/>
  </r>
  <r>
    <d v="2021-05-07T00:00:00"/>
    <x v="1"/>
    <x v="2"/>
    <x v="1"/>
    <s v="Southern California"/>
    <n v="595"/>
    <n v="688"/>
    <x v="16"/>
  </r>
  <r>
    <d v="2021-05-07T00:00:00"/>
    <x v="1"/>
    <x v="3"/>
    <x v="1"/>
    <s v="Southern California"/>
    <n v="0"/>
    <n v="2862"/>
    <x v="16"/>
  </r>
  <r>
    <d v="2021-05-07T00:00:00"/>
    <x v="2"/>
    <x v="4"/>
    <x v="1"/>
    <s v="Southern California"/>
    <n v="986"/>
    <n v="1346"/>
    <x v="16"/>
  </r>
  <r>
    <d v="2021-05-07T00:00:00"/>
    <x v="3"/>
    <x v="5"/>
    <x v="1"/>
    <s v="Southern California"/>
    <n v="698"/>
    <n v="923"/>
    <x v="16"/>
  </r>
  <r>
    <d v="2021-05-07T00:00:00"/>
    <x v="3"/>
    <x v="6"/>
    <x v="1"/>
    <s v="Southern California"/>
    <n v="574"/>
    <n v="967"/>
    <x v="16"/>
  </r>
  <r>
    <d v="2021-05-07T00:00:00"/>
    <x v="4"/>
    <x v="7"/>
    <x v="1"/>
    <s v="Northern California"/>
    <n v="202"/>
    <n v="1244"/>
    <x v="16"/>
  </r>
  <r>
    <d v="2021-05-07T00:00:00"/>
    <x v="4"/>
    <x v="7"/>
    <x v="1"/>
    <s v="Southern California"/>
    <n v="-127"/>
    <n v="756"/>
    <x v="16"/>
  </r>
  <r>
    <d v="2021-05-14T00:00:00"/>
    <x v="0"/>
    <x v="0"/>
    <x v="0"/>
    <s v="Northern California"/>
    <n v="4099"/>
    <n v="6007"/>
    <x v="16"/>
  </r>
  <r>
    <d v="2021-05-14T00:00:00"/>
    <x v="1"/>
    <x v="1"/>
    <x v="1"/>
    <s v="Northern California"/>
    <n v="2485"/>
    <n v="2631.5"/>
    <x v="16"/>
  </r>
  <r>
    <d v="2021-05-14T00:00:00"/>
    <x v="1"/>
    <x v="2"/>
    <x v="1"/>
    <s v="Northern California"/>
    <n v="229"/>
    <n v="586"/>
    <x v="16"/>
  </r>
  <r>
    <d v="2021-05-14T00:00:00"/>
    <x v="1"/>
    <x v="3"/>
    <x v="1"/>
    <s v="Northern California"/>
    <n v="0"/>
    <n v="2382"/>
    <x v="16"/>
  </r>
  <r>
    <d v="2021-05-14T00:00:00"/>
    <x v="2"/>
    <x v="4"/>
    <x v="1"/>
    <s v="Northern California"/>
    <n v="537"/>
    <n v="1810"/>
    <x v="16"/>
  </r>
  <r>
    <d v="2021-05-14T00:00:00"/>
    <x v="3"/>
    <x v="5"/>
    <x v="1"/>
    <s v="Northern California"/>
    <n v="665"/>
    <n v="1476"/>
    <x v="16"/>
  </r>
  <r>
    <d v="2021-05-14T00:00:00"/>
    <x v="3"/>
    <x v="6"/>
    <x v="1"/>
    <s v="Northern California"/>
    <n v="126.32000732421875"/>
    <n v="587.781982421875"/>
    <x v="16"/>
  </r>
  <r>
    <d v="2021-05-14T00:00:00"/>
    <x v="0"/>
    <x v="0"/>
    <x v="0"/>
    <s v="Southern California"/>
    <n v="6285"/>
    <n v="5806"/>
    <x v="16"/>
  </r>
  <r>
    <d v="2021-05-14T00:00:00"/>
    <x v="1"/>
    <x v="1"/>
    <x v="1"/>
    <s v="Southern California"/>
    <n v="3437.5000000000005"/>
    <n v="2649.9"/>
    <x v="16"/>
  </r>
  <r>
    <d v="2021-05-14T00:00:00"/>
    <x v="1"/>
    <x v="2"/>
    <x v="1"/>
    <s v="Southern California"/>
    <n v="806"/>
    <n v="861"/>
    <x v="16"/>
  </r>
  <r>
    <d v="2021-05-14T00:00:00"/>
    <x v="1"/>
    <x v="3"/>
    <x v="1"/>
    <s v="Southern California"/>
    <n v="0"/>
    <n v="2814"/>
    <x v="16"/>
  </r>
  <r>
    <d v="2021-05-14T00:00:00"/>
    <x v="2"/>
    <x v="4"/>
    <x v="1"/>
    <s v="Southern California"/>
    <n v="842"/>
    <n v="1433"/>
    <x v="16"/>
  </r>
  <r>
    <d v="2021-05-14T00:00:00"/>
    <x v="3"/>
    <x v="5"/>
    <x v="1"/>
    <s v="Southern California"/>
    <n v="695"/>
    <n v="1105"/>
    <x v="16"/>
  </r>
  <r>
    <d v="2021-05-14T00:00:00"/>
    <x v="3"/>
    <x v="6"/>
    <x v="1"/>
    <s v="Southern California"/>
    <n v="531"/>
    <n v="962"/>
    <x v="16"/>
  </r>
  <r>
    <d v="2021-05-14T00:00:00"/>
    <x v="4"/>
    <x v="7"/>
    <x v="1"/>
    <s v="Northern California"/>
    <n v="194"/>
    <n v="1284"/>
    <x v="16"/>
  </r>
  <r>
    <d v="2021-05-14T00:00:00"/>
    <x v="4"/>
    <x v="7"/>
    <x v="1"/>
    <s v="Southern California"/>
    <n v="-44"/>
    <n v="644"/>
    <x v="16"/>
  </r>
  <r>
    <d v="2021-05-21T00:00:00"/>
    <x v="0"/>
    <x v="0"/>
    <x v="0"/>
    <s v="Northern California"/>
    <n v="3702"/>
    <n v="6887"/>
    <x v="16"/>
  </r>
  <r>
    <d v="2021-05-21T00:00:00"/>
    <x v="1"/>
    <x v="1"/>
    <x v="1"/>
    <s v="Northern California"/>
    <n v="2347.8000000000002"/>
    <n v="2548.1000000000004"/>
    <x v="16"/>
  </r>
  <r>
    <d v="2021-05-21T00:00:00"/>
    <x v="1"/>
    <x v="2"/>
    <x v="1"/>
    <s v="Northern California"/>
    <n v="357"/>
    <n v="559"/>
    <x v="16"/>
  </r>
  <r>
    <d v="2021-05-21T00:00:00"/>
    <x v="1"/>
    <x v="3"/>
    <x v="1"/>
    <s v="Northern California"/>
    <n v="0"/>
    <n v="1953"/>
    <x v="16"/>
  </r>
  <r>
    <d v="2021-05-21T00:00:00"/>
    <x v="2"/>
    <x v="4"/>
    <x v="1"/>
    <s v="Northern California"/>
    <n v="441"/>
    <n v="1684"/>
    <x v="16"/>
  </r>
  <r>
    <d v="2021-05-21T00:00:00"/>
    <x v="3"/>
    <x v="5"/>
    <x v="1"/>
    <s v="Northern California"/>
    <n v="678"/>
    <n v="1334"/>
    <x v="16"/>
  </r>
  <r>
    <d v="2021-05-21T00:00:00"/>
    <x v="3"/>
    <x v="6"/>
    <x v="1"/>
    <s v="Northern California"/>
    <n v="398.6199951171875"/>
    <n v="807.74798583984375"/>
    <x v="16"/>
  </r>
  <r>
    <d v="2021-05-21T00:00:00"/>
    <x v="0"/>
    <x v="0"/>
    <x v="0"/>
    <s v="Southern California"/>
    <n v="6477"/>
    <n v="6148"/>
    <x v="16"/>
  </r>
  <r>
    <d v="2021-05-21T00:00:00"/>
    <x v="1"/>
    <x v="1"/>
    <x v="1"/>
    <s v="Southern California"/>
    <n v="3592.6000000000004"/>
    <n v="2198.9"/>
    <x v="16"/>
  </r>
  <r>
    <d v="2021-05-21T00:00:00"/>
    <x v="1"/>
    <x v="2"/>
    <x v="1"/>
    <s v="Southern California"/>
    <n v="712"/>
    <n v="970"/>
    <x v="16"/>
  </r>
  <r>
    <d v="2021-05-21T00:00:00"/>
    <x v="1"/>
    <x v="3"/>
    <x v="1"/>
    <s v="Southern California"/>
    <n v="0"/>
    <n v="3181"/>
    <x v="16"/>
  </r>
  <r>
    <d v="2021-05-21T00:00:00"/>
    <x v="2"/>
    <x v="4"/>
    <x v="1"/>
    <s v="Southern California"/>
    <n v="975"/>
    <n v="1348"/>
    <x v="16"/>
  </r>
  <r>
    <d v="2021-05-21T00:00:00"/>
    <x v="3"/>
    <x v="5"/>
    <x v="1"/>
    <s v="Southern California"/>
    <n v="601"/>
    <n v="978"/>
    <x v="16"/>
  </r>
  <r>
    <d v="2021-05-21T00:00:00"/>
    <x v="3"/>
    <x v="6"/>
    <x v="1"/>
    <s v="Southern California"/>
    <n v="683"/>
    <n v="928"/>
    <x v="16"/>
  </r>
  <r>
    <d v="2021-05-21T00:00:00"/>
    <x v="4"/>
    <x v="7"/>
    <x v="1"/>
    <s v="Northern California"/>
    <n v="191"/>
    <n v="1433"/>
    <x v="16"/>
  </r>
  <r>
    <d v="2021-05-21T00:00:00"/>
    <x v="4"/>
    <x v="7"/>
    <x v="1"/>
    <s v="Southern California"/>
    <n v="-34"/>
    <n v="632"/>
    <x v="16"/>
  </r>
  <r>
    <d v="2021-05-28T00:00:00"/>
    <x v="0"/>
    <x v="0"/>
    <x v="0"/>
    <s v="Northern California"/>
    <n v="3879"/>
    <n v="7666"/>
    <x v="16"/>
  </r>
  <r>
    <d v="2021-05-28T00:00:00"/>
    <x v="1"/>
    <x v="1"/>
    <x v="1"/>
    <s v="Northern California"/>
    <n v="2640.7000000000003"/>
    <n v="2456.6000000000004"/>
    <x v="16"/>
  </r>
  <r>
    <d v="2021-05-28T00:00:00"/>
    <x v="1"/>
    <x v="2"/>
    <x v="1"/>
    <s v="Northern California"/>
    <n v="255"/>
    <n v="482"/>
    <x v="16"/>
  </r>
  <r>
    <d v="2021-05-28T00:00:00"/>
    <x v="1"/>
    <x v="3"/>
    <x v="1"/>
    <s v="Northern California"/>
    <n v="0"/>
    <n v="2088"/>
    <x v="16"/>
  </r>
  <r>
    <d v="2021-05-28T00:00:00"/>
    <x v="2"/>
    <x v="4"/>
    <x v="1"/>
    <s v="Northern California"/>
    <n v="483"/>
    <n v="1640"/>
    <x v="16"/>
  </r>
  <r>
    <d v="2021-05-28T00:00:00"/>
    <x v="3"/>
    <x v="5"/>
    <x v="1"/>
    <s v="Northern California"/>
    <n v="892"/>
    <n v="1530"/>
    <x v="16"/>
  </r>
  <r>
    <d v="2021-05-28T00:00:00"/>
    <x v="3"/>
    <x v="6"/>
    <x v="1"/>
    <s v="Northern California"/>
    <n v="39.4530029296875"/>
    <n v="758.61602783203125"/>
    <x v="16"/>
  </r>
  <r>
    <d v="2021-05-28T00:00:00"/>
    <x v="0"/>
    <x v="0"/>
    <x v="0"/>
    <s v="Southern California"/>
    <n v="6438"/>
    <n v="5726"/>
    <x v="16"/>
  </r>
  <r>
    <d v="2021-05-28T00:00:00"/>
    <x v="1"/>
    <x v="1"/>
    <x v="1"/>
    <s v="Southern California"/>
    <n v="3909.4"/>
    <n v="2638.9"/>
    <x v="16"/>
  </r>
  <r>
    <d v="2021-05-28T00:00:00"/>
    <x v="1"/>
    <x v="2"/>
    <x v="1"/>
    <s v="Southern California"/>
    <n v="538"/>
    <n v="870"/>
    <x v="16"/>
  </r>
  <r>
    <d v="2021-05-28T00:00:00"/>
    <x v="1"/>
    <x v="3"/>
    <x v="1"/>
    <s v="Southern California"/>
    <n v="0"/>
    <n v="3052"/>
    <x v="16"/>
  </r>
  <r>
    <d v="2021-05-28T00:00:00"/>
    <x v="2"/>
    <x v="4"/>
    <x v="1"/>
    <s v="Southern California"/>
    <n v="1057"/>
    <n v="1376"/>
    <x v="16"/>
  </r>
  <r>
    <d v="2021-05-28T00:00:00"/>
    <x v="3"/>
    <x v="5"/>
    <x v="1"/>
    <s v="Southern California"/>
    <n v="794"/>
    <n v="1048"/>
    <x v="16"/>
  </r>
  <r>
    <d v="2021-05-28T00:00:00"/>
    <x v="3"/>
    <x v="6"/>
    <x v="1"/>
    <s v="Southern California"/>
    <n v="541"/>
    <n v="900"/>
    <x v="16"/>
  </r>
  <r>
    <d v="2021-05-28T00:00:00"/>
    <x v="4"/>
    <x v="7"/>
    <x v="1"/>
    <s v="Northern California"/>
    <n v="220"/>
    <n v="1324"/>
    <x v="16"/>
  </r>
  <r>
    <d v="2021-05-28T00:00:00"/>
    <x v="4"/>
    <x v="7"/>
    <x v="1"/>
    <s v="Southern California"/>
    <n v="66"/>
    <n v="634"/>
    <x v="16"/>
  </r>
  <r>
    <d v="2021-06-04T00:00:00"/>
    <x v="0"/>
    <x v="0"/>
    <x v="0"/>
    <s v="Northern California"/>
    <n v="4175"/>
    <n v="7896"/>
    <x v="16"/>
  </r>
  <r>
    <d v="2021-06-04T00:00:00"/>
    <x v="1"/>
    <x v="1"/>
    <x v="1"/>
    <s v="Northern California"/>
    <n v="2500.2000000000003"/>
    <n v="2301.1000000000004"/>
    <x v="16"/>
  </r>
  <r>
    <d v="2021-06-04T00:00:00"/>
    <x v="1"/>
    <x v="2"/>
    <x v="1"/>
    <s v="Northern California"/>
    <n v="192"/>
    <n v="581"/>
    <x v="16"/>
  </r>
  <r>
    <d v="2021-06-04T00:00:00"/>
    <x v="1"/>
    <x v="3"/>
    <x v="1"/>
    <s v="Northern California"/>
    <n v="0"/>
    <n v="2112"/>
    <x v="16"/>
  </r>
  <r>
    <d v="2021-06-04T00:00:00"/>
    <x v="2"/>
    <x v="4"/>
    <x v="1"/>
    <s v="Northern California"/>
    <n v="405"/>
    <n v="1206"/>
    <x v="16"/>
  </r>
  <r>
    <d v="2021-06-04T00:00:00"/>
    <x v="3"/>
    <x v="5"/>
    <x v="1"/>
    <s v="Northern California"/>
    <n v="740"/>
    <n v="1625"/>
    <x v="16"/>
  </r>
  <r>
    <d v="2021-06-04T00:00:00"/>
    <x v="3"/>
    <x v="6"/>
    <x v="1"/>
    <s v="Northern California"/>
    <n v="162.99798583984375"/>
    <n v="635.281982421875"/>
    <x v="16"/>
  </r>
  <r>
    <d v="2021-06-04T00:00:00"/>
    <x v="0"/>
    <x v="0"/>
    <x v="0"/>
    <s v="Southern California"/>
    <n v="6438"/>
    <n v="5027"/>
    <x v="16"/>
  </r>
  <r>
    <d v="2021-06-04T00:00:00"/>
    <x v="1"/>
    <x v="1"/>
    <x v="1"/>
    <s v="Southern California"/>
    <n v="3714.7000000000003"/>
    <n v="2847.9"/>
    <x v="16"/>
  </r>
  <r>
    <d v="2021-06-04T00:00:00"/>
    <x v="1"/>
    <x v="2"/>
    <x v="1"/>
    <s v="Southern California"/>
    <n v="666"/>
    <n v="858"/>
    <x v="16"/>
  </r>
  <r>
    <d v="2021-06-04T00:00:00"/>
    <x v="1"/>
    <x v="3"/>
    <x v="1"/>
    <s v="Southern California"/>
    <n v="0"/>
    <n v="3173"/>
    <x v="16"/>
  </r>
  <r>
    <d v="2021-06-04T00:00:00"/>
    <x v="2"/>
    <x v="4"/>
    <x v="1"/>
    <s v="Southern California"/>
    <n v="962"/>
    <n v="1485"/>
    <x v="16"/>
  </r>
  <r>
    <d v="2021-06-04T00:00:00"/>
    <x v="3"/>
    <x v="5"/>
    <x v="1"/>
    <s v="Southern California"/>
    <n v="514"/>
    <n v="789"/>
    <x v="16"/>
  </r>
  <r>
    <d v="2021-06-04T00:00:00"/>
    <x v="3"/>
    <x v="6"/>
    <x v="1"/>
    <s v="Southern California"/>
    <n v="713"/>
    <n v="1060"/>
    <x v="16"/>
  </r>
  <r>
    <d v="2021-06-04T00:00:00"/>
    <x v="4"/>
    <x v="7"/>
    <x v="1"/>
    <s v="Northern California"/>
    <n v="545"/>
    <n v="1444"/>
    <x v="16"/>
  </r>
  <r>
    <d v="2021-06-04T00:00:00"/>
    <x v="4"/>
    <x v="7"/>
    <x v="1"/>
    <s v="Southern California"/>
    <n v="-149"/>
    <n v="717"/>
    <x v="16"/>
  </r>
  <r>
    <d v="2021-06-11T00:00:00"/>
    <x v="0"/>
    <x v="0"/>
    <x v="0"/>
    <s v="Northern California"/>
    <n v="4255"/>
    <n v="7233"/>
    <x v="16"/>
  </r>
  <r>
    <d v="2021-06-11T00:00:00"/>
    <x v="1"/>
    <x v="1"/>
    <x v="1"/>
    <s v="Northern California"/>
    <n v="2314.1000000000004"/>
    <n v="2287.2000000000003"/>
    <x v="16"/>
  </r>
  <r>
    <d v="2021-06-11T00:00:00"/>
    <x v="1"/>
    <x v="2"/>
    <x v="1"/>
    <s v="Northern California"/>
    <n v="233"/>
    <n v="545"/>
    <x v="16"/>
  </r>
  <r>
    <d v="2021-06-11T00:00:00"/>
    <x v="1"/>
    <x v="3"/>
    <x v="1"/>
    <s v="Northern California"/>
    <n v="0"/>
    <n v="2237"/>
    <x v="16"/>
  </r>
  <r>
    <d v="2021-06-11T00:00:00"/>
    <x v="2"/>
    <x v="4"/>
    <x v="1"/>
    <s v="Northern California"/>
    <n v="435"/>
    <n v="1511"/>
    <x v="16"/>
  </r>
  <r>
    <d v="2021-06-11T00:00:00"/>
    <x v="3"/>
    <x v="5"/>
    <x v="1"/>
    <s v="Northern California"/>
    <n v="711"/>
    <n v="1624"/>
    <x v="16"/>
  </r>
  <r>
    <d v="2021-06-11T00:00:00"/>
    <x v="3"/>
    <x v="6"/>
    <x v="1"/>
    <s v="Northern California"/>
    <n v="194.51263427734375"/>
    <n v="538.385986328125"/>
    <x v="16"/>
  </r>
  <r>
    <d v="2021-06-11T00:00:00"/>
    <x v="0"/>
    <x v="0"/>
    <x v="0"/>
    <s v="Southern California"/>
    <n v="6384"/>
    <n v="5085"/>
    <x v="16"/>
  </r>
  <r>
    <d v="2021-06-11T00:00:00"/>
    <x v="1"/>
    <x v="1"/>
    <x v="1"/>
    <s v="Southern California"/>
    <n v="3947.9000000000005"/>
    <n v="2794"/>
    <x v="16"/>
  </r>
  <r>
    <d v="2021-06-11T00:00:00"/>
    <x v="1"/>
    <x v="2"/>
    <x v="1"/>
    <s v="Southern California"/>
    <n v="657"/>
    <n v="960"/>
    <x v="16"/>
  </r>
  <r>
    <d v="2021-06-11T00:00:00"/>
    <x v="1"/>
    <x v="3"/>
    <x v="1"/>
    <s v="Southern California"/>
    <n v="0"/>
    <n v="3062"/>
    <x v="16"/>
  </r>
  <r>
    <d v="2021-06-11T00:00:00"/>
    <x v="2"/>
    <x v="4"/>
    <x v="1"/>
    <s v="Southern California"/>
    <n v="1106"/>
    <n v="1514"/>
    <x v="16"/>
  </r>
  <r>
    <d v="2021-06-11T00:00:00"/>
    <x v="3"/>
    <x v="5"/>
    <x v="1"/>
    <s v="Southern California"/>
    <n v="738"/>
    <n v="925"/>
    <x v="16"/>
  </r>
  <r>
    <d v="2021-06-11T00:00:00"/>
    <x v="3"/>
    <x v="6"/>
    <x v="1"/>
    <s v="Southern California"/>
    <n v="501"/>
    <n v="874"/>
    <x v="16"/>
  </r>
  <r>
    <d v="2021-06-11T00:00:00"/>
    <x v="4"/>
    <x v="7"/>
    <x v="1"/>
    <s v="Northern California"/>
    <n v="272"/>
    <n v="1648"/>
    <x v="16"/>
  </r>
  <r>
    <d v="2021-06-11T00:00:00"/>
    <x v="4"/>
    <x v="7"/>
    <x v="1"/>
    <s v="Southern California"/>
    <n v="-26"/>
    <n v="723"/>
    <x v="16"/>
  </r>
  <r>
    <d v="2021-06-18T00:00:00"/>
    <x v="0"/>
    <x v="0"/>
    <x v="0"/>
    <s v="Northern California"/>
    <n v="4273"/>
    <n v="6132"/>
    <x v="16"/>
  </r>
  <r>
    <d v="2021-06-18T00:00:00"/>
    <x v="1"/>
    <x v="1"/>
    <x v="1"/>
    <s v="Northern California"/>
    <n v="2733.9"/>
    <n v="2580.9"/>
    <x v="16"/>
  </r>
  <r>
    <d v="2021-06-18T00:00:00"/>
    <x v="1"/>
    <x v="2"/>
    <x v="1"/>
    <s v="Northern California"/>
    <n v="191"/>
    <n v="626"/>
    <x v="16"/>
  </r>
  <r>
    <d v="2021-06-18T00:00:00"/>
    <x v="1"/>
    <x v="3"/>
    <x v="1"/>
    <s v="Northern California"/>
    <n v="0"/>
    <n v="2212"/>
    <x v="16"/>
  </r>
  <r>
    <d v="2021-06-18T00:00:00"/>
    <x v="2"/>
    <x v="4"/>
    <x v="1"/>
    <s v="Northern California"/>
    <n v="526"/>
    <n v="1587"/>
    <x v="16"/>
  </r>
  <r>
    <d v="2021-06-18T00:00:00"/>
    <x v="3"/>
    <x v="5"/>
    <x v="1"/>
    <s v="Northern California"/>
    <n v="799"/>
    <n v="1499"/>
    <x v="16"/>
  </r>
  <r>
    <d v="2021-06-18T00:00:00"/>
    <x v="3"/>
    <x v="6"/>
    <x v="1"/>
    <s v="Northern California"/>
    <n v="217.64300537109375"/>
    <n v="577.32098388671875"/>
    <x v="16"/>
  </r>
  <r>
    <d v="2021-06-18T00:00:00"/>
    <x v="0"/>
    <x v="0"/>
    <x v="0"/>
    <s v="Southern California"/>
    <n v="6587"/>
    <n v="5812"/>
    <x v="16"/>
  </r>
  <r>
    <d v="2021-06-18T00:00:00"/>
    <x v="1"/>
    <x v="1"/>
    <x v="1"/>
    <s v="Southern California"/>
    <n v="4158"/>
    <n v="2802.8"/>
    <x v="16"/>
  </r>
  <r>
    <d v="2021-06-18T00:00:00"/>
    <x v="1"/>
    <x v="2"/>
    <x v="1"/>
    <s v="Southern California"/>
    <n v="622"/>
    <n v="936"/>
    <x v="16"/>
  </r>
  <r>
    <d v="2021-06-18T00:00:00"/>
    <x v="1"/>
    <x v="3"/>
    <x v="1"/>
    <s v="Southern California"/>
    <n v="0"/>
    <n v="2809"/>
    <x v="16"/>
  </r>
  <r>
    <d v="2021-06-18T00:00:00"/>
    <x v="2"/>
    <x v="4"/>
    <x v="1"/>
    <s v="Southern California"/>
    <n v="1139"/>
    <n v="1529"/>
    <x v="16"/>
  </r>
  <r>
    <d v="2021-06-18T00:00:00"/>
    <x v="3"/>
    <x v="5"/>
    <x v="1"/>
    <s v="Southern California"/>
    <n v="620"/>
    <n v="801"/>
    <x v="16"/>
  </r>
  <r>
    <d v="2021-06-18T00:00:00"/>
    <x v="3"/>
    <x v="6"/>
    <x v="1"/>
    <s v="Southern California"/>
    <n v="721"/>
    <n v="873"/>
    <x v="16"/>
  </r>
  <r>
    <d v="2021-06-18T00:00:00"/>
    <x v="4"/>
    <x v="7"/>
    <x v="1"/>
    <s v="Northern California"/>
    <n v="546"/>
    <n v="1487"/>
    <x v="16"/>
  </r>
  <r>
    <d v="2021-06-18T00:00:00"/>
    <x v="4"/>
    <x v="7"/>
    <x v="1"/>
    <s v="Southern California"/>
    <n v="-105"/>
    <n v="614"/>
    <x v="16"/>
  </r>
  <r>
    <d v="2021-06-25T00:00:00"/>
    <x v="0"/>
    <x v="0"/>
    <x v="0"/>
    <s v="Northern California"/>
    <n v="4187"/>
    <n v="6645"/>
    <x v="16"/>
  </r>
  <r>
    <d v="2021-06-25T00:00:00"/>
    <x v="1"/>
    <x v="1"/>
    <x v="1"/>
    <s v="Northern California"/>
    <n v="2333.4"/>
    <n v="2434.6000000000004"/>
    <x v="16"/>
  </r>
  <r>
    <d v="2021-06-25T00:00:00"/>
    <x v="1"/>
    <x v="2"/>
    <x v="1"/>
    <s v="Northern California"/>
    <n v="74"/>
    <n v="579"/>
    <x v="16"/>
  </r>
  <r>
    <d v="2021-06-25T00:00:00"/>
    <x v="1"/>
    <x v="3"/>
    <x v="1"/>
    <s v="Northern California"/>
    <n v="0"/>
    <n v="2624"/>
    <x v="16"/>
  </r>
  <r>
    <d v="2021-06-25T00:00:00"/>
    <x v="2"/>
    <x v="4"/>
    <x v="1"/>
    <s v="Northern California"/>
    <n v="468"/>
    <n v="1603"/>
    <x v="16"/>
  </r>
  <r>
    <d v="2021-06-25T00:00:00"/>
    <x v="3"/>
    <x v="5"/>
    <x v="1"/>
    <s v="Northern California"/>
    <n v="538"/>
    <n v="1363"/>
    <x v="16"/>
  </r>
  <r>
    <d v="2021-06-25T00:00:00"/>
    <x v="3"/>
    <x v="6"/>
    <x v="1"/>
    <s v="Northern California"/>
    <n v="347.87399291992188"/>
    <n v="474.572021484375"/>
    <x v="16"/>
  </r>
  <r>
    <d v="2021-06-25T00:00:00"/>
    <x v="0"/>
    <x v="0"/>
    <x v="0"/>
    <s v="Southern California"/>
    <n v="6463"/>
    <n v="6522"/>
    <x v="16"/>
  </r>
  <r>
    <d v="2021-06-25T00:00:00"/>
    <x v="1"/>
    <x v="1"/>
    <x v="1"/>
    <s v="Southern California"/>
    <n v="3648.7000000000003"/>
    <n v="2610.3000000000002"/>
    <x v="16"/>
  </r>
  <r>
    <d v="2021-06-25T00:00:00"/>
    <x v="1"/>
    <x v="2"/>
    <x v="1"/>
    <s v="Southern California"/>
    <n v="375"/>
    <n v="782"/>
    <x v="16"/>
  </r>
  <r>
    <d v="2021-06-25T00:00:00"/>
    <x v="1"/>
    <x v="3"/>
    <x v="1"/>
    <s v="Southern California"/>
    <n v="0"/>
    <n v="3013"/>
    <x v="16"/>
  </r>
  <r>
    <d v="2021-06-25T00:00:00"/>
    <x v="2"/>
    <x v="4"/>
    <x v="1"/>
    <s v="Southern California"/>
    <n v="1009"/>
    <n v="1571"/>
    <x v="16"/>
  </r>
  <r>
    <d v="2021-06-25T00:00:00"/>
    <x v="3"/>
    <x v="5"/>
    <x v="1"/>
    <s v="Southern California"/>
    <n v="642"/>
    <n v="733"/>
    <x v="16"/>
  </r>
  <r>
    <d v="2021-06-25T00:00:00"/>
    <x v="3"/>
    <x v="6"/>
    <x v="1"/>
    <s v="Southern California"/>
    <n v="679"/>
    <n v="1092"/>
    <x v="16"/>
  </r>
  <r>
    <d v="2021-06-25T00:00:00"/>
    <x v="4"/>
    <x v="7"/>
    <x v="1"/>
    <s v="Northern California"/>
    <n v="414"/>
    <n v="1352"/>
    <x v="16"/>
  </r>
  <r>
    <d v="2021-06-25T00:00:00"/>
    <x v="4"/>
    <x v="7"/>
    <x v="1"/>
    <s v="Southern California"/>
    <n v="-84"/>
    <n v="591"/>
    <x v="16"/>
  </r>
  <r>
    <d v="2021-07-02T00:00:00"/>
    <x v="0"/>
    <x v="0"/>
    <x v="0"/>
    <s v="Northern California"/>
    <n v="4244"/>
    <n v="7270"/>
    <x v="16"/>
  </r>
  <r>
    <d v="2021-07-02T00:00:00"/>
    <x v="1"/>
    <x v="1"/>
    <x v="1"/>
    <s v="Northern California"/>
    <n v="2679.1000000000004"/>
    <n v="2748.5"/>
    <x v="16"/>
  </r>
  <r>
    <d v="2021-07-02T00:00:00"/>
    <x v="1"/>
    <x v="2"/>
    <x v="1"/>
    <s v="Northern California"/>
    <n v="282"/>
    <n v="379"/>
    <x v="16"/>
  </r>
  <r>
    <d v="2021-07-02T00:00:00"/>
    <x v="1"/>
    <x v="3"/>
    <x v="1"/>
    <s v="Northern California"/>
    <n v="0"/>
    <n v="2485"/>
    <x v="16"/>
  </r>
  <r>
    <d v="2021-07-02T00:00:00"/>
    <x v="2"/>
    <x v="4"/>
    <x v="1"/>
    <s v="Northern California"/>
    <n v="592"/>
    <n v="1791"/>
    <x v="16"/>
  </r>
  <r>
    <d v="2021-07-02T00:00:00"/>
    <x v="3"/>
    <x v="5"/>
    <x v="1"/>
    <s v="Northern California"/>
    <n v="673"/>
    <n v="1148"/>
    <x v="16"/>
  </r>
  <r>
    <d v="2021-07-02T00:00:00"/>
    <x v="3"/>
    <x v="6"/>
    <x v="1"/>
    <s v="Northern California"/>
    <n v="272.74899291992188"/>
    <n v="621.37200927734375"/>
    <x v="16"/>
  </r>
  <r>
    <d v="2021-07-02T00:00:00"/>
    <x v="0"/>
    <x v="0"/>
    <x v="0"/>
    <s v="Southern California"/>
    <n v="6529"/>
    <n v="6014"/>
    <x v="16"/>
  </r>
  <r>
    <d v="2021-07-02T00:00:00"/>
    <x v="1"/>
    <x v="1"/>
    <x v="1"/>
    <s v="Southern California"/>
    <n v="4033.7000000000003"/>
    <n v="2599.3000000000002"/>
    <x v="16"/>
  </r>
  <r>
    <d v="2021-07-02T00:00:00"/>
    <x v="1"/>
    <x v="2"/>
    <x v="1"/>
    <s v="Southern California"/>
    <n v="542"/>
    <n v="785"/>
    <x v="16"/>
  </r>
  <r>
    <d v="2021-07-02T00:00:00"/>
    <x v="1"/>
    <x v="3"/>
    <x v="1"/>
    <s v="Southern California"/>
    <n v="0"/>
    <n v="3239"/>
    <x v="16"/>
  </r>
  <r>
    <d v="2021-07-02T00:00:00"/>
    <x v="2"/>
    <x v="4"/>
    <x v="1"/>
    <s v="Southern California"/>
    <n v="1081"/>
    <n v="1381"/>
    <x v="16"/>
  </r>
  <r>
    <d v="2021-07-02T00:00:00"/>
    <x v="3"/>
    <x v="5"/>
    <x v="1"/>
    <s v="Southern California"/>
    <n v="678"/>
    <n v="895"/>
    <x v="16"/>
  </r>
  <r>
    <d v="2021-07-02T00:00:00"/>
    <x v="3"/>
    <x v="6"/>
    <x v="1"/>
    <s v="Southern California"/>
    <n v="398"/>
    <n v="1063"/>
    <x v="16"/>
  </r>
  <r>
    <d v="2021-07-02T00:00:00"/>
    <x v="4"/>
    <x v="7"/>
    <x v="1"/>
    <s v="Northern California"/>
    <n v="445"/>
    <n v="1590"/>
    <x v="16"/>
  </r>
  <r>
    <d v="2021-07-02T00:00:00"/>
    <x v="4"/>
    <x v="7"/>
    <x v="1"/>
    <s v="Southern California"/>
    <n v="-51"/>
    <n v="528"/>
    <x v="16"/>
  </r>
  <r>
    <d v="2021-07-09T00:00:00"/>
    <x v="0"/>
    <x v="0"/>
    <x v="0"/>
    <s v="Northern California"/>
    <n v="4156"/>
    <n v="6038"/>
    <x v="16"/>
  </r>
  <r>
    <d v="2021-07-09T00:00:00"/>
    <x v="1"/>
    <x v="1"/>
    <x v="1"/>
    <s v="Northern California"/>
    <n v="2412.1000000000004"/>
    <n v="2849.6000000000004"/>
    <x v="16"/>
  </r>
  <r>
    <d v="2021-07-09T00:00:00"/>
    <x v="1"/>
    <x v="2"/>
    <x v="1"/>
    <s v="Northern California"/>
    <n v="280"/>
    <n v="597"/>
    <x v="16"/>
  </r>
  <r>
    <d v="2021-07-09T00:00:00"/>
    <x v="1"/>
    <x v="3"/>
    <x v="1"/>
    <s v="Northern California"/>
    <n v="0"/>
    <n v="2348"/>
    <x v="16"/>
  </r>
  <r>
    <d v="2021-07-09T00:00:00"/>
    <x v="2"/>
    <x v="4"/>
    <x v="1"/>
    <s v="Northern California"/>
    <n v="544"/>
    <n v="1737"/>
    <x v="16"/>
  </r>
  <r>
    <d v="2021-07-09T00:00:00"/>
    <x v="3"/>
    <x v="5"/>
    <x v="1"/>
    <s v="Northern California"/>
    <n v="800"/>
    <n v="1266"/>
    <x v="16"/>
  </r>
  <r>
    <d v="2021-07-09T00:00:00"/>
    <x v="3"/>
    <x v="6"/>
    <x v="1"/>
    <s v="Northern California"/>
    <n v="191.27398681640625"/>
    <n v="624.98297119140625"/>
    <x v="16"/>
  </r>
  <r>
    <d v="2021-07-09T00:00:00"/>
    <x v="0"/>
    <x v="0"/>
    <x v="0"/>
    <s v="Southern California"/>
    <n v="6282"/>
    <n v="6679"/>
    <x v="16"/>
  </r>
  <r>
    <d v="2021-07-09T00:00:00"/>
    <x v="1"/>
    <x v="1"/>
    <x v="1"/>
    <s v="Southern California"/>
    <n v="3906.1000000000004"/>
    <n v="2930.4"/>
    <x v="16"/>
  </r>
  <r>
    <d v="2021-07-09T00:00:00"/>
    <x v="1"/>
    <x v="2"/>
    <x v="1"/>
    <s v="Southern California"/>
    <n v="664"/>
    <n v="738"/>
    <x v="16"/>
  </r>
  <r>
    <d v="2021-07-09T00:00:00"/>
    <x v="1"/>
    <x v="3"/>
    <x v="1"/>
    <s v="Southern California"/>
    <n v="0"/>
    <n v="3247"/>
    <x v="16"/>
  </r>
  <r>
    <d v="2021-07-09T00:00:00"/>
    <x v="2"/>
    <x v="4"/>
    <x v="1"/>
    <s v="Southern California"/>
    <n v="1153"/>
    <n v="1338"/>
    <x v="16"/>
  </r>
  <r>
    <d v="2021-07-09T00:00:00"/>
    <x v="3"/>
    <x v="5"/>
    <x v="1"/>
    <s v="Southern California"/>
    <n v="684"/>
    <n v="907"/>
    <x v="16"/>
  </r>
  <r>
    <d v="2021-07-09T00:00:00"/>
    <x v="3"/>
    <x v="6"/>
    <x v="1"/>
    <s v="Southern California"/>
    <n v="464"/>
    <n v="1113"/>
    <x v="16"/>
  </r>
  <r>
    <d v="2021-07-09T00:00:00"/>
    <x v="4"/>
    <x v="7"/>
    <x v="1"/>
    <s v="Northern California"/>
    <n v="445"/>
    <n v="1750"/>
    <x v="16"/>
  </r>
  <r>
    <d v="2021-07-09T00:00:00"/>
    <x v="4"/>
    <x v="7"/>
    <x v="1"/>
    <s v="Southern California"/>
    <n v="-2"/>
    <n v="476"/>
    <x v="16"/>
  </r>
  <r>
    <d v="2021-07-16T00:00:00"/>
    <x v="0"/>
    <x v="0"/>
    <x v="0"/>
    <s v="Northern California"/>
    <n v="4185"/>
    <n v="6831"/>
    <x v="16"/>
  </r>
  <r>
    <d v="2021-07-16T00:00:00"/>
    <x v="1"/>
    <x v="1"/>
    <x v="1"/>
    <s v="Northern California"/>
    <n v="2517.8000000000002"/>
    <n v="2782.9"/>
    <x v="16"/>
  </r>
  <r>
    <d v="2021-07-16T00:00:00"/>
    <x v="1"/>
    <x v="2"/>
    <x v="1"/>
    <s v="Northern California"/>
    <n v="388"/>
    <n v="629"/>
    <x v="16"/>
  </r>
  <r>
    <d v="2021-07-16T00:00:00"/>
    <x v="1"/>
    <x v="3"/>
    <x v="1"/>
    <s v="Northern California"/>
    <n v="0"/>
    <n v="2479"/>
    <x v="16"/>
  </r>
  <r>
    <d v="2021-07-16T00:00:00"/>
    <x v="2"/>
    <x v="4"/>
    <x v="1"/>
    <s v="Northern California"/>
    <n v="580"/>
    <n v="1784"/>
    <x v="16"/>
  </r>
  <r>
    <d v="2021-07-16T00:00:00"/>
    <x v="3"/>
    <x v="5"/>
    <x v="1"/>
    <s v="Northern California"/>
    <n v="571"/>
    <n v="1218"/>
    <x v="16"/>
  </r>
  <r>
    <d v="2021-07-16T00:00:00"/>
    <x v="3"/>
    <x v="6"/>
    <x v="1"/>
    <s v="Northern California"/>
    <n v="347.50900268554688"/>
    <n v="657.323974609375"/>
    <x v="16"/>
  </r>
  <r>
    <d v="2021-07-16T00:00:00"/>
    <x v="0"/>
    <x v="0"/>
    <x v="0"/>
    <s v="Southern California"/>
    <n v="5970"/>
    <n v="7586"/>
    <x v="16"/>
  </r>
  <r>
    <d v="2021-07-16T00:00:00"/>
    <x v="1"/>
    <x v="1"/>
    <x v="1"/>
    <s v="Southern California"/>
    <n v="3122.9"/>
    <n v="2779.7000000000003"/>
    <x v="16"/>
  </r>
  <r>
    <d v="2021-07-16T00:00:00"/>
    <x v="1"/>
    <x v="2"/>
    <x v="1"/>
    <s v="Southern California"/>
    <n v="823"/>
    <n v="759"/>
    <x v="16"/>
  </r>
  <r>
    <d v="2021-07-16T00:00:00"/>
    <x v="1"/>
    <x v="3"/>
    <x v="1"/>
    <s v="Southern California"/>
    <n v="0"/>
    <n v="3537"/>
    <x v="16"/>
  </r>
  <r>
    <d v="2021-07-16T00:00:00"/>
    <x v="2"/>
    <x v="4"/>
    <x v="1"/>
    <s v="Southern California"/>
    <n v="960"/>
    <n v="1412"/>
    <x v="16"/>
  </r>
  <r>
    <d v="2021-07-16T00:00:00"/>
    <x v="3"/>
    <x v="5"/>
    <x v="1"/>
    <s v="Southern California"/>
    <n v="530"/>
    <n v="857"/>
    <x v="16"/>
  </r>
  <r>
    <d v="2021-07-16T00:00:00"/>
    <x v="3"/>
    <x v="6"/>
    <x v="1"/>
    <s v="Southern California"/>
    <n v="672"/>
    <n v="1086"/>
    <x v="16"/>
  </r>
  <r>
    <d v="2021-07-16T00:00:00"/>
    <x v="4"/>
    <x v="7"/>
    <x v="1"/>
    <s v="Northern California"/>
    <n v="485"/>
    <n v="1335"/>
    <x v="16"/>
  </r>
  <r>
    <d v="2021-07-16T00:00:00"/>
    <x v="4"/>
    <x v="7"/>
    <x v="1"/>
    <s v="Southern California"/>
    <n v="-5"/>
    <n v="673"/>
    <x v="16"/>
  </r>
  <r>
    <d v="2021-07-23T00:00:00"/>
    <x v="0"/>
    <x v="0"/>
    <x v="0"/>
    <s v="Northern California"/>
    <n v="4467"/>
    <n v="6663"/>
    <x v="16"/>
  </r>
  <r>
    <d v="2021-07-23T00:00:00"/>
    <x v="1"/>
    <x v="1"/>
    <x v="1"/>
    <s v="Northern California"/>
    <n v="2479.7000000000003"/>
    <n v="2994.9"/>
    <x v="16"/>
  </r>
  <r>
    <d v="2021-07-23T00:00:00"/>
    <x v="1"/>
    <x v="2"/>
    <x v="1"/>
    <s v="Northern California"/>
    <n v="113"/>
    <n v="612"/>
    <x v="16"/>
  </r>
  <r>
    <d v="2021-07-23T00:00:00"/>
    <x v="1"/>
    <x v="3"/>
    <x v="1"/>
    <s v="Northern California"/>
    <n v="0"/>
    <n v="2516"/>
    <x v="16"/>
  </r>
  <r>
    <d v="2021-07-23T00:00:00"/>
    <x v="2"/>
    <x v="4"/>
    <x v="1"/>
    <s v="Northern California"/>
    <n v="541"/>
    <n v="1750"/>
    <x v="16"/>
  </r>
  <r>
    <d v="2021-07-23T00:00:00"/>
    <x v="3"/>
    <x v="5"/>
    <x v="1"/>
    <s v="Northern California"/>
    <n v="817"/>
    <n v="1268"/>
    <x v="16"/>
  </r>
  <r>
    <d v="2021-07-23T00:00:00"/>
    <x v="3"/>
    <x v="6"/>
    <x v="1"/>
    <s v="Northern California"/>
    <n v="164.45401000976563"/>
    <n v="726.43798828125"/>
    <x v="16"/>
  </r>
  <r>
    <d v="2021-07-23T00:00:00"/>
    <x v="0"/>
    <x v="0"/>
    <x v="0"/>
    <s v="Southern California"/>
    <n v="5844"/>
    <n v="5704"/>
    <x v="16"/>
  </r>
  <r>
    <d v="2021-07-23T00:00:00"/>
    <x v="1"/>
    <x v="1"/>
    <x v="1"/>
    <s v="Southern California"/>
    <n v="3526.6000000000004"/>
    <n v="2492.6000000000004"/>
    <x v="16"/>
  </r>
  <r>
    <d v="2021-07-23T00:00:00"/>
    <x v="1"/>
    <x v="2"/>
    <x v="1"/>
    <s v="Southern California"/>
    <n v="660"/>
    <n v="637"/>
    <x v="16"/>
  </r>
  <r>
    <d v="2021-07-23T00:00:00"/>
    <x v="1"/>
    <x v="3"/>
    <x v="1"/>
    <s v="Southern California"/>
    <n v="0"/>
    <n v="3368"/>
    <x v="16"/>
  </r>
  <r>
    <d v="2021-07-23T00:00:00"/>
    <x v="2"/>
    <x v="4"/>
    <x v="1"/>
    <s v="Southern California"/>
    <n v="855"/>
    <n v="1426"/>
    <x v="16"/>
  </r>
  <r>
    <d v="2021-07-23T00:00:00"/>
    <x v="3"/>
    <x v="5"/>
    <x v="1"/>
    <s v="Southern California"/>
    <n v="639"/>
    <n v="860"/>
    <x v="16"/>
  </r>
  <r>
    <d v="2021-07-23T00:00:00"/>
    <x v="3"/>
    <x v="6"/>
    <x v="1"/>
    <s v="Southern California"/>
    <n v="597"/>
    <n v="1137"/>
    <x v="16"/>
  </r>
  <r>
    <d v="2021-07-23T00:00:00"/>
    <x v="4"/>
    <x v="7"/>
    <x v="1"/>
    <s v="Northern California"/>
    <n v="404"/>
    <n v="1548"/>
    <x v="16"/>
  </r>
  <r>
    <d v="2021-07-23T00:00:00"/>
    <x v="4"/>
    <x v="7"/>
    <x v="1"/>
    <s v="Southern California"/>
    <n v="23"/>
    <n v="526"/>
    <x v="16"/>
  </r>
  <r>
    <d v="2021-07-30T00:00:00"/>
    <x v="0"/>
    <x v="0"/>
    <x v="0"/>
    <s v="Northern California"/>
    <n v="3679"/>
    <n v="7477"/>
    <x v="16"/>
  </r>
  <r>
    <d v="2021-07-30T00:00:00"/>
    <x v="1"/>
    <x v="1"/>
    <x v="1"/>
    <s v="Northern California"/>
    <n v="2401.6000000000004"/>
    <n v="2841.7000000000003"/>
    <x v="16"/>
  </r>
  <r>
    <d v="2021-07-30T00:00:00"/>
    <x v="1"/>
    <x v="2"/>
    <x v="1"/>
    <s v="Northern California"/>
    <n v="340"/>
    <n v="591"/>
    <x v="16"/>
  </r>
  <r>
    <d v="2021-07-30T00:00:00"/>
    <x v="1"/>
    <x v="3"/>
    <x v="1"/>
    <s v="Northern California"/>
    <n v="0"/>
    <n v="2344"/>
    <x v="16"/>
  </r>
  <r>
    <d v="2021-07-30T00:00:00"/>
    <x v="2"/>
    <x v="4"/>
    <x v="1"/>
    <s v="Northern California"/>
    <n v="530"/>
    <n v="1373"/>
    <x v="16"/>
  </r>
  <r>
    <d v="2021-07-30T00:00:00"/>
    <x v="3"/>
    <x v="5"/>
    <x v="1"/>
    <s v="Northern California"/>
    <n v="578"/>
    <n v="1173"/>
    <x v="16"/>
  </r>
  <r>
    <d v="2021-07-30T00:00:00"/>
    <x v="3"/>
    <x v="6"/>
    <x v="1"/>
    <s v="Northern California"/>
    <n v="275.32199096679688"/>
    <n v="505.30899047851563"/>
    <x v="16"/>
  </r>
  <r>
    <d v="2021-07-30T00:00:00"/>
    <x v="0"/>
    <x v="0"/>
    <x v="0"/>
    <s v="Southern California"/>
    <n v="5898"/>
    <n v="5757"/>
    <x v="16"/>
  </r>
  <r>
    <d v="2021-07-30T00:00:00"/>
    <x v="1"/>
    <x v="1"/>
    <x v="1"/>
    <s v="Southern California"/>
    <n v="3929.2000000000003"/>
    <n v="2588.3000000000002"/>
    <x v="16"/>
  </r>
  <r>
    <d v="2021-07-30T00:00:00"/>
    <x v="1"/>
    <x v="2"/>
    <x v="1"/>
    <s v="Southern California"/>
    <n v="517"/>
    <n v="643"/>
    <x v="16"/>
  </r>
  <r>
    <d v="2021-07-30T00:00:00"/>
    <x v="1"/>
    <x v="3"/>
    <x v="1"/>
    <s v="Southern California"/>
    <n v="0"/>
    <n v="3037"/>
    <x v="16"/>
  </r>
  <r>
    <d v="2021-07-30T00:00:00"/>
    <x v="2"/>
    <x v="4"/>
    <x v="1"/>
    <s v="Southern California"/>
    <n v="939"/>
    <n v="1272"/>
    <x v="16"/>
  </r>
  <r>
    <d v="2021-07-30T00:00:00"/>
    <x v="3"/>
    <x v="5"/>
    <x v="1"/>
    <s v="Southern California"/>
    <n v="625"/>
    <n v="864"/>
    <x v="16"/>
  </r>
  <r>
    <d v="2021-07-30T00:00:00"/>
    <x v="3"/>
    <x v="6"/>
    <x v="1"/>
    <s v="Southern California"/>
    <n v="497"/>
    <n v="1008"/>
    <x v="16"/>
  </r>
  <r>
    <d v="2021-07-30T00:00:00"/>
    <x v="4"/>
    <x v="7"/>
    <x v="1"/>
    <s v="Northern California"/>
    <n v="360"/>
    <n v="1427"/>
    <x v="16"/>
  </r>
  <r>
    <d v="2021-07-30T00:00:00"/>
    <x v="4"/>
    <x v="7"/>
    <x v="1"/>
    <s v="Southern California"/>
    <n v="-73"/>
    <n v="618"/>
    <x v="16"/>
  </r>
  <r>
    <d v="2021-08-06T00:00:00"/>
    <x v="0"/>
    <x v="0"/>
    <x v="0"/>
    <s v="Northern California"/>
    <n v="4014"/>
    <n v="7808"/>
    <x v="16"/>
  </r>
  <r>
    <d v="2021-08-06T00:00:00"/>
    <x v="1"/>
    <x v="1"/>
    <x v="1"/>
    <s v="Northern California"/>
    <n v="2187.3000000000002"/>
    <n v="2355.8000000000002"/>
    <x v="16"/>
  </r>
  <r>
    <d v="2021-08-06T00:00:00"/>
    <x v="1"/>
    <x v="2"/>
    <x v="1"/>
    <s v="Northern California"/>
    <n v="97"/>
    <n v="280"/>
    <x v="16"/>
  </r>
  <r>
    <d v="2021-08-06T00:00:00"/>
    <x v="1"/>
    <x v="3"/>
    <x v="1"/>
    <s v="Northern California"/>
    <n v="0"/>
    <n v="2404"/>
    <x v="16"/>
  </r>
  <r>
    <d v="2021-08-06T00:00:00"/>
    <x v="2"/>
    <x v="4"/>
    <x v="1"/>
    <s v="Northern California"/>
    <n v="551"/>
    <n v="1362"/>
    <x v="16"/>
  </r>
  <r>
    <d v="2021-08-06T00:00:00"/>
    <x v="3"/>
    <x v="5"/>
    <x v="1"/>
    <s v="Northern California"/>
    <n v="784"/>
    <n v="1370"/>
    <x v="16"/>
  </r>
  <r>
    <d v="2021-08-06T00:00:00"/>
    <x v="3"/>
    <x v="6"/>
    <x v="1"/>
    <s v="Northern California"/>
    <n v="207.5469970703125"/>
    <n v="579.17498779296875"/>
    <x v="16"/>
  </r>
  <r>
    <d v="2021-08-06T00:00:00"/>
    <x v="0"/>
    <x v="0"/>
    <x v="0"/>
    <s v="Southern California"/>
    <n v="6340"/>
    <n v="6251"/>
    <x v="16"/>
  </r>
  <r>
    <d v="2021-08-06T00:00:00"/>
    <x v="1"/>
    <x v="1"/>
    <x v="1"/>
    <s v="Southern California"/>
    <n v="3603.6000000000004"/>
    <n v="2625.7000000000003"/>
    <x v="16"/>
  </r>
  <r>
    <d v="2021-08-06T00:00:00"/>
    <x v="1"/>
    <x v="2"/>
    <x v="1"/>
    <s v="Southern California"/>
    <n v="732"/>
    <n v="782"/>
    <x v="16"/>
  </r>
  <r>
    <d v="2021-08-06T00:00:00"/>
    <x v="1"/>
    <x v="3"/>
    <x v="1"/>
    <s v="Southern California"/>
    <n v="0"/>
    <n v="2800"/>
    <x v="16"/>
  </r>
  <r>
    <d v="2021-08-06T00:00:00"/>
    <x v="2"/>
    <x v="4"/>
    <x v="1"/>
    <s v="Southern California"/>
    <n v="1136"/>
    <n v="1324"/>
    <x v="16"/>
  </r>
  <r>
    <d v="2021-08-06T00:00:00"/>
    <x v="3"/>
    <x v="5"/>
    <x v="1"/>
    <s v="Southern California"/>
    <n v="390"/>
    <n v="696"/>
    <x v="16"/>
  </r>
  <r>
    <d v="2021-08-06T00:00:00"/>
    <x v="3"/>
    <x v="6"/>
    <x v="1"/>
    <s v="Southern California"/>
    <n v="595"/>
    <n v="946"/>
    <x v="16"/>
  </r>
  <r>
    <d v="2021-08-06T00:00:00"/>
    <x v="4"/>
    <x v="7"/>
    <x v="1"/>
    <s v="Northern California"/>
    <n v="329"/>
    <n v="1524"/>
    <x v="16"/>
  </r>
  <r>
    <d v="2021-08-06T00:00:00"/>
    <x v="4"/>
    <x v="7"/>
    <x v="1"/>
    <s v="Southern California"/>
    <n v="-12"/>
    <n v="553"/>
    <x v="16"/>
  </r>
  <r>
    <d v="2021-08-13T00:00:00"/>
    <x v="0"/>
    <x v="0"/>
    <x v="0"/>
    <s v="Northern California"/>
    <n v="3922"/>
    <n v="7578"/>
    <x v="16"/>
  </r>
  <r>
    <d v="2021-08-13T00:00:00"/>
    <x v="1"/>
    <x v="1"/>
    <x v="1"/>
    <s v="Northern California"/>
    <n v="2304.2000000000003"/>
    <n v="2645.1000000000004"/>
    <x v="16"/>
  </r>
  <r>
    <d v="2021-08-13T00:00:00"/>
    <x v="1"/>
    <x v="2"/>
    <x v="1"/>
    <s v="Northern California"/>
    <n v="363"/>
    <n v="548"/>
    <x v="16"/>
  </r>
  <r>
    <d v="2021-08-13T00:00:00"/>
    <x v="1"/>
    <x v="3"/>
    <x v="1"/>
    <s v="Northern California"/>
    <n v="0"/>
    <n v="2581"/>
    <x v="16"/>
  </r>
  <r>
    <d v="2021-08-13T00:00:00"/>
    <x v="2"/>
    <x v="4"/>
    <x v="1"/>
    <s v="Northern California"/>
    <n v="518"/>
    <n v="1401"/>
    <x v="16"/>
  </r>
  <r>
    <d v="2021-08-13T00:00:00"/>
    <x v="3"/>
    <x v="5"/>
    <x v="1"/>
    <s v="Northern California"/>
    <n v="746"/>
    <n v="1236"/>
    <x v="16"/>
  </r>
  <r>
    <d v="2021-08-13T00:00:00"/>
    <x v="3"/>
    <x v="6"/>
    <x v="1"/>
    <s v="Northern California"/>
    <n v="132.74000549316406"/>
    <n v="661.78900146484375"/>
    <x v="16"/>
  </r>
  <r>
    <d v="2021-08-13T00:00:00"/>
    <x v="0"/>
    <x v="0"/>
    <x v="0"/>
    <s v="Southern California"/>
    <n v="6372"/>
    <n v="6519"/>
    <x v="16"/>
  </r>
  <r>
    <d v="2021-08-13T00:00:00"/>
    <x v="1"/>
    <x v="1"/>
    <x v="1"/>
    <s v="Southern California"/>
    <n v="3443.0000000000005"/>
    <n v="2645.5"/>
    <x v="16"/>
  </r>
  <r>
    <d v="2021-08-13T00:00:00"/>
    <x v="1"/>
    <x v="2"/>
    <x v="1"/>
    <s v="Southern California"/>
    <n v="728"/>
    <n v="911"/>
    <x v="16"/>
  </r>
  <r>
    <d v="2021-08-13T00:00:00"/>
    <x v="1"/>
    <x v="3"/>
    <x v="1"/>
    <s v="Southern California"/>
    <n v="0"/>
    <n v="2945"/>
    <x v="16"/>
  </r>
  <r>
    <d v="2021-08-13T00:00:00"/>
    <x v="2"/>
    <x v="4"/>
    <x v="1"/>
    <s v="Southern California"/>
    <n v="1171"/>
    <n v="1259"/>
    <x v="16"/>
  </r>
  <r>
    <d v="2021-08-13T00:00:00"/>
    <x v="3"/>
    <x v="5"/>
    <x v="1"/>
    <s v="Southern California"/>
    <n v="673"/>
    <n v="797"/>
    <x v="16"/>
  </r>
  <r>
    <d v="2021-08-13T00:00:00"/>
    <x v="3"/>
    <x v="6"/>
    <x v="1"/>
    <s v="Southern California"/>
    <n v="440"/>
    <n v="828"/>
    <x v="16"/>
  </r>
  <r>
    <d v="2021-08-13T00:00:00"/>
    <x v="4"/>
    <x v="7"/>
    <x v="1"/>
    <s v="Northern California"/>
    <n v="309"/>
    <n v="1555"/>
    <x v="16"/>
  </r>
  <r>
    <d v="2021-08-13T00:00:00"/>
    <x v="4"/>
    <x v="7"/>
    <x v="1"/>
    <s v="Southern California"/>
    <n v="188"/>
    <n v="837"/>
    <x v="16"/>
  </r>
  <r>
    <d v="2021-08-20T00:00:00"/>
    <x v="0"/>
    <x v="0"/>
    <x v="0"/>
    <s v="Northern California"/>
    <n v="4108"/>
    <n v="7681"/>
    <x v="16"/>
  </r>
  <r>
    <d v="2021-08-20T00:00:00"/>
    <x v="1"/>
    <x v="1"/>
    <x v="1"/>
    <s v="Northern California"/>
    <n v="2455.5"/>
    <n v="2496.5"/>
    <x v="16"/>
  </r>
  <r>
    <d v="2021-08-20T00:00:00"/>
    <x v="1"/>
    <x v="2"/>
    <x v="1"/>
    <s v="Northern California"/>
    <n v="153"/>
    <n v="307"/>
    <x v="16"/>
  </r>
  <r>
    <d v="2021-08-20T00:00:00"/>
    <x v="1"/>
    <x v="3"/>
    <x v="1"/>
    <s v="Northern California"/>
    <n v="0"/>
    <n v="2677"/>
    <x v="16"/>
  </r>
  <r>
    <d v="2021-08-20T00:00:00"/>
    <x v="2"/>
    <x v="4"/>
    <x v="1"/>
    <s v="Northern California"/>
    <n v="516"/>
    <n v="1398"/>
    <x v="16"/>
  </r>
  <r>
    <d v="2021-08-20T00:00:00"/>
    <x v="3"/>
    <x v="5"/>
    <x v="1"/>
    <s v="Northern California"/>
    <n v="570"/>
    <n v="1188"/>
    <x v="16"/>
  </r>
  <r>
    <d v="2021-08-20T00:00:00"/>
    <x v="3"/>
    <x v="6"/>
    <x v="1"/>
    <s v="Northern California"/>
    <n v="334.78399658203125"/>
    <n v="729.01202392578125"/>
    <x v="16"/>
  </r>
  <r>
    <d v="2021-08-20T00:00:00"/>
    <x v="0"/>
    <x v="0"/>
    <x v="0"/>
    <s v="Southern California"/>
    <n v="6562"/>
    <n v="6321"/>
    <x v="16"/>
  </r>
  <r>
    <d v="2021-08-20T00:00:00"/>
    <x v="1"/>
    <x v="1"/>
    <x v="1"/>
    <s v="Southern California"/>
    <n v="3839.0000000000005"/>
    <n v="2258.3000000000002"/>
    <x v="16"/>
  </r>
  <r>
    <d v="2021-08-20T00:00:00"/>
    <x v="1"/>
    <x v="2"/>
    <x v="1"/>
    <s v="Southern California"/>
    <n v="673"/>
    <n v="1074"/>
    <x v="16"/>
  </r>
  <r>
    <d v="2021-08-20T00:00:00"/>
    <x v="1"/>
    <x v="3"/>
    <x v="1"/>
    <s v="Southern California"/>
    <n v="0"/>
    <n v="2893"/>
    <x v="16"/>
  </r>
  <r>
    <d v="2021-08-20T00:00:00"/>
    <x v="2"/>
    <x v="4"/>
    <x v="1"/>
    <s v="Southern California"/>
    <n v="1089"/>
    <n v="1176"/>
    <x v="16"/>
  </r>
  <r>
    <d v="2021-08-20T00:00:00"/>
    <x v="3"/>
    <x v="5"/>
    <x v="1"/>
    <s v="Southern California"/>
    <n v="652"/>
    <n v="758"/>
    <x v="16"/>
  </r>
  <r>
    <d v="2021-08-20T00:00:00"/>
    <x v="3"/>
    <x v="6"/>
    <x v="1"/>
    <s v="Southern California"/>
    <n v="610"/>
    <n v="829"/>
    <x v="16"/>
  </r>
  <r>
    <d v="2021-08-20T00:00:00"/>
    <x v="4"/>
    <x v="7"/>
    <x v="1"/>
    <s v="Northern California"/>
    <n v="164"/>
    <n v="1608"/>
    <x v="16"/>
  </r>
  <r>
    <d v="2021-08-20T00:00:00"/>
    <x v="4"/>
    <x v="7"/>
    <x v="1"/>
    <s v="Southern California"/>
    <n v="70"/>
    <n v="917"/>
    <x v="16"/>
  </r>
  <r>
    <d v="2021-08-27T00:00:00"/>
    <x v="0"/>
    <x v="0"/>
    <x v="0"/>
    <s v="Northern California"/>
    <n v="4175"/>
    <n v="7541"/>
    <x v="16"/>
  </r>
  <r>
    <d v="2021-08-27T00:00:00"/>
    <x v="1"/>
    <x v="1"/>
    <x v="1"/>
    <s v="Northern California"/>
    <n v="2597.9"/>
    <n v="3119.9"/>
    <x v="16"/>
  </r>
  <r>
    <d v="2021-08-27T00:00:00"/>
    <x v="1"/>
    <x v="2"/>
    <x v="1"/>
    <s v="Northern California"/>
    <n v="282"/>
    <n v="489"/>
    <x v="16"/>
  </r>
  <r>
    <d v="2021-08-27T00:00:00"/>
    <x v="1"/>
    <x v="3"/>
    <x v="1"/>
    <s v="Northern California"/>
    <n v="0"/>
    <n v="3001"/>
    <x v="16"/>
  </r>
  <r>
    <d v="2021-08-27T00:00:00"/>
    <x v="2"/>
    <x v="4"/>
    <x v="1"/>
    <s v="Northern California"/>
    <n v="620"/>
    <n v="1550"/>
    <x v="16"/>
  </r>
  <r>
    <d v="2021-08-27T00:00:00"/>
    <x v="3"/>
    <x v="5"/>
    <x v="1"/>
    <s v="Northern California"/>
    <n v="746"/>
    <n v="1206"/>
    <x v="16"/>
  </r>
  <r>
    <d v="2021-08-27T00:00:00"/>
    <x v="3"/>
    <x v="6"/>
    <x v="1"/>
    <s v="Northern California"/>
    <n v="103.90199279785156"/>
    <n v="666.0150146484375"/>
    <x v="16"/>
  </r>
  <r>
    <d v="2021-08-27T00:00:00"/>
    <x v="0"/>
    <x v="0"/>
    <x v="0"/>
    <s v="Southern California"/>
    <n v="5584"/>
    <n v="6770"/>
    <x v="16"/>
  </r>
  <r>
    <d v="2021-08-27T00:00:00"/>
    <x v="1"/>
    <x v="1"/>
    <x v="1"/>
    <s v="Southern California"/>
    <n v="4386.8"/>
    <n v="2548.7000000000003"/>
    <x v="16"/>
  </r>
  <r>
    <d v="2021-08-27T00:00:00"/>
    <x v="1"/>
    <x v="2"/>
    <x v="1"/>
    <s v="Southern California"/>
    <n v="510"/>
    <n v="845"/>
    <x v="16"/>
  </r>
  <r>
    <d v="2021-08-27T00:00:00"/>
    <x v="1"/>
    <x v="3"/>
    <x v="1"/>
    <s v="Southern California"/>
    <n v="0"/>
    <n v="2690"/>
    <x v="16"/>
  </r>
  <r>
    <d v="2021-08-27T00:00:00"/>
    <x v="2"/>
    <x v="4"/>
    <x v="1"/>
    <s v="Southern California"/>
    <n v="1002"/>
    <n v="1175"/>
    <x v="16"/>
  </r>
  <r>
    <d v="2021-08-27T00:00:00"/>
    <x v="3"/>
    <x v="5"/>
    <x v="1"/>
    <s v="Southern California"/>
    <n v="382"/>
    <n v="600"/>
    <x v="16"/>
  </r>
  <r>
    <d v="2021-08-27T00:00:00"/>
    <x v="3"/>
    <x v="6"/>
    <x v="1"/>
    <s v="Southern California"/>
    <n v="718"/>
    <n v="808"/>
    <x v="16"/>
  </r>
  <r>
    <d v="2021-08-27T00:00:00"/>
    <x v="4"/>
    <x v="7"/>
    <x v="1"/>
    <s v="Northern California"/>
    <n v="385"/>
    <n v="1387"/>
    <x v="16"/>
  </r>
  <r>
    <d v="2021-08-27T00:00:00"/>
    <x v="4"/>
    <x v="7"/>
    <x v="1"/>
    <s v="Southern California"/>
    <n v="-132"/>
    <n v="831"/>
    <x v="16"/>
  </r>
  <r>
    <d v="2021-09-03T00:00:00"/>
    <x v="0"/>
    <x v="0"/>
    <x v="0"/>
    <s v="Northern California"/>
    <n v="3946"/>
    <n v="7424"/>
    <x v="16"/>
  </r>
  <r>
    <d v="2021-09-03T00:00:00"/>
    <x v="1"/>
    <x v="1"/>
    <x v="1"/>
    <s v="Northern California"/>
    <n v="2448.3000000000002"/>
    <n v="3055.3"/>
    <x v="16"/>
  </r>
  <r>
    <d v="2021-09-03T00:00:00"/>
    <x v="1"/>
    <x v="2"/>
    <x v="1"/>
    <s v="Northern California"/>
    <n v="272"/>
    <n v="409"/>
    <x v="16"/>
  </r>
  <r>
    <d v="2021-09-03T00:00:00"/>
    <x v="1"/>
    <x v="3"/>
    <x v="1"/>
    <s v="Northern California"/>
    <n v="0"/>
    <n v="3063"/>
    <x v="16"/>
  </r>
  <r>
    <d v="2021-09-03T00:00:00"/>
    <x v="2"/>
    <x v="4"/>
    <x v="1"/>
    <s v="Northern California"/>
    <n v="708"/>
    <n v="1569"/>
    <x v="16"/>
  </r>
  <r>
    <d v="2021-09-03T00:00:00"/>
    <x v="3"/>
    <x v="5"/>
    <x v="1"/>
    <s v="Northern California"/>
    <n v="851"/>
    <n v="1224"/>
    <x v="16"/>
  </r>
  <r>
    <d v="2021-09-03T00:00:00"/>
    <x v="3"/>
    <x v="6"/>
    <x v="1"/>
    <s v="Northern California"/>
    <n v="203.10598754882813"/>
    <n v="758.09600830078125"/>
    <x v="16"/>
  </r>
  <r>
    <d v="2021-09-03T00:00:00"/>
    <x v="0"/>
    <x v="0"/>
    <x v="0"/>
    <s v="Southern California"/>
    <n v="6636"/>
    <n v="6543"/>
    <x v="16"/>
  </r>
  <r>
    <d v="2021-09-03T00:00:00"/>
    <x v="1"/>
    <x v="1"/>
    <x v="1"/>
    <s v="Southern California"/>
    <n v="4067.8"/>
    <n v="2490.4"/>
    <x v="16"/>
  </r>
  <r>
    <d v="2021-09-03T00:00:00"/>
    <x v="1"/>
    <x v="2"/>
    <x v="1"/>
    <s v="Southern California"/>
    <n v="625"/>
    <n v="790"/>
    <x v="16"/>
  </r>
  <r>
    <d v="2021-09-03T00:00:00"/>
    <x v="1"/>
    <x v="3"/>
    <x v="1"/>
    <s v="Southern California"/>
    <n v="0"/>
    <n v="2788"/>
    <x v="16"/>
  </r>
  <r>
    <d v="2021-09-03T00:00:00"/>
    <x v="2"/>
    <x v="4"/>
    <x v="1"/>
    <s v="Southern California"/>
    <n v="1007"/>
    <n v="1496"/>
    <x v="16"/>
  </r>
  <r>
    <d v="2021-09-03T00:00:00"/>
    <x v="3"/>
    <x v="5"/>
    <x v="1"/>
    <s v="Southern California"/>
    <n v="674"/>
    <n v="601"/>
    <x v="16"/>
  </r>
  <r>
    <d v="2021-09-03T00:00:00"/>
    <x v="3"/>
    <x v="6"/>
    <x v="1"/>
    <s v="Southern California"/>
    <n v="633"/>
    <n v="884"/>
    <x v="16"/>
  </r>
  <r>
    <d v="2021-09-03T00:00:00"/>
    <x v="4"/>
    <x v="7"/>
    <x v="1"/>
    <s v="Northern California"/>
    <n v="226"/>
    <n v="1551"/>
    <x v="16"/>
  </r>
  <r>
    <d v="2021-09-03T00:00:00"/>
    <x v="4"/>
    <x v="7"/>
    <x v="1"/>
    <s v="Southern California"/>
    <n v="164"/>
    <n v="949"/>
    <x v="16"/>
  </r>
  <r>
    <d v="2021-09-10T00:00:00"/>
    <x v="0"/>
    <x v="0"/>
    <x v="0"/>
    <s v="Northern California"/>
    <n v="4208"/>
    <n v="6712"/>
    <x v="16"/>
  </r>
  <r>
    <d v="2021-09-10T00:00:00"/>
    <x v="1"/>
    <x v="1"/>
    <x v="1"/>
    <s v="Northern California"/>
    <n v="2642.5"/>
    <n v="3223.5000000000005"/>
    <x v="16"/>
  </r>
  <r>
    <d v="2021-09-10T00:00:00"/>
    <x v="1"/>
    <x v="2"/>
    <x v="1"/>
    <s v="Northern California"/>
    <n v="137"/>
    <n v="437"/>
    <x v="16"/>
  </r>
  <r>
    <d v="2021-09-10T00:00:00"/>
    <x v="1"/>
    <x v="3"/>
    <x v="1"/>
    <s v="Northern California"/>
    <n v="0"/>
    <n v="2975"/>
    <x v="16"/>
  </r>
  <r>
    <d v="2021-09-10T00:00:00"/>
    <x v="2"/>
    <x v="4"/>
    <x v="1"/>
    <s v="Northern California"/>
    <n v="519"/>
    <n v="1403"/>
    <x v="16"/>
  </r>
  <r>
    <d v="2021-09-10T00:00:00"/>
    <x v="3"/>
    <x v="5"/>
    <x v="1"/>
    <s v="Northern California"/>
    <n v="1047"/>
    <n v="1479"/>
    <x v="16"/>
  </r>
  <r>
    <d v="2021-09-10T00:00:00"/>
    <x v="3"/>
    <x v="6"/>
    <x v="1"/>
    <s v="Northern California"/>
    <n v="112.85400390625"/>
    <n v="731.5419921875"/>
    <x v="16"/>
  </r>
  <r>
    <d v="2021-09-10T00:00:00"/>
    <x v="0"/>
    <x v="0"/>
    <x v="0"/>
    <s v="Southern California"/>
    <n v="6742"/>
    <n v="7004"/>
    <x v="16"/>
  </r>
  <r>
    <d v="2021-09-10T00:00:00"/>
    <x v="1"/>
    <x v="1"/>
    <x v="1"/>
    <s v="Southern California"/>
    <n v="3604.7000000000003"/>
    <n v="2341.9"/>
    <x v="16"/>
  </r>
  <r>
    <d v="2021-09-10T00:00:00"/>
    <x v="1"/>
    <x v="2"/>
    <x v="1"/>
    <s v="Southern California"/>
    <n v="750"/>
    <n v="894"/>
    <x v="16"/>
  </r>
  <r>
    <d v="2021-09-10T00:00:00"/>
    <x v="1"/>
    <x v="3"/>
    <x v="1"/>
    <s v="Southern California"/>
    <n v="0"/>
    <n v="3036"/>
    <x v="16"/>
  </r>
  <r>
    <d v="2021-09-10T00:00:00"/>
    <x v="2"/>
    <x v="4"/>
    <x v="1"/>
    <s v="Southern California"/>
    <n v="927"/>
    <n v="1225"/>
    <x v="16"/>
  </r>
  <r>
    <d v="2021-09-10T00:00:00"/>
    <x v="3"/>
    <x v="5"/>
    <x v="1"/>
    <s v="Southern California"/>
    <n v="608"/>
    <n v="678"/>
    <x v="16"/>
  </r>
  <r>
    <d v="2021-09-10T00:00:00"/>
    <x v="3"/>
    <x v="6"/>
    <x v="1"/>
    <s v="Southern California"/>
    <n v="454"/>
    <n v="877"/>
    <x v="16"/>
  </r>
  <r>
    <d v="2021-09-10T00:00:00"/>
    <x v="4"/>
    <x v="7"/>
    <x v="1"/>
    <s v="Northern California"/>
    <n v="263"/>
    <n v="1371"/>
    <x v="16"/>
  </r>
  <r>
    <d v="2021-09-10T00:00:00"/>
    <x v="4"/>
    <x v="7"/>
    <x v="1"/>
    <s v="Southern California"/>
    <n v="-10"/>
    <n v="719"/>
    <x v="16"/>
  </r>
  <r>
    <d v="2021-09-17T00:00:00"/>
    <x v="0"/>
    <x v="0"/>
    <x v="0"/>
    <s v="Northern California"/>
    <n v="3994"/>
    <n v="6723"/>
    <x v="16"/>
  </r>
  <r>
    <d v="2021-09-17T00:00:00"/>
    <x v="1"/>
    <x v="1"/>
    <x v="1"/>
    <s v="Northern California"/>
    <n v="2200.2000000000003"/>
    <n v="3552.2000000000003"/>
    <x v="16"/>
  </r>
  <r>
    <d v="2021-09-17T00:00:00"/>
    <x v="1"/>
    <x v="2"/>
    <x v="1"/>
    <s v="Northern California"/>
    <n v="240"/>
    <n v="601"/>
    <x v="16"/>
  </r>
  <r>
    <d v="2021-09-17T00:00:00"/>
    <x v="1"/>
    <x v="3"/>
    <x v="1"/>
    <s v="Northern California"/>
    <n v="0"/>
    <n v="3317"/>
    <x v="16"/>
  </r>
  <r>
    <d v="2021-09-17T00:00:00"/>
    <x v="2"/>
    <x v="4"/>
    <x v="1"/>
    <s v="Northern California"/>
    <n v="628"/>
    <n v="1383"/>
    <x v="16"/>
  </r>
  <r>
    <d v="2021-09-17T00:00:00"/>
    <x v="3"/>
    <x v="5"/>
    <x v="1"/>
    <s v="Northern California"/>
    <n v="447"/>
    <n v="1576"/>
    <x v="16"/>
  </r>
  <r>
    <d v="2021-09-17T00:00:00"/>
    <x v="3"/>
    <x v="6"/>
    <x v="1"/>
    <s v="Northern California"/>
    <n v="352.9320068359375"/>
    <n v="729.17401123046875"/>
    <x v="16"/>
  </r>
  <r>
    <d v="2021-09-17T00:00:00"/>
    <x v="4"/>
    <x v="7"/>
    <x v="1"/>
    <s v="Northern California"/>
    <n v="296"/>
    <n v="1610"/>
    <x v="16"/>
  </r>
  <r>
    <d v="2021-09-17T00:00:00"/>
    <x v="4"/>
    <x v="7"/>
    <x v="1"/>
    <s v="Southern California"/>
    <n v="49"/>
    <n v="846"/>
    <x v="16"/>
  </r>
  <r>
    <d v="2021-09-17T00:00:00"/>
    <x v="0"/>
    <x v="0"/>
    <x v="0"/>
    <s v="Southern California"/>
    <n v="6671"/>
    <n v="6707"/>
    <x v="16"/>
  </r>
  <r>
    <d v="2021-09-17T00:00:00"/>
    <x v="1"/>
    <x v="1"/>
    <x v="1"/>
    <s v="Southern California"/>
    <n v="4507.8"/>
    <n v="2982.1000000000004"/>
    <x v="16"/>
  </r>
  <r>
    <d v="2021-09-17T00:00:00"/>
    <x v="1"/>
    <x v="2"/>
    <x v="1"/>
    <s v="Southern California"/>
    <n v="514"/>
    <n v="888"/>
    <x v="16"/>
  </r>
  <r>
    <d v="2021-09-17T00:00:00"/>
    <x v="1"/>
    <x v="3"/>
    <x v="1"/>
    <s v="Southern California"/>
    <n v="0"/>
    <n v="2854"/>
    <x v="16"/>
  </r>
  <r>
    <d v="2021-09-17T00:00:00"/>
    <x v="2"/>
    <x v="4"/>
    <x v="1"/>
    <s v="Southern California"/>
    <n v="1139"/>
    <n v="1258"/>
    <x v="16"/>
  </r>
  <r>
    <d v="2021-09-17T00:00:00"/>
    <x v="3"/>
    <x v="5"/>
    <x v="1"/>
    <s v="Southern California"/>
    <n v="757"/>
    <n v="904"/>
    <x v="16"/>
  </r>
  <r>
    <d v="2021-09-17T00:00:00"/>
    <x v="3"/>
    <x v="6"/>
    <x v="1"/>
    <s v="Southern California"/>
    <n v="566"/>
    <n v="1030"/>
    <x v="16"/>
  </r>
  <r>
    <d v="2021-09-24T00:00:00"/>
    <x v="0"/>
    <x v="0"/>
    <x v="0"/>
    <s v="Northern California"/>
    <n v="3755"/>
    <n v="6404"/>
    <x v="16"/>
  </r>
  <r>
    <d v="2021-09-24T00:00:00"/>
    <x v="1"/>
    <x v="1"/>
    <x v="1"/>
    <s v="Northern California"/>
    <n v="1895.2"/>
    <n v="3455.8"/>
    <x v="16"/>
  </r>
  <r>
    <d v="2021-09-24T00:00:00"/>
    <x v="1"/>
    <x v="2"/>
    <x v="1"/>
    <s v="Northern California"/>
    <n v="461"/>
    <n v="624"/>
    <x v="16"/>
  </r>
  <r>
    <d v="2021-09-24T00:00:00"/>
    <x v="1"/>
    <x v="3"/>
    <x v="1"/>
    <s v="Northern California"/>
    <n v="0"/>
    <n v="3205"/>
    <x v="16"/>
  </r>
  <r>
    <d v="2021-09-24T00:00:00"/>
    <x v="2"/>
    <x v="4"/>
    <x v="1"/>
    <s v="Northern California"/>
    <n v="668"/>
    <n v="1582"/>
    <x v="16"/>
  </r>
  <r>
    <d v="2021-09-24T00:00:00"/>
    <x v="3"/>
    <x v="5"/>
    <x v="1"/>
    <s v="Northern California"/>
    <n v="871"/>
    <n v="1622"/>
    <x v="16"/>
  </r>
  <r>
    <d v="2021-09-24T00:00:00"/>
    <x v="3"/>
    <x v="6"/>
    <x v="1"/>
    <s v="Northern California"/>
    <n v="233.8900146484375"/>
    <n v="888.21697998046875"/>
    <x v="16"/>
  </r>
  <r>
    <d v="2021-09-24T00:00:00"/>
    <x v="4"/>
    <x v="7"/>
    <x v="1"/>
    <s v="Northern California"/>
    <n v="212"/>
    <n v="1284"/>
    <x v="16"/>
  </r>
  <r>
    <d v="2021-09-24T00:00:00"/>
    <x v="4"/>
    <x v="7"/>
    <x v="1"/>
    <s v="Southern California"/>
    <n v="-40"/>
    <n v="718"/>
    <x v="16"/>
  </r>
  <r>
    <d v="2021-09-24T00:00:00"/>
    <x v="0"/>
    <x v="0"/>
    <x v="0"/>
    <s v="Southern California"/>
    <n v="5640"/>
    <n v="7176"/>
    <x v="16"/>
  </r>
  <r>
    <d v="2021-09-24T00:00:00"/>
    <x v="1"/>
    <x v="1"/>
    <x v="1"/>
    <s v="Southern California"/>
    <n v="3135.0000000000005"/>
    <n v="2611.4"/>
    <x v="16"/>
  </r>
  <r>
    <d v="2021-09-24T00:00:00"/>
    <x v="1"/>
    <x v="2"/>
    <x v="1"/>
    <s v="Southern California"/>
    <n v="719"/>
    <n v="835"/>
    <x v="16"/>
  </r>
  <r>
    <d v="2021-09-24T00:00:00"/>
    <x v="1"/>
    <x v="3"/>
    <x v="1"/>
    <s v="Southern California"/>
    <n v="0"/>
    <n v="2854"/>
    <x v="16"/>
  </r>
  <r>
    <d v="2021-09-24T00:00:00"/>
    <x v="2"/>
    <x v="4"/>
    <x v="1"/>
    <s v="Southern California"/>
    <n v="935"/>
    <n v="1259"/>
    <x v="16"/>
  </r>
  <r>
    <d v="2021-09-24T00:00:00"/>
    <x v="3"/>
    <x v="5"/>
    <x v="1"/>
    <s v="Southern California"/>
    <n v="358"/>
    <n v="713"/>
    <x v="16"/>
  </r>
  <r>
    <d v="2021-09-24T00:00:00"/>
    <x v="3"/>
    <x v="6"/>
    <x v="1"/>
    <s v="Southern California"/>
    <n v="575"/>
    <n v="1113"/>
    <x v="16"/>
  </r>
  <r>
    <d v="2021-10-01T00:00:00"/>
    <x v="0"/>
    <x v="0"/>
    <x v="0"/>
    <s v="Northern California"/>
    <n v="4410"/>
    <n v="6674"/>
    <x v="16"/>
  </r>
  <r>
    <d v="2021-10-01T00:00:00"/>
    <x v="1"/>
    <x v="1"/>
    <x v="1"/>
    <s v="Northern California"/>
    <n v="2044.6000000000001"/>
    <n v="3603.8"/>
    <x v="16"/>
  </r>
  <r>
    <d v="2021-10-01T00:00:00"/>
    <x v="1"/>
    <x v="2"/>
    <x v="1"/>
    <s v="Northern California"/>
    <n v="108"/>
    <n v="421"/>
    <x v="16"/>
  </r>
  <r>
    <d v="2021-10-01T00:00:00"/>
    <x v="1"/>
    <x v="3"/>
    <x v="1"/>
    <s v="Northern California"/>
    <n v="0"/>
    <n v="3155"/>
    <x v="16"/>
  </r>
  <r>
    <d v="2021-10-01T00:00:00"/>
    <x v="2"/>
    <x v="4"/>
    <x v="1"/>
    <s v="Northern California"/>
    <n v="638"/>
    <n v="1673"/>
    <x v="16"/>
  </r>
  <r>
    <d v="2021-10-01T00:00:00"/>
    <x v="3"/>
    <x v="5"/>
    <x v="1"/>
    <s v="Northern California"/>
    <n v="438"/>
    <n v="1262"/>
    <x v="16"/>
  </r>
  <r>
    <d v="2021-10-01T00:00:00"/>
    <x v="3"/>
    <x v="6"/>
    <x v="1"/>
    <s v="Northern California"/>
    <n v="321.35499572753906"/>
    <n v="732.072021484375"/>
    <x v="16"/>
  </r>
  <r>
    <d v="2021-10-01T00:00:00"/>
    <x v="4"/>
    <x v="7"/>
    <x v="1"/>
    <s v="Northern California"/>
    <n v="233"/>
    <n v="1404"/>
    <x v="16"/>
  </r>
  <r>
    <d v="2021-10-01T00:00:00"/>
    <x v="4"/>
    <x v="7"/>
    <x v="1"/>
    <s v="Southern California"/>
    <n v="-7"/>
    <n v="636"/>
    <x v="16"/>
  </r>
  <r>
    <d v="2021-10-01T00:00:00"/>
    <x v="0"/>
    <x v="0"/>
    <x v="0"/>
    <s v="Southern California"/>
    <n v="6260"/>
    <n v="7049"/>
    <x v="16"/>
  </r>
  <r>
    <d v="2021-10-01T00:00:00"/>
    <x v="1"/>
    <x v="1"/>
    <x v="1"/>
    <s v="Southern California"/>
    <n v="3758.7000000000003"/>
    <n v="2134"/>
    <x v="16"/>
  </r>
  <r>
    <d v="2021-10-01T00:00:00"/>
    <x v="1"/>
    <x v="2"/>
    <x v="1"/>
    <s v="Southern California"/>
    <n v="576"/>
    <n v="906"/>
    <x v="16"/>
  </r>
  <r>
    <d v="2021-10-01T00:00:00"/>
    <x v="1"/>
    <x v="3"/>
    <x v="1"/>
    <s v="Southern California"/>
    <n v="0"/>
    <n v="2747"/>
    <x v="16"/>
  </r>
  <r>
    <d v="2021-10-01T00:00:00"/>
    <x v="2"/>
    <x v="4"/>
    <x v="1"/>
    <s v="Southern California"/>
    <n v="1108"/>
    <n v="1241"/>
    <x v="16"/>
  </r>
  <r>
    <d v="2021-10-01T00:00:00"/>
    <x v="3"/>
    <x v="5"/>
    <x v="1"/>
    <s v="Southern California"/>
    <n v="590"/>
    <n v="817"/>
    <x v="16"/>
  </r>
  <r>
    <d v="2021-10-01T00:00:00"/>
    <x v="3"/>
    <x v="6"/>
    <x v="1"/>
    <s v="Southern California"/>
    <n v="417"/>
    <n v="888"/>
    <x v="16"/>
  </r>
  <r>
    <d v="2021-10-08T00:00:00"/>
    <x v="0"/>
    <x v="0"/>
    <x v="0"/>
    <s v="Northern California"/>
    <n v="3885"/>
    <n v="7179"/>
    <x v="16"/>
  </r>
  <r>
    <d v="2021-10-08T00:00:00"/>
    <x v="1"/>
    <x v="1"/>
    <x v="1"/>
    <s v="Northern California"/>
    <n v="2042.3000000000002"/>
    <n v="3341.0000000000005"/>
    <x v="16"/>
  </r>
  <r>
    <d v="2021-10-08T00:00:00"/>
    <x v="1"/>
    <x v="2"/>
    <x v="1"/>
    <s v="Northern California"/>
    <n v="425"/>
    <n v="474"/>
    <x v="16"/>
  </r>
  <r>
    <d v="2021-10-08T00:00:00"/>
    <x v="1"/>
    <x v="3"/>
    <x v="1"/>
    <s v="Northern California"/>
    <n v="0"/>
    <n v="2821"/>
    <x v="16"/>
  </r>
  <r>
    <d v="2021-10-08T00:00:00"/>
    <x v="2"/>
    <x v="4"/>
    <x v="1"/>
    <s v="Northern California"/>
    <n v="591"/>
    <n v="1824"/>
    <x v="16"/>
  </r>
  <r>
    <d v="2021-10-08T00:00:00"/>
    <x v="3"/>
    <x v="5"/>
    <x v="1"/>
    <s v="Northern California"/>
    <n v="729"/>
    <n v="1235"/>
    <x v="16"/>
  </r>
  <r>
    <d v="2021-10-08T00:00:00"/>
    <x v="3"/>
    <x v="6"/>
    <x v="1"/>
    <s v="Northern California"/>
    <n v="49.035003662109375"/>
    <n v="754.68701171875"/>
    <x v="16"/>
  </r>
  <r>
    <d v="2021-10-08T00:00:00"/>
    <x v="4"/>
    <x v="7"/>
    <x v="1"/>
    <s v="Northern California"/>
    <n v="224"/>
    <n v="1315"/>
    <x v="16"/>
  </r>
  <r>
    <d v="2021-10-08T00:00:00"/>
    <x v="4"/>
    <x v="7"/>
    <x v="1"/>
    <s v="Southern California"/>
    <n v="9"/>
    <n v="798"/>
    <x v="16"/>
  </r>
  <r>
    <d v="2021-10-08T00:00:00"/>
    <x v="0"/>
    <x v="0"/>
    <x v="0"/>
    <s v="Southern California"/>
    <n v="6498"/>
    <n v="6783"/>
    <x v="16"/>
  </r>
  <r>
    <d v="2021-10-08T00:00:00"/>
    <x v="1"/>
    <x v="1"/>
    <x v="1"/>
    <s v="Southern California"/>
    <n v="3867.6000000000004"/>
    <n v="2469.5"/>
    <x v="16"/>
  </r>
  <r>
    <d v="2021-10-08T00:00:00"/>
    <x v="1"/>
    <x v="2"/>
    <x v="1"/>
    <s v="Southern California"/>
    <n v="653"/>
    <n v="829"/>
    <x v="16"/>
  </r>
  <r>
    <d v="2021-10-08T00:00:00"/>
    <x v="1"/>
    <x v="3"/>
    <x v="1"/>
    <s v="Southern California"/>
    <n v="0"/>
    <n v="2747"/>
    <x v="16"/>
  </r>
  <r>
    <d v="2021-10-08T00:00:00"/>
    <x v="2"/>
    <x v="4"/>
    <x v="1"/>
    <s v="Southern California"/>
    <n v="1218"/>
    <n v="1280"/>
    <x v="16"/>
  </r>
  <r>
    <d v="2021-10-08T00:00:00"/>
    <x v="3"/>
    <x v="5"/>
    <x v="1"/>
    <s v="Southern California"/>
    <n v="662"/>
    <n v="920"/>
    <x v="16"/>
  </r>
  <r>
    <d v="2021-10-08T00:00:00"/>
    <x v="3"/>
    <x v="6"/>
    <x v="1"/>
    <s v="Southern California"/>
    <n v="592"/>
    <n v="924"/>
    <x v="16"/>
  </r>
  <r>
    <d v="2021-10-15T00:00:00"/>
    <x v="0"/>
    <x v="0"/>
    <x v="0"/>
    <s v="Northern California"/>
    <n v="3829"/>
    <n v="6863"/>
    <x v="16"/>
  </r>
  <r>
    <d v="2021-10-15T00:00:00"/>
    <x v="1"/>
    <x v="1"/>
    <x v="1"/>
    <s v="Northern California"/>
    <n v="1964.7"/>
    <n v="2700"/>
    <x v="16"/>
  </r>
  <r>
    <d v="2021-10-15T00:00:00"/>
    <x v="1"/>
    <x v="2"/>
    <x v="1"/>
    <s v="Northern California"/>
    <n v="376"/>
    <n v="493"/>
    <x v="16"/>
  </r>
  <r>
    <d v="2021-10-15T00:00:00"/>
    <x v="1"/>
    <x v="3"/>
    <x v="1"/>
    <s v="Northern California"/>
    <n v="0"/>
    <n v="2641"/>
    <x v="16"/>
  </r>
  <r>
    <d v="2021-10-15T00:00:00"/>
    <x v="2"/>
    <x v="4"/>
    <x v="1"/>
    <s v="Northern California"/>
    <n v="593"/>
    <n v="1786"/>
    <x v="16"/>
  </r>
  <r>
    <d v="2021-10-15T00:00:00"/>
    <x v="3"/>
    <x v="5"/>
    <x v="1"/>
    <s v="Northern California"/>
    <n v="538"/>
    <n v="977"/>
    <x v="16"/>
  </r>
  <r>
    <d v="2021-10-15T00:00:00"/>
    <x v="3"/>
    <x v="6"/>
    <x v="1"/>
    <s v="Northern California"/>
    <n v="376.635009765625"/>
    <n v="603.96798706054688"/>
    <x v="16"/>
  </r>
  <r>
    <d v="2021-10-15T00:00:00"/>
    <x v="4"/>
    <x v="7"/>
    <x v="1"/>
    <s v="Northern California"/>
    <n v="341"/>
    <n v="1024"/>
    <x v="16"/>
  </r>
  <r>
    <d v="2021-10-15T00:00:00"/>
    <x v="4"/>
    <x v="7"/>
    <x v="1"/>
    <s v="Southern California"/>
    <n v="124"/>
    <n v="989"/>
    <x v="16"/>
  </r>
  <r>
    <d v="2021-10-15T00:00:00"/>
    <x v="0"/>
    <x v="0"/>
    <x v="0"/>
    <s v="Southern California"/>
    <n v="6563"/>
    <n v="5552"/>
    <x v="16"/>
  </r>
  <r>
    <d v="2021-10-15T00:00:00"/>
    <x v="1"/>
    <x v="1"/>
    <x v="1"/>
    <s v="Southern California"/>
    <n v="4094.2000000000003"/>
    <n v="2731.3"/>
    <x v="16"/>
  </r>
  <r>
    <d v="2021-10-15T00:00:00"/>
    <x v="1"/>
    <x v="2"/>
    <x v="1"/>
    <s v="Southern California"/>
    <n v="461"/>
    <n v="640"/>
    <x v="16"/>
  </r>
  <r>
    <d v="2021-10-15T00:00:00"/>
    <x v="1"/>
    <x v="3"/>
    <x v="1"/>
    <s v="Southern California"/>
    <n v="0"/>
    <n v="2623"/>
    <x v="16"/>
  </r>
  <r>
    <d v="2021-10-15T00:00:00"/>
    <x v="2"/>
    <x v="4"/>
    <x v="1"/>
    <s v="Southern California"/>
    <n v="1262"/>
    <n v="1430"/>
    <x v="16"/>
  </r>
  <r>
    <d v="2021-10-15T00:00:00"/>
    <x v="3"/>
    <x v="5"/>
    <x v="1"/>
    <s v="Southern California"/>
    <n v="828"/>
    <n v="978"/>
    <x v="16"/>
  </r>
  <r>
    <d v="2021-10-15T00:00:00"/>
    <x v="3"/>
    <x v="6"/>
    <x v="1"/>
    <s v="Southern California"/>
    <n v="152"/>
    <n v="614"/>
    <x v="16"/>
  </r>
  <r>
    <d v="2021-10-22T00:00:00"/>
    <x v="0"/>
    <x v="0"/>
    <x v="0"/>
    <s v="Northern California"/>
    <n v="3929"/>
    <n v="5950"/>
    <x v="16"/>
  </r>
  <r>
    <d v="2021-10-22T00:00:00"/>
    <x v="1"/>
    <x v="1"/>
    <x v="1"/>
    <s v="Northern California"/>
    <n v="2140.7000000000003"/>
    <n v="2667"/>
    <x v="16"/>
  </r>
  <r>
    <d v="2021-10-22T00:00:00"/>
    <x v="1"/>
    <x v="2"/>
    <x v="1"/>
    <s v="Northern California"/>
    <n v="180"/>
    <n v="372"/>
    <x v="16"/>
  </r>
  <r>
    <d v="2021-10-22T00:00:00"/>
    <x v="1"/>
    <x v="3"/>
    <x v="1"/>
    <s v="Northern California"/>
    <n v="0"/>
    <n v="2812"/>
    <x v="16"/>
  </r>
  <r>
    <d v="2021-10-22T00:00:00"/>
    <x v="2"/>
    <x v="4"/>
    <x v="1"/>
    <s v="Northern California"/>
    <n v="591"/>
    <n v="1673"/>
    <x v="16"/>
  </r>
  <r>
    <d v="2021-10-22T00:00:00"/>
    <x v="3"/>
    <x v="5"/>
    <x v="1"/>
    <s v="Northern California"/>
    <n v="486"/>
    <n v="1062"/>
    <x v="16"/>
  </r>
  <r>
    <d v="2021-10-22T00:00:00"/>
    <x v="3"/>
    <x v="6"/>
    <x v="1"/>
    <s v="Northern California"/>
    <n v="488.00201416015625"/>
    <n v="727.54901123046875"/>
    <x v="16"/>
  </r>
  <r>
    <d v="2021-10-22T00:00:00"/>
    <x v="4"/>
    <x v="7"/>
    <x v="1"/>
    <s v="Northern California"/>
    <n v="281"/>
    <n v="1025"/>
    <x v="16"/>
  </r>
  <r>
    <d v="2021-10-22T00:00:00"/>
    <x v="4"/>
    <x v="7"/>
    <x v="1"/>
    <s v="Southern California"/>
    <n v="-44"/>
    <n v="851"/>
    <x v="16"/>
  </r>
  <r>
    <d v="2021-10-22T00:00:00"/>
    <x v="0"/>
    <x v="0"/>
    <x v="0"/>
    <s v="Southern California"/>
    <n v="6443"/>
    <n v="6545"/>
    <x v="16"/>
  </r>
  <r>
    <d v="2021-10-22T00:00:00"/>
    <x v="1"/>
    <x v="1"/>
    <x v="1"/>
    <s v="Southern California"/>
    <n v="3846.7000000000003"/>
    <n v="2635.6000000000004"/>
    <x v="16"/>
  </r>
  <r>
    <d v="2021-10-22T00:00:00"/>
    <x v="1"/>
    <x v="2"/>
    <x v="1"/>
    <s v="Southern California"/>
    <n v="598"/>
    <n v="632"/>
    <x v="16"/>
  </r>
  <r>
    <d v="2021-10-22T00:00:00"/>
    <x v="1"/>
    <x v="3"/>
    <x v="1"/>
    <s v="Southern California"/>
    <n v="0"/>
    <n v="2833"/>
    <x v="16"/>
  </r>
  <r>
    <d v="2021-10-22T00:00:00"/>
    <x v="2"/>
    <x v="4"/>
    <x v="1"/>
    <s v="Southern California"/>
    <n v="1238"/>
    <n v="1310"/>
    <x v="16"/>
  </r>
  <r>
    <d v="2021-10-22T00:00:00"/>
    <x v="3"/>
    <x v="5"/>
    <x v="1"/>
    <s v="Southern California"/>
    <n v="510"/>
    <n v="885"/>
    <x v="16"/>
  </r>
  <r>
    <d v="2021-10-22T00:00:00"/>
    <x v="3"/>
    <x v="6"/>
    <x v="1"/>
    <s v="Southern California"/>
    <n v="530"/>
    <n v="681"/>
    <x v="16"/>
  </r>
  <r>
    <d v="2021-10-29T00:00:00"/>
    <x v="0"/>
    <x v="0"/>
    <x v="0"/>
    <s v="Northern California"/>
    <n v="3022"/>
    <n v="6546"/>
    <x v="16"/>
  </r>
  <r>
    <d v="2021-10-29T00:00:00"/>
    <x v="1"/>
    <x v="1"/>
    <x v="1"/>
    <s v="Northern California"/>
    <n v="2063.5"/>
    <n v="2451.4"/>
    <x v="16"/>
  </r>
  <r>
    <d v="2021-10-29T00:00:00"/>
    <x v="1"/>
    <x v="2"/>
    <x v="1"/>
    <s v="Northern California"/>
    <n v="126"/>
    <n v="354"/>
    <x v="16"/>
  </r>
  <r>
    <d v="2021-10-29T00:00:00"/>
    <x v="1"/>
    <x v="3"/>
    <x v="1"/>
    <s v="Northern California"/>
    <n v="0"/>
    <n v="2894"/>
    <x v="16"/>
  </r>
  <r>
    <d v="2021-10-29T00:00:00"/>
    <x v="2"/>
    <x v="4"/>
    <x v="1"/>
    <s v="Northern California"/>
    <n v="374"/>
    <n v="1540"/>
    <x v="16"/>
  </r>
  <r>
    <d v="2021-10-29T00:00:00"/>
    <x v="3"/>
    <x v="5"/>
    <x v="1"/>
    <s v="Northern California"/>
    <n v="706"/>
    <n v="1452"/>
    <x v="16"/>
  </r>
  <r>
    <d v="2021-10-29T00:00:00"/>
    <x v="3"/>
    <x v="6"/>
    <x v="1"/>
    <s v="Northern California"/>
    <n v="54.628997802734375"/>
    <n v="701.75201416015625"/>
    <x v="16"/>
  </r>
  <r>
    <d v="2021-10-29T00:00:00"/>
    <x v="4"/>
    <x v="7"/>
    <x v="1"/>
    <s v="Northern California"/>
    <n v="214"/>
    <n v="1212"/>
    <x v="16"/>
  </r>
  <r>
    <d v="2021-10-29T00:00:00"/>
    <x v="4"/>
    <x v="7"/>
    <x v="1"/>
    <s v="Southern California"/>
    <n v="-22"/>
    <n v="896"/>
    <x v="16"/>
  </r>
  <r>
    <d v="2021-10-29T00:00:00"/>
    <x v="0"/>
    <x v="0"/>
    <x v="0"/>
    <s v="Southern California"/>
    <n v="6219"/>
    <n v="5441"/>
    <x v="16"/>
  </r>
  <r>
    <d v="2021-10-29T00:00:00"/>
    <x v="1"/>
    <x v="1"/>
    <x v="1"/>
    <s v="Southern California"/>
    <n v="3906.1000000000004"/>
    <n v="2586.1000000000004"/>
    <x v="16"/>
  </r>
  <r>
    <d v="2021-10-29T00:00:00"/>
    <x v="1"/>
    <x v="2"/>
    <x v="1"/>
    <s v="Southern California"/>
    <n v="545"/>
    <n v="708"/>
    <x v="16"/>
  </r>
  <r>
    <d v="2021-10-29T00:00:00"/>
    <x v="1"/>
    <x v="3"/>
    <x v="1"/>
    <s v="Southern California"/>
    <n v="0"/>
    <n v="2878"/>
    <x v="16"/>
  </r>
  <r>
    <d v="2021-10-29T00:00:00"/>
    <x v="2"/>
    <x v="4"/>
    <x v="1"/>
    <s v="Southern California"/>
    <n v="1361"/>
    <n v="1521"/>
    <x v="16"/>
  </r>
  <r>
    <d v="2021-10-29T00:00:00"/>
    <x v="3"/>
    <x v="5"/>
    <x v="1"/>
    <s v="Southern California"/>
    <n v="508"/>
    <n v="832"/>
    <x v="16"/>
  </r>
  <r>
    <d v="2021-10-29T00:00:00"/>
    <x v="3"/>
    <x v="6"/>
    <x v="1"/>
    <s v="Southern California"/>
    <n v="786"/>
    <n v="707"/>
    <x v="16"/>
  </r>
  <r>
    <d v="2021-11-05T00:00:00"/>
    <x v="0"/>
    <x v="0"/>
    <x v="0"/>
    <s v="Northern California"/>
    <n v="2863"/>
    <n v="6989"/>
    <x v="16"/>
  </r>
  <r>
    <d v="2021-11-05T00:00:00"/>
    <x v="1"/>
    <x v="1"/>
    <x v="1"/>
    <s v="Northern California"/>
    <n v="2060.5"/>
    <n v="2608.5"/>
    <x v="16"/>
  </r>
  <r>
    <d v="2021-11-05T00:00:00"/>
    <x v="1"/>
    <x v="2"/>
    <x v="1"/>
    <s v="Northern California"/>
    <n v="186"/>
    <n v="340"/>
    <x v="16"/>
  </r>
  <r>
    <d v="2021-11-05T00:00:00"/>
    <x v="1"/>
    <x v="3"/>
    <x v="1"/>
    <s v="Northern California"/>
    <n v="0"/>
    <n v="2249"/>
    <x v="16"/>
  </r>
  <r>
    <d v="2021-11-05T00:00:00"/>
    <x v="2"/>
    <x v="4"/>
    <x v="1"/>
    <s v="Northern California"/>
    <n v="370"/>
    <n v="1328"/>
    <x v="16"/>
  </r>
  <r>
    <d v="2021-11-05T00:00:00"/>
    <x v="3"/>
    <x v="5"/>
    <x v="1"/>
    <s v="Northern California"/>
    <n v="475"/>
    <n v="1255"/>
    <x v="16"/>
  </r>
  <r>
    <d v="2021-11-05T00:00:00"/>
    <x v="3"/>
    <x v="6"/>
    <x v="1"/>
    <s v="Northern California"/>
    <n v="159.19400024414063"/>
    <n v="699.02301025390625"/>
    <x v="16"/>
  </r>
  <r>
    <d v="2021-11-05T00:00:00"/>
    <x v="4"/>
    <x v="7"/>
    <x v="1"/>
    <s v="Northern California"/>
    <n v="144"/>
    <n v="1368"/>
    <x v="16"/>
  </r>
  <r>
    <d v="2021-11-05T00:00:00"/>
    <x v="4"/>
    <x v="7"/>
    <x v="1"/>
    <s v="Southern California"/>
    <n v="-139"/>
    <n v="846"/>
    <x v="16"/>
  </r>
  <r>
    <d v="2021-11-05T00:00:00"/>
    <x v="0"/>
    <x v="0"/>
    <x v="0"/>
    <s v="Southern California"/>
    <n v="6257"/>
    <n v="6031"/>
    <x v="16"/>
  </r>
  <r>
    <d v="2021-11-05T00:00:00"/>
    <x v="1"/>
    <x v="1"/>
    <x v="1"/>
    <s v="Southern California"/>
    <n v="4039.2000000000003"/>
    <n v="2824.8"/>
    <x v="16"/>
  </r>
  <r>
    <d v="2021-11-05T00:00:00"/>
    <x v="1"/>
    <x v="2"/>
    <x v="1"/>
    <s v="Southern California"/>
    <n v="609"/>
    <n v="697"/>
    <x v="16"/>
  </r>
  <r>
    <d v="2021-11-05T00:00:00"/>
    <x v="1"/>
    <x v="3"/>
    <x v="1"/>
    <s v="Southern California"/>
    <n v="0"/>
    <n v="2849"/>
    <x v="16"/>
  </r>
  <r>
    <d v="2021-11-05T00:00:00"/>
    <x v="2"/>
    <x v="4"/>
    <x v="1"/>
    <s v="Southern California"/>
    <n v="1175"/>
    <n v="1449"/>
    <x v="16"/>
  </r>
  <r>
    <d v="2021-11-05T00:00:00"/>
    <x v="3"/>
    <x v="5"/>
    <x v="1"/>
    <s v="Southern California"/>
    <n v="566"/>
    <n v="852"/>
    <x v="16"/>
  </r>
  <r>
    <d v="2021-11-05T00:00:00"/>
    <x v="3"/>
    <x v="6"/>
    <x v="1"/>
    <s v="Southern California"/>
    <n v="604"/>
    <n v="653"/>
    <x v="16"/>
  </r>
  <r>
    <d v="2021-11-12T00:00:00"/>
    <x v="0"/>
    <x v="0"/>
    <x v="0"/>
    <s v="Northern California"/>
    <n v="3523"/>
    <n v="6360"/>
    <x v="16"/>
  </r>
  <r>
    <d v="2021-11-12T00:00:00"/>
    <x v="1"/>
    <x v="1"/>
    <x v="1"/>
    <s v="Northern California"/>
    <n v="1677.9"/>
    <n v="2345.9"/>
    <x v="16"/>
  </r>
  <r>
    <d v="2021-11-12T00:00:00"/>
    <x v="1"/>
    <x v="2"/>
    <x v="1"/>
    <s v="Northern California"/>
    <n v="27"/>
    <n v="272"/>
    <x v="16"/>
  </r>
  <r>
    <d v="2021-11-12T00:00:00"/>
    <x v="1"/>
    <x v="3"/>
    <x v="1"/>
    <s v="Northern California"/>
    <n v="0"/>
    <n v="2061"/>
    <x v="16"/>
  </r>
  <r>
    <d v="2021-11-12T00:00:00"/>
    <x v="2"/>
    <x v="4"/>
    <x v="1"/>
    <s v="Northern California"/>
    <n v="507"/>
    <n v="1408"/>
    <x v="16"/>
  </r>
  <r>
    <d v="2021-11-12T00:00:00"/>
    <x v="3"/>
    <x v="5"/>
    <x v="1"/>
    <s v="Northern California"/>
    <n v="301"/>
    <n v="957"/>
    <x v="16"/>
  </r>
  <r>
    <d v="2021-11-12T00:00:00"/>
    <x v="3"/>
    <x v="6"/>
    <x v="1"/>
    <s v="Northern California"/>
    <n v="178.65499877929688"/>
    <n v="769.5770263671875"/>
    <x v="16"/>
  </r>
  <r>
    <d v="2021-11-12T00:00:00"/>
    <x v="4"/>
    <x v="7"/>
    <x v="1"/>
    <s v="Northern California"/>
    <n v="246"/>
    <n v="1224"/>
    <x v="16"/>
  </r>
  <r>
    <d v="2021-11-12T00:00:00"/>
    <x v="4"/>
    <x v="7"/>
    <x v="1"/>
    <s v="Southern California"/>
    <n v="-26"/>
    <n v="730"/>
    <x v="16"/>
  </r>
  <r>
    <d v="2021-11-12T00:00:00"/>
    <x v="0"/>
    <x v="0"/>
    <x v="0"/>
    <s v="Southern California"/>
    <n v="6371"/>
    <n v="4672"/>
    <x v="16"/>
  </r>
  <r>
    <d v="2021-11-12T00:00:00"/>
    <x v="1"/>
    <x v="1"/>
    <x v="1"/>
    <s v="Southern California"/>
    <n v="4361.5"/>
    <n v="2702.7000000000003"/>
    <x v="16"/>
  </r>
  <r>
    <d v="2021-11-12T00:00:00"/>
    <x v="1"/>
    <x v="2"/>
    <x v="1"/>
    <s v="Southern California"/>
    <n v="698"/>
    <n v="817"/>
    <x v="16"/>
  </r>
  <r>
    <d v="2021-11-12T00:00:00"/>
    <x v="1"/>
    <x v="3"/>
    <x v="1"/>
    <s v="Southern California"/>
    <n v="0"/>
    <n v="2607"/>
    <x v="16"/>
  </r>
  <r>
    <d v="2021-11-12T00:00:00"/>
    <x v="2"/>
    <x v="4"/>
    <x v="1"/>
    <s v="Southern California"/>
    <n v="1133"/>
    <n v="1386"/>
    <x v="16"/>
  </r>
  <r>
    <d v="2021-11-12T00:00:00"/>
    <x v="3"/>
    <x v="5"/>
    <x v="1"/>
    <s v="Southern California"/>
    <n v="526"/>
    <n v="791"/>
    <x v="16"/>
  </r>
  <r>
    <d v="2021-11-12T00:00:00"/>
    <x v="3"/>
    <x v="6"/>
    <x v="1"/>
    <s v="Southern California"/>
    <n v="889"/>
    <n v="779"/>
    <x v="16"/>
  </r>
  <r>
    <d v="2021-11-19T00:00:00"/>
    <x v="0"/>
    <x v="0"/>
    <x v="0"/>
    <s v="Northern California"/>
    <n v="3219"/>
    <n v="7764"/>
    <x v="16"/>
  </r>
  <r>
    <d v="2021-11-19T00:00:00"/>
    <x v="1"/>
    <x v="1"/>
    <x v="1"/>
    <s v="Northern California"/>
    <n v="1841.0000000000002"/>
    <n v="2128.3000000000002"/>
    <x v="16"/>
  </r>
  <r>
    <d v="2021-11-19T00:00:00"/>
    <x v="1"/>
    <x v="2"/>
    <x v="1"/>
    <s v="Northern California"/>
    <n v="130"/>
    <n v="302"/>
    <x v="16"/>
  </r>
  <r>
    <d v="2021-11-19T00:00:00"/>
    <x v="1"/>
    <x v="3"/>
    <x v="1"/>
    <s v="Northern California"/>
    <n v="0"/>
    <n v="2114"/>
    <x v="16"/>
  </r>
  <r>
    <d v="2021-11-19T00:00:00"/>
    <x v="2"/>
    <x v="4"/>
    <x v="1"/>
    <s v="Northern California"/>
    <n v="556"/>
    <n v="1553"/>
    <x v="16"/>
  </r>
  <r>
    <d v="2021-11-19T00:00:00"/>
    <x v="3"/>
    <x v="5"/>
    <x v="1"/>
    <s v="Northern California"/>
    <n v="410"/>
    <n v="1133"/>
    <x v="16"/>
  </r>
  <r>
    <d v="2021-11-19T00:00:00"/>
    <x v="3"/>
    <x v="6"/>
    <x v="1"/>
    <s v="Northern California"/>
    <n v="194.69781494140625"/>
    <n v="808.17999267578125"/>
    <x v="16"/>
  </r>
  <r>
    <d v="2021-11-19T00:00:00"/>
    <x v="4"/>
    <x v="7"/>
    <x v="1"/>
    <s v="Northern California"/>
    <n v="260"/>
    <n v="1197"/>
    <x v="16"/>
  </r>
  <r>
    <d v="2021-11-19T00:00:00"/>
    <x v="4"/>
    <x v="7"/>
    <x v="1"/>
    <s v="Southern California"/>
    <n v="143"/>
    <n v="829"/>
    <x v="16"/>
  </r>
  <r>
    <d v="2021-11-19T00:00:00"/>
    <x v="0"/>
    <x v="0"/>
    <x v="0"/>
    <s v="Southern California"/>
    <n v="6154"/>
    <n v="6435"/>
    <x v="16"/>
  </r>
  <r>
    <d v="2021-11-19T00:00:00"/>
    <x v="1"/>
    <x v="1"/>
    <x v="1"/>
    <s v="Southern California"/>
    <n v="3776.3"/>
    <n v="2504.7000000000003"/>
    <x v="16"/>
  </r>
  <r>
    <d v="2021-11-19T00:00:00"/>
    <x v="1"/>
    <x v="2"/>
    <x v="1"/>
    <s v="Southern California"/>
    <n v="718"/>
    <n v="1193"/>
    <x v="16"/>
  </r>
  <r>
    <d v="2021-11-19T00:00:00"/>
    <x v="1"/>
    <x v="3"/>
    <x v="1"/>
    <s v="Southern California"/>
    <n v="0"/>
    <n v="2624"/>
    <x v="16"/>
  </r>
  <r>
    <d v="2021-11-19T00:00:00"/>
    <x v="2"/>
    <x v="4"/>
    <x v="1"/>
    <s v="Southern California"/>
    <n v="1172"/>
    <n v="1431"/>
    <x v="16"/>
  </r>
  <r>
    <d v="2021-11-19T00:00:00"/>
    <x v="3"/>
    <x v="5"/>
    <x v="1"/>
    <s v="Southern California"/>
    <n v="671"/>
    <n v="889"/>
    <x v="16"/>
  </r>
  <r>
    <d v="2021-11-19T00:00:00"/>
    <x v="3"/>
    <x v="6"/>
    <x v="1"/>
    <s v="Southern California"/>
    <n v="640"/>
    <n v="803"/>
    <x v="16"/>
  </r>
  <r>
    <d v="2021-11-26T00:00:00"/>
    <x v="0"/>
    <x v="0"/>
    <x v="0"/>
    <s v="Northern California"/>
    <n v="3308"/>
    <n v="7243"/>
    <x v="16"/>
  </r>
  <r>
    <d v="2021-11-26T00:00:00"/>
    <x v="1"/>
    <x v="1"/>
    <x v="1"/>
    <s v="Northern California"/>
    <n v="1823.0000000000002"/>
    <n v="2189.5"/>
    <x v="16"/>
  </r>
  <r>
    <d v="2021-11-26T00:00:00"/>
    <x v="1"/>
    <x v="2"/>
    <x v="1"/>
    <s v="Northern California"/>
    <n v="209"/>
    <n v="400"/>
    <x v="16"/>
  </r>
  <r>
    <d v="2021-11-26T00:00:00"/>
    <x v="1"/>
    <x v="3"/>
    <x v="1"/>
    <s v="Northern California"/>
    <n v="0"/>
    <n v="2143"/>
    <x v="16"/>
  </r>
  <r>
    <d v="2021-11-26T00:00:00"/>
    <x v="2"/>
    <x v="4"/>
    <x v="1"/>
    <s v="Northern California"/>
    <n v="533"/>
    <n v="1568"/>
    <x v="16"/>
  </r>
  <r>
    <d v="2021-11-26T00:00:00"/>
    <x v="3"/>
    <x v="5"/>
    <x v="1"/>
    <s v="Northern California"/>
    <n v="488"/>
    <n v="1127"/>
    <x v="16"/>
  </r>
  <r>
    <d v="2021-11-26T00:00:00"/>
    <x v="3"/>
    <x v="6"/>
    <x v="1"/>
    <s v="Northern California"/>
    <n v="133.19198608398438"/>
    <n v="783.36102294921875"/>
    <x v="16"/>
  </r>
  <r>
    <d v="2021-11-26T00:00:00"/>
    <x v="4"/>
    <x v="7"/>
    <x v="1"/>
    <s v="Northern California"/>
    <n v="110"/>
    <n v="1107"/>
    <x v="16"/>
  </r>
  <r>
    <d v="2021-11-26T00:00:00"/>
    <x v="4"/>
    <x v="7"/>
    <x v="1"/>
    <s v="Southern California"/>
    <n v="-1"/>
    <n v="932"/>
    <x v="16"/>
  </r>
  <r>
    <d v="2021-11-26T00:00:00"/>
    <x v="0"/>
    <x v="0"/>
    <x v="0"/>
    <s v="Southern California"/>
    <n v="6536"/>
    <n v="6252"/>
    <x v="16"/>
  </r>
  <r>
    <d v="2021-11-26T00:00:00"/>
    <x v="1"/>
    <x v="1"/>
    <x v="1"/>
    <s v="Southern California"/>
    <n v="4459.4000000000005"/>
    <n v="2883.1000000000004"/>
    <x v="16"/>
  </r>
  <r>
    <d v="2021-11-26T00:00:00"/>
    <x v="1"/>
    <x v="2"/>
    <x v="1"/>
    <s v="Southern California"/>
    <n v="404"/>
    <n v="704"/>
    <x v="16"/>
  </r>
  <r>
    <d v="2021-11-26T00:00:00"/>
    <x v="1"/>
    <x v="3"/>
    <x v="1"/>
    <s v="Southern California"/>
    <n v="0"/>
    <n v="2535"/>
    <x v="16"/>
  </r>
  <r>
    <d v="2021-11-26T00:00:00"/>
    <x v="2"/>
    <x v="4"/>
    <x v="1"/>
    <s v="Southern California"/>
    <n v="1066"/>
    <n v="1291"/>
    <x v="16"/>
  </r>
  <r>
    <d v="2021-11-26T00:00:00"/>
    <x v="3"/>
    <x v="5"/>
    <x v="1"/>
    <s v="Southern California"/>
    <n v="655"/>
    <n v="847"/>
    <x v="16"/>
  </r>
  <r>
    <d v="2021-11-26T00:00:00"/>
    <x v="3"/>
    <x v="6"/>
    <x v="1"/>
    <s v="Southern California"/>
    <n v="678"/>
    <n v="826"/>
    <x v="16"/>
  </r>
  <r>
    <d v="2021-12-03T00:00:00"/>
    <x v="0"/>
    <x v="0"/>
    <x v="0"/>
    <s v="Northern California"/>
    <n v="4143"/>
    <n v="7283"/>
    <x v="16"/>
  </r>
  <r>
    <d v="2021-12-03T00:00:00"/>
    <x v="1"/>
    <x v="1"/>
    <x v="1"/>
    <s v="Northern California"/>
    <n v="2245"/>
    <n v="2061"/>
    <x v="16"/>
  </r>
  <r>
    <d v="2021-12-03T00:00:00"/>
    <x v="1"/>
    <x v="2"/>
    <x v="1"/>
    <s v="Northern California"/>
    <n v="192"/>
    <n v="455"/>
    <x v="16"/>
  </r>
  <r>
    <d v="2021-12-03T00:00:00"/>
    <x v="1"/>
    <x v="3"/>
    <x v="1"/>
    <s v="Northern California"/>
    <n v="0"/>
    <n v="1751"/>
    <x v="16"/>
  </r>
  <r>
    <d v="2021-12-03T00:00:00"/>
    <x v="2"/>
    <x v="4"/>
    <x v="1"/>
    <s v="Northern California"/>
    <n v="660"/>
    <n v="1625"/>
    <x v="16"/>
  </r>
  <r>
    <d v="2021-12-03T00:00:00"/>
    <x v="3"/>
    <x v="5"/>
    <x v="1"/>
    <s v="Northern California"/>
    <n v="875"/>
    <n v="1355"/>
    <x v="16"/>
  </r>
  <r>
    <d v="2021-12-03T00:00:00"/>
    <x v="3"/>
    <x v="6"/>
    <x v="1"/>
    <s v="Northern California"/>
    <n v="126.9429931640625"/>
    <n v="734.885009765625"/>
    <x v="16"/>
  </r>
  <r>
    <d v="2021-12-03T00:00:00"/>
    <x v="4"/>
    <x v="7"/>
    <x v="1"/>
    <s v="Northern California"/>
    <n v="341"/>
    <n v="983"/>
    <x v="16"/>
  </r>
  <r>
    <d v="2021-12-03T00:00:00"/>
    <x v="0"/>
    <x v="0"/>
    <x v="0"/>
    <s v="Southern California"/>
    <n v="6784"/>
    <n v="6410"/>
    <x v="16"/>
  </r>
  <r>
    <d v="2021-12-03T00:00:00"/>
    <x v="1"/>
    <x v="1"/>
    <x v="1"/>
    <s v="Southern California"/>
    <n v="4016.1000000000004"/>
    <n v="2581.7000000000003"/>
    <x v="16"/>
  </r>
  <r>
    <d v="2021-12-03T00:00:00"/>
    <x v="1"/>
    <x v="2"/>
    <x v="1"/>
    <s v="Southern California"/>
    <n v="778"/>
    <n v="687"/>
    <x v="16"/>
  </r>
  <r>
    <d v="2021-12-03T00:00:00"/>
    <x v="1"/>
    <x v="3"/>
    <x v="1"/>
    <s v="Southern California"/>
    <n v="0"/>
    <n v="2928"/>
    <x v="16"/>
  </r>
  <r>
    <d v="2021-12-03T00:00:00"/>
    <x v="2"/>
    <x v="4"/>
    <x v="1"/>
    <s v="Southern California"/>
    <n v="1201"/>
    <n v="1096"/>
    <x v="16"/>
  </r>
  <r>
    <d v="2021-12-03T00:00:00"/>
    <x v="3"/>
    <x v="5"/>
    <x v="1"/>
    <s v="Southern California"/>
    <n v="726"/>
    <n v="987"/>
    <x v="16"/>
  </r>
  <r>
    <d v="2021-12-03T00:00:00"/>
    <x v="3"/>
    <x v="6"/>
    <x v="1"/>
    <s v="Southern California"/>
    <n v="645"/>
    <n v="778"/>
    <x v="16"/>
  </r>
  <r>
    <d v="2021-12-03T00:00:00"/>
    <x v="4"/>
    <x v="7"/>
    <x v="1"/>
    <s v="Southern California"/>
    <n v="-142"/>
    <n v="790"/>
    <x v="16"/>
  </r>
  <r>
    <d v="2021-12-10T00:00:00"/>
    <x v="0"/>
    <x v="0"/>
    <x v="0"/>
    <s v="Northern California"/>
    <n v="3833"/>
    <n v="6755"/>
    <x v="16"/>
  </r>
  <r>
    <d v="2021-12-10T00:00:00"/>
    <x v="1"/>
    <x v="1"/>
    <x v="1"/>
    <s v="Northern California"/>
    <n v="2051.3000000000002"/>
    <n v="1938.5000000000002"/>
    <x v="16"/>
  </r>
  <r>
    <d v="2021-12-10T00:00:00"/>
    <x v="1"/>
    <x v="2"/>
    <x v="1"/>
    <s v="Northern California"/>
    <n v="173"/>
    <n v="444"/>
    <x v="16"/>
  </r>
  <r>
    <d v="2021-12-10T00:00:00"/>
    <x v="1"/>
    <x v="3"/>
    <x v="1"/>
    <s v="Northern California"/>
    <n v="0"/>
    <n v="1807"/>
    <x v="16"/>
  </r>
  <r>
    <d v="2021-12-10T00:00:00"/>
    <x v="2"/>
    <x v="4"/>
    <x v="1"/>
    <s v="Northern California"/>
    <n v="660"/>
    <n v="1729"/>
    <x v="16"/>
  </r>
  <r>
    <d v="2021-12-10T00:00:00"/>
    <x v="3"/>
    <x v="5"/>
    <x v="1"/>
    <s v="Northern California"/>
    <n v="465"/>
    <n v="1297"/>
    <x v="16"/>
  </r>
  <r>
    <d v="2021-12-10T00:00:00"/>
    <x v="3"/>
    <x v="6"/>
    <x v="1"/>
    <s v="Northern California"/>
    <n v="389.68798828125"/>
    <n v="692.739013671875"/>
    <x v="16"/>
  </r>
  <r>
    <d v="2021-12-10T00:00:00"/>
    <x v="4"/>
    <x v="7"/>
    <x v="1"/>
    <s v="Northern California"/>
    <n v="246"/>
    <n v="1091"/>
    <x v="16"/>
  </r>
  <r>
    <d v="2021-12-10T00:00:00"/>
    <x v="0"/>
    <x v="0"/>
    <x v="0"/>
    <s v="Southern California"/>
    <n v="6535"/>
    <n v="6848"/>
    <x v="16"/>
  </r>
  <r>
    <d v="2021-12-10T00:00:00"/>
    <x v="1"/>
    <x v="1"/>
    <x v="1"/>
    <s v="Southern California"/>
    <n v="4523.2000000000007"/>
    <n v="2724.7000000000003"/>
    <x v="16"/>
  </r>
  <r>
    <d v="2021-12-10T00:00:00"/>
    <x v="1"/>
    <x v="2"/>
    <x v="1"/>
    <s v="Southern California"/>
    <n v="634"/>
    <n v="714"/>
    <x v="16"/>
  </r>
  <r>
    <d v="2021-12-10T00:00:00"/>
    <x v="1"/>
    <x v="3"/>
    <x v="1"/>
    <s v="Southern California"/>
    <n v="0"/>
    <n v="2901"/>
    <x v="16"/>
  </r>
  <r>
    <d v="2021-12-10T00:00:00"/>
    <x v="2"/>
    <x v="4"/>
    <x v="1"/>
    <s v="Southern California"/>
    <n v="1078"/>
    <n v="1103"/>
    <x v="16"/>
  </r>
  <r>
    <d v="2021-12-10T00:00:00"/>
    <x v="3"/>
    <x v="5"/>
    <x v="1"/>
    <s v="Southern California"/>
    <n v="526"/>
    <n v="873"/>
    <x v="16"/>
  </r>
  <r>
    <d v="2021-12-10T00:00:00"/>
    <x v="3"/>
    <x v="6"/>
    <x v="1"/>
    <s v="Southern California"/>
    <n v="562"/>
    <n v="701"/>
    <x v="16"/>
  </r>
  <r>
    <d v="2021-12-10T00:00:00"/>
    <x v="4"/>
    <x v="7"/>
    <x v="1"/>
    <s v="Southern California"/>
    <n v="-142"/>
    <n v="766"/>
    <x v="16"/>
  </r>
  <r>
    <d v="2021-12-17T00:00:00"/>
    <x v="0"/>
    <x v="0"/>
    <x v="0"/>
    <s v="Northern California"/>
    <n v="3908"/>
    <n v="6588"/>
    <x v="16"/>
  </r>
  <r>
    <d v="2021-12-17T00:00:00"/>
    <x v="1"/>
    <x v="1"/>
    <x v="1"/>
    <s v="Northern California"/>
    <n v="2082.5"/>
    <n v="2115.5"/>
    <x v="16"/>
  </r>
  <r>
    <d v="2021-12-17T00:00:00"/>
    <x v="1"/>
    <x v="2"/>
    <x v="1"/>
    <s v="Northern California"/>
    <n v="295"/>
    <n v="470"/>
    <x v="16"/>
  </r>
  <r>
    <d v="2021-12-17T00:00:00"/>
    <x v="1"/>
    <x v="3"/>
    <x v="1"/>
    <s v="Northern California"/>
    <n v="0"/>
    <n v="1831"/>
    <x v="16"/>
  </r>
  <r>
    <d v="2021-12-17T00:00:00"/>
    <x v="2"/>
    <x v="4"/>
    <x v="1"/>
    <s v="Northern California"/>
    <n v="625"/>
    <n v="1451"/>
    <x v="16"/>
  </r>
  <r>
    <d v="2021-12-17T00:00:00"/>
    <x v="3"/>
    <x v="5"/>
    <x v="1"/>
    <s v="Northern California"/>
    <n v="749"/>
    <n v="1419"/>
    <x v="16"/>
  </r>
  <r>
    <d v="2021-12-17T00:00:00"/>
    <x v="3"/>
    <x v="6"/>
    <x v="1"/>
    <s v="Northern California"/>
    <n v="131.6199951171875"/>
    <n v="669.7559814453125"/>
    <x v="16"/>
  </r>
  <r>
    <d v="2021-12-17T00:00:00"/>
    <x v="4"/>
    <x v="7"/>
    <x v="1"/>
    <s v="Northern California"/>
    <n v="125"/>
    <n v="1025"/>
    <x v="16"/>
  </r>
  <r>
    <d v="2021-12-17T00:00:00"/>
    <x v="0"/>
    <x v="0"/>
    <x v="0"/>
    <s v="Southern California"/>
    <n v="6363"/>
    <n v="6417"/>
    <x v="16"/>
  </r>
  <r>
    <d v="2021-12-17T00:00:00"/>
    <x v="1"/>
    <x v="1"/>
    <x v="1"/>
    <s v="Southern California"/>
    <n v="4007.3"/>
    <n v="2698.3"/>
    <x v="16"/>
  </r>
  <r>
    <d v="2021-12-17T00:00:00"/>
    <x v="1"/>
    <x v="2"/>
    <x v="1"/>
    <s v="Southern California"/>
    <n v="618"/>
    <n v="835"/>
    <x v="16"/>
  </r>
  <r>
    <d v="2021-12-17T00:00:00"/>
    <x v="1"/>
    <x v="3"/>
    <x v="1"/>
    <s v="Southern California"/>
    <n v="0"/>
    <n v="3069"/>
    <x v="16"/>
  </r>
  <r>
    <d v="2021-12-17T00:00:00"/>
    <x v="2"/>
    <x v="4"/>
    <x v="1"/>
    <s v="Southern California"/>
    <n v="1132"/>
    <n v="1213"/>
    <x v="16"/>
  </r>
  <r>
    <d v="2021-12-17T00:00:00"/>
    <x v="3"/>
    <x v="5"/>
    <x v="1"/>
    <s v="Southern California"/>
    <n v="566"/>
    <n v="799"/>
    <x v="16"/>
  </r>
  <r>
    <d v="2021-12-17T00:00:00"/>
    <x v="3"/>
    <x v="6"/>
    <x v="1"/>
    <s v="Southern California"/>
    <n v="552"/>
    <n v="666"/>
    <x v="16"/>
  </r>
  <r>
    <d v="2021-12-17T00:00:00"/>
    <x v="4"/>
    <x v="7"/>
    <x v="1"/>
    <s v="Southern California"/>
    <n v="-65"/>
    <n v="925"/>
    <x v="16"/>
  </r>
  <r>
    <d v="2021-12-24T00:00:00"/>
    <x v="0"/>
    <x v="0"/>
    <x v="0"/>
    <s v="Northern California"/>
    <n v="3875"/>
    <n v="7270"/>
    <x v="16"/>
  </r>
  <r>
    <d v="2021-12-24T00:00:00"/>
    <x v="1"/>
    <x v="1"/>
    <x v="1"/>
    <s v="Northern California"/>
    <n v="2599.6000000000004"/>
    <n v="2152"/>
    <x v="16"/>
  </r>
  <r>
    <d v="2021-12-24T00:00:00"/>
    <x v="1"/>
    <x v="2"/>
    <x v="1"/>
    <s v="Northern California"/>
    <n v="238"/>
    <n v="412"/>
    <x v="16"/>
  </r>
  <r>
    <d v="2021-12-24T00:00:00"/>
    <x v="1"/>
    <x v="3"/>
    <x v="1"/>
    <s v="Northern California"/>
    <n v="0"/>
    <n v="1885"/>
    <x v="16"/>
  </r>
  <r>
    <d v="2021-12-24T00:00:00"/>
    <x v="2"/>
    <x v="4"/>
    <x v="1"/>
    <s v="Northern California"/>
    <n v="636"/>
    <n v="1539"/>
    <x v="16"/>
  </r>
  <r>
    <d v="2021-12-24T00:00:00"/>
    <x v="3"/>
    <x v="5"/>
    <x v="1"/>
    <s v="Northern California"/>
    <n v="546"/>
    <n v="1469"/>
    <x v="16"/>
  </r>
  <r>
    <d v="2021-12-24T00:00:00"/>
    <x v="3"/>
    <x v="6"/>
    <x v="1"/>
    <s v="Northern California"/>
    <n v="328.614990234375"/>
    <n v="771.30999755859375"/>
    <x v="16"/>
  </r>
  <r>
    <d v="2021-12-24T00:00:00"/>
    <x v="4"/>
    <x v="7"/>
    <x v="1"/>
    <s v="Northern California"/>
    <n v="303"/>
    <n v="1061"/>
    <x v="16"/>
  </r>
  <r>
    <d v="2021-12-24T00:00:00"/>
    <x v="0"/>
    <x v="0"/>
    <x v="0"/>
    <s v="Southern California"/>
    <n v="6193"/>
    <n v="6422"/>
    <x v="16"/>
  </r>
  <r>
    <d v="2021-12-24T00:00:00"/>
    <x v="1"/>
    <x v="1"/>
    <x v="1"/>
    <s v="Southern California"/>
    <n v="4371.4000000000005"/>
    <n v="2709.3"/>
    <x v="16"/>
  </r>
  <r>
    <d v="2021-12-24T00:00:00"/>
    <x v="1"/>
    <x v="2"/>
    <x v="1"/>
    <s v="Southern California"/>
    <n v="563"/>
    <n v="850"/>
    <x v="16"/>
  </r>
  <r>
    <d v="2021-12-24T00:00:00"/>
    <x v="1"/>
    <x v="3"/>
    <x v="1"/>
    <s v="Southern California"/>
    <n v="0"/>
    <n v="3046"/>
    <x v="16"/>
  </r>
  <r>
    <d v="2021-12-24T00:00:00"/>
    <x v="2"/>
    <x v="4"/>
    <x v="1"/>
    <s v="Southern California"/>
    <n v="1159"/>
    <n v="1136"/>
    <x v="16"/>
  </r>
  <r>
    <d v="2021-12-24T00:00:00"/>
    <x v="3"/>
    <x v="5"/>
    <x v="1"/>
    <s v="Southern California"/>
    <n v="462"/>
    <n v="630"/>
    <x v="16"/>
  </r>
  <r>
    <d v="2021-12-24T00:00:00"/>
    <x v="3"/>
    <x v="6"/>
    <x v="1"/>
    <s v="Southern California"/>
    <n v="720"/>
    <n v="696"/>
    <x v="16"/>
  </r>
  <r>
    <d v="2021-12-24T00:00:00"/>
    <x v="4"/>
    <x v="7"/>
    <x v="1"/>
    <s v="Southern California"/>
    <n v="-60"/>
    <n v="624"/>
    <x v="16"/>
  </r>
  <r>
    <d v="2021-12-31T00:00:00"/>
    <x v="0"/>
    <x v="0"/>
    <x v="0"/>
    <s v="Northern California"/>
    <n v="3976"/>
    <n v="6040"/>
    <x v="16"/>
  </r>
  <r>
    <d v="2021-12-31T00:00:00"/>
    <x v="1"/>
    <x v="1"/>
    <x v="1"/>
    <s v="Northern California"/>
    <n v="2328.1000000000004"/>
    <n v="2319.6000000000004"/>
    <x v="16"/>
  </r>
  <r>
    <d v="2021-12-31T00:00:00"/>
    <x v="1"/>
    <x v="2"/>
    <x v="1"/>
    <s v="Northern California"/>
    <n v="249"/>
    <n v="473"/>
    <x v="16"/>
  </r>
  <r>
    <d v="2021-12-31T00:00:00"/>
    <x v="1"/>
    <x v="3"/>
    <x v="1"/>
    <s v="Northern California"/>
    <n v="0"/>
    <n v="2096"/>
    <x v="16"/>
  </r>
  <r>
    <d v="2021-12-31T00:00:00"/>
    <x v="2"/>
    <x v="4"/>
    <x v="1"/>
    <s v="Northern California"/>
    <n v="662"/>
    <n v="1306"/>
    <x v="16"/>
  </r>
  <r>
    <d v="2021-12-31T00:00:00"/>
    <x v="3"/>
    <x v="5"/>
    <x v="1"/>
    <s v="Northern California"/>
    <n v="645"/>
    <n v="1804"/>
    <x v="16"/>
  </r>
  <r>
    <d v="2021-12-31T00:00:00"/>
    <x v="3"/>
    <x v="6"/>
    <x v="1"/>
    <s v="Northern California"/>
    <n v="215.24899291992188"/>
    <n v="638.8909912109375"/>
    <x v="16"/>
  </r>
  <r>
    <d v="2021-12-31T00:00:00"/>
    <x v="4"/>
    <x v="7"/>
    <x v="1"/>
    <s v="Northern California"/>
    <n v="380"/>
    <n v="897"/>
    <x v="16"/>
  </r>
  <r>
    <d v="2021-12-31T00:00:00"/>
    <x v="0"/>
    <x v="0"/>
    <x v="0"/>
    <s v="Southern California"/>
    <n v="6314"/>
    <n v="5869"/>
    <x v="16"/>
  </r>
  <r>
    <d v="2021-12-31T00:00:00"/>
    <x v="1"/>
    <x v="1"/>
    <x v="1"/>
    <s v="Southern California"/>
    <n v="4143.7000000000007"/>
    <n v="2730.2000000000003"/>
    <x v="16"/>
  </r>
  <r>
    <d v="2021-12-31T00:00:00"/>
    <x v="1"/>
    <x v="2"/>
    <x v="1"/>
    <s v="Southern California"/>
    <n v="392"/>
    <n v="799"/>
    <x v="16"/>
  </r>
  <r>
    <d v="2021-12-31T00:00:00"/>
    <x v="1"/>
    <x v="3"/>
    <x v="1"/>
    <s v="Southern California"/>
    <n v="0"/>
    <n v="3160"/>
    <x v="16"/>
  </r>
  <r>
    <d v="2021-12-31T00:00:00"/>
    <x v="2"/>
    <x v="4"/>
    <x v="1"/>
    <s v="Southern California"/>
    <n v="1333"/>
    <n v="1189"/>
    <x v="16"/>
  </r>
  <r>
    <d v="2021-12-31T00:00:00"/>
    <x v="3"/>
    <x v="5"/>
    <x v="1"/>
    <s v="Southern California"/>
    <n v="623"/>
    <n v="878"/>
    <x v="16"/>
  </r>
  <r>
    <d v="2021-12-31T00:00:00"/>
    <x v="3"/>
    <x v="6"/>
    <x v="1"/>
    <s v="Southern California"/>
    <n v="502"/>
    <n v="721"/>
    <x v="16"/>
  </r>
  <r>
    <d v="2021-12-31T00:00:00"/>
    <x v="4"/>
    <x v="7"/>
    <x v="1"/>
    <s v="Southern California"/>
    <n v="-103"/>
    <n v="641"/>
    <x v="16"/>
  </r>
  <r>
    <d v="2022-01-07T00:00:00"/>
    <x v="0"/>
    <x v="0"/>
    <x v="0"/>
    <s v="Northern California"/>
    <n v="3944"/>
    <n v="6358"/>
    <x v="17"/>
  </r>
  <r>
    <d v="2022-01-07T00:00:00"/>
    <x v="1"/>
    <x v="1"/>
    <x v="1"/>
    <s v="Northern California"/>
    <n v="2359.2000000000003"/>
    <n v="2669.2000000000003"/>
    <x v="17"/>
  </r>
  <r>
    <d v="2022-01-07T00:00:00"/>
    <x v="1"/>
    <x v="2"/>
    <x v="1"/>
    <s v="Northern California"/>
    <n v="197"/>
    <n v="631"/>
    <x v="17"/>
  </r>
  <r>
    <d v="2022-01-07T00:00:00"/>
    <x v="1"/>
    <x v="3"/>
    <x v="1"/>
    <s v="Northern California"/>
    <n v="0"/>
    <n v="2290"/>
    <x v="17"/>
  </r>
  <r>
    <d v="2022-01-07T00:00:00"/>
    <x v="2"/>
    <x v="4"/>
    <x v="1"/>
    <s v="Northern California"/>
    <n v="674"/>
    <n v="1584"/>
    <x v="17"/>
  </r>
  <r>
    <d v="2022-01-07T00:00:00"/>
    <x v="3"/>
    <x v="5"/>
    <x v="1"/>
    <s v="Northern California"/>
    <n v="381"/>
    <n v="1760"/>
    <x v="17"/>
  </r>
  <r>
    <d v="2022-01-07T00:00:00"/>
    <x v="3"/>
    <x v="6"/>
    <x v="1"/>
    <s v="Northern California"/>
    <n v="541.67800903320313"/>
    <n v="737.82598876953125"/>
    <x v="17"/>
  </r>
  <r>
    <d v="2022-01-07T00:00:00"/>
    <x v="4"/>
    <x v="7"/>
    <x v="1"/>
    <s v="Northern California"/>
    <n v="198"/>
    <n v="1076"/>
    <x v="17"/>
  </r>
  <r>
    <d v="2022-01-07T00:00:00"/>
    <x v="0"/>
    <x v="0"/>
    <x v="0"/>
    <s v="Southern California"/>
    <n v="5738"/>
    <n v="6326"/>
    <x v="17"/>
  </r>
  <r>
    <d v="2022-01-07T00:00:00"/>
    <x v="1"/>
    <x v="1"/>
    <x v="1"/>
    <s v="Southern California"/>
    <n v="4023.8"/>
    <n v="2690.6000000000004"/>
    <x v="17"/>
  </r>
  <r>
    <d v="2022-01-07T00:00:00"/>
    <x v="1"/>
    <x v="2"/>
    <x v="1"/>
    <s v="Southern California"/>
    <n v="575"/>
    <n v="1001"/>
    <x v="17"/>
  </r>
  <r>
    <d v="2022-01-07T00:00:00"/>
    <x v="1"/>
    <x v="3"/>
    <x v="1"/>
    <s v="Southern California"/>
    <n v="0"/>
    <n v="2980"/>
    <x v="17"/>
  </r>
  <r>
    <d v="2022-01-07T00:00:00"/>
    <x v="2"/>
    <x v="4"/>
    <x v="1"/>
    <s v="Southern California"/>
    <n v="1256"/>
    <n v="1171"/>
    <x v="17"/>
  </r>
  <r>
    <d v="2022-01-07T00:00:00"/>
    <x v="3"/>
    <x v="5"/>
    <x v="1"/>
    <s v="Southern California"/>
    <n v="587"/>
    <n v="966"/>
    <x v="17"/>
  </r>
  <r>
    <d v="2022-01-07T00:00:00"/>
    <x v="3"/>
    <x v="6"/>
    <x v="1"/>
    <s v="Southern California"/>
    <n v="471"/>
    <n v="665"/>
    <x v="17"/>
  </r>
  <r>
    <d v="2022-01-07T00:00:00"/>
    <x v="4"/>
    <x v="7"/>
    <x v="1"/>
    <s v="Southern California"/>
    <n v="18"/>
    <n v="790"/>
    <x v="17"/>
  </r>
  <r>
    <d v="2022-01-14T00:00:00"/>
    <x v="0"/>
    <x v="0"/>
    <x v="0"/>
    <s v="Northern California"/>
    <n v="3481"/>
    <n v="5780"/>
    <x v="17"/>
  </r>
  <r>
    <d v="2022-01-14T00:00:00"/>
    <x v="1"/>
    <x v="1"/>
    <x v="1"/>
    <s v="Northern California"/>
    <n v="2394.3000000000002"/>
    <n v="2865.6000000000004"/>
    <x v="17"/>
  </r>
  <r>
    <d v="2022-01-14T00:00:00"/>
    <x v="1"/>
    <x v="2"/>
    <x v="1"/>
    <s v="Northern California"/>
    <n v="69"/>
    <n v="368"/>
    <x v="17"/>
  </r>
  <r>
    <d v="2022-01-14T00:00:00"/>
    <x v="1"/>
    <x v="3"/>
    <x v="1"/>
    <s v="Northern California"/>
    <n v="0"/>
    <n v="2575"/>
    <x v="17"/>
  </r>
  <r>
    <d v="2022-01-14T00:00:00"/>
    <x v="2"/>
    <x v="4"/>
    <x v="1"/>
    <s v="Northern California"/>
    <n v="583"/>
    <n v="1690"/>
    <x v="17"/>
  </r>
  <r>
    <d v="2022-01-14T00:00:00"/>
    <x v="3"/>
    <x v="5"/>
    <x v="1"/>
    <s v="Northern California"/>
    <n v="346"/>
    <n v="1608"/>
    <x v="17"/>
  </r>
  <r>
    <d v="2022-01-14T00:00:00"/>
    <x v="3"/>
    <x v="6"/>
    <x v="1"/>
    <s v="Northern California"/>
    <n v="304.76199340820313"/>
    <n v="668.96099853515625"/>
    <x v="17"/>
  </r>
  <r>
    <d v="2022-01-14T00:00:00"/>
    <x v="4"/>
    <x v="7"/>
    <x v="1"/>
    <s v="Northern California"/>
    <n v="281"/>
    <n v="942"/>
    <x v="17"/>
  </r>
  <r>
    <d v="2022-01-14T00:00:00"/>
    <x v="0"/>
    <x v="0"/>
    <x v="0"/>
    <s v="Southern California"/>
    <n v="6171"/>
    <n v="6776"/>
    <x v="17"/>
  </r>
  <r>
    <d v="2022-01-14T00:00:00"/>
    <x v="1"/>
    <x v="1"/>
    <x v="1"/>
    <s v="Southern California"/>
    <n v="3727.9"/>
    <n v="2824.8"/>
    <x v="17"/>
  </r>
  <r>
    <d v="2022-01-14T00:00:00"/>
    <x v="1"/>
    <x v="2"/>
    <x v="1"/>
    <s v="Southern California"/>
    <n v="486"/>
    <n v="949"/>
    <x v="17"/>
  </r>
  <r>
    <d v="2022-01-14T00:00:00"/>
    <x v="1"/>
    <x v="3"/>
    <x v="1"/>
    <s v="Southern California"/>
    <n v="0"/>
    <n v="2942"/>
    <x v="17"/>
  </r>
  <r>
    <d v="2022-01-14T00:00:00"/>
    <x v="2"/>
    <x v="4"/>
    <x v="1"/>
    <s v="Southern California"/>
    <n v="1304"/>
    <n v="1232"/>
    <x v="17"/>
  </r>
  <r>
    <d v="2022-01-14T00:00:00"/>
    <x v="3"/>
    <x v="5"/>
    <x v="1"/>
    <s v="Southern California"/>
    <n v="453"/>
    <n v="939"/>
    <x v="17"/>
  </r>
  <r>
    <d v="2022-01-14T00:00:00"/>
    <x v="3"/>
    <x v="6"/>
    <x v="1"/>
    <s v="Southern California"/>
    <n v="439"/>
    <n v="613"/>
    <x v="17"/>
  </r>
  <r>
    <d v="2022-01-14T00:00:00"/>
    <x v="4"/>
    <x v="7"/>
    <x v="1"/>
    <s v="Southern California"/>
    <n v="253"/>
    <n v="964"/>
    <x v="17"/>
  </r>
  <r>
    <d v="2022-01-21T00:00:00"/>
    <x v="0"/>
    <x v="0"/>
    <x v="0"/>
    <s v="Northern California"/>
    <n v="3853"/>
    <n v="6228"/>
    <x v="17"/>
  </r>
  <r>
    <d v="2022-01-21T00:00:00"/>
    <x v="1"/>
    <x v="1"/>
    <x v="1"/>
    <s v="Northern California"/>
    <n v="2473.3000000000002"/>
    <n v="3337.7000000000003"/>
    <x v="17"/>
  </r>
  <r>
    <d v="2022-01-21T00:00:00"/>
    <x v="1"/>
    <x v="2"/>
    <x v="1"/>
    <s v="Northern California"/>
    <n v="107"/>
    <n v="304"/>
    <x v="17"/>
  </r>
  <r>
    <d v="2022-01-21T00:00:00"/>
    <x v="1"/>
    <x v="3"/>
    <x v="1"/>
    <s v="Northern California"/>
    <n v="0"/>
    <n v="2664"/>
    <x v="17"/>
  </r>
  <r>
    <d v="2022-01-21T00:00:00"/>
    <x v="2"/>
    <x v="4"/>
    <x v="1"/>
    <s v="Northern California"/>
    <n v="614"/>
    <n v="1712"/>
    <x v="17"/>
  </r>
  <r>
    <d v="2022-01-21T00:00:00"/>
    <x v="3"/>
    <x v="5"/>
    <x v="1"/>
    <s v="Northern California"/>
    <n v="616"/>
    <n v="1682"/>
    <x v="17"/>
  </r>
  <r>
    <d v="2022-01-21T00:00:00"/>
    <x v="3"/>
    <x v="6"/>
    <x v="1"/>
    <s v="Northern California"/>
    <n v="108.14799499511719"/>
    <n v="614.7239990234375"/>
    <x v="17"/>
  </r>
  <r>
    <d v="2022-01-21T00:00:00"/>
    <x v="4"/>
    <x v="7"/>
    <x v="1"/>
    <s v="Northern California"/>
    <n v="184"/>
    <n v="903"/>
    <x v="17"/>
  </r>
  <r>
    <d v="2022-01-21T00:00:00"/>
    <x v="0"/>
    <x v="0"/>
    <x v="0"/>
    <s v="Southern California"/>
    <n v="6151"/>
    <n v="6659"/>
    <x v="17"/>
  </r>
  <r>
    <d v="2022-01-21T00:00:00"/>
    <x v="1"/>
    <x v="1"/>
    <x v="1"/>
    <s v="Southern California"/>
    <n v="4077.7000000000003"/>
    <n v="3030.5000000000005"/>
    <x v="17"/>
  </r>
  <r>
    <d v="2022-01-21T00:00:00"/>
    <x v="1"/>
    <x v="2"/>
    <x v="1"/>
    <s v="Southern California"/>
    <n v="211"/>
    <n v="647"/>
    <x v="17"/>
  </r>
  <r>
    <d v="2022-01-21T00:00:00"/>
    <x v="1"/>
    <x v="3"/>
    <x v="1"/>
    <s v="Southern California"/>
    <n v="0"/>
    <n v="3262"/>
    <x v="17"/>
  </r>
  <r>
    <d v="2022-01-21T00:00:00"/>
    <x v="2"/>
    <x v="4"/>
    <x v="1"/>
    <s v="Southern California"/>
    <n v="1243"/>
    <n v="1430"/>
    <x v="17"/>
  </r>
  <r>
    <d v="2022-01-21T00:00:00"/>
    <x v="3"/>
    <x v="5"/>
    <x v="1"/>
    <s v="Southern California"/>
    <n v="335"/>
    <n v="919"/>
    <x v="17"/>
  </r>
  <r>
    <d v="2022-01-21T00:00:00"/>
    <x v="3"/>
    <x v="6"/>
    <x v="1"/>
    <s v="Southern California"/>
    <n v="636"/>
    <n v="689"/>
    <x v="17"/>
  </r>
  <r>
    <d v="2022-01-21T00:00:00"/>
    <x v="4"/>
    <x v="7"/>
    <x v="1"/>
    <s v="Southern California"/>
    <n v="140"/>
    <n v="969"/>
    <x v="17"/>
  </r>
  <r>
    <d v="2022-01-28T00:00:00"/>
    <x v="0"/>
    <x v="0"/>
    <x v="0"/>
    <s v="Northern California"/>
    <n v="3828"/>
    <n v="7252"/>
    <x v="17"/>
  </r>
  <r>
    <d v="2022-01-28T00:00:00"/>
    <x v="1"/>
    <x v="1"/>
    <x v="1"/>
    <s v="Northern California"/>
    <n v="2569.7000000000003"/>
    <n v="3485.1000000000004"/>
    <x v="17"/>
  </r>
  <r>
    <d v="2022-01-28T00:00:00"/>
    <x v="1"/>
    <x v="2"/>
    <x v="1"/>
    <s v="Northern California"/>
    <n v="121"/>
    <n v="331"/>
    <x v="17"/>
  </r>
  <r>
    <d v="2022-01-28T00:00:00"/>
    <x v="1"/>
    <x v="3"/>
    <x v="1"/>
    <s v="Northern California"/>
    <n v="0"/>
    <n v="2648"/>
    <x v="17"/>
  </r>
  <r>
    <d v="2022-01-28T00:00:00"/>
    <x v="2"/>
    <x v="4"/>
    <x v="1"/>
    <s v="Northern California"/>
    <n v="601"/>
    <n v="1670"/>
    <x v="17"/>
  </r>
  <r>
    <d v="2022-01-28T00:00:00"/>
    <x v="3"/>
    <x v="5"/>
    <x v="1"/>
    <s v="Northern California"/>
    <n v="623"/>
    <n v="1727"/>
    <x v="17"/>
  </r>
  <r>
    <d v="2022-01-28T00:00:00"/>
    <x v="3"/>
    <x v="6"/>
    <x v="1"/>
    <s v="Northern California"/>
    <n v="231.7239990234375"/>
    <n v="664.24102783203125"/>
    <x v="17"/>
  </r>
  <r>
    <d v="2022-01-28T00:00:00"/>
    <x v="4"/>
    <x v="7"/>
    <x v="1"/>
    <s v="Northern California"/>
    <n v="295"/>
    <n v="806"/>
    <x v="17"/>
  </r>
  <r>
    <d v="2022-01-28T00:00:00"/>
    <x v="0"/>
    <x v="0"/>
    <x v="0"/>
    <s v="Southern California"/>
    <n v="5966"/>
    <n v="7030"/>
    <x v="17"/>
  </r>
  <r>
    <d v="2022-01-28T00:00:00"/>
    <x v="1"/>
    <x v="1"/>
    <x v="1"/>
    <s v="Southern California"/>
    <n v="3098.7000000000003"/>
    <n v="2557.5"/>
    <x v="17"/>
  </r>
  <r>
    <d v="2022-01-28T00:00:00"/>
    <x v="1"/>
    <x v="2"/>
    <x v="1"/>
    <s v="Southern California"/>
    <n v="627"/>
    <n v="859"/>
    <x v="17"/>
  </r>
  <r>
    <d v="2022-01-28T00:00:00"/>
    <x v="1"/>
    <x v="3"/>
    <x v="1"/>
    <s v="Southern California"/>
    <n v="0"/>
    <n v="3304"/>
    <x v="17"/>
  </r>
  <r>
    <d v="2022-01-28T00:00:00"/>
    <x v="2"/>
    <x v="4"/>
    <x v="1"/>
    <s v="Southern California"/>
    <n v="1367"/>
    <n v="1328"/>
    <x v="17"/>
  </r>
  <r>
    <d v="2022-01-28T00:00:00"/>
    <x v="3"/>
    <x v="5"/>
    <x v="1"/>
    <s v="Southern California"/>
    <n v="372"/>
    <n v="867"/>
    <x v="17"/>
  </r>
  <r>
    <d v="2022-01-28T00:00:00"/>
    <x v="3"/>
    <x v="6"/>
    <x v="1"/>
    <s v="Southern California"/>
    <n v="405"/>
    <n v="647"/>
    <x v="17"/>
  </r>
  <r>
    <d v="2022-01-28T00:00:00"/>
    <x v="4"/>
    <x v="7"/>
    <x v="1"/>
    <s v="Southern California"/>
    <n v="-22"/>
    <n v="728"/>
    <x v="17"/>
  </r>
  <r>
    <d v="2022-02-04T00:00:00"/>
    <x v="0"/>
    <x v="0"/>
    <x v="0"/>
    <s v="Northern California"/>
    <n v="3560"/>
    <n v="7446"/>
    <x v="17"/>
  </r>
  <r>
    <d v="2022-02-04T00:00:00"/>
    <x v="1"/>
    <x v="1"/>
    <x v="1"/>
    <s v="Northern California"/>
    <n v="2253.8000000000002"/>
    <n v="3657.0000000000005"/>
    <x v="17"/>
  </r>
  <r>
    <d v="2022-02-04T00:00:00"/>
    <x v="1"/>
    <x v="2"/>
    <x v="1"/>
    <s v="Northern California"/>
    <n v="261"/>
    <n v="487"/>
    <x v="17"/>
  </r>
  <r>
    <d v="2022-02-04T00:00:00"/>
    <x v="1"/>
    <x v="3"/>
    <x v="1"/>
    <s v="Northern California"/>
    <n v="0"/>
    <n v="2638"/>
    <x v="17"/>
  </r>
  <r>
    <d v="2022-02-04T00:00:00"/>
    <x v="2"/>
    <x v="4"/>
    <x v="1"/>
    <s v="Northern California"/>
    <n v="654"/>
    <n v="1828"/>
    <x v="17"/>
  </r>
  <r>
    <d v="2022-02-04T00:00:00"/>
    <x v="3"/>
    <x v="5"/>
    <x v="1"/>
    <s v="Northern California"/>
    <n v="327"/>
    <n v="1554"/>
    <x v="17"/>
  </r>
  <r>
    <d v="2022-02-04T00:00:00"/>
    <x v="3"/>
    <x v="6"/>
    <x v="1"/>
    <s v="Northern California"/>
    <n v="532.50201416015625"/>
    <n v="718.7020263671875"/>
    <x v="17"/>
  </r>
  <r>
    <d v="2022-02-04T00:00:00"/>
    <x v="4"/>
    <x v="7"/>
    <x v="1"/>
    <s v="Northern California"/>
    <n v="246"/>
    <n v="940"/>
    <x v="17"/>
  </r>
  <r>
    <d v="2022-02-04T00:00:00"/>
    <x v="0"/>
    <x v="0"/>
    <x v="0"/>
    <s v="Southern California"/>
    <n v="6091"/>
    <n v="7258"/>
    <x v="17"/>
  </r>
  <r>
    <d v="2022-02-04T00:00:00"/>
    <x v="1"/>
    <x v="1"/>
    <x v="1"/>
    <s v="Southern California"/>
    <n v="3125.1000000000004"/>
    <n v="2575.1000000000004"/>
    <x v="17"/>
  </r>
  <r>
    <d v="2022-02-04T00:00:00"/>
    <x v="1"/>
    <x v="2"/>
    <x v="1"/>
    <s v="Southern California"/>
    <n v="448"/>
    <n v="678"/>
    <x v="17"/>
  </r>
  <r>
    <d v="2022-02-04T00:00:00"/>
    <x v="1"/>
    <x v="3"/>
    <x v="1"/>
    <s v="Southern California"/>
    <n v="0"/>
    <n v="3157"/>
    <x v="17"/>
  </r>
  <r>
    <d v="2022-02-04T00:00:00"/>
    <x v="2"/>
    <x v="4"/>
    <x v="1"/>
    <s v="Southern California"/>
    <n v="1332"/>
    <n v="1347"/>
    <x v="17"/>
  </r>
  <r>
    <d v="2022-02-04T00:00:00"/>
    <x v="3"/>
    <x v="5"/>
    <x v="1"/>
    <s v="Southern California"/>
    <n v="354"/>
    <n v="807"/>
    <x v="17"/>
  </r>
  <r>
    <d v="2022-02-04T00:00:00"/>
    <x v="3"/>
    <x v="6"/>
    <x v="1"/>
    <s v="Southern California"/>
    <n v="685"/>
    <n v="715"/>
    <x v="17"/>
  </r>
  <r>
    <d v="2022-02-04T00:00:00"/>
    <x v="4"/>
    <x v="7"/>
    <x v="1"/>
    <s v="Southern California"/>
    <n v="-152"/>
    <n v="862"/>
    <x v="17"/>
  </r>
  <r>
    <d v="2022-02-11T00:00:00"/>
    <x v="0"/>
    <x v="0"/>
    <x v="0"/>
    <s v="Northern California"/>
    <n v="3847"/>
    <n v="8117"/>
    <x v="17"/>
  </r>
  <r>
    <d v="2022-02-11T00:00:00"/>
    <x v="1"/>
    <x v="1"/>
    <x v="1"/>
    <s v="Northern California"/>
    <n v="2583.9"/>
    <n v="3651.4"/>
    <x v="17"/>
  </r>
  <r>
    <d v="2022-02-11T00:00:00"/>
    <x v="1"/>
    <x v="2"/>
    <x v="1"/>
    <s v="Northern California"/>
    <n v="226"/>
    <n v="346"/>
    <x v="17"/>
  </r>
  <r>
    <d v="2022-02-11T00:00:00"/>
    <x v="1"/>
    <x v="3"/>
    <x v="1"/>
    <s v="Northern California"/>
    <n v="0"/>
    <n v="2573"/>
    <x v="17"/>
  </r>
  <r>
    <d v="2022-02-11T00:00:00"/>
    <x v="2"/>
    <x v="4"/>
    <x v="1"/>
    <s v="Northern California"/>
    <n v="558"/>
    <n v="1862"/>
    <x v="17"/>
  </r>
  <r>
    <d v="2022-02-11T00:00:00"/>
    <x v="3"/>
    <x v="5"/>
    <x v="1"/>
    <s v="Northern California"/>
    <n v="755"/>
    <n v="1799"/>
    <x v="17"/>
  </r>
  <r>
    <d v="2022-02-11T00:00:00"/>
    <x v="3"/>
    <x v="6"/>
    <x v="1"/>
    <s v="Northern California"/>
    <n v="184.56900024414063"/>
    <n v="730.0009765625"/>
    <x v="17"/>
  </r>
  <r>
    <d v="2022-02-11T00:00:00"/>
    <x v="4"/>
    <x v="7"/>
    <x v="1"/>
    <s v="Northern California"/>
    <n v="158"/>
    <n v="777"/>
    <x v="17"/>
  </r>
  <r>
    <d v="2022-02-11T00:00:00"/>
    <x v="0"/>
    <x v="0"/>
    <x v="0"/>
    <s v="Southern California"/>
    <n v="6351"/>
    <n v="6186"/>
    <x v="17"/>
  </r>
  <r>
    <d v="2022-02-11T00:00:00"/>
    <x v="1"/>
    <x v="1"/>
    <x v="1"/>
    <s v="Southern California"/>
    <n v="3164.7000000000003"/>
    <n v="2736.8"/>
    <x v="17"/>
  </r>
  <r>
    <d v="2022-02-11T00:00:00"/>
    <x v="1"/>
    <x v="2"/>
    <x v="1"/>
    <s v="Southern California"/>
    <n v="596"/>
    <n v="857"/>
    <x v="17"/>
  </r>
  <r>
    <d v="2022-02-11T00:00:00"/>
    <x v="1"/>
    <x v="3"/>
    <x v="1"/>
    <s v="Southern California"/>
    <n v="0"/>
    <n v="3030"/>
    <x v="17"/>
  </r>
  <r>
    <d v="2022-02-11T00:00:00"/>
    <x v="2"/>
    <x v="4"/>
    <x v="1"/>
    <s v="Southern California"/>
    <n v="1206"/>
    <n v="1336"/>
    <x v="17"/>
  </r>
  <r>
    <d v="2022-02-11T00:00:00"/>
    <x v="3"/>
    <x v="5"/>
    <x v="1"/>
    <s v="Southern California"/>
    <n v="584"/>
    <n v="827"/>
    <x v="17"/>
  </r>
  <r>
    <d v="2022-02-11T00:00:00"/>
    <x v="3"/>
    <x v="6"/>
    <x v="1"/>
    <s v="Southern California"/>
    <n v="529"/>
    <n v="749"/>
    <x v="17"/>
  </r>
  <r>
    <d v="2022-02-11T00:00:00"/>
    <x v="4"/>
    <x v="7"/>
    <x v="1"/>
    <s v="Southern California"/>
    <n v="-99"/>
    <n v="842"/>
    <x v="17"/>
  </r>
  <r>
    <d v="2022-02-18T00:00:00"/>
    <x v="0"/>
    <x v="0"/>
    <x v="0"/>
    <s v="Northern California"/>
    <n v="4190"/>
    <n v="7898"/>
    <x v="17"/>
  </r>
  <r>
    <d v="2022-02-18T00:00:00"/>
    <x v="1"/>
    <x v="1"/>
    <x v="1"/>
    <s v="Northern California"/>
    <n v="2320.7000000000003"/>
    <n v="3571.0000000000005"/>
    <x v="17"/>
  </r>
  <r>
    <d v="2022-02-18T00:00:00"/>
    <x v="1"/>
    <x v="2"/>
    <x v="1"/>
    <s v="Northern California"/>
    <n v="399"/>
    <n v="243"/>
    <x v="17"/>
  </r>
  <r>
    <d v="2022-02-18T00:00:00"/>
    <x v="1"/>
    <x v="3"/>
    <x v="1"/>
    <s v="Northern California"/>
    <n v="0"/>
    <n v="2522"/>
    <x v="17"/>
  </r>
  <r>
    <d v="2022-02-18T00:00:00"/>
    <x v="2"/>
    <x v="4"/>
    <x v="1"/>
    <s v="Northern California"/>
    <n v="713"/>
    <n v="1974"/>
    <x v="17"/>
  </r>
  <r>
    <d v="2022-02-18T00:00:00"/>
    <x v="3"/>
    <x v="5"/>
    <x v="1"/>
    <s v="Northern California"/>
    <n v="700"/>
    <n v="1915"/>
    <x v="17"/>
  </r>
  <r>
    <d v="2022-02-18T00:00:00"/>
    <x v="3"/>
    <x v="6"/>
    <x v="1"/>
    <s v="Northern California"/>
    <n v="204.74700927734375"/>
    <n v="664.76397705078125"/>
    <x v="17"/>
  </r>
  <r>
    <d v="2022-02-18T00:00:00"/>
    <x v="4"/>
    <x v="7"/>
    <x v="1"/>
    <s v="Northern California"/>
    <n v="346"/>
    <n v="831"/>
    <x v="17"/>
  </r>
  <r>
    <d v="2022-02-18T00:00:00"/>
    <x v="0"/>
    <x v="0"/>
    <x v="0"/>
    <s v="Southern California"/>
    <n v="5714"/>
    <n v="5447"/>
    <x v="17"/>
  </r>
  <r>
    <d v="2022-02-18T00:00:00"/>
    <x v="1"/>
    <x v="1"/>
    <x v="1"/>
    <s v="Southern California"/>
    <n v="3604.7000000000003"/>
    <n v="2717"/>
    <x v="17"/>
  </r>
  <r>
    <d v="2022-02-18T00:00:00"/>
    <x v="1"/>
    <x v="2"/>
    <x v="1"/>
    <s v="Southern California"/>
    <n v="350"/>
    <n v="833"/>
    <x v="17"/>
  </r>
  <r>
    <d v="2022-02-18T00:00:00"/>
    <x v="1"/>
    <x v="3"/>
    <x v="1"/>
    <s v="Southern California"/>
    <n v="0"/>
    <n v="2869"/>
    <x v="17"/>
  </r>
  <r>
    <d v="2022-02-18T00:00:00"/>
    <x v="2"/>
    <x v="4"/>
    <x v="1"/>
    <s v="Southern California"/>
    <n v="1305"/>
    <n v="1431"/>
    <x v="17"/>
  </r>
  <r>
    <d v="2022-02-18T00:00:00"/>
    <x v="3"/>
    <x v="5"/>
    <x v="1"/>
    <s v="Southern California"/>
    <n v="555"/>
    <n v="761"/>
    <x v="17"/>
  </r>
  <r>
    <d v="2022-02-18T00:00:00"/>
    <x v="3"/>
    <x v="6"/>
    <x v="1"/>
    <s v="Southern California"/>
    <n v="392"/>
    <n v="700"/>
    <x v="17"/>
  </r>
  <r>
    <d v="2022-02-18T00:00:00"/>
    <x v="4"/>
    <x v="7"/>
    <x v="1"/>
    <s v="Southern California"/>
    <n v="-172"/>
    <n v="838"/>
    <x v="17"/>
  </r>
  <r>
    <d v="2022-02-25T00:00:00"/>
    <x v="0"/>
    <x v="0"/>
    <x v="0"/>
    <s v="Northern California"/>
    <n v="3782"/>
    <n v="7241"/>
    <x v="17"/>
  </r>
  <r>
    <d v="2022-02-25T00:00:00"/>
    <x v="1"/>
    <x v="1"/>
    <x v="1"/>
    <s v="Northern California"/>
    <n v="2147"/>
    <n v="3362.6000000000004"/>
    <x v="17"/>
  </r>
  <r>
    <d v="2022-02-25T00:00:00"/>
    <x v="1"/>
    <x v="2"/>
    <x v="1"/>
    <s v="Northern California"/>
    <n v="436"/>
    <n v="438"/>
    <x v="17"/>
  </r>
  <r>
    <d v="2022-02-25T00:00:00"/>
    <x v="1"/>
    <x v="3"/>
    <x v="1"/>
    <s v="Northern California"/>
    <n v="0"/>
    <n v="2421"/>
    <x v="17"/>
  </r>
  <r>
    <d v="2022-02-25T00:00:00"/>
    <x v="2"/>
    <x v="4"/>
    <x v="1"/>
    <s v="Northern California"/>
    <n v="614"/>
    <n v="1840"/>
    <x v="17"/>
  </r>
  <r>
    <d v="2022-02-25T00:00:00"/>
    <x v="3"/>
    <x v="5"/>
    <x v="1"/>
    <s v="Northern California"/>
    <n v="475"/>
    <n v="1707"/>
    <x v="17"/>
  </r>
  <r>
    <d v="2022-02-25T00:00:00"/>
    <x v="3"/>
    <x v="6"/>
    <x v="1"/>
    <s v="Northern California"/>
    <n v="385.73699951171875"/>
    <n v="960.05499267578125"/>
    <x v="17"/>
  </r>
  <r>
    <d v="2022-02-25T00:00:00"/>
    <x v="4"/>
    <x v="7"/>
    <x v="1"/>
    <s v="Northern California"/>
    <n v="255"/>
    <n v="862"/>
    <x v="17"/>
  </r>
  <r>
    <d v="2022-02-25T00:00:00"/>
    <x v="0"/>
    <x v="0"/>
    <x v="0"/>
    <s v="Southern California"/>
    <n v="5797"/>
    <n v="5463"/>
    <x v="17"/>
  </r>
  <r>
    <d v="2022-02-25T00:00:00"/>
    <x v="1"/>
    <x v="1"/>
    <x v="1"/>
    <s v="Southern California"/>
    <n v="3702.6000000000004"/>
    <n v="2565.2000000000003"/>
    <x v="17"/>
  </r>
  <r>
    <d v="2022-02-25T00:00:00"/>
    <x v="1"/>
    <x v="2"/>
    <x v="1"/>
    <s v="Southern California"/>
    <n v="382"/>
    <n v="850"/>
    <x v="17"/>
  </r>
  <r>
    <d v="2022-02-25T00:00:00"/>
    <x v="1"/>
    <x v="3"/>
    <x v="1"/>
    <s v="Southern California"/>
    <n v="0"/>
    <n v="2822"/>
    <x v="17"/>
  </r>
  <r>
    <d v="2022-02-25T00:00:00"/>
    <x v="2"/>
    <x v="4"/>
    <x v="1"/>
    <s v="Southern California"/>
    <n v="1142"/>
    <n v="1386"/>
    <x v="17"/>
  </r>
  <r>
    <d v="2022-02-25T00:00:00"/>
    <x v="3"/>
    <x v="5"/>
    <x v="1"/>
    <s v="Southern California"/>
    <n v="572"/>
    <n v="812"/>
    <x v="17"/>
  </r>
  <r>
    <d v="2022-02-25T00:00:00"/>
    <x v="3"/>
    <x v="6"/>
    <x v="1"/>
    <s v="Southern California"/>
    <n v="403"/>
    <n v="614"/>
    <x v="17"/>
  </r>
  <r>
    <d v="2022-02-25T00:00:00"/>
    <x v="4"/>
    <x v="7"/>
    <x v="1"/>
    <s v="Southern California"/>
    <n v="-210"/>
    <n v="742"/>
    <x v="17"/>
  </r>
  <r>
    <d v="2022-03-04T00:00:00"/>
    <x v="0"/>
    <x v="0"/>
    <x v="0"/>
    <s v="Northern California"/>
    <n v="3512"/>
    <n v="6496"/>
    <x v="17"/>
  </r>
  <r>
    <d v="2022-03-04T00:00:00"/>
    <x v="1"/>
    <x v="1"/>
    <x v="1"/>
    <s v="Northern California"/>
    <n v="2260.8000000000002"/>
    <n v="3614.1000000000004"/>
    <x v="17"/>
  </r>
  <r>
    <d v="2022-03-04T00:00:00"/>
    <x v="1"/>
    <x v="2"/>
    <x v="1"/>
    <s v="Northern California"/>
    <n v="368"/>
    <n v="425"/>
    <x v="17"/>
  </r>
  <r>
    <d v="2022-03-04T00:00:00"/>
    <x v="1"/>
    <x v="3"/>
    <x v="1"/>
    <s v="Northern California"/>
    <n v="0"/>
    <n v="2441"/>
    <x v="17"/>
  </r>
  <r>
    <d v="2022-03-04T00:00:00"/>
    <x v="2"/>
    <x v="4"/>
    <x v="1"/>
    <s v="Northern California"/>
    <n v="550"/>
    <n v="1974"/>
    <x v="17"/>
  </r>
  <r>
    <d v="2022-03-04T00:00:00"/>
    <x v="3"/>
    <x v="5"/>
    <x v="1"/>
    <s v="Northern California"/>
    <n v="349"/>
    <n v="1412"/>
    <x v="17"/>
  </r>
  <r>
    <d v="2022-03-04T00:00:00"/>
    <x v="3"/>
    <x v="6"/>
    <x v="1"/>
    <s v="Northern California"/>
    <n v="448.00299072265625"/>
    <n v="718.469970703125"/>
    <x v="17"/>
  </r>
  <r>
    <d v="2022-03-04T00:00:00"/>
    <x v="4"/>
    <x v="7"/>
    <x v="1"/>
    <s v="Northern California"/>
    <n v="4"/>
    <n v="723"/>
    <x v="17"/>
  </r>
  <r>
    <d v="2022-03-04T00:00:00"/>
    <x v="0"/>
    <x v="0"/>
    <x v="0"/>
    <s v="Southern California"/>
    <n v="5969"/>
    <n v="6477"/>
    <x v="17"/>
  </r>
  <r>
    <d v="2022-03-04T00:00:00"/>
    <x v="1"/>
    <x v="1"/>
    <x v="1"/>
    <s v="Southern California"/>
    <n v="3477.1000000000004"/>
    <n v="2272.6000000000004"/>
    <x v="17"/>
  </r>
  <r>
    <d v="2022-03-04T00:00:00"/>
    <x v="1"/>
    <x v="2"/>
    <x v="1"/>
    <s v="Southern California"/>
    <n v="602"/>
    <n v="933"/>
    <x v="17"/>
  </r>
  <r>
    <d v="2022-03-04T00:00:00"/>
    <x v="1"/>
    <x v="3"/>
    <x v="1"/>
    <s v="Southern California"/>
    <n v="0"/>
    <n v="2895"/>
    <x v="17"/>
  </r>
  <r>
    <d v="2022-03-04T00:00:00"/>
    <x v="2"/>
    <x v="4"/>
    <x v="1"/>
    <s v="Southern California"/>
    <n v="1116"/>
    <n v="1303"/>
    <x v="17"/>
  </r>
  <r>
    <d v="2022-03-04T00:00:00"/>
    <x v="3"/>
    <x v="5"/>
    <x v="1"/>
    <s v="Southern California"/>
    <n v="658"/>
    <n v="728"/>
    <x v="17"/>
  </r>
  <r>
    <d v="2022-03-04T00:00:00"/>
    <x v="3"/>
    <x v="6"/>
    <x v="1"/>
    <s v="Southern California"/>
    <n v="465"/>
    <n v="608"/>
    <x v="17"/>
  </r>
  <r>
    <d v="2022-03-04T00:00:00"/>
    <x v="4"/>
    <x v="7"/>
    <x v="1"/>
    <s v="Southern California"/>
    <n v="99"/>
    <n v="927"/>
    <x v="17"/>
  </r>
  <r>
    <d v="2022-03-11T00:00:00"/>
    <x v="0"/>
    <x v="0"/>
    <x v="0"/>
    <s v="Northern California"/>
    <n v="3705"/>
    <n v="6836"/>
    <x v="17"/>
  </r>
  <r>
    <d v="2022-03-11T00:00:00"/>
    <x v="1"/>
    <x v="1"/>
    <x v="1"/>
    <s v="Northern California"/>
    <n v="2504.6000000000004"/>
    <n v="3465.7000000000003"/>
    <x v="17"/>
  </r>
  <r>
    <d v="2022-03-11T00:00:00"/>
    <x v="1"/>
    <x v="2"/>
    <x v="1"/>
    <s v="Northern California"/>
    <n v="213"/>
    <n v="199"/>
    <x v="17"/>
  </r>
  <r>
    <d v="2022-03-11T00:00:00"/>
    <x v="1"/>
    <x v="3"/>
    <x v="1"/>
    <s v="Northern California"/>
    <n v="0"/>
    <n v="2478"/>
    <x v="17"/>
  </r>
  <r>
    <d v="2022-03-11T00:00:00"/>
    <x v="2"/>
    <x v="4"/>
    <x v="1"/>
    <s v="Northern California"/>
    <n v="431"/>
    <n v="2003"/>
    <x v="17"/>
  </r>
  <r>
    <d v="2022-03-11T00:00:00"/>
    <x v="3"/>
    <x v="5"/>
    <x v="1"/>
    <s v="Northern California"/>
    <n v="556"/>
    <n v="1390"/>
    <x v="17"/>
  </r>
  <r>
    <d v="2022-03-11T00:00:00"/>
    <x v="3"/>
    <x v="6"/>
    <x v="1"/>
    <s v="Northern California"/>
    <n v="376.2650146484375"/>
    <n v="848.1099853515625"/>
    <x v="17"/>
  </r>
  <r>
    <d v="2022-03-11T00:00:00"/>
    <x v="4"/>
    <x v="7"/>
    <x v="1"/>
    <s v="Northern California"/>
    <n v="268"/>
    <n v="647"/>
    <x v="17"/>
  </r>
  <r>
    <d v="2022-03-11T00:00:00"/>
    <x v="0"/>
    <x v="0"/>
    <x v="0"/>
    <s v="Southern California"/>
    <n v="6299"/>
    <n v="6471"/>
    <x v="17"/>
  </r>
  <r>
    <d v="2022-03-11T00:00:00"/>
    <x v="1"/>
    <x v="1"/>
    <x v="1"/>
    <s v="Southern California"/>
    <n v="3285.7000000000003"/>
    <n v="2086.7000000000003"/>
    <x v="17"/>
  </r>
  <r>
    <d v="2022-03-11T00:00:00"/>
    <x v="1"/>
    <x v="2"/>
    <x v="1"/>
    <s v="Southern California"/>
    <n v="145"/>
    <n v="683"/>
    <x v="17"/>
  </r>
  <r>
    <d v="2022-03-11T00:00:00"/>
    <x v="1"/>
    <x v="3"/>
    <x v="1"/>
    <s v="Southern California"/>
    <n v="0"/>
    <n v="2810"/>
    <x v="17"/>
  </r>
  <r>
    <d v="2022-03-11T00:00:00"/>
    <x v="2"/>
    <x v="4"/>
    <x v="1"/>
    <s v="Southern California"/>
    <n v="836"/>
    <n v="1187"/>
    <x v="17"/>
  </r>
  <r>
    <d v="2022-03-11T00:00:00"/>
    <x v="3"/>
    <x v="5"/>
    <x v="1"/>
    <s v="Southern California"/>
    <n v="890"/>
    <n v="954"/>
    <x v="17"/>
  </r>
  <r>
    <d v="2022-03-11T00:00:00"/>
    <x v="3"/>
    <x v="6"/>
    <x v="1"/>
    <s v="Southern California"/>
    <n v="331"/>
    <n v="715"/>
    <x v="17"/>
  </r>
  <r>
    <d v="2022-03-11T00:00:00"/>
    <x v="4"/>
    <x v="7"/>
    <x v="1"/>
    <s v="Southern California"/>
    <n v="-44"/>
    <n v="840"/>
    <x v="17"/>
  </r>
  <r>
    <d v="2022-03-18T00:00:00"/>
    <x v="0"/>
    <x v="0"/>
    <x v="0"/>
    <s v="Northern California"/>
    <n v="4248"/>
    <n v="6888"/>
    <x v="17"/>
  </r>
  <r>
    <d v="2022-03-18T00:00:00"/>
    <x v="1"/>
    <x v="1"/>
    <x v="1"/>
    <s v="Northern California"/>
    <n v="2277.7000000000003"/>
    <n v="4077.4000000000005"/>
    <x v="17"/>
  </r>
  <r>
    <d v="2022-03-18T00:00:00"/>
    <x v="1"/>
    <x v="2"/>
    <x v="1"/>
    <s v="Northern California"/>
    <n v="159"/>
    <n v="283"/>
    <x v="17"/>
  </r>
  <r>
    <d v="2022-03-18T00:00:00"/>
    <x v="1"/>
    <x v="3"/>
    <x v="1"/>
    <s v="Northern California"/>
    <n v="0"/>
    <n v="2373"/>
    <x v="17"/>
  </r>
  <r>
    <d v="2022-03-18T00:00:00"/>
    <x v="2"/>
    <x v="4"/>
    <x v="1"/>
    <s v="Northern California"/>
    <n v="649"/>
    <n v="2047"/>
    <x v="17"/>
  </r>
  <r>
    <d v="2022-03-18T00:00:00"/>
    <x v="3"/>
    <x v="5"/>
    <x v="1"/>
    <s v="Northern California"/>
    <n v="250"/>
    <n v="1138"/>
    <x v="17"/>
  </r>
  <r>
    <d v="2022-03-18T00:00:00"/>
    <x v="3"/>
    <x v="6"/>
    <x v="1"/>
    <s v="Northern California"/>
    <n v="601.8380126953125"/>
    <n v="956.7249755859375"/>
    <x v="17"/>
  </r>
  <r>
    <d v="2022-03-18T00:00:00"/>
    <x v="4"/>
    <x v="7"/>
    <x v="1"/>
    <s v="Northern California"/>
    <n v="358"/>
    <n v="730"/>
    <x v="17"/>
  </r>
  <r>
    <d v="2022-03-18T00:00:00"/>
    <x v="0"/>
    <x v="0"/>
    <x v="0"/>
    <s v="Southern California"/>
    <n v="6192"/>
    <n v="7223"/>
    <x v="17"/>
  </r>
  <r>
    <d v="2022-03-18T00:00:00"/>
    <x v="1"/>
    <x v="1"/>
    <x v="1"/>
    <s v="Southern California"/>
    <n v="3190.0000000000005"/>
    <n v="2131.8000000000002"/>
    <x v="17"/>
  </r>
  <r>
    <d v="2022-03-18T00:00:00"/>
    <x v="1"/>
    <x v="2"/>
    <x v="1"/>
    <s v="Southern California"/>
    <n v="429"/>
    <n v="621"/>
    <x v="17"/>
  </r>
  <r>
    <d v="2022-03-18T00:00:00"/>
    <x v="1"/>
    <x v="3"/>
    <x v="1"/>
    <s v="Southern California"/>
    <n v="0"/>
    <n v="2652"/>
    <x v="17"/>
  </r>
  <r>
    <d v="2022-03-18T00:00:00"/>
    <x v="2"/>
    <x v="4"/>
    <x v="1"/>
    <s v="Southern California"/>
    <n v="825"/>
    <n v="1162"/>
    <x v="17"/>
  </r>
  <r>
    <d v="2022-03-18T00:00:00"/>
    <x v="3"/>
    <x v="5"/>
    <x v="1"/>
    <s v="Southern California"/>
    <n v="914"/>
    <n v="921"/>
    <x v="17"/>
  </r>
  <r>
    <d v="2022-03-18T00:00:00"/>
    <x v="3"/>
    <x v="6"/>
    <x v="1"/>
    <s v="Southern California"/>
    <n v="507"/>
    <n v="788"/>
    <x v="17"/>
  </r>
  <r>
    <d v="2022-03-18T00:00:00"/>
    <x v="4"/>
    <x v="7"/>
    <x v="1"/>
    <s v="Southern California"/>
    <n v="-110"/>
    <n v="561"/>
    <x v="17"/>
  </r>
  <r>
    <d v="2022-03-25T00:00:00"/>
    <x v="0"/>
    <x v="0"/>
    <x v="0"/>
    <s v="Northern California"/>
    <n v="3787"/>
    <n v="6953"/>
    <x v="17"/>
  </r>
  <r>
    <d v="2022-03-25T00:00:00"/>
    <x v="1"/>
    <x v="1"/>
    <x v="1"/>
    <s v="Northern California"/>
    <n v="2118.6000000000004"/>
    <n v="3487.7000000000003"/>
    <x v="17"/>
  </r>
  <r>
    <d v="2022-03-25T00:00:00"/>
    <x v="1"/>
    <x v="2"/>
    <x v="1"/>
    <s v="Northern California"/>
    <n v="278"/>
    <n v="476"/>
    <x v="17"/>
  </r>
  <r>
    <d v="2022-03-25T00:00:00"/>
    <x v="1"/>
    <x v="3"/>
    <x v="1"/>
    <s v="Northern California"/>
    <n v="0"/>
    <n v="2432"/>
    <x v="17"/>
  </r>
  <r>
    <d v="2022-03-25T00:00:00"/>
    <x v="2"/>
    <x v="4"/>
    <x v="1"/>
    <s v="Northern California"/>
    <n v="464"/>
    <n v="2000"/>
    <x v="17"/>
  </r>
  <r>
    <d v="2022-03-25T00:00:00"/>
    <x v="3"/>
    <x v="5"/>
    <x v="1"/>
    <s v="Northern California"/>
    <n v="659"/>
    <n v="1141"/>
    <x v="17"/>
  </r>
  <r>
    <d v="2022-03-25T00:00:00"/>
    <x v="3"/>
    <x v="6"/>
    <x v="1"/>
    <s v="Northern California"/>
    <n v="183.5989990234375"/>
    <n v="740.35699462890625"/>
    <x v="17"/>
  </r>
  <r>
    <d v="2022-03-25T00:00:00"/>
    <x v="4"/>
    <x v="7"/>
    <x v="1"/>
    <s v="Northern California"/>
    <n v="243"/>
    <n v="771"/>
    <x v="17"/>
  </r>
  <r>
    <d v="2022-03-25T00:00:00"/>
    <x v="0"/>
    <x v="0"/>
    <x v="0"/>
    <s v="Southern California"/>
    <n v="6410"/>
    <n v="6750"/>
    <x v="17"/>
  </r>
  <r>
    <d v="2022-03-25T00:00:00"/>
    <x v="1"/>
    <x v="1"/>
    <x v="1"/>
    <s v="Southern California"/>
    <n v="3329.7000000000003"/>
    <n v="2717"/>
    <x v="17"/>
  </r>
  <r>
    <d v="2022-03-25T00:00:00"/>
    <x v="1"/>
    <x v="2"/>
    <x v="1"/>
    <s v="Southern California"/>
    <n v="245"/>
    <n v="620"/>
    <x v="17"/>
  </r>
  <r>
    <d v="2022-03-25T00:00:00"/>
    <x v="1"/>
    <x v="3"/>
    <x v="1"/>
    <s v="Southern California"/>
    <n v="0"/>
    <n v="2802"/>
    <x v="17"/>
  </r>
  <r>
    <d v="2022-03-25T00:00:00"/>
    <x v="2"/>
    <x v="4"/>
    <x v="1"/>
    <s v="Southern California"/>
    <n v="934"/>
    <n v="1208"/>
    <x v="17"/>
  </r>
  <r>
    <d v="2022-03-25T00:00:00"/>
    <x v="3"/>
    <x v="5"/>
    <x v="1"/>
    <s v="Southern California"/>
    <n v="819"/>
    <n v="947"/>
    <x v="17"/>
  </r>
  <r>
    <d v="2022-03-25T00:00:00"/>
    <x v="3"/>
    <x v="6"/>
    <x v="1"/>
    <s v="Southern California"/>
    <n v="481"/>
    <n v="864"/>
    <x v="17"/>
  </r>
  <r>
    <d v="2022-03-25T00:00:00"/>
    <x v="4"/>
    <x v="7"/>
    <x v="1"/>
    <s v="Southern California"/>
    <n v="-117"/>
    <n v="645"/>
    <x v="17"/>
  </r>
  <r>
    <d v="2022-04-01T00:00:00"/>
    <x v="0"/>
    <x v="0"/>
    <x v="0"/>
    <s v="Northern California"/>
    <n v="3313"/>
    <n v="6302"/>
    <x v="17"/>
  </r>
  <r>
    <d v="2022-04-01T00:00:00"/>
    <x v="1"/>
    <x v="1"/>
    <x v="1"/>
    <s v="Northern California"/>
    <n v="2409.4"/>
    <n v="3907.9"/>
    <x v="17"/>
  </r>
  <r>
    <d v="2022-04-01T00:00:00"/>
    <x v="1"/>
    <x v="2"/>
    <x v="1"/>
    <s v="Northern California"/>
    <n v="27"/>
    <n v="384"/>
    <x v="17"/>
  </r>
  <r>
    <d v="2022-04-01T00:00:00"/>
    <x v="1"/>
    <x v="3"/>
    <x v="1"/>
    <s v="Northern California"/>
    <n v="0"/>
    <n v="2646"/>
    <x v="17"/>
  </r>
  <r>
    <d v="2022-04-01T00:00:00"/>
    <x v="2"/>
    <x v="4"/>
    <x v="1"/>
    <s v="Northern California"/>
    <n v="512"/>
    <n v="1869"/>
    <x v="17"/>
  </r>
  <r>
    <d v="2022-04-01T00:00:00"/>
    <x v="3"/>
    <x v="5"/>
    <x v="1"/>
    <s v="Northern California"/>
    <n v="536"/>
    <n v="1286"/>
    <x v="17"/>
  </r>
  <r>
    <d v="2022-04-01T00:00:00"/>
    <x v="3"/>
    <x v="6"/>
    <x v="1"/>
    <s v="Northern California"/>
    <n v="218.74200439453125"/>
    <n v="752.93701171875"/>
    <x v="17"/>
  </r>
  <r>
    <d v="2022-04-01T00:00:00"/>
    <x v="4"/>
    <x v="7"/>
    <x v="1"/>
    <s v="Northern California"/>
    <n v="478"/>
    <n v="621"/>
    <x v="17"/>
  </r>
  <r>
    <d v="2022-04-01T00:00:00"/>
    <x v="0"/>
    <x v="0"/>
    <x v="0"/>
    <s v="Southern California"/>
    <n v="6535"/>
    <n v="5868"/>
    <x v="17"/>
  </r>
  <r>
    <d v="2022-04-01T00:00:00"/>
    <x v="1"/>
    <x v="1"/>
    <x v="1"/>
    <s v="Southern California"/>
    <n v="3037.1000000000004"/>
    <n v="2733.5"/>
    <x v="17"/>
  </r>
  <r>
    <d v="2022-04-01T00:00:00"/>
    <x v="1"/>
    <x v="2"/>
    <x v="1"/>
    <s v="Southern California"/>
    <n v="521"/>
    <n v="739"/>
    <x v="17"/>
  </r>
  <r>
    <d v="2022-04-01T00:00:00"/>
    <x v="1"/>
    <x v="3"/>
    <x v="1"/>
    <s v="Southern California"/>
    <n v="0"/>
    <n v="2999"/>
    <x v="17"/>
  </r>
  <r>
    <d v="2022-04-01T00:00:00"/>
    <x v="2"/>
    <x v="4"/>
    <x v="1"/>
    <s v="Southern California"/>
    <n v="1145"/>
    <n v="1192"/>
    <x v="17"/>
  </r>
  <r>
    <d v="2022-04-01T00:00:00"/>
    <x v="3"/>
    <x v="5"/>
    <x v="1"/>
    <s v="Southern California"/>
    <n v="695"/>
    <n v="833"/>
    <x v="17"/>
  </r>
  <r>
    <d v="2022-04-01T00:00:00"/>
    <x v="3"/>
    <x v="6"/>
    <x v="1"/>
    <s v="Southern California"/>
    <n v="441"/>
    <n v="915"/>
    <x v="17"/>
  </r>
  <r>
    <d v="2022-04-01T00:00:00"/>
    <x v="4"/>
    <x v="7"/>
    <x v="1"/>
    <s v="Southern California"/>
    <n v="-29"/>
    <n v="656"/>
    <x v="17"/>
  </r>
  <r>
    <d v="2022-04-08T00:00:00"/>
    <x v="0"/>
    <x v="0"/>
    <x v="0"/>
    <s v="Northern California"/>
    <n v="3117"/>
    <n v="6722"/>
    <x v="17"/>
  </r>
  <r>
    <d v="2022-04-08T00:00:00"/>
    <x v="1"/>
    <x v="1"/>
    <x v="1"/>
    <s v="Northern California"/>
    <n v="2560.8000000000002"/>
    <n v="3760.3"/>
    <x v="17"/>
  </r>
  <r>
    <d v="2022-04-08T00:00:00"/>
    <x v="1"/>
    <x v="2"/>
    <x v="1"/>
    <s v="Northern California"/>
    <n v="397"/>
    <n v="453"/>
    <x v="17"/>
  </r>
  <r>
    <d v="2022-04-08T00:00:00"/>
    <x v="1"/>
    <x v="3"/>
    <x v="1"/>
    <s v="Northern California"/>
    <n v="0"/>
    <n v="2281"/>
    <x v="17"/>
  </r>
  <r>
    <d v="2022-04-08T00:00:00"/>
    <x v="2"/>
    <x v="4"/>
    <x v="1"/>
    <s v="Northern California"/>
    <n v="618"/>
    <n v="2054"/>
    <x v="17"/>
  </r>
  <r>
    <d v="2022-04-08T00:00:00"/>
    <x v="3"/>
    <x v="5"/>
    <x v="1"/>
    <s v="Northern California"/>
    <n v="599"/>
    <n v="1330"/>
    <x v="17"/>
  </r>
  <r>
    <d v="2022-04-08T00:00:00"/>
    <x v="3"/>
    <x v="6"/>
    <x v="1"/>
    <s v="Northern California"/>
    <n v="258.65200805664063"/>
    <n v="792.4119873046875"/>
    <x v="17"/>
  </r>
  <r>
    <d v="2022-04-08T00:00:00"/>
    <x v="4"/>
    <x v="7"/>
    <x v="1"/>
    <s v="Northern California"/>
    <n v="220"/>
    <n v="710"/>
    <x v="17"/>
  </r>
  <r>
    <d v="2022-04-08T00:00:00"/>
    <x v="0"/>
    <x v="0"/>
    <x v="0"/>
    <s v="Southern California"/>
    <n v="5944"/>
    <n v="6331"/>
    <x v="17"/>
  </r>
  <r>
    <d v="2022-04-08T00:00:00"/>
    <x v="1"/>
    <x v="1"/>
    <x v="1"/>
    <s v="Southern California"/>
    <n v="3586.0000000000005"/>
    <n v="3022.8"/>
    <x v="17"/>
  </r>
  <r>
    <d v="2022-04-08T00:00:00"/>
    <x v="1"/>
    <x v="2"/>
    <x v="1"/>
    <s v="Southern California"/>
    <n v="315"/>
    <n v="683"/>
    <x v="17"/>
  </r>
  <r>
    <d v="2022-04-08T00:00:00"/>
    <x v="1"/>
    <x v="3"/>
    <x v="1"/>
    <s v="Southern California"/>
    <n v="0"/>
    <n v="2949"/>
    <x v="17"/>
  </r>
  <r>
    <d v="2022-04-08T00:00:00"/>
    <x v="2"/>
    <x v="4"/>
    <x v="1"/>
    <s v="Southern California"/>
    <n v="1246"/>
    <n v="1402"/>
    <x v="17"/>
  </r>
  <r>
    <d v="2022-04-08T00:00:00"/>
    <x v="3"/>
    <x v="5"/>
    <x v="1"/>
    <s v="Southern California"/>
    <n v="894"/>
    <n v="917"/>
    <x v="17"/>
  </r>
  <r>
    <d v="2022-04-08T00:00:00"/>
    <x v="3"/>
    <x v="6"/>
    <x v="1"/>
    <s v="Southern California"/>
    <n v="340"/>
    <n v="814"/>
    <x v="17"/>
  </r>
  <r>
    <d v="2022-04-08T00:00:00"/>
    <x v="4"/>
    <x v="7"/>
    <x v="1"/>
    <s v="Southern California"/>
    <n v="-154"/>
    <n v="563"/>
    <x v="17"/>
  </r>
  <r>
    <d v="2022-04-15T00:00:00"/>
    <x v="0"/>
    <x v="0"/>
    <x v="0"/>
    <s v="Northern California"/>
    <n v="3777"/>
    <n v="6052"/>
    <x v="17"/>
  </r>
  <r>
    <d v="2022-04-15T00:00:00"/>
    <x v="1"/>
    <x v="1"/>
    <x v="1"/>
    <s v="Northern California"/>
    <n v="2264.4"/>
    <n v="3484.6000000000004"/>
    <x v="17"/>
  </r>
  <r>
    <d v="2022-04-15T00:00:00"/>
    <x v="1"/>
    <x v="2"/>
    <x v="1"/>
    <s v="Northern California"/>
    <n v="469"/>
    <n v="455"/>
    <x v="17"/>
  </r>
  <r>
    <d v="2022-04-15T00:00:00"/>
    <x v="1"/>
    <x v="3"/>
    <x v="1"/>
    <s v="Northern California"/>
    <n v="0"/>
    <n v="2200"/>
    <x v="17"/>
  </r>
  <r>
    <d v="2022-04-15T00:00:00"/>
    <x v="2"/>
    <x v="4"/>
    <x v="1"/>
    <s v="Northern California"/>
    <n v="475"/>
    <n v="1957"/>
    <x v="17"/>
  </r>
  <r>
    <d v="2022-04-15T00:00:00"/>
    <x v="3"/>
    <x v="5"/>
    <x v="1"/>
    <s v="Northern California"/>
    <n v="432"/>
    <n v="1196"/>
    <x v="17"/>
  </r>
  <r>
    <d v="2022-04-15T00:00:00"/>
    <x v="3"/>
    <x v="6"/>
    <x v="1"/>
    <s v="Northern California"/>
    <n v="495.95098876953125"/>
    <n v="1042.3140258789063"/>
    <x v="17"/>
  </r>
  <r>
    <d v="2022-04-15T00:00:00"/>
    <x v="4"/>
    <x v="7"/>
    <x v="1"/>
    <s v="Northern California"/>
    <n v="236"/>
    <n v="879"/>
    <x v="17"/>
  </r>
  <r>
    <d v="2022-04-15T00:00:00"/>
    <x v="0"/>
    <x v="0"/>
    <x v="0"/>
    <s v="Southern California"/>
    <n v="6300"/>
    <n v="5405"/>
    <x v="17"/>
  </r>
  <r>
    <d v="2022-04-15T00:00:00"/>
    <x v="1"/>
    <x v="1"/>
    <x v="1"/>
    <s v="Southern California"/>
    <n v="2865.5000000000005"/>
    <n v="2685.1000000000004"/>
    <x v="17"/>
  </r>
  <r>
    <d v="2022-04-15T00:00:00"/>
    <x v="1"/>
    <x v="2"/>
    <x v="1"/>
    <s v="Southern California"/>
    <n v="410"/>
    <n v="847"/>
    <x v="17"/>
  </r>
  <r>
    <d v="2022-04-15T00:00:00"/>
    <x v="1"/>
    <x v="3"/>
    <x v="1"/>
    <s v="Southern California"/>
    <n v="0"/>
    <n v="2953"/>
    <x v="17"/>
  </r>
  <r>
    <d v="2022-04-15T00:00:00"/>
    <x v="2"/>
    <x v="4"/>
    <x v="1"/>
    <s v="Southern California"/>
    <n v="1404"/>
    <n v="1407"/>
    <x v="17"/>
  </r>
  <r>
    <d v="2022-04-15T00:00:00"/>
    <x v="3"/>
    <x v="5"/>
    <x v="1"/>
    <s v="Southern California"/>
    <n v="656"/>
    <n v="1007"/>
    <x v="17"/>
  </r>
  <r>
    <d v="2022-04-15T00:00:00"/>
    <x v="3"/>
    <x v="6"/>
    <x v="1"/>
    <s v="Southern California"/>
    <n v="458"/>
    <n v="754"/>
    <x v="17"/>
  </r>
  <r>
    <d v="2022-04-15T00:00:00"/>
    <x v="4"/>
    <x v="7"/>
    <x v="1"/>
    <s v="Southern California"/>
    <n v="-80"/>
    <n v="596"/>
    <x v="17"/>
  </r>
  <r>
    <d v="2022-04-22T00:00:00"/>
    <x v="0"/>
    <x v="0"/>
    <x v="0"/>
    <s v="Northern California"/>
    <n v="3764"/>
    <n v="6777"/>
    <x v="17"/>
  </r>
  <r>
    <d v="2022-04-22T00:00:00"/>
    <x v="1"/>
    <x v="1"/>
    <x v="1"/>
    <s v="Northern California"/>
    <n v="2742.4"/>
    <n v="4120.2000000000007"/>
    <x v="17"/>
  </r>
  <r>
    <d v="2022-04-22T00:00:00"/>
    <x v="1"/>
    <x v="2"/>
    <x v="1"/>
    <s v="Northern California"/>
    <n v="106"/>
    <n v="408"/>
    <x v="17"/>
  </r>
  <r>
    <d v="2022-04-22T00:00:00"/>
    <x v="1"/>
    <x v="3"/>
    <x v="1"/>
    <s v="Northern California"/>
    <n v="0"/>
    <n v="2025"/>
    <x v="17"/>
  </r>
  <r>
    <d v="2022-04-22T00:00:00"/>
    <x v="2"/>
    <x v="4"/>
    <x v="1"/>
    <s v="Northern California"/>
    <n v="706"/>
    <n v="1837"/>
    <x v="17"/>
  </r>
  <r>
    <d v="2022-04-22T00:00:00"/>
    <x v="3"/>
    <x v="5"/>
    <x v="1"/>
    <s v="Northern California"/>
    <n v="588"/>
    <n v="1239"/>
    <x v="17"/>
  </r>
  <r>
    <d v="2022-04-22T00:00:00"/>
    <x v="3"/>
    <x v="6"/>
    <x v="1"/>
    <s v="Northern California"/>
    <n v="318.60699462890625"/>
    <n v="844.33001708984375"/>
    <x v="17"/>
  </r>
  <r>
    <d v="2022-04-22T00:00:00"/>
    <x v="4"/>
    <x v="7"/>
    <x v="1"/>
    <s v="Northern California"/>
    <n v="244"/>
    <n v="953"/>
    <x v="17"/>
  </r>
  <r>
    <d v="2022-04-22T00:00:00"/>
    <x v="0"/>
    <x v="0"/>
    <x v="0"/>
    <s v="Southern California"/>
    <n v="6371"/>
    <n v="6519"/>
    <x v="17"/>
  </r>
  <r>
    <d v="2022-04-22T00:00:00"/>
    <x v="1"/>
    <x v="1"/>
    <x v="1"/>
    <s v="Southern California"/>
    <n v="2928.2000000000003"/>
    <n v="2597.1000000000004"/>
    <x v="17"/>
  </r>
  <r>
    <d v="2022-04-22T00:00:00"/>
    <x v="1"/>
    <x v="2"/>
    <x v="1"/>
    <s v="Southern California"/>
    <n v="452"/>
    <n v="739"/>
    <x v="17"/>
  </r>
  <r>
    <d v="2022-04-22T00:00:00"/>
    <x v="1"/>
    <x v="3"/>
    <x v="1"/>
    <s v="Southern California"/>
    <n v="0"/>
    <n v="3246"/>
    <x v="17"/>
  </r>
  <r>
    <d v="2022-04-22T00:00:00"/>
    <x v="2"/>
    <x v="4"/>
    <x v="1"/>
    <s v="Southern California"/>
    <n v="1480"/>
    <n v="1430"/>
    <x v="17"/>
  </r>
  <r>
    <d v="2022-04-22T00:00:00"/>
    <x v="3"/>
    <x v="5"/>
    <x v="1"/>
    <s v="Southern California"/>
    <n v="600"/>
    <n v="1218"/>
    <x v="17"/>
  </r>
  <r>
    <d v="2022-04-22T00:00:00"/>
    <x v="3"/>
    <x v="6"/>
    <x v="1"/>
    <s v="Southern California"/>
    <n v="609"/>
    <n v="907"/>
    <x v="17"/>
  </r>
  <r>
    <d v="2022-04-22T00:00:00"/>
    <x v="4"/>
    <x v="7"/>
    <x v="1"/>
    <s v="Southern California"/>
    <n v="-124"/>
    <n v="587"/>
    <x v="17"/>
  </r>
  <r>
    <d v="2022-04-29T00:00:00"/>
    <x v="0"/>
    <x v="0"/>
    <x v="0"/>
    <s v="Northern California"/>
    <n v="3651"/>
    <n v="6224"/>
    <x v="17"/>
  </r>
  <r>
    <d v="2022-04-29T00:00:00"/>
    <x v="1"/>
    <x v="1"/>
    <x v="1"/>
    <s v="Northern California"/>
    <n v="2355.2000000000003"/>
    <n v="3891.7000000000003"/>
    <x v="17"/>
  </r>
  <r>
    <d v="2022-04-29T00:00:00"/>
    <x v="1"/>
    <x v="2"/>
    <x v="1"/>
    <s v="Northern California"/>
    <n v="334"/>
    <n v="324"/>
    <x v="17"/>
  </r>
  <r>
    <d v="2022-04-29T00:00:00"/>
    <x v="1"/>
    <x v="3"/>
    <x v="1"/>
    <s v="Northern California"/>
    <n v="0"/>
    <n v="2081"/>
    <x v="17"/>
  </r>
  <r>
    <d v="2022-04-29T00:00:00"/>
    <x v="2"/>
    <x v="4"/>
    <x v="1"/>
    <s v="Northern California"/>
    <n v="722"/>
    <n v="1743"/>
    <x v="17"/>
  </r>
  <r>
    <d v="2022-04-29T00:00:00"/>
    <x v="3"/>
    <x v="5"/>
    <x v="1"/>
    <s v="Northern California"/>
    <n v="402"/>
    <n v="1056"/>
    <x v="17"/>
  </r>
  <r>
    <d v="2022-04-29T00:00:00"/>
    <x v="3"/>
    <x v="6"/>
    <x v="1"/>
    <s v="Northern California"/>
    <n v="521.6510009765625"/>
    <n v="709.79901123046875"/>
    <x v="17"/>
  </r>
  <r>
    <d v="2022-04-29T00:00:00"/>
    <x v="4"/>
    <x v="7"/>
    <x v="1"/>
    <s v="Northern California"/>
    <n v="242"/>
    <n v="1030"/>
    <x v="17"/>
  </r>
  <r>
    <d v="2022-04-29T00:00:00"/>
    <x v="0"/>
    <x v="0"/>
    <x v="0"/>
    <s v="Southern California"/>
    <n v="6511"/>
    <n v="6619"/>
    <x v="17"/>
  </r>
  <r>
    <d v="2022-04-29T00:00:00"/>
    <x v="1"/>
    <x v="1"/>
    <x v="1"/>
    <s v="Southern California"/>
    <n v="3160.3"/>
    <n v="2697.2000000000003"/>
    <x v="17"/>
  </r>
  <r>
    <d v="2022-04-29T00:00:00"/>
    <x v="1"/>
    <x v="2"/>
    <x v="1"/>
    <s v="Southern California"/>
    <n v="508"/>
    <n v="670"/>
    <x v="17"/>
  </r>
  <r>
    <d v="2022-04-29T00:00:00"/>
    <x v="1"/>
    <x v="3"/>
    <x v="1"/>
    <s v="Southern California"/>
    <n v="0"/>
    <n v="3121"/>
    <x v="17"/>
  </r>
  <r>
    <d v="2022-04-29T00:00:00"/>
    <x v="2"/>
    <x v="4"/>
    <x v="1"/>
    <s v="Southern California"/>
    <n v="1368"/>
    <n v="1392"/>
    <x v="17"/>
  </r>
  <r>
    <d v="2022-04-29T00:00:00"/>
    <x v="3"/>
    <x v="5"/>
    <x v="1"/>
    <s v="Southern California"/>
    <n v="636"/>
    <n v="1069"/>
    <x v="17"/>
  </r>
  <r>
    <d v="2022-04-29T00:00:00"/>
    <x v="3"/>
    <x v="6"/>
    <x v="1"/>
    <s v="Southern California"/>
    <n v="604"/>
    <n v="960"/>
    <x v="17"/>
  </r>
  <r>
    <d v="2022-04-29T00:00:00"/>
    <x v="4"/>
    <x v="7"/>
    <x v="1"/>
    <s v="Southern California"/>
    <n v="92"/>
    <n v="615"/>
    <x v="17"/>
  </r>
  <r>
    <d v="2022-05-06T00:00:00"/>
    <x v="0"/>
    <x v="0"/>
    <x v="0"/>
    <s v="Northern California"/>
    <n v="3985"/>
    <n v="6534"/>
    <x v="17"/>
  </r>
  <r>
    <d v="2022-05-06T00:00:00"/>
    <x v="1"/>
    <x v="1"/>
    <x v="1"/>
    <s v="Northern California"/>
    <n v="2011.2"/>
    <n v="3405.1000000000004"/>
    <x v="17"/>
  </r>
  <r>
    <d v="2022-05-06T00:00:00"/>
    <x v="1"/>
    <x v="2"/>
    <x v="1"/>
    <s v="Northern California"/>
    <n v="440"/>
    <n v="387"/>
    <x v="17"/>
  </r>
  <r>
    <d v="2022-05-06T00:00:00"/>
    <x v="1"/>
    <x v="3"/>
    <x v="1"/>
    <s v="Northern California"/>
    <n v="0"/>
    <n v="2174"/>
    <x v="17"/>
  </r>
  <r>
    <d v="2022-05-06T00:00:00"/>
    <x v="2"/>
    <x v="4"/>
    <x v="1"/>
    <s v="Northern California"/>
    <n v="720"/>
    <n v="1857"/>
    <x v="17"/>
  </r>
  <r>
    <d v="2022-05-06T00:00:00"/>
    <x v="3"/>
    <x v="5"/>
    <x v="1"/>
    <s v="Northern California"/>
    <n v="709"/>
    <n v="1282"/>
    <x v="17"/>
  </r>
  <r>
    <d v="2022-05-06T00:00:00"/>
    <x v="3"/>
    <x v="6"/>
    <x v="1"/>
    <s v="Northern California"/>
    <n v="122.64999389648438"/>
    <n v="722.3079833984375"/>
    <x v="17"/>
  </r>
  <r>
    <d v="2022-05-06T00:00:00"/>
    <x v="4"/>
    <x v="7"/>
    <x v="1"/>
    <s v="Northern California"/>
    <n v="177"/>
    <n v="1153"/>
    <x v="17"/>
  </r>
  <r>
    <d v="2022-05-06T00:00:00"/>
    <x v="0"/>
    <x v="0"/>
    <x v="0"/>
    <s v="Southern California"/>
    <n v="6618"/>
    <n v="7336"/>
    <x v="17"/>
  </r>
  <r>
    <d v="2022-05-06T00:00:00"/>
    <x v="1"/>
    <x v="1"/>
    <x v="1"/>
    <s v="Southern California"/>
    <n v="3303.3"/>
    <n v="2795.1000000000004"/>
    <x v="17"/>
  </r>
  <r>
    <d v="2022-05-06T00:00:00"/>
    <x v="1"/>
    <x v="2"/>
    <x v="1"/>
    <s v="Southern California"/>
    <n v="357"/>
    <n v="604"/>
    <x v="17"/>
  </r>
  <r>
    <d v="2022-05-06T00:00:00"/>
    <x v="1"/>
    <x v="3"/>
    <x v="1"/>
    <s v="Southern California"/>
    <n v="0"/>
    <n v="3361"/>
    <x v="17"/>
  </r>
  <r>
    <d v="2022-05-06T00:00:00"/>
    <x v="2"/>
    <x v="4"/>
    <x v="1"/>
    <s v="Southern California"/>
    <n v="1365"/>
    <n v="1425"/>
    <x v="17"/>
  </r>
  <r>
    <d v="2022-05-06T00:00:00"/>
    <x v="3"/>
    <x v="5"/>
    <x v="1"/>
    <s v="Southern California"/>
    <n v="705"/>
    <n v="953"/>
    <x v="17"/>
  </r>
  <r>
    <d v="2022-05-06T00:00:00"/>
    <x v="3"/>
    <x v="6"/>
    <x v="1"/>
    <s v="Southern California"/>
    <n v="509"/>
    <n v="938"/>
    <x v="17"/>
  </r>
  <r>
    <d v="2022-05-06T00:00:00"/>
    <x v="4"/>
    <x v="7"/>
    <x v="1"/>
    <s v="Southern California"/>
    <n v="142"/>
    <n v="849"/>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D3970-5FBD-4717-B672-B2AA49F90E6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J3:AC11" firstHeaderRow="1" firstDataRow="2" firstDataCol="2" rowPageCount="1" colPageCount="1"/>
  <pivotFields count="8">
    <pivotField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3"/>
        <item x="1"/>
        <item x="2"/>
        <item x="4"/>
      </items>
      <extLst>
        <ext xmlns:x14="http://schemas.microsoft.com/office/spreadsheetml/2009/9/main" uri="{2946ED86-A175-432a-8AC1-64E0C546D7DE}">
          <x14:pivotField fillDownLabels="1"/>
        </ext>
      </extLst>
    </pivotField>
    <pivotField axis="axisRow" compact="0" outline="0" showAll="0" defaultSubtotal="0">
      <items count="8">
        <item x="5"/>
        <item x="1"/>
        <item x="0"/>
        <item x="3"/>
        <item x="4"/>
        <item x="2"/>
        <item x="6"/>
        <item x="7"/>
      </items>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axis="axisCol" compact="0" outline="0" showAll="0" defaultSubtotal="0">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s>
  <rowFields count="2">
    <field x="1"/>
    <field x="2"/>
  </rowFields>
  <rowItems count="7">
    <i>
      <x v="1"/>
      <x/>
    </i>
    <i r="1">
      <x v="6"/>
    </i>
    <i>
      <x v="2"/>
      <x v="1"/>
    </i>
    <i r="1">
      <x v="3"/>
    </i>
    <i r="1">
      <x v="5"/>
    </i>
    <i>
      <x v="3"/>
      <x v="4"/>
    </i>
    <i>
      <x v="4"/>
      <x v="7"/>
    </i>
  </rowItems>
  <colFields count="1">
    <field x="7"/>
  </colFields>
  <colItems count="18">
    <i>
      <x/>
    </i>
    <i>
      <x v="1"/>
    </i>
    <i>
      <x v="2"/>
    </i>
    <i>
      <x v="3"/>
    </i>
    <i>
      <x v="4"/>
    </i>
    <i>
      <x v="5"/>
    </i>
    <i>
      <x v="6"/>
    </i>
    <i>
      <x v="7"/>
    </i>
    <i>
      <x v="8"/>
    </i>
    <i>
      <x v="9"/>
    </i>
    <i>
      <x v="10"/>
    </i>
    <i>
      <x v="11"/>
    </i>
    <i>
      <x v="12"/>
    </i>
    <i>
      <x v="13"/>
    </i>
    <i>
      <x v="14"/>
    </i>
    <i>
      <x v="15"/>
    </i>
    <i>
      <x v="16"/>
    </i>
    <i>
      <x v="17"/>
    </i>
  </colItems>
  <pageFields count="1">
    <pageField fld="3" item="1" hier="-1"/>
  </pageFields>
  <dataFields count="1">
    <dataField name="Sum of Throughpu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pa.gov/facts-and-figures-about-materials-waste-and-recycling/national-overview-facts-and-figures-materials" TargetMode="External"/><Relationship Id="rId13" Type="http://schemas.openxmlformats.org/officeDocument/2006/relationships/hyperlink" Target="https://ww2.arb.ca.gov/sites/default/files/2022-05/2022-draft-sp-PATHWAYS-data-E3.xlsx" TargetMode="External"/><Relationship Id="rId3" Type="http://schemas.openxmlformats.org/officeDocument/2006/relationships/hyperlink" Target="https://www.eia.gov/energyexplained/index.php?page=coal_where" TargetMode="External"/><Relationship Id="rId7" Type="http://schemas.openxmlformats.org/officeDocument/2006/relationships/hyperlink" Target="https://www.eia.gov/dnav/ng/ng_sum_lsum_dcu_SCA_a.htm" TargetMode="External"/><Relationship Id="rId12" Type="http://schemas.openxmlformats.org/officeDocument/2006/relationships/hyperlink" Target="https://www.eia.gov/dnav/pet/xls/PET_PNP_CAPPROD_A_(NA)_8PA_BSD_A.xls" TargetMode="External"/><Relationship Id="rId2" Type="http://schemas.openxmlformats.org/officeDocument/2006/relationships/hyperlink" Target="https://www.eia.gov/todayinenergy/detail.php?id=37192" TargetMode="External"/><Relationship Id="rId1" Type="http://schemas.openxmlformats.org/officeDocument/2006/relationships/hyperlink" Target="https://www.eia.gov/dnav/pet/pet_sum_snd_d_nus_mbbl_a_cur.htm" TargetMode="External"/><Relationship Id="rId6" Type="http://schemas.openxmlformats.org/officeDocument/2006/relationships/hyperlink" Target="https://www.trade.gov/topmarkets/pdf/Renewable_Fuels_Biomass_Wood_Pellets.pdf" TargetMode="External"/><Relationship Id="rId11" Type="http://schemas.openxmlformats.org/officeDocument/2006/relationships/hyperlink" Target="https://github.com/RMI-Web/state-policy-simulator/blob/master/derive_metrics/fuels/BFPIaE.py" TargetMode="External"/><Relationship Id="rId5" Type="http://schemas.openxmlformats.org/officeDocument/2006/relationships/hyperlink" Target="https://www.eia.gov/biofuels/biomass/?year=2016&amp;month=13" TargetMode="External"/><Relationship Id="rId10" Type="http://schemas.openxmlformats.org/officeDocument/2006/relationships/hyperlink" Target="https://www.uranium.info/unit_conversion_table.php" TargetMode="External"/><Relationship Id="rId4" Type="http://schemas.openxmlformats.org/officeDocument/2006/relationships/hyperlink" Target="https://www.eia.gov/energyexplained/index.php?page=coal_imports" TargetMode="External"/><Relationship Id="rId9" Type="http://schemas.openxmlformats.org/officeDocument/2006/relationships/hyperlink" Target="https://www.energy.gov/eere/fuelcells/fact-month-may-2018-10-million-metric-tons-hydrogen-produced-annually-united-states" TargetMode="External"/><Relationship Id="rId14" Type="http://schemas.openxmlformats.org/officeDocument/2006/relationships/hyperlink" Target="https://ww2.arb.ca.gov/sites/default/files/2022-05/2022-draft-sp.pdf"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ca.gov/sites/default/files/2020-03/March_2020_Petroleum_Watch.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8"/>
  <sheetViews>
    <sheetView topLeftCell="A127" workbookViewId="0">
      <selection activeCell="A150" sqref="A150:XFD150"/>
    </sheetView>
  </sheetViews>
  <sheetFormatPr defaultColWidth="12.58203125" defaultRowHeight="15" customHeight="1" x14ac:dyDescent="0.3"/>
  <cols>
    <col min="1" max="1" width="7.58203125" customWidth="1"/>
    <col min="2" max="2" width="72.33203125" customWidth="1"/>
    <col min="3" max="26" width="7.58203125" customWidth="1"/>
  </cols>
  <sheetData>
    <row r="1" spans="1:26" ht="14.5" x14ac:dyDescent="0.35">
      <c r="A1" s="1" t="s">
        <v>0</v>
      </c>
      <c r="B1" s="2"/>
      <c r="C1" s="201">
        <v>44307</v>
      </c>
      <c r="D1" s="7"/>
      <c r="E1" s="7"/>
      <c r="F1" s="7"/>
      <c r="G1" s="7"/>
      <c r="H1" s="7"/>
      <c r="I1" s="7"/>
      <c r="J1" s="7"/>
      <c r="K1" s="7"/>
      <c r="L1" s="7"/>
      <c r="M1" s="7"/>
      <c r="N1" s="7"/>
      <c r="O1" s="7"/>
      <c r="P1" s="7"/>
      <c r="Q1" s="7"/>
      <c r="R1" s="7"/>
      <c r="S1" s="7"/>
      <c r="T1" s="7"/>
      <c r="U1" s="7"/>
      <c r="V1" s="7"/>
      <c r="W1" s="7"/>
      <c r="X1" s="7"/>
      <c r="Y1" s="7"/>
      <c r="Z1" s="7"/>
    </row>
    <row r="2" spans="1:26" ht="14.5" x14ac:dyDescent="0.35">
      <c r="A2" s="1" t="s">
        <v>1</v>
      </c>
      <c r="B2" s="2"/>
      <c r="C2" s="7"/>
      <c r="D2" s="7"/>
      <c r="E2" s="7"/>
      <c r="F2" s="7"/>
      <c r="G2" s="7"/>
      <c r="H2" s="7"/>
      <c r="I2" s="7"/>
      <c r="J2" s="7"/>
      <c r="K2" s="7"/>
      <c r="L2" s="7"/>
      <c r="M2" s="7"/>
      <c r="N2" s="7"/>
      <c r="O2" s="7"/>
      <c r="P2" s="7"/>
      <c r="Q2" s="7"/>
      <c r="R2" s="7"/>
      <c r="S2" s="7"/>
      <c r="T2" s="7"/>
      <c r="U2" s="7"/>
      <c r="V2" s="7"/>
      <c r="W2" s="7"/>
      <c r="X2" s="7"/>
      <c r="Y2" s="7"/>
      <c r="Z2" s="7"/>
    </row>
    <row r="3" spans="1:26" ht="14.5" x14ac:dyDescent="0.35">
      <c r="A3" s="1" t="s">
        <v>2</v>
      </c>
      <c r="B3" s="2"/>
      <c r="C3" s="7"/>
      <c r="D3" s="7"/>
      <c r="E3" s="7"/>
      <c r="F3" s="7"/>
      <c r="G3" s="7"/>
      <c r="H3" s="7"/>
      <c r="I3" s="7"/>
      <c r="J3" s="7"/>
      <c r="K3" s="7"/>
      <c r="L3" s="7"/>
      <c r="M3" s="7"/>
      <c r="N3" s="7"/>
      <c r="O3" s="7"/>
      <c r="P3" s="7"/>
      <c r="Q3" s="7"/>
      <c r="R3" s="7"/>
      <c r="S3" s="7"/>
      <c r="T3" s="7"/>
      <c r="U3" s="7"/>
      <c r="V3" s="7"/>
      <c r="W3" s="7"/>
      <c r="X3" s="7"/>
      <c r="Y3" s="7"/>
      <c r="Z3" s="7"/>
    </row>
    <row r="4" spans="1:26" ht="14.5" x14ac:dyDescent="0.35">
      <c r="A4" s="7"/>
      <c r="B4" s="2"/>
      <c r="C4" s="7"/>
      <c r="D4" s="7"/>
      <c r="E4" s="7"/>
      <c r="F4" s="7"/>
      <c r="G4" s="7"/>
      <c r="H4" s="7"/>
      <c r="I4" s="7"/>
      <c r="J4" s="7"/>
      <c r="K4" s="7"/>
      <c r="L4" s="7"/>
      <c r="M4" s="7"/>
      <c r="N4" s="7"/>
      <c r="O4" s="7"/>
      <c r="P4" s="7"/>
      <c r="Q4" s="7"/>
      <c r="R4" s="7"/>
      <c r="S4" s="7"/>
      <c r="T4" s="7"/>
      <c r="U4" s="7"/>
      <c r="V4" s="7"/>
      <c r="W4" s="7"/>
      <c r="X4" s="7"/>
      <c r="Y4" s="7"/>
      <c r="Z4" s="7"/>
    </row>
    <row r="5" spans="1:26" ht="14.5" x14ac:dyDescent="0.35">
      <c r="A5" s="1" t="s">
        <v>3</v>
      </c>
      <c r="B5" s="3" t="s">
        <v>4</v>
      </c>
      <c r="C5" s="7"/>
      <c r="D5" s="7"/>
      <c r="E5" s="7"/>
      <c r="F5" s="7"/>
      <c r="G5" s="7"/>
      <c r="H5" s="7"/>
      <c r="I5" s="7"/>
      <c r="J5" s="7"/>
      <c r="K5" s="7"/>
      <c r="L5" s="7"/>
      <c r="M5" s="7"/>
      <c r="N5" s="7"/>
      <c r="O5" s="7"/>
      <c r="P5" s="7"/>
      <c r="Q5" s="7"/>
      <c r="R5" s="7"/>
      <c r="S5" s="7"/>
      <c r="T5" s="7"/>
      <c r="U5" s="7"/>
      <c r="V5" s="7"/>
      <c r="W5" s="7"/>
      <c r="X5" s="7"/>
      <c r="Y5" s="7"/>
      <c r="Z5" s="7"/>
    </row>
    <row r="6" spans="1:26" ht="14.5" x14ac:dyDescent="0.35">
      <c r="A6" s="7"/>
      <c r="B6" s="7" t="s">
        <v>5</v>
      </c>
      <c r="C6" s="7"/>
      <c r="D6" s="7"/>
      <c r="E6" s="7"/>
      <c r="F6" s="7"/>
      <c r="G6" s="7"/>
      <c r="H6" s="7"/>
      <c r="I6" s="7"/>
      <c r="J6" s="7"/>
      <c r="K6" s="7"/>
      <c r="L6" s="7"/>
      <c r="M6" s="7"/>
      <c r="N6" s="7"/>
      <c r="O6" s="7"/>
      <c r="P6" s="7"/>
      <c r="Q6" s="7"/>
      <c r="R6" s="7"/>
      <c r="S6" s="7"/>
      <c r="T6" s="7"/>
      <c r="U6" s="7"/>
      <c r="V6" s="7"/>
      <c r="W6" s="7"/>
      <c r="X6" s="7"/>
      <c r="Y6" s="7"/>
      <c r="Z6" s="7"/>
    </row>
    <row r="7" spans="1:26" ht="14.5" x14ac:dyDescent="0.35">
      <c r="A7" s="7"/>
      <c r="B7" s="4">
        <v>2019</v>
      </c>
      <c r="C7" s="7"/>
      <c r="D7" s="7"/>
      <c r="E7" s="7"/>
      <c r="F7" s="7"/>
      <c r="G7" s="7"/>
      <c r="H7" s="7"/>
      <c r="I7" s="7"/>
      <c r="J7" s="7"/>
      <c r="K7" s="7"/>
      <c r="L7" s="7"/>
      <c r="M7" s="7"/>
      <c r="N7" s="7"/>
      <c r="O7" s="7"/>
      <c r="P7" s="7"/>
      <c r="Q7" s="7"/>
      <c r="R7" s="7"/>
      <c r="S7" s="7"/>
      <c r="T7" s="7"/>
      <c r="U7" s="7"/>
      <c r="V7" s="7"/>
      <c r="W7" s="7"/>
      <c r="X7" s="7"/>
      <c r="Y7" s="7"/>
      <c r="Z7" s="7"/>
    </row>
    <row r="8" spans="1:26" ht="14.5" x14ac:dyDescent="0.35">
      <c r="A8" s="7"/>
      <c r="B8" s="7" t="s">
        <v>6</v>
      </c>
      <c r="C8" s="7"/>
      <c r="D8" s="7"/>
      <c r="E8" s="7"/>
      <c r="F8" s="7"/>
      <c r="G8" s="7"/>
      <c r="H8" s="7"/>
      <c r="I8" s="7"/>
      <c r="J8" s="7"/>
      <c r="K8" s="7"/>
      <c r="L8" s="7"/>
      <c r="M8" s="7"/>
      <c r="N8" s="7"/>
      <c r="O8" s="7"/>
      <c r="P8" s="7"/>
      <c r="Q8" s="7"/>
      <c r="R8" s="7"/>
      <c r="S8" s="7"/>
      <c r="T8" s="7"/>
      <c r="U8" s="7"/>
      <c r="V8" s="7"/>
      <c r="W8" s="7"/>
      <c r="X8" s="7"/>
      <c r="Y8" s="7"/>
      <c r="Z8" s="7"/>
    </row>
    <row r="9" spans="1:26" ht="14.5" x14ac:dyDescent="0.35">
      <c r="A9" s="7"/>
      <c r="B9" s="5" t="s">
        <v>7</v>
      </c>
      <c r="C9" s="7"/>
      <c r="D9" s="7"/>
      <c r="E9" s="7"/>
      <c r="F9" s="7"/>
      <c r="G9" s="7"/>
      <c r="H9" s="7"/>
      <c r="I9" s="7"/>
      <c r="J9" s="7"/>
      <c r="K9" s="7"/>
      <c r="L9" s="7"/>
      <c r="M9" s="7"/>
      <c r="N9" s="7"/>
      <c r="O9" s="7"/>
      <c r="P9" s="7"/>
      <c r="Q9" s="7"/>
      <c r="R9" s="7"/>
      <c r="S9" s="7"/>
      <c r="T9" s="7"/>
      <c r="U9" s="7"/>
      <c r="V9" s="7"/>
      <c r="W9" s="7"/>
      <c r="X9" s="7"/>
      <c r="Y9" s="7"/>
      <c r="Z9" s="7"/>
    </row>
    <row r="10" spans="1:26" ht="14.5" x14ac:dyDescent="0.35">
      <c r="A10" s="7"/>
      <c r="B10" s="7" t="s">
        <v>8</v>
      </c>
      <c r="C10" s="7"/>
      <c r="D10" s="7"/>
      <c r="E10" s="7"/>
      <c r="F10" s="7"/>
      <c r="G10" s="7"/>
      <c r="H10" s="7"/>
      <c r="I10" s="7"/>
      <c r="J10" s="7"/>
      <c r="K10" s="7"/>
      <c r="L10" s="7"/>
      <c r="M10" s="7"/>
      <c r="N10" s="7"/>
      <c r="O10" s="7"/>
      <c r="P10" s="7"/>
      <c r="Q10" s="7"/>
      <c r="R10" s="7"/>
      <c r="S10" s="7"/>
      <c r="T10" s="7"/>
      <c r="U10" s="7"/>
      <c r="V10" s="7"/>
      <c r="W10" s="7"/>
      <c r="X10" s="7"/>
      <c r="Y10" s="7"/>
      <c r="Z10" s="7"/>
    </row>
    <row r="11" spans="1:26" ht="14.5" x14ac:dyDescent="0.35">
      <c r="A11" s="7"/>
      <c r="B11" s="2"/>
      <c r="C11" s="7"/>
      <c r="D11" s="7"/>
      <c r="E11" s="7"/>
      <c r="F11" s="7"/>
      <c r="G11" s="7"/>
      <c r="H11" s="7"/>
      <c r="I11" s="7"/>
      <c r="J11" s="7"/>
      <c r="K11" s="7"/>
      <c r="L11" s="7"/>
      <c r="M11" s="7"/>
      <c r="N11" s="7"/>
      <c r="O11" s="7"/>
      <c r="P11" s="7"/>
      <c r="Q11" s="7"/>
      <c r="R11" s="7"/>
      <c r="S11" s="7"/>
      <c r="T11" s="7"/>
      <c r="U11" s="7"/>
      <c r="V11" s="7"/>
      <c r="W11" s="7"/>
      <c r="X11" s="7"/>
      <c r="Y11" s="7"/>
      <c r="Z11" s="7"/>
    </row>
    <row r="12" spans="1:26" ht="14.5" x14ac:dyDescent="0.35">
      <c r="A12" s="7"/>
      <c r="B12" s="3" t="s">
        <v>9</v>
      </c>
      <c r="C12" s="7"/>
      <c r="D12" s="7"/>
      <c r="E12" s="7"/>
      <c r="F12" s="7"/>
      <c r="G12" s="7"/>
      <c r="H12" s="7"/>
      <c r="I12" s="7"/>
      <c r="J12" s="7"/>
      <c r="K12" s="7"/>
      <c r="L12" s="7"/>
      <c r="M12" s="7"/>
      <c r="N12" s="7"/>
      <c r="O12" s="7"/>
      <c r="P12" s="7"/>
      <c r="Q12" s="7"/>
      <c r="R12" s="7"/>
      <c r="S12" s="7"/>
      <c r="T12" s="7"/>
      <c r="U12" s="7"/>
      <c r="V12" s="7"/>
      <c r="W12" s="7"/>
      <c r="X12" s="7"/>
      <c r="Y12" s="7"/>
      <c r="Z12" s="7"/>
    </row>
    <row r="13" spans="1:26" ht="14.5" x14ac:dyDescent="0.35">
      <c r="A13" s="7"/>
      <c r="B13" s="7" t="s">
        <v>5</v>
      </c>
      <c r="C13" s="7"/>
      <c r="D13" s="7"/>
      <c r="E13" s="7"/>
      <c r="F13" s="7"/>
      <c r="G13" s="7"/>
      <c r="H13" s="7"/>
      <c r="I13" s="7"/>
      <c r="J13" s="7"/>
      <c r="K13" s="7"/>
      <c r="L13" s="7"/>
      <c r="M13" s="7"/>
      <c r="N13" s="7"/>
      <c r="O13" s="7"/>
      <c r="P13" s="7"/>
      <c r="Q13" s="7"/>
      <c r="R13" s="7"/>
      <c r="S13" s="7"/>
      <c r="T13" s="7"/>
      <c r="U13" s="7"/>
      <c r="V13" s="7"/>
      <c r="W13" s="7"/>
      <c r="X13" s="7"/>
      <c r="Y13" s="7"/>
      <c r="Z13" s="7"/>
    </row>
    <row r="14" spans="1:26" ht="14.5" x14ac:dyDescent="0.35">
      <c r="A14" s="7"/>
      <c r="B14" s="4">
        <v>2018</v>
      </c>
      <c r="C14" s="7"/>
      <c r="D14" s="7"/>
      <c r="E14" s="7"/>
      <c r="F14" s="7"/>
      <c r="G14" s="7"/>
      <c r="H14" s="7"/>
      <c r="I14" s="7"/>
      <c r="J14" s="7"/>
      <c r="K14" s="7"/>
      <c r="L14" s="7"/>
      <c r="M14" s="7"/>
      <c r="N14" s="7"/>
      <c r="O14" s="7"/>
      <c r="P14" s="7"/>
      <c r="Q14" s="7"/>
      <c r="R14" s="7"/>
      <c r="S14" s="7"/>
      <c r="T14" s="7"/>
      <c r="U14" s="7"/>
      <c r="V14" s="7"/>
      <c r="W14" s="7"/>
      <c r="X14" s="7"/>
      <c r="Y14" s="7"/>
      <c r="Z14" s="7"/>
    </row>
    <row r="15" spans="1:26" ht="14.5" x14ac:dyDescent="0.35">
      <c r="A15" s="7"/>
      <c r="B15" s="7" t="s">
        <v>10</v>
      </c>
      <c r="C15" s="7"/>
      <c r="D15" s="7"/>
      <c r="E15" s="7"/>
      <c r="F15" s="7"/>
      <c r="G15" s="7"/>
      <c r="H15" s="7"/>
      <c r="I15" s="7"/>
      <c r="J15" s="7"/>
      <c r="K15" s="7"/>
      <c r="L15" s="7"/>
      <c r="M15" s="7"/>
      <c r="N15" s="7"/>
      <c r="O15" s="7"/>
      <c r="P15" s="7"/>
      <c r="Q15" s="7"/>
      <c r="R15" s="7"/>
      <c r="S15" s="7"/>
      <c r="T15" s="7"/>
      <c r="U15" s="7"/>
      <c r="V15" s="7"/>
      <c r="W15" s="7"/>
      <c r="X15" s="7"/>
      <c r="Y15" s="7"/>
      <c r="Z15" s="7"/>
    </row>
    <row r="16" spans="1:26" ht="14.5" x14ac:dyDescent="0.35">
      <c r="A16" s="7"/>
      <c r="B16" s="5" t="s">
        <v>11</v>
      </c>
      <c r="C16" s="7"/>
      <c r="D16" s="7"/>
      <c r="E16" s="7"/>
      <c r="F16" s="7"/>
      <c r="G16" s="7"/>
      <c r="H16" s="7"/>
      <c r="I16" s="7"/>
      <c r="J16" s="7"/>
      <c r="K16" s="7"/>
      <c r="L16" s="7"/>
      <c r="M16" s="7"/>
      <c r="N16" s="7"/>
      <c r="O16" s="7"/>
      <c r="P16" s="7"/>
      <c r="Q16" s="7"/>
      <c r="R16" s="7"/>
      <c r="S16" s="7"/>
      <c r="T16" s="7"/>
      <c r="U16" s="7"/>
      <c r="V16" s="7"/>
      <c r="W16" s="7"/>
      <c r="X16" s="7"/>
      <c r="Y16" s="7"/>
      <c r="Z16" s="7"/>
    </row>
    <row r="17" spans="1:26" ht="14.5" x14ac:dyDescent="0.35">
      <c r="A17" s="7"/>
      <c r="B17" s="7" t="s">
        <v>12</v>
      </c>
      <c r="C17" s="7"/>
      <c r="D17" s="7"/>
      <c r="E17" s="7"/>
      <c r="F17" s="7"/>
      <c r="G17" s="7"/>
      <c r="H17" s="7"/>
      <c r="I17" s="7"/>
      <c r="J17" s="7"/>
      <c r="K17" s="7"/>
      <c r="L17" s="7"/>
      <c r="M17" s="7"/>
      <c r="N17" s="7"/>
      <c r="O17" s="7"/>
      <c r="P17" s="7"/>
      <c r="Q17" s="7"/>
      <c r="R17" s="7"/>
      <c r="S17" s="7"/>
      <c r="T17" s="7"/>
      <c r="U17" s="7"/>
      <c r="V17" s="7"/>
      <c r="W17" s="7"/>
      <c r="X17" s="7"/>
      <c r="Y17" s="7"/>
      <c r="Z17" s="7"/>
    </row>
    <row r="18" spans="1:26" ht="14.5" x14ac:dyDescent="0.35">
      <c r="A18" s="7"/>
      <c r="B18" s="2"/>
      <c r="C18" s="7"/>
      <c r="D18" s="7"/>
      <c r="E18" s="7"/>
      <c r="F18" s="7"/>
      <c r="G18" s="7"/>
      <c r="H18" s="7"/>
      <c r="I18" s="7"/>
      <c r="J18" s="7"/>
      <c r="K18" s="7"/>
      <c r="L18" s="7"/>
      <c r="M18" s="7"/>
      <c r="N18" s="7"/>
      <c r="O18" s="7"/>
      <c r="P18" s="7"/>
      <c r="Q18" s="7"/>
      <c r="R18" s="7"/>
      <c r="S18" s="7"/>
      <c r="T18" s="7"/>
      <c r="U18" s="7"/>
      <c r="V18" s="7"/>
      <c r="W18" s="7"/>
      <c r="X18" s="7"/>
      <c r="Y18" s="7"/>
      <c r="Z18" s="7"/>
    </row>
    <row r="19" spans="1:26" ht="14.5" x14ac:dyDescent="0.35">
      <c r="A19" s="7"/>
      <c r="B19" s="3" t="s">
        <v>13</v>
      </c>
      <c r="C19" s="7"/>
      <c r="D19" s="7"/>
      <c r="E19" s="7"/>
      <c r="F19" s="7"/>
      <c r="G19" s="7"/>
      <c r="H19" s="7"/>
      <c r="I19" s="7"/>
      <c r="J19" s="7"/>
      <c r="K19" s="7"/>
      <c r="L19" s="7"/>
      <c r="M19" s="7"/>
      <c r="N19" s="7"/>
      <c r="O19" s="7"/>
      <c r="P19" s="7"/>
      <c r="Q19" s="7"/>
      <c r="R19" s="7"/>
      <c r="S19" s="7"/>
      <c r="T19" s="7"/>
      <c r="U19" s="7"/>
      <c r="V19" s="7"/>
      <c r="W19" s="7"/>
      <c r="X19" s="7"/>
      <c r="Y19" s="7"/>
      <c r="Z19" s="7"/>
    </row>
    <row r="20" spans="1:26" ht="14.5" x14ac:dyDescent="0.35">
      <c r="A20" s="7"/>
      <c r="B20" s="7" t="s">
        <v>5</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x14ac:dyDescent="0.35">
      <c r="A21" s="7"/>
      <c r="B21" s="4">
        <v>2019</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x14ac:dyDescent="0.35">
      <c r="A22" s="7"/>
      <c r="B22" s="7" t="s">
        <v>14</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x14ac:dyDescent="0.35">
      <c r="A23" s="7"/>
      <c r="B23" s="5" t="s">
        <v>15</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x14ac:dyDescent="0.35">
      <c r="A24" s="7"/>
      <c r="B24" s="5" t="s">
        <v>16</v>
      </c>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x14ac:dyDescent="0.35">
      <c r="A25" s="7"/>
      <c r="B25" s="5" t="s">
        <v>17</v>
      </c>
      <c r="C25" s="7"/>
      <c r="D25" s="7"/>
      <c r="E25" s="7"/>
      <c r="F25" s="7"/>
      <c r="G25" s="7"/>
      <c r="H25" s="7"/>
      <c r="I25" s="7"/>
      <c r="J25" s="7"/>
      <c r="K25" s="7"/>
      <c r="L25" s="7"/>
      <c r="M25" s="7"/>
      <c r="N25" s="7"/>
      <c r="O25" s="7"/>
      <c r="P25" s="7"/>
      <c r="Q25" s="7"/>
      <c r="R25" s="7"/>
      <c r="S25" s="7"/>
      <c r="T25" s="7"/>
      <c r="U25" s="7"/>
      <c r="V25" s="7"/>
      <c r="W25" s="7"/>
      <c r="X25" s="7"/>
      <c r="Y25" s="7"/>
      <c r="Z25" s="7"/>
    </row>
    <row r="26" spans="1:26" ht="15.75" customHeight="1" x14ac:dyDescent="0.35">
      <c r="A26" s="7"/>
      <c r="B26" s="2"/>
      <c r="C26" s="7"/>
      <c r="D26" s="7"/>
      <c r="E26" s="7"/>
      <c r="F26" s="7"/>
      <c r="G26" s="7"/>
      <c r="H26" s="7"/>
      <c r="I26" s="7"/>
      <c r="J26" s="7"/>
      <c r="K26" s="7"/>
      <c r="L26" s="7"/>
      <c r="M26" s="7"/>
      <c r="N26" s="7"/>
      <c r="O26" s="7"/>
      <c r="P26" s="7"/>
      <c r="Q26" s="7"/>
      <c r="R26" s="7"/>
      <c r="S26" s="7"/>
      <c r="T26" s="7"/>
      <c r="U26" s="7"/>
      <c r="V26" s="7"/>
      <c r="W26" s="7"/>
      <c r="X26" s="7"/>
      <c r="Y26" s="7"/>
      <c r="Z26" s="7"/>
    </row>
    <row r="27" spans="1:26" ht="15.75" customHeight="1" x14ac:dyDescent="0.35">
      <c r="A27" s="7"/>
      <c r="B27" s="3" t="s">
        <v>18</v>
      </c>
      <c r="C27" s="7"/>
      <c r="D27" s="7"/>
      <c r="E27" s="7"/>
      <c r="F27" s="7"/>
      <c r="G27" s="7"/>
      <c r="H27" s="7"/>
      <c r="I27" s="7"/>
      <c r="J27" s="7"/>
      <c r="K27" s="7"/>
      <c r="L27" s="7"/>
      <c r="M27" s="7"/>
      <c r="N27" s="7"/>
      <c r="O27" s="7"/>
      <c r="P27" s="7"/>
      <c r="Q27" s="7"/>
      <c r="R27" s="7"/>
      <c r="S27" s="7"/>
      <c r="T27" s="7"/>
      <c r="U27" s="7"/>
      <c r="V27" s="7"/>
      <c r="W27" s="7"/>
      <c r="X27" s="7"/>
      <c r="Y27" s="7"/>
      <c r="Z27" s="7"/>
    </row>
    <row r="28" spans="1:26" ht="15.75" customHeight="1" x14ac:dyDescent="0.35">
      <c r="A28" s="7"/>
      <c r="B28" s="7" t="s">
        <v>5</v>
      </c>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x14ac:dyDescent="0.35">
      <c r="A29" s="7"/>
      <c r="B29" s="4">
        <v>2017</v>
      </c>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x14ac:dyDescent="0.35">
      <c r="A30" s="7"/>
      <c r="B30" s="7" t="s">
        <v>19</v>
      </c>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x14ac:dyDescent="0.35">
      <c r="A31" s="7"/>
      <c r="B31" s="5" t="s">
        <v>20</v>
      </c>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x14ac:dyDescent="0.35">
      <c r="A32" s="7"/>
      <c r="B32" s="7" t="s">
        <v>21</v>
      </c>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x14ac:dyDescent="0.35">
      <c r="A33" s="7"/>
      <c r="B33" s="2"/>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x14ac:dyDescent="0.35">
      <c r="A34" s="7"/>
      <c r="B34" s="3" t="s">
        <v>22</v>
      </c>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x14ac:dyDescent="0.35">
      <c r="A35" s="7"/>
      <c r="B35" s="7" t="s">
        <v>23</v>
      </c>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x14ac:dyDescent="0.35">
      <c r="A36" s="7"/>
      <c r="B36" s="4">
        <v>2017</v>
      </c>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x14ac:dyDescent="0.35">
      <c r="A37" s="7"/>
      <c r="B37" s="7" t="s">
        <v>24</v>
      </c>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x14ac:dyDescent="0.35">
      <c r="A38" s="7"/>
      <c r="B38" s="5" t="s">
        <v>25</v>
      </c>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x14ac:dyDescent="0.35">
      <c r="A39" s="7"/>
      <c r="B39" s="7" t="s">
        <v>26</v>
      </c>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x14ac:dyDescent="0.35">
      <c r="A40" s="7"/>
      <c r="B40" s="2"/>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x14ac:dyDescent="0.35">
      <c r="A41" s="7"/>
      <c r="B41" s="3" t="s">
        <v>5394</v>
      </c>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x14ac:dyDescent="0.35">
      <c r="A42" s="7"/>
      <c r="B42" s="7" t="s">
        <v>5</v>
      </c>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x14ac:dyDescent="0.35">
      <c r="A43" s="7"/>
      <c r="B43" s="4">
        <v>2020</v>
      </c>
      <c r="C43" s="7"/>
      <c r="D43" s="7"/>
      <c r="E43" s="7"/>
      <c r="F43" s="7"/>
      <c r="G43" s="7"/>
      <c r="H43" s="7"/>
      <c r="I43" s="7"/>
      <c r="J43" s="7"/>
      <c r="K43" s="7"/>
      <c r="L43" s="7"/>
      <c r="M43" s="7"/>
      <c r="N43" s="7"/>
      <c r="O43" s="7"/>
      <c r="P43" s="7"/>
      <c r="Q43" s="7"/>
      <c r="R43" s="7"/>
      <c r="S43" s="7"/>
      <c r="T43" s="7"/>
      <c r="U43" s="7"/>
      <c r="V43" s="7"/>
      <c r="W43" s="7"/>
      <c r="X43" s="7"/>
      <c r="Y43" s="7"/>
      <c r="Z43" s="7"/>
    </row>
    <row r="44" spans="1:26" ht="15.75" customHeight="1" x14ac:dyDescent="0.35">
      <c r="A44" s="7"/>
      <c r="B44" s="7" t="s">
        <v>5392</v>
      </c>
      <c r="C44" s="7"/>
      <c r="D44" s="7"/>
      <c r="E44" s="7"/>
      <c r="F44" s="7"/>
      <c r="G44" s="7"/>
      <c r="H44" s="7"/>
      <c r="I44" s="7"/>
      <c r="J44" s="7"/>
      <c r="K44" s="7"/>
      <c r="L44" s="7"/>
      <c r="M44" s="7"/>
      <c r="N44" s="7"/>
      <c r="O44" s="7"/>
      <c r="P44" s="7"/>
      <c r="Q44" s="7"/>
      <c r="R44" s="7"/>
      <c r="S44" s="7"/>
      <c r="T44" s="7"/>
      <c r="U44" s="7"/>
      <c r="V44" s="7"/>
      <c r="W44" s="7"/>
      <c r="X44" s="7"/>
      <c r="Y44" s="7"/>
      <c r="Z44" s="7"/>
    </row>
    <row r="45" spans="1:26" ht="15.75" customHeight="1" x14ac:dyDescent="0.35">
      <c r="A45" s="7"/>
      <c r="B45" s="228" t="s">
        <v>5393</v>
      </c>
      <c r="C45" s="7"/>
      <c r="D45" s="7"/>
      <c r="E45" s="7"/>
      <c r="F45" s="7"/>
      <c r="G45" s="7"/>
      <c r="H45" s="7"/>
      <c r="I45" s="7"/>
      <c r="J45" s="7"/>
      <c r="K45" s="7"/>
      <c r="L45" s="7"/>
      <c r="M45" s="7"/>
      <c r="N45" s="7"/>
      <c r="O45" s="7"/>
      <c r="P45" s="7"/>
      <c r="Q45" s="7"/>
      <c r="R45" s="7"/>
      <c r="S45" s="7"/>
      <c r="T45" s="7"/>
      <c r="U45" s="7"/>
      <c r="V45" s="7"/>
      <c r="W45" s="7"/>
      <c r="X45" s="7"/>
      <c r="Y45" s="7"/>
      <c r="Z45" s="7"/>
    </row>
    <row r="46" spans="1:26" ht="15.75" customHeight="1" x14ac:dyDescent="0.35">
      <c r="A46" s="7"/>
      <c r="B46" s="7" t="s">
        <v>5395</v>
      </c>
      <c r="C46" s="7"/>
      <c r="D46" s="7"/>
      <c r="E46" s="7"/>
      <c r="F46" s="7"/>
      <c r="G46" s="7"/>
      <c r="H46" s="7"/>
      <c r="I46" s="7"/>
      <c r="J46" s="7"/>
      <c r="K46" s="7"/>
      <c r="L46" s="7"/>
      <c r="M46" s="7"/>
      <c r="N46" s="7"/>
      <c r="O46" s="7"/>
      <c r="P46" s="7"/>
      <c r="Q46" s="7"/>
      <c r="R46" s="7"/>
      <c r="S46" s="7"/>
      <c r="T46" s="7"/>
      <c r="U46" s="7"/>
      <c r="V46" s="7"/>
      <c r="W46" s="7"/>
      <c r="X46" s="7"/>
      <c r="Y46" s="7"/>
      <c r="Z46" s="7"/>
    </row>
    <row r="47" spans="1:26" ht="15.75" customHeight="1" x14ac:dyDescent="0.35">
      <c r="A47" s="7"/>
      <c r="B47" s="2"/>
      <c r="C47" s="7"/>
      <c r="D47" s="7"/>
      <c r="E47" s="7"/>
      <c r="F47" s="7"/>
      <c r="G47" s="7"/>
      <c r="H47" s="7"/>
      <c r="I47" s="7"/>
      <c r="J47" s="7"/>
      <c r="K47" s="7"/>
      <c r="L47" s="7"/>
      <c r="M47" s="7"/>
      <c r="N47" s="7"/>
      <c r="O47" s="7"/>
      <c r="P47" s="7"/>
      <c r="Q47" s="7"/>
      <c r="R47" s="7"/>
      <c r="S47" s="7"/>
      <c r="T47" s="7"/>
      <c r="U47" s="7"/>
      <c r="V47" s="7"/>
      <c r="W47" s="7"/>
      <c r="X47" s="7"/>
      <c r="Y47" s="7"/>
      <c r="Z47" s="7"/>
    </row>
    <row r="48" spans="1:26" ht="15.75" customHeight="1" x14ac:dyDescent="0.35">
      <c r="A48" s="7"/>
      <c r="B48" s="3" t="s">
        <v>28</v>
      </c>
      <c r="C48" s="7"/>
      <c r="D48" s="7"/>
      <c r="E48" s="7"/>
      <c r="F48" s="7"/>
      <c r="G48" s="7"/>
      <c r="H48" s="7"/>
      <c r="I48" s="7"/>
      <c r="J48" s="7"/>
      <c r="K48" s="7"/>
      <c r="L48" s="7"/>
      <c r="M48" s="7"/>
      <c r="N48" s="7"/>
      <c r="O48" s="7"/>
      <c r="P48" s="7"/>
      <c r="Q48" s="7"/>
      <c r="R48" s="7"/>
      <c r="S48" s="7"/>
      <c r="T48" s="7"/>
      <c r="U48" s="7"/>
      <c r="V48" s="7"/>
      <c r="W48" s="7"/>
      <c r="X48" s="7"/>
      <c r="Y48" s="7"/>
      <c r="Z48" s="7"/>
    </row>
    <row r="49" spans="1:26" ht="15.75" customHeight="1" x14ac:dyDescent="0.35">
      <c r="A49" s="7"/>
      <c r="B49" s="7" t="s">
        <v>29</v>
      </c>
      <c r="C49" s="7"/>
      <c r="D49" s="7"/>
      <c r="E49" s="7"/>
      <c r="F49" s="7"/>
      <c r="G49" s="7"/>
      <c r="H49" s="7"/>
      <c r="I49" s="7"/>
      <c r="J49" s="7"/>
      <c r="K49" s="7"/>
      <c r="L49" s="7"/>
      <c r="M49" s="7"/>
      <c r="N49" s="7"/>
      <c r="O49" s="7"/>
      <c r="P49" s="7"/>
      <c r="Q49" s="7"/>
      <c r="R49" s="7"/>
      <c r="S49" s="7"/>
      <c r="T49" s="7"/>
      <c r="U49" s="7"/>
      <c r="V49" s="7"/>
      <c r="W49" s="7"/>
      <c r="X49" s="7"/>
      <c r="Y49" s="7"/>
      <c r="Z49" s="7"/>
    </row>
    <row r="50" spans="1:26" ht="15.75" customHeight="1" x14ac:dyDescent="0.35">
      <c r="A50" s="7"/>
      <c r="B50" s="4">
        <v>2016</v>
      </c>
      <c r="C50" s="7"/>
      <c r="D50" s="7"/>
      <c r="E50" s="7"/>
      <c r="F50" s="7"/>
      <c r="G50" s="7"/>
      <c r="H50" s="7"/>
      <c r="I50" s="7"/>
      <c r="J50" s="7"/>
      <c r="K50" s="7"/>
      <c r="L50" s="7"/>
      <c r="M50" s="7"/>
      <c r="N50" s="7"/>
      <c r="O50" s="7"/>
      <c r="P50" s="7"/>
      <c r="Q50" s="7"/>
      <c r="R50" s="7"/>
      <c r="S50" s="7"/>
      <c r="T50" s="7"/>
      <c r="U50" s="7"/>
      <c r="V50" s="7"/>
      <c r="W50" s="7"/>
      <c r="X50" s="7"/>
      <c r="Y50" s="7"/>
      <c r="Z50" s="7"/>
    </row>
    <row r="51" spans="1:26" ht="15.75" customHeight="1" x14ac:dyDescent="0.35">
      <c r="A51" s="7"/>
      <c r="B51" s="7" t="s">
        <v>30</v>
      </c>
      <c r="C51" s="7"/>
      <c r="D51" s="7"/>
      <c r="E51" s="7"/>
      <c r="F51" s="7"/>
      <c r="G51" s="7"/>
      <c r="H51" s="7"/>
      <c r="I51" s="7"/>
      <c r="J51" s="7"/>
      <c r="K51" s="7"/>
      <c r="L51" s="7"/>
      <c r="M51" s="7"/>
      <c r="N51" s="7"/>
      <c r="O51" s="7"/>
      <c r="P51" s="7"/>
      <c r="Q51" s="7"/>
      <c r="R51" s="7"/>
      <c r="S51" s="7"/>
      <c r="T51" s="7"/>
      <c r="U51" s="7"/>
      <c r="V51" s="7"/>
      <c r="W51" s="7"/>
      <c r="X51" s="7"/>
      <c r="Y51" s="7"/>
      <c r="Z51" s="7"/>
    </row>
    <row r="52" spans="1:26" ht="15.75" customHeight="1" x14ac:dyDescent="0.35">
      <c r="A52" s="7"/>
      <c r="B52" s="5" t="s">
        <v>31</v>
      </c>
      <c r="C52" s="7"/>
      <c r="D52" s="7"/>
      <c r="E52" s="7"/>
      <c r="F52" s="7"/>
      <c r="G52" s="7"/>
      <c r="H52" s="7"/>
      <c r="I52" s="7"/>
      <c r="J52" s="7"/>
      <c r="K52" s="7"/>
      <c r="L52" s="7"/>
      <c r="M52" s="7"/>
      <c r="N52" s="7"/>
      <c r="O52" s="7"/>
      <c r="P52" s="7"/>
      <c r="Q52" s="7"/>
      <c r="R52" s="7"/>
      <c r="S52" s="7"/>
      <c r="T52" s="7"/>
      <c r="U52" s="7"/>
      <c r="V52" s="7"/>
      <c r="W52" s="7"/>
      <c r="X52" s="7"/>
      <c r="Y52" s="7"/>
      <c r="Z52" s="7"/>
    </row>
    <row r="53" spans="1:26" ht="15.75" customHeight="1" x14ac:dyDescent="0.35">
      <c r="A53" s="7"/>
      <c r="B53" s="2"/>
      <c r="C53" s="7"/>
      <c r="D53" s="7"/>
      <c r="E53" s="7"/>
      <c r="F53" s="7"/>
      <c r="G53" s="7"/>
      <c r="H53" s="7"/>
      <c r="I53" s="7"/>
      <c r="J53" s="7"/>
      <c r="K53" s="7"/>
      <c r="L53" s="7"/>
      <c r="M53" s="7"/>
      <c r="N53" s="7"/>
      <c r="O53" s="7"/>
      <c r="P53" s="7"/>
      <c r="Q53" s="7"/>
      <c r="R53" s="7"/>
      <c r="S53" s="7"/>
      <c r="T53" s="7"/>
      <c r="U53" s="7"/>
      <c r="V53" s="7"/>
      <c r="W53" s="7"/>
      <c r="X53" s="7"/>
      <c r="Y53" s="7"/>
      <c r="Z53" s="7"/>
    </row>
    <row r="54" spans="1:26" ht="15.75" customHeight="1" x14ac:dyDescent="0.35">
      <c r="A54" s="7"/>
      <c r="B54" s="3" t="s">
        <v>32</v>
      </c>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x14ac:dyDescent="0.35">
      <c r="A55" s="7"/>
      <c r="B55" s="7" t="s">
        <v>33</v>
      </c>
      <c r="C55" s="7"/>
      <c r="D55" s="7"/>
      <c r="E55" s="7"/>
      <c r="F55" s="7"/>
      <c r="G55" s="7"/>
      <c r="H55" s="7"/>
      <c r="I55" s="7"/>
      <c r="J55" s="7"/>
      <c r="K55" s="7"/>
      <c r="L55" s="7"/>
      <c r="M55" s="7"/>
      <c r="N55" s="7"/>
      <c r="O55" s="7"/>
      <c r="P55" s="7"/>
      <c r="Q55" s="7"/>
      <c r="R55" s="7"/>
      <c r="S55" s="7"/>
      <c r="T55" s="7"/>
      <c r="U55" s="7"/>
      <c r="V55" s="7"/>
      <c r="W55" s="7"/>
      <c r="X55" s="7"/>
      <c r="Y55" s="7"/>
      <c r="Z55" s="7"/>
    </row>
    <row r="56" spans="1:26" ht="15.75" customHeight="1" x14ac:dyDescent="0.35">
      <c r="A56" s="7"/>
      <c r="B56" s="4">
        <v>2018</v>
      </c>
      <c r="C56" s="7"/>
      <c r="D56" s="7"/>
      <c r="E56" s="7"/>
      <c r="F56" s="7"/>
      <c r="G56" s="7"/>
      <c r="H56" s="7"/>
      <c r="I56" s="7"/>
      <c r="J56" s="7"/>
      <c r="K56" s="7"/>
      <c r="L56" s="7"/>
      <c r="M56" s="7"/>
      <c r="N56" s="7"/>
      <c r="O56" s="7"/>
      <c r="P56" s="7"/>
      <c r="Q56" s="7"/>
      <c r="R56" s="7"/>
      <c r="S56" s="7"/>
      <c r="T56" s="7"/>
      <c r="U56" s="7"/>
      <c r="V56" s="7"/>
      <c r="W56" s="7"/>
      <c r="X56" s="7"/>
      <c r="Y56" s="7"/>
      <c r="Z56" s="7"/>
    </row>
    <row r="57" spans="1:26" ht="15.75" customHeight="1" x14ac:dyDescent="0.35">
      <c r="A57" s="7"/>
      <c r="B57" s="7" t="s">
        <v>34</v>
      </c>
      <c r="C57" s="7"/>
      <c r="D57" s="7"/>
      <c r="E57" s="7"/>
      <c r="F57" s="7"/>
      <c r="G57" s="7"/>
      <c r="H57" s="7"/>
      <c r="I57" s="7"/>
      <c r="J57" s="7"/>
      <c r="K57" s="7"/>
      <c r="L57" s="7"/>
      <c r="M57" s="7"/>
      <c r="N57" s="7"/>
      <c r="O57" s="7"/>
      <c r="P57" s="7"/>
      <c r="Q57" s="7"/>
      <c r="R57" s="7"/>
      <c r="S57" s="7"/>
      <c r="T57" s="7"/>
      <c r="U57" s="7"/>
      <c r="V57" s="7"/>
      <c r="W57" s="7"/>
      <c r="X57" s="7"/>
      <c r="Y57" s="7"/>
      <c r="Z57" s="7"/>
    </row>
    <row r="58" spans="1:26" ht="15.75" customHeight="1" x14ac:dyDescent="0.35">
      <c r="A58" s="7"/>
      <c r="B58" s="5" t="s">
        <v>35</v>
      </c>
      <c r="C58" s="7"/>
      <c r="D58" s="7"/>
      <c r="E58" s="7"/>
      <c r="F58" s="7"/>
      <c r="G58" s="7"/>
      <c r="I58" s="7"/>
      <c r="J58" s="7"/>
      <c r="K58" s="7"/>
      <c r="L58" s="7"/>
      <c r="M58" s="7"/>
      <c r="N58" s="7"/>
      <c r="O58" s="7"/>
      <c r="P58" s="7"/>
      <c r="Q58" s="7"/>
      <c r="R58" s="7"/>
      <c r="S58" s="7"/>
      <c r="T58" s="7"/>
      <c r="U58" s="7"/>
      <c r="V58" s="7"/>
      <c r="W58" s="7"/>
      <c r="X58" s="7"/>
      <c r="Y58" s="7"/>
      <c r="Z58" s="7"/>
    </row>
    <row r="59" spans="1:26" ht="15.75" customHeight="1" x14ac:dyDescent="0.35">
      <c r="A59" s="7"/>
      <c r="B59" s="5"/>
      <c r="C59" s="7"/>
      <c r="D59" s="7"/>
      <c r="E59" s="7"/>
      <c r="F59" s="7"/>
      <c r="G59" s="7"/>
      <c r="H59" s="7"/>
      <c r="I59" s="7"/>
      <c r="J59" s="7"/>
      <c r="K59" s="7"/>
      <c r="L59" s="7"/>
      <c r="M59" s="7"/>
      <c r="N59" s="7"/>
      <c r="O59" s="7"/>
      <c r="P59" s="7"/>
      <c r="Q59" s="7"/>
      <c r="R59" s="7"/>
      <c r="S59" s="7"/>
      <c r="T59" s="7"/>
      <c r="U59" s="7"/>
      <c r="V59" s="7"/>
      <c r="W59" s="7"/>
      <c r="X59" s="7"/>
      <c r="Y59" s="7"/>
      <c r="Z59" s="7"/>
    </row>
    <row r="60" spans="1:26" ht="15.75" customHeight="1" x14ac:dyDescent="0.35">
      <c r="A60" s="7"/>
      <c r="B60" s="3" t="s">
        <v>36</v>
      </c>
      <c r="C60" s="7"/>
      <c r="D60" s="7"/>
      <c r="E60" s="7"/>
      <c r="F60" s="7"/>
      <c r="G60" s="7"/>
      <c r="H60" s="7"/>
      <c r="I60" s="7"/>
      <c r="J60" s="7"/>
      <c r="K60" s="7"/>
      <c r="L60" s="7"/>
      <c r="M60" s="7"/>
      <c r="N60" s="7"/>
      <c r="O60" s="7"/>
      <c r="P60" s="7"/>
      <c r="Q60" s="7"/>
      <c r="R60" s="7"/>
      <c r="S60" s="7"/>
      <c r="T60" s="7"/>
      <c r="U60" s="7"/>
      <c r="V60" s="7"/>
      <c r="W60" s="7"/>
      <c r="X60" s="7"/>
      <c r="Y60" s="7"/>
      <c r="Z60" s="7"/>
    </row>
    <row r="61" spans="1:26" ht="15.75" customHeight="1" x14ac:dyDescent="0.35">
      <c r="A61" s="7"/>
      <c r="B61" s="7" t="s">
        <v>37</v>
      </c>
      <c r="C61" s="7"/>
      <c r="D61" s="7"/>
      <c r="E61" s="7"/>
      <c r="F61" s="7"/>
      <c r="G61" s="7"/>
      <c r="H61" s="7"/>
      <c r="I61" s="7"/>
      <c r="J61" s="7"/>
      <c r="K61" s="7"/>
      <c r="L61" s="7"/>
      <c r="M61" s="7"/>
      <c r="N61" s="7"/>
      <c r="O61" s="7"/>
      <c r="P61" s="7"/>
      <c r="Q61" s="7"/>
      <c r="R61" s="7"/>
      <c r="S61" s="7"/>
      <c r="T61" s="7"/>
      <c r="U61" s="7"/>
      <c r="V61" s="7"/>
      <c r="W61" s="7"/>
      <c r="X61" s="7"/>
      <c r="Y61" s="7"/>
      <c r="Z61" s="7"/>
    </row>
    <row r="62" spans="1:26" ht="15.75" customHeight="1" x14ac:dyDescent="0.35">
      <c r="A62" s="7"/>
      <c r="B62" s="4">
        <v>2019</v>
      </c>
      <c r="C62" s="7"/>
      <c r="D62" s="7"/>
      <c r="E62" s="7"/>
      <c r="F62" s="7"/>
      <c r="G62" s="7"/>
      <c r="H62" s="7"/>
      <c r="I62" s="7"/>
      <c r="J62" s="7"/>
      <c r="K62" s="7"/>
      <c r="L62" s="7"/>
      <c r="M62" s="7"/>
      <c r="N62" s="7"/>
      <c r="O62" s="7"/>
      <c r="P62" s="7"/>
      <c r="Q62" s="7"/>
      <c r="R62" s="7"/>
      <c r="S62" s="7"/>
      <c r="T62" s="7"/>
      <c r="U62" s="7"/>
      <c r="V62" s="7"/>
      <c r="W62" s="7"/>
      <c r="X62" s="7"/>
      <c r="Y62" s="7"/>
      <c r="Z62" s="7"/>
    </row>
    <row r="63" spans="1:26" ht="15.75" customHeight="1" x14ac:dyDescent="0.35">
      <c r="A63" s="7"/>
      <c r="B63" s="7" t="s">
        <v>27</v>
      </c>
      <c r="C63" s="7"/>
      <c r="D63" s="7"/>
      <c r="E63" s="7"/>
      <c r="F63" s="7"/>
      <c r="G63" s="7"/>
      <c r="H63" s="7"/>
      <c r="I63" s="7"/>
      <c r="J63" s="7"/>
      <c r="K63" s="7"/>
      <c r="L63" s="7"/>
      <c r="M63" s="7"/>
      <c r="N63" s="7"/>
      <c r="O63" s="7"/>
      <c r="P63" s="7"/>
      <c r="Q63" s="7"/>
      <c r="R63" s="7"/>
      <c r="S63" s="7"/>
      <c r="T63" s="7"/>
      <c r="U63" s="7"/>
      <c r="V63" s="7"/>
      <c r="W63" s="7"/>
      <c r="X63" s="7"/>
      <c r="Y63" s="7"/>
      <c r="Z63" s="7"/>
    </row>
    <row r="64" spans="1:26" ht="15.75" customHeight="1" x14ac:dyDescent="0.35">
      <c r="A64" s="7"/>
      <c r="B64" s="6" t="s">
        <v>38</v>
      </c>
      <c r="C64" s="7"/>
      <c r="D64" s="7"/>
      <c r="E64" s="7"/>
      <c r="F64" s="7"/>
      <c r="G64" s="7"/>
      <c r="H64" s="7"/>
      <c r="I64" s="7"/>
      <c r="J64" s="7"/>
      <c r="K64" s="7"/>
      <c r="L64" s="7"/>
      <c r="M64" s="7"/>
      <c r="N64" s="7"/>
      <c r="O64" s="7"/>
      <c r="P64" s="7"/>
      <c r="Q64" s="7"/>
      <c r="R64" s="7"/>
      <c r="S64" s="7"/>
      <c r="T64" s="7"/>
      <c r="U64" s="7"/>
      <c r="V64" s="7"/>
      <c r="W64" s="7"/>
      <c r="X64" s="7"/>
      <c r="Y64" s="7"/>
      <c r="Z64" s="7"/>
    </row>
    <row r="65" spans="1:26" ht="15.75" customHeight="1" x14ac:dyDescent="0.35">
      <c r="A65" s="7"/>
      <c r="B65" s="7" t="s">
        <v>39</v>
      </c>
      <c r="C65" s="7"/>
      <c r="D65" s="7"/>
      <c r="E65" s="7"/>
      <c r="F65" s="7"/>
      <c r="G65" s="7"/>
      <c r="H65" s="7"/>
      <c r="I65" s="7"/>
      <c r="J65" s="7"/>
      <c r="K65" s="7"/>
      <c r="L65" s="7"/>
      <c r="M65" s="7"/>
      <c r="N65" s="7"/>
      <c r="O65" s="7"/>
      <c r="P65" s="7"/>
      <c r="Q65" s="7"/>
      <c r="R65" s="7"/>
      <c r="S65" s="7"/>
      <c r="T65" s="7"/>
      <c r="U65" s="7"/>
      <c r="V65" s="7"/>
      <c r="W65" s="7"/>
      <c r="X65" s="7"/>
      <c r="Y65" s="7"/>
      <c r="Z65" s="7"/>
    </row>
    <row r="66" spans="1:26" ht="15.75" customHeight="1" x14ac:dyDescent="0.35">
      <c r="A66" s="7"/>
      <c r="B66" s="2"/>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x14ac:dyDescent="0.35">
      <c r="A67" s="7"/>
      <c r="B67" s="3" t="s">
        <v>40</v>
      </c>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x14ac:dyDescent="0.35">
      <c r="A68" s="7"/>
      <c r="B68" s="7" t="s">
        <v>41</v>
      </c>
      <c r="C68" s="7"/>
      <c r="D68" s="7"/>
      <c r="E68" s="7"/>
      <c r="F68" s="7"/>
      <c r="G68" s="7"/>
      <c r="H68" s="7"/>
      <c r="I68" s="7"/>
      <c r="J68" s="7"/>
      <c r="K68" s="7"/>
      <c r="L68" s="7"/>
      <c r="M68" s="7"/>
      <c r="N68" s="7"/>
      <c r="O68" s="7"/>
      <c r="P68" s="7"/>
      <c r="Q68" s="7"/>
      <c r="R68" s="7"/>
      <c r="S68" s="7"/>
      <c r="T68" s="7"/>
      <c r="U68" s="7"/>
      <c r="V68" s="7"/>
      <c r="W68" s="7"/>
      <c r="X68" s="7"/>
      <c r="Y68" s="7"/>
      <c r="Z68" s="7"/>
    </row>
    <row r="69" spans="1:26" ht="15.75" customHeight="1" x14ac:dyDescent="0.35">
      <c r="A69" s="7"/>
      <c r="B69" s="4">
        <v>2019</v>
      </c>
      <c r="C69" s="7"/>
      <c r="D69" s="7"/>
      <c r="E69" s="7"/>
      <c r="F69" s="7"/>
      <c r="G69" s="7"/>
      <c r="H69" s="7"/>
      <c r="I69" s="7"/>
      <c r="J69" s="7"/>
      <c r="K69" s="7"/>
      <c r="L69" s="7"/>
      <c r="M69" s="7"/>
      <c r="N69" s="7"/>
      <c r="O69" s="7"/>
      <c r="P69" s="7"/>
      <c r="Q69" s="7"/>
      <c r="R69" s="7"/>
      <c r="S69" s="7"/>
      <c r="T69" s="7"/>
      <c r="U69" s="7"/>
      <c r="V69" s="7"/>
      <c r="W69" s="7"/>
      <c r="X69" s="7"/>
      <c r="Y69" s="7"/>
      <c r="Z69" s="7"/>
    </row>
    <row r="70" spans="1:26" ht="15.75" customHeight="1" x14ac:dyDescent="0.35">
      <c r="A70" s="7"/>
      <c r="B70" s="7" t="s">
        <v>42</v>
      </c>
      <c r="C70" s="7"/>
      <c r="D70" s="7"/>
      <c r="E70" s="7"/>
      <c r="F70" s="7"/>
      <c r="G70" s="7"/>
      <c r="H70" s="7"/>
      <c r="I70" s="7"/>
      <c r="J70" s="7"/>
      <c r="K70" s="7"/>
      <c r="L70" s="7"/>
      <c r="M70" s="7"/>
      <c r="N70" s="7"/>
      <c r="O70" s="7"/>
      <c r="P70" s="7"/>
      <c r="Q70" s="7"/>
      <c r="R70" s="7"/>
      <c r="S70" s="7"/>
      <c r="T70" s="7"/>
      <c r="U70" s="7"/>
      <c r="V70" s="7"/>
      <c r="W70" s="7"/>
      <c r="X70" s="7"/>
      <c r="Y70" s="7"/>
      <c r="Z70" s="7"/>
    </row>
    <row r="71" spans="1:26" ht="15.75" customHeight="1" x14ac:dyDescent="0.35">
      <c r="A71" s="7"/>
      <c r="B71" s="7" t="s">
        <v>43</v>
      </c>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x14ac:dyDescent="0.35">
      <c r="A72" s="7"/>
      <c r="B72" s="7" t="s">
        <v>44</v>
      </c>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x14ac:dyDescent="0.35">
      <c r="A73" s="7"/>
      <c r="B73" s="2"/>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x14ac:dyDescent="0.35">
      <c r="A74" s="7"/>
      <c r="B74" s="3" t="s">
        <v>45</v>
      </c>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x14ac:dyDescent="0.35">
      <c r="A75" s="7"/>
      <c r="B75" s="7" t="s">
        <v>46</v>
      </c>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x14ac:dyDescent="0.35">
      <c r="A76" s="7"/>
      <c r="B76" s="4">
        <v>2019</v>
      </c>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x14ac:dyDescent="0.35">
      <c r="A77" s="7"/>
      <c r="B77" s="7" t="s">
        <v>47</v>
      </c>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x14ac:dyDescent="0.35">
      <c r="A78" s="7"/>
      <c r="B78" s="5" t="s">
        <v>48</v>
      </c>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x14ac:dyDescent="0.35">
      <c r="A79" s="7"/>
      <c r="B79" s="7"/>
      <c r="C79" s="7"/>
      <c r="D79" s="7"/>
      <c r="E79" s="7"/>
      <c r="F79" s="7" t="s">
        <v>49</v>
      </c>
      <c r="G79" s="7"/>
      <c r="H79" s="7"/>
      <c r="I79" s="7"/>
      <c r="J79" s="7"/>
      <c r="K79" s="7"/>
      <c r="L79" s="7"/>
      <c r="M79" s="7"/>
      <c r="N79" s="7"/>
      <c r="O79" s="7"/>
      <c r="P79" s="7"/>
      <c r="Q79" s="7"/>
      <c r="R79" s="7"/>
      <c r="S79" s="7"/>
      <c r="T79" s="7"/>
      <c r="U79" s="7"/>
      <c r="V79" s="7"/>
      <c r="W79" s="7"/>
      <c r="X79" s="7"/>
      <c r="Y79" s="7"/>
      <c r="Z79" s="7"/>
    </row>
    <row r="80" spans="1:26" ht="15.75" customHeight="1" x14ac:dyDescent="0.35">
      <c r="A80" s="7"/>
      <c r="B80" s="8" t="s">
        <v>50</v>
      </c>
      <c r="C80" s="7"/>
      <c r="D80" s="7"/>
      <c r="E80" s="7"/>
      <c r="F80" s="9" t="s">
        <v>51</v>
      </c>
      <c r="G80" s="7"/>
      <c r="H80" s="7"/>
      <c r="I80" s="7"/>
      <c r="J80" s="7"/>
      <c r="K80" s="7"/>
      <c r="L80" s="7"/>
      <c r="M80" s="7"/>
      <c r="N80" s="7"/>
      <c r="O80" s="7"/>
      <c r="P80" s="7"/>
      <c r="Q80" s="7"/>
      <c r="R80" s="7"/>
      <c r="S80" s="7"/>
      <c r="T80" s="7"/>
      <c r="U80" s="7"/>
      <c r="V80" s="7"/>
      <c r="W80" s="7"/>
      <c r="X80" s="7"/>
      <c r="Y80" s="7"/>
      <c r="Z80" s="7"/>
    </row>
    <row r="81" spans="1:26" ht="15.75" customHeight="1" x14ac:dyDescent="0.35">
      <c r="A81" s="7"/>
      <c r="B81" s="10" t="s">
        <v>37</v>
      </c>
      <c r="C81" s="7"/>
      <c r="D81" s="7"/>
      <c r="E81" s="11"/>
      <c r="F81" s="9" t="s">
        <v>52</v>
      </c>
      <c r="G81" s="7"/>
      <c r="H81" s="7"/>
      <c r="I81" s="7"/>
      <c r="J81" s="7"/>
      <c r="K81" s="7"/>
      <c r="L81" s="7"/>
      <c r="M81" s="7"/>
      <c r="N81" s="7"/>
      <c r="O81" s="7"/>
      <c r="P81" s="7"/>
      <c r="Q81" s="7"/>
      <c r="R81" s="7"/>
      <c r="S81" s="7"/>
      <c r="T81" s="7"/>
      <c r="U81" s="7"/>
      <c r="V81" s="7"/>
      <c r="W81" s="7"/>
      <c r="X81" s="7"/>
      <c r="Y81" s="7"/>
      <c r="Z81" s="7"/>
    </row>
    <row r="82" spans="1:26" ht="15.75" customHeight="1" x14ac:dyDescent="0.35">
      <c r="A82" s="7"/>
      <c r="B82" s="10">
        <v>2020</v>
      </c>
      <c r="C82" s="7"/>
      <c r="D82" s="7"/>
      <c r="E82" s="11"/>
      <c r="F82" s="9" t="s">
        <v>53</v>
      </c>
      <c r="G82" s="7"/>
      <c r="H82" s="7"/>
      <c r="I82" s="7"/>
      <c r="J82" s="7"/>
      <c r="K82" s="7"/>
      <c r="L82" s="7"/>
      <c r="M82" s="7"/>
      <c r="N82" s="7"/>
      <c r="O82" s="7"/>
      <c r="P82" s="7"/>
      <c r="Q82" s="7"/>
      <c r="R82" s="7"/>
      <c r="S82" s="7"/>
      <c r="T82" s="7"/>
      <c r="U82" s="7"/>
      <c r="V82" s="7"/>
      <c r="W82" s="7"/>
      <c r="X82" s="7"/>
      <c r="Y82" s="7"/>
      <c r="Z82" s="7"/>
    </row>
    <row r="83" spans="1:26" ht="15.75" customHeight="1" x14ac:dyDescent="0.35">
      <c r="A83" s="7"/>
      <c r="B83" s="10" t="s">
        <v>54</v>
      </c>
      <c r="C83" s="7"/>
      <c r="D83" s="7"/>
      <c r="E83" s="11"/>
      <c r="F83" s="9" t="s">
        <v>55</v>
      </c>
      <c r="G83" s="7"/>
      <c r="H83" s="7"/>
      <c r="I83" s="7"/>
      <c r="J83" s="7"/>
      <c r="K83" s="7"/>
      <c r="L83" s="7"/>
      <c r="M83" s="7"/>
      <c r="N83" s="7"/>
      <c r="O83" s="7"/>
      <c r="P83" s="7"/>
      <c r="Q83" s="7"/>
      <c r="R83" s="7"/>
      <c r="S83" s="7"/>
      <c r="T83" s="7"/>
      <c r="U83" s="7"/>
      <c r="V83" s="7"/>
      <c r="W83" s="7"/>
      <c r="X83" s="7"/>
      <c r="Y83" s="7"/>
      <c r="Z83" s="7"/>
    </row>
    <row r="84" spans="1:26" ht="15.75" customHeight="1" x14ac:dyDescent="0.35">
      <c r="A84" s="7"/>
      <c r="B84" s="10" t="s">
        <v>56</v>
      </c>
      <c r="C84" s="7"/>
      <c r="D84" s="7"/>
      <c r="E84" s="11"/>
      <c r="F84" s="9" t="s">
        <v>57</v>
      </c>
      <c r="G84" s="7"/>
      <c r="H84" s="7"/>
      <c r="I84" s="7"/>
      <c r="J84" s="7"/>
      <c r="K84" s="7"/>
      <c r="L84" s="7"/>
      <c r="M84" s="7"/>
      <c r="N84" s="7"/>
      <c r="O84" s="7"/>
      <c r="P84" s="7"/>
      <c r="Q84" s="7"/>
      <c r="R84" s="7"/>
      <c r="S84" s="7"/>
      <c r="T84" s="7"/>
      <c r="U84" s="7"/>
      <c r="V84" s="7"/>
      <c r="W84" s="7"/>
      <c r="X84" s="7"/>
      <c r="Y84" s="7"/>
      <c r="Z84" s="7"/>
    </row>
    <row r="85" spans="1:26" ht="15.75" customHeight="1" x14ac:dyDescent="0.35">
      <c r="A85" s="7"/>
      <c r="B85" s="12" t="s">
        <v>58</v>
      </c>
      <c r="C85" s="7"/>
      <c r="D85" s="7"/>
      <c r="E85" s="11"/>
      <c r="F85" s="9" t="s">
        <v>59</v>
      </c>
      <c r="G85" s="7"/>
      <c r="H85" s="7"/>
      <c r="I85" s="7"/>
      <c r="J85" s="7"/>
      <c r="K85" s="7"/>
      <c r="L85" s="7"/>
      <c r="M85" s="7"/>
      <c r="N85" s="7"/>
      <c r="O85" s="7"/>
      <c r="P85" s="7"/>
      <c r="Q85" s="7"/>
      <c r="R85" s="7"/>
      <c r="S85" s="7"/>
      <c r="T85" s="7"/>
      <c r="U85" s="7"/>
      <c r="V85" s="7"/>
      <c r="W85" s="7"/>
      <c r="X85" s="7"/>
      <c r="Y85" s="7"/>
      <c r="Z85" s="7"/>
    </row>
    <row r="86" spans="1:26" s="218" customFormat="1" ht="15.75" customHeight="1" x14ac:dyDescent="0.35">
      <c r="A86" s="215"/>
      <c r="B86" s="219"/>
      <c r="C86" s="215"/>
      <c r="D86" s="215"/>
      <c r="E86" s="216"/>
      <c r="F86" s="217"/>
      <c r="G86" s="215"/>
      <c r="H86" s="215"/>
      <c r="I86" s="215"/>
      <c r="J86" s="215"/>
      <c r="K86" s="215"/>
      <c r="L86" s="215"/>
      <c r="M86" s="215"/>
      <c r="N86" s="215"/>
      <c r="O86" s="215"/>
      <c r="P86" s="215"/>
      <c r="Q86" s="215"/>
      <c r="R86" s="215"/>
      <c r="S86" s="215"/>
      <c r="T86" s="215"/>
      <c r="U86" s="215"/>
      <c r="V86" s="215"/>
      <c r="W86" s="215"/>
      <c r="X86" s="215"/>
      <c r="Y86" s="215"/>
      <c r="Z86" s="215"/>
    </row>
    <row r="87" spans="1:26" s="218" customFormat="1" ht="15.75" customHeight="1" x14ac:dyDescent="0.35">
      <c r="A87" s="215"/>
      <c r="B87" s="8" t="s">
        <v>5385</v>
      </c>
      <c r="C87" s="215"/>
      <c r="D87" s="215"/>
      <c r="E87" s="216"/>
      <c r="F87" s="217"/>
      <c r="G87" s="215"/>
      <c r="H87" s="215"/>
      <c r="I87" s="215"/>
      <c r="J87" s="215"/>
      <c r="K87" s="215"/>
      <c r="L87" s="215"/>
      <c r="M87" s="215"/>
      <c r="N87" s="215"/>
      <c r="O87" s="215"/>
      <c r="P87" s="215"/>
      <c r="Q87" s="215"/>
      <c r="R87" s="215"/>
      <c r="S87" s="215"/>
      <c r="T87" s="215"/>
      <c r="U87" s="215"/>
      <c r="V87" s="215"/>
      <c r="W87" s="215"/>
      <c r="X87" s="215"/>
      <c r="Y87" s="215"/>
      <c r="Z87" s="215"/>
    </row>
    <row r="88" spans="1:26" s="218" customFormat="1" ht="15.75" customHeight="1" x14ac:dyDescent="0.35">
      <c r="A88" s="215"/>
      <c r="B88" s="10" t="s">
        <v>5386</v>
      </c>
      <c r="C88" s="215"/>
      <c r="D88" s="215"/>
      <c r="E88" s="216"/>
      <c r="F88" s="217"/>
      <c r="G88" s="215"/>
      <c r="H88" s="215"/>
      <c r="I88" s="215"/>
      <c r="J88" s="215"/>
      <c r="K88" s="215"/>
      <c r="L88" s="215"/>
      <c r="M88" s="215"/>
      <c r="N88" s="215"/>
      <c r="O88" s="215"/>
      <c r="P88" s="215"/>
      <c r="Q88" s="215"/>
      <c r="R88" s="215"/>
      <c r="S88" s="215"/>
      <c r="T88" s="215"/>
      <c r="U88" s="215"/>
      <c r="V88" s="215"/>
      <c r="W88" s="215"/>
      <c r="X88" s="215"/>
      <c r="Y88" s="215"/>
      <c r="Z88" s="215"/>
    </row>
    <row r="89" spans="1:26" s="218" customFormat="1" ht="15.75" customHeight="1" x14ac:dyDescent="0.35">
      <c r="A89" s="215"/>
      <c r="B89" s="4">
        <v>2022</v>
      </c>
      <c r="C89" s="215"/>
      <c r="D89" s="215"/>
      <c r="E89" s="216"/>
      <c r="F89" s="217"/>
      <c r="G89" s="215"/>
      <c r="H89" s="215"/>
      <c r="I89" s="215"/>
      <c r="J89" s="215"/>
      <c r="K89" s="215"/>
      <c r="L89" s="215"/>
      <c r="M89" s="215"/>
      <c r="N89" s="215"/>
      <c r="O89" s="215"/>
      <c r="P89" s="215"/>
      <c r="Q89" s="215"/>
      <c r="R89" s="215"/>
      <c r="S89" s="215"/>
      <c r="T89" s="215"/>
      <c r="U89" s="215"/>
      <c r="V89" s="215"/>
      <c r="W89" s="215"/>
      <c r="X89" s="215"/>
      <c r="Y89" s="215"/>
      <c r="Z89" s="215"/>
    </row>
    <row r="90" spans="1:26" s="218" customFormat="1" ht="15.75" customHeight="1" x14ac:dyDescent="0.35">
      <c r="A90" s="215"/>
      <c r="B90" s="10" t="s">
        <v>5387</v>
      </c>
      <c r="C90" s="215"/>
      <c r="D90" s="215"/>
      <c r="E90" s="216"/>
      <c r="F90" s="217"/>
      <c r="G90" s="215"/>
      <c r="H90" s="215"/>
      <c r="I90" s="215"/>
      <c r="J90" s="215"/>
      <c r="K90" s="215"/>
      <c r="L90" s="215"/>
      <c r="M90" s="215"/>
      <c r="N90" s="215"/>
      <c r="O90" s="215"/>
      <c r="P90" s="215"/>
      <c r="Q90" s="215"/>
      <c r="R90" s="215"/>
      <c r="S90" s="215"/>
      <c r="T90" s="215"/>
      <c r="U90" s="215"/>
      <c r="V90" s="215"/>
      <c r="W90" s="215"/>
      <c r="X90" s="215"/>
      <c r="Y90" s="215"/>
      <c r="Z90" s="215"/>
    </row>
    <row r="91" spans="1:26" s="218" customFormat="1" ht="15.75" customHeight="1" x14ac:dyDescent="0.35">
      <c r="A91" s="215"/>
      <c r="B91" s="220" t="s">
        <v>5388</v>
      </c>
      <c r="C91" s="215"/>
      <c r="D91" s="215"/>
      <c r="E91" s="216"/>
      <c r="F91" s="217"/>
      <c r="G91" s="215"/>
      <c r="H91" s="215"/>
      <c r="I91" s="215"/>
      <c r="J91" s="215"/>
      <c r="K91" s="215"/>
      <c r="L91" s="215"/>
      <c r="M91" s="215"/>
      <c r="N91" s="215"/>
      <c r="O91" s="215"/>
      <c r="P91" s="215"/>
      <c r="Q91" s="215"/>
      <c r="R91" s="215"/>
      <c r="S91" s="215"/>
      <c r="T91" s="215"/>
      <c r="U91" s="215"/>
      <c r="V91" s="215"/>
      <c r="W91" s="215"/>
      <c r="X91" s="215"/>
      <c r="Y91" s="215"/>
      <c r="Z91" s="215"/>
    </row>
    <row r="92" spans="1:26" ht="15.75" customHeight="1" x14ac:dyDescent="0.35">
      <c r="A92" s="7"/>
      <c r="B92" s="220" t="s">
        <v>5384</v>
      </c>
      <c r="C92" s="7"/>
      <c r="D92" s="7"/>
      <c r="E92" s="11"/>
      <c r="F92" s="9" t="s">
        <v>60</v>
      </c>
      <c r="G92" s="7"/>
      <c r="H92" s="7"/>
      <c r="I92" s="7"/>
      <c r="J92" s="7"/>
      <c r="K92" s="7"/>
      <c r="L92" s="7"/>
      <c r="M92" s="7"/>
      <c r="N92" s="7"/>
      <c r="O92" s="7"/>
      <c r="P92" s="7"/>
      <c r="Q92" s="7"/>
      <c r="R92" s="7"/>
      <c r="S92" s="7"/>
      <c r="T92" s="7"/>
      <c r="U92" s="7"/>
      <c r="V92" s="7"/>
      <c r="W92" s="7"/>
      <c r="X92" s="7"/>
      <c r="Y92" s="7"/>
      <c r="Z92" s="7"/>
    </row>
    <row r="93" spans="1:26" s="218" customFormat="1" ht="15.75" customHeight="1" x14ac:dyDescent="0.35">
      <c r="A93" s="215"/>
      <c r="C93" s="215"/>
      <c r="D93" s="215"/>
      <c r="E93" s="216"/>
      <c r="F93" s="217"/>
      <c r="G93" s="215"/>
      <c r="H93" s="215"/>
      <c r="I93" s="215"/>
      <c r="J93" s="215"/>
      <c r="K93" s="215"/>
      <c r="L93" s="215"/>
      <c r="M93" s="215"/>
      <c r="N93" s="215"/>
      <c r="O93" s="215"/>
      <c r="P93" s="215"/>
      <c r="Q93" s="215"/>
      <c r="R93" s="215"/>
      <c r="S93" s="215"/>
      <c r="T93" s="215"/>
      <c r="U93" s="215"/>
      <c r="V93" s="215"/>
      <c r="W93" s="215"/>
      <c r="X93" s="215"/>
      <c r="Y93" s="215"/>
      <c r="Z93" s="215"/>
    </row>
    <row r="94" spans="1:26" ht="15.75" customHeight="1" x14ac:dyDescent="0.35">
      <c r="A94" s="7"/>
      <c r="B94" s="13" t="s">
        <v>61</v>
      </c>
      <c r="C94" s="7"/>
      <c r="D94" s="7"/>
      <c r="E94" s="11"/>
      <c r="F94" s="9" t="s">
        <v>62</v>
      </c>
      <c r="G94" s="7"/>
      <c r="H94" s="7"/>
      <c r="I94" s="7"/>
      <c r="J94" s="7"/>
      <c r="K94" s="7"/>
      <c r="L94" s="7"/>
      <c r="M94" s="7"/>
      <c r="N94" s="7"/>
      <c r="O94" s="7"/>
      <c r="P94" s="7"/>
      <c r="Q94" s="7"/>
      <c r="R94" s="7"/>
      <c r="S94" s="7"/>
      <c r="T94" s="7"/>
      <c r="U94" s="7"/>
      <c r="V94" s="7"/>
      <c r="W94" s="7"/>
      <c r="X94" s="7"/>
      <c r="Y94" s="7"/>
      <c r="Z94" s="7"/>
    </row>
    <row r="95" spans="1:26" ht="15.75" customHeight="1" x14ac:dyDescent="0.35">
      <c r="A95" s="7"/>
      <c r="B95" s="7" t="s">
        <v>37</v>
      </c>
      <c r="C95" s="7"/>
      <c r="D95" s="7"/>
      <c r="E95" s="11"/>
      <c r="F95" s="9" t="s">
        <v>63</v>
      </c>
      <c r="G95" s="7"/>
      <c r="H95" s="7"/>
      <c r="I95" s="7"/>
      <c r="J95" s="7"/>
      <c r="K95" s="7"/>
      <c r="L95" s="7"/>
      <c r="M95" s="7"/>
      <c r="N95" s="7"/>
      <c r="O95" s="7"/>
      <c r="P95" s="7"/>
      <c r="Q95" s="7"/>
      <c r="R95" s="7"/>
      <c r="S95" s="7"/>
      <c r="T95" s="7"/>
      <c r="U95" s="7"/>
      <c r="V95" s="7"/>
      <c r="W95" s="7"/>
      <c r="X95" s="7"/>
      <c r="Y95" s="7"/>
      <c r="Z95" s="7"/>
    </row>
    <row r="96" spans="1:26" ht="15.75" customHeight="1" x14ac:dyDescent="0.35">
      <c r="A96" s="7"/>
      <c r="B96" s="10">
        <v>2020</v>
      </c>
      <c r="C96" s="7"/>
      <c r="D96" s="7"/>
      <c r="E96" s="11"/>
      <c r="F96" s="9" t="s">
        <v>64</v>
      </c>
      <c r="G96" s="7"/>
      <c r="H96" s="7"/>
      <c r="I96" s="7"/>
      <c r="J96" s="7"/>
      <c r="K96" s="7"/>
      <c r="L96" s="7"/>
      <c r="M96" s="7"/>
      <c r="N96" s="7"/>
      <c r="O96" s="7"/>
      <c r="P96" s="7"/>
      <c r="Q96" s="7"/>
      <c r="R96" s="7"/>
      <c r="S96" s="7"/>
      <c r="T96" s="7"/>
      <c r="U96" s="7"/>
      <c r="V96" s="7"/>
      <c r="W96" s="7"/>
      <c r="X96" s="7"/>
      <c r="Y96" s="7"/>
      <c r="Z96" s="7"/>
    </row>
    <row r="97" spans="1:26" ht="15.75" customHeight="1" x14ac:dyDescent="0.35">
      <c r="A97" s="7"/>
      <c r="B97" s="7" t="s">
        <v>65</v>
      </c>
      <c r="C97" s="7"/>
      <c r="D97" s="7"/>
      <c r="E97" s="11"/>
      <c r="F97" s="9" t="s">
        <v>66</v>
      </c>
      <c r="G97" s="7"/>
      <c r="H97" s="7"/>
      <c r="I97" s="7"/>
      <c r="J97" s="7"/>
      <c r="K97" s="7"/>
      <c r="L97" s="7"/>
      <c r="M97" s="7"/>
      <c r="N97" s="7"/>
      <c r="O97" s="7"/>
      <c r="P97" s="7"/>
      <c r="Q97" s="7"/>
      <c r="R97" s="7"/>
      <c r="S97" s="7"/>
      <c r="T97" s="7"/>
      <c r="U97" s="7"/>
      <c r="V97" s="7"/>
      <c r="W97" s="7"/>
      <c r="X97" s="7"/>
      <c r="Y97" s="7"/>
      <c r="Z97" s="7"/>
    </row>
    <row r="98" spans="1:26" ht="15.75" customHeight="1" x14ac:dyDescent="0.35">
      <c r="A98" s="7"/>
      <c r="B98" s="14" t="s">
        <v>67</v>
      </c>
      <c r="C98" s="7"/>
      <c r="D98" s="7"/>
      <c r="E98" s="11"/>
      <c r="F98" s="9" t="s">
        <v>68</v>
      </c>
      <c r="G98" s="7"/>
      <c r="H98" s="7"/>
      <c r="I98" s="7"/>
      <c r="J98" s="7"/>
      <c r="K98" s="7"/>
      <c r="L98" s="7"/>
      <c r="M98" s="7"/>
      <c r="N98" s="7"/>
      <c r="O98" s="7"/>
      <c r="P98" s="7"/>
      <c r="Q98" s="7"/>
      <c r="R98" s="7"/>
      <c r="S98" s="7"/>
      <c r="T98" s="7"/>
      <c r="U98" s="7"/>
      <c r="V98" s="7"/>
      <c r="W98" s="7"/>
      <c r="X98" s="7"/>
      <c r="Y98" s="7"/>
      <c r="Z98" s="7"/>
    </row>
    <row r="99" spans="1:26" ht="15.75" customHeight="1" x14ac:dyDescent="0.35">
      <c r="A99" s="7"/>
      <c r="B99" s="7"/>
      <c r="C99" s="7"/>
      <c r="D99" s="7"/>
      <c r="E99" s="11"/>
      <c r="F99" s="9" t="s">
        <v>69</v>
      </c>
      <c r="G99" s="7"/>
      <c r="H99" s="7"/>
      <c r="I99" s="7"/>
      <c r="J99" s="7"/>
      <c r="K99" s="7"/>
      <c r="L99" s="7"/>
      <c r="M99" s="7"/>
      <c r="N99" s="7"/>
      <c r="O99" s="7"/>
      <c r="P99" s="7"/>
      <c r="Q99" s="7"/>
      <c r="R99" s="7"/>
      <c r="S99" s="7"/>
      <c r="T99" s="7"/>
      <c r="U99" s="7"/>
      <c r="V99" s="7"/>
      <c r="W99" s="7"/>
      <c r="X99" s="7"/>
      <c r="Y99" s="7"/>
      <c r="Z99" s="7"/>
    </row>
    <row r="100" spans="1:26" ht="15.75" customHeight="1" x14ac:dyDescent="0.35">
      <c r="A100" s="7"/>
      <c r="B100" s="7"/>
      <c r="C100" s="7"/>
      <c r="D100" s="7"/>
      <c r="E100" s="11"/>
      <c r="F100" s="9" t="s">
        <v>70</v>
      </c>
      <c r="G100" s="7"/>
      <c r="H100" s="7"/>
      <c r="I100" s="7"/>
      <c r="J100" s="7"/>
      <c r="K100" s="7"/>
      <c r="L100" s="7"/>
      <c r="M100" s="7"/>
      <c r="N100" s="7"/>
      <c r="O100" s="7"/>
      <c r="P100" s="7"/>
      <c r="Q100" s="7"/>
      <c r="R100" s="7"/>
      <c r="S100" s="7"/>
      <c r="T100" s="7"/>
      <c r="U100" s="7"/>
      <c r="V100" s="7"/>
      <c r="W100" s="7"/>
      <c r="X100" s="7"/>
      <c r="Y100" s="7"/>
      <c r="Z100" s="7"/>
    </row>
    <row r="101" spans="1:26" ht="15.75" customHeight="1" x14ac:dyDescent="0.3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x14ac:dyDescent="0.3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x14ac:dyDescent="0.35">
      <c r="A103" s="1" t="s">
        <v>71</v>
      </c>
      <c r="B103" s="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x14ac:dyDescent="0.35">
      <c r="A104" s="1" t="s">
        <v>72</v>
      </c>
      <c r="B104" s="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x14ac:dyDescent="0.35">
      <c r="A105" s="7" t="s">
        <v>73</v>
      </c>
      <c r="B105" s="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x14ac:dyDescent="0.35">
      <c r="A106" s="7" t="s">
        <v>74</v>
      </c>
      <c r="B106" s="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x14ac:dyDescent="0.35">
      <c r="A107" s="7" t="s">
        <v>75</v>
      </c>
      <c r="B107" s="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x14ac:dyDescent="0.35">
      <c r="A108" s="7" t="s">
        <v>76</v>
      </c>
      <c r="B108" s="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x14ac:dyDescent="0.35">
      <c r="A109" s="7" t="s">
        <v>77</v>
      </c>
      <c r="B109" s="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x14ac:dyDescent="0.35">
      <c r="A110" s="7"/>
      <c r="B110" s="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x14ac:dyDescent="0.35">
      <c r="A111" s="1" t="s">
        <v>78</v>
      </c>
      <c r="B111" s="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x14ac:dyDescent="0.35">
      <c r="A112" s="7" t="s">
        <v>79</v>
      </c>
      <c r="B112" s="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x14ac:dyDescent="0.35">
      <c r="A113" s="7" t="s">
        <v>80</v>
      </c>
      <c r="B113" s="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x14ac:dyDescent="0.35">
      <c r="A114" s="7" t="s">
        <v>81</v>
      </c>
      <c r="B114" s="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x14ac:dyDescent="0.35">
      <c r="A115" s="7" t="s">
        <v>82</v>
      </c>
      <c r="B115" s="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x14ac:dyDescent="0.35">
      <c r="A116" s="7"/>
      <c r="B116" s="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x14ac:dyDescent="0.35">
      <c r="A117" s="1" t="s">
        <v>83</v>
      </c>
      <c r="B117" s="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x14ac:dyDescent="0.35">
      <c r="A118" s="7" t="s">
        <v>84</v>
      </c>
      <c r="B118" s="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x14ac:dyDescent="0.35">
      <c r="A119" s="7" t="s">
        <v>85</v>
      </c>
      <c r="B119" s="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x14ac:dyDescent="0.35">
      <c r="A120" s="7" t="s">
        <v>86</v>
      </c>
      <c r="B120" s="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x14ac:dyDescent="0.35">
      <c r="A121" s="7"/>
      <c r="B121" s="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x14ac:dyDescent="0.35">
      <c r="A122" s="1" t="s">
        <v>87</v>
      </c>
      <c r="B122" s="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x14ac:dyDescent="0.35">
      <c r="A123" s="7" t="s">
        <v>88</v>
      </c>
      <c r="B123" s="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x14ac:dyDescent="0.35">
      <c r="A124" s="7" t="s">
        <v>89</v>
      </c>
      <c r="B124" s="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x14ac:dyDescent="0.35">
      <c r="A125" s="7" t="s">
        <v>90</v>
      </c>
      <c r="B125" s="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x14ac:dyDescent="0.35">
      <c r="A126" s="7" t="s">
        <v>91</v>
      </c>
      <c r="B126" s="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x14ac:dyDescent="0.35">
      <c r="A127" s="7" t="s">
        <v>92</v>
      </c>
      <c r="B127" s="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x14ac:dyDescent="0.35">
      <c r="A128" s="7" t="s">
        <v>93</v>
      </c>
      <c r="B128" s="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x14ac:dyDescent="0.35">
      <c r="A129" s="7" t="s">
        <v>94</v>
      </c>
      <c r="B129" s="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x14ac:dyDescent="0.3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x14ac:dyDescent="0.35">
      <c r="A131" s="13" t="s">
        <v>95</v>
      </c>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x14ac:dyDescent="0.35">
      <c r="A132" s="15" t="s">
        <v>96</v>
      </c>
      <c r="B132" s="1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x14ac:dyDescent="0.35">
      <c r="A133" s="17" t="s">
        <v>97</v>
      </c>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x14ac:dyDescent="0.35">
      <c r="A134" s="17" t="s">
        <v>98</v>
      </c>
      <c r="B134" s="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x14ac:dyDescent="0.35">
      <c r="A135" s="17" t="s">
        <v>99</v>
      </c>
      <c r="B135" s="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x14ac:dyDescent="0.35">
      <c r="A136" s="18" t="s">
        <v>100</v>
      </c>
      <c r="B136" s="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x14ac:dyDescent="0.35">
      <c r="A137" s="17" t="s">
        <v>101</v>
      </c>
      <c r="B137" s="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x14ac:dyDescent="0.35">
      <c r="A138" s="17" t="s">
        <v>102</v>
      </c>
      <c r="B138" s="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x14ac:dyDescent="0.35">
      <c r="A139" s="17" t="s">
        <v>103</v>
      </c>
      <c r="B139" s="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x14ac:dyDescent="0.35">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x14ac:dyDescent="0.35">
      <c r="A141" s="15" t="s">
        <v>104</v>
      </c>
      <c r="B141" s="19"/>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x14ac:dyDescent="0.35">
      <c r="A142" s="17" t="s">
        <v>105</v>
      </c>
      <c r="B142" s="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x14ac:dyDescent="0.35">
      <c r="A143" s="17" t="s">
        <v>106</v>
      </c>
      <c r="B143" s="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x14ac:dyDescent="0.35">
      <c r="A144" s="17" t="s">
        <v>107</v>
      </c>
      <c r="B144" s="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x14ac:dyDescent="0.35">
      <c r="A145" s="17" t="s">
        <v>108</v>
      </c>
      <c r="B145" s="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x14ac:dyDescent="0.35">
      <c r="A146" s="17" t="s">
        <v>109</v>
      </c>
      <c r="B146" s="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x14ac:dyDescent="0.35">
      <c r="A147" s="17" t="s">
        <v>110</v>
      </c>
      <c r="B147" s="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x14ac:dyDescent="0.35">
      <c r="A148" s="17" t="s">
        <v>111</v>
      </c>
      <c r="B148" s="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x14ac:dyDescent="0.35">
      <c r="A149" s="17" t="s">
        <v>112</v>
      </c>
      <c r="B149" s="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s="218" customFormat="1" ht="15.75" customHeight="1" x14ac:dyDescent="0.35">
      <c r="A150" s="273"/>
      <c r="B150" s="241"/>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spans="1:26" s="218" customFormat="1" ht="15.75" customHeight="1" x14ac:dyDescent="0.35">
      <c r="A151" s="273"/>
      <c r="B151" s="241"/>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spans="1:26" ht="15.75" customHeight="1" x14ac:dyDescent="0.35">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x14ac:dyDescent="0.35">
      <c r="A153" s="15" t="s">
        <v>113</v>
      </c>
      <c r="B153" s="19"/>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x14ac:dyDescent="0.35">
      <c r="A154" s="17" t="s">
        <v>114</v>
      </c>
      <c r="B154" s="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x14ac:dyDescent="0.35">
      <c r="A155" s="17" t="s">
        <v>115</v>
      </c>
      <c r="B155" s="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x14ac:dyDescent="0.35">
      <c r="A156" s="17" t="s">
        <v>116</v>
      </c>
      <c r="B156" s="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x14ac:dyDescent="0.35">
      <c r="A157" s="17" t="s">
        <v>117</v>
      </c>
      <c r="B157" s="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x14ac:dyDescent="0.35">
      <c r="A158" s="17" t="s">
        <v>118</v>
      </c>
      <c r="B158" s="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x14ac:dyDescent="0.35">
      <c r="A159" s="7"/>
      <c r="B159" s="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x14ac:dyDescent="0.35">
      <c r="A160" s="7"/>
      <c r="B160" s="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x14ac:dyDescent="0.35">
      <c r="A161" s="7"/>
      <c r="B161" s="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x14ac:dyDescent="0.35">
      <c r="A162" s="7"/>
      <c r="B162" s="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x14ac:dyDescent="0.35">
      <c r="A163" s="7"/>
      <c r="B163" s="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x14ac:dyDescent="0.35">
      <c r="A164" s="7"/>
      <c r="B164" s="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x14ac:dyDescent="0.35">
      <c r="A165" s="7"/>
      <c r="B165" s="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x14ac:dyDescent="0.35">
      <c r="A166" s="7"/>
      <c r="B166" s="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x14ac:dyDescent="0.35">
      <c r="A167" s="7"/>
      <c r="B167" s="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x14ac:dyDescent="0.35">
      <c r="A168" s="7"/>
      <c r="B168" s="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x14ac:dyDescent="0.35">
      <c r="A169" s="7"/>
      <c r="B169" s="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x14ac:dyDescent="0.35">
      <c r="A170" s="7"/>
      <c r="B170" s="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x14ac:dyDescent="0.35">
      <c r="A171" s="7"/>
      <c r="B171" s="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x14ac:dyDescent="0.35">
      <c r="A172" s="7"/>
      <c r="B172" s="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x14ac:dyDescent="0.35">
      <c r="A173" s="7"/>
      <c r="B173" s="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x14ac:dyDescent="0.35">
      <c r="A174" s="7"/>
      <c r="B174" s="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x14ac:dyDescent="0.35">
      <c r="A175" s="7"/>
      <c r="B175" s="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x14ac:dyDescent="0.35">
      <c r="A176" s="7"/>
      <c r="B176" s="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x14ac:dyDescent="0.35">
      <c r="A177" s="7"/>
      <c r="B177" s="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x14ac:dyDescent="0.35">
      <c r="A178" s="7"/>
      <c r="B178" s="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x14ac:dyDescent="0.35">
      <c r="A179" s="7"/>
      <c r="B179" s="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x14ac:dyDescent="0.35">
      <c r="A180" s="7"/>
      <c r="B180" s="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x14ac:dyDescent="0.35">
      <c r="A181" s="7"/>
      <c r="B181" s="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x14ac:dyDescent="0.35">
      <c r="A182" s="7"/>
      <c r="B182" s="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x14ac:dyDescent="0.35">
      <c r="A183" s="7"/>
      <c r="B183" s="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x14ac:dyDescent="0.35">
      <c r="A184" s="7"/>
      <c r="B184" s="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x14ac:dyDescent="0.35">
      <c r="A185" s="7"/>
      <c r="B185" s="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x14ac:dyDescent="0.35">
      <c r="A186" s="7"/>
      <c r="B186" s="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x14ac:dyDescent="0.35">
      <c r="A187" s="7"/>
      <c r="B187" s="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x14ac:dyDescent="0.35">
      <c r="A188" s="7"/>
      <c r="B188" s="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x14ac:dyDescent="0.35">
      <c r="A189" s="7"/>
      <c r="B189" s="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x14ac:dyDescent="0.35">
      <c r="A190" s="7"/>
      <c r="B190" s="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x14ac:dyDescent="0.35">
      <c r="A191" s="7"/>
      <c r="B191" s="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x14ac:dyDescent="0.35">
      <c r="A192" s="7"/>
      <c r="B192" s="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x14ac:dyDescent="0.35">
      <c r="A193" s="7"/>
      <c r="B193" s="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x14ac:dyDescent="0.35">
      <c r="A194" s="7"/>
      <c r="B194" s="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x14ac:dyDescent="0.35">
      <c r="A195" s="7"/>
      <c r="B195" s="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x14ac:dyDescent="0.35">
      <c r="A196" s="7"/>
      <c r="B196" s="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x14ac:dyDescent="0.35">
      <c r="A197" s="7"/>
      <c r="B197" s="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x14ac:dyDescent="0.35">
      <c r="A198" s="7"/>
      <c r="B198" s="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x14ac:dyDescent="0.35">
      <c r="A199" s="7"/>
      <c r="B199" s="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x14ac:dyDescent="0.35">
      <c r="A200" s="7"/>
      <c r="B200" s="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x14ac:dyDescent="0.35">
      <c r="A201" s="7"/>
      <c r="B201" s="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x14ac:dyDescent="0.35">
      <c r="A202" s="7"/>
      <c r="B202" s="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x14ac:dyDescent="0.35">
      <c r="A203" s="7"/>
      <c r="B203" s="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x14ac:dyDescent="0.35">
      <c r="A204" s="7"/>
      <c r="B204" s="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x14ac:dyDescent="0.35">
      <c r="A205" s="7"/>
      <c r="B205" s="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x14ac:dyDescent="0.35">
      <c r="A206" s="7"/>
      <c r="B206" s="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x14ac:dyDescent="0.35">
      <c r="A207" s="7"/>
      <c r="B207" s="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x14ac:dyDescent="0.35">
      <c r="A208" s="7"/>
      <c r="B208" s="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x14ac:dyDescent="0.35">
      <c r="A209" s="7"/>
      <c r="B209" s="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x14ac:dyDescent="0.35">
      <c r="A210" s="7"/>
      <c r="B210" s="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x14ac:dyDescent="0.35">
      <c r="A211" s="7"/>
      <c r="B211" s="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x14ac:dyDescent="0.35">
      <c r="A212" s="7"/>
      <c r="B212" s="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x14ac:dyDescent="0.35">
      <c r="A213" s="7"/>
      <c r="B213" s="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x14ac:dyDescent="0.35">
      <c r="A214" s="7"/>
      <c r="B214" s="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x14ac:dyDescent="0.35">
      <c r="A215" s="7"/>
      <c r="B215" s="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x14ac:dyDescent="0.35">
      <c r="A216" s="7"/>
      <c r="B216" s="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x14ac:dyDescent="0.35">
      <c r="A217" s="7"/>
      <c r="B217" s="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x14ac:dyDescent="0.35">
      <c r="A218" s="7"/>
      <c r="B218" s="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x14ac:dyDescent="0.35">
      <c r="A219" s="7"/>
      <c r="B219" s="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x14ac:dyDescent="0.35">
      <c r="A220" s="7"/>
      <c r="B220" s="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35">
      <c r="A221" s="7"/>
      <c r="B221" s="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35">
      <c r="A222" s="7"/>
      <c r="B222" s="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35">
      <c r="A223" s="7"/>
      <c r="B223" s="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35">
      <c r="A224" s="7"/>
      <c r="B224" s="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35">
      <c r="A225" s="7"/>
      <c r="B225" s="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35">
      <c r="A226" s="7"/>
      <c r="B226" s="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35">
      <c r="A227" s="7"/>
      <c r="B227" s="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35">
      <c r="A228" s="7"/>
      <c r="B228" s="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35">
      <c r="A229" s="7"/>
      <c r="B229" s="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35">
      <c r="A230" s="7"/>
      <c r="B230" s="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35">
      <c r="A231" s="7"/>
      <c r="B231" s="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35">
      <c r="A232" s="7"/>
      <c r="B232" s="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35">
      <c r="A233" s="7"/>
      <c r="B233" s="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35">
      <c r="A234" s="7"/>
      <c r="B234" s="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35">
      <c r="A235" s="7"/>
      <c r="B235" s="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35">
      <c r="A236" s="7"/>
      <c r="B236" s="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35">
      <c r="A237" s="7"/>
      <c r="B237" s="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35">
      <c r="A238" s="7"/>
      <c r="B238" s="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35">
      <c r="A239" s="7"/>
      <c r="B239" s="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35">
      <c r="A240" s="7"/>
      <c r="B240" s="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35">
      <c r="A241" s="7"/>
      <c r="B241" s="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35">
      <c r="A242" s="7"/>
      <c r="B242" s="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35">
      <c r="A243" s="7"/>
      <c r="B243" s="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35">
      <c r="A244" s="7"/>
      <c r="B244" s="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35">
      <c r="A245" s="7"/>
      <c r="B245" s="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35">
      <c r="A246" s="7"/>
      <c r="B246" s="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35">
      <c r="A247" s="7"/>
      <c r="B247" s="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35">
      <c r="A248" s="7"/>
      <c r="B248" s="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35">
      <c r="A249" s="7"/>
      <c r="B249" s="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35">
      <c r="A250" s="7"/>
      <c r="B250" s="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35">
      <c r="A251" s="7"/>
      <c r="B251" s="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35">
      <c r="A252" s="7"/>
      <c r="B252" s="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35">
      <c r="A253" s="7"/>
      <c r="B253" s="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35">
      <c r="A254" s="7"/>
      <c r="B254" s="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35">
      <c r="A255" s="7"/>
      <c r="B255" s="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35">
      <c r="A256" s="7"/>
      <c r="B256" s="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35">
      <c r="A257" s="7"/>
      <c r="B257" s="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35">
      <c r="A258" s="7"/>
      <c r="B258" s="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35">
      <c r="A259" s="7"/>
      <c r="B259" s="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35">
      <c r="A260" s="7"/>
      <c r="B260" s="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35">
      <c r="A261" s="7"/>
      <c r="B261" s="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35">
      <c r="A262" s="7"/>
      <c r="B262" s="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35">
      <c r="A263" s="7"/>
      <c r="B263" s="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35">
      <c r="A264" s="7"/>
      <c r="B264" s="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35">
      <c r="A265" s="7"/>
      <c r="B265" s="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35">
      <c r="A266" s="7"/>
      <c r="B266" s="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35">
      <c r="A267" s="7"/>
      <c r="B267" s="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35">
      <c r="A268" s="7"/>
      <c r="B268" s="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35">
      <c r="A269" s="7"/>
      <c r="B269" s="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35">
      <c r="A270" s="7"/>
      <c r="B270" s="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35">
      <c r="A271" s="7"/>
      <c r="B271" s="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35">
      <c r="A272" s="7"/>
      <c r="B272" s="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35">
      <c r="A273" s="7"/>
      <c r="B273" s="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35">
      <c r="A274" s="7"/>
      <c r="B274" s="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35">
      <c r="A275" s="7"/>
      <c r="B275" s="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35">
      <c r="A276" s="7"/>
      <c r="B276" s="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35">
      <c r="A277" s="7"/>
      <c r="B277" s="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35">
      <c r="A278" s="7"/>
      <c r="B278" s="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35">
      <c r="A279" s="7"/>
      <c r="B279" s="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35">
      <c r="A280" s="7"/>
      <c r="B280" s="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35">
      <c r="A281" s="7"/>
      <c r="B281" s="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35">
      <c r="A282" s="7"/>
      <c r="B282" s="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35">
      <c r="A283" s="7"/>
      <c r="B283" s="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35">
      <c r="A284" s="7"/>
      <c r="B284" s="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35">
      <c r="A285" s="7"/>
      <c r="B285" s="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35">
      <c r="A286" s="7"/>
      <c r="B286" s="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35">
      <c r="A287" s="7"/>
      <c r="B287" s="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35">
      <c r="A288" s="7"/>
      <c r="B288" s="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35">
      <c r="A289" s="7"/>
      <c r="B289" s="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35">
      <c r="A290" s="7"/>
      <c r="B290" s="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35">
      <c r="A291" s="7"/>
      <c r="B291" s="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35">
      <c r="A292" s="7"/>
      <c r="B292" s="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35">
      <c r="A293" s="7"/>
      <c r="B293" s="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35">
      <c r="A294" s="7"/>
      <c r="B294" s="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35">
      <c r="A295" s="7"/>
      <c r="B295" s="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35">
      <c r="A296" s="7"/>
      <c r="B296" s="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35">
      <c r="A297" s="7"/>
      <c r="B297" s="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35">
      <c r="A298" s="7"/>
      <c r="B298" s="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35">
      <c r="A299" s="7"/>
      <c r="B299" s="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35">
      <c r="A300" s="7"/>
      <c r="B300" s="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35">
      <c r="A301" s="7"/>
      <c r="B301" s="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35">
      <c r="A302" s="7"/>
      <c r="B302" s="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35">
      <c r="A303" s="7"/>
      <c r="B303" s="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35">
      <c r="A304" s="7"/>
      <c r="B304" s="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35">
      <c r="A305" s="7"/>
      <c r="B305" s="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35">
      <c r="A306" s="7"/>
      <c r="B306" s="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35">
      <c r="A307" s="7"/>
      <c r="B307" s="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35">
      <c r="A308" s="7"/>
      <c r="B308" s="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35">
      <c r="A309" s="7"/>
      <c r="B309" s="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35">
      <c r="A310" s="7"/>
      <c r="B310" s="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35">
      <c r="A311" s="7"/>
      <c r="B311" s="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35">
      <c r="A312" s="7"/>
      <c r="B312" s="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35">
      <c r="A313" s="7"/>
      <c r="B313" s="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35">
      <c r="A314" s="7"/>
      <c r="B314" s="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35">
      <c r="A315" s="7"/>
      <c r="B315" s="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35">
      <c r="A316" s="7"/>
      <c r="B316" s="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35">
      <c r="A317" s="7"/>
      <c r="B317" s="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35">
      <c r="A318" s="7"/>
      <c r="B318" s="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35">
      <c r="A319" s="7"/>
      <c r="B319" s="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35">
      <c r="A320" s="7"/>
      <c r="B320" s="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35">
      <c r="A321" s="7"/>
      <c r="B321" s="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35">
      <c r="A322" s="7"/>
      <c r="B322" s="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35">
      <c r="A323" s="7"/>
      <c r="B323" s="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35">
      <c r="A324" s="7"/>
      <c r="B324" s="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35">
      <c r="A325" s="7"/>
      <c r="B325" s="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35">
      <c r="A326" s="7"/>
      <c r="B326" s="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35">
      <c r="A327" s="7"/>
      <c r="B327" s="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35">
      <c r="A328" s="7"/>
      <c r="B328" s="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35">
      <c r="A329" s="7"/>
      <c r="B329" s="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35">
      <c r="A330" s="7"/>
      <c r="B330" s="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35">
      <c r="A331" s="7"/>
      <c r="B331" s="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35">
      <c r="A332" s="7"/>
      <c r="B332" s="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35">
      <c r="A333" s="7"/>
      <c r="B333" s="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35">
      <c r="A334" s="7"/>
      <c r="B334" s="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35">
      <c r="A335" s="7"/>
      <c r="B335" s="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35">
      <c r="A336" s="7"/>
      <c r="B336" s="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35">
      <c r="A337" s="7"/>
      <c r="B337" s="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35">
      <c r="A338" s="7"/>
      <c r="B338" s="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35">
      <c r="A339" s="7"/>
      <c r="B339" s="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35">
      <c r="A340" s="7"/>
      <c r="B340" s="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35">
      <c r="A341" s="7"/>
      <c r="B341" s="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35">
      <c r="A342" s="7"/>
      <c r="B342" s="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35">
      <c r="A343" s="7"/>
      <c r="B343" s="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35">
      <c r="A344" s="7"/>
      <c r="B344" s="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35">
      <c r="A345" s="7"/>
      <c r="B345" s="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35">
      <c r="A346" s="7"/>
      <c r="B346" s="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35">
      <c r="A347" s="7"/>
      <c r="B347" s="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35">
      <c r="A348" s="7"/>
      <c r="B348" s="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35">
      <c r="A349" s="7"/>
      <c r="B349" s="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35">
      <c r="A350" s="7"/>
      <c r="B350" s="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35">
      <c r="A351" s="7"/>
      <c r="B351" s="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35">
      <c r="A352" s="7"/>
      <c r="B352" s="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35">
      <c r="A353" s="7"/>
      <c r="B353" s="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35">
      <c r="A354" s="7"/>
      <c r="B354" s="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35">
      <c r="A355" s="7"/>
      <c r="B355" s="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35">
      <c r="A356" s="7"/>
      <c r="B356" s="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35">
      <c r="A357" s="7"/>
      <c r="B357" s="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35">
      <c r="A358" s="7"/>
      <c r="B358" s="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35">
      <c r="A359" s="7"/>
      <c r="B359" s="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35">
      <c r="A360" s="7"/>
      <c r="B360" s="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35">
      <c r="A361" s="7"/>
      <c r="B361" s="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35">
      <c r="A362" s="7"/>
      <c r="B362" s="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35">
      <c r="A363" s="7"/>
      <c r="B363" s="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35">
      <c r="A364" s="7"/>
      <c r="B364" s="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35">
      <c r="A365" s="7"/>
      <c r="B365" s="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35">
      <c r="A366" s="7"/>
      <c r="B366" s="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35">
      <c r="A367" s="7"/>
      <c r="B367" s="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35">
      <c r="A368" s="7"/>
      <c r="B368" s="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35">
      <c r="A369" s="7"/>
      <c r="B369" s="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35">
      <c r="A370" s="7"/>
      <c r="B370" s="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35">
      <c r="A371" s="7"/>
      <c r="B371" s="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35">
      <c r="A372" s="7"/>
      <c r="B372" s="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35">
      <c r="A373" s="7"/>
      <c r="B373" s="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35">
      <c r="A374" s="7"/>
      <c r="B374" s="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35">
      <c r="A375" s="7"/>
      <c r="B375" s="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35">
      <c r="A376" s="7"/>
      <c r="B376" s="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35">
      <c r="A377" s="7"/>
      <c r="B377" s="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35">
      <c r="A378" s="7"/>
      <c r="B378" s="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35">
      <c r="A379" s="7"/>
      <c r="B379" s="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35">
      <c r="A380" s="7"/>
      <c r="B380" s="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35">
      <c r="A381" s="7"/>
      <c r="B381" s="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35">
      <c r="A382" s="7"/>
      <c r="B382" s="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35">
      <c r="A383" s="7"/>
      <c r="B383" s="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35">
      <c r="A384" s="7"/>
      <c r="B384" s="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35">
      <c r="A385" s="7"/>
      <c r="B385" s="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35">
      <c r="A386" s="7"/>
      <c r="B386" s="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35">
      <c r="A387" s="7"/>
      <c r="B387" s="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35">
      <c r="A388" s="7"/>
      <c r="B388" s="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35">
      <c r="A389" s="7"/>
      <c r="B389" s="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35">
      <c r="A390" s="7"/>
      <c r="B390" s="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35">
      <c r="A391" s="7"/>
      <c r="B391" s="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35">
      <c r="A392" s="7"/>
      <c r="B392" s="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35">
      <c r="A393" s="7"/>
      <c r="B393" s="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35">
      <c r="A394" s="7"/>
      <c r="B394" s="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35">
      <c r="A395" s="7"/>
      <c r="B395" s="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35">
      <c r="A396" s="7"/>
      <c r="B396" s="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35">
      <c r="A397" s="7"/>
      <c r="B397" s="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35">
      <c r="A398" s="7"/>
      <c r="B398" s="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35">
      <c r="A399" s="7"/>
      <c r="B399" s="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35">
      <c r="A400" s="7"/>
      <c r="B400" s="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35">
      <c r="A401" s="7"/>
      <c r="B401" s="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35">
      <c r="A402" s="7"/>
      <c r="B402" s="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35">
      <c r="A403" s="7"/>
      <c r="B403" s="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35">
      <c r="A404" s="7"/>
      <c r="B404" s="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35">
      <c r="A405" s="7"/>
      <c r="B405" s="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35">
      <c r="A406" s="7"/>
      <c r="B406" s="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35">
      <c r="A407" s="7"/>
      <c r="B407" s="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35">
      <c r="A408" s="7"/>
      <c r="B408" s="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35">
      <c r="A409" s="7"/>
      <c r="B409" s="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35">
      <c r="A410" s="7"/>
      <c r="B410" s="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35">
      <c r="A411" s="7"/>
      <c r="B411" s="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35">
      <c r="A412" s="7"/>
      <c r="B412" s="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35">
      <c r="A413" s="7"/>
      <c r="B413" s="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35">
      <c r="A414" s="7"/>
      <c r="B414" s="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35">
      <c r="A415" s="7"/>
      <c r="B415" s="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35">
      <c r="A416" s="7"/>
      <c r="B416" s="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35">
      <c r="A417" s="7"/>
      <c r="B417" s="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35">
      <c r="A418" s="7"/>
      <c r="B418" s="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35">
      <c r="A419" s="7"/>
      <c r="B419" s="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35">
      <c r="A420" s="7"/>
      <c r="B420" s="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35">
      <c r="A421" s="7"/>
      <c r="B421" s="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35">
      <c r="A422" s="7"/>
      <c r="B422" s="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35">
      <c r="A423" s="7"/>
      <c r="B423" s="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35">
      <c r="A424" s="7"/>
      <c r="B424" s="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35">
      <c r="A425" s="7"/>
      <c r="B425" s="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35">
      <c r="A426" s="7"/>
      <c r="B426" s="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35">
      <c r="A427" s="7"/>
      <c r="B427" s="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35">
      <c r="A428" s="7"/>
      <c r="B428" s="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35">
      <c r="A429" s="7"/>
      <c r="B429" s="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35">
      <c r="A430" s="7"/>
      <c r="B430" s="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35">
      <c r="A431" s="7"/>
      <c r="B431" s="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35">
      <c r="A432" s="7"/>
      <c r="B432" s="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35">
      <c r="A433" s="7"/>
      <c r="B433" s="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35">
      <c r="A434" s="7"/>
      <c r="B434" s="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35">
      <c r="A435" s="7"/>
      <c r="B435" s="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35">
      <c r="A436" s="7"/>
      <c r="B436" s="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35">
      <c r="A437" s="7"/>
      <c r="B437" s="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35">
      <c r="A438" s="7"/>
      <c r="B438" s="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35">
      <c r="A439" s="7"/>
      <c r="B439" s="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35">
      <c r="A440" s="7"/>
      <c r="B440" s="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35">
      <c r="A441" s="7"/>
      <c r="B441" s="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35">
      <c r="A442" s="7"/>
      <c r="B442" s="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35">
      <c r="A443" s="7"/>
      <c r="B443" s="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35">
      <c r="A444" s="7"/>
      <c r="B444" s="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35">
      <c r="A445" s="7"/>
      <c r="B445" s="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35">
      <c r="A446" s="7"/>
      <c r="B446" s="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35">
      <c r="A447" s="7"/>
      <c r="B447" s="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35">
      <c r="A448" s="7"/>
      <c r="B448" s="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35">
      <c r="A449" s="7"/>
      <c r="B449" s="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35">
      <c r="A450" s="7"/>
      <c r="B450" s="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35">
      <c r="A451" s="7"/>
      <c r="B451" s="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35">
      <c r="A452" s="7"/>
      <c r="B452" s="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35">
      <c r="A453" s="7"/>
      <c r="B453" s="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35">
      <c r="A454" s="7"/>
      <c r="B454" s="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35">
      <c r="A455" s="7"/>
      <c r="B455" s="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35">
      <c r="A456" s="7"/>
      <c r="B456" s="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35">
      <c r="A457" s="7"/>
      <c r="B457" s="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35">
      <c r="A458" s="7"/>
      <c r="B458" s="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35">
      <c r="A459" s="7"/>
      <c r="B459" s="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35">
      <c r="A460" s="7"/>
      <c r="B460" s="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35">
      <c r="A461" s="7"/>
      <c r="B461" s="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35">
      <c r="A462" s="7"/>
      <c r="B462" s="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35">
      <c r="A463" s="7"/>
      <c r="B463" s="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35">
      <c r="A464" s="7"/>
      <c r="B464" s="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35">
      <c r="A465" s="7"/>
      <c r="B465" s="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35">
      <c r="A466" s="7"/>
      <c r="B466" s="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35">
      <c r="A467" s="7"/>
      <c r="B467" s="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35">
      <c r="A468" s="7"/>
      <c r="B468" s="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35">
      <c r="A469" s="7"/>
      <c r="B469" s="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35">
      <c r="A470" s="7"/>
      <c r="B470" s="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35">
      <c r="A471" s="7"/>
      <c r="B471" s="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35">
      <c r="A472" s="7"/>
      <c r="B472" s="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35">
      <c r="A473" s="7"/>
      <c r="B473" s="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35">
      <c r="A474" s="7"/>
      <c r="B474" s="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35">
      <c r="A475" s="7"/>
      <c r="B475" s="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35">
      <c r="A476" s="7"/>
      <c r="B476" s="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35">
      <c r="A477" s="7"/>
      <c r="B477" s="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35">
      <c r="A478" s="7"/>
      <c r="B478" s="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35">
      <c r="A479" s="7"/>
      <c r="B479" s="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35">
      <c r="A480" s="7"/>
      <c r="B480" s="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35">
      <c r="A481" s="7"/>
      <c r="B481" s="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35">
      <c r="A482" s="7"/>
      <c r="B482" s="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35">
      <c r="A483" s="7"/>
      <c r="B483" s="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35">
      <c r="A484" s="7"/>
      <c r="B484" s="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35">
      <c r="A485" s="7"/>
      <c r="B485" s="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35">
      <c r="A486" s="7"/>
      <c r="B486" s="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35">
      <c r="A487" s="7"/>
      <c r="B487" s="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35">
      <c r="A488" s="7"/>
      <c r="B488" s="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35">
      <c r="A489" s="7"/>
      <c r="B489" s="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35">
      <c r="A490" s="7"/>
      <c r="B490" s="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35">
      <c r="A491" s="7"/>
      <c r="B491" s="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35">
      <c r="A492" s="7"/>
      <c r="B492" s="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35">
      <c r="A493" s="7"/>
      <c r="B493" s="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35">
      <c r="A494" s="7"/>
      <c r="B494" s="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35">
      <c r="A495" s="7"/>
      <c r="B495" s="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35">
      <c r="A496" s="7"/>
      <c r="B496" s="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35">
      <c r="A497" s="7"/>
      <c r="B497" s="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35">
      <c r="A498" s="7"/>
      <c r="B498" s="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35">
      <c r="A499" s="7"/>
      <c r="B499" s="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35">
      <c r="A500" s="7"/>
      <c r="B500" s="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35">
      <c r="A501" s="7"/>
      <c r="B501" s="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35">
      <c r="A502" s="7"/>
      <c r="B502" s="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35">
      <c r="A503" s="7"/>
      <c r="B503" s="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35">
      <c r="A504" s="7"/>
      <c r="B504" s="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35">
      <c r="A505" s="7"/>
      <c r="B505" s="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35">
      <c r="A506" s="7"/>
      <c r="B506" s="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35">
      <c r="A507" s="7"/>
      <c r="B507" s="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35">
      <c r="A508" s="7"/>
      <c r="B508" s="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35">
      <c r="A509" s="7"/>
      <c r="B509" s="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35">
      <c r="A510" s="7"/>
      <c r="B510" s="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35">
      <c r="A511" s="7"/>
      <c r="B511" s="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35">
      <c r="A512" s="7"/>
      <c r="B512" s="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35">
      <c r="A513" s="7"/>
      <c r="B513" s="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35">
      <c r="A514" s="7"/>
      <c r="B514" s="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35">
      <c r="A515" s="7"/>
      <c r="B515" s="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35">
      <c r="A516" s="7"/>
      <c r="B516" s="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35">
      <c r="A517" s="7"/>
      <c r="B517" s="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35">
      <c r="A518" s="7"/>
      <c r="B518" s="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35">
      <c r="A519" s="7"/>
      <c r="B519" s="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35">
      <c r="A520" s="7"/>
      <c r="B520" s="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35">
      <c r="A521" s="7"/>
      <c r="B521" s="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35">
      <c r="A522" s="7"/>
      <c r="B522" s="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35">
      <c r="A523" s="7"/>
      <c r="B523" s="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35">
      <c r="A524" s="7"/>
      <c r="B524" s="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35">
      <c r="A525" s="7"/>
      <c r="B525" s="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35">
      <c r="A526" s="7"/>
      <c r="B526" s="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35">
      <c r="A527" s="7"/>
      <c r="B527" s="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35">
      <c r="A528" s="7"/>
      <c r="B528" s="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35">
      <c r="A529" s="7"/>
      <c r="B529" s="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35">
      <c r="A530" s="7"/>
      <c r="B530" s="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35">
      <c r="A531" s="7"/>
      <c r="B531" s="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35">
      <c r="A532" s="7"/>
      <c r="B532" s="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35">
      <c r="A533" s="7"/>
      <c r="B533" s="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35">
      <c r="A534" s="7"/>
      <c r="B534" s="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35">
      <c r="A535" s="7"/>
      <c r="B535" s="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35">
      <c r="A536" s="7"/>
      <c r="B536" s="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35">
      <c r="A537" s="7"/>
      <c r="B537" s="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35">
      <c r="A538" s="7"/>
      <c r="B538" s="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35">
      <c r="A539" s="7"/>
      <c r="B539" s="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35">
      <c r="A540" s="7"/>
      <c r="B540" s="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35">
      <c r="A541" s="7"/>
      <c r="B541" s="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35">
      <c r="A542" s="7"/>
      <c r="B542" s="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35">
      <c r="A543" s="7"/>
      <c r="B543" s="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35">
      <c r="A544" s="7"/>
      <c r="B544" s="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35">
      <c r="A545" s="7"/>
      <c r="B545" s="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35">
      <c r="A546" s="7"/>
      <c r="B546" s="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35">
      <c r="A547" s="7"/>
      <c r="B547" s="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35">
      <c r="A548" s="7"/>
      <c r="B548" s="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35">
      <c r="A549" s="7"/>
      <c r="B549" s="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35">
      <c r="A550" s="7"/>
      <c r="B550" s="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35">
      <c r="A551" s="7"/>
      <c r="B551" s="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35">
      <c r="A552" s="7"/>
      <c r="B552" s="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35">
      <c r="A553" s="7"/>
      <c r="B553" s="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35">
      <c r="A554" s="7"/>
      <c r="B554" s="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35">
      <c r="A555" s="7"/>
      <c r="B555" s="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35">
      <c r="A556" s="7"/>
      <c r="B556" s="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35">
      <c r="A557" s="7"/>
      <c r="B557" s="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35">
      <c r="A558" s="7"/>
      <c r="B558" s="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35">
      <c r="A559" s="7"/>
      <c r="B559" s="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35">
      <c r="A560" s="7"/>
      <c r="B560" s="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35">
      <c r="A561" s="7"/>
      <c r="B561" s="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35">
      <c r="A562" s="7"/>
      <c r="B562" s="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35">
      <c r="A563" s="7"/>
      <c r="B563" s="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35">
      <c r="A564" s="7"/>
      <c r="B564" s="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35">
      <c r="A565" s="7"/>
      <c r="B565" s="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35">
      <c r="A566" s="7"/>
      <c r="B566" s="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35">
      <c r="A567" s="7"/>
      <c r="B567" s="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35">
      <c r="A568" s="7"/>
      <c r="B568" s="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35">
      <c r="A569" s="7"/>
      <c r="B569" s="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35">
      <c r="A570" s="7"/>
      <c r="B570" s="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35">
      <c r="A571" s="7"/>
      <c r="B571" s="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35">
      <c r="A572" s="7"/>
      <c r="B572" s="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35">
      <c r="A573" s="7"/>
      <c r="B573" s="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35">
      <c r="A574" s="7"/>
      <c r="B574" s="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35">
      <c r="A575" s="7"/>
      <c r="B575" s="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35">
      <c r="A576" s="7"/>
      <c r="B576" s="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35">
      <c r="A577" s="7"/>
      <c r="B577" s="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35">
      <c r="A578" s="7"/>
      <c r="B578" s="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35">
      <c r="A579" s="7"/>
      <c r="B579" s="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35">
      <c r="A580" s="7"/>
      <c r="B580" s="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35">
      <c r="A581" s="7"/>
      <c r="B581" s="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35">
      <c r="A582" s="7"/>
      <c r="B582" s="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35">
      <c r="A583" s="7"/>
      <c r="B583" s="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35">
      <c r="A584" s="7"/>
      <c r="B584" s="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35">
      <c r="A585" s="7"/>
      <c r="B585" s="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35">
      <c r="A586" s="7"/>
      <c r="B586" s="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35">
      <c r="A587" s="7"/>
      <c r="B587" s="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35">
      <c r="A588" s="7"/>
      <c r="B588" s="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35">
      <c r="A589" s="7"/>
      <c r="B589" s="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35">
      <c r="A590" s="7"/>
      <c r="B590" s="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35">
      <c r="A591" s="7"/>
      <c r="B591" s="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35">
      <c r="A592" s="7"/>
      <c r="B592" s="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35">
      <c r="A593" s="7"/>
      <c r="B593" s="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35">
      <c r="A594" s="7"/>
      <c r="B594" s="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35">
      <c r="A595" s="7"/>
      <c r="B595" s="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35">
      <c r="A596" s="7"/>
      <c r="B596" s="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35">
      <c r="A597" s="7"/>
      <c r="B597" s="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35">
      <c r="A598" s="7"/>
      <c r="B598" s="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35">
      <c r="A599" s="7"/>
      <c r="B599" s="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35">
      <c r="A600" s="7"/>
      <c r="B600" s="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35">
      <c r="A601" s="7"/>
      <c r="B601" s="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35">
      <c r="A602" s="7"/>
      <c r="B602" s="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35">
      <c r="A603" s="7"/>
      <c r="B603" s="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35">
      <c r="A604" s="7"/>
      <c r="B604" s="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35">
      <c r="A605" s="7"/>
      <c r="B605" s="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35">
      <c r="A606" s="7"/>
      <c r="B606" s="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35">
      <c r="A607" s="7"/>
      <c r="B607" s="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35">
      <c r="A608" s="7"/>
      <c r="B608" s="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35">
      <c r="A609" s="7"/>
      <c r="B609" s="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35">
      <c r="A610" s="7"/>
      <c r="B610" s="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35">
      <c r="A611" s="7"/>
      <c r="B611" s="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35">
      <c r="A612" s="7"/>
      <c r="B612" s="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35">
      <c r="A613" s="7"/>
      <c r="B613" s="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35">
      <c r="A614" s="7"/>
      <c r="B614" s="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35">
      <c r="A615" s="7"/>
      <c r="B615" s="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35">
      <c r="A616" s="7"/>
      <c r="B616" s="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35">
      <c r="A617" s="7"/>
      <c r="B617" s="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35">
      <c r="A618" s="7"/>
      <c r="B618" s="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35">
      <c r="A619" s="7"/>
      <c r="B619" s="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35">
      <c r="A620" s="7"/>
      <c r="B620" s="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35">
      <c r="A621" s="7"/>
      <c r="B621" s="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35">
      <c r="A622" s="7"/>
      <c r="B622" s="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35">
      <c r="A623" s="7"/>
      <c r="B623" s="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35">
      <c r="A624" s="7"/>
      <c r="B624" s="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35">
      <c r="A625" s="7"/>
      <c r="B625" s="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35">
      <c r="A626" s="7"/>
      <c r="B626" s="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35">
      <c r="A627" s="7"/>
      <c r="B627" s="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35">
      <c r="A628" s="7"/>
      <c r="B628" s="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35">
      <c r="A629" s="7"/>
      <c r="B629" s="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35">
      <c r="A630" s="7"/>
      <c r="B630" s="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35">
      <c r="A631" s="7"/>
      <c r="B631" s="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35">
      <c r="A632" s="7"/>
      <c r="B632" s="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35">
      <c r="A633" s="7"/>
      <c r="B633" s="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35">
      <c r="A634" s="7"/>
      <c r="B634" s="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35">
      <c r="A635" s="7"/>
      <c r="B635" s="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35">
      <c r="A636" s="7"/>
      <c r="B636" s="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35">
      <c r="A637" s="7"/>
      <c r="B637" s="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35">
      <c r="A638" s="7"/>
      <c r="B638" s="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35">
      <c r="A639" s="7"/>
      <c r="B639" s="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35">
      <c r="A640" s="7"/>
      <c r="B640" s="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35">
      <c r="A641" s="7"/>
      <c r="B641" s="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35">
      <c r="A642" s="7"/>
      <c r="B642" s="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35">
      <c r="A643" s="7"/>
      <c r="B643" s="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35">
      <c r="A644" s="7"/>
      <c r="B644" s="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35">
      <c r="A645" s="7"/>
      <c r="B645" s="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35">
      <c r="A646" s="7"/>
      <c r="B646" s="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35">
      <c r="A647" s="7"/>
      <c r="B647" s="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35">
      <c r="A648" s="7"/>
      <c r="B648" s="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35">
      <c r="A649" s="7"/>
      <c r="B649" s="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35">
      <c r="A650" s="7"/>
      <c r="B650" s="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35">
      <c r="A651" s="7"/>
      <c r="B651" s="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35">
      <c r="A652" s="7"/>
      <c r="B652" s="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35">
      <c r="A653" s="7"/>
      <c r="B653" s="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35">
      <c r="A654" s="7"/>
      <c r="B654" s="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35">
      <c r="A655" s="7"/>
      <c r="B655" s="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35">
      <c r="A656" s="7"/>
      <c r="B656" s="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35">
      <c r="A657" s="7"/>
      <c r="B657" s="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35">
      <c r="A658" s="7"/>
      <c r="B658" s="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35">
      <c r="A659" s="7"/>
      <c r="B659" s="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35">
      <c r="A660" s="7"/>
      <c r="B660" s="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35">
      <c r="A661" s="7"/>
      <c r="B661" s="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35">
      <c r="A662" s="7"/>
      <c r="B662" s="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35">
      <c r="A663" s="7"/>
      <c r="B663" s="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35">
      <c r="A664" s="7"/>
      <c r="B664" s="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35">
      <c r="A665" s="7"/>
      <c r="B665" s="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35">
      <c r="A666" s="7"/>
      <c r="B666" s="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35">
      <c r="A667" s="7"/>
      <c r="B667" s="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35">
      <c r="A668" s="7"/>
      <c r="B668" s="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35">
      <c r="A669" s="7"/>
      <c r="B669" s="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35">
      <c r="A670" s="7"/>
      <c r="B670" s="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35">
      <c r="A671" s="7"/>
      <c r="B671" s="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35">
      <c r="A672" s="7"/>
      <c r="B672" s="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35">
      <c r="A673" s="7"/>
      <c r="B673" s="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35">
      <c r="A674" s="7"/>
      <c r="B674" s="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35">
      <c r="A675" s="7"/>
      <c r="B675" s="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35">
      <c r="A676" s="7"/>
      <c r="B676" s="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35">
      <c r="A677" s="7"/>
      <c r="B677" s="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35">
      <c r="A678" s="7"/>
      <c r="B678" s="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35">
      <c r="A679" s="7"/>
      <c r="B679" s="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35">
      <c r="A680" s="7"/>
      <c r="B680" s="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35">
      <c r="A681" s="7"/>
      <c r="B681" s="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35">
      <c r="A682" s="7"/>
      <c r="B682" s="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35">
      <c r="A683" s="7"/>
      <c r="B683" s="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35">
      <c r="A684" s="7"/>
      <c r="B684" s="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35">
      <c r="A685" s="7"/>
      <c r="B685" s="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35">
      <c r="A686" s="7"/>
      <c r="B686" s="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35">
      <c r="A687" s="7"/>
      <c r="B687" s="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35">
      <c r="A688" s="7"/>
      <c r="B688" s="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35">
      <c r="A689" s="7"/>
      <c r="B689" s="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35">
      <c r="A690" s="7"/>
      <c r="B690" s="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35">
      <c r="A691" s="7"/>
      <c r="B691" s="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35">
      <c r="A692" s="7"/>
      <c r="B692" s="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35">
      <c r="A693" s="7"/>
      <c r="B693" s="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35">
      <c r="A694" s="7"/>
      <c r="B694" s="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35">
      <c r="A695" s="7"/>
      <c r="B695" s="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35">
      <c r="A696" s="7"/>
      <c r="B696" s="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35">
      <c r="A697" s="7"/>
      <c r="B697" s="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35">
      <c r="A698" s="7"/>
      <c r="B698" s="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35">
      <c r="A699" s="7"/>
      <c r="B699" s="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35">
      <c r="A700" s="7"/>
      <c r="B700" s="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35">
      <c r="A701" s="7"/>
      <c r="B701" s="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35">
      <c r="A702" s="7"/>
      <c r="B702" s="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35">
      <c r="A703" s="7"/>
      <c r="B703" s="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35">
      <c r="A704" s="7"/>
      <c r="B704" s="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35">
      <c r="A705" s="7"/>
      <c r="B705" s="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35">
      <c r="A706" s="7"/>
      <c r="B706" s="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35">
      <c r="A707" s="7"/>
      <c r="B707" s="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35">
      <c r="A708" s="7"/>
      <c r="B708" s="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35">
      <c r="A709" s="7"/>
      <c r="B709" s="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35">
      <c r="A710" s="7"/>
      <c r="B710" s="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35">
      <c r="A711" s="7"/>
      <c r="B711" s="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35">
      <c r="A712" s="7"/>
      <c r="B712" s="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35">
      <c r="A713" s="7"/>
      <c r="B713" s="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35">
      <c r="A714" s="7"/>
      <c r="B714" s="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35">
      <c r="A715" s="7"/>
      <c r="B715" s="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35">
      <c r="A716" s="7"/>
      <c r="B716" s="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35">
      <c r="A717" s="7"/>
      <c r="B717" s="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35">
      <c r="A718" s="7"/>
      <c r="B718" s="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35">
      <c r="A719" s="7"/>
      <c r="B719" s="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35">
      <c r="A720" s="7"/>
      <c r="B720" s="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35">
      <c r="A721" s="7"/>
      <c r="B721" s="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35">
      <c r="A722" s="7"/>
      <c r="B722" s="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35">
      <c r="A723" s="7"/>
      <c r="B723" s="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35">
      <c r="A724" s="7"/>
      <c r="B724" s="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35">
      <c r="A725" s="7"/>
      <c r="B725" s="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35">
      <c r="A726" s="7"/>
      <c r="B726" s="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35">
      <c r="A727" s="7"/>
      <c r="B727" s="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35">
      <c r="A728" s="7"/>
      <c r="B728" s="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35">
      <c r="A729" s="7"/>
      <c r="B729" s="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35">
      <c r="A730" s="7"/>
      <c r="B730" s="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35">
      <c r="A731" s="7"/>
      <c r="B731" s="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35">
      <c r="A732" s="7"/>
      <c r="B732" s="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35">
      <c r="A733" s="7"/>
      <c r="B733" s="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35">
      <c r="A734" s="7"/>
      <c r="B734" s="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35">
      <c r="A735" s="7"/>
      <c r="B735" s="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35">
      <c r="A736" s="7"/>
      <c r="B736" s="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35">
      <c r="A737" s="7"/>
      <c r="B737" s="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35">
      <c r="A738" s="7"/>
      <c r="B738" s="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35">
      <c r="A739" s="7"/>
      <c r="B739" s="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35">
      <c r="A740" s="7"/>
      <c r="B740" s="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35">
      <c r="A741" s="7"/>
      <c r="B741" s="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35">
      <c r="A742" s="7"/>
      <c r="B742" s="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35">
      <c r="A743" s="7"/>
      <c r="B743" s="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35">
      <c r="A744" s="7"/>
      <c r="B744" s="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35">
      <c r="A745" s="7"/>
      <c r="B745" s="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35">
      <c r="A746" s="7"/>
      <c r="B746" s="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35">
      <c r="A747" s="7"/>
      <c r="B747" s="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35">
      <c r="A748" s="7"/>
      <c r="B748" s="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35">
      <c r="A749" s="7"/>
      <c r="B749" s="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35">
      <c r="A750" s="7"/>
      <c r="B750" s="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35">
      <c r="A751" s="7"/>
      <c r="B751" s="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35">
      <c r="A752" s="7"/>
      <c r="B752" s="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35">
      <c r="A753" s="7"/>
      <c r="B753" s="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35">
      <c r="A754" s="7"/>
      <c r="B754" s="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35">
      <c r="A755" s="7"/>
      <c r="B755" s="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35">
      <c r="A756" s="7"/>
      <c r="B756" s="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35">
      <c r="A757" s="7"/>
      <c r="B757" s="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35">
      <c r="A758" s="7"/>
      <c r="B758" s="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35">
      <c r="A759" s="7"/>
      <c r="B759" s="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35">
      <c r="A760" s="7"/>
      <c r="B760" s="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35">
      <c r="A761" s="7"/>
      <c r="B761" s="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35">
      <c r="A762" s="7"/>
      <c r="B762" s="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35">
      <c r="A763" s="7"/>
      <c r="B763" s="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35">
      <c r="A764" s="7"/>
      <c r="B764" s="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35">
      <c r="A765" s="7"/>
      <c r="B765" s="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35">
      <c r="A766" s="7"/>
      <c r="B766" s="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35">
      <c r="A767" s="7"/>
      <c r="B767" s="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35">
      <c r="A768" s="7"/>
      <c r="B768" s="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35">
      <c r="A769" s="7"/>
      <c r="B769" s="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35">
      <c r="A770" s="7"/>
      <c r="B770" s="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35">
      <c r="A771" s="7"/>
      <c r="B771" s="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35">
      <c r="A772" s="7"/>
      <c r="B772" s="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35">
      <c r="A773" s="7"/>
      <c r="B773" s="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35">
      <c r="A774" s="7"/>
      <c r="B774" s="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35">
      <c r="A775" s="7"/>
      <c r="B775" s="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35">
      <c r="A776" s="7"/>
      <c r="B776" s="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35">
      <c r="A777" s="7"/>
      <c r="B777" s="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35">
      <c r="A778" s="7"/>
      <c r="B778" s="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35">
      <c r="A779" s="7"/>
      <c r="B779" s="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35">
      <c r="A780" s="7"/>
      <c r="B780" s="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35">
      <c r="A781" s="7"/>
      <c r="B781" s="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35">
      <c r="A782" s="7"/>
      <c r="B782" s="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35">
      <c r="A783" s="7"/>
      <c r="B783" s="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35">
      <c r="A784" s="7"/>
      <c r="B784" s="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35">
      <c r="A785" s="7"/>
      <c r="B785" s="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35">
      <c r="A786" s="7"/>
      <c r="B786" s="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35">
      <c r="A787" s="7"/>
      <c r="B787" s="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35">
      <c r="A788" s="7"/>
      <c r="B788" s="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35">
      <c r="A789" s="7"/>
      <c r="B789" s="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35">
      <c r="A790" s="7"/>
      <c r="B790" s="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35">
      <c r="A791" s="7"/>
      <c r="B791" s="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35">
      <c r="A792" s="7"/>
      <c r="B792" s="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35">
      <c r="A793" s="7"/>
      <c r="B793" s="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35">
      <c r="A794" s="7"/>
      <c r="B794" s="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35">
      <c r="A795" s="7"/>
      <c r="B795" s="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35">
      <c r="A796" s="7"/>
      <c r="B796" s="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35">
      <c r="A797" s="7"/>
      <c r="B797" s="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35">
      <c r="A798" s="7"/>
      <c r="B798" s="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35">
      <c r="A799" s="7"/>
      <c r="B799" s="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35">
      <c r="A800" s="7"/>
      <c r="B800" s="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35">
      <c r="A801" s="7"/>
      <c r="B801" s="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35">
      <c r="A802" s="7"/>
      <c r="B802" s="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35">
      <c r="A803" s="7"/>
      <c r="B803" s="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35">
      <c r="A804" s="7"/>
      <c r="B804" s="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35">
      <c r="A805" s="7"/>
      <c r="B805" s="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35">
      <c r="A806" s="7"/>
      <c r="B806" s="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35">
      <c r="A807" s="7"/>
      <c r="B807" s="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35">
      <c r="A808" s="7"/>
      <c r="B808" s="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35">
      <c r="A809" s="7"/>
      <c r="B809" s="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35">
      <c r="A810" s="7"/>
      <c r="B810" s="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35">
      <c r="A811" s="7"/>
      <c r="B811" s="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35">
      <c r="A812" s="7"/>
      <c r="B812" s="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35">
      <c r="A813" s="7"/>
      <c r="B813" s="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35">
      <c r="A814" s="7"/>
      <c r="B814" s="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35">
      <c r="A815" s="7"/>
      <c r="B815" s="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35">
      <c r="A816" s="7"/>
      <c r="B816" s="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35">
      <c r="A817" s="7"/>
      <c r="B817" s="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35">
      <c r="A818" s="7"/>
      <c r="B818" s="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35">
      <c r="A819" s="7"/>
      <c r="B819" s="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35">
      <c r="A820" s="7"/>
      <c r="B820" s="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35">
      <c r="A821" s="7"/>
      <c r="B821" s="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35">
      <c r="A822" s="7"/>
      <c r="B822" s="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35">
      <c r="A823" s="7"/>
      <c r="B823" s="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35">
      <c r="A824" s="7"/>
      <c r="B824" s="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35">
      <c r="A825" s="7"/>
      <c r="B825" s="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35">
      <c r="A826" s="7"/>
      <c r="B826" s="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35">
      <c r="A827" s="7"/>
      <c r="B827" s="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35">
      <c r="A828" s="7"/>
      <c r="B828" s="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35">
      <c r="A829" s="7"/>
      <c r="B829" s="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35">
      <c r="A830" s="7"/>
      <c r="B830" s="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35">
      <c r="A831" s="7"/>
      <c r="B831" s="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35">
      <c r="A832" s="7"/>
      <c r="B832" s="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35">
      <c r="A833" s="7"/>
      <c r="B833" s="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35">
      <c r="A834" s="7"/>
      <c r="B834" s="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35">
      <c r="A835" s="7"/>
      <c r="B835" s="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35">
      <c r="A836" s="7"/>
      <c r="B836" s="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35">
      <c r="A837" s="7"/>
      <c r="B837" s="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35">
      <c r="A838" s="7"/>
      <c r="B838" s="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35">
      <c r="A839" s="7"/>
      <c r="B839" s="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35">
      <c r="A840" s="7"/>
      <c r="B840" s="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35">
      <c r="A841" s="7"/>
      <c r="B841" s="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35">
      <c r="A842" s="7"/>
      <c r="B842" s="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35">
      <c r="A843" s="7"/>
      <c r="B843" s="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35">
      <c r="A844" s="7"/>
      <c r="B844" s="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35">
      <c r="A845" s="7"/>
      <c r="B845" s="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35">
      <c r="A846" s="7"/>
      <c r="B846" s="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35">
      <c r="A847" s="7"/>
      <c r="B847" s="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35">
      <c r="A848" s="7"/>
      <c r="B848" s="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35">
      <c r="A849" s="7"/>
      <c r="B849" s="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35">
      <c r="A850" s="7"/>
      <c r="B850" s="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35">
      <c r="A851" s="7"/>
      <c r="B851" s="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35">
      <c r="A852" s="7"/>
      <c r="B852" s="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35">
      <c r="A853" s="7"/>
      <c r="B853" s="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35">
      <c r="A854" s="7"/>
      <c r="B854" s="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35">
      <c r="A855" s="7"/>
      <c r="B855" s="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35">
      <c r="A856" s="7"/>
      <c r="B856" s="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35">
      <c r="A857" s="7"/>
      <c r="B857" s="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35">
      <c r="A858" s="7"/>
      <c r="B858" s="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35">
      <c r="A859" s="7"/>
      <c r="B859" s="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35">
      <c r="A860" s="7"/>
      <c r="B860" s="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35">
      <c r="A861" s="7"/>
      <c r="B861" s="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35">
      <c r="A862" s="7"/>
      <c r="B862" s="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35">
      <c r="A863" s="7"/>
      <c r="B863" s="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35">
      <c r="A864" s="7"/>
      <c r="B864" s="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35">
      <c r="A865" s="7"/>
      <c r="B865" s="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35">
      <c r="A866" s="7"/>
      <c r="B866" s="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35">
      <c r="A867" s="7"/>
      <c r="B867" s="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35">
      <c r="A868" s="7"/>
      <c r="B868" s="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35">
      <c r="A869" s="7"/>
      <c r="B869" s="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35">
      <c r="A870" s="7"/>
      <c r="B870" s="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35">
      <c r="A871" s="7"/>
      <c r="B871" s="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35">
      <c r="A872" s="7"/>
      <c r="B872" s="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35">
      <c r="A873" s="7"/>
      <c r="B873" s="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35">
      <c r="A874" s="7"/>
      <c r="B874" s="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35">
      <c r="A875" s="7"/>
      <c r="B875" s="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35">
      <c r="A876" s="7"/>
      <c r="B876" s="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35">
      <c r="A877" s="7"/>
      <c r="B877" s="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35">
      <c r="A878" s="7"/>
      <c r="B878" s="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35">
      <c r="A879" s="7"/>
      <c r="B879" s="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35">
      <c r="A880" s="7"/>
      <c r="B880" s="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35">
      <c r="A881" s="7"/>
      <c r="B881" s="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35">
      <c r="A882" s="7"/>
      <c r="B882" s="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35">
      <c r="A883" s="7"/>
      <c r="B883" s="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35">
      <c r="A884" s="7"/>
      <c r="B884" s="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35">
      <c r="A885" s="7"/>
      <c r="B885" s="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35">
      <c r="A886" s="7"/>
      <c r="B886" s="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35">
      <c r="A887" s="7"/>
      <c r="B887" s="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35">
      <c r="A888" s="7"/>
      <c r="B888" s="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35">
      <c r="A889" s="7"/>
      <c r="B889" s="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35">
      <c r="A890" s="7"/>
      <c r="B890" s="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35">
      <c r="A891" s="7"/>
      <c r="B891" s="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35">
      <c r="A892" s="7"/>
      <c r="B892" s="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35">
      <c r="A893" s="7"/>
      <c r="B893" s="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35">
      <c r="A894" s="7"/>
      <c r="B894" s="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35">
      <c r="A895" s="7"/>
      <c r="B895" s="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35">
      <c r="A896" s="7"/>
      <c r="B896" s="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35">
      <c r="A897" s="7"/>
      <c r="B897" s="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35">
      <c r="A898" s="7"/>
      <c r="B898" s="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35">
      <c r="A899" s="7"/>
      <c r="B899" s="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35">
      <c r="A900" s="7"/>
      <c r="B900" s="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35">
      <c r="A901" s="7"/>
      <c r="B901" s="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35">
      <c r="A902" s="7"/>
      <c r="B902" s="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35">
      <c r="A903" s="7"/>
      <c r="B903" s="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35">
      <c r="A904" s="7"/>
      <c r="B904" s="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35">
      <c r="A905" s="7"/>
      <c r="B905" s="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35">
      <c r="A906" s="7"/>
      <c r="B906" s="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35">
      <c r="A907" s="7"/>
      <c r="B907" s="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35">
      <c r="A908" s="7"/>
      <c r="B908" s="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35">
      <c r="A909" s="7"/>
      <c r="B909" s="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35">
      <c r="A910" s="7"/>
      <c r="B910" s="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35">
      <c r="A911" s="7"/>
      <c r="B911" s="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35">
      <c r="A912" s="7"/>
      <c r="B912" s="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35">
      <c r="A913" s="7"/>
      <c r="B913" s="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35">
      <c r="A914" s="7"/>
      <c r="B914" s="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35">
      <c r="A915" s="7"/>
      <c r="B915" s="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35">
      <c r="A916" s="7"/>
      <c r="B916" s="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35">
      <c r="A917" s="7"/>
      <c r="B917" s="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35">
      <c r="A918" s="7"/>
      <c r="B918" s="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35">
      <c r="A919" s="7"/>
      <c r="B919" s="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35">
      <c r="A920" s="7"/>
      <c r="B920" s="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35">
      <c r="A921" s="7"/>
      <c r="B921" s="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35">
      <c r="A922" s="7"/>
      <c r="B922" s="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35">
      <c r="A923" s="7"/>
      <c r="B923" s="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35">
      <c r="A924" s="7"/>
      <c r="B924" s="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35">
      <c r="A925" s="7"/>
      <c r="B925" s="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35">
      <c r="A926" s="7"/>
      <c r="B926" s="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35">
      <c r="A927" s="7"/>
      <c r="B927" s="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35">
      <c r="A928" s="7"/>
      <c r="B928" s="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35">
      <c r="A929" s="7"/>
      <c r="B929" s="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35">
      <c r="A930" s="7"/>
      <c r="B930" s="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35">
      <c r="A931" s="7"/>
      <c r="B931" s="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35">
      <c r="A932" s="7"/>
      <c r="B932" s="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35">
      <c r="A933" s="7"/>
      <c r="B933" s="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35">
      <c r="A934" s="7"/>
      <c r="B934" s="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35">
      <c r="A935" s="7"/>
      <c r="B935" s="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35">
      <c r="A936" s="7"/>
      <c r="B936" s="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35">
      <c r="A937" s="7"/>
      <c r="B937" s="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35">
      <c r="A938" s="7"/>
      <c r="B938" s="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35">
      <c r="A939" s="7"/>
      <c r="B939" s="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35">
      <c r="A940" s="7"/>
      <c r="B940" s="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35">
      <c r="A941" s="7"/>
      <c r="B941" s="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35">
      <c r="A942" s="7"/>
      <c r="B942" s="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35">
      <c r="A943" s="7"/>
      <c r="B943" s="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35">
      <c r="A944" s="7"/>
      <c r="B944" s="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35">
      <c r="A945" s="7"/>
      <c r="B945" s="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35">
      <c r="A946" s="7"/>
      <c r="B946" s="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35">
      <c r="A947" s="7"/>
      <c r="B947" s="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35">
      <c r="A948" s="7"/>
      <c r="B948" s="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35">
      <c r="A949" s="7"/>
      <c r="B949" s="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35">
      <c r="A950" s="7"/>
      <c r="B950" s="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35">
      <c r="A951" s="7"/>
      <c r="B951" s="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35">
      <c r="A952" s="7"/>
      <c r="B952" s="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35">
      <c r="A953" s="7"/>
      <c r="B953" s="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35">
      <c r="A954" s="7"/>
      <c r="B954" s="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35">
      <c r="A955" s="7"/>
      <c r="B955" s="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35">
      <c r="A956" s="7"/>
      <c r="B956" s="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35">
      <c r="A957" s="7"/>
      <c r="B957" s="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35">
      <c r="A958" s="7"/>
      <c r="B958" s="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35">
      <c r="A959" s="7"/>
      <c r="B959" s="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35">
      <c r="A960" s="7"/>
      <c r="B960" s="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35">
      <c r="A961" s="7"/>
      <c r="B961" s="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35">
      <c r="A962" s="7"/>
      <c r="B962" s="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35">
      <c r="A963" s="7"/>
      <c r="B963" s="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35">
      <c r="A964" s="7"/>
      <c r="B964" s="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35">
      <c r="A965" s="7"/>
      <c r="B965" s="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35">
      <c r="A966" s="7"/>
      <c r="B966" s="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35">
      <c r="A967" s="7"/>
      <c r="B967" s="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35">
      <c r="A968" s="7"/>
      <c r="B968" s="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35">
      <c r="A969" s="7"/>
      <c r="B969" s="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35">
      <c r="A970" s="7"/>
      <c r="B970" s="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35">
      <c r="A971" s="7"/>
      <c r="B971" s="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35">
      <c r="A972" s="7"/>
      <c r="B972" s="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35">
      <c r="A973" s="7"/>
      <c r="B973" s="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35">
      <c r="A974" s="7"/>
      <c r="B974" s="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35">
      <c r="A975" s="7"/>
      <c r="B975" s="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35">
      <c r="A976" s="7"/>
      <c r="B976" s="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35">
      <c r="A977" s="7"/>
      <c r="B977" s="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35">
      <c r="A978" s="7"/>
      <c r="B978" s="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35">
      <c r="A979" s="7"/>
      <c r="B979" s="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35">
      <c r="A980" s="7"/>
      <c r="B980" s="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35">
      <c r="A981" s="7"/>
      <c r="B981" s="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35">
      <c r="A982" s="7"/>
      <c r="B982" s="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35">
      <c r="A983" s="7"/>
      <c r="B983" s="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35">
      <c r="A984" s="7"/>
      <c r="B984" s="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35">
      <c r="A985" s="7"/>
      <c r="B985" s="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35">
      <c r="A986" s="7"/>
      <c r="B986" s="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35">
      <c r="A987" s="7"/>
      <c r="B987" s="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35">
      <c r="A988" s="7"/>
      <c r="B988" s="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35">
      <c r="A989" s="7"/>
      <c r="B989" s="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35">
      <c r="A990" s="7"/>
      <c r="B990" s="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35">
      <c r="A991" s="7"/>
      <c r="B991" s="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35">
      <c r="A992" s="7"/>
      <c r="B992" s="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35">
      <c r="A993" s="7"/>
      <c r="B993" s="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35">
      <c r="A994" s="7"/>
      <c r="B994" s="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35">
      <c r="A995" s="7"/>
      <c r="B995" s="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35">
      <c r="A996" s="7"/>
      <c r="B996" s="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35">
      <c r="A997" s="7"/>
      <c r="B997" s="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35">
      <c r="A998" s="7"/>
      <c r="B998" s="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35">
      <c r="A999" s="7"/>
      <c r="B999" s="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35">
      <c r="A1000" s="7"/>
      <c r="B1000" s="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x14ac:dyDescent="0.35">
      <c r="A1001" s="7"/>
      <c r="B1001" s="2"/>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x14ac:dyDescent="0.35">
      <c r="A1002" s="7"/>
      <c r="B1002" s="2"/>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x14ac:dyDescent="0.35">
      <c r="A1003" s="7"/>
      <c r="B1003" s="2"/>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x14ac:dyDescent="0.35">
      <c r="A1004" s="7"/>
      <c r="B1004" s="2"/>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x14ac:dyDescent="0.35">
      <c r="A1005" s="7"/>
      <c r="B1005" s="2"/>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x14ac:dyDescent="0.35">
      <c r="A1006" s="7"/>
      <c r="B1006" s="2"/>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x14ac:dyDescent="0.35">
      <c r="A1007" s="7"/>
      <c r="B1007" s="2"/>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x14ac:dyDescent="0.35">
      <c r="A1008" s="7"/>
      <c r="B1008" s="2"/>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sheetData>
  <hyperlinks>
    <hyperlink ref="B9" r:id="rId1" xr:uid="{00000000-0004-0000-0000-000000000000}"/>
    <hyperlink ref="B16" r:id="rId2" xr:uid="{00000000-0004-0000-0000-000001000000}"/>
    <hyperlink ref="B23" r:id="rId3" xr:uid="{00000000-0004-0000-0000-000002000000}"/>
    <hyperlink ref="B24" r:id="rId4" xr:uid="{00000000-0004-0000-0000-000003000000}"/>
    <hyperlink ref="B31" r:id="rId5" location="table_data" xr:uid="{00000000-0004-0000-0000-000004000000}"/>
    <hyperlink ref="B38" r:id="rId6" xr:uid="{00000000-0004-0000-0000-000005000000}"/>
    <hyperlink ref="B45" r:id="rId7" xr:uid="{00000000-0004-0000-0000-000006000000}"/>
    <hyperlink ref="B52" r:id="rId8" xr:uid="{00000000-0004-0000-0000-000007000000}"/>
    <hyperlink ref="B58" r:id="rId9" xr:uid="{00000000-0004-0000-0000-000008000000}"/>
    <hyperlink ref="B78" r:id="rId10" xr:uid="{00000000-0004-0000-0000-000009000000}"/>
    <hyperlink ref="B85" r:id="rId11" xr:uid="{00000000-0004-0000-0000-00000A000000}"/>
    <hyperlink ref="B98" r:id="rId12" xr:uid="{00000000-0004-0000-0000-00000B000000}"/>
    <hyperlink ref="B92" r:id="rId13" xr:uid="{A70390E9-5FF1-4B8E-AB05-10F12EFC0690}"/>
    <hyperlink ref="B91" r:id="rId14" xr:uid="{7C266507-157A-4864-8266-CBA1A53F0ED7}"/>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58203125" defaultRowHeight="15" customHeight="1" x14ac:dyDescent="0.3"/>
  <cols>
    <col min="1" max="1" width="38.5" customWidth="1"/>
    <col min="2" max="2" width="10.58203125" customWidth="1"/>
    <col min="3" max="3" width="16.83203125" customWidth="1"/>
    <col min="4" max="4" width="11.5" customWidth="1"/>
    <col min="5" max="8" width="7.58203125" customWidth="1"/>
    <col min="9" max="9" width="10.58203125" customWidth="1"/>
    <col min="10" max="26" width="7.58203125" customWidth="1"/>
  </cols>
  <sheetData>
    <row r="1" spans="1:12" ht="14.5" x14ac:dyDescent="0.35">
      <c r="A1" s="1" t="s">
        <v>119</v>
      </c>
      <c r="B1" s="1" t="s">
        <v>120</v>
      </c>
      <c r="C1" s="1"/>
      <c r="D1" s="1" t="s">
        <v>121</v>
      </c>
      <c r="I1" s="2"/>
    </row>
    <row r="2" spans="1:12" ht="16.5" customHeight="1" x14ac:dyDescent="0.35">
      <c r="A2" s="2"/>
      <c r="B2" s="254" t="s">
        <v>122</v>
      </c>
      <c r="C2" s="255"/>
      <c r="D2" s="255"/>
      <c r="E2" s="255"/>
      <c r="F2" s="255"/>
      <c r="G2" s="256"/>
      <c r="H2" s="257" t="s">
        <v>123</v>
      </c>
      <c r="I2" s="255"/>
      <c r="J2" s="255"/>
      <c r="K2" s="256"/>
      <c r="L2" s="258" t="s">
        <v>124</v>
      </c>
    </row>
    <row r="3" spans="1:12" ht="39.75" customHeight="1" x14ac:dyDescent="0.35">
      <c r="A3" s="2"/>
      <c r="B3" s="20" t="s">
        <v>125</v>
      </c>
      <c r="C3" s="20" t="s">
        <v>126</v>
      </c>
      <c r="D3" s="20" t="s">
        <v>127</v>
      </c>
      <c r="E3" s="20" t="s">
        <v>104</v>
      </c>
      <c r="F3" s="20" t="s">
        <v>128</v>
      </c>
      <c r="G3" s="20" t="s">
        <v>129</v>
      </c>
      <c r="H3" s="21" t="s">
        <v>130</v>
      </c>
      <c r="I3" s="21" t="s">
        <v>131</v>
      </c>
      <c r="J3" s="21" t="s">
        <v>113</v>
      </c>
      <c r="K3" s="21" t="s">
        <v>132</v>
      </c>
      <c r="L3" s="259"/>
    </row>
    <row r="4" spans="1:12" ht="14.5" x14ac:dyDescent="0.35">
      <c r="A4" s="22" t="s">
        <v>133</v>
      </c>
      <c r="B4" s="23">
        <v>4794078</v>
      </c>
      <c r="C4" s="23">
        <v>437131</v>
      </c>
      <c r="D4" s="23">
        <v>7408771</v>
      </c>
      <c r="E4" s="23">
        <v>3702640</v>
      </c>
      <c r="F4" s="24"/>
      <c r="G4" s="23">
        <v>137262</v>
      </c>
      <c r="H4" s="25">
        <v>-135002</v>
      </c>
      <c r="I4" s="25">
        <v>7003159</v>
      </c>
      <c r="J4" s="25">
        <v>2327156</v>
      </c>
      <c r="K4" s="25">
        <v>7284569</v>
      </c>
      <c r="L4" s="23">
        <v>1894570</v>
      </c>
    </row>
    <row r="5" spans="1:12" ht="14.5" x14ac:dyDescent="0.35">
      <c r="A5" s="22" t="s">
        <v>134</v>
      </c>
      <c r="B5" s="23">
        <v>3413376</v>
      </c>
      <c r="C5" s="24" t="s">
        <v>135</v>
      </c>
      <c r="D5" s="24" t="s">
        <v>135</v>
      </c>
      <c r="E5" s="23">
        <v>2908670</v>
      </c>
      <c r="F5" s="24"/>
      <c r="G5" s="23">
        <v>60486</v>
      </c>
      <c r="H5" s="25">
        <v>-95227</v>
      </c>
      <c r="I5" s="25">
        <v>6055241</v>
      </c>
      <c r="J5" s="25">
        <v>422518</v>
      </c>
      <c r="K5" s="25">
        <v>0</v>
      </c>
      <c r="L5" s="23">
        <v>1084477</v>
      </c>
    </row>
    <row r="6" spans="1:12" ht="14.5" x14ac:dyDescent="0.35">
      <c r="A6" s="22" t="s">
        <v>136</v>
      </c>
      <c r="B6" s="23">
        <v>1380702</v>
      </c>
      <c r="C6" s="23">
        <v>-7942</v>
      </c>
      <c r="D6" s="23">
        <v>229391</v>
      </c>
      <c r="E6" s="23">
        <v>71427</v>
      </c>
      <c r="F6" s="24"/>
      <c r="G6" s="24" t="s">
        <v>135</v>
      </c>
      <c r="H6" s="25">
        <v>-10191</v>
      </c>
      <c r="I6" s="25">
        <v>206629</v>
      </c>
      <c r="J6" s="25">
        <v>512495</v>
      </c>
      <c r="K6" s="25">
        <v>964645</v>
      </c>
      <c r="L6" s="23">
        <v>190004</v>
      </c>
    </row>
    <row r="7" spans="1:12" ht="14.5" x14ac:dyDescent="0.35">
      <c r="A7" s="26" t="s">
        <v>137</v>
      </c>
      <c r="B7" s="23">
        <v>1380702</v>
      </c>
      <c r="C7" s="23">
        <v>-7942</v>
      </c>
      <c r="D7" s="23">
        <v>127270</v>
      </c>
      <c r="E7" s="23">
        <v>60585</v>
      </c>
      <c r="F7" s="24"/>
      <c r="G7" s="24" t="s">
        <v>135</v>
      </c>
      <c r="H7" s="25">
        <v>-6640</v>
      </c>
      <c r="I7" s="25">
        <v>206629</v>
      </c>
      <c r="J7" s="25">
        <v>512495</v>
      </c>
      <c r="K7" s="25">
        <v>848131</v>
      </c>
      <c r="L7" s="23">
        <v>184131</v>
      </c>
    </row>
    <row r="8" spans="1:12" ht="14.5" x14ac:dyDescent="0.35">
      <c r="A8" s="26" t="s">
        <v>138</v>
      </c>
      <c r="B8" s="23">
        <v>520504</v>
      </c>
      <c r="C8" s="24" t="s">
        <v>135</v>
      </c>
      <c r="D8" s="23">
        <v>1958</v>
      </c>
      <c r="E8" s="23" t="s">
        <v>139</v>
      </c>
      <c r="F8" s="24"/>
      <c r="G8" s="24" t="s">
        <v>135</v>
      </c>
      <c r="H8" s="25">
        <v>4925</v>
      </c>
      <c r="I8" s="27"/>
      <c r="J8" s="25">
        <v>64822</v>
      </c>
      <c r="K8" s="25">
        <v>452715</v>
      </c>
      <c r="L8" s="23">
        <v>55616</v>
      </c>
    </row>
    <row r="9" spans="1:12" ht="14.5" x14ac:dyDescent="0.35">
      <c r="A9" s="26" t="s">
        <v>140</v>
      </c>
      <c r="B9" s="23">
        <v>451133</v>
      </c>
      <c r="C9" s="24" t="s">
        <v>135</v>
      </c>
      <c r="D9" s="23">
        <v>111964</v>
      </c>
      <c r="E9" s="23">
        <v>48606</v>
      </c>
      <c r="F9" s="24"/>
      <c r="G9" s="24" t="s">
        <v>135</v>
      </c>
      <c r="H9" s="25">
        <v>-14864</v>
      </c>
      <c r="I9" s="27"/>
      <c r="J9" s="25">
        <v>333544</v>
      </c>
      <c r="K9" s="25">
        <v>293023</v>
      </c>
      <c r="L9" s="23">
        <v>62183</v>
      </c>
    </row>
    <row r="10" spans="1:12" ht="14.5" x14ac:dyDescent="0.35">
      <c r="A10" s="26" t="s">
        <v>141</v>
      </c>
      <c r="B10" s="23">
        <v>115086</v>
      </c>
      <c r="C10" s="24" t="s">
        <v>135</v>
      </c>
      <c r="D10" s="23">
        <v>15710</v>
      </c>
      <c r="E10" s="23">
        <v>5504</v>
      </c>
      <c r="F10" s="24"/>
      <c r="G10" s="24" t="s">
        <v>135</v>
      </c>
      <c r="H10" s="25">
        <v>7939</v>
      </c>
      <c r="I10" s="25">
        <v>64779</v>
      </c>
      <c r="J10" s="25">
        <v>49568</v>
      </c>
      <c r="K10" s="25">
        <v>14014</v>
      </c>
      <c r="L10" s="23">
        <v>37821</v>
      </c>
    </row>
    <row r="11" spans="1:12" ht="14.5" x14ac:dyDescent="0.35">
      <c r="A11" s="26" t="s">
        <v>142</v>
      </c>
      <c r="B11" s="23">
        <v>128589</v>
      </c>
      <c r="C11" s="24" t="s">
        <v>135</v>
      </c>
      <c r="D11" s="23">
        <v>-2362</v>
      </c>
      <c r="E11" s="23">
        <v>3735</v>
      </c>
      <c r="F11" s="24"/>
      <c r="G11" s="24" t="s">
        <v>135</v>
      </c>
      <c r="H11" s="25">
        <v>292</v>
      </c>
      <c r="I11" s="25">
        <v>77360</v>
      </c>
      <c r="J11" s="25">
        <v>1321</v>
      </c>
      <c r="K11" s="25">
        <v>50989</v>
      </c>
      <c r="L11" s="23">
        <v>8398</v>
      </c>
    </row>
    <row r="12" spans="1:12" ht="14.5" x14ac:dyDescent="0.35">
      <c r="A12" s="26" t="s">
        <v>143</v>
      </c>
      <c r="B12" s="23">
        <v>165390</v>
      </c>
      <c r="C12" s="23">
        <v>-7942</v>
      </c>
      <c r="D12" s="24"/>
      <c r="E12" s="23">
        <v>2740</v>
      </c>
      <c r="F12" s="24"/>
      <c r="G12" s="24" t="s">
        <v>135</v>
      </c>
      <c r="H12" s="25">
        <v>-4932</v>
      </c>
      <c r="I12" s="25">
        <v>64490</v>
      </c>
      <c r="J12" s="25">
        <v>63240</v>
      </c>
      <c r="K12" s="25">
        <v>37390</v>
      </c>
      <c r="L12" s="23">
        <v>20113</v>
      </c>
    </row>
    <row r="13" spans="1:12" ht="14.5" x14ac:dyDescent="0.35">
      <c r="A13" s="26" t="s">
        <v>144</v>
      </c>
      <c r="B13" s="24" t="s">
        <v>135</v>
      </c>
      <c r="C13" s="24" t="s">
        <v>135</v>
      </c>
      <c r="D13" s="23">
        <v>102121</v>
      </c>
      <c r="E13" s="23">
        <v>10842</v>
      </c>
      <c r="F13" s="24"/>
      <c r="G13" s="24" t="s">
        <v>135</v>
      </c>
      <c r="H13" s="25">
        <v>-3551</v>
      </c>
      <c r="I13" s="27" t="s">
        <v>135</v>
      </c>
      <c r="J13" s="27" t="s">
        <v>135</v>
      </c>
      <c r="K13" s="25">
        <v>116514</v>
      </c>
      <c r="L13" s="23">
        <v>5873</v>
      </c>
    </row>
    <row r="14" spans="1:12" ht="14.5" x14ac:dyDescent="0.35">
      <c r="A14" s="26" t="s">
        <v>145</v>
      </c>
      <c r="B14" s="24" t="s">
        <v>135</v>
      </c>
      <c r="C14" s="24" t="s">
        <v>135</v>
      </c>
      <c r="D14" s="23">
        <v>270</v>
      </c>
      <c r="E14" s="23" t="s">
        <v>139</v>
      </c>
      <c r="F14" s="24"/>
      <c r="G14" s="24" t="s">
        <v>135</v>
      </c>
      <c r="H14" s="25">
        <v>0</v>
      </c>
      <c r="I14" s="27" t="s">
        <v>135</v>
      </c>
      <c r="J14" s="27" t="s">
        <v>135</v>
      </c>
      <c r="K14" s="25">
        <v>270</v>
      </c>
      <c r="L14" s="23">
        <v>0</v>
      </c>
    </row>
    <row r="15" spans="1:12" ht="14.5" x14ac:dyDescent="0.35">
      <c r="A15" s="26" t="s">
        <v>146</v>
      </c>
      <c r="B15" s="24" t="s">
        <v>135</v>
      </c>
      <c r="C15" s="24" t="s">
        <v>135</v>
      </c>
      <c r="D15" s="23">
        <v>103962</v>
      </c>
      <c r="E15" s="23">
        <v>8409</v>
      </c>
      <c r="F15" s="24"/>
      <c r="G15" s="24" t="s">
        <v>135</v>
      </c>
      <c r="H15" s="25">
        <v>-2392</v>
      </c>
      <c r="I15" s="27" t="s">
        <v>135</v>
      </c>
      <c r="J15" s="27" t="s">
        <v>135</v>
      </c>
      <c r="K15" s="25">
        <v>114763</v>
      </c>
      <c r="L15" s="23">
        <v>4639</v>
      </c>
    </row>
    <row r="16" spans="1:12" ht="14.5" x14ac:dyDescent="0.35">
      <c r="A16" s="26" t="s">
        <v>147</v>
      </c>
      <c r="B16" s="24" t="s">
        <v>135</v>
      </c>
      <c r="C16" s="24" t="s">
        <v>135</v>
      </c>
      <c r="D16" s="23">
        <v>-2397</v>
      </c>
      <c r="E16" s="23">
        <v>2433</v>
      </c>
      <c r="F16" s="24"/>
      <c r="G16" s="24" t="s">
        <v>135</v>
      </c>
      <c r="H16" s="25">
        <v>-1165</v>
      </c>
      <c r="I16" s="27" t="s">
        <v>135</v>
      </c>
      <c r="J16" s="27" t="s">
        <v>135</v>
      </c>
      <c r="K16" s="25">
        <v>1201</v>
      </c>
      <c r="L16" s="23">
        <v>1204</v>
      </c>
    </row>
    <row r="17" spans="1:12" ht="14.5" x14ac:dyDescent="0.35">
      <c r="A17" s="26" t="s">
        <v>148</v>
      </c>
      <c r="B17" s="24" t="s">
        <v>135</v>
      </c>
      <c r="C17" s="24" t="s">
        <v>135</v>
      </c>
      <c r="D17" s="23">
        <v>286</v>
      </c>
      <c r="E17" s="23" t="s">
        <v>139</v>
      </c>
      <c r="F17" s="24"/>
      <c r="G17" s="24" t="s">
        <v>135</v>
      </c>
      <c r="H17" s="25">
        <v>6</v>
      </c>
      <c r="I17" s="27" t="s">
        <v>135</v>
      </c>
      <c r="J17" s="27" t="s">
        <v>135</v>
      </c>
      <c r="K17" s="25">
        <v>280</v>
      </c>
      <c r="L17" s="23">
        <v>30</v>
      </c>
    </row>
    <row r="18" spans="1:12" ht="14.5" x14ac:dyDescent="0.35">
      <c r="A18" s="22" t="s">
        <v>149</v>
      </c>
      <c r="B18" s="24" t="s">
        <v>135</v>
      </c>
      <c r="C18" s="23">
        <v>443737</v>
      </c>
      <c r="D18" s="24" t="s">
        <v>135</v>
      </c>
      <c r="E18" s="23">
        <v>471784</v>
      </c>
      <c r="F18" s="24"/>
      <c r="G18" s="23">
        <v>19117</v>
      </c>
      <c r="H18" s="25">
        <v>8685</v>
      </c>
      <c r="I18" s="25">
        <v>741289</v>
      </c>
      <c r="J18" s="25">
        <v>171592</v>
      </c>
      <c r="K18" s="25">
        <v>13072</v>
      </c>
      <c r="L18" s="23">
        <v>328230</v>
      </c>
    </row>
    <row r="19" spans="1:12" ht="26.15" customHeight="1" x14ac:dyDescent="0.35">
      <c r="A19" s="26" t="s">
        <v>150</v>
      </c>
      <c r="B19" s="24" t="s">
        <v>135</v>
      </c>
      <c r="C19" s="23">
        <v>443788</v>
      </c>
      <c r="D19" s="24" t="s">
        <v>135</v>
      </c>
      <c r="E19" s="23">
        <v>19778</v>
      </c>
      <c r="F19" s="24"/>
      <c r="G19" s="23">
        <v>36824</v>
      </c>
      <c r="H19" s="25">
        <v>577</v>
      </c>
      <c r="I19" s="25">
        <v>439078</v>
      </c>
      <c r="J19" s="25">
        <v>60735</v>
      </c>
      <c r="K19" s="25">
        <v>0</v>
      </c>
      <c r="L19" s="23">
        <v>29585</v>
      </c>
    </row>
    <row r="20" spans="1:12" ht="14.5" x14ac:dyDescent="0.35">
      <c r="A20" s="26" t="s">
        <v>32</v>
      </c>
      <c r="B20" s="24" t="s">
        <v>135</v>
      </c>
      <c r="C20" s="24" t="s">
        <v>135</v>
      </c>
      <c r="D20" s="24" t="s">
        <v>135</v>
      </c>
      <c r="E20" s="24"/>
      <c r="F20" s="24"/>
      <c r="G20" s="23">
        <v>81091</v>
      </c>
      <c r="H20" s="27" t="s">
        <v>135</v>
      </c>
      <c r="I20" s="25">
        <v>81091</v>
      </c>
      <c r="J20" s="27"/>
      <c r="K20" s="25">
        <v>0</v>
      </c>
      <c r="L20" s="24" t="s">
        <v>135</v>
      </c>
    </row>
    <row r="21" spans="1:12" ht="15.75" customHeight="1" x14ac:dyDescent="0.35">
      <c r="A21" s="26" t="s">
        <v>151</v>
      </c>
      <c r="B21" s="24" t="s">
        <v>135</v>
      </c>
      <c r="C21" s="23">
        <v>26360</v>
      </c>
      <c r="D21" s="24" t="s">
        <v>135</v>
      </c>
      <c r="E21" s="23">
        <v>3835</v>
      </c>
      <c r="F21" s="24"/>
      <c r="G21" s="23">
        <v>-4811</v>
      </c>
      <c r="H21" s="25">
        <v>-31</v>
      </c>
      <c r="I21" s="25" t="s">
        <v>139</v>
      </c>
      <c r="J21" s="25">
        <v>25415</v>
      </c>
      <c r="K21" s="25">
        <v>0</v>
      </c>
      <c r="L21" s="23">
        <v>1446</v>
      </c>
    </row>
    <row r="22" spans="1:12" ht="15.75" customHeight="1" x14ac:dyDescent="0.35">
      <c r="A22" s="26" t="s">
        <v>152</v>
      </c>
      <c r="B22" s="24" t="s">
        <v>135</v>
      </c>
      <c r="C22" s="23">
        <v>417428</v>
      </c>
      <c r="D22" s="24" t="s">
        <v>135</v>
      </c>
      <c r="E22" s="23">
        <v>15707</v>
      </c>
      <c r="F22" s="24"/>
      <c r="G22" s="23">
        <v>-39640</v>
      </c>
      <c r="H22" s="25">
        <v>578</v>
      </c>
      <c r="I22" s="25">
        <v>357597</v>
      </c>
      <c r="J22" s="25">
        <v>35320</v>
      </c>
      <c r="K22" s="25">
        <v>0</v>
      </c>
      <c r="L22" s="23">
        <v>28092</v>
      </c>
    </row>
    <row r="23" spans="1:12" ht="15.75" customHeight="1" x14ac:dyDescent="0.35">
      <c r="A23" s="26" t="s">
        <v>153</v>
      </c>
      <c r="B23" s="24" t="s">
        <v>135</v>
      </c>
      <c r="C23" s="23">
        <v>379435</v>
      </c>
      <c r="D23" s="24" t="s">
        <v>135</v>
      </c>
      <c r="E23" s="23">
        <v>1824</v>
      </c>
      <c r="F23" s="24"/>
      <c r="G23" s="23">
        <v>-9859</v>
      </c>
      <c r="H23" s="25">
        <v>3285</v>
      </c>
      <c r="I23" s="25">
        <v>335023</v>
      </c>
      <c r="J23" s="25">
        <v>33092</v>
      </c>
      <c r="K23" s="25">
        <v>0</v>
      </c>
      <c r="L23" s="23">
        <v>23043</v>
      </c>
    </row>
    <row r="24" spans="1:12" ht="15.75" customHeight="1" x14ac:dyDescent="0.35">
      <c r="A24" s="26" t="s">
        <v>154</v>
      </c>
      <c r="B24" s="24" t="s">
        <v>135</v>
      </c>
      <c r="C24" s="23">
        <v>37993</v>
      </c>
      <c r="D24" s="24" t="s">
        <v>135</v>
      </c>
      <c r="E24" s="23">
        <v>13883</v>
      </c>
      <c r="F24" s="24"/>
      <c r="G24" s="23">
        <v>-29781</v>
      </c>
      <c r="H24" s="25">
        <v>-2707</v>
      </c>
      <c r="I24" s="25">
        <v>22574</v>
      </c>
      <c r="J24" s="25">
        <v>2228</v>
      </c>
      <c r="K24" s="25">
        <v>0</v>
      </c>
      <c r="L24" s="23">
        <v>5049</v>
      </c>
    </row>
    <row r="25" spans="1:12" ht="15.75" customHeight="1" x14ac:dyDescent="0.35">
      <c r="A25" s="26" t="s">
        <v>155</v>
      </c>
      <c r="B25" s="24" t="s">
        <v>135</v>
      </c>
      <c r="C25" s="24" t="s">
        <v>135</v>
      </c>
      <c r="D25" s="24" t="s">
        <v>135</v>
      </c>
      <c r="E25" s="23">
        <v>236</v>
      </c>
      <c r="F25" s="24"/>
      <c r="G25" s="23">
        <v>184</v>
      </c>
      <c r="H25" s="25">
        <v>30</v>
      </c>
      <c r="I25" s="25">
        <v>390</v>
      </c>
      <c r="J25" s="27"/>
      <c r="K25" s="25">
        <v>0</v>
      </c>
      <c r="L25" s="23">
        <v>47</v>
      </c>
    </row>
    <row r="26" spans="1:12" ht="15.75" customHeight="1" x14ac:dyDescent="0.35">
      <c r="A26" s="26" t="s">
        <v>156</v>
      </c>
      <c r="B26" s="24" t="s">
        <v>135</v>
      </c>
      <c r="C26" s="24" t="s">
        <v>135</v>
      </c>
      <c r="D26" s="24" t="s">
        <v>135</v>
      </c>
      <c r="E26" s="23">
        <v>231478</v>
      </c>
      <c r="F26" s="24"/>
      <c r="G26" s="24" t="s">
        <v>135</v>
      </c>
      <c r="H26" s="25">
        <v>6013</v>
      </c>
      <c r="I26" s="25">
        <v>129406</v>
      </c>
      <c r="J26" s="25">
        <v>82949</v>
      </c>
      <c r="K26" s="25">
        <v>13110</v>
      </c>
      <c r="L26" s="23">
        <v>86337</v>
      </c>
    </row>
    <row r="27" spans="1:12" ht="15.75" customHeight="1" x14ac:dyDescent="0.35">
      <c r="A27" s="26" t="s">
        <v>157</v>
      </c>
      <c r="B27" s="24" t="s">
        <v>135</v>
      </c>
      <c r="C27" s="23">
        <v>-51</v>
      </c>
      <c r="D27" s="24" t="s">
        <v>135</v>
      </c>
      <c r="E27" s="23">
        <v>220528</v>
      </c>
      <c r="F27" s="24"/>
      <c r="G27" s="23">
        <v>-17707</v>
      </c>
      <c r="H27" s="25">
        <v>2089</v>
      </c>
      <c r="I27" s="25">
        <v>172773</v>
      </c>
      <c r="J27" s="25">
        <v>27908</v>
      </c>
      <c r="K27" s="25">
        <v>0</v>
      </c>
      <c r="L27" s="23">
        <v>212293</v>
      </c>
    </row>
    <row r="28" spans="1:12" ht="15.75" customHeight="1" x14ac:dyDescent="0.35">
      <c r="A28" s="26" t="s">
        <v>158</v>
      </c>
      <c r="B28" s="24" t="s">
        <v>135</v>
      </c>
      <c r="C28" s="23">
        <v>-3</v>
      </c>
      <c r="D28" s="24" t="s">
        <v>135</v>
      </c>
      <c r="E28" s="23">
        <v>76948</v>
      </c>
      <c r="F28" s="24"/>
      <c r="G28" s="23">
        <v>65150</v>
      </c>
      <c r="H28" s="25">
        <v>1299</v>
      </c>
      <c r="I28" s="25">
        <v>140697</v>
      </c>
      <c r="J28" s="25">
        <v>99</v>
      </c>
      <c r="K28" s="25">
        <v>0</v>
      </c>
      <c r="L28" s="23">
        <v>53447</v>
      </c>
    </row>
    <row r="29" spans="1:12" ht="15.75" customHeight="1" x14ac:dyDescent="0.35">
      <c r="A29" s="26" t="s">
        <v>159</v>
      </c>
      <c r="B29" s="24" t="s">
        <v>135</v>
      </c>
      <c r="C29" s="23">
        <v>-48</v>
      </c>
      <c r="D29" s="24" t="s">
        <v>135</v>
      </c>
      <c r="E29" s="23">
        <v>143580</v>
      </c>
      <c r="F29" s="24"/>
      <c r="G29" s="23">
        <v>-82856</v>
      </c>
      <c r="H29" s="25">
        <v>790</v>
      </c>
      <c r="I29" s="25">
        <v>32076</v>
      </c>
      <c r="J29" s="25">
        <v>27810</v>
      </c>
      <c r="K29" s="25">
        <v>0</v>
      </c>
      <c r="L29" s="23">
        <v>158846</v>
      </c>
    </row>
    <row r="30" spans="1:12" ht="15.75" customHeight="1" x14ac:dyDescent="0.35">
      <c r="A30" s="26" t="s">
        <v>160</v>
      </c>
      <c r="B30" s="24" t="s">
        <v>135</v>
      </c>
      <c r="C30" s="24" t="s">
        <v>135</v>
      </c>
      <c r="D30" s="24" t="s">
        <v>135</v>
      </c>
      <c r="E30" s="23" t="s">
        <v>139</v>
      </c>
      <c r="F30" s="24"/>
      <c r="G30" s="24" t="s">
        <v>135</v>
      </c>
      <c r="H30" s="25">
        <v>6</v>
      </c>
      <c r="I30" s="25">
        <v>32</v>
      </c>
      <c r="J30" s="25" t="s">
        <v>139</v>
      </c>
      <c r="K30" s="25">
        <v>-38</v>
      </c>
      <c r="L30" s="23">
        <v>15</v>
      </c>
    </row>
    <row r="31" spans="1:12" ht="15.75" customHeight="1" x14ac:dyDescent="0.35">
      <c r="A31" s="22" t="s">
        <v>161</v>
      </c>
      <c r="B31" s="24" t="s">
        <v>135</v>
      </c>
      <c r="C31" s="23">
        <v>1336</v>
      </c>
      <c r="D31" s="23">
        <v>7179380</v>
      </c>
      <c r="E31" s="23">
        <v>250759</v>
      </c>
      <c r="F31" s="24"/>
      <c r="G31" s="23">
        <v>57659</v>
      </c>
      <c r="H31" s="25">
        <v>-38269</v>
      </c>
      <c r="I31" s="27" t="s">
        <v>135</v>
      </c>
      <c r="J31" s="25">
        <v>1220551</v>
      </c>
      <c r="K31" s="25">
        <v>6306852</v>
      </c>
      <c r="L31" s="23">
        <v>291859</v>
      </c>
    </row>
    <row r="32" spans="1:12" ht="15.75" customHeight="1" x14ac:dyDescent="0.35">
      <c r="A32" s="26" t="s">
        <v>162</v>
      </c>
      <c r="B32" s="24" t="s">
        <v>135</v>
      </c>
      <c r="C32" s="23">
        <v>1336</v>
      </c>
      <c r="D32" s="23">
        <v>3633123</v>
      </c>
      <c r="E32" s="23">
        <v>11784</v>
      </c>
      <c r="F32" s="24"/>
      <c r="G32" s="23">
        <v>27566</v>
      </c>
      <c r="H32" s="25">
        <v>-3860</v>
      </c>
      <c r="I32" s="27" t="s">
        <v>135</v>
      </c>
      <c r="J32" s="25">
        <v>273483</v>
      </c>
      <c r="K32" s="25">
        <v>3404186</v>
      </c>
      <c r="L32" s="23">
        <v>24523</v>
      </c>
    </row>
    <row r="33" spans="1:12" ht="15.75" customHeight="1" x14ac:dyDescent="0.35">
      <c r="A33" s="26" t="s">
        <v>158</v>
      </c>
      <c r="B33" s="24" t="s">
        <v>135</v>
      </c>
      <c r="C33" s="24"/>
      <c r="D33" s="23">
        <v>1187104</v>
      </c>
      <c r="E33" s="23" t="s">
        <v>139</v>
      </c>
      <c r="F33" s="24"/>
      <c r="G33" s="23">
        <v>-59342</v>
      </c>
      <c r="H33" s="25">
        <v>-7</v>
      </c>
      <c r="I33" s="27" t="s">
        <v>135</v>
      </c>
      <c r="J33" s="25" t="s">
        <v>139</v>
      </c>
      <c r="K33" s="25">
        <v>1127769</v>
      </c>
      <c r="L33" s="23">
        <v>40</v>
      </c>
    </row>
    <row r="34" spans="1:12" ht="15.75" customHeight="1" x14ac:dyDescent="0.35">
      <c r="A34" s="26" t="s">
        <v>159</v>
      </c>
      <c r="B34" s="24" t="s">
        <v>135</v>
      </c>
      <c r="C34" s="23">
        <v>1336</v>
      </c>
      <c r="D34" s="23">
        <v>2446019</v>
      </c>
      <c r="E34" s="23">
        <v>11784</v>
      </c>
      <c r="F34" s="24"/>
      <c r="G34" s="23">
        <v>86908</v>
      </c>
      <c r="H34" s="25">
        <v>-3853</v>
      </c>
      <c r="I34" s="27" t="s">
        <v>135</v>
      </c>
      <c r="J34" s="25">
        <v>273483</v>
      </c>
      <c r="K34" s="25">
        <v>2276417</v>
      </c>
      <c r="L34" s="23">
        <v>24483</v>
      </c>
    </row>
    <row r="35" spans="1:12" ht="15.75" customHeight="1" x14ac:dyDescent="0.35">
      <c r="A35" s="26" t="s">
        <v>163</v>
      </c>
      <c r="B35" s="24" t="s">
        <v>135</v>
      </c>
      <c r="C35" s="24" t="s">
        <v>135</v>
      </c>
      <c r="D35" s="23">
        <v>4032</v>
      </c>
      <c r="E35" s="23">
        <v>165</v>
      </c>
      <c r="F35" s="24"/>
      <c r="G35" s="24" t="s">
        <v>135</v>
      </c>
      <c r="H35" s="25">
        <v>47</v>
      </c>
      <c r="I35" s="27" t="s">
        <v>135</v>
      </c>
      <c r="J35" s="25" t="s">
        <v>139</v>
      </c>
      <c r="K35" s="25">
        <v>4150</v>
      </c>
      <c r="L35" s="23">
        <v>1041</v>
      </c>
    </row>
    <row r="36" spans="1:12" ht="15.75" customHeight="1" x14ac:dyDescent="0.35">
      <c r="A36" s="26" t="s">
        <v>164</v>
      </c>
      <c r="B36" s="24" t="s">
        <v>135</v>
      </c>
      <c r="C36" s="24" t="s">
        <v>135</v>
      </c>
      <c r="D36" s="23">
        <v>621176</v>
      </c>
      <c r="E36" s="23">
        <v>58273</v>
      </c>
      <c r="F36" s="24"/>
      <c r="G36" s="24" t="s">
        <v>135</v>
      </c>
      <c r="H36" s="25">
        <v>-1706</v>
      </c>
      <c r="I36" s="27" t="s">
        <v>135</v>
      </c>
      <c r="J36" s="25">
        <v>67161</v>
      </c>
      <c r="K36" s="25">
        <v>613994</v>
      </c>
      <c r="L36" s="23">
        <v>41304</v>
      </c>
    </row>
    <row r="37" spans="1:12" ht="15.75" customHeight="1" x14ac:dyDescent="0.35">
      <c r="A37" s="26" t="s">
        <v>165</v>
      </c>
      <c r="B37" s="24" t="s">
        <v>135</v>
      </c>
      <c r="C37" s="24" t="s">
        <v>135</v>
      </c>
      <c r="D37" s="23">
        <v>2738</v>
      </c>
      <c r="E37" s="23">
        <v>1429</v>
      </c>
      <c r="F37" s="24"/>
      <c r="G37" s="24" t="s">
        <v>135</v>
      </c>
      <c r="H37" s="25">
        <v>10</v>
      </c>
      <c r="I37" s="27" t="s">
        <v>135</v>
      </c>
      <c r="J37" s="25">
        <v>2267</v>
      </c>
      <c r="K37" s="25">
        <v>1890</v>
      </c>
      <c r="L37" s="23">
        <v>2138</v>
      </c>
    </row>
    <row r="38" spans="1:12" ht="15.75" customHeight="1" x14ac:dyDescent="0.35">
      <c r="A38" s="26" t="s">
        <v>166</v>
      </c>
      <c r="B38" s="24" t="s">
        <v>135</v>
      </c>
      <c r="C38" s="24" t="s">
        <v>135</v>
      </c>
      <c r="D38" s="23">
        <v>1833879</v>
      </c>
      <c r="E38" s="23">
        <v>54975</v>
      </c>
      <c r="F38" s="24"/>
      <c r="G38" s="23">
        <v>30093</v>
      </c>
      <c r="H38" s="25">
        <v>-20457</v>
      </c>
      <c r="I38" s="27" t="s">
        <v>135</v>
      </c>
      <c r="J38" s="25">
        <v>504155</v>
      </c>
      <c r="K38" s="25">
        <v>1435249</v>
      </c>
      <c r="L38" s="23">
        <v>145638</v>
      </c>
    </row>
    <row r="39" spans="1:12" ht="15.75" customHeight="1" x14ac:dyDescent="0.35">
      <c r="A39" s="26" t="s">
        <v>167</v>
      </c>
      <c r="B39" s="24" t="s">
        <v>135</v>
      </c>
      <c r="C39" s="24" t="s">
        <v>135</v>
      </c>
      <c r="D39" s="23">
        <v>1713652</v>
      </c>
      <c r="E39" s="23">
        <v>37012</v>
      </c>
      <c r="F39" s="24"/>
      <c r="G39" s="23">
        <v>30093</v>
      </c>
      <c r="H39" s="25">
        <v>-16256</v>
      </c>
      <c r="I39" s="27" t="s">
        <v>135</v>
      </c>
      <c r="J39" s="25">
        <v>423862</v>
      </c>
      <c r="K39" s="25">
        <v>1373151</v>
      </c>
      <c r="L39" s="23">
        <v>128016</v>
      </c>
    </row>
    <row r="40" spans="1:12" ht="15.75" customHeight="1" x14ac:dyDescent="0.35">
      <c r="A40" s="26" t="s">
        <v>168</v>
      </c>
      <c r="B40" s="24" t="s">
        <v>135</v>
      </c>
      <c r="C40" s="24" t="s">
        <v>135</v>
      </c>
      <c r="D40" s="23">
        <v>42167</v>
      </c>
      <c r="E40" s="23">
        <v>759</v>
      </c>
      <c r="F40" s="24"/>
      <c r="G40" s="23" t="s">
        <v>139</v>
      </c>
      <c r="H40" s="25">
        <v>-929</v>
      </c>
      <c r="I40" s="27" t="s">
        <v>135</v>
      </c>
      <c r="J40" s="25">
        <v>41645</v>
      </c>
      <c r="K40" s="25">
        <v>2210</v>
      </c>
      <c r="L40" s="23">
        <v>7480</v>
      </c>
    </row>
    <row r="41" spans="1:12" ht="15.75" customHeight="1" x14ac:dyDescent="0.35">
      <c r="A41" s="26" t="s">
        <v>169</v>
      </c>
      <c r="B41" s="24" t="s">
        <v>135</v>
      </c>
      <c r="C41" s="24" t="s">
        <v>135</v>
      </c>
      <c r="D41" s="23">
        <v>78060</v>
      </c>
      <c r="E41" s="23">
        <v>17204</v>
      </c>
      <c r="F41" s="24"/>
      <c r="G41" s="24" t="s">
        <v>135</v>
      </c>
      <c r="H41" s="25">
        <v>-3272</v>
      </c>
      <c r="I41" s="27" t="s">
        <v>135</v>
      </c>
      <c r="J41" s="25">
        <v>38648</v>
      </c>
      <c r="K41" s="25">
        <v>59888</v>
      </c>
      <c r="L41" s="23">
        <v>10142</v>
      </c>
    </row>
    <row r="42" spans="1:12" ht="15.75" customHeight="1" x14ac:dyDescent="0.35">
      <c r="A42" s="26" t="s">
        <v>170</v>
      </c>
      <c r="B42" s="24" t="s">
        <v>135</v>
      </c>
      <c r="C42" s="24" t="s">
        <v>135</v>
      </c>
      <c r="D42" s="23">
        <v>155851</v>
      </c>
      <c r="E42" s="23">
        <v>69015</v>
      </c>
      <c r="F42" s="24"/>
      <c r="G42" s="24" t="s">
        <v>135</v>
      </c>
      <c r="H42" s="25">
        <v>-12098</v>
      </c>
      <c r="I42" s="27" t="s">
        <v>135</v>
      </c>
      <c r="J42" s="25">
        <v>112240</v>
      </c>
      <c r="K42" s="25">
        <v>124724</v>
      </c>
      <c r="L42" s="23">
        <v>29377</v>
      </c>
    </row>
    <row r="43" spans="1:12" ht="15.75" customHeight="1" x14ac:dyDescent="0.35">
      <c r="A43" s="26" t="s">
        <v>171</v>
      </c>
      <c r="B43" s="24" t="s">
        <v>135</v>
      </c>
      <c r="C43" s="24" t="s">
        <v>135</v>
      </c>
      <c r="D43" s="23">
        <v>18946</v>
      </c>
      <c r="E43" s="23">
        <v>4112</v>
      </c>
      <c r="F43" s="24"/>
      <c r="G43" s="24" t="s">
        <v>135</v>
      </c>
      <c r="H43" s="25">
        <v>-2600</v>
      </c>
      <c r="I43" s="27" t="s">
        <v>135</v>
      </c>
      <c r="J43" s="27" t="s">
        <v>172</v>
      </c>
      <c r="K43" s="27" t="s">
        <v>172</v>
      </c>
      <c r="L43" s="23">
        <v>1928</v>
      </c>
    </row>
    <row r="44" spans="1:12" ht="15.75" customHeight="1" x14ac:dyDescent="0.35">
      <c r="A44" s="26" t="s">
        <v>173</v>
      </c>
      <c r="B44" s="24" t="s">
        <v>135</v>
      </c>
      <c r="C44" s="24" t="s">
        <v>135</v>
      </c>
      <c r="D44" s="23">
        <v>19577</v>
      </c>
      <c r="E44" s="23">
        <v>7295</v>
      </c>
      <c r="F44" s="24"/>
      <c r="G44" s="24" t="s">
        <v>135</v>
      </c>
      <c r="H44" s="25">
        <v>-1119</v>
      </c>
      <c r="I44" s="27" t="s">
        <v>135</v>
      </c>
      <c r="J44" s="27" t="s">
        <v>172</v>
      </c>
      <c r="K44" s="27" t="s">
        <v>172</v>
      </c>
      <c r="L44" s="23">
        <v>6822</v>
      </c>
    </row>
    <row r="45" spans="1:12" ht="15.75" customHeight="1" x14ac:dyDescent="0.35">
      <c r="A45" s="26" t="s">
        <v>174</v>
      </c>
      <c r="B45" s="24" t="s">
        <v>135</v>
      </c>
      <c r="C45" s="24" t="s">
        <v>135</v>
      </c>
      <c r="D45" s="23">
        <v>117328</v>
      </c>
      <c r="E45" s="23">
        <v>57608</v>
      </c>
      <c r="F45" s="24"/>
      <c r="G45" s="24" t="s">
        <v>135</v>
      </c>
      <c r="H45" s="25">
        <v>-8379</v>
      </c>
      <c r="I45" s="27" t="s">
        <v>135</v>
      </c>
      <c r="J45" s="27" t="s">
        <v>172</v>
      </c>
      <c r="K45" s="27" t="s">
        <v>172</v>
      </c>
      <c r="L45" s="23">
        <v>20621</v>
      </c>
    </row>
    <row r="46" spans="1:12" ht="15.75" customHeight="1" x14ac:dyDescent="0.35">
      <c r="A46" s="26" t="s">
        <v>175</v>
      </c>
      <c r="B46" s="24" t="s">
        <v>135</v>
      </c>
      <c r="C46" s="24" t="s">
        <v>135</v>
      </c>
      <c r="D46" s="23">
        <v>112198</v>
      </c>
      <c r="E46" s="23">
        <v>15696</v>
      </c>
      <c r="F46" s="24"/>
      <c r="G46" s="24" t="s">
        <v>135</v>
      </c>
      <c r="H46" s="25">
        <v>-357</v>
      </c>
      <c r="I46" s="27" t="s">
        <v>135</v>
      </c>
      <c r="J46" s="25" t="s">
        <v>139</v>
      </c>
      <c r="K46" s="25">
        <v>128251</v>
      </c>
      <c r="L46" s="23">
        <v>2883</v>
      </c>
    </row>
    <row r="47" spans="1:12" ht="15.75" customHeight="1" x14ac:dyDescent="0.35">
      <c r="A47" s="26" t="s">
        <v>176</v>
      </c>
      <c r="B47" s="24" t="s">
        <v>135</v>
      </c>
      <c r="C47" s="24" t="s">
        <v>135</v>
      </c>
      <c r="D47" s="23">
        <v>71578</v>
      </c>
      <c r="E47" s="23">
        <v>11373</v>
      </c>
      <c r="F47" s="24"/>
      <c r="G47" s="24" t="s">
        <v>135</v>
      </c>
      <c r="H47" s="25">
        <v>-162</v>
      </c>
      <c r="I47" s="27" t="s">
        <v>135</v>
      </c>
      <c r="J47" s="25" t="s">
        <v>139</v>
      </c>
      <c r="K47" s="25">
        <v>83113</v>
      </c>
      <c r="L47" s="23">
        <v>1849</v>
      </c>
    </row>
    <row r="48" spans="1:12" ht="15.75" customHeight="1" x14ac:dyDescent="0.35">
      <c r="A48" s="26" t="s">
        <v>177</v>
      </c>
      <c r="B48" s="24" t="s">
        <v>135</v>
      </c>
      <c r="C48" s="24" t="s">
        <v>135</v>
      </c>
      <c r="D48" s="23">
        <v>40620</v>
      </c>
      <c r="E48" s="23">
        <v>4323</v>
      </c>
      <c r="F48" s="24"/>
      <c r="G48" s="24" t="s">
        <v>135</v>
      </c>
      <c r="H48" s="25">
        <v>-195</v>
      </c>
      <c r="I48" s="27" t="s">
        <v>135</v>
      </c>
      <c r="J48" s="25" t="s">
        <v>139</v>
      </c>
      <c r="K48" s="25">
        <v>45138</v>
      </c>
      <c r="L48" s="23">
        <v>1034</v>
      </c>
    </row>
    <row r="49" spans="1:12" ht="15.75" customHeight="1" x14ac:dyDescent="0.35">
      <c r="A49" s="26" t="s">
        <v>178</v>
      </c>
      <c r="B49" s="24" t="s">
        <v>135</v>
      </c>
      <c r="C49" s="24" t="s">
        <v>135</v>
      </c>
      <c r="D49" s="23">
        <v>13688</v>
      </c>
      <c r="E49" s="23">
        <v>5405</v>
      </c>
      <c r="F49" s="24"/>
      <c r="G49" s="24" t="s">
        <v>135</v>
      </c>
      <c r="H49" s="25">
        <v>-26</v>
      </c>
      <c r="I49" s="27" t="s">
        <v>135</v>
      </c>
      <c r="J49" s="25" t="s">
        <v>139</v>
      </c>
      <c r="K49" s="25">
        <v>19119</v>
      </c>
      <c r="L49" s="23">
        <v>1192</v>
      </c>
    </row>
    <row r="50" spans="1:12" ht="15.75" customHeight="1" x14ac:dyDescent="0.35">
      <c r="A50" s="26" t="s">
        <v>179</v>
      </c>
      <c r="B50" s="24" t="s">
        <v>135</v>
      </c>
      <c r="C50" s="24" t="s">
        <v>135</v>
      </c>
      <c r="D50" s="23">
        <v>64970</v>
      </c>
      <c r="E50" s="23">
        <v>14901</v>
      </c>
      <c r="F50" s="24"/>
      <c r="G50" s="24" t="s">
        <v>135</v>
      </c>
      <c r="H50" s="25">
        <v>-347</v>
      </c>
      <c r="I50" s="27" t="s">
        <v>135</v>
      </c>
      <c r="J50" s="25">
        <v>36215</v>
      </c>
      <c r="K50" s="25">
        <v>44003</v>
      </c>
      <c r="L50" s="23">
        <v>12021</v>
      </c>
    </row>
    <row r="51" spans="1:12" ht="15.75" customHeight="1" x14ac:dyDescent="0.35">
      <c r="A51" s="26" t="s">
        <v>180</v>
      </c>
      <c r="B51" s="24" t="s">
        <v>135</v>
      </c>
      <c r="C51" s="24" t="s">
        <v>135</v>
      </c>
      <c r="D51" s="23">
        <v>1774</v>
      </c>
      <c r="E51" s="23">
        <v>1724</v>
      </c>
      <c r="F51" s="24"/>
      <c r="G51" s="24" t="s">
        <v>135</v>
      </c>
      <c r="H51" s="25">
        <v>184</v>
      </c>
      <c r="I51" s="27" t="s">
        <v>135</v>
      </c>
      <c r="J51" s="25">
        <v>1479</v>
      </c>
      <c r="K51" s="25">
        <v>1835</v>
      </c>
      <c r="L51" s="23">
        <v>855</v>
      </c>
    </row>
    <row r="52" spans="1:12" ht="15.75" customHeight="1" x14ac:dyDescent="0.35">
      <c r="A52" s="26" t="s">
        <v>181</v>
      </c>
      <c r="B52" s="24" t="s">
        <v>135</v>
      </c>
      <c r="C52" s="24" t="s">
        <v>135</v>
      </c>
      <c r="D52" s="23">
        <v>329170</v>
      </c>
      <c r="E52" s="23">
        <v>3662</v>
      </c>
      <c r="F52" s="24"/>
      <c r="G52" s="24" t="s">
        <v>135</v>
      </c>
      <c r="H52" s="25">
        <v>1536</v>
      </c>
      <c r="I52" s="27" t="s">
        <v>135</v>
      </c>
      <c r="J52" s="25">
        <v>215873</v>
      </c>
      <c r="K52" s="25">
        <v>115423</v>
      </c>
      <c r="L52" s="23">
        <v>8519</v>
      </c>
    </row>
    <row r="53" spans="1:12" ht="15.75" customHeight="1" x14ac:dyDescent="0.35">
      <c r="A53" s="26" t="s">
        <v>182</v>
      </c>
      <c r="B53" s="24" t="s">
        <v>135</v>
      </c>
      <c r="C53" s="24" t="s">
        <v>135</v>
      </c>
      <c r="D53" s="23">
        <v>245213</v>
      </c>
      <c r="E53" s="23">
        <v>3662</v>
      </c>
      <c r="F53" s="24"/>
      <c r="G53" s="24" t="s">
        <v>135</v>
      </c>
      <c r="H53" s="25">
        <v>1536</v>
      </c>
      <c r="I53" s="27" t="s">
        <v>135</v>
      </c>
      <c r="J53" s="25">
        <v>215873</v>
      </c>
      <c r="K53" s="25">
        <v>31466</v>
      </c>
      <c r="L53" s="23">
        <v>8519</v>
      </c>
    </row>
    <row r="54" spans="1:12" ht="15.75" customHeight="1" x14ac:dyDescent="0.35">
      <c r="A54" s="26" t="s">
        <v>183</v>
      </c>
      <c r="B54" s="24" t="s">
        <v>135</v>
      </c>
      <c r="C54" s="24" t="s">
        <v>135</v>
      </c>
      <c r="D54" s="23">
        <v>83957</v>
      </c>
      <c r="E54" s="24" t="s">
        <v>135</v>
      </c>
      <c r="F54" s="24" t="s">
        <v>135</v>
      </c>
      <c r="G54" s="24" t="s">
        <v>135</v>
      </c>
      <c r="H54" s="27" t="s">
        <v>135</v>
      </c>
      <c r="I54" s="27" t="s">
        <v>135</v>
      </c>
      <c r="J54" s="27" t="s">
        <v>135</v>
      </c>
      <c r="K54" s="25">
        <v>83957</v>
      </c>
      <c r="L54" s="24" t="s">
        <v>135</v>
      </c>
    </row>
    <row r="55" spans="1:12" ht="15.75" customHeight="1" x14ac:dyDescent="0.35">
      <c r="A55" s="26" t="s">
        <v>184</v>
      </c>
      <c r="B55" s="24" t="s">
        <v>135</v>
      </c>
      <c r="C55" s="24" t="s">
        <v>135</v>
      </c>
      <c r="D55" s="23">
        <v>120515</v>
      </c>
      <c r="E55" s="23">
        <v>13666</v>
      </c>
      <c r="F55" s="24"/>
      <c r="G55" s="24" t="s">
        <v>135</v>
      </c>
      <c r="H55" s="25">
        <v>-1184</v>
      </c>
      <c r="I55" s="27" t="s">
        <v>135</v>
      </c>
      <c r="J55" s="25">
        <v>7399</v>
      </c>
      <c r="K55" s="25">
        <v>127966</v>
      </c>
      <c r="L55" s="23">
        <v>21697</v>
      </c>
    </row>
    <row r="56" spans="1:12" ht="15.75" customHeight="1" x14ac:dyDescent="0.35">
      <c r="A56" s="26" t="s">
        <v>185</v>
      </c>
      <c r="B56" s="24" t="s">
        <v>135</v>
      </c>
      <c r="C56" s="24" t="s">
        <v>135</v>
      </c>
      <c r="D56" s="23">
        <v>251761</v>
      </c>
      <c r="E56" s="24" t="s">
        <v>135</v>
      </c>
      <c r="F56" s="24" t="s">
        <v>135</v>
      </c>
      <c r="G56" s="24" t="s">
        <v>135</v>
      </c>
      <c r="H56" s="27" t="s">
        <v>135</v>
      </c>
      <c r="I56" s="27" t="s">
        <v>135</v>
      </c>
      <c r="J56" s="27" t="s">
        <v>135</v>
      </c>
      <c r="K56" s="25">
        <v>251761</v>
      </c>
      <c r="L56" s="24" t="s">
        <v>135</v>
      </c>
    </row>
    <row r="57" spans="1:12" ht="15.75" customHeight="1" x14ac:dyDescent="0.35">
      <c r="A57" s="26" t="s">
        <v>186</v>
      </c>
      <c r="B57" s="24" t="s">
        <v>135</v>
      </c>
      <c r="C57" s="24" t="s">
        <v>135</v>
      </c>
      <c r="D57" s="23">
        <v>34505</v>
      </c>
      <c r="E57" s="23">
        <v>64</v>
      </c>
      <c r="F57" s="24"/>
      <c r="G57" s="24" t="s">
        <v>135</v>
      </c>
      <c r="H57" s="25">
        <v>-11</v>
      </c>
      <c r="I57" s="27" t="s">
        <v>135</v>
      </c>
      <c r="J57" s="25">
        <v>279</v>
      </c>
      <c r="K57" s="25">
        <v>34301</v>
      </c>
      <c r="L57" s="23">
        <v>671</v>
      </c>
    </row>
    <row r="58" spans="1:12" ht="15.75" customHeight="1" x14ac:dyDescent="0.35">
      <c r="A58" s="2"/>
      <c r="B58" s="2"/>
      <c r="C58" s="2"/>
      <c r="D58" s="2"/>
      <c r="I58" s="2"/>
    </row>
    <row r="59" spans="1:12" ht="15.75" customHeight="1" x14ac:dyDescent="0.35">
      <c r="A59" s="2"/>
      <c r="B59" s="2"/>
      <c r="C59" s="2"/>
      <c r="D59" s="2"/>
      <c r="I59" s="2"/>
    </row>
    <row r="60" spans="1:12" ht="15.75" customHeight="1" x14ac:dyDescent="0.35">
      <c r="A60" s="2"/>
      <c r="B60" s="2"/>
      <c r="C60" s="2"/>
      <c r="D60" s="2"/>
      <c r="I60" s="2"/>
    </row>
    <row r="61" spans="1:12" ht="15.75" customHeight="1" x14ac:dyDescent="0.35">
      <c r="A61" s="2"/>
      <c r="B61" s="2"/>
      <c r="C61" s="2"/>
      <c r="D61" s="2"/>
      <c r="I61" s="2"/>
    </row>
    <row r="62" spans="1:12" ht="15.75" customHeight="1" x14ac:dyDescent="0.35">
      <c r="A62" s="2"/>
      <c r="B62" s="2"/>
      <c r="C62" s="2"/>
      <c r="D62" s="2"/>
      <c r="I62" s="2"/>
    </row>
    <row r="63" spans="1:12" ht="15.75" customHeight="1" x14ac:dyDescent="0.35">
      <c r="A63" s="2"/>
      <c r="B63" s="2"/>
      <c r="C63" s="2"/>
      <c r="D63" s="2"/>
      <c r="I63" s="2"/>
    </row>
    <row r="64" spans="1:12" ht="15.75" customHeight="1" x14ac:dyDescent="0.35">
      <c r="A64" s="2"/>
      <c r="B64" s="2"/>
      <c r="C64" s="2"/>
      <c r="D64" s="2"/>
      <c r="I64" s="2"/>
    </row>
    <row r="65" spans="1:9" ht="15.75" customHeight="1" x14ac:dyDescent="0.35">
      <c r="A65" s="2"/>
      <c r="B65" s="2"/>
      <c r="C65" s="2"/>
      <c r="D65" s="2"/>
      <c r="I65" s="2"/>
    </row>
    <row r="66" spans="1:9" ht="15.75" customHeight="1" x14ac:dyDescent="0.35">
      <c r="A66" s="2"/>
      <c r="B66" s="2"/>
      <c r="C66" s="2"/>
      <c r="D66" s="2"/>
      <c r="I66" s="2"/>
    </row>
    <row r="67" spans="1:9" ht="15.75" customHeight="1" x14ac:dyDescent="0.35">
      <c r="A67" s="2"/>
      <c r="B67" s="2"/>
      <c r="C67" s="2"/>
      <c r="D67" s="2"/>
      <c r="I67" s="2"/>
    </row>
    <row r="68" spans="1:9" ht="15.75" customHeight="1" x14ac:dyDescent="0.35">
      <c r="A68" s="2"/>
      <c r="B68" s="2"/>
      <c r="C68" s="2"/>
      <c r="D68" s="2"/>
      <c r="I68" s="2"/>
    </row>
    <row r="69" spans="1:9" ht="15.75" customHeight="1" x14ac:dyDescent="0.35">
      <c r="A69" s="2"/>
      <c r="B69" s="2"/>
      <c r="C69" s="2"/>
      <c r="D69" s="2"/>
      <c r="I69" s="2"/>
    </row>
    <row r="70" spans="1:9" ht="15.75" customHeight="1" x14ac:dyDescent="0.35">
      <c r="A70" s="2"/>
      <c r="B70" s="2"/>
      <c r="C70" s="2"/>
      <c r="D70" s="2"/>
      <c r="I70" s="2"/>
    </row>
    <row r="71" spans="1:9" ht="15.75" customHeight="1" x14ac:dyDescent="0.35">
      <c r="A71" s="2"/>
      <c r="B71" s="2"/>
      <c r="C71" s="2"/>
      <c r="D71" s="2"/>
      <c r="I71" s="2"/>
    </row>
    <row r="72" spans="1:9" ht="15.75" customHeight="1" x14ac:dyDescent="0.35">
      <c r="A72" s="2"/>
      <c r="B72" s="2"/>
      <c r="C72" s="2"/>
      <c r="D72" s="2"/>
      <c r="I72" s="2"/>
    </row>
    <row r="73" spans="1:9" ht="15.75" customHeight="1" x14ac:dyDescent="0.35">
      <c r="A73" s="2"/>
      <c r="B73" s="2"/>
      <c r="C73" s="2"/>
      <c r="D73" s="2"/>
      <c r="I73" s="2"/>
    </row>
    <row r="74" spans="1:9" ht="15.75" customHeight="1" x14ac:dyDescent="0.35">
      <c r="A74" s="2"/>
      <c r="B74" s="2"/>
      <c r="C74" s="2"/>
      <c r="D74" s="2"/>
      <c r="I74" s="2"/>
    </row>
    <row r="75" spans="1:9" ht="15.75" customHeight="1" x14ac:dyDescent="0.35">
      <c r="A75" s="2"/>
      <c r="B75" s="2"/>
      <c r="C75" s="2"/>
      <c r="D75" s="2"/>
      <c r="I75" s="2"/>
    </row>
    <row r="76" spans="1:9" ht="15.75" customHeight="1" x14ac:dyDescent="0.35">
      <c r="A76" s="2"/>
      <c r="B76" s="2"/>
      <c r="C76" s="2"/>
      <c r="D76" s="2"/>
      <c r="I76" s="2"/>
    </row>
    <row r="77" spans="1:9" ht="15.75" customHeight="1" x14ac:dyDescent="0.35">
      <c r="A77" s="2"/>
      <c r="B77" s="2"/>
      <c r="C77" s="2"/>
      <c r="D77" s="2"/>
      <c r="I77" s="2"/>
    </row>
    <row r="78" spans="1:9" ht="15.75" customHeight="1" x14ac:dyDescent="0.35">
      <c r="A78" s="2"/>
      <c r="B78" s="2"/>
      <c r="C78" s="2"/>
      <c r="D78" s="2"/>
      <c r="I78" s="2"/>
    </row>
    <row r="79" spans="1:9" ht="15.75" customHeight="1" x14ac:dyDescent="0.35">
      <c r="A79" s="2"/>
      <c r="B79" s="2"/>
      <c r="C79" s="2"/>
      <c r="D79" s="2"/>
      <c r="I79" s="2"/>
    </row>
    <row r="80" spans="1:9" ht="15.75" customHeight="1" x14ac:dyDescent="0.35">
      <c r="A80" s="2"/>
      <c r="B80" s="2"/>
      <c r="C80" s="2"/>
      <c r="D80" s="2"/>
      <c r="I80" s="2"/>
    </row>
    <row r="81" spans="1:9" ht="15.75" customHeight="1" x14ac:dyDescent="0.35">
      <c r="A81" s="2"/>
      <c r="B81" s="2"/>
      <c r="C81" s="2"/>
      <c r="D81" s="2"/>
      <c r="I81" s="2"/>
    </row>
    <row r="82" spans="1:9" ht="15.75" customHeight="1" x14ac:dyDescent="0.35">
      <c r="A82" s="2"/>
      <c r="B82" s="2"/>
      <c r="C82" s="2"/>
      <c r="D82" s="2"/>
      <c r="I82" s="2"/>
    </row>
    <row r="83" spans="1:9" ht="15.75" customHeight="1" x14ac:dyDescent="0.35">
      <c r="A83" s="2"/>
      <c r="B83" s="2"/>
      <c r="C83" s="2"/>
      <c r="D83" s="2"/>
      <c r="I83" s="2"/>
    </row>
    <row r="84" spans="1:9" ht="15.75" customHeight="1" x14ac:dyDescent="0.35">
      <c r="A84" s="2"/>
      <c r="B84" s="2"/>
      <c r="C84" s="2"/>
      <c r="D84" s="2"/>
      <c r="I84" s="2"/>
    </row>
    <row r="85" spans="1:9" ht="15.75" customHeight="1" x14ac:dyDescent="0.35">
      <c r="A85" s="2"/>
      <c r="B85" s="2"/>
      <c r="C85" s="2"/>
      <c r="D85" s="2"/>
      <c r="I85" s="2"/>
    </row>
    <row r="86" spans="1:9" ht="15.75" customHeight="1" x14ac:dyDescent="0.35">
      <c r="A86" s="2"/>
      <c r="B86" s="2"/>
      <c r="C86" s="2"/>
      <c r="D86" s="2"/>
      <c r="I86" s="2"/>
    </row>
    <row r="87" spans="1:9" ht="15.75" customHeight="1" x14ac:dyDescent="0.35">
      <c r="A87" s="2"/>
      <c r="B87" s="2"/>
      <c r="C87" s="2"/>
      <c r="D87" s="2"/>
      <c r="I87" s="2"/>
    </row>
    <row r="88" spans="1:9" ht="15.75" customHeight="1" x14ac:dyDescent="0.35">
      <c r="A88" s="2"/>
      <c r="B88" s="2"/>
      <c r="C88" s="2"/>
      <c r="D88" s="2"/>
      <c r="I88" s="2"/>
    </row>
    <row r="89" spans="1:9" ht="15.75" customHeight="1" x14ac:dyDescent="0.35">
      <c r="A89" s="2"/>
      <c r="B89" s="2"/>
      <c r="C89" s="2"/>
      <c r="D89" s="2"/>
      <c r="I89" s="2"/>
    </row>
    <row r="90" spans="1:9" ht="15.75" customHeight="1" x14ac:dyDescent="0.35">
      <c r="A90" s="2"/>
      <c r="B90" s="2"/>
      <c r="C90" s="2"/>
      <c r="D90" s="2"/>
      <c r="I90" s="2"/>
    </row>
    <row r="91" spans="1:9" ht="15.75" customHeight="1" x14ac:dyDescent="0.35">
      <c r="A91" s="2"/>
      <c r="B91" s="2"/>
      <c r="C91" s="2"/>
      <c r="D91" s="2"/>
      <c r="I91" s="2"/>
    </row>
    <row r="92" spans="1:9" ht="15.75" customHeight="1" x14ac:dyDescent="0.35">
      <c r="A92" s="2"/>
      <c r="B92" s="2"/>
      <c r="C92" s="2"/>
      <c r="D92" s="2"/>
      <c r="I92" s="2"/>
    </row>
    <row r="93" spans="1:9" ht="15.75" customHeight="1" x14ac:dyDescent="0.35">
      <c r="A93" s="2"/>
      <c r="B93" s="2"/>
      <c r="C93" s="2"/>
      <c r="D93" s="2"/>
      <c r="I93" s="2"/>
    </row>
    <row r="94" spans="1:9" ht="15.75" customHeight="1" x14ac:dyDescent="0.35">
      <c r="A94" s="2"/>
      <c r="B94" s="2"/>
      <c r="C94" s="2"/>
      <c r="D94" s="2"/>
      <c r="I94" s="2"/>
    </row>
    <row r="95" spans="1:9" ht="15.75" customHeight="1" x14ac:dyDescent="0.35">
      <c r="A95" s="2"/>
      <c r="B95" s="2"/>
      <c r="C95" s="2"/>
      <c r="D95" s="2"/>
      <c r="I95" s="2"/>
    </row>
    <row r="96" spans="1:9" ht="15.75" customHeight="1" x14ac:dyDescent="0.35">
      <c r="A96" s="2"/>
      <c r="B96" s="2"/>
      <c r="C96" s="2"/>
      <c r="D96" s="2"/>
      <c r="I96" s="2"/>
    </row>
    <row r="97" spans="1:9" ht="15.75" customHeight="1" x14ac:dyDescent="0.35">
      <c r="A97" s="2"/>
      <c r="B97" s="2"/>
      <c r="C97" s="2"/>
      <c r="D97" s="2"/>
      <c r="I97" s="2"/>
    </row>
    <row r="98" spans="1:9" ht="15.75" customHeight="1" x14ac:dyDescent="0.35">
      <c r="A98" s="2"/>
      <c r="B98" s="2"/>
      <c r="C98" s="2"/>
      <c r="D98" s="2"/>
      <c r="I98" s="2"/>
    </row>
    <row r="99" spans="1:9" ht="15.75" customHeight="1" x14ac:dyDescent="0.35">
      <c r="A99" s="2"/>
      <c r="B99" s="2"/>
      <c r="C99" s="2"/>
      <c r="D99" s="2"/>
      <c r="I99" s="2"/>
    </row>
    <row r="100" spans="1:9" ht="15.75" customHeight="1" x14ac:dyDescent="0.35">
      <c r="A100" s="2"/>
      <c r="B100" s="2"/>
      <c r="C100" s="2"/>
      <c r="D100" s="2"/>
      <c r="I100" s="2"/>
    </row>
    <row r="101" spans="1:9" ht="15.75" customHeight="1" x14ac:dyDescent="0.35">
      <c r="A101" s="2"/>
      <c r="B101" s="2"/>
      <c r="C101" s="2"/>
      <c r="D101" s="2"/>
      <c r="I101" s="2"/>
    </row>
    <row r="102" spans="1:9" ht="15.75" customHeight="1" x14ac:dyDescent="0.35">
      <c r="A102" s="2"/>
      <c r="B102" s="2"/>
      <c r="C102" s="2"/>
      <c r="D102" s="2"/>
      <c r="I102" s="2"/>
    </row>
    <row r="103" spans="1:9" ht="15.75" customHeight="1" x14ac:dyDescent="0.35">
      <c r="A103" s="2"/>
      <c r="B103" s="2"/>
      <c r="C103" s="2"/>
      <c r="D103" s="2"/>
      <c r="I103" s="2"/>
    </row>
    <row r="104" spans="1:9" ht="15.75" customHeight="1" x14ac:dyDescent="0.35">
      <c r="A104" s="2"/>
      <c r="B104" s="2"/>
      <c r="C104" s="2"/>
      <c r="D104" s="2"/>
      <c r="I104" s="2"/>
    </row>
    <row r="105" spans="1:9" ht="15.75" customHeight="1" x14ac:dyDescent="0.35">
      <c r="A105" s="2"/>
      <c r="B105" s="2"/>
      <c r="C105" s="2"/>
      <c r="D105" s="2"/>
      <c r="I105" s="2"/>
    </row>
    <row r="106" spans="1:9" ht="15.75" customHeight="1" x14ac:dyDescent="0.35">
      <c r="A106" s="2"/>
      <c r="B106" s="2"/>
      <c r="C106" s="2"/>
      <c r="D106" s="2"/>
      <c r="I106" s="2"/>
    </row>
    <row r="107" spans="1:9" ht="15.75" customHeight="1" x14ac:dyDescent="0.35">
      <c r="A107" s="2"/>
      <c r="B107" s="2"/>
      <c r="C107" s="2"/>
      <c r="D107" s="2"/>
      <c r="I107" s="2"/>
    </row>
    <row r="108" spans="1:9" ht="15.75" customHeight="1" x14ac:dyDescent="0.35">
      <c r="A108" s="2"/>
      <c r="B108" s="2"/>
      <c r="C108" s="2"/>
      <c r="D108" s="2"/>
      <c r="I108" s="2"/>
    </row>
    <row r="109" spans="1:9" ht="15.75" customHeight="1" x14ac:dyDescent="0.35">
      <c r="A109" s="2"/>
      <c r="B109" s="2"/>
      <c r="C109" s="2"/>
      <c r="D109" s="2"/>
      <c r="I109" s="2"/>
    </row>
    <row r="110" spans="1:9" ht="15.75" customHeight="1" x14ac:dyDescent="0.35">
      <c r="A110" s="2"/>
      <c r="B110" s="2"/>
      <c r="C110" s="2"/>
      <c r="D110" s="2"/>
      <c r="I110" s="2"/>
    </row>
    <row r="111" spans="1:9" ht="15.75" customHeight="1" x14ac:dyDescent="0.35">
      <c r="A111" s="2"/>
      <c r="B111" s="2"/>
      <c r="C111" s="2"/>
      <c r="D111" s="2"/>
      <c r="I111" s="2"/>
    </row>
    <row r="112" spans="1:9" ht="15.75" customHeight="1" x14ac:dyDescent="0.35">
      <c r="A112" s="2"/>
      <c r="B112" s="2"/>
      <c r="C112" s="2"/>
      <c r="D112" s="2"/>
      <c r="I112" s="2"/>
    </row>
    <row r="113" spans="1:9" ht="15.75" customHeight="1" x14ac:dyDescent="0.35">
      <c r="A113" s="2"/>
      <c r="B113" s="2"/>
      <c r="C113" s="2"/>
      <c r="D113" s="2"/>
      <c r="I113" s="2"/>
    </row>
    <row r="114" spans="1:9" ht="15.75" customHeight="1" x14ac:dyDescent="0.35">
      <c r="A114" s="2"/>
      <c r="B114" s="2"/>
      <c r="C114" s="2"/>
      <c r="D114" s="2"/>
      <c r="I114" s="2"/>
    </row>
    <row r="115" spans="1:9" ht="15.75" customHeight="1" x14ac:dyDescent="0.35">
      <c r="A115" s="2"/>
      <c r="B115" s="2"/>
      <c r="C115" s="2"/>
      <c r="D115" s="2"/>
      <c r="I115" s="2"/>
    </row>
    <row r="116" spans="1:9" ht="15.75" customHeight="1" x14ac:dyDescent="0.35">
      <c r="A116" s="2"/>
      <c r="B116" s="2"/>
      <c r="C116" s="2"/>
      <c r="D116" s="2"/>
      <c r="I116" s="2"/>
    </row>
    <row r="117" spans="1:9" ht="15.75" customHeight="1" x14ac:dyDescent="0.35">
      <c r="A117" s="2"/>
      <c r="B117" s="2"/>
      <c r="C117" s="2"/>
      <c r="D117" s="2"/>
      <c r="I117" s="2"/>
    </row>
    <row r="118" spans="1:9" ht="15.75" customHeight="1" x14ac:dyDescent="0.35">
      <c r="A118" s="2"/>
      <c r="B118" s="2"/>
      <c r="C118" s="2"/>
      <c r="D118" s="2"/>
      <c r="I118" s="2"/>
    </row>
    <row r="119" spans="1:9" ht="15.75" customHeight="1" x14ac:dyDescent="0.35">
      <c r="A119" s="2"/>
      <c r="B119" s="2"/>
      <c r="C119" s="2"/>
      <c r="D119" s="2"/>
      <c r="I119" s="2"/>
    </row>
    <row r="120" spans="1:9" ht="15.75" customHeight="1" x14ac:dyDescent="0.35">
      <c r="A120" s="2"/>
      <c r="B120" s="2"/>
      <c r="C120" s="2"/>
      <c r="D120" s="2"/>
      <c r="I120" s="2"/>
    </row>
    <row r="121" spans="1:9" ht="15.75" customHeight="1" x14ac:dyDescent="0.35">
      <c r="A121" s="2"/>
      <c r="B121" s="2"/>
      <c r="C121" s="2"/>
      <c r="D121" s="2"/>
      <c r="I121" s="2"/>
    </row>
    <row r="122" spans="1:9" ht="15.75" customHeight="1" x14ac:dyDescent="0.35">
      <c r="A122" s="2"/>
      <c r="B122" s="2"/>
      <c r="C122" s="2"/>
      <c r="D122" s="2"/>
      <c r="I122" s="2"/>
    </row>
    <row r="123" spans="1:9" ht="15.75" customHeight="1" x14ac:dyDescent="0.35">
      <c r="A123" s="2"/>
      <c r="B123" s="2"/>
      <c r="C123" s="2"/>
      <c r="D123" s="2"/>
      <c r="I123" s="2"/>
    </row>
    <row r="124" spans="1:9" ht="15.75" customHeight="1" x14ac:dyDescent="0.35">
      <c r="A124" s="2"/>
      <c r="B124" s="2"/>
      <c r="C124" s="2"/>
      <c r="D124" s="2"/>
      <c r="I124" s="2"/>
    </row>
    <row r="125" spans="1:9" ht="15.75" customHeight="1" x14ac:dyDescent="0.35">
      <c r="A125" s="2"/>
      <c r="B125" s="2"/>
      <c r="C125" s="2"/>
      <c r="D125" s="2"/>
      <c r="I125" s="2"/>
    </row>
    <row r="126" spans="1:9" ht="15.75" customHeight="1" x14ac:dyDescent="0.35">
      <c r="A126" s="2"/>
      <c r="B126" s="2"/>
      <c r="C126" s="2"/>
      <c r="D126" s="2"/>
      <c r="I126" s="2"/>
    </row>
    <row r="127" spans="1:9" ht="15.75" customHeight="1" x14ac:dyDescent="0.35">
      <c r="A127" s="2"/>
      <c r="B127" s="2"/>
      <c r="C127" s="2"/>
      <c r="D127" s="2"/>
      <c r="I127" s="2"/>
    </row>
    <row r="128" spans="1:9" ht="15.75" customHeight="1" x14ac:dyDescent="0.35">
      <c r="A128" s="2"/>
      <c r="B128" s="2"/>
      <c r="C128" s="2"/>
      <c r="D128" s="2"/>
      <c r="I128" s="2"/>
    </row>
    <row r="129" spans="1:9" ht="15.75" customHeight="1" x14ac:dyDescent="0.35">
      <c r="A129" s="2"/>
      <c r="B129" s="2"/>
      <c r="C129" s="2"/>
      <c r="D129" s="2"/>
      <c r="I129" s="2"/>
    </row>
    <row r="130" spans="1:9" ht="15.75" customHeight="1" x14ac:dyDescent="0.35">
      <c r="A130" s="2"/>
      <c r="B130" s="2"/>
      <c r="C130" s="2"/>
      <c r="D130" s="2"/>
      <c r="I130" s="2"/>
    </row>
    <row r="131" spans="1:9" ht="15.75" customHeight="1" x14ac:dyDescent="0.35">
      <c r="A131" s="2"/>
      <c r="B131" s="2"/>
      <c r="C131" s="2"/>
      <c r="D131" s="2"/>
      <c r="I131" s="2"/>
    </row>
    <row r="132" spans="1:9" ht="15.75" customHeight="1" x14ac:dyDescent="0.35">
      <c r="A132" s="2"/>
      <c r="B132" s="2"/>
      <c r="C132" s="2"/>
      <c r="D132" s="2"/>
      <c r="I132" s="2"/>
    </row>
    <row r="133" spans="1:9" ht="15.75" customHeight="1" x14ac:dyDescent="0.35">
      <c r="A133" s="2"/>
      <c r="B133" s="2"/>
      <c r="C133" s="2"/>
      <c r="D133" s="2"/>
      <c r="I133" s="2"/>
    </row>
    <row r="134" spans="1:9" ht="15.75" customHeight="1" x14ac:dyDescent="0.35">
      <c r="A134" s="2"/>
      <c r="B134" s="2"/>
      <c r="C134" s="2"/>
      <c r="D134" s="2"/>
      <c r="I134" s="2"/>
    </row>
    <row r="135" spans="1:9" ht="15.75" customHeight="1" x14ac:dyDescent="0.35">
      <c r="A135" s="2"/>
      <c r="B135" s="2"/>
      <c r="C135" s="2"/>
      <c r="D135" s="2"/>
      <c r="I135" s="2"/>
    </row>
    <row r="136" spans="1:9" ht="15.75" customHeight="1" x14ac:dyDescent="0.35">
      <c r="A136" s="2"/>
      <c r="B136" s="2"/>
      <c r="C136" s="2"/>
      <c r="D136" s="2"/>
      <c r="I136" s="2"/>
    </row>
    <row r="137" spans="1:9" ht="15.75" customHeight="1" x14ac:dyDescent="0.35">
      <c r="A137" s="2"/>
      <c r="B137" s="2"/>
      <c r="C137" s="2"/>
      <c r="D137" s="2"/>
      <c r="I137" s="2"/>
    </row>
    <row r="138" spans="1:9" ht="15.75" customHeight="1" x14ac:dyDescent="0.35">
      <c r="A138" s="2"/>
      <c r="B138" s="2"/>
      <c r="C138" s="2"/>
      <c r="D138" s="2"/>
      <c r="I138" s="2"/>
    </row>
    <row r="139" spans="1:9" ht="15.75" customHeight="1" x14ac:dyDescent="0.35">
      <c r="A139" s="2"/>
      <c r="B139" s="2"/>
      <c r="C139" s="2"/>
      <c r="D139" s="2"/>
      <c r="I139" s="2"/>
    </row>
    <row r="140" spans="1:9" ht="15.75" customHeight="1" x14ac:dyDescent="0.35">
      <c r="A140" s="2"/>
      <c r="B140" s="2"/>
      <c r="C140" s="2"/>
      <c r="D140" s="2"/>
      <c r="I140" s="2"/>
    </row>
    <row r="141" spans="1:9" ht="15.75" customHeight="1" x14ac:dyDescent="0.35">
      <c r="A141" s="2"/>
      <c r="B141" s="2"/>
      <c r="C141" s="2"/>
      <c r="D141" s="2"/>
      <c r="I141" s="2"/>
    </row>
    <row r="142" spans="1:9" ht="15.75" customHeight="1" x14ac:dyDescent="0.35">
      <c r="A142" s="2"/>
      <c r="B142" s="2"/>
      <c r="C142" s="2"/>
      <c r="D142" s="2"/>
      <c r="I142" s="2"/>
    </row>
    <row r="143" spans="1:9" ht="15.75" customHeight="1" x14ac:dyDescent="0.35">
      <c r="A143" s="2"/>
      <c r="B143" s="2"/>
      <c r="C143" s="2"/>
      <c r="D143" s="2"/>
      <c r="I143" s="2"/>
    </row>
    <row r="144" spans="1:9" ht="15.75" customHeight="1" x14ac:dyDescent="0.35">
      <c r="A144" s="2"/>
      <c r="B144" s="2"/>
      <c r="C144" s="2"/>
      <c r="D144" s="2"/>
      <c r="I144" s="2"/>
    </row>
    <row r="145" spans="1:9" ht="15.75" customHeight="1" x14ac:dyDescent="0.35">
      <c r="A145" s="2"/>
      <c r="B145" s="2"/>
      <c r="C145" s="2"/>
      <c r="D145" s="2"/>
      <c r="I145" s="2"/>
    </row>
    <row r="146" spans="1:9" ht="15.75" customHeight="1" x14ac:dyDescent="0.35">
      <c r="A146" s="2"/>
      <c r="B146" s="2"/>
      <c r="C146" s="2"/>
      <c r="D146" s="2"/>
      <c r="I146" s="2"/>
    </row>
    <row r="147" spans="1:9" ht="15.75" customHeight="1" x14ac:dyDescent="0.35">
      <c r="A147" s="2"/>
      <c r="B147" s="2"/>
      <c r="C147" s="2"/>
      <c r="D147" s="2"/>
      <c r="I147" s="2"/>
    </row>
    <row r="148" spans="1:9" ht="15.75" customHeight="1" x14ac:dyDescent="0.35">
      <c r="A148" s="2"/>
      <c r="B148" s="2"/>
      <c r="C148" s="2"/>
      <c r="D148" s="2"/>
      <c r="I148" s="2"/>
    </row>
    <row r="149" spans="1:9" ht="15.75" customHeight="1" x14ac:dyDescent="0.35">
      <c r="A149" s="2"/>
      <c r="B149" s="2"/>
      <c r="C149" s="2"/>
      <c r="D149" s="2"/>
      <c r="I149" s="2"/>
    </row>
    <row r="150" spans="1:9" ht="15.75" customHeight="1" x14ac:dyDescent="0.35">
      <c r="A150" s="2"/>
      <c r="B150" s="2"/>
      <c r="C150" s="2"/>
      <c r="D150" s="2"/>
      <c r="I150" s="2"/>
    </row>
    <row r="151" spans="1:9" ht="15.75" customHeight="1" x14ac:dyDescent="0.35">
      <c r="A151" s="2"/>
      <c r="B151" s="2"/>
      <c r="C151" s="2"/>
      <c r="D151" s="2"/>
      <c r="I151" s="2"/>
    </row>
    <row r="152" spans="1:9" ht="15.75" customHeight="1" x14ac:dyDescent="0.35">
      <c r="A152" s="2"/>
      <c r="B152" s="2"/>
      <c r="C152" s="2"/>
      <c r="D152" s="2"/>
      <c r="I152" s="2"/>
    </row>
    <row r="153" spans="1:9" ht="15.75" customHeight="1" x14ac:dyDescent="0.35">
      <c r="A153" s="2"/>
      <c r="B153" s="2"/>
      <c r="C153" s="2"/>
      <c r="D153" s="2"/>
      <c r="I153" s="2"/>
    </row>
    <row r="154" spans="1:9" ht="15.75" customHeight="1" x14ac:dyDescent="0.35">
      <c r="A154" s="2"/>
      <c r="B154" s="2"/>
      <c r="C154" s="2"/>
      <c r="D154" s="2"/>
      <c r="I154" s="2"/>
    </row>
    <row r="155" spans="1:9" ht="15.75" customHeight="1" x14ac:dyDescent="0.35">
      <c r="A155" s="2"/>
      <c r="B155" s="2"/>
      <c r="C155" s="2"/>
      <c r="D155" s="2"/>
      <c r="I155" s="2"/>
    </row>
    <row r="156" spans="1:9" ht="15.75" customHeight="1" x14ac:dyDescent="0.35">
      <c r="A156" s="2"/>
      <c r="B156" s="2"/>
      <c r="C156" s="2"/>
      <c r="D156" s="2"/>
      <c r="I156" s="2"/>
    </row>
    <row r="157" spans="1:9" ht="15.75" customHeight="1" x14ac:dyDescent="0.35">
      <c r="A157" s="2"/>
      <c r="B157" s="2"/>
      <c r="C157" s="2"/>
      <c r="D157" s="2"/>
      <c r="I157" s="2"/>
    </row>
    <row r="158" spans="1:9" ht="15.75" customHeight="1" x14ac:dyDescent="0.35">
      <c r="A158" s="2"/>
      <c r="B158" s="2"/>
      <c r="C158" s="2"/>
      <c r="D158" s="2"/>
      <c r="I158" s="2"/>
    </row>
    <row r="159" spans="1:9" ht="15.75" customHeight="1" x14ac:dyDescent="0.35">
      <c r="A159" s="2"/>
      <c r="B159" s="2"/>
      <c r="C159" s="2"/>
      <c r="D159" s="2"/>
      <c r="I159" s="2"/>
    </row>
    <row r="160" spans="1:9" ht="15.75" customHeight="1" x14ac:dyDescent="0.35">
      <c r="A160" s="2"/>
      <c r="B160" s="2"/>
      <c r="C160" s="2"/>
      <c r="D160" s="2"/>
      <c r="I160" s="2"/>
    </row>
    <row r="161" spans="1:9" ht="15.75" customHeight="1" x14ac:dyDescent="0.35">
      <c r="A161" s="2"/>
      <c r="B161" s="2"/>
      <c r="C161" s="2"/>
      <c r="D161" s="2"/>
      <c r="I161" s="2"/>
    </row>
    <row r="162" spans="1:9" ht="15.75" customHeight="1" x14ac:dyDescent="0.35">
      <c r="A162" s="2"/>
      <c r="B162" s="2"/>
      <c r="C162" s="2"/>
      <c r="D162" s="2"/>
      <c r="I162" s="2"/>
    </row>
    <row r="163" spans="1:9" ht="15.75" customHeight="1" x14ac:dyDescent="0.35">
      <c r="A163" s="2"/>
      <c r="B163" s="2"/>
      <c r="C163" s="2"/>
      <c r="D163" s="2"/>
      <c r="I163" s="2"/>
    </row>
    <row r="164" spans="1:9" ht="15.75" customHeight="1" x14ac:dyDescent="0.35">
      <c r="A164" s="2"/>
      <c r="B164" s="2"/>
      <c r="C164" s="2"/>
      <c r="D164" s="2"/>
      <c r="I164" s="2"/>
    </row>
    <row r="165" spans="1:9" ht="15.75" customHeight="1" x14ac:dyDescent="0.35">
      <c r="A165" s="2"/>
      <c r="B165" s="2"/>
      <c r="C165" s="2"/>
      <c r="D165" s="2"/>
      <c r="I165" s="2"/>
    </row>
    <row r="166" spans="1:9" ht="15.75" customHeight="1" x14ac:dyDescent="0.35">
      <c r="A166" s="2"/>
      <c r="B166" s="2"/>
      <c r="C166" s="2"/>
      <c r="D166" s="2"/>
      <c r="I166" s="2"/>
    </row>
    <row r="167" spans="1:9" ht="15.75" customHeight="1" x14ac:dyDescent="0.35">
      <c r="A167" s="2"/>
      <c r="B167" s="2"/>
      <c r="C167" s="2"/>
      <c r="D167" s="2"/>
      <c r="I167" s="2"/>
    </row>
    <row r="168" spans="1:9" ht="15.75" customHeight="1" x14ac:dyDescent="0.35">
      <c r="A168" s="2"/>
      <c r="B168" s="2"/>
      <c r="C168" s="2"/>
      <c r="D168" s="2"/>
      <c r="I168" s="2"/>
    </row>
    <row r="169" spans="1:9" ht="15.75" customHeight="1" x14ac:dyDescent="0.35">
      <c r="A169" s="2"/>
      <c r="B169" s="2"/>
      <c r="C169" s="2"/>
      <c r="D169" s="2"/>
      <c r="I169" s="2"/>
    </row>
    <row r="170" spans="1:9" ht="15.75" customHeight="1" x14ac:dyDescent="0.35">
      <c r="A170" s="2"/>
      <c r="B170" s="2"/>
      <c r="C170" s="2"/>
      <c r="D170" s="2"/>
      <c r="I170" s="2"/>
    </row>
    <row r="171" spans="1:9" ht="15.75" customHeight="1" x14ac:dyDescent="0.35">
      <c r="A171" s="2"/>
      <c r="B171" s="2"/>
      <c r="C171" s="2"/>
      <c r="D171" s="2"/>
      <c r="I171" s="2"/>
    </row>
    <row r="172" spans="1:9" ht="15.75" customHeight="1" x14ac:dyDescent="0.35">
      <c r="A172" s="2"/>
      <c r="B172" s="2"/>
      <c r="C172" s="2"/>
      <c r="D172" s="2"/>
      <c r="I172" s="2"/>
    </row>
    <row r="173" spans="1:9" ht="15.75" customHeight="1" x14ac:dyDescent="0.35">
      <c r="A173" s="2"/>
      <c r="B173" s="2"/>
      <c r="C173" s="2"/>
      <c r="D173" s="2"/>
      <c r="I173" s="2"/>
    </row>
    <row r="174" spans="1:9" ht="15.75" customHeight="1" x14ac:dyDescent="0.35">
      <c r="A174" s="2"/>
      <c r="B174" s="2"/>
      <c r="C174" s="2"/>
      <c r="D174" s="2"/>
      <c r="I174" s="2"/>
    </row>
    <row r="175" spans="1:9" ht="15.75" customHeight="1" x14ac:dyDescent="0.35">
      <c r="A175" s="2"/>
      <c r="B175" s="2"/>
      <c r="C175" s="2"/>
      <c r="D175" s="2"/>
      <c r="I175" s="2"/>
    </row>
    <row r="176" spans="1:9" ht="15.75" customHeight="1" x14ac:dyDescent="0.35">
      <c r="A176" s="2"/>
      <c r="B176" s="2"/>
      <c r="C176" s="2"/>
      <c r="D176" s="2"/>
      <c r="I176" s="2"/>
    </row>
    <row r="177" spans="1:9" ht="15.75" customHeight="1" x14ac:dyDescent="0.35">
      <c r="A177" s="2"/>
      <c r="B177" s="2"/>
      <c r="C177" s="2"/>
      <c r="D177" s="2"/>
      <c r="I177" s="2"/>
    </row>
    <row r="178" spans="1:9" ht="15.75" customHeight="1" x14ac:dyDescent="0.35">
      <c r="A178" s="2"/>
      <c r="B178" s="2"/>
      <c r="C178" s="2"/>
      <c r="D178" s="2"/>
      <c r="I178" s="2"/>
    </row>
    <row r="179" spans="1:9" ht="15.75" customHeight="1" x14ac:dyDescent="0.35">
      <c r="A179" s="2"/>
      <c r="B179" s="2"/>
      <c r="C179" s="2"/>
      <c r="D179" s="2"/>
      <c r="I179" s="2"/>
    </row>
    <row r="180" spans="1:9" ht="15.75" customHeight="1" x14ac:dyDescent="0.35">
      <c r="A180" s="2"/>
      <c r="B180" s="2"/>
      <c r="C180" s="2"/>
      <c r="D180" s="2"/>
      <c r="I180" s="2"/>
    </row>
    <row r="181" spans="1:9" ht="15.75" customHeight="1" x14ac:dyDescent="0.35">
      <c r="A181" s="2"/>
      <c r="B181" s="2"/>
      <c r="C181" s="2"/>
      <c r="D181" s="2"/>
      <c r="I181" s="2"/>
    </row>
    <row r="182" spans="1:9" ht="15.75" customHeight="1" x14ac:dyDescent="0.35">
      <c r="A182" s="2"/>
      <c r="B182" s="2"/>
      <c r="C182" s="2"/>
      <c r="D182" s="2"/>
      <c r="I182" s="2"/>
    </row>
    <row r="183" spans="1:9" ht="15.75" customHeight="1" x14ac:dyDescent="0.35">
      <c r="A183" s="2"/>
      <c r="B183" s="2"/>
      <c r="C183" s="2"/>
      <c r="D183" s="2"/>
      <c r="I183" s="2"/>
    </row>
    <row r="184" spans="1:9" ht="15.75" customHeight="1" x14ac:dyDescent="0.35">
      <c r="A184" s="2"/>
      <c r="B184" s="2"/>
      <c r="C184" s="2"/>
      <c r="D184" s="2"/>
      <c r="I184" s="2"/>
    </row>
    <row r="185" spans="1:9" ht="15.75" customHeight="1" x14ac:dyDescent="0.35">
      <c r="A185" s="2"/>
      <c r="B185" s="2"/>
      <c r="C185" s="2"/>
      <c r="D185" s="2"/>
      <c r="I185" s="2"/>
    </row>
    <row r="186" spans="1:9" ht="15.75" customHeight="1" x14ac:dyDescent="0.35">
      <c r="A186" s="2"/>
      <c r="B186" s="2"/>
      <c r="C186" s="2"/>
      <c r="D186" s="2"/>
      <c r="I186" s="2"/>
    </row>
    <row r="187" spans="1:9" ht="15.75" customHeight="1" x14ac:dyDescent="0.35">
      <c r="A187" s="2"/>
      <c r="B187" s="2"/>
      <c r="C187" s="2"/>
      <c r="D187" s="2"/>
      <c r="I187" s="2"/>
    </row>
    <row r="188" spans="1:9" ht="15.75" customHeight="1" x14ac:dyDescent="0.35">
      <c r="A188" s="2"/>
      <c r="B188" s="2"/>
      <c r="C188" s="2"/>
      <c r="D188" s="2"/>
      <c r="I188" s="2"/>
    </row>
    <row r="189" spans="1:9" ht="15.75" customHeight="1" x14ac:dyDescent="0.35">
      <c r="A189" s="2"/>
      <c r="B189" s="2"/>
      <c r="C189" s="2"/>
      <c r="D189" s="2"/>
      <c r="I189" s="2"/>
    </row>
    <row r="190" spans="1:9" ht="15.75" customHeight="1" x14ac:dyDescent="0.35">
      <c r="A190" s="2"/>
      <c r="B190" s="2"/>
      <c r="C190" s="2"/>
      <c r="D190" s="2"/>
      <c r="I190" s="2"/>
    </row>
    <row r="191" spans="1:9" ht="15.75" customHeight="1" x14ac:dyDescent="0.35">
      <c r="A191" s="2"/>
      <c r="B191" s="2"/>
      <c r="C191" s="2"/>
      <c r="D191" s="2"/>
      <c r="I191" s="2"/>
    </row>
    <row r="192" spans="1:9" ht="15.75" customHeight="1" x14ac:dyDescent="0.35">
      <c r="A192" s="2"/>
      <c r="B192" s="2"/>
      <c r="C192" s="2"/>
      <c r="D192" s="2"/>
      <c r="I192" s="2"/>
    </row>
    <row r="193" spans="1:9" ht="15.75" customHeight="1" x14ac:dyDescent="0.35">
      <c r="A193" s="2"/>
      <c r="B193" s="2"/>
      <c r="C193" s="2"/>
      <c r="D193" s="2"/>
      <c r="I193" s="2"/>
    </row>
    <row r="194" spans="1:9" ht="15.75" customHeight="1" x14ac:dyDescent="0.35">
      <c r="A194" s="2"/>
      <c r="B194" s="2"/>
      <c r="C194" s="2"/>
      <c r="D194" s="2"/>
      <c r="I194" s="2"/>
    </row>
    <row r="195" spans="1:9" ht="15.75" customHeight="1" x14ac:dyDescent="0.35">
      <c r="A195" s="2"/>
      <c r="B195" s="2"/>
      <c r="C195" s="2"/>
      <c r="D195" s="2"/>
      <c r="I195" s="2"/>
    </row>
    <row r="196" spans="1:9" ht="15.75" customHeight="1" x14ac:dyDescent="0.35">
      <c r="A196" s="2"/>
      <c r="B196" s="2"/>
      <c r="C196" s="2"/>
      <c r="D196" s="2"/>
      <c r="I196" s="2"/>
    </row>
    <row r="197" spans="1:9" ht="15.75" customHeight="1" x14ac:dyDescent="0.35">
      <c r="A197" s="2"/>
      <c r="B197" s="2"/>
      <c r="C197" s="2"/>
      <c r="D197" s="2"/>
      <c r="I197" s="2"/>
    </row>
    <row r="198" spans="1:9" ht="15.75" customHeight="1" x14ac:dyDescent="0.35">
      <c r="A198" s="2"/>
      <c r="B198" s="2"/>
      <c r="C198" s="2"/>
      <c r="D198" s="2"/>
      <c r="I198" s="2"/>
    </row>
    <row r="199" spans="1:9" ht="15.75" customHeight="1" x14ac:dyDescent="0.35">
      <c r="A199" s="2"/>
      <c r="B199" s="2"/>
      <c r="C199" s="2"/>
      <c r="D199" s="2"/>
      <c r="I199" s="2"/>
    </row>
    <row r="200" spans="1:9" ht="15.75" customHeight="1" x14ac:dyDescent="0.35">
      <c r="A200" s="2"/>
      <c r="B200" s="2"/>
      <c r="C200" s="2"/>
      <c r="D200" s="2"/>
      <c r="I200" s="2"/>
    </row>
    <row r="201" spans="1:9" ht="15.75" customHeight="1" x14ac:dyDescent="0.35">
      <c r="A201" s="2"/>
      <c r="B201" s="2"/>
      <c r="C201" s="2"/>
      <c r="D201" s="2"/>
      <c r="I201" s="2"/>
    </row>
    <row r="202" spans="1:9" ht="15.75" customHeight="1" x14ac:dyDescent="0.35">
      <c r="A202" s="2"/>
      <c r="B202" s="2"/>
      <c r="C202" s="2"/>
      <c r="D202" s="2"/>
      <c r="I202" s="2"/>
    </row>
    <row r="203" spans="1:9" ht="15.75" customHeight="1" x14ac:dyDescent="0.35">
      <c r="A203" s="2"/>
      <c r="B203" s="2"/>
      <c r="C203" s="2"/>
      <c r="D203" s="2"/>
      <c r="I203" s="2"/>
    </row>
    <row r="204" spans="1:9" ht="15.75" customHeight="1" x14ac:dyDescent="0.35">
      <c r="A204" s="2"/>
      <c r="B204" s="2"/>
      <c r="C204" s="2"/>
      <c r="D204" s="2"/>
      <c r="I204" s="2"/>
    </row>
    <row r="205" spans="1:9" ht="15.75" customHeight="1" x14ac:dyDescent="0.35">
      <c r="A205" s="2"/>
      <c r="B205" s="2"/>
      <c r="C205" s="2"/>
      <c r="D205" s="2"/>
      <c r="I205" s="2"/>
    </row>
    <row r="206" spans="1:9" ht="15.75" customHeight="1" x14ac:dyDescent="0.35">
      <c r="A206" s="2"/>
      <c r="B206" s="2"/>
      <c r="C206" s="2"/>
      <c r="D206" s="2"/>
      <c r="I206" s="2"/>
    </row>
    <row r="207" spans="1:9" ht="15.75" customHeight="1" x14ac:dyDescent="0.35">
      <c r="A207" s="2"/>
      <c r="B207" s="2"/>
      <c r="C207" s="2"/>
      <c r="D207" s="2"/>
      <c r="I207" s="2"/>
    </row>
    <row r="208" spans="1:9" ht="15.75" customHeight="1" x14ac:dyDescent="0.35">
      <c r="A208" s="2"/>
      <c r="B208" s="2"/>
      <c r="C208" s="2"/>
      <c r="D208" s="2"/>
      <c r="I208" s="2"/>
    </row>
    <row r="209" spans="1:9" ht="15.75" customHeight="1" x14ac:dyDescent="0.35">
      <c r="A209" s="2"/>
      <c r="B209" s="2"/>
      <c r="C209" s="2"/>
      <c r="D209" s="2"/>
      <c r="I209" s="2"/>
    </row>
    <row r="210" spans="1:9" ht="15.75" customHeight="1" x14ac:dyDescent="0.35">
      <c r="A210" s="2"/>
      <c r="B210" s="2"/>
      <c r="C210" s="2"/>
      <c r="D210" s="2"/>
      <c r="I210" s="2"/>
    </row>
    <row r="211" spans="1:9" ht="15.75" customHeight="1" x14ac:dyDescent="0.35">
      <c r="A211" s="2"/>
      <c r="B211" s="2"/>
      <c r="C211" s="2"/>
      <c r="D211" s="2"/>
      <c r="I211" s="2"/>
    </row>
    <row r="212" spans="1:9" ht="15.75" customHeight="1" x14ac:dyDescent="0.35">
      <c r="A212" s="2"/>
      <c r="B212" s="2"/>
      <c r="C212" s="2"/>
      <c r="D212" s="2"/>
      <c r="I212" s="2"/>
    </row>
    <row r="213" spans="1:9" ht="15.75" customHeight="1" x14ac:dyDescent="0.35">
      <c r="A213" s="2"/>
      <c r="B213" s="2"/>
      <c r="C213" s="2"/>
      <c r="D213" s="2"/>
      <c r="I213" s="2"/>
    </row>
    <row r="214" spans="1:9" ht="15.75" customHeight="1" x14ac:dyDescent="0.35">
      <c r="A214" s="2"/>
      <c r="B214" s="2"/>
      <c r="C214" s="2"/>
      <c r="D214" s="2"/>
      <c r="I214" s="2"/>
    </row>
    <row r="215" spans="1:9" ht="15.75" customHeight="1" x14ac:dyDescent="0.35">
      <c r="A215" s="2"/>
      <c r="B215" s="2"/>
      <c r="C215" s="2"/>
      <c r="D215" s="2"/>
      <c r="I215" s="2"/>
    </row>
    <row r="216" spans="1:9" ht="15.75" customHeight="1" x14ac:dyDescent="0.35">
      <c r="A216" s="2"/>
      <c r="B216" s="2"/>
      <c r="C216" s="2"/>
      <c r="D216" s="2"/>
      <c r="I216" s="2"/>
    </row>
    <row r="217" spans="1:9" ht="15.75" customHeight="1" x14ac:dyDescent="0.35">
      <c r="A217" s="2"/>
      <c r="B217" s="2"/>
      <c r="C217" s="2"/>
      <c r="D217" s="2"/>
      <c r="I217" s="2"/>
    </row>
    <row r="218" spans="1:9" ht="15.75" customHeight="1" x14ac:dyDescent="0.35">
      <c r="A218" s="2"/>
      <c r="B218" s="2"/>
      <c r="C218" s="2"/>
      <c r="D218" s="2"/>
      <c r="I218" s="2"/>
    </row>
    <row r="219" spans="1:9" ht="15.75" customHeight="1" x14ac:dyDescent="0.35">
      <c r="A219" s="2"/>
      <c r="B219" s="2"/>
      <c r="C219" s="2"/>
      <c r="D219" s="2"/>
      <c r="I219" s="2"/>
    </row>
    <row r="220" spans="1:9" ht="15.75" customHeight="1" x14ac:dyDescent="0.35">
      <c r="A220" s="2"/>
      <c r="B220" s="2"/>
      <c r="C220" s="2"/>
      <c r="D220" s="2"/>
      <c r="I220" s="2"/>
    </row>
    <row r="221" spans="1:9" ht="15.75" customHeight="1" x14ac:dyDescent="0.35">
      <c r="A221" s="2"/>
      <c r="B221" s="2"/>
      <c r="C221" s="2"/>
      <c r="D221" s="2"/>
      <c r="I221" s="2"/>
    </row>
    <row r="222" spans="1:9" ht="15.75" customHeight="1" x14ac:dyDescent="0.35">
      <c r="A222" s="2"/>
      <c r="B222" s="2"/>
      <c r="C222" s="2"/>
      <c r="D222" s="2"/>
      <c r="I222" s="2"/>
    </row>
    <row r="223" spans="1:9" ht="15.75" customHeight="1" x14ac:dyDescent="0.35">
      <c r="A223" s="2"/>
      <c r="B223" s="2"/>
      <c r="C223" s="2"/>
      <c r="D223" s="2"/>
      <c r="I223" s="2"/>
    </row>
    <row r="224" spans="1:9" ht="15.75" customHeight="1" x14ac:dyDescent="0.35">
      <c r="A224" s="2"/>
      <c r="B224" s="2"/>
      <c r="C224" s="2"/>
      <c r="D224" s="2"/>
      <c r="I224" s="2"/>
    </row>
    <row r="225" spans="1:9" ht="15.75" customHeight="1" x14ac:dyDescent="0.35">
      <c r="A225" s="2"/>
      <c r="B225" s="2"/>
      <c r="C225" s="2"/>
      <c r="D225" s="2"/>
      <c r="I225" s="2"/>
    </row>
    <row r="226" spans="1:9" ht="15.75" customHeight="1" x14ac:dyDescent="0.35">
      <c r="A226" s="2"/>
      <c r="B226" s="2"/>
      <c r="C226" s="2"/>
      <c r="D226" s="2"/>
      <c r="I226" s="2"/>
    </row>
    <row r="227" spans="1:9" ht="15.75" customHeight="1" x14ac:dyDescent="0.35">
      <c r="A227" s="2"/>
      <c r="B227" s="2"/>
      <c r="C227" s="2"/>
      <c r="D227" s="2"/>
      <c r="I227" s="2"/>
    </row>
    <row r="228" spans="1:9" ht="15.75" customHeight="1" x14ac:dyDescent="0.35">
      <c r="A228" s="2"/>
      <c r="B228" s="2"/>
      <c r="C228" s="2"/>
      <c r="D228" s="2"/>
      <c r="I228" s="2"/>
    </row>
    <row r="229" spans="1:9" ht="15.75" customHeight="1" x14ac:dyDescent="0.35">
      <c r="A229" s="2"/>
      <c r="B229" s="2"/>
      <c r="C229" s="2"/>
      <c r="D229" s="2"/>
      <c r="I229" s="2"/>
    </row>
    <row r="230" spans="1:9" ht="15.75" customHeight="1" x14ac:dyDescent="0.35">
      <c r="A230" s="2"/>
      <c r="B230" s="2"/>
      <c r="C230" s="2"/>
      <c r="D230" s="2"/>
      <c r="I230" s="2"/>
    </row>
    <row r="231" spans="1:9" ht="15.75" customHeight="1" x14ac:dyDescent="0.35">
      <c r="A231" s="2"/>
      <c r="B231" s="2"/>
      <c r="C231" s="2"/>
      <c r="D231" s="2"/>
      <c r="I231" s="2"/>
    </row>
    <row r="232" spans="1:9" ht="15.75" customHeight="1" x14ac:dyDescent="0.35">
      <c r="A232" s="2"/>
      <c r="B232" s="2"/>
      <c r="C232" s="2"/>
      <c r="D232" s="2"/>
      <c r="I232" s="2"/>
    </row>
    <row r="233" spans="1:9" ht="15.75" customHeight="1" x14ac:dyDescent="0.35">
      <c r="A233" s="2"/>
      <c r="B233" s="2"/>
      <c r="C233" s="2"/>
      <c r="D233" s="2"/>
      <c r="I233" s="2"/>
    </row>
    <row r="234" spans="1:9" ht="15.75" customHeight="1" x14ac:dyDescent="0.35">
      <c r="A234" s="2"/>
      <c r="B234" s="2"/>
      <c r="C234" s="2"/>
      <c r="D234" s="2"/>
      <c r="I234" s="2"/>
    </row>
    <row r="235" spans="1:9" ht="15.75" customHeight="1" x14ac:dyDescent="0.35">
      <c r="A235" s="2"/>
      <c r="B235" s="2"/>
      <c r="C235" s="2"/>
      <c r="D235" s="2"/>
      <c r="I235" s="2"/>
    </row>
    <row r="236" spans="1:9" ht="15.75" customHeight="1" x14ac:dyDescent="0.35">
      <c r="A236" s="2"/>
      <c r="B236" s="2"/>
      <c r="C236" s="2"/>
      <c r="D236" s="2"/>
      <c r="I236" s="2"/>
    </row>
    <row r="237" spans="1:9" ht="15.75" customHeight="1" x14ac:dyDescent="0.35">
      <c r="A237" s="2"/>
      <c r="B237" s="2"/>
      <c r="C237" s="2"/>
      <c r="D237" s="2"/>
      <c r="I237" s="2"/>
    </row>
    <row r="238" spans="1:9" ht="15.75" customHeight="1" x14ac:dyDescent="0.35">
      <c r="A238" s="2"/>
      <c r="B238" s="2"/>
      <c r="C238" s="2"/>
      <c r="D238" s="2"/>
      <c r="I238" s="2"/>
    </row>
    <row r="239" spans="1:9" ht="15.75" customHeight="1" x14ac:dyDescent="0.35">
      <c r="A239" s="2"/>
      <c r="B239" s="2"/>
      <c r="C239" s="2"/>
      <c r="D239" s="2"/>
      <c r="I239" s="2"/>
    </row>
    <row r="240" spans="1:9" ht="15.75" customHeight="1" x14ac:dyDescent="0.35">
      <c r="A240" s="2"/>
      <c r="B240" s="2"/>
      <c r="C240" s="2"/>
      <c r="D240" s="2"/>
      <c r="I240" s="2"/>
    </row>
    <row r="241" spans="1:9" ht="15.75" customHeight="1" x14ac:dyDescent="0.35">
      <c r="A241" s="2"/>
      <c r="B241" s="2"/>
      <c r="C241" s="2"/>
      <c r="D241" s="2"/>
      <c r="I241" s="2"/>
    </row>
    <row r="242" spans="1:9" ht="15.75" customHeight="1" x14ac:dyDescent="0.35">
      <c r="A242" s="2"/>
      <c r="B242" s="2"/>
      <c r="C242" s="2"/>
      <c r="D242" s="2"/>
      <c r="I242" s="2"/>
    </row>
    <row r="243" spans="1:9" ht="15.75" customHeight="1" x14ac:dyDescent="0.35">
      <c r="A243" s="2"/>
      <c r="B243" s="2"/>
      <c r="C243" s="2"/>
      <c r="D243" s="2"/>
      <c r="I243" s="2"/>
    </row>
    <row r="244" spans="1:9" ht="15.75" customHeight="1" x14ac:dyDescent="0.35">
      <c r="A244" s="2"/>
      <c r="B244" s="2"/>
      <c r="C244" s="2"/>
      <c r="D244" s="2"/>
      <c r="I244" s="2"/>
    </row>
    <row r="245" spans="1:9" ht="15.75" customHeight="1" x14ac:dyDescent="0.35">
      <c r="A245" s="2"/>
      <c r="B245" s="2"/>
      <c r="C245" s="2"/>
      <c r="D245" s="2"/>
      <c r="I245" s="2"/>
    </row>
    <row r="246" spans="1:9" ht="15.75" customHeight="1" x14ac:dyDescent="0.35">
      <c r="A246" s="2"/>
      <c r="B246" s="2"/>
      <c r="C246" s="2"/>
      <c r="D246" s="2"/>
      <c r="I246" s="2"/>
    </row>
    <row r="247" spans="1:9" ht="15.75" customHeight="1" x14ac:dyDescent="0.35">
      <c r="A247" s="2"/>
      <c r="B247" s="2"/>
      <c r="C247" s="2"/>
      <c r="D247" s="2"/>
      <c r="I247" s="2"/>
    </row>
    <row r="248" spans="1:9" ht="15.75" customHeight="1" x14ac:dyDescent="0.35">
      <c r="A248" s="2"/>
      <c r="B248" s="2"/>
      <c r="C248" s="2"/>
      <c r="D248" s="2"/>
      <c r="I248" s="2"/>
    </row>
    <row r="249" spans="1:9" ht="15.75" customHeight="1" x14ac:dyDescent="0.35">
      <c r="A249" s="2"/>
      <c r="B249" s="2"/>
      <c r="C249" s="2"/>
      <c r="D249" s="2"/>
      <c r="I249" s="2"/>
    </row>
    <row r="250" spans="1:9" ht="15.75" customHeight="1" x14ac:dyDescent="0.35">
      <c r="A250" s="2"/>
      <c r="B250" s="2"/>
      <c r="C250" s="2"/>
      <c r="D250" s="2"/>
      <c r="I250" s="2"/>
    </row>
    <row r="251" spans="1:9" ht="15.75" customHeight="1" x14ac:dyDescent="0.35">
      <c r="A251" s="2"/>
      <c r="B251" s="2"/>
      <c r="C251" s="2"/>
      <c r="D251" s="2"/>
      <c r="I251" s="2"/>
    </row>
    <row r="252" spans="1:9" ht="15.75" customHeight="1" x14ac:dyDescent="0.35">
      <c r="A252" s="2"/>
      <c r="B252" s="2"/>
      <c r="C252" s="2"/>
      <c r="D252" s="2"/>
      <c r="I252" s="2"/>
    </row>
    <row r="253" spans="1:9" ht="15.75" customHeight="1" x14ac:dyDescent="0.35">
      <c r="A253" s="2"/>
      <c r="B253" s="2"/>
      <c r="C253" s="2"/>
      <c r="D253" s="2"/>
      <c r="I253" s="2"/>
    </row>
    <row r="254" spans="1:9" ht="15.75" customHeight="1" x14ac:dyDescent="0.35">
      <c r="A254" s="2"/>
      <c r="B254" s="2"/>
      <c r="C254" s="2"/>
      <c r="D254" s="2"/>
      <c r="I254" s="2"/>
    </row>
    <row r="255" spans="1:9" ht="15.75" customHeight="1" x14ac:dyDescent="0.35">
      <c r="A255" s="2"/>
      <c r="B255" s="2"/>
      <c r="C255" s="2"/>
      <c r="D255" s="2"/>
      <c r="I255" s="2"/>
    </row>
    <row r="256" spans="1:9" ht="15.75" customHeight="1" x14ac:dyDescent="0.35">
      <c r="A256" s="2"/>
      <c r="B256" s="2"/>
      <c r="C256" s="2"/>
      <c r="D256" s="2"/>
      <c r="I256" s="2"/>
    </row>
    <row r="257" spans="1:9" ht="15.75" customHeight="1" x14ac:dyDescent="0.35">
      <c r="A257" s="2"/>
      <c r="B257" s="2"/>
      <c r="C257" s="2"/>
      <c r="D257" s="2"/>
      <c r="I257" s="2"/>
    </row>
    <row r="258" spans="1:9" ht="15.75" customHeight="1" x14ac:dyDescent="0.35">
      <c r="A258" s="2"/>
      <c r="B258" s="2"/>
      <c r="C258" s="2"/>
      <c r="D258" s="2"/>
      <c r="I258" s="2"/>
    </row>
    <row r="259" spans="1:9" ht="15.75" customHeight="1" x14ac:dyDescent="0.35">
      <c r="A259" s="2"/>
      <c r="B259" s="2"/>
      <c r="C259" s="2"/>
      <c r="D259" s="2"/>
      <c r="I259" s="2"/>
    </row>
    <row r="260" spans="1:9" ht="15.75" customHeight="1" x14ac:dyDescent="0.35">
      <c r="A260" s="2"/>
      <c r="B260" s="2"/>
      <c r="C260" s="2"/>
      <c r="D260" s="2"/>
      <c r="I260" s="2"/>
    </row>
    <row r="261" spans="1:9" ht="15.75" customHeight="1" x14ac:dyDescent="0.35">
      <c r="A261" s="2"/>
      <c r="B261" s="2"/>
      <c r="C261" s="2"/>
      <c r="D261" s="2"/>
      <c r="I261" s="2"/>
    </row>
    <row r="262" spans="1:9" ht="15.75" customHeight="1" x14ac:dyDescent="0.35">
      <c r="A262" s="2"/>
      <c r="B262" s="2"/>
      <c r="C262" s="2"/>
      <c r="D262" s="2"/>
      <c r="I262" s="2"/>
    </row>
    <row r="263" spans="1:9" ht="15.75" customHeight="1" x14ac:dyDescent="0.35">
      <c r="A263" s="2"/>
      <c r="B263" s="2"/>
      <c r="C263" s="2"/>
      <c r="D263" s="2"/>
      <c r="I263" s="2"/>
    </row>
    <row r="264" spans="1:9" ht="15.75" customHeight="1" x14ac:dyDescent="0.35">
      <c r="A264" s="2"/>
      <c r="B264" s="2"/>
      <c r="C264" s="2"/>
      <c r="D264" s="2"/>
      <c r="I264" s="2"/>
    </row>
    <row r="265" spans="1:9" ht="15.75" customHeight="1" x14ac:dyDescent="0.35">
      <c r="A265" s="2"/>
      <c r="B265" s="2"/>
      <c r="C265" s="2"/>
      <c r="D265" s="2"/>
      <c r="I265" s="2"/>
    </row>
    <row r="266" spans="1:9" ht="15.75" customHeight="1" x14ac:dyDescent="0.35">
      <c r="A266" s="2"/>
      <c r="B266" s="2"/>
      <c r="C266" s="2"/>
      <c r="D266" s="2"/>
      <c r="I266" s="2"/>
    </row>
    <row r="267" spans="1:9" ht="15.75" customHeight="1" x14ac:dyDescent="0.35">
      <c r="A267" s="2"/>
      <c r="B267" s="2"/>
      <c r="C267" s="2"/>
      <c r="D267" s="2"/>
      <c r="I267" s="2"/>
    </row>
    <row r="268" spans="1:9" ht="15.75" customHeight="1" x14ac:dyDescent="0.35">
      <c r="A268" s="2"/>
      <c r="B268" s="2"/>
      <c r="C268" s="2"/>
      <c r="D268" s="2"/>
      <c r="I268" s="2"/>
    </row>
    <row r="269" spans="1:9" ht="15.75" customHeight="1" x14ac:dyDescent="0.35">
      <c r="A269" s="2"/>
      <c r="B269" s="2"/>
      <c r="C269" s="2"/>
      <c r="D269" s="2"/>
      <c r="I269" s="2"/>
    </row>
    <row r="270" spans="1:9" ht="15.75" customHeight="1" x14ac:dyDescent="0.35">
      <c r="A270" s="2"/>
      <c r="B270" s="2"/>
      <c r="C270" s="2"/>
      <c r="D270" s="2"/>
      <c r="I270" s="2"/>
    </row>
    <row r="271" spans="1:9" ht="15.75" customHeight="1" x14ac:dyDescent="0.35">
      <c r="A271" s="2"/>
      <c r="B271" s="2"/>
      <c r="C271" s="2"/>
      <c r="D271" s="2"/>
      <c r="I271" s="2"/>
    </row>
    <row r="272" spans="1:9" ht="15.75" customHeight="1" x14ac:dyDescent="0.35">
      <c r="A272" s="2"/>
      <c r="B272" s="2"/>
      <c r="C272" s="2"/>
      <c r="D272" s="2"/>
      <c r="I272" s="2"/>
    </row>
    <row r="273" spans="1:9" ht="15.75" customHeight="1" x14ac:dyDescent="0.35">
      <c r="A273" s="2"/>
      <c r="B273" s="2"/>
      <c r="C273" s="2"/>
      <c r="D273" s="2"/>
      <c r="I273" s="2"/>
    </row>
    <row r="274" spans="1:9" ht="15.75" customHeight="1" x14ac:dyDescent="0.35">
      <c r="A274" s="2"/>
      <c r="B274" s="2"/>
      <c r="C274" s="2"/>
      <c r="D274" s="2"/>
      <c r="I274" s="2"/>
    </row>
    <row r="275" spans="1:9" ht="15.75" customHeight="1" x14ac:dyDescent="0.35">
      <c r="A275" s="2"/>
      <c r="B275" s="2"/>
      <c r="C275" s="2"/>
      <c r="D275" s="2"/>
      <c r="I275" s="2"/>
    </row>
    <row r="276" spans="1:9" ht="15.75" customHeight="1" x14ac:dyDescent="0.35">
      <c r="A276" s="2"/>
      <c r="B276" s="2"/>
      <c r="C276" s="2"/>
      <c r="D276" s="2"/>
      <c r="I276" s="2"/>
    </row>
    <row r="277" spans="1:9" ht="15.75" customHeight="1" x14ac:dyDescent="0.35">
      <c r="A277" s="2"/>
      <c r="B277" s="2"/>
      <c r="C277" s="2"/>
      <c r="D277" s="2"/>
      <c r="I277" s="2"/>
    </row>
    <row r="278" spans="1:9" ht="15.75" customHeight="1" x14ac:dyDescent="0.35">
      <c r="A278" s="2"/>
      <c r="B278" s="2"/>
      <c r="C278" s="2"/>
      <c r="D278" s="2"/>
      <c r="I278" s="2"/>
    </row>
    <row r="279" spans="1:9" ht="15.75" customHeight="1" x14ac:dyDescent="0.35">
      <c r="A279" s="2"/>
      <c r="B279" s="2"/>
      <c r="C279" s="2"/>
      <c r="D279" s="2"/>
      <c r="I279" s="2"/>
    </row>
    <row r="280" spans="1:9" ht="15.75" customHeight="1" x14ac:dyDescent="0.35">
      <c r="A280" s="2"/>
      <c r="B280" s="2"/>
      <c r="C280" s="2"/>
      <c r="D280" s="2"/>
      <c r="I280" s="2"/>
    </row>
    <row r="281" spans="1:9" ht="15.75" customHeight="1" x14ac:dyDescent="0.35">
      <c r="A281" s="2"/>
      <c r="B281" s="2"/>
      <c r="C281" s="2"/>
      <c r="D281" s="2"/>
      <c r="I281" s="2"/>
    </row>
    <row r="282" spans="1:9" ht="15.75" customHeight="1" x14ac:dyDescent="0.35">
      <c r="A282" s="2"/>
      <c r="B282" s="2"/>
      <c r="C282" s="2"/>
      <c r="D282" s="2"/>
      <c r="I282" s="2"/>
    </row>
    <row r="283" spans="1:9" ht="15.75" customHeight="1" x14ac:dyDescent="0.35">
      <c r="A283" s="2"/>
      <c r="B283" s="2"/>
      <c r="C283" s="2"/>
      <c r="D283" s="2"/>
      <c r="I283" s="2"/>
    </row>
    <row r="284" spans="1:9" ht="15.75" customHeight="1" x14ac:dyDescent="0.35">
      <c r="A284" s="2"/>
      <c r="B284" s="2"/>
      <c r="C284" s="2"/>
      <c r="D284" s="2"/>
      <c r="I284" s="2"/>
    </row>
    <row r="285" spans="1:9" ht="15.75" customHeight="1" x14ac:dyDescent="0.35">
      <c r="A285" s="2"/>
      <c r="B285" s="2"/>
      <c r="C285" s="2"/>
      <c r="D285" s="2"/>
      <c r="I285" s="2"/>
    </row>
    <row r="286" spans="1:9" ht="15.75" customHeight="1" x14ac:dyDescent="0.35">
      <c r="A286" s="2"/>
      <c r="B286" s="2"/>
      <c r="C286" s="2"/>
      <c r="D286" s="2"/>
      <c r="I286" s="2"/>
    </row>
    <row r="287" spans="1:9" ht="15.75" customHeight="1" x14ac:dyDescent="0.35">
      <c r="A287" s="2"/>
      <c r="B287" s="2"/>
      <c r="C287" s="2"/>
      <c r="D287" s="2"/>
      <c r="I287" s="2"/>
    </row>
    <row r="288" spans="1:9" ht="15.75" customHeight="1" x14ac:dyDescent="0.35">
      <c r="A288" s="2"/>
      <c r="B288" s="2"/>
      <c r="C288" s="2"/>
      <c r="D288" s="2"/>
      <c r="I288" s="2"/>
    </row>
    <row r="289" spans="1:9" ht="15.75" customHeight="1" x14ac:dyDescent="0.35">
      <c r="A289" s="2"/>
      <c r="B289" s="2"/>
      <c r="C289" s="2"/>
      <c r="D289" s="2"/>
      <c r="I289" s="2"/>
    </row>
    <row r="290" spans="1:9" ht="15.75" customHeight="1" x14ac:dyDescent="0.35">
      <c r="A290" s="2"/>
      <c r="B290" s="2"/>
      <c r="C290" s="2"/>
      <c r="D290" s="2"/>
      <c r="I290" s="2"/>
    </row>
    <row r="291" spans="1:9" ht="15.75" customHeight="1" x14ac:dyDescent="0.35">
      <c r="A291" s="2"/>
      <c r="B291" s="2"/>
      <c r="C291" s="2"/>
      <c r="D291" s="2"/>
      <c r="I291" s="2"/>
    </row>
    <row r="292" spans="1:9" ht="15.75" customHeight="1" x14ac:dyDescent="0.35">
      <c r="A292" s="2"/>
      <c r="B292" s="2"/>
      <c r="C292" s="2"/>
      <c r="D292" s="2"/>
      <c r="I292" s="2"/>
    </row>
    <row r="293" spans="1:9" ht="15.75" customHeight="1" x14ac:dyDescent="0.35">
      <c r="A293" s="2"/>
      <c r="B293" s="2"/>
      <c r="C293" s="2"/>
      <c r="D293" s="2"/>
      <c r="I293" s="2"/>
    </row>
    <row r="294" spans="1:9" ht="15.75" customHeight="1" x14ac:dyDescent="0.35">
      <c r="A294" s="2"/>
      <c r="B294" s="2"/>
      <c r="C294" s="2"/>
      <c r="D294" s="2"/>
      <c r="I294" s="2"/>
    </row>
    <row r="295" spans="1:9" ht="15.75" customHeight="1" x14ac:dyDescent="0.35">
      <c r="A295" s="2"/>
      <c r="B295" s="2"/>
      <c r="C295" s="2"/>
      <c r="D295" s="2"/>
      <c r="I295" s="2"/>
    </row>
    <row r="296" spans="1:9" ht="15.75" customHeight="1" x14ac:dyDescent="0.35">
      <c r="A296" s="2"/>
      <c r="B296" s="2"/>
      <c r="C296" s="2"/>
      <c r="D296" s="2"/>
      <c r="I296" s="2"/>
    </row>
    <row r="297" spans="1:9" ht="15.75" customHeight="1" x14ac:dyDescent="0.35">
      <c r="A297" s="2"/>
      <c r="B297" s="2"/>
      <c r="C297" s="2"/>
      <c r="D297" s="2"/>
      <c r="I297" s="2"/>
    </row>
    <row r="298" spans="1:9" ht="15.75" customHeight="1" x14ac:dyDescent="0.35">
      <c r="A298" s="2"/>
      <c r="B298" s="2"/>
      <c r="C298" s="2"/>
      <c r="D298" s="2"/>
      <c r="I298" s="2"/>
    </row>
    <row r="299" spans="1:9" ht="15.75" customHeight="1" x14ac:dyDescent="0.35">
      <c r="A299" s="2"/>
      <c r="B299" s="2"/>
      <c r="C299" s="2"/>
      <c r="D299" s="2"/>
      <c r="I299" s="2"/>
    </row>
    <row r="300" spans="1:9" ht="15.75" customHeight="1" x14ac:dyDescent="0.35">
      <c r="A300" s="2"/>
      <c r="B300" s="2"/>
      <c r="C300" s="2"/>
      <c r="D300" s="2"/>
      <c r="I300" s="2"/>
    </row>
    <row r="301" spans="1:9" ht="15.75" customHeight="1" x14ac:dyDescent="0.35">
      <c r="A301" s="2"/>
      <c r="B301" s="2"/>
      <c r="C301" s="2"/>
      <c r="D301" s="2"/>
      <c r="I301" s="2"/>
    </row>
    <row r="302" spans="1:9" ht="15.75" customHeight="1" x14ac:dyDescent="0.35">
      <c r="A302" s="2"/>
      <c r="B302" s="2"/>
      <c r="C302" s="2"/>
      <c r="D302" s="2"/>
      <c r="I302" s="2"/>
    </row>
    <row r="303" spans="1:9" ht="15.75" customHeight="1" x14ac:dyDescent="0.35">
      <c r="A303" s="2"/>
      <c r="B303" s="2"/>
      <c r="C303" s="2"/>
      <c r="D303" s="2"/>
      <c r="I303" s="2"/>
    </row>
    <row r="304" spans="1:9" ht="15.75" customHeight="1" x14ac:dyDescent="0.35">
      <c r="A304" s="2"/>
      <c r="B304" s="2"/>
      <c r="C304" s="2"/>
      <c r="D304" s="2"/>
      <c r="I304" s="2"/>
    </row>
    <row r="305" spans="1:9" ht="15.75" customHeight="1" x14ac:dyDescent="0.35">
      <c r="A305" s="2"/>
      <c r="B305" s="2"/>
      <c r="C305" s="2"/>
      <c r="D305" s="2"/>
      <c r="I305" s="2"/>
    </row>
    <row r="306" spans="1:9" ht="15.75" customHeight="1" x14ac:dyDescent="0.35">
      <c r="A306" s="2"/>
      <c r="B306" s="2"/>
      <c r="C306" s="2"/>
      <c r="D306" s="2"/>
      <c r="I306" s="2"/>
    </row>
    <row r="307" spans="1:9" ht="15.75" customHeight="1" x14ac:dyDescent="0.35">
      <c r="A307" s="2"/>
      <c r="B307" s="2"/>
      <c r="C307" s="2"/>
      <c r="D307" s="2"/>
      <c r="I307" s="2"/>
    </row>
    <row r="308" spans="1:9" ht="15.75" customHeight="1" x14ac:dyDescent="0.35">
      <c r="A308" s="2"/>
      <c r="B308" s="2"/>
      <c r="C308" s="2"/>
      <c r="D308" s="2"/>
      <c r="I308" s="2"/>
    </row>
    <row r="309" spans="1:9" ht="15.75" customHeight="1" x14ac:dyDescent="0.35">
      <c r="A309" s="2"/>
      <c r="B309" s="2"/>
      <c r="C309" s="2"/>
      <c r="D309" s="2"/>
      <c r="I309" s="2"/>
    </row>
    <row r="310" spans="1:9" ht="15.75" customHeight="1" x14ac:dyDescent="0.35">
      <c r="A310" s="2"/>
      <c r="B310" s="2"/>
      <c r="C310" s="2"/>
      <c r="D310" s="2"/>
      <c r="I310" s="2"/>
    </row>
    <row r="311" spans="1:9" ht="15.75" customHeight="1" x14ac:dyDescent="0.35">
      <c r="A311" s="2"/>
      <c r="B311" s="2"/>
      <c r="C311" s="2"/>
      <c r="D311" s="2"/>
      <c r="I311" s="2"/>
    </row>
    <row r="312" spans="1:9" ht="15.75" customHeight="1" x14ac:dyDescent="0.35">
      <c r="A312" s="2"/>
      <c r="B312" s="2"/>
      <c r="C312" s="2"/>
      <c r="D312" s="2"/>
      <c r="I312" s="2"/>
    </row>
    <row r="313" spans="1:9" ht="15.75" customHeight="1" x14ac:dyDescent="0.35">
      <c r="A313" s="2"/>
      <c r="B313" s="2"/>
      <c r="C313" s="2"/>
      <c r="D313" s="2"/>
      <c r="I313" s="2"/>
    </row>
    <row r="314" spans="1:9" ht="15.75" customHeight="1" x14ac:dyDescent="0.35">
      <c r="A314" s="2"/>
      <c r="B314" s="2"/>
      <c r="C314" s="2"/>
      <c r="D314" s="2"/>
      <c r="I314" s="2"/>
    </row>
    <row r="315" spans="1:9" ht="15.75" customHeight="1" x14ac:dyDescent="0.35">
      <c r="A315" s="2"/>
      <c r="B315" s="2"/>
      <c r="C315" s="2"/>
      <c r="D315" s="2"/>
      <c r="I315" s="2"/>
    </row>
    <row r="316" spans="1:9" ht="15.75" customHeight="1" x14ac:dyDescent="0.35">
      <c r="A316" s="2"/>
      <c r="B316" s="2"/>
      <c r="C316" s="2"/>
      <c r="D316" s="2"/>
      <c r="I316" s="2"/>
    </row>
    <row r="317" spans="1:9" ht="15.75" customHeight="1" x14ac:dyDescent="0.35">
      <c r="A317" s="2"/>
      <c r="B317" s="2"/>
      <c r="C317" s="2"/>
      <c r="D317" s="2"/>
      <c r="I317" s="2"/>
    </row>
    <row r="318" spans="1:9" ht="15.75" customHeight="1" x14ac:dyDescent="0.35">
      <c r="A318" s="2"/>
      <c r="B318" s="2"/>
      <c r="C318" s="2"/>
      <c r="D318" s="2"/>
      <c r="I318" s="2"/>
    </row>
    <row r="319" spans="1:9" ht="15.75" customHeight="1" x14ac:dyDescent="0.35">
      <c r="A319" s="2"/>
      <c r="B319" s="2"/>
      <c r="C319" s="2"/>
      <c r="D319" s="2"/>
      <c r="I319" s="2"/>
    </row>
    <row r="320" spans="1:9" ht="15.75" customHeight="1" x14ac:dyDescent="0.35">
      <c r="A320" s="2"/>
      <c r="B320" s="2"/>
      <c r="C320" s="2"/>
      <c r="D320" s="2"/>
      <c r="I320" s="2"/>
    </row>
    <row r="321" spans="1:9" ht="15.75" customHeight="1" x14ac:dyDescent="0.35">
      <c r="A321" s="2"/>
      <c r="B321" s="2"/>
      <c r="C321" s="2"/>
      <c r="D321" s="2"/>
      <c r="I321" s="2"/>
    </row>
    <row r="322" spans="1:9" ht="15.75" customHeight="1" x14ac:dyDescent="0.35">
      <c r="A322" s="2"/>
      <c r="B322" s="2"/>
      <c r="C322" s="2"/>
      <c r="D322" s="2"/>
      <c r="I322" s="2"/>
    </row>
    <row r="323" spans="1:9" ht="15.75" customHeight="1" x14ac:dyDescent="0.35">
      <c r="A323" s="2"/>
      <c r="B323" s="2"/>
      <c r="C323" s="2"/>
      <c r="D323" s="2"/>
      <c r="I323" s="2"/>
    </row>
    <row r="324" spans="1:9" ht="15.75" customHeight="1" x14ac:dyDescent="0.35">
      <c r="A324" s="2"/>
      <c r="B324" s="2"/>
      <c r="C324" s="2"/>
      <c r="D324" s="2"/>
      <c r="I324" s="2"/>
    </row>
    <row r="325" spans="1:9" ht="15.75" customHeight="1" x14ac:dyDescent="0.35">
      <c r="A325" s="2"/>
      <c r="B325" s="2"/>
      <c r="C325" s="2"/>
      <c r="D325" s="2"/>
      <c r="I325" s="2"/>
    </row>
    <row r="326" spans="1:9" ht="15.75" customHeight="1" x14ac:dyDescent="0.35">
      <c r="A326" s="2"/>
      <c r="B326" s="2"/>
      <c r="C326" s="2"/>
      <c r="D326" s="2"/>
      <c r="I326" s="2"/>
    </row>
    <row r="327" spans="1:9" ht="15.75" customHeight="1" x14ac:dyDescent="0.35">
      <c r="A327" s="2"/>
      <c r="B327" s="2"/>
      <c r="C327" s="2"/>
      <c r="D327" s="2"/>
      <c r="I327" s="2"/>
    </row>
    <row r="328" spans="1:9" ht="15.75" customHeight="1" x14ac:dyDescent="0.35">
      <c r="A328" s="2"/>
      <c r="B328" s="2"/>
      <c r="C328" s="2"/>
      <c r="D328" s="2"/>
      <c r="I328" s="2"/>
    </row>
    <row r="329" spans="1:9" ht="15.75" customHeight="1" x14ac:dyDescent="0.35">
      <c r="A329" s="2"/>
      <c r="B329" s="2"/>
      <c r="C329" s="2"/>
      <c r="D329" s="2"/>
      <c r="I329" s="2"/>
    </row>
    <row r="330" spans="1:9" ht="15.75" customHeight="1" x14ac:dyDescent="0.35">
      <c r="A330" s="2"/>
      <c r="B330" s="2"/>
      <c r="C330" s="2"/>
      <c r="D330" s="2"/>
      <c r="I330" s="2"/>
    </row>
    <row r="331" spans="1:9" ht="15.75" customHeight="1" x14ac:dyDescent="0.35">
      <c r="A331" s="2"/>
      <c r="B331" s="2"/>
      <c r="C331" s="2"/>
      <c r="D331" s="2"/>
      <c r="I331" s="2"/>
    </row>
    <row r="332" spans="1:9" ht="15.75" customHeight="1" x14ac:dyDescent="0.35">
      <c r="A332" s="2"/>
      <c r="B332" s="2"/>
      <c r="C332" s="2"/>
      <c r="D332" s="2"/>
      <c r="I332" s="2"/>
    </row>
    <row r="333" spans="1:9" ht="15.75" customHeight="1" x14ac:dyDescent="0.35">
      <c r="A333" s="2"/>
      <c r="B333" s="2"/>
      <c r="C333" s="2"/>
      <c r="D333" s="2"/>
      <c r="I333" s="2"/>
    </row>
    <row r="334" spans="1:9" ht="15.75" customHeight="1" x14ac:dyDescent="0.35">
      <c r="A334" s="2"/>
      <c r="B334" s="2"/>
      <c r="C334" s="2"/>
      <c r="D334" s="2"/>
      <c r="I334" s="2"/>
    </row>
    <row r="335" spans="1:9" ht="15.75" customHeight="1" x14ac:dyDescent="0.35">
      <c r="A335" s="2"/>
      <c r="B335" s="2"/>
      <c r="C335" s="2"/>
      <c r="D335" s="2"/>
      <c r="I335" s="2"/>
    </row>
    <row r="336" spans="1:9" ht="15.75" customHeight="1" x14ac:dyDescent="0.35">
      <c r="A336" s="2"/>
      <c r="B336" s="2"/>
      <c r="C336" s="2"/>
      <c r="D336" s="2"/>
      <c r="I336" s="2"/>
    </row>
    <row r="337" spans="1:9" ht="15.75" customHeight="1" x14ac:dyDescent="0.35">
      <c r="A337" s="2"/>
      <c r="B337" s="2"/>
      <c r="C337" s="2"/>
      <c r="D337" s="2"/>
      <c r="I337" s="2"/>
    </row>
    <row r="338" spans="1:9" ht="15.75" customHeight="1" x14ac:dyDescent="0.35">
      <c r="A338" s="2"/>
      <c r="B338" s="2"/>
      <c r="C338" s="2"/>
      <c r="D338" s="2"/>
      <c r="I338" s="2"/>
    </row>
    <row r="339" spans="1:9" ht="15.75" customHeight="1" x14ac:dyDescent="0.35">
      <c r="A339" s="2"/>
      <c r="B339" s="2"/>
      <c r="C339" s="2"/>
      <c r="D339" s="2"/>
      <c r="I339" s="2"/>
    </row>
    <row r="340" spans="1:9" ht="15.75" customHeight="1" x14ac:dyDescent="0.35">
      <c r="A340" s="2"/>
      <c r="B340" s="2"/>
      <c r="C340" s="2"/>
      <c r="D340" s="2"/>
      <c r="I340" s="2"/>
    </row>
    <row r="341" spans="1:9" ht="15.75" customHeight="1" x14ac:dyDescent="0.35">
      <c r="A341" s="2"/>
      <c r="B341" s="2"/>
      <c r="C341" s="2"/>
      <c r="D341" s="2"/>
      <c r="I341" s="2"/>
    </row>
    <row r="342" spans="1:9" ht="15.75" customHeight="1" x14ac:dyDescent="0.35">
      <c r="A342" s="2"/>
      <c r="B342" s="2"/>
      <c r="C342" s="2"/>
      <c r="D342" s="2"/>
      <c r="I342" s="2"/>
    </row>
    <row r="343" spans="1:9" ht="15.75" customHeight="1" x14ac:dyDescent="0.35">
      <c r="A343" s="2"/>
      <c r="B343" s="2"/>
      <c r="C343" s="2"/>
      <c r="D343" s="2"/>
      <c r="I343" s="2"/>
    </row>
    <row r="344" spans="1:9" ht="15.75" customHeight="1" x14ac:dyDescent="0.35">
      <c r="A344" s="2"/>
      <c r="B344" s="2"/>
      <c r="C344" s="2"/>
      <c r="D344" s="2"/>
      <c r="I344" s="2"/>
    </row>
    <row r="345" spans="1:9" ht="15.75" customHeight="1" x14ac:dyDescent="0.35">
      <c r="A345" s="2"/>
      <c r="B345" s="2"/>
      <c r="C345" s="2"/>
      <c r="D345" s="2"/>
      <c r="I345" s="2"/>
    </row>
    <row r="346" spans="1:9" ht="15.75" customHeight="1" x14ac:dyDescent="0.35">
      <c r="A346" s="2"/>
      <c r="B346" s="2"/>
      <c r="C346" s="2"/>
      <c r="D346" s="2"/>
      <c r="I346" s="2"/>
    </row>
    <row r="347" spans="1:9" ht="15.75" customHeight="1" x14ac:dyDescent="0.35">
      <c r="A347" s="2"/>
      <c r="B347" s="2"/>
      <c r="C347" s="2"/>
      <c r="D347" s="2"/>
      <c r="I347" s="2"/>
    </row>
    <row r="348" spans="1:9" ht="15.75" customHeight="1" x14ac:dyDescent="0.35">
      <c r="A348" s="2"/>
      <c r="B348" s="2"/>
      <c r="C348" s="2"/>
      <c r="D348" s="2"/>
      <c r="I348" s="2"/>
    </row>
    <row r="349" spans="1:9" ht="15.75" customHeight="1" x14ac:dyDescent="0.35">
      <c r="A349" s="2"/>
      <c r="B349" s="2"/>
      <c r="C349" s="2"/>
      <c r="D349" s="2"/>
      <c r="I349" s="2"/>
    </row>
    <row r="350" spans="1:9" ht="15.75" customHeight="1" x14ac:dyDescent="0.35">
      <c r="A350" s="2"/>
      <c r="B350" s="2"/>
      <c r="C350" s="2"/>
      <c r="D350" s="2"/>
      <c r="I350" s="2"/>
    </row>
    <row r="351" spans="1:9" ht="15.75" customHeight="1" x14ac:dyDescent="0.35">
      <c r="A351" s="2"/>
      <c r="B351" s="2"/>
      <c r="C351" s="2"/>
      <c r="D351" s="2"/>
      <c r="I351" s="2"/>
    </row>
    <row r="352" spans="1:9" ht="15.75" customHeight="1" x14ac:dyDescent="0.35">
      <c r="A352" s="2"/>
      <c r="B352" s="2"/>
      <c r="C352" s="2"/>
      <c r="D352" s="2"/>
      <c r="I352" s="2"/>
    </row>
    <row r="353" spans="1:9" ht="15.75" customHeight="1" x14ac:dyDescent="0.35">
      <c r="A353" s="2"/>
      <c r="B353" s="2"/>
      <c r="C353" s="2"/>
      <c r="D353" s="2"/>
      <c r="I353" s="2"/>
    </row>
    <row r="354" spans="1:9" ht="15.75" customHeight="1" x14ac:dyDescent="0.35">
      <c r="A354" s="2"/>
      <c r="B354" s="2"/>
      <c r="C354" s="2"/>
      <c r="D354" s="2"/>
      <c r="I354" s="2"/>
    </row>
    <row r="355" spans="1:9" ht="15.75" customHeight="1" x14ac:dyDescent="0.35">
      <c r="A355" s="2"/>
      <c r="B355" s="2"/>
      <c r="C355" s="2"/>
      <c r="D355" s="2"/>
      <c r="I355" s="2"/>
    </row>
    <row r="356" spans="1:9" ht="15.75" customHeight="1" x14ac:dyDescent="0.35">
      <c r="A356" s="2"/>
      <c r="B356" s="2"/>
      <c r="C356" s="2"/>
      <c r="D356" s="2"/>
      <c r="I356" s="2"/>
    </row>
    <row r="357" spans="1:9" ht="15.75" customHeight="1" x14ac:dyDescent="0.35">
      <c r="A357" s="2"/>
      <c r="B357" s="2"/>
      <c r="C357" s="2"/>
      <c r="D357" s="2"/>
      <c r="I357" s="2"/>
    </row>
    <row r="358" spans="1:9" ht="15.75" customHeight="1" x14ac:dyDescent="0.35">
      <c r="A358" s="2"/>
      <c r="B358" s="2"/>
      <c r="C358" s="2"/>
      <c r="D358" s="2"/>
      <c r="I358" s="2"/>
    </row>
    <row r="359" spans="1:9" ht="15.75" customHeight="1" x14ac:dyDescent="0.35">
      <c r="A359" s="2"/>
      <c r="B359" s="2"/>
      <c r="C359" s="2"/>
      <c r="D359" s="2"/>
      <c r="I359" s="2"/>
    </row>
    <row r="360" spans="1:9" ht="15.75" customHeight="1" x14ac:dyDescent="0.35">
      <c r="A360" s="2"/>
      <c r="B360" s="2"/>
      <c r="C360" s="2"/>
      <c r="D360" s="2"/>
      <c r="I360" s="2"/>
    </row>
    <row r="361" spans="1:9" ht="15.75" customHeight="1" x14ac:dyDescent="0.35">
      <c r="A361" s="2"/>
      <c r="B361" s="2"/>
      <c r="C361" s="2"/>
      <c r="D361" s="2"/>
      <c r="I361" s="2"/>
    </row>
    <row r="362" spans="1:9" ht="15.75" customHeight="1" x14ac:dyDescent="0.35">
      <c r="A362" s="2"/>
      <c r="B362" s="2"/>
      <c r="C362" s="2"/>
      <c r="D362" s="2"/>
      <c r="I362" s="2"/>
    </row>
    <row r="363" spans="1:9" ht="15.75" customHeight="1" x14ac:dyDescent="0.35">
      <c r="A363" s="2"/>
      <c r="B363" s="2"/>
      <c r="C363" s="2"/>
      <c r="D363" s="2"/>
      <c r="I363" s="2"/>
    </row>
    <row r="364" spans="1:9" ht="15.75" customHeight="1" x14ac:dyDescent="0.35">
      <c r="A364" s="2"/>
      <c r="B364" s="2"/>
      <c r="C364" s="2"/>
      <c r="D364" s="2"/>
      <c r="I364" s="2"/>
    </row>
    <row r="365" spans="1:9" ht="15.75" customHeight="1" x14ac:dyDescent="0.35">
      <c r="A365" s="2"/>
      <c r="B365" s="2"/>
      <c r="C365" s="2"/>
      <c r="D365" s="2"/>
      <c r="I365" s="2"/>
    </row>
    <row r="366" spans="1:9" ht="15.75" customHeight="1" x14ac:dyDescent="0.35">
      <c r="A366" s="2"/>
      <c r="B366" s="2"/>
      <c r="C366" s="2"/>
      <c r="D366" s="2"/>
      <c r="I366" s="2"/>
    </row>
    <row r="367" spans="1:9" ht="15.75" customHeight="1" x14ac:dyDescent="0.35">
      <c r="A367" s="2"/>
      <c r="B367" s="2"/>
      <c r="C367" s="2"/>
      <c r="D367" s="2"/>
      <c r="I367" s="2"/>
    </row>
    <row r="368" spans="1:9" ht="15.75" customHeight="1" x14ac:dyDescent="0.35">
      <c r="A368" s="2"/>
      <c r="B368" s="2"/>
      <c r="C368" s="2"/>
      <c r="D368" s="2"/>
      <c r="I368" s="2"/>
    </row>
    <row r="369" spans="1:9" ht="15.75" customHeight="1" x14ac:dyDescent="0.35">
      <c r="A369" s="2"/>
      <c r="B369" s="2"/>
      <c r="C369" s="2"/>
      <c r="D369" s="2"/>
      <c r="I369" s="2"/>
    </row>
    <row r="370" spans="1:9" ht="15.75" customHeight="1" x14ac:dyDescent="0.35">
      <c r="A370" s="2"/>
      <c r="B370" s="2"/>
      <c r="C370" s="2"/>
      <c r="D370" s="2"/>
      <c r="I370" s="2"/>
    </row>
    <row r="371" spans="1:9" ht="15.75" customHeight="1" x14ac:dyDescent="0.35">
      <c r="A371" s="2"/>
      <c r="B371" s="2"/>
      <c r="C371" s="2"/>
      <c r="D371" s="2"/>
      <c r="I371" s="2"/>
    </row>
    <row r="372" spans="1:9" ht="15.75" customHeight="1" x14ac:dyDescent="0.35">
      <c r="A372" s="2"/>
      <c r="B372" s="2"/>
      <c r="C372" s="2"/>
      <c r="D372" s="2"/>
      <c r="I372" s="2"/>
    </row>
    <row r="373" spans="1:9" ht="15.75" customHeight="1" x14ac:dyDescent="0.35">
      <c r="A373" s="2"/>
      <c r="B373" s="2"/>
      <c r="C373" s="2"/>
      <c r="D373" s="2"/>
      <c r="I373" s="2"/>
    </row>
    <row r="374" spans="1:9" ht="15.75" customHeight="1" x14ac:dyDescent="0.35">
      <c r="A374" s="2"/>
      <c r="B374" s="2"/>
      <c r="C374" s="2"/>
      <c r="D374" s="2"/>
      <c r="I374" s="2"/>
    </row>
    <row r="375" spans="1:9" ht="15.75" customHeight="1" x14ac:dyDescent="0.35">
      <c r="A375" s="2"/>
      <c r="B375" s="2"/>
      <c r="C375" s="2"/>
      <c r="D375" s="2"/>
      <c r="I375" s="2"/>
    </row>
    <row r="376" spans="1:9" ht="15.75" customHeight="1" x14ac:dyDescent="0.35">
      <c r="A376" s="2"/>
      <c r="B376" s="2"/>
      <c r="C376" s="2"/>
      <c r="D376" s="2"/>
      <c r="I376" s="2"/>
    </row>
    <row r="377" spans="1:9" ht="15.75" customHeight="1" x14ac:dyDescent="0.35">
      <c r="A377" s="2"/>
      <c r="B377" s="2"/>
      <c r="C377" s="2"/>
      <c r="D377" s="2"/>
      <c r="I377" s="2"/>
    </row>
    <row r="378" spans="1:9" ht="15.75" customHeight="1" x14ac:dyDescent="0.35">
      <c r="A378" s="2"/>
      <c r="B378" s="2"/>
      <c r="C378" s="2"/>
      <c r="D378" s="2"/>
      <c r="I378" s="2"/>
    </row>
    <row r="379" spans="1:9" ht="15.75" customHeight="1" x14ac:dyDescent="0.35">
      <c r="A379" s="2"/>
      <c r="B379" s="2"/>
      <c r="C379" s="2"/>
      <c r="D379" s="2"/>
      <c r="I379" s="2"/>
    </row>
    <row r="380" spans="1:9" ht="15.75" customHeight="1" x14ac:dyDescent="0.35">
      <c r="A380" s="2"/>
      <c r="B380" s="2"/>
      <c r="C380" s="2"/>
      <c r="D380" s="2"/>
      <c r="I380" s="2"/>
    </row>
    <row r="381" spans="1:9" ht="15.75" customHeight="1" x14ac:dyDescent="0.35">
      <c r="A381" s="2"/>
      <c r="B381" s="2"/>
      <c r="C381" s="2"/>
      <c r="D381" s="2"/>
      <c r="I381" s="2"/>
    </row>
    <row r="382" spans="1:9" ht="15.75" customHeight="1" x14ac:dyDescent="0.35">
      <c r="A382" s="2"/>
      <c r="B382" s="2"/>
      <c r="C382" s="2"/>
      <c r="D382" s="2"/>
      <c r="I382" s="2"/>
    </row>
    <row r="383" spans="1:9" ht="15.75" customHeight="1" x14ac:dyDescent="0.35">
      <c r="A383" s="2"/>
      <c r="B383" s="2"/>
      <c r="C383" s="2"/>
      <c r="D383" s="2"/>
      <c r="I383" s="2"/>
    </row>
    <row r="384" spans="1:9" ht="15.75" customHeight="1" x14ac:dyDescent="0.35">
      <c r="A384" s="2"/>
      <c r="B384" s="2"/>
      <c r="C384" s="2"/>
      <c r="D384" s="2"/>
      <c r="I384" s="2"/>
    </row>
    <row r="385" spans="1:9" ht="15.75" customHeight="1" x14ac:dyDescent="0.35">
      <c r="A385" s="2"/>
      <c r="B385" s="2"/>
      <c r="C385" s="2"/>
      <c r="D385" s="2"/>
      <c r="I385" s="2"/>
    </row>
    <row r="386" spans="1:9" ht="15.75" customHeight="1" x14ac:dyDescent="0.35">
      <c r="A386" s="2"/>
      <c r="B386" s="2"/>
      <c r="C386" s="2"/>
      <c r="D386" s="2"/>
      <c r="I386" s="2"/>
    </row>
    <row r="387" spans="1:9" ht="15.75" customHeight="1" x14ac:dyDescent="0.35">
      <c r="A387" s="2"/>
      <c r="B387" s="2"/>
      <c r="C387" s="2"/>
      <c r="D387" s="2"/>
      <c r="I387" s="2"/>
    </row>
    <row r="388" spans="1:9" ht="15.75" customHeight="1" x14ac:dyDescent="0.35">
      <c r="A388" s="2"/>
      <c r="B388" s="2"/>
      <c r="C388" s="2"/>
      <c r="D388" s="2"/>
      <c r="I388" s="2"/>
    </row>
    <row r="389" spans="1:9" ht="15.75" customHeight="1" x14ac:dyDescent="0.35">
      <c r="A389" s="2"/>
      <c r="B389" s="2"/>
      <c r="C389" s="2"/>
      <c r="D389" s="2"/>
      <c r="I389" s="2"/>
    </row>
    <row r="390" spans="1:9" ht="15.75" customHeight="1" x14ac:dyDescent="0.35">
      <c r="A390" s="2"/>
      <c r="B390" s="2"/>
      <c r="C390" s="2"/>
      <c r="D390" s="2"/>
      <c r="I390" s="2"/>
    </row>
    <row r="391" spans="1:9" ht="15.75" customHeight="1" x14ac:dyDescent="0.35">
      <c r="A391" s="2"/>
      <c r="B391" s="2"/>
      <c r="C391" s="2"/>
      <c r="D391" s="2"/>
      <c r="I391" s="2"/>
    </row>
    <row r="392" spans="1:9" ht="15.75" customHeight="1" x14ac:dyDescent="0.35">
      <c r="A392" s="2"/>
      <c r="B392" s="2"/>
      <c r="C392" s="2"/>
      <c r="D392" s="2"/>
      <c r="I392" s="2"/>
    </row>
    <row r="393" spans="1:9" ht="15.75" customHeight="1" x14ac:dyDescent="0.35">
      <c r="A393" s="2"/>
      <c r="B393" s="2"/>
      <c r="C393" s="2"/>
      <c r="D393" s="2"/>
      <c r="I393" s="2"/>
    </row>
    <row r="394" spans="1:9" ht="15.75" customHeight="1" x14ac:dyDescent="0.35">
      <c r="A394" s="2"/>
      <c r="B394" s="2"/>
      <c r="C394" s="2"/>
      <c r="D394" s="2"/>
      <c r="I394" s="2"/>
    </row>
    <row r="395" spans="1:9" ht="15.75" customHeight="1" x14ac:dyDescent="0.35">
      <c r="A395" s="2"/>
      <c r="B395" s="2"/>
      <c r="C395" s="2"/>
      <c r="D395" s="2"/>
      <c r="I395" s="2"/>
    </row>
    <row r="396" spans="1:9" ht="15.75" customHeight="1" x14ac:dyDescent="0.35">
      <c r="A396" s="2"/>
      <c r="B396" s="2"/>
      <c r="C396" s="2"/>
      <c r="D396" s="2"/>
      <c r="I396" s="2"/>
    </row>
    <row r="397" spans="1:9" ht="15.75" customHeight="1" x14ac:dyDescent="0.35">
      <c r="A397" s="2"/>
      <c r="B397" s="2"/>
      <c r="C397" s="2"/>
      <c r="D397" s="2"/>
      <c r="I397" s="2"/>
    </row>
    <row r="398" spans="1:9" ht="15.75" customHeight="1" x14ac:dyDescent="0.35">
      <c r="A398" s="2"/>
      <c r="B398" s="2"/>
      <c r="C398" s="2"/>
      <c r="D398" s="2"/>
      <c r="I398" s="2"/>
    </row>
    <row r="399" spans="1:9" ht="15.75" customHeight="1" x14ac:dyDescent="0.35">
      <c r="A399" s="2"/>
      <c r="B399" s="2"/>
      <c r="C399" s="2"/>
      <c r="D399" s="2"/>
      <c r="I399" s="2"/>
    </row>
    <row r="400" spans="1:9" ht="15.75" customHeight="1" x14ac:dyDescent="0.35">
      <c r="A400" s="2"/>
      <c r="B400" s="2"/>
      <c r="C400" s="2"/>
      <c r="D400" s="2"/>
      <c r="I400" s="2"/>
    </row>
    <row r="401" spans="1:9" ht="15.75" customHeight="1" x14ac:dyDescent="0.35">
      <c r="A401" s="2"/>
      <c r="B401" s="2"/>
      <c r="C401" s="2"/>
      <c r="D401" s="2"/>
      <c r="I401" s="2"/>
    </row>
    <row r="402" spans="1:9" ht="15.75" customHeight="1" x14ac:dyDescent="0.35">
      <c r="A402" s="2"/>
      <c r="B402" s="2"/>
      <c r="C402" s="2"/>
      <c r="D402" s="2"/>
      <c r="I402" s="2"/>
    </row>
    <row r="403" spans="1:9" ht="15.75" customHeight="1" x14ac:dyDescent="0.35">
      <c r="A403" s="2"/>
      <c r="B403" s="2"/>
      <c r="C403" s="2"/>
      <c r="D403" s="2"/>
      <c r="I403" s="2"/>
    </row>
    <row r="404" spans="1:9" ht="15.75" customHeight="1" x14ac:dyDescent="0.35">
      <c r="A404" s="2"/>
      <c r="B404" s="2"/>
      <c r="C404" s="2"/>
      <c r="D404" s="2"/>
      <c r="I404" s="2"/>
    </row>
    <row r="405" spans="1:9" ht="15.75" customHeight="1" x14ac:dyDescent="0.35">
      <c r="A405" s="2"/>
      <c r="B405" s="2"/>
      <c r="C405" s="2"/>
      <c r="D405" s="2"/>
      <c r="I405" s="2"/>
    </row>
    <row r="406" spans="1:9" ht="15.75" customHeight="1" x14ac:dyDescent="0.35">
      <c r="A406" s="2"/>
      <c r="B406" s="2"/>
      <c r="C406" s="2"/>
      <c r="D406" s="2"/>
      <c r="I406" s="2"/>
    </row>
    <row r="407" spans="1:9" ht="15.75" customHeight="1" x14ac:dyDescent="0.35">
      <c r="A407" s="2"/>
      <c r="B407" s="2"/>
      <c r="C407" s="2"/>
      <c r="D407" s="2"/>
      <c r="I407" s="2"/>
    </row>
    <row r="408" spans="1:9" ht="15.75" customHeight="1" x14ac:dyDescent="0.35">
      <c r="A408" s="2"/>
      <c r="B408" s="2"/>
      <c r="C408" s="2"/>
      <c r="D408" s="2"/>
      <c r="I408" s="2"/>
    </row>
    <row r="409" spans="1:9" ht="15.75" customHeight="1" x14ac:dyDescent="0.35">
      <c r="A409" s="2"/>
      <c r="B409" s="2"/>
      <c r="C409" s="2"/>
      <c r="D409" s="2"/>
      <c r="I409" s="2"/>
    </row>
    <row r="410" spans="1:9" ht="15.75" customHeight="1" x14ac:dyDescent="0.35">
      <c r="A410" s="2"/>
      <c r="B410" s="2"/>
      <c r="C410" s="2"/>
      <c r="D410" s="2"/>
      <c r="I410" s="2"/>
    </row>
    <row r="411" spans="1:9" ht="15.75" customHeight="1" x14ac:dyDescent="0.35">
      <c r="A411" s="2"/>
      <c r="B411" s="2"/>
      <c r="C411" s="2"/>
      <c r="D411" s="2"/>
      <c r="I411" s="2"/>
    </row>
    <row r="412" spans="1:9" ht="15.75" customHeight="1" x14ac:dyDescent="0.35">
      <c r="A412" s="2"/>
      <c r="B412" s="2"/>
      <c r="C412" s="2"/>
      <c r="D412" s="2"/>
      <c r="I412" s="2"/>
    </row>
    <row r="413" spans="1:9" ht="15.75" customHeight="1" x14ac:dyDescent="0.35">
      <c r="A413" s="2"/>
      <c r="B413" s="2"/>
      <c r="C413" s="2"/>
      <c r="D413" s="2"/>
      <c r="I413" s="2"/>
    </row>
    <row r="414" spans="1:9" ht="15.75" customHeight="1" x14ac:dyDescent="0.35">
      <c r="A414" s="2"/>
      <c r="B414" s="2"/>
      <c r="C414" s="2"/>
      <c r="D414" s="2"/>
      <c r="I414" s="2"/>
    </row>
    <row r="415" spans="1:9" ht="15.75" customHeight="1" x14ac:dyDescent="0.35">
      <c r="A415" s="2"/>
      <c r="B415" s="2"/>
      <c r="C415" s="2"/>
      <c r="D415" s="2"/>
      <c r="I415" s="2"/>
    </row>
    <row r="416" spans="1:9" ht="15.75" customHeight="1" x14ac:dyDescent="0.35">
      <c r="A416" s="2"/>
      <c r="B416" s="2"/>
      <c r="C416" s="2"/>
      <c r="D416" s="2"/>
      <c r="I416" s="2"/>
    </row>
    <row r="417" spans="1:9" ht="15.75" customHeight="1" x14ac:dyDescent="0.35">
      <c r="A417" s="2"/>
      <c r="B417" s="2"/>
      <c r="C417" s="2"/>
      <c r="D417" s="2"/>
      <c r="I417" s="2"/>
    </row>
    <row r="418" spans="1:9" ht="15.75" customHeight="1" x14ac:dyDescent="0.35">
      <c r="A418" s="2"/>
      <c r="B418" s="2"/>
      <c r="C418" s="2"/>
      <c r="D418" s="2"/>
      <c r="I418" s="2"/>
    </row>
    <row r="419" spans="1:9" ht="15.75" customHeight="1" x14ac:dyDescent="0.35">
      <c r="A419" s="2"/>
      <c r="B419" s="2"/>
      <c r="C419" s="2"/>
      <c r="D419" s="2"/>
      <c r="I419" s="2"/>
    </row>
    <row r="420" spans="1:9" ht="15.75" customHeight="1" x14ac:dyDescent="0.35">
      <c r="A420" s="2"/>
      <c r="B420" s="2"/>
      <c r="C420" s="2"/>
      <c r="D420" s="2"/>
      <c r="I420" s="2"/>
    </row>
    <row r="421" spans="1:9" ht="15.75" customHeight="1" x14ac:dyDescent="0.35">
      <c r="A421" s="2"/>
      <c r="B421" s="2"/>
      <c r="C421" s="2"/>
      <c r="D421" s="2"/>
      <c r="I421" s="2"/>
    </row>
    <row r="422" spans="1:9" ht="15.75" customHeight="1" x14ac:dyDescent="0.35">
      <c r="A422" s="2"/>
      <c r="B422" s="2"/>
      <c r="C422" s="2"/>
      <c r="D422" s="2"/>
      <c r="I422" s="2"/>
    </row>
    <row r="423" spans="1:9" ht="15.75" customHeight="1" x14ac:dyDescent="0.35">
      <c r="A423" s="2"/>
      <c r="B423" s="2"/>
      <c r="C423" s="2"/>
      <c r="D423" s="2"/>
      <c r="I423" s="2"/>
    </row>
    <row r="424" spans="1:9" ht="15.75" customHeight="1" x14ac:dyDescent="0.35">
      <c r="A424" s="2"/>
      <c r="B424" s="2"/>
      <c r="C424" s="2"/>
      <c r="D424" s="2"/>
      <c r="I424" s="2"/>
    </row>
    <row r="425" spans="1:9" ht="15.75" customHeight="1" x14ac:dyDescent="0.35">
      <c r="A425" s="2"/>
      <c r="B425" s="2"/>
      <c r="C425" s="2"/>
      <c r="D425" s="2"/>
      <c r="I425" s="2"/>
    </row>
    <row r="426" spans="1:9" ht="15.75" customHeight="1" x14ac:dyDescent="0.35">
      <c r="A426" s="2"/>
      <c r="B426" s="2"/>
      <c r="C426" s="2"/>
      <c r="D426" s="2"/>
      <c r="I426" s="2"/>
    </row>
    <row r="427" spans="1:9" ht="15.75" customHeight="1" x14ac:dyDescent="0.35">
      <c r="A427" s="2"/>
      <c r="B427" s="2"/>
      <c r="C427" s="2"/>
      <c r="D427" s="2"/>
      <c r="I427" s="2"/>
    </row>
    <row r="428" spans="1:9" ht="15.75" customHeight="1" x14ac:dyDescent="0.35">
      <c r="A428" s="2"/>
      <c r="B428" s="2"/>
      <c r="C428" s="2"/>
      <c r="D428" s="2"/>
      <c r="I428" s="2"/>
    </row>
    <row r="429" spans="1:9" ht="15.75" customHeight="1" x14ac:dyDescent="0.35">
      <c r="A429" s="2"/>
      <c r="B429" s="2"/>
      <c r="C429" s="2"/>
      <c r="D429" s="2"/>
      <c r="I429" s="2"/>
    </row>
    <row r="430" spans="1:9" ht="15.75" customHeight="1" x14ac:dyDescent="0.35">
      <c r="A430" s="2"/>
      <c r="B430" s="2"/>
      <c r="C430" s="2"/>
      <c r="D430" s="2"/>
      <c r="I430" s="2"/>
    </row>
    <row r="431" spans="1:9" ht="15.75" customHeight="1" x14ac:dyDescent="0.35">
      <c r="A431" s="2"/>
      <c r="B431" s="2"/>
      <c r="C431" s="2"/>
      <c r="D431" s="2"/>
      <c r="I431" s="2"/>
    </row>
    <row r="432" spans="1:9" ht="15.75" customHeight="1" x14ac:dyDescent="0.35">
      <c r="A432" s="2"/>
      <c r="B432" s="2"/>
      <c r="C432" s="2"/>
      <c r="D432" s="2"/>
      <c r="I432" s="2"/>
    </row>
    <row r="433" spans="1:9" ht="15.75" customHeight="1" x14ac:dyDescent="0.35">
      <c r="A433" s="2"/>
      <c r="B433" s="2"/>
      <c r="C433" s="2"/>
      <c r="D433" s="2"/>
      <c r="I433" s="2"/>
    </row>
    <row r="434" spans="1:9" ht="15.75" customHeight="1" x14ac:dyDescent="0.35">
      <c r="A434" s="2"/>
      <c r="B434" s="2"/>
      <c r="C434" s="2"/>
      <c r="D434" s="2"/>
      <c r="I434" s="2"/>
    </row>
    <row r="435" spans="1:9" ht="15.75" customHeight="1" x14ac:dyDescent="0.35">
      <c r="A435" s="2"/>
      <c r="B435" s="2"/>
      <c r="C435" s="2"/>
      <c r="D435" s="2"/>
      <c r="I435" s="2"/>
    </row>
    <row r="436" spans="1:9" ht="15.75" customHeight="1" x14ac:dyDescent="0.35">
      <c r="A436" s="2"/>
      <c r="B436" s="2"/>
      <c r="C436" s="2"/>
      <c r="D436" s="2"/>
      <c r="I436" s="2"/>
    </row>
    <row r="437" spans="1:9" ht="15.75" customHeight="1" x14ac:dyDescent="0.35">
      <c r="A437" s="2"/>
      <c r="B437" s="2"/>
      <c r="C437" s="2"/>
      <c r="D437" s="2"/>
      <c r="I437" s="2"/>
    </row>
    <row r="438" spans="1:9" ht="15.75" customHeight="1" x14ac:dyDescent="0.35">
      <c r="A438" s="2"/>
      <c r="B438" s="2"/>
      <c r="C438" s="2"/>
      <c r="D438" s="2"/>
      <c r="I438" s="2"/>
    </row>
    <row r="439" spans="1:9" ht="15.75" customHeight="1" x14ac:dyDescent="0.35">
      <c r="A439" s="2"/>
      <c r="B439" s="2"/>
      <c r="C439" s="2"/>
      <c r="D439" s="2"/>
      <c r="I439" s="2"/>
    </row>
    <row r="440" spans="1:9" ht="15.75" customHeight="1" x14ac:dyDescent="0.35">
      <c r="A440" s="2"/>
      <c r="B440" s="2"/>
      <c r="C440" s="2"/>
      <c r="D440" s="2"/>
      <c r="I440" s="2"/>
    </row>
    <row r="441" spans="1:9" ht="15.75" customHeight="1" x14ac:dyDescent="0.35">
      <c r="A441" s="2"/>
      <c r="B441" s="2"/>
      <c r="C441" s="2"/>
      <c r="D441" s="2"/>
      <c r="I441" s="2"/>
    </row>
    <row r="442" spans="1:9" ht="15.75" customHeight="1" x14ac:dyDescent="0.35">
      <c r="A442" s="2"/>
      <c r="B442" s="2"/>
      <c r="C442" s="2"/>
      <c r="D442" s="2"/>
      <c r="I442" s="2"/>
    </row>
    <row r="443" spans="1:9" ht="15.75" customHeight="1" x14ac:dyDescent="0.35">
      <c r="A443" s="2"/>
      <c r="B443" s="2"/>
      <c r="C443" s="2"/>
      <c r="D443" s="2"/>
      <c r="I443" s="2"/>
    </row>
    <row r="444" spans="1:9" ht="15.75" customHeight="1" x14ac:dyDescent="0.35">
      <c r="A444" s="2"/>
      <c r="B444" s="2"/>
      <c r="C444" s="2"/>
      <c r="D444" s="2"/>
      <c r="I444" s="2"/>
    </row>
    <row r="445" spans="1:9" ht="15.75" customHeight="1" x14ac:dyDescent="0.35">
      <c r="A445" s="2"/>
      <c r="B445" s="2"/>
      <c r="C445" s="2"/>
      <c r="D445" s="2"/>
      <c r="I445" s="2"/>
    </row>
    <row r="446" spans="1:9" ht="15.75" customHeight="1" x14ac:dyDescent="0.35">
      <c r="A446" s="2"/>
      <c r="B446" s="2"/>
      <c r="C446" s="2"/>
      <c r="D446" s="2"/>
      <c r="I446" s="2"/>
    </row>
    <row r="447" spans="1:9" ht="15.75" customHeight="1" x14ac:dyDescent="0.35">
      <c r="A447" s="2"/>
      <c r="B447" s="2"/>
      <c r="C447" s="2"/>
      <c r="D447" s="2"/>
      <c r="I447" s="2"/>
    </row>
    <row r="448" spans="1:9" ht="15.75" customHeight="1" x14ac:dyDescent="0.35">
      <c r="A448" s="2"/>
      <c r="B448" s="2"/>
      <c r="C448" s="2"/>
      <c r="D448" s="2"/>
      <c r="I448" s="2"/>
    </row>
    <row r="449" spans="1:9" ht="15.75" customHeight="1" x14ac:dyDescent="0.35">
      <c r="A449" s="2"/>
      <c r="B449" s="2"/>
      <c r="C449" s="2"/>
      <c r="D449" s="2"/>
      <c r="I449" s="2"/>
    </row>
    <row r="450" spans="1:9" ht="15.75" customHeight="1" x14ac:dyDescent="0.35">
      <c r="A450" s="2"/>
      <c r="B450" s="2"/>
      <c r="C450" s="2"/>
      <c r="D450" s="2"/>
      <c r="I450" s="2"/>
    </row>
    <row r="451" spans="1:9" ht="15.75" customHeight="1" x14ac:dyDescent="0.35">
      <c r="A451" s="2"/>
      <c r="B451" s="2"/>
      <c r="C451" s="2"/>
      <c r="D451" s="2"/>
      <c r="I451" s="2"/>
    </row>
    <row r="452" spans="1:9" ht="15.75" customHeight="1" x14ac:dyDescent="0.35">
      <c r="A452" s="2"/>
      <c r="B452" s="2"/>
      <c r="C452" s="2"/>
      <c r="D452" s="2"/>
      <c r="I452" s="2"/>
    </row>
    <row r="453" spans="1:9" ht="15.75" customHeight="1" x14ac:dyDescent="0.35">
      <c r="A453" s="2"/>
      <c r="B453" s="2"/>
      <c r="C453" s="2"/>
      <c r="D453" s="2"/>
      <c r="I453" s="2"/>
    </row>
    <row r="454" spans="1:9" ht="15.75" customHeight="1" x14ac:dyDescent="0.35">
      <c r="A454" s="2"/>
      <c r="B454" s="2"/>
      <c r="C454" s="2"/>
      <c r="D454" s="2"/>
      <c r="I454" s="2"/>
    </row>
    <row r="455" spans="1:9" ht="15.75" customHeight="1" x14ac:dyDescent="0.35">
      <c r="A455" s="2"/>
      <c r="B455" s="2"/>
      <c r="C455" s="2"/>
      <c r="D455" s="2"/>
      <c r="I455" s="2"/>
    </row>
    <row r="456" spans="1:9" ht="15.75" customHeight="1" x14ac:dyDescent="0.35">
      <c r="A456" s="2"/>
      <c r="B456" s="2"/>
      <c r="C456" s="2"/>
      <c r="D456" s="2"/>
      <c r="I456" s="2"/>
    </row>
    <row r="457" spans="1:9" ht="15.75" customHeight="1" x14ac:dyDescent="0.35">
      <c r="A457" s="2"/>
      <c r="B457" s="2"/>
      <c r="C457" s="2"/>
      <c r="D457" s="2"/>
      <c r="I457" s="2"/>
    </row>
    <row r="458" spans="1:9" ht="15.75" customHeight="1" x14ac:dyDescent="0.35">
      <c r="A458" s="2"/>
      <c r="B458" s="2"/>
      <c r="C458" s="2"/>
      <c r="D458" s="2"/>
      <c r="I458" s="2"/>
    </row>
    <row r="459" spans="1:9" ht="15.75" customHeight="1" x14ac:dyDescent="0.35">
      <c r="A459" s="2"/>
      <c r="B459" s="2"/>
      <c r="C459" s="2"/>
      <c r="D459" s="2"/>
      <c r="I459" s="2"/>
    </row>
    <row r="460" spans="1:9" ht="15.75" customHeight="1" x14ac:dyDescent="0.35">
      <c r="A460" s="2"/>
      <c r="B460" s="2"/>
      <c r="C460" s="2"/>
      <c r="D460" s="2"/>
      <c r="I460" s="2"/>
    </row>
    <row r="461" spans="1:9" ht="15.75" customHeight="1" x14ac:dyDescent="0.35">
      <c r="A461" s="2"/>
      <c r="B461" s="2"/>
      <c r="C461" s="2"/>
      <c r="D461" s="2"/>
      <c r="I461" s="2"/>
    </row>
    <row r="462" spans="1:9" ht="15.75" customHeight="1" x14ac:dyDescent="0.35">
      <c r="A462" s="2"/>
      <c r="B462" s="2"/>
      <c r="C462" s="2"/>
      <c r="D462" s="2"/>
      <c r="I462" s="2"/>
    </row>
    <row r="463" spans="1:9" ht="15.75" customHeight="1" x14ac:dyDescent="0.35">
      <c r="A463" s="2"/>
      <c r="B463" s="2"/>
      <c r="C463" s="2"/>
      <c r="D463" s="2"/>
      <c r="I463" s="2"/>
    </row>
    <row r="464" spans="1:9" ht="15.75" customHeight="1" x14ac:dyDescent="0.35">
      <c r="A464" s="2"/>
      <c r="B464" s="2"/>
      <c r="C464" s="2"/>
      <c r="D464" s="2"/>
      <c r="I464" s="2"/>
    </row>
    <row r="465" spans="1:9" ht="15.75" customHeight="1" x14ac:dyDescent="0.35">
      <c r="A465" s="2"/>
      <c r="B465" s="2"/>
      <c r="C465" s="2"/>
      <c r="D465" s="2"/>
      <c r="I465" s="2"/>
    </row>
    <row r="466" spans="1:9" ht="15.75" customHeight="1" x14ac:dyDescent="0.35">
      <c r="A466" s="2"/>
      <c r="B466" s="2"/>
      <c r="C466" s="2"/>
      <c r="D466" s="2"/>
      <c r="I466" s="2"/>
    </row>
    <row r="467" spans="1:9" ht="15.75" customHeight="1" x14ac:dyDescent="0.35">
      <c r="A467" s="2"/>
      <c r="B467" s="2"/>
      <c r="C467" s="2"/>
      <c r="D467" s="2"/>
      <c r="I467" s="2"/>
    </row>
    <row r="468" spans="1:9" ht="15.75" customHeight="1" x14ac:dyDescent="0.35">
      <c r="A468" s="2"/>
      <c r="B468" s="2"/>
      <c r="C468" s="2"/>
      <c r="D468" s="2"/>
      <c r="I468" s="2"/>
    </row>
    <row r="469" spans="1:9" ht="15.75" customHeight="1" x14ac:dyDescent="0.35">
      <c r="A469" s="2"/>
      <c r="B469" s="2"/>
      <c r="C469" s="2"/>
      <c r="D469" s="2"/>
      <c r="I469" s="2"/>
    </row>
    <row r="470" spans="1:9" ht="15.75" customHeight="1" x14ac:dyDescent="0.35">
      <c r="A470" s="2"/>
      <c r="B470" s="2"/>
      <c r="C470" s="2"/>
      <c r="D470" s="2"/>
      <c r="I470" s="2"/>
    </row>
    <row r="471" spans="1:9" ht="15.75" customHeight="1" x14ac:dyDescent="0.35">
      <c r="A471" s="2"/>
      <c r="B471" s="2"/>
      <c r="C471" s="2"/>
      <c r="D471" s="2"/>
      <c r="I471" s="2"/>
    </row>
    <row r="472" spans="1:9" ht="15.75" customHeight="1" x14ac:dyDescent="0.35">
      <c r="A472" s="2"/>
      <c r="B472" s="2"/>
      <c r="C472" s="2"/>
      <c r="D472" s="2"/>
      <c r="I472" s="2"/>
    </row>
    <row r="473" spans="1:9" ht="15.75" customHeight="1" x14ac:dyDescent="0.35">
      <c r="A473" s="2"/>
      <c r="B473" s="2"/>
      <c r="C473" s="2"/>
      <c r="D473" s="2"/>
      <c r="I473" s="2"/>
    </row>
    <row r="474" spans="1:9" ht="15.75" customHeight="1" x14ac:dyDescent="0.35">
      <c r="A474" s="2"/>
      <c r="B474" s="2"/>
      <c r="C474" s="2"/>
      <c r="D474" s="2"/>
      <c r="I474" s="2"/>
    </row>
    <row r="475" spans="1:9" ht="15.75" customHeight="1" x14ac:dyDescent="0.35">
      <c r="A475" s="2"/>
      <c r="B475" s="2"/>
      <c r="C475" s="2"/>
      <c r="D475" s="2"/>
      <c r="I475" s="2"/>
    </row>
    <row r="476" spans="1:9" ht="15.75" customHeight="1" x14ac:dyDescent="0.35">
      <c r="A476" s="2"/>
      <c r="B476" s="2"/>
      <c r="C476" s="2"/>
      <c r="D476" s="2"/>
      <c r="I476" s="2"/>
    </row>
    <row r="477" spans="1:9" ht="15.75" customHeight="1" x14ac:dyDescent="0.35">
      <c r="A477" s="2"/>
      <c r="B477" s="2"/>
      <c r="C477" s="2"/>
      <c r="D477" s="2"/>
      <c r="I477" s="2"/>
    </row>
    <row r="478" spans="1:9" ht="15.75" customHeight="1" x14ac:dyDescent="0.35">
      <c r="A478" s="2"/>
      <c r="B478" s="2"/>
      <c r="C478" s="2"/>
      <c r="D478" s="2"/>
      <c r="I478" s="2"/>
    </row>
    <row r="479" spans="1:9" ht="15.75" customHeight="1" x14ac:dyDescent="0.35">
      <c r="A479" s="2"/>
      <c r="B479" s="2"/>
      <c r="C479" s="2"/>
      <c r="D479" s="2"/>
      <c r="I479" s="2"/>
    </row>
    <row r="480" spans="1:9" ht="15.75" customHeight="1" x14ac:dyDescent="0.35">
      <c r="A480" s="2"/>
      <c r="B480" s="2"/>
      <c r="C480" s="2"/>
      <c r="D480" s="2"/>
      <c r="I480" s="2"/>
    </row>
    <row r="481" spans="1:9" ht="15.75" customHeight="1" x14ac:dyDescent="0.35">
      <c r="A481" s="2"/>
      <c r="B481" s="2"/>
      <c r="C481" s="2"/>
      <c r="D481" s="2"/>
      <c r="I481" s="2"/>
    </row>
    <row r="482" spans="1:9" ht="15.75" customHeight="1" x14ac:dyDescent="0.35">
      <c r="A482" s="2"/>
      <c r="B482" s="2"/>
      <c r="C482" s="2"/>
      <c r="D482" s="2"/>
      <c r="I482" s="2"/>
    </row>
    <row r="483" spans="1:9" ht="15.75" customHeight="1" x14ac:dyDescent="0.35">
      <c r="A483" s="2"/>
      <c r="B483" s="2"/>
      <c r="C483" s="2"/>
      <c r="D483" s="2"/>
      <c r="I483" s="2"/>
    </row>
    <row r="484" spans="1:9" ht="15.75" customHeight="1" x14ac:dyDescent="0.35">
      <c r="A484" s="2"/>
      <c r="B484" s="2"/>
      <c r="C484" s="2"/>
      <c r="D484" s="2"/>
      <c r="I484" s="2"/>
    </row>
    <row r="485" spans="1:9" ht="15.75" customHeight="1" x14ac:dyDescent="0.35">
      <c r="A485" s="2"/>
      <c r="B485" s="2"/>
      <c r="C485" s="2"/>
      <c r="D485" s="2"/>
      <c r="I485" s="2"/>
    </row>
    <row r="486" spans="1:9" ht="15.75" customHeight="1" x14ac:dyDescent="0.35">
      <c r="A486" s="2"/>
      <c r="B486" s="2"/>
      <c r="C486" s="2"/>
      <c r="D486" s="2"/>
      <c r="I486" s="2"/>
    </row>
    <row r="487" spans="1:9" ht="15.75" customHeight="1" x14ac:dyDescent="0.35">
      <c r="A487" s="2"/>
      <c r="B487" s="2"/>
      <c r="C487" s="2"/>
      <c r="D487" s="2"/>
      <c r="I487" s="2"/>
    </row>
    <row r="488" spans="1:9" ht="15.75" customHeight="1" x14ac:dyDescent="0.35">
      <c r="A488" s="2"/>
      <c r="B488" s="2"/>
      <c r="C488" s="2"/>
      <c r="D488" s="2"/>
      <c r="I488" s="2"/>
    </row>
    <row r="489" spans="1:9" ht="15.75" customHeight="1" x14ac:dyDescent="0.35">
      <c r="A489" s="2"/>
      <c r="B489" s="2"/>
      <c r="C489" s="2"/>
      <c r="D489" s="2"/>
      <c r="I489" s="2"/>
    </row>
    <row r="490" spans="1:9" ht="15.75" customHeight="1" x14ac:dyDescent="0.35">
      <c r="A490" s="2"/>
      <c r="B490" s="2"/>
      <c r="C490" s="2"/>
      <c r="D490" s="2"/>
      <c r="I490" s="2"/>
    </row>
    <row r="491" spans="1:9" ht="15.75" customHeight="1" x14ac:dyDescent="0.35">
      <c r="A491" s="2"/>
      <c r="B491" s="2"/>
      <c r="C491" s="2"/>
      <c r="D491" s="2"/>
      <c r="I491" s="2"/>
    </row>
    <row r="492" spans="1:9" ht="15.75" customHeight="1" x14ac:dyDescent="0.35">
      <c r="A492" s="2"/>
      <c r="B492" s="2"/>
      <c r="C492" s="2"/>
      <c r="D492" s="2"/>
      <c r="I492" s="2"/>
    </row>
    <row r="493" spans="1:9" ht="15.75" customHeight="1" x14ac:dyDescent="0.35">
      <c r="A493" s="2"/>
      <c r="B493" s="2"/>
      <c r="C493" s="2"/>
      <c r="D493" s="2"/>
      <c r="I493" s="2"/>
    </row>
    <row r="494" spans="1:9" ht="15.75" customHeight="1" x14ac:dyDescent="0.35">
      <c r="A494" s="2"/>
      <c r="B494" s="2"/>
      <c r="C494" s="2"/>
      <c r="D494" s="2"/>
      <c r="I494" s="2"/>
    </row>
    <row r="495" spans="1:9" ht="15.75" customHeight="1" x14ac:dyDescent="0.35">
      <c r="A495" s="2"/>
      <c r="B495" s="2"/>
      <c r="C495" s="2"/>
      <c r="D495" s="2"/>
      <c r="I495" s="2"/>
    </row>
    <row r="496" spans="1:9" ht="15.75" customHeight="1" x14ac:dyDescent="0.35">
      <c r="A496" s="2"/>
      <c r="B496" s="2"/>
      <c r="C496" s="2"/>
      <c r="D496" s="2"/>
      <c r="I496" s="2"/>
    </row>
    <row r="497" spans="1:9" ht="15.75" customHeight="1" x14ac:dyDescent="0.35">
      <c r="A497" s="2"/>
      <c r="B497" s="2"/>
      <c r="C497" s="2"/>
      <c r="D497" s="2"/>
      <c r="I497" s="2"/>
    </row>
    <row r="498" spans="1:9" ht="15.75" customHeight="1" x14ac:dyDescent="0.35">
      <c r="A498" s="2"/>
      <c r="B498" s="2"/>
      <c r="C498" s="2"/>
      <c r="D498" s="2"/>
      <c r="I498" s="2"/>
    </row>
    <row r="499" spans="1:9" ht="15.75" customHeight="1" x14ac:dyDescent="0.35">
      <c r="A499" s="2"/>
      <c r="B499" s="2"/>
      <c r="C499" s="2"/>
      <c r="D499" s="2"/>
      <c r="I499" s="2"/>
    </row>
    <row r="500" spans="1:9" ht="15.75" customHeight="1" x14ac:dyDescent="0.35">
      <c r="A500" s="2"/>
      <c r="B500" s="2"/>
      <c r="C500" s="2"/>
      <c r="D500" s="2"/>
      <c r="I500" s="2"/>
    </row>
    <row r="501" spans="1:9" ht="15.75" customHeight="1" x14ac:dyDescent="0.35">
      <c r="A501" s="2"/>
      <c r="B501" s="2"/>
      <c r="C501" s="2"/>
      <c r="D501" s="2"/>
      <c r="I501" s="2"/>
    </row>
    <row r="502" spans="1:9" ht="15.75" customHeight="1" x14ac:dyDescent="0.35">
      <c r="A502" s="2"/>
      <c r="B502" s="2"/>
      <c r="C502" s="2"/>
      <c r="D502" s="2"/>
      <c r="I502" s="2"/>
    </row>
    <row r="503" spans="1:9" ht="15.75" customHeight="1" x14ac:dyDescent="0.35">
      <c r="A503" s="2"/>
      <c r="B503" s="2"/>
      <c r="C503" s="2"/>
      <c r="D503" s="2"/>
      <c r="I503" s="2"/>
    </row>
    <row r="504" spans="1:9" ht="15.75" customHeight="1" x14ac:dyDescent="0.35">
      <c r="A504" s="2"/>
      <c r="B504" s="2"/>
      <c r="C504" s="2"/>
      <c r="D504" s="2"/>
      <c r="I504" s="2"/>
    </row>
    <row r="505" spans="1:9" ht="15.75" customHeight="1" x14ac:dyDescent="0.35">
      <c r="A505" s="2"/>
      <c r="B505" s="2"/>
      <c r="C505" s="2"/>
      <c r="D505" s="2"/>
      <c r="I505" s="2"/>
    </row>
    <row r="506" spans="1:9" ht="15.75" customHeight="1" x14ac:dyDescent="0.35">
      <c r="A506" s="2"/>
      <c r="B506" s="2"/>
      <c r="C506" s="2"/>
      <c r="D506" s="2"/>
      <c r="I506" s="2"/>
    </row>
    <row r="507" spans="1:9" ht="15.75" customHeight="1" x14ac:dyDescent="0.35">
      <c r="A507" s="2"/>
      <c r="B507" s="2"/>
      <c r="C507" s="2"/>
      <c r="D507" s="2"/>
      <c r="I507" s="2"/>
    </row>
    <row r="508" spans="1:9" ht="15.75" customHeight="1" x14ac:dyDescent="0.35">
      <c r="A508" s="2"/>
      <c r="B508" s="2"/>
      <c r="C508" s="2"/>
      <c r="D508" s="2"/>
      <c r="I508" s="2"/>
    </row>
    <row r="509" spans="1:9" ht="15.75" customHeight="1" x14ac:dyDescent="0.35">
      <c r="A509" s="2"/>
      <c r="B509" s="2"/>
      <c r="C509" s="2"/>
      <c r="D509" s="2"/>
      <c r="I509" s="2"/>
    </row>
    <row r="510" spans="1:9" ht="15.75" customHeight="1" x14ac:dyDescent="0.35">
      <c r="A510" s="2"/>
      <c r="B510" s="2"/>
      <c r="C510" s="2"/>
      <c r="D510" s="2"/>
      <c r="I510" s="2"/>
    </row>
    <row r="511" spans="1:9" ht="15.75" customHeight="1" x14ac:dyDescent="0.35">
      <c r="A511" s="2"/>
      <c r="B511" s="2"/>
      <c r="C511" s="2"/>
      <c r="D511" s="2"/>
      <c r="I511" s="2"/>
    </row>
    <row r="512" spans="1:9" ht="15.75" customHeight="1" x14ac:dyDescent="0.35">
      <c r="A512" s="2"/>
      <c r="B512" s="2"/>
      <c r="C512" s="2"/>
      <c r="D512" s="2"/>
      <c r="I512" s="2"/>
    </row>
    <row r="513" spans="1:9" ht="15.75" customHeight="1" x14ac:dyDescent="0.35">
      <c r="A513" s="2"/>
      <c r="B513" s="2"/>
      <c r="C513" s="2"/>
      <c r="D513" s="2"/>
      <c r="I513" s="2"/>
    </row>
    <row r="514" spans="1:9" ht="15.75" customHeight="1" x14ac:dyDescent="0.35">
      <c r="A514" s="2"/>
      <c r="B514" s="2"/>
      <c r="C514" s="2"/>
      <c r="D514" s="2"/>
      <c r="I514" s="2"/>
    </row>
    <row r="515" spans="1:9" ht="15.75" customHeight="1" x14ac:dyDescent="0.35">
      <c r="A515" s="2"/>
      <c r="B515" s="2"/>
      <c r="C515" s="2"/>
      <c r="D515" s="2"/>
      <c r="I515" s="2"/>
    </row>
    <row r="516" spans="1:9" ht="15.75" customHeight="1" x14ac:dyDescent="0.35">
      <c r="A516" s="2"/>
      <c r="B516" s="2"/>
      <c r="C516" s="2"/>
      <c r="D516" s="2"/>
      <c r="I516" s="2"/>
    </row>
    <row r="517" spans="1:9" ht="15.75" customHeight="1" x14ac:dyDescent="0.35">
      <c r="A517" s="2"/>
      <c r="B517" s="2"/>
      <c r="C517" s="2"/>
      <c r="D517" s="2"/>
      <c r="I517" s="2"/>
    </row>
    <row r="518" spans="1:9" ht="15.75" customHeight="1" x14ac:dyDescent="0.35">
      <c r="A518" s="2"/>
      <c r="B518" s="2"/>
      <c r="C518" s="2"/>
      <c r="D518" s="2"/>
      <c r="I518" s="2"/>
    </row>
    <row r="519" spans="1:9" ht="15.75" customHeight="1" x14ac:dyDescent="0.35">
      <c r="A519" s="2"/>
      <c r="B519" s="2"/>
      <c r="C519" s="2"/>
      <c r="D519" s="2"/>
      <c r="I519" s="2"/>
    </row>
    <row r="520" spans="1:9" ht="15.75" customHeight="1" x14ac:dyDescent="0.35">
      <c r="A520" s="2"/>
      <c r="B520" s="2"/>
      <c r="C520" s="2"/>
      <c r="D520" s="2"/>
      <c r="I520" s="2"/>
    </row>
    <row r="521" spans="1:9" ht="15.75" customHeight="1" x14ac:dyDescent="0.35">
      <c r="A521" s="2"/>
      <c r="B521" s="2"/>
      <c r="C521" s="2"/>
      <c r="D521" s="2"/>
      <c r="I521" s="2"/>
    </row>
    <row r="522" spans="1:9" ht="15.75" customHeight="1" x14ac:dyDescent="0.35">
      <c r="A522" s="2"/>
      <c r="B522" s="2"/>
      <c r="C522" s="2"/>
      <c r="D522" s="2"/>
      <c r="I522" s="2"/>
    </row>
    <row r="523" spans="1:9" ht="15.75" customHeight="1" x14ac:dyDescent="0.35">
      <c r="A523" s="2"/>
      <c r="B523" s="2"/>
      <c r="C523" s="2"/>
      <c r="D523" s="2"/>
      <c r="I523" s="2"/>
    </row>
    <row r="524" spans="1:9" ht="15.75" customHeight="1" x14ac:dyDescent="0.35">
      <c r="A524" s="2"/>
      <c r="B524" s="2"/>
      <c r="C524" s="2"/>
      <c r="D524" s="2"/>
      <c r="I524" s="2"/>
    </row>
    <row r="525" spans="1:9" ht="15.75" customHeight="1" x14ac:dyDescent="0.35">
      <c r="A525" s="2"/>
      <c r="B525" s="2"/>
      <c r="C525" s="2"/>
      <c r="D525" s="2"/>
      <c r="I525" s="2"/>
    </row>
    <row r="526" spans="1:9" ht="15.75" customHeight="1" x14ac:dyDescent="0.35">
      <c r="A526" s="2"/>
      <c r="B526" s="2"/>
      <c r="C526" s="2"/>
      <c r="D526" s="2"/>
      <c r="I526" s="2"/>
    </row>
    <row r="527" spans="1:9" ht="15.75" customHeight="1" x14ac:dyDescent="0.35">
      <c r="A527" s="2"/>
      <c r="B527" s="2"/>
      <c r="C527" s="2"/>
      <c r="D527" s="2"/>
      <c r="I527" s="2"/>
    </row>
    <row r="528" spans="1:9" ht="15.75" customHeight="1" x14ac:dyDescent="0.35">
      <c r="A528" s="2"/>
      <c r="B528" s="2"/>
      <c r="C528" s="2"/>
      <c r="D528" s="2"/>
      <c r="I528" s="2"/>
    </row>
    <row r="529" spans="1:9" ht="15.75" customHeight="1" x14ac:dyDescent="0.35">
      <c r="A529" s="2"/>
      <c r="B529" s="2"/>
      <c r="C529" s="2"/>
      <c r="D529" s="2"/>
      <c r="I529" s="2"/>
    </row>
    <row r="530" spans="1:9" ht="15.75" customHeight="1" x14ac:dyDescent="0.35">
      <c r="A530" s="2"/>
      <c r="B530" s="2"/>
      <c r="C530" s="2"/>
      <c r="D530" s="2"/>
      <c r="I530" s="2"/>
    </row>
    <row r="531" spans="1:9" ht="15.75" customHeight="1" x14ac:dyDescent="0.35">
      <c r="A531" s="2"/>
      <c r="B531" s="2"/>
      <c r="C531" s="2"/>
      <c r="D531" s="2"/>
      <c r="I531" s="2"/>
    </row>
    <row r="532" spans="1:9" ht="15.75" customHeight="1" x14ac:dyDescent="0.35">
      <c r="A532" s="2"/>
      <c r="B532" s="2"/>
      <c r="C532" s="2"/>
      <c r="D532" s="2"/>
      <c r="I532" s="2"/>
    </row>
    <row r="533" spans="1:9" ht="15.75" customHeight="1" x14ac:dyDescent="0.35">
      <c r="A533" s="2"/>
      <c r="B533" s="2"/>
      <c r="C533" s="2"/>
      <c r="D533" s="2"/>
      <c r="I533" s="2"/>
    </row>
    <row r="534" spans="1:9" ht="15.75" customHeight="1" x14ac:dyDescent="0.35">
      <c r="A534" s="2"/>
      <c r="B534" s="2"/>
      <c r="C534" s="2"/>
      <c r="D534" s="2"/>
      <c r="I534" s="2"/>
    </row>
    <row r="535" spans="1:9" ht="15.75" customHeight="1" x14ac:dyDescent="0.35">
      <c r="A535" s="2"/>
      <c r="B535" s="2"/>
      <c r="C535" s="2"/>
      <c r="D535" s="2"/>
      <c r="I535" s="2"/>
    </row>
    <row r="536" spans="1:9" ht="15.75" customHeight="1" x14ac:dyDescent="0.35">
      <c r="A536" s="2"/>
      <c r="B536" s="2"/>
      <c r="C536" s="2"/>
      <c r="D536" s="2"/>
      <c r="I536" s="2"/>
    </row>
    <row r="537" spans="1:9" ht="15.75" customHeight="1" x14ac:dyDescent="0.35">
      <c r="A537" s="2"/>
      <c r="B537" s="2"/>
      <c r="C537" s="2"/>
      <c r="D537" s="2"/>
      <c r="I537" s="2"/>
    </row>
    <row r="538" spans="1:9" ht="15.75" customHeight="1" x14ac:dyDescent="0.35">
      <c r="A538" s="2"/>
      <c r="B538" s="2"/>
      <c r="C538" s="2"/>
      <c r="D538" s="2"/>
      <c r="I538" s="2"/>
    </row>
    <row r="539" spans="1:9" ht="15.75" customHeight="1" x14ac:dyDescent="0.35">
      <c r="A539" s="2"/>
      <c r="B539" s="2"/>
      <c r="C539" s="2"/>
      <c r="D539" s="2"/>
      <c r="I539" s="2"/>
    </row>
    <row r="540" spans="1:9" ht="15.75" customHeight="1" x14ac:dyDescent="0.35">
      <c r="A540" s="2"/>
      <c r="B540" s="2"/>
      <c r="C540" s="2"/>
      <c r="D540" s="2"/>
      <c r="I540" s="2"/>
    </row>
    <row r="541" spans="1:9" ht="15.75" customHeight="1" x14ac:dyDescent="0.35">
      <c r="A541" s="2"/>
      <c r="B541" s="2"/>
      <c r="C541" s="2"/>
      <c r="D541" s="2"/>
      <c r="I541" s="2"/>
    </row>
    <row r="542" spans="1:9" ht="15.75" customHeight="1" x14ac:dyDescent="0.35">
      <c r="A542" s="2"/>
      <c r="B542" s="2"/>
      <c r="C542" s="2"/>
      <c r="D542" s="2"/>
      <c r="I542" s="2"/>
    </row>
    <row r="543" spans="1:9" ht="15.75" customHeight="1" x14ac:dyDescent="0.35">
      <c r="A543" s="2"/>
      <c r="B543" s="2"/>
      <c r="C543" s="2"/>
      <c r="D543" s="2"/>
      <c r="I543" s="2"/>
    </row>
    <row r="544" spans="1:9" ht="15.75" customHeight="1" x14ac:dyDescent="0.35">
      <c r="A544" s="2"/>
      <c r="B544" s="2"/>
      <c r="C544" s="2"/>
      <c r="D544" s="2"/>
      <c r="I544" s="2"/>
    </row>
    <row r="545" spans="1:9" ht="15.75" customHeight="1" x14ac:dyDescent="0.35">
      <c r="A545" s="2"/>
      <c r="B545" s="2"/>
      <c r="C545" s="2"/>
      <c r="D545" s="2"/>
      <c r="I545" s="2"/>
    </row>
    <row r="546" spans="1:9" ht="15.75" customHeight="1" x14ac:dyDescent="0.35">
      <c r="A546" s="2"/>
      <c r="B546" s="2"/>
      <c r="C546" s="2"/>
      <c r="D546" s="2"/>
      <c r="I546" s="2"/>
    </row>
    <row r="547" spans="1:9" ht="15.75" customHeight="1" x14ac:dyDescent="0.35">
      <c r="A547" s="2"/>
      <c r="B547" s="2"/>
      <c r="C547" s="2"/>
      <c r="D547" s="2"/>
      <c r="I547" s="2"/>
    </row>
    <row r="548" spans="1:9" ht="15.75" customHeight="1" x14ac:dyDescent="0.35">
      <c r="A548" s="2"/>
      <c r="B548" s="2"/>
      <c r="C548" s="2"/>
      <c r="D548" s="2"/>
      <c r="I548" s="2"/>
    </row>
    <row r="549" spans="1:9" ht="15.75" customHeight="1" x14ac:dyDescent="0.35">
      <c r="A549" s="2"/>
      <c r="B549" s="2"/>
      <c r="C549" s="2"/>
      <c r="D549" s="2"/>
      <c r="I549" s="2"/>
    </row>
    <row r="550" spans="1:9" ht="15.75" customHeight="1" x14ac:dyDescent="0.35">
      <c r="A550" s="2"/>
      <c r="B550" s="2"/>
      <c r="C550" s="2"/>
      <c r="D550" s="2"/>
      <c r="I550" s="2"/>
    </row>
    <row r="551" spans="1:9" ht="15.75" customHeight="1" x14ac:dyDescent="0.35">
      <c r="A551" s="2"/>
      <c r="B551" s="2"/>
      <c r="C551" s="2"/>
      <c r="D551" s="2"/>
      <c r="I551" s="2"/>
    </row>
    <row r="552" spans="1:9" ht="15.75" customHeight="1" x14ac:dyDescent="0.35">
      <c r="A552" s="2"/>
      <c r="B552" s="2"/>
      <c r="C552" s="2"/>
      <c r="D552" s="2"/>
      <c r="I552" s="2"/>
    </row>
    <row r="553" spans="1:9" ht="15.75" customHeight="1" x14ac:dyDescent="0.35">
      <c r="A553" s="2"/>
      <c r="B553" s="2"/>
      <c r="C553" s="2"/>
      <c r="D553" s="2"/>
      <c r="I553" s="2"/>
    </row>
    <row r="554" spans="1:9" ht="15.75" customHeight="1" x14ac:dyDescent="0.35">
      <c r="A554" s="2"/>
      <c r="B554" s="2"/>
      <c r="C554" s="2"/>
      <c r="D554" s="2"/>
      <c r="I554" s="2"/>
    </row>
    <row r="555" spans="1:9" ht="15.75" customHeight="1" x14ac:dyDescent="0.35">
      <c r="A555" s="2"/>
      <c r="B555" s="2"/>
      <c r="C555" s="2"/>
      <c r="D555" s="2"/>
      <c r="I555" s="2"/>
    </row>
    <row r="556" spans="1:9" ht="15.75" customHeight="1" x14ac:dyDescent="0.35">
      <c r="A556" s="2"/>
      <c r="B556" s="2"/>
      <c r="C556" s="2"/>
      <c r="D556" s="2"/>
      <c r="I556" s="2"/>
    </row>
    <row r="557" spans="1:9" ht="15.75" customHeight="1" x14ac:dyDescent="0.35">
      <c r="A557" s="2"/>
      <c r="B557" s="2"/>
      <c r="C557" s="2"/>
      <c r="D557" s="2"/>
      <c r="I557" s="2"/>
    </row>
    <row r="558" spans="1:9" ht="15.75" customHeight="1" x14ac:dyDescent="0.35">
      <c r="A558" s="2"/>
      <c r="B558" s="2"/>
      <c r="C558" s="2"/>
      <c r="D558" s="2"/>
      <c r="I558" s="2"/>
    </row>
    <row r="559" spans="1:9" ht="15.75" customHeight="1" x14ac:dyDescent="0.35">
      <c r="A559" s="2"/>
      <c r="B559" s="2"/>
      <c r="C559" s="2"/>
      <c r="D559" s="2"/>
      <c r="I559" s="2"/>
    </row>
    <row r="560" spans="1:9" ht="15.75" customHeight="1" x14ac:dyDescent="0.35">
      <c r="A560" s="2"/>
      <c r="B560" s="2"/>
      <c r="C560" s="2"/>
      <c r="D560" s="2"/>
      <c r="I560" s="2"/>
    </row>
    <row r="561" spans="1:9" ht="15.75" customHeight="1" x14ac:dyDescent="0.35">
      <c r="A561" s="2"/>
      <c r="B561" s="2"/>
      <c r="C561" s="2"/>
      <c r="D561" s="2"/>
      <c r="I561" s="2"/>
    </row>
    <row r="562" spans="1:9" ht="15.75" customHeight="1" x14ac:dyDescent="0.35">
      <c r="A562" s="2"/>
      <c r="B562" s="2"/>
      <c r="C562" s="2"/>
      <c r="D562" s="2"/>
      <c r="I562" s="2"/>
    </row>
    <row r="563" spans="1:9" ht="15.75" customHeight="1" x14ac:dyDescent="0.35">
      <c r="A563" s="2"/>
      <c r="B563" s="2"/>
      <c r="C563" s="2"/>
      <c r="D563" s="2"/>
      <c r="I563" s="2"/>
    </row>
    <row r="564" spans="1:9" ht="15.75" customHeight="1" x14ac:dyDescent="0.35">
      <c r="A564" s="2"/>
      <c r="B564" s="2"/>
      <c r="C564" s="2"/>
      <c r="D564" s="2"/>
      <c r="I564" s="2"/>
    </row>
    <row r="565" spans="1:9" ht="15.75" customHeight="1" x14ac:dyDescent="0.35">
      <c r="A565" s="2"/>
      <c r="B565" s="2"/>
      <c r="C565" s="2"/>
      <c r="D565" s="2"/>
      <c r="I565" s="2"/>
    </row>
    <row r="566" spans="1:9" ht="15.75" customHeight="1" x14ac:dyDescent="0.35">
      <c r="A566" s="2"/>
      <c r="B566" s="2"/>
      <c r="C566" s="2"/>
      <c r="D566" s="2"/>
      <c r="I566" s="2"/>
    </row>
    <row r="567" spans="1:9" ht="15.75" customHeight="1" x14ac:dyDescent="0.35">
      <c r="A567" s="2"/>
      <c r="B567" s="2"/>
      <c r="C567" s="2"/>
      <c r="D567" s="2"/>
      <c r="I567" s="2"/>
    </row>
    <row r="568" spans="1:9" ht="15.75" customHeight="1" x14ac:dyDescent="0.35">
      <c r="A568" s="2"/>
      <c r="B568" s="2"/>
      <c r="C568" s="2"/>
      <c r="D568" s="2"/>
      <c r="I568" s="2"/>
    </row>
    <row r="569" spans="1:9" ht="15.75" customHeight="1" x14ac:dyDescent="0.35">
      <c r="A569" s="2"/>
      <c r="B569" s="2"/>
      <c r="C569" s="2"/>
      <c r="D569" s="2"/>
      <c r="I569" s="2"/>
    </row>
    <row r="570" spans="1:9" ht="15.75" customHeight="1" x14ac:dyDescent="0.35">
      <c r="A570" s="2"/>
      <c r="B570" s="2"/>
      <c r="C570" s="2"/>
      <c r="D570" s="2"/>
      <c r="I570" s="2"/>
    </row>
    <row r="571" spans="1:9" ht="15.75" customHeight="1" x14ac:dyDescent="0.35">
      <c r="A571" s="2"/>
      <c r="B571" s="2"/>
      <c r="C571" s="2"/>
      <c r="D571" s="2"/>
      <c r="I571" s="2"/>
    </row>
    <row r="572" spans="1:9" ht="15.75" customHeight="1" x14ac:dyDescent="0.35">
      <c r="A572" s="2"/>
      <c r="B572" s="2"/>
      <c r="C572" s="2"/>
      <c r="D572" s="2"/>
      <c r="I572" s="2"/>
    </row>
    <row r="573" spans="1:9" ht="15.75" customHeight="1" x14ac:dyDescent="0.35">
      <c r="A573" s="2"/>
      <c r="B573" s="2"/>
      <c r="C573" s="2"/>
      <c r="D573" s="2"/>
      <c r="I573" s="2"/>
    </row>
    <row r="574" spans="1:9" ht="15.75" customHeight="1" x14ac:dyDescent="0.35">
      <c r="A574" s="2"/>
      <c r="B574" s="2"/>
      <c r="C574" s="2"/>
      <c r="D574" s="2"/>
      <c r="I574" s="2"/>
    </row>
    <row r="575" spans="1:9" ht="15.75" customHeight="1" x14ac:dyDescent="0.35">
      <c r="A575" s="2"/>
      <c r="B575" s="2"/>
      <c r="C575" s="2"/>
      <c r="D575" s="2"/>
      <c r="I575" s="2"/>
    </row>
    <row r="576" spans="1:9" ht="15.75" customHeight="1" x14ac:dyDescent="0.35">
      <c r="A576" s="2"/>
      <c r="B576" s="2"/>
      <c r="C576" s="2"/>
      <c r="D576" s="2"/>
      <c r="I576" s="2"/>
    </row>
    <row r="577" spans="1:9" ht="15.75" customHeight="1" x14ac:dyDescent="0.35">
      <c r="A577" s="2"/>
      <c r="B577" s="2"/>
      <c r="C577" s="2"/>
      <c r="D577" s="2"/>
      <c r="I577" s="2"/>
    </row>
    <row r="578" spans="1:9" ht="15.75" customHeight="1" x14ac:dyDescent="0.35">
      <c r="A578" s="2"/>
      <c r="B578" s="2"/>
      <c r="C578" s="2"/>
      <c r="D578" s="2"/>
      <c r="I578" s="2"/>
    </row>
    <row r="579" spans="1:9" ht="15.75" customHeight="1" x14ac:dyDescent="0.35">
      <c r="A579" s="2"/>
      <c r="B579" s="2"/>
      <c r="C579" s="2"/>
      <c r="D579" s="2"/>
      <c r="I579" s="2"/>
    </row>
    <row r="580" spans="1:9" ht="15.75" customHeight="1" x14ac:dyDescent="0.35">
      <c r="A580" s="2"/>
      <c r="B580" s="2"/>
      <c r="C580" s="2"/>
      <c r="D580" s="2"/>
      <c r="I580" s="2"/>
    </row>
    <row r="581" spans="1:9" ht="15.75" customHeight="1" x14ac:dyDescent="0.35">
      <c r="A581" s="2"/>
      <c r="B581" s="2"/>
      <c r="C581" s="2"/>
      <c r="D581" s="2"/>
      <c r="I581" s="2"/>
    </row>
    <row r="582" spans="1:9" ht="15.75" customHeight="1" x14ac:dyDescent="0.35">
      <c r="A582" s="2"/>
      <c r="B582" s="2"/>
      <c r="C582" s="2"/>
      <c r="D582" s="2"/>
      <c r="I582" s="2"/>
    </row>
    <row r="583" spans="1:9" ht="15.75" customHeight="1" x14ac:dyDescent="0.35">
      <c r="A583" s="2"/>
      <c r="B583" s="2"/>
      <c r="C583" s="2"/>
      <c r="D583" s="2"/>
      <c r="I583" s="2"/>
    </row>
    <row r="584" spans="1:9" ht="15.75" customHeight="1" x14ac:dyDescent="0.35">
      <c r="A584" s="2"/>
      <c r="B584" s="2"/>
      <c r="C584" s="2"/>
      <c r="D584" s="2"/>
      <c r="I584" s="2"/>
    </row>
    <row r="585" spans="1:9" ht="15.75" customHeight="1" x14ac:dyDescent="0.35">
      <c r="A585" s="2"/>
      <c r="B585" s="2"/>
      <c r="C585" s="2"/>
      <c r="D585" s="2"/>
      <c r="I585" s="2"/>
    </row>
    <row r="586" spans="1:9" ht="15.75" customHeight="1" x14ac:dyDescent="0.35">
      <c r="A586" s="2"/>
      <c r="B586" s="2"/>
      <c r="C586" s="2"/>
      <c r="D586" s="2"/>
      <c r="I586" s="2"/>
    </row>
    <row r="587" spans="1:9" ht="15.75" customHeight="1" x14ac:dyDescent="0.35">
      <c r="A587" s="2"/>
      <c r="B587" s="2"/>
      <c r="C587" s="2"/>
      <c r="D587" s="2"/>
      <c r="I587" s="2"/>
    </row>
    <row r="588" spans="1:9" ht="15.75" customHeight="1" x14ac:dyDescent="0.35">
      <c r="A588" s="2"/>
      <c r="B588" s="2"/>
      <c r="C588" s="2"/>
      <c r="D588" s="2"/>
      <c r="I588" s="2"/>
    </row>
    <row r="589" spans="1:9" ht="15.75" customHeight="1" x14ac:dyDescent="0.35">
      <c r="A589" s="2"/>
      <c r="B589" s="2"/>
      <c r="C589" s="2"/>
      <c r="D589" s="2"/>
      <c r="I589" s="2"/>
    </row>
    <row r="590" spans="1:9" ht="15.75" customHeight="1" x14ac:dyDescent="0.35">
      <c r="A590" s="2"/>
      <c r="B590" s="2"/>
      <c r="C590" s="2"/>
      <c r="D590" s="2"/>
      <c r="I590" s="2"/>
    </row>
    <row r="591" spans="1:9" ht="15.75" customHeight="1" x14ac:dyDescent="0.35">
      <c r="A591" s="2"/>
      <c r="B591" s="2"/>
      <c r="C591" s="2"/>
      <c r="D591" s="2"/>
      <c r="I591" s="2"/>
    </row>
    <row r="592" spans="1:9" ht="15.75" customHeight="1" x14ac:dyDescent="0.35">
      <c r="A592" s="2"/>
      <c r="B592" s="2"/>
      <c r="C592" s="2"/>
      <c r="D592" s="2"/>
      <c r="I592" s="2"/>
    </row>
    <row r="593" spans="1:9" ht="15.75" customHeight="1" x14ac:dyDescent="0.35">
      <c r="A593" s="2"/>
      <c r="B593" s="2"/>
      <c r="C593" s="2"/>
      <c r="D593" s="2"/>
      <c r="I593" s="2"/>
    </row>
    <row r="594" spans="1:9" ht="15.75" customHeight="1" x14ac:dyDescent="0.35">
      <c r="A594" s="2"/>
      <c r="B594" s="2"/>
      <c r="C594" s="2"/>
      <c r="D594" s="2"/>
      <c r="I594" s="2"/>
    </row>
    <row r="595" spans="1:9" ht="15.75" customHeight="1" x14ac:dyDescent="0.35">
      <c r="A595" s="2"/>
      <c r="B595" s="2"/>
      <c r="C595" s="2"/>
      <c r="D595" s="2"/>
      <c r="I595" s="2"/>
    </row>
    <row r="596" spans="1:9" ht="15.75" customHeight="1" x14ac:dyDescent="0.35">
      <c r="A596" s="2"/>
      <c r="B596" s="2"/>
      <c r="C596" s="2"/>
      <c r="D596" s="2"/>
      <c r="I596" s="2"/>
    </row>
    <row r="597" spans="1:9" ht="15.75" customHeight="1" x14ac:dyDescent="0.35">
      <c r="A597" s="2"/>
      <c r="B597" s="2"/>
      <c r="C597" s="2"/>
      <c r="D597" s="2"/>
      <c r="I597" s="2"/>
    </row>
    <row r="598" spans="1:9" ht="15.75" customHeight="1" x14ac:dyDescent="0.35">
      <c r="A598" s="2"/>
      <c r="B598" s="2"/>
      <c r="C598" s="2"/>
      <c r="D598" s="2"/>
      <c r="I598" s="2"/>
    </row>
    <row r="599" spans="1:9" ht="15.75" customHeight="1" x14ac:dyDescent="0.35">
      <c r="A599" s="2"/>
      <c r="B599" s="2"/>
      <c r="C599" s="2"/>
      <c r="D599" s="2"/>
      <c r="I599" s="2"/>
    </row>
    <row r="600" spans="1:9" ht="15.75" customHeight="1" x14ac:dyDescent="0.35">
      <c r="A600" s="2"/>
      <c r="B600" s="2"/>
      <c r="C600" s="2"/>
      <c r="D600" s="2"/>
      <c r="I600" s="2"/>
    </row>
    <row r="601" spans="1:9" ht="15.75" customHeight="1" x14ac:dyDescent="0.35">
      <c r="A601" s="2"/>
      <c r="B601" s="2"/>
      <c r="C601" s="2"/>
      <c r="D601" s="2"/>
      <c r="I601" s="2"/>
    </row>
    <row r="602" spans="1:9" ht="15.75" customHeight="1" x14ac:dyDescent="0.35">
      <c r="A602" s="2"/>
      <c r="B602" s="2"/>
      <c r="C602" s="2"/>
      <c r="D602" s="2"/>
      <c r="I602" s="2"/>
    </row>
    <row r="603" spans="1:9" ht="15.75" customHeight="1" x14ac:dyDescent="0.35">
      <c r="A603" s="2"/>
      <c r="B603" s="2"/>
      <c r="C603" s="2"/>
      <c r="D603" s="2"/>
      <c r="I603" s="2"/>
    </row>
    <row r="604" spans="1:9" ht="15.75" customHeight="1" x14ac:dyDescent="0.35">
      <c r="A604" s="2"/>
      <c r="B604" s="2"/>
      <c r="C604" s="2"/>
      <c r="D604" s="2"/>
      <c r="I604" s="2"/>
    </row>
    <row r="605" spans="1:9" ht="15.75" customHeight="1" x14ac:dyDescent="0.35">
      <c r="A605" s="2"/>
      <c r="B605" s="2"/>
      <c r="C605" s="2"/>
      <c r="D605" s="2"/>
      <c r="I605" s="2"/>
    </row>
    <row r="606" spans="1:9" ht="15.75" customHeight="1" x14ac:dyDescent="0.35">
      <c r="A606" s="2"/>
      <c r="B606" s="2"/>
      <c r="C606" s="2"/>
      <c r="D606" s="2"/>
      <c r="I606" s="2"/>
    </row>
    <row r="607" spans="1:9" ht="15.75" customHeight="1" x14ac:dyDescent="0.35">
      <c r="A607" s="2"/>
      <c r="B607" s="2"/>
      <c r="C607" s="2"/>
      <c r="D607" s="2"/>
      <c r="I607" s="2"/>
    </row>
    <row r="608" spans="1:9" ht="15.75" customHeight="1" x14ac:dyDescent="0.35">
      <c r="A608" s="2"/>
      <c r="B608" s="2"/>
      <c r="C608" s="2"/>
      <c r="D608" s="2"/>
      <c r="I608" s="2"/>
    </row>
    <row r="609" spans="1:9" ht="15.75" customHeight="1" x14ac:dyDescent="0.35">
      <c r="A609" s="2"/>
      <c r="B609" s="2"/>
      <c r="C609" s="2"/>
      <c r="D609" s="2"/>
      <c r="I609" s="2"/>
    </row>
    <row r="610" spans="1:9" ht="15.75" customHeight="1" x14ac:dyDescent="0.35">
      <c r="A610" s="2"/>
      <c r="B610" s="2"/>
      <c r="C610" s="2"/>
      <c r="D610" s="2"/>
      <c r="I610" s="2"/>
    </row>
    <row r="611" spans="1:9" ht="15.75" customHeight="1" x14ac:dyDescent="0.35">
      <c r="A611" s="2"/>
      <c r="B611" s="2"/>
      <c r="C611" s="2"/>
      <c r="D611" s="2"/>
      <c r="I611" s="2"/>
    </row>
    <row r="612" spans="1:9" ht="15.75" customHeight="1" x14ac:dyDescent="0.35">
      <c r="A612" s="2"/>
      <c r="B612" s="2"/>
      <c r="C612" s="2"/>
      <c r="D612" s="2"/>
      <c r="I612" s="2"/>
    </row>
    <row r="613" spans="1:9" ht="15.75" customHeight="1" x14ac:dyDescent="0.35">
      <c r="A613" s="2"/>
      <c r="B613" s="2"/>
      <c r="C613" s="2"/>
      <c r="D613" s="2"/>
      <c r="I613" s="2"/>
    </row>
    <row r="614" spans="1:9" ht="15.75" customHeight="1" x14ac:dyDescent="0.35">
      <c r="A614" s="2"/>
      <c r="B614" s="2"/>
      <c r="C614" s="2"/>
      <c r="D614" s="2"/>
      <c r="I614" s="2"/>
    </row>
    <row r="615" spans="1:9" ht="15.75" customHeight="1" x14ac:dyDescent="0.35">
      <c r="A615" s="2"/>
      <c r="B615" s="2"/>
      <c r="C615" s="2"/>
      <c r="D615" s="2"/>
      <c r="I615" s="2"/>
    </row>
    <row r="616" spans="1:9" ht="15.75" customHeight="1" x14ac:dyDescent="0.35">
      <c r="A616" s="2"/>
      <c r="B616" s="2"/>
      <c r="C616" s="2"/>
      <c r="D616" s="2"/>
      <c r="I616" s="2"/>
    </row>
    <row r="617" spans="1:9" ht="15.75" customHeight="1" x14ac:dyDescent="0.35">
      <c r="A617" s="2"/>
      <c r="B617" s="2"/>
      <c r="C617" s="2"/>
      <c r="D617" s="2"/>
      <c r="I617" s="2"/>
    </row>
    <row r="618" spans="1:9" ht="15.75" customHeight="1" x14ac:dyDescent="0.35">
      <c r="A618" s="2"/>
      <c r="B618" s="2"/>
      <c r="C618" s="2"/>
      <c r="D618" s="2"/>
      <c r="I618" s="2"/>
    </row>
    <row r="619" spans="1:9" ht="15.75" customHeight="1" x14ac:dyDescent="0.35">
      <c r="A619" s="2"/>
      <c r="B619" s="2"/>
      <c r="C619" s="2"/>
      <c r="D619" s="2"/>
      <c r="I619" s="2"/>
    </row>
    <row r="620" spans="1:9" ht="15.75" customHeight="1" x14ac:dyDescent="0.35">
      <c r="A620" s="2"/>
      <c r="B620" s="2"/>
      <c r="C620" s="2"/>
      <c r="D620" s="2"/>
      <c r="I620" s="2"/>
    </row>
    <row r="621" spans="1:9" ht="15.75" customHeight="1" x14ac:dyDescent="0.35">
      <c r="A621" s="2"/>
      <c r="B621" s="2"/>
      <c r="C621" s="2"/>
      <c r="D621" s="2"/>
      <c r="I621" s="2"/>
    </row>
    <row r="622" spans="1:9" ht="15.75" customHeight="1" x14ac:dyDescent="0.35">
      <c r="A622" s="2"/>
      <c r="B622" s="2"/>
      <c r="C622" s="2"/>
      <c r="D622" s="2"/>
      <c r="I622" s="2"/>
    </row>
    <row r="623" spans="1:9" ht="15.75" customHeight="1" x14ac:dyDescent="0.35">
      <c r="A623" s="2"/>
      <c r="B623" s="2"/>
      <c r="C623" s="2"/>
      <c r="D623" s="2"/>
      <c r="I623" s="2"/>
    </row>
    <row r="624" spans="1:9" ht="15.75" customHeight="1" x14ac:dyDescent="0.35">
      <c r="A624" s="2"/>
      <c r="B624" s="2"/>
      <c r="C624" s="2"/>
      <c r="D624" s="2"/>
      <c r="I624" s="2"/>
    </row>
    <row r="625" spans="1:9" ht="15.75" customHeight="1" x14ac:dyDescent="0.35">
      <c r="A625" s="2"/>
      <c r="B625" s="2"/>
      <c r="C625" s="2"/>
      <c r="D625" s="2"/>
      <c r="I625" s="2"/>
    </row>
    <row r="626" spans="1:9" ht="15.75" customHeight="1" x14ac:dyDescent="0.35">
      <c r="A626" s="2"/>
      <c r="B626" s="2"/>
      <c r="C626" s="2"/>
      <c r="D626" s="2"/>
      <c r="I626" s="2"/>
    </row>
    <row r="627" spans="1:9" ht="15.75" customHeight="1" x14ac:dyDescent="0.35">
      <c r="A627" s="2"/>
      <c r="B627" s="2"/>
      <c r="C627" s="2"/>
      <c r="D627" s="2"/>
      <c r="I627" s="2"/>
    </row>
    <row r="628" spans="1:9" ht="15.75" customHeight="1" x14ac:dyDescent="0.35">
      <c r="A628" s="2"/>
      <c r="B628" s="2"/>
      <c r="C628" s="2"/>
      <c r="D628" s="2"/>
      <c r="I628" s="2"/>
    </row>
    <row r="629" spans="1:9" ht="15.75" customHeight="1" x14ac:dyDescent="0.35">
      <c r="A629" s="2"/>
      <c r="B629" s="2"/>
      <c r="C629" s="2"/>
      <c r="D629" s="2"/>
      <c r="I629" s="2"/>
    </row>
    <row r="630" spans="1:9" ht="15.75" customHeight="1" x14ac:dyDescent="0.35">
      <c r="A630" s="2"/>
      <c r="B630" s="2"/>
      <c r="C630" s="2"/>
      <c r="D630" s="2"/>
      <c r="I630" s="2"/>
    </row>
    <row r="631" spans="1:9" ht="15.75" customHeight="1" x14ac:dyDescent="0.35">
      <c r="A631" s="2"/>
      <c r="B631" s="2"/>
      <c r="C631" s="2"/>
      <c r="D631" s="2"/>
      <c r="I631" s="2"/>
    </row>
    <row r="632" spans="1:9" ht="15.75" customHeight="1" x14ac:dyDescent="0.35">
      <c r="A632" s="2"/>
      <c r="B632" s="2"/>
      <c r="C632" s="2"/>
      <c r="D632" s="2"/>
      <c r="I632" s="2"/>
    </row>
    <row r="633" spans="1:9" ht="15.75" customHeight="1" x14ac:dyDescent="0.35">
      <c r="A633" s="2"/>
      <c r="B633" s="2"/>
      <c r="C633" s="2"/>
      <c r="D633" s="2"/>
      <c r="I633" s="2"/>
    </row>
    <row r="634" spans="1:9" ht="15.75" customHeight="1" x14ac:dyDescent="0.35">
      <c r="A634" s="2"/>
      <c r="B634" s="2"/>
      <c r="C634" s="2"/>
      <c r="D634" s="2"/>
      <c r="I634" s="2"/>
    </row>
    <row r="635" spans="1:9" ht="15.75" customHeight="1" x14ac:dyDescent="0.35">
      <c r="A635" s="2"/>
      <c r="B635" s="2"/>
      <c r="C635" s="2"/>
      <c r="D635" s="2"/>
      <c r="I635" s="2"/>
    </row>
    <row r="636" spans="1:9" ht="15.75" customHeight="1" x14ac:dyDescent="0.35">
      <c r="A636" s="2"/>
      <c r="B636" s="2"/>
      <c r="C636" s="2"/>
      <c r="D636" s="2"/>
      <c r="I636" s="2"/>
    </row>
    <row r="637" spans="1:9" ht="15.75" customHeight="1" x14ac:dyDescent="0.35">
      <c r="A637" s="2"/>
      <c r="B637" s="2"/>
      <c r="C637" s="2"/>
      <c r="D637" s="2"/>
      <c r="I637" s="2"/>
    </row>
    <row r="638" spans="1:9" ht="15.75" customHeight="1" x14ac:dyDescent="0.35">
      <c r="A638" s="2"/>
      <c r="B638" s="2"/>
      <c r="C638" s="2"/>
      <c r="D638" s="2"/>
      <c r="I638" s="2"/>
    </row>
    <row r="639" spans="1:9" ht="15.75" customHeight="1" x14ac:dyDescent="0.35">
      <c r="A639" s="2"/>
      <c r="B639" s="2"/>
      <c r="C639" s="2"/>
      <c r="D639" s="2"/>
      <c r="I639" s="2"/>
    </row>
    <row r="640" spans="1:9" ht="15.75" customHeight="1" x14ac:dyDescent="0.35">
      <c r="A640" s="2"/>
      <c r="B640" s="2"/>
      <c r="C640" s="2"/>
      <c r="D640" s="2"/>
      <c r="I640" s="2"/>
    </row>
    <row r="641" spans="1:9" ht="15.75" customHeight="1" x14ac:dyDescent="0.35">
      <c r="A641" s="2"/>
      <c r="B641" s="2"/>
      <c r="C641" s="2"/>
      <c r="D641" s="2"/>
      <c r="I641" s="2"/>
    </row>
    <row r="642" spans="1:9" ht="15.75" customHeight="1" x14ac:dyDescent="0.35">
      <c r="A642" s="2"/>
      <c r="B642" s="2"/>
      <c r="C642" s="2"/>
      <c r="D642" s="2"/>
      <c r="I642" s="2"/>
    </row>
    <row r="643" spans="1:9" ht="15.75" customHeight="1" x14ac:dyDescent="0.35">
      <c r="A643" s="2"/>
      <c r="B643" s="2"/>
      <c r="C643" s="2"/>
      <c r="D643" s="2"/>
      <c r="I643" s="2"/>
    </row>
    <row r="644" spans="1:9" ht="15.75" customHeight="1" x14ac:dyDescent="0.35">
      <c r="A644" s="2"/>
      <c r="B644" s="2"/>
      <c r="C644" s="2"/>
      <c r="D644" s="2"/>
      <c r="I644" s="2"/>
    </row>
    <row r="645" spans="1:9" ht="15.75" customHeight="1" x14ac:dyDescent="0.35">
      <c r="A645" s="2"/>
      <c r="B645" s="2"/>
      <c r="C645" s="2"/>
      <c r="D645" s="2"/>
      <c r="I645" s="2"/>
    </row>
    <row r="646" spans="1:9" ht="15.75" customHeight="1" x14ac:dyDescent="0.35">
      <c r="A646" s="2"/>
      <c r="B646" s="2"/>
      <c r="C646" s="2"/>
      <c r="D646" s="2"/>
      <c r="I646" s="2"/>
    </row>
    <row r="647" spans="1:9" ht="15.75" customHeight="1" x14ac:dyDescent="0.35">
      <c r="A647" s="2"/>
      <c r="B647" s="2"/>
      <c r="C647" s="2"/>
      <c r="D647" s="2"/>
      <c r="I647" s="2"/>
    </row>
    <row r="648" spans="1:9" ht="15.75" customHeight="1" x14ac:dyDescent="0.35">
      <c r="A648" s="2"/>
      <c r="B648" s="2"/>
      <c r="C648" s="2"/>
      <c r="D648" s="2"/>
      <c r="I648" s="2"/>
    </row>
    <row r="649" spans="1:9" ht="15.75" customHeight="1" x14ac:dyDescent="0.35">
      <c r="A649" s="2"/>
      <c r="B649" s="2"/>
      <c r="C649" s="2"/>
      <c r="D649" s="2"/>
      <c r="I649" s="2"/>
    </row>
    <row r="650" spans="1:9" ht="15.75" customHeight="1" x14ac:dyDescent="0.35">
      <c r="A650" s="2"/>
      <c r="B650" s="2"/>
      <c r="C650" s="2"/>
      <c r="D650" s="2"/>
      <c r="I650" s="2"/>
    </row>
    <row r="651" spans="1:9" ht="15.75" customHeight="1" x14ac:dyDescent="0.35">
      <c r="A651" s="2"/>
      <c r="B651" s="2"/>
      <c r="C651" s="2"/>
      <c r="D651" s="2"/>
      <c r="I651" s="2"/>
    </row>
    <row r="652" spans="1:9" ht="15.75" customHeight="1" x14ac:dyDescent="0.35">
      <c r="A652" s="2"/>
      <c r="B652" s="2"/>
      <c r="C652" s="2"/>
      <c r="D652" s="2"/>
      <c r="I652" s="2"/>
    </row>
    <row r="653" spans="1:9" ht="15.75" customHeight="1" x14ac:dyDescent="0.35">
      <c r="A653" s="2"/>
      <c r="B653" s="2"/>
      <c r="C653" s="2"/>
      <c r="D653" s="2"/>
      <c r="I653" s="2"/>
    </row>
    <row r="654" spans="1:9" ht="15.75" customHeight="1" x14ac:dyDescent="0.35">
      <c r="A654" s="2"/>
      <c r="B654" s="2"/>
      <c r="C654" s="2"/>
      <c r="D654" s="2"/>
      <c r="I654" s="2"/>
    </row>
    <row r="655" spans="1:9" ht="15.75" customHeight="1" x14ac:dyDescent="0.35">
      <c r="A655" s="2"/>
      <c r="B655" s="2"/>
      <c r="C655" s="2"/>
      <c r="D655" s="2"/>
      <c r="I655" s="2"/>
    </row>
    <row r="656" spans="1:9" ht="15.75" customHeight="1" x14ac:dyDescent="0.35">
      <c r="A656" s="2"/>
      <c r="B656" s="2"/>
      <c r="C656" s="2"/>
      <c r="D656" s="2"/>
      <c r="I656" s="2"/>
    </row>
    <row r="657" spans="1:9" ht="15.75" customHeight="1" x14ac:dyDescent="0.35">
      <c r="A657" s="2"/>
      <c r="B657" s="2"/>
      <c r="C657" s="2"/>
      <c r="D657" s="2"/>
      <c r="I657" s="2"/>
    </row>
    <row r="658" spans="1:9" ht="15.75" customHeight="1" x14ac:dyDescent="0.35">
      <c r="A658" s="2"/>
      <c r="B658" s="2"/>
      <c r="C658" s="2"/>
      <c r="D658" s="2"/>
      <c r="I658" s="2"/>
    </row>
    <row r="659" spans="1:9" ht="15.75" customHeight="1" x14ac:dyDescent="0.35">
      <c r="A659" s="2"/>
      <c r="B659" s="2"/>
      <c r="C659" s="2"/>
      <c r="D659" s="2"/>
      <c r="I659" s="2"/>
    </row>
    <row r="660" spans="1:9" ht="15.75" customHeight="1" x14ac:dyDescent="0.35">
      <c r="A660" s="2"/>
      <c r="B660" s="2"/>
      <c r="C660" s="2"/>
      <c r="D660" s="2"/>
      <c r="I660" s="2"/>
    </row>
    <row r="661" spans="1:9" ht="15.75" customHeight="1" x14ac:dyDescent="0.35">
      <c r="A661" s="2"/>
      <c r="B661" s="2"/>
      <c r="C661" s="2"/>
      <c r="D661" s="2"/>
      <c r="I661" s="2"/>
    </row>
    <row r="662" spans="1:9" ht="15.75" customHeight="1" x14ac:dyDescent="0.35">
      <c r="A662" s="2"/>
      <c r="B662" s="2"/>
      <c r="C662" s="2"/>
      <c r="D662" s="2"/>
      <c r="I662" s="2"/>
    </row>
    <row r="663" spans="1:9" ht="15.75" customHeight="1" x14ac:dyDescent="0.35">
      <c r="A663" s="2"/>
      <c r="B663" s="2"/>
      <c r="C663" s="2"/>
      <c r="D663" s="2"/>
      <c r="I663" s="2"/>
    </row>
    <row r="664" spans="1:9" ht="15.75" customHeight="1" x14ac:dyDescent="0.35">
      <c r="A664" s="2"/>
      <c r="B664" s="2"/>
      <c r="C664" s="2"/>
      <c r="D664" s="2"/>
      <c r="I664" s="2"/>
    </row>
    <row r="665" spans="1:9" ht="15.75" customHeight="1" x14ac:dyDescent="0.35">
      <c r="A665" s="2"/>
      <c r="B665" s="2"/>
      <c r="C665" s="2"/>
      <c r="D665" s="2"/>
      <c r="I665" s="2"/>
    </row>
    <row r="666" spans="1:9" ht="15.75" customHeight="1" x14ac:dyDescent="0.35">
      <c r="A666" s="2"/>
      <c r="B666" s="2"/>
      <c r="C666" s="2"/>
      <c r="D666" s="2"/>
      <c r="I666" s="2"/>
    </row>
    <row r="667" spans="1:9" ht="15.75" customHeight="1" x14ac:dyDescent="0.35">
      <c r="A667" s="2"/>
      <c r="B667" s="2"/>
      <c r="C667" s="2"/>
      <c r="D667" s="2"/>
      <c r="I667" s="2"/>
    </row>
    <row r="668" spans="1:9" ht="15.75" customHeight="1" x14ac:dyDescent="0.35">
      <c r="A668" s="2"/>
      <c r="B668" s="2"/>
      <c r="C668" s="2"/>
      <c r="D668" s="2"/>
      <c r="I668" s="2"/>
    </row>
    <row r="669" spans="1:9" ht="15.75" customHeight="1" x14ac:dyDescent="0.35">
      <c r="A669" s="2"/>
      <c r="B669" s="2"/>
      <c r="C669" s="2"/>
      <c r="D669" s="2"/>
      <c r="I669" s="2"/>
    </row>
    <row r="670" spans="1:9" ht="15.75" customHeight="1" x14ac:dyDescent="0.35">
      <c r="A670" s="2"/>
      <c r="B670" s="2"/>
      <c r="C670" s="2"/>
      <c r="D670" s="2"/>
      <c r="I670" s="2"/>
    </row>
    <row r="671" spans="1:9" ht="15.75" customHeight="1" x14ac:dyDescent="0.35">
      <c r="A671" s="2"/>
      <c r="B671" s="2"/>
      <c r="C671" s="2"/>
      <c r="D671" s="2"/>
      <c r="I671" s="2"/>
    </row>
    <row r="672" spans="1:9" ht="15.75" customHeight="1" x14ac:dyDescent="0.35">
      <c r="A672" s="2"/>
      <c r="B672" s="2"/>
      <c r="C672" s="2"/>
      <c r="D672" s="2"/>
      <c r="I672" s="2"/>
    </row>
    <row r="673" spans="1:9" ht="15.75" customHeight="1" x14ac:dyDescent="0.35">
      <c r="A673" s="2"/>
      <c r="B673" s="2"/>
      <c r="C673" s="2"/>
      <c r="D673" s="2"/>
      <c r="I673" s="2"/>
    </row>
    <row r="674" spans="1:9" ht="15.75" customHeight="1" x14ac:dyDescent="0.35">
      <c r="A674" s="2"/>
      <c r="B674" s="2"/>
      <c r="C674" s="2"/>
      <c r="D674" s="2"/>
      <c r="I674" s="2"/>
    </row>
    <row r="675" spans="1:9" ht="15.75" customHeight="1" x14ac:dyDescent="0.35">
      <c r="A675" s="2"/>
      <c r="B675" s="2"/>
      <c r="C675" s="2"/>
      <c r="D675" s="2"/>
      <c r="I675" s="2"/>
    </row>
    <row r="676" spans="1:9" ht="15.75" customHeight="1" x14ac:dyDescent="0.35">
      <c r="A676" s="2"/>
      <c r="B676" s="2"/>
      <c r="C676" s="2"/>
      <c r="D676" s="2"/>
      <c r="I676" s="2"/>
    </row>
    <row r="677" spans="1:9" ht="15.75" customHeight="1" x14ac:dyDescent="0.35">
      <c r="A677" s="2"/>
      <c r="B677" s="2"/>
      <c r="C677" s="2"/>
      <c r="D677" s="2"/>
      <c r="I677" s="2"/>
    </row>
    <row r="678" spans="1:9" ht="15.75" customHeight="1" x14ac:dyDescent="0.35">
      <c r="A678" s="2"/>
      <c r="B678" s="2"/>
      <c r="C678" s="2"/>
      <c r="D678" s="2"/>
      <c r="I678" s="2"/>
    </row>
    <row r="679" spans="1:9" ht="15.75" customHeight="1" x14ac:dyDescent="0.35">
      <c r="A679" s="2"/>
      <c r="B679" s="2"/>
      <c r="C679" s="2"/>
      <c r="D679" s="2"/>
      <c r="I679" s="2"/>
    </row>
    <row r="680" spans="1:9" ht="15.75" customHeight="1" x14ac:dyDescent="0.35">
      <c r="A680" s="2"/>
      <c r="B680" s="2"/>
      <c r="C680" s="2"/>
      <c r="D680" s="2"/>
      <c r="I680" s="2"/>
    </row>
    <row r="681" spans="1:9" ht="15.75" customHeight="1" x14ac:dyDescent="0.35">
      <c r="A681" s="2"/>
      <c r="B681" s="2"/>
      <c r="C681" s="2"/>
      <c r="D681" s="2"/>
      <c r="I681" s="2"/>
    </row>
    <row r="682" spans="1:9" ht="15.75" customHeight="1" x14ac:dyDescent="0.35">
      <c r="A682" s="2"/>
      <c r="B682" s="2"/>
      <c r="C682" s="2"/>
      <c r="D682" s="2"/>
      <c r="I682" s="2"/>
    </row>
    <row r="683" spans="1:9" ht="15.75" customHeight="1" x14ac:dyDescent="0.35">
      <c r="A683" s="2"/>
      <c r="B683" s="2"/>
      <c r="C683" s="2"/>
      <c r="D683" s="2"/>
      <c r="I683" s="2"/>
    </row>
    <row r="684" spans="1:9" ht="15.75" customHeight="1" x14ac:dyDescent="0.35">
      <c r="A684" s="2"/>
      <c r="B684" s="2"/>
      <c r="C684" s="2"/>
      <c r="D684" s="2"/>
      <c r="I684" s="2"/>
    </row>
    <row r="685" spans="1:9" ht="15.75" customHeight="1" x14ac:dyDescent="0.35">
      <c r="A685" s="2"/>
      <c r="B685" s="2"/>
      <c r="C685" s="2"/>
      <c r="D685" s="2"/>
      <c r="I685" s="2"/>
    </row>
    <row r="686" spans="1:9" ht="15.75" customHeight="1" x14ac:dyDescent="0.35">
      <c r="A686" s="2"/>
      <c r="B686" s="2"/>
      <c r="C686" s="2"/>
      <c r="D686" s="2"/>
      <c r="I686" s="2"/>
    </row>
    <row r="687" spans="1:9" ht="15.75" customHeight="1" x14ac:dyDescent="0.35">
      <c r="A687" s="2"/>
      <c r="B687" s="2"/>
      <c r="C687" s="2"/>
      <c r="D687" s="2"/>
      <c r="I687" s="2"/>
    </row>
    <row r="688" spans="1:9" ht="15.75" customHeight="1" x14ac:dyDescent="0.35">
      <c r="A688" s="2"/>
      <c r="B688" s="2"/>
      <c r="C688" s="2"/>
      <c r="D688" s="2"/>
      <c r="I688" s="2"/>
    </row>
    <row r="689" spans="1:9" ht="15.75" customHeight="1" x14ac:dyDescent="0.35">
      <c r="A689" s="2"/>
      <c r="B689" s="2"/>
      <c r="C689" s="2"/>
      <c r="D689" s="2"/>
      <c r="I689" s="2"/>
    </row>
    <row r="690" spans="1:9" ht="15.75" customHeight="1" x14ac:dyDescent="0.35">
      <c r="A690" s="2"/>
      <c r="B690" s="2"/>
      <c r="C690" s="2"/>
      <c r="D690" s="2"/>
      <c r="I690" s="2"/>
    </row>
    <row r="691" spans="1:9" ht="15.75" customHeight="1" x14ac:dyDescent="0.35">
      <c r="A691" s="2"/>
      <c r="B691" s="2"/>
      <c r="C691" s="2"/>
      <c r="D691" s="2"/>
      <c r="I691" s="2"/>
    </row>
    <row r="692" spans="1:9" ht="15.75" customHeight="1" x14ac:dyDescent="0.35">
      <c r="A692" s="2"/>
      <c r="B692" s="2"/>
      <c r="C692" s="2"/>
      <c r="D692" s="2"/>
      <c r="I692" s="2"/>
    </row>
    <row r="693" spans="1:9" ht="15.75" customHeight="1" x14ac:dyDescent="0.35">
      <c r="A693" s="2"/>
      <c r="B693" s="2"/>
      <c r="C693" s="2"/>
      <c r="D693" s="2"/>
      <c r="I693" s="2"/>
    </row>
    <row r="694" spans="1:9" ht="15.75" customHeight="1" x14ac:dyDescent="0.35">
      <c r="A694" s="2"/>
      <c r="B694" s="2"/>
      <c r="C694" s="2"/>
      <c r="D694" s="2"/>
      <c r="I694" s="2"/>
    </row>
    <row r="695" spans="1:9" ht="15.75" customHeight="1" x14ac:dyDescent="0.35">
      <c r="A695" s="2"/>
      <c r="B695" s="2"/>
      <c r="C695" s="2"/>
      <c r="D695" s="2"/>
      <c r="I695" s="2"/>
    </row>
    <row r="696" spans="1:9" ht="15.75" customHeight="1" x14ac:dyDescent="0.35">
      <c r="A696" s="2"/>
      <c r="B696" s="2"/>
      <c r="C696" s="2"/>
      <c r="D696" s="2"/>
      <c r="I696" s="2"/>
    </row>
    <row r="697" spans="1:9" ht="15.75" customHeight="1" x14ac:dyDescent="0.35">
      <c r="A697" s="2"/>
      <c r="B697" s="2"/>
      <c r="C697" s="2"/>
      <c r="D697" s="2"/>
      <c r="I697" s="2"/>
    </row>
    <row r="698" spans="1:9" ht="15.75" customHeight="1" x14ac:dyDescent="0.35">
      <c r="A698" s="2"/>
      <c r="B698" s="2"/>
      <c r="C698" s="2"/>
      <c r="D698" s="2"/>
      <c r="I698" s="2"/>
    </row>
    <row r="699" spans="1:9" ht="15.75" customHeight="1" x14ac:dyDescent="0.35">
      <c r="A699" s="2"/>
      <c r="B699" s="2"/>
      <c r="C699" s="2"/>
      <c r="D699" s="2"/>
      <c r="I699" s="2"/>
    </row>
    <row r="700" spans="1:9" ht="15.75" customHeight="1" x14ac:dyDescent="0.35">
      <c r="A700" s="2"/>
      <c r="B700" s="2"/>
      <c r="C700" s="2"/>
      <c r="D700" s="2"/>
      <c r="I700" s="2"/>
    </row>
    <row r="701" spans="1:9" ht="15.75" customHeight="1" x14ac:dyDescent="0.35">
      <c r="A701" s="2"/>
      <c r="B701" s="2"/>
      <c r="C701" s="2"/>
      <c r="D701" s="2"/>
      <c r="I701" s="2"/>
    </row>
    <row r="702" spans="1:9" ht="15.75" customHeight="1" x14ac:dyDescent="0.35">
      <c r="A702" s="2"/>
      <c r="B702" s="2"/>
      <c r="C702" s="2"/>
      <c r="D702" s="2"/>
      <c r="I702" s="2"/>
    </row>
    <row r="703" spans="1:9" ht="15.75" customHeight="1" x14ac:dyDescent="0.35">
      <c r="A703" s="2"/>
      <c r="B703" s="2"/>
      <c r="C703" s="2"/>
      <c r="D703" s="2"/>
      <c r="I703" s="2"/>
    </row>
    <row r="704" spans="1:9" ht="15.75" customHeight="1" x14ac:dyDescent="0.35">
      <c r="A704" s="2"/>
      <c r="B704" s="2"/>
      <c r="C704" s="2"/>
      <c r="D704" s="2"/>
      <c r="I704" s="2"/>
    </row>
    <row r="705" spans="1:9" ht="15.75" customHeight="1" x14ac:dyDescent="0.35">
      <c r="A705" s="2"/>
      <c r="B705" s="2"/>
      <c r="C705" s="2"/>
      <c r="D705" s="2"/>
      <c r="I705" s="2"/>
    </row>
    <row r="706" spans="1:9" ht="15.75" customHeight="1" x14ac:dyDescent="0.35">
      <c r="A706" s="2"/>
      <c r="B706" s="2"/>
      <c r="C706" s="2"/>
      <c r="D706" s="2"/>
      <c r="I706" s="2"/>
    </row>
    <row r="707" spans="1:9" ht="15.75" customHeight="1" x14ac:dyDescent="0.35">
      <c r="A707" s="2"/>
      <c r="B707" s="2"/>
      <c r="C707" s="2"/>
      <c r="D707" s="2"/>
      <c r="I707" s="2"/>
    </row>
    <row r="708" spans="1:9" ht="15.75" customHeight="1" x14ac:dyDescent="0.35">
      <c r="A708" s="2"/>
      <c r="B708" s="2"/>
      <c r="C708" s="2"/>
      <c r="D708" s="2"/>
      <c r="I708" s="2"/>
    </row>
    <row r="709" spans="1:9" ht="15.75" customHeight="1" x14ac:dyDescent="0.35">
      <c r="A709" s="2"/>
      <c r="B709" s="2"/>
      <c r="C709" s="2"/>
      <c r="D709" s="2"/>
      <c r="I709" s="2"/>
    </row>
    <row r="710" spans="1:9" ht="15.75" customHeight="1" x14ac:dyDescent="0.35">
      <c r="A710" s="2"/>
      <c r="B710" s="2"/>
      <c r="C710" s="2"/>
      <c r="D710" s="2"/>
      <c r="I710" s="2"/>
    </row>
    <row r="711" spans="1:9" ht="15.75" customHeight="1" x14ac:dyDescent="0.35">
      <c r="A711" s="2"/>
      <c r="B711" s="2"/>
      <c r="C711" s="2"/>
      <c r="D711" s="2"/>
      <c r="I711" s="2"/>
    </row>
    <row r="712" spans="1:9" ht="15.75" customHeight="1" x14ac:dyDescent="0.35">
      <c r="A712" s="2"/>
      <c r="B712" s="2"/>
      <c r="C712" s="2"/>
      <c r="D712" s="2"/>
      <c r="I712" s="2"/>
    </row>
    <row r="713" spans="1:9" ht="15.75" customHeight="1" x14ac:dyDescent="0.35">
      <c r="A713" s="2"/>
      <c r="B713" s="2"/>
      <c r="C713" s="2"/>
      <c r="D713" s="2"/>
      <c r="I713" s="2"/>
    </row>
    <row r="714" spans="1:9" ht="15.75" customHeight="1" x14ac:dyDescent="0.35">
      <c r="A714" s="2"/>
      <c r="B714" s="2"/>
      <c r="C714" s="2"/>
      <c r="D714" s="2"/>
      <c r="I714" s="2"/>
    </row>
    <row r="715" spans="1:9" ht="15.75" customHeight="1" x14ac:dyDescent="0.35">
      <c r="A715" s="2"/>
      <c r="B715" s="2"/>
      <c r="C715" s="2"/>
      <c r="D715" s="2"/>
      <c r="I715" s="2"/>
    </row>
    <row r="716" spans="1:9" ht="15.75" customHeight="1" x14ac:dyDescent="0.35">
      <c r="A716" s="2"/>
      <c r="B716" s="2"/>
      <c r="C716" s="2"/>
      <c r="D716" s="2"/>
      <c r="I716" s="2"/>
    </row>
    <row r="717" spans="1:9" ht="15.75" customHeight="1" x14ac:dyDescent="0.35">
      <c r="A717" s="2"/>
      <c r="B717" s="2"/>
      <c r="C717" s="2"/>
      <c r="D717" s="2"/>
      <c r="I717" s="2"/>
    </row>
    <row r="718" spans="1:9" ht="15.75" customHeight="1" x14ac:dyDescent="0.35">
      <c r="A718" s="2"/>
      <c r="B718" s="2"/>
      <c r="C718" s="2"/>
      <c r="D718" s="2"/>
      <c r="I718" s="2"/>
    </row>
    <row r="719" spans="1:9" ht="15.75" customHeight="1" x14ac:dyDescent="0.35">
      <c r="A719" s="2"/>
      <c r="B719" s="2"/>
      <c r="C719" s="2"/>
      <c r="D719" s="2"/>
      <c r="I719" s="2"/>
    </row>
    <row r="720" spans="1:9" ht="15.75" customHeight="1" x14ac:dyDescent="0.35">
      <c r="A720" s="2"/>
      <c r="B720" s="2"/>
      <c r="C720" s="2"/>
      <c r="D720" s="2"/>
      <c r="I720" s="2"/>
    </row>
    <row r="721" spans="1:9" ht="15.75" customHeight="1" x14ac:dyDescent="0.35">
      <c r="A721" s="2"/>
      <c r="B721" s="2"/>
      <c r="C721" s="2"/>
      <c r="D721" s="2"/>
      <c r="I721" s="2"/>
    </row>
    <row r="722" spans="1:9" ht="15.75" customHeight="1" x14ac:dyDescent="0.35">
      <c r="A722" s="2"/>
      <c r="B722" s="2"/>
      <c r="C722" s="2"/>
      <c r="D722" s="2"/>
      <c r="I722" s="2"/>
    </row>
    <row r="723" spans="1:9" ht="15.75" customHeight="1" x14ac:dyDescent="0.35">
      <c r="A723" s="2"/>
      <c r="B723" s="2"/>
      <c r="C723" s="2"/>
      <c r="D723" s="2"/>
      <c r="I723" s="2"/>
    </row>
    <row r="724" spans="1:9" ht="15.75" customHeight="1" x14ac:dyDescent="0.35">
      <c r="A724" s="2"/>
      <c r="B724" s="2"/>
      <c r="C724" s="2"/>
      <c r="D724" s="2"/>
      <c r="I724" s="2"/>
    </row>
    <row r="725" spans="1:9" ht="15.75" customHeight="1" x14ac:dyDescent="0.35">
      <c r="A725" s="2"/>
      <c r="B725" s="2"/>
      <c r="C725" s="2"/>
      <c r="D725" s="2"/>
      <c r="I725" s="2"/>
    </row>
    <row r="726" spans="1:9" ht="15.75" customHeight="1" x14ac:dyDescent="0.35">
      <c r="A726" s="2"/>
      <c r="B726" s="2"/>
      <c r="C726" s="2"/>
      <c r="D726" s="2"/>
      <c r="I726" s="2"/>
    </row>
    <row r="727" spans="1:9" ht="15.75" customHeight="1" x14ac:dyDescent="0.35">
      <c r="A727" s="2"/>
      <c r="B727" s="2"/>
      <c r="C727" s="2"/>
      <c r="D727" s="2"/>
      <c r="I727" s="2"/>
    </row>
    <row r="728" spans="1:9" ht="15.75" customHeight="1" x14ac:dyDescent="0.35">
      <c r="A728" s="2"/>
      <c r="B728" s="2"/>
      <c r="C728" s="2"/>
      <c r="D728" s="2"/>
      <c r="I728" s="2"/>
    </row>
    <row r="729" spans="1:9" ht="15.75" customHeight="1" x14ac:dyDescent="0.35">
      <c r="A729" s="2"/>
      <c r="B729" s="2"/>
      <c r="C729" s="2"/>
      <c r="D729" s="2"/>
      <c r="I729" s="2"/>
    </row>
    <row r="730" spans="1:9" ht="15.75" customHeight="1" x14ac:dyDescent="0.35">
      <c r="A730" s="2"/>
      <c r="B730" s="2"/>
      <c r="C730" s="2"/>
      <c r="D730" s="2"/>
      <c r="I730" s="2"/>
    </row>
    <row r="731" spans="1:9" ht="15.75" customHeight="1" x14ac:dyDescent="0.35">
      <c r="A731" s="2"/>
      <c r="B731" s="2"/>
      <c r="C731" s="2"/>
      <c r="D731" s="2"/>
      <c r="I731" s="2"/>
    </row>
    <row r="732" spans="1:9" ht="15.75" customHeight="1" x14ac:dyDescent="0.35">
      <c r="A732" s="2"/>
      <c r="B732" s="2"/>
      <c r="C732" s="2"/>
      <c r="D732" s="2"/>
      <c r="I732" s="2"/>
    </row>
    <row r="733" spans="1:9" ht="15.75" customHeight="1" x14ac:dyDescent="0.35">
      <c r="A733" s="2"/>
      <c r="B733" s="2"/>
      <c r="C733" s="2"/>
      <c r="D733" s="2"/>
      <c r="I733" s="2"/>
    </row>
    <row r="734" spans="1:9" ht="15.75" customHeight="1" x14ac:dyDescent="0.35">
      <c r="A734" s="2"/>
      <c r="B734" s="2"/>
      <c r="C734" s="2"/>
      <c r="D734" s="2"/>
      <c r="I734" s="2"/>
    </row>
    <row r="735" spans="1:9" ht="15.75" customHeight="1" x14ac:dyDescent="0.35">
      <c r="A735" s="2"/>
      <c r="B735" s="2"/>
      <c r="C735" s="2"/>
      <c r="D735" s="2"/>
      <c r="I735" s="2"/>
    </row>
    <row r="736" spans="1:9" ht="15.75" customHeight="1" x14ac:dyDescent="0.35">
      <c r="A736" s="2"/>
      <c r="B736" s="2"/>
      <c r="C736" s="2"/>
      <c r="D736" s="2"/>
      <c r="I736" s="2"/>
    </row>
    <row r="737" spans="1:9" ht="15.75" customHeight="1" x14ac:dyDescent="0.35">
      <c r="A737" s="2"/>
      <c r="B737" s="2"/>
      <c r="C737" s="2"/>
      <c r="D737" s="2"/>
      <c r="I737" s="2"/>
    </row>
    <row r="738" spans="1:9" ht="15.75" customHeight="1" x14ac:dyDescent="0.35">
      <c r="A738" s="2"/>
      <c r="B738" s="2"/>
      <c r="C738" s="2"/>
      <c r="D738" s="2"/>
      <c r="I738" s="2"/>
    </row>
    <row r="739" spans="1:9" ht="15.75" customHeight="1" x14ac:dyDescent="0.35">
      <c r="A739" s="2"/>
      <c r="B739" s="2"/>
      <c r="C739" s="2"/>
      <c r="D739" s="2"/>
      <c r="I739" s="2"/>
    </row>
    <row r="740" spans="1:9" ht="15.75" customHeight="1" x14ac:dyDescent="0.35">
      <c r="A740" s="2"/>
      <c r="B740" s="2"/>
      <c r="C740" s="2"/>
      <c r="D740" s="2"/>
      <c r="I740" s="2"/>
    </row>
    <row r="741" spans="1:9" ht="15.75" customHeight="1" x14ac:dyDescent="0.35">
      <c r="A741" s="2"/>
      <c r="B741" s="2"/>
      <c r="C741" s="2"/>
      <c r="D741" s="2"/>
      <c r="I741" s="2"/>
    </row>
    <row r="742" spans="1:9" ht="15.75" customHeight="1" x14ac:dyDescent="0.35">
      <c r="A742" s="2"/>
      <c r="B742" s="2"/>
      <c r="C742" s="2"/>
      <c r="D742" s="2"/>
      <c r="I742" s="2"/>
    </row>
    <row r="743" spans="1:9" ht="15.75" customHeight="1" x14ac:dyDescent="0.35">
      <c r="A743" s="2"/>
      <c r="B743" s="2"/>
      <c r="C743" s="2"/>
      <c r="D743" s="2"/>
      <c r="I743" s="2"/>
    </row>
    <row r="744" spans="1:9" ht="15.75" customHeight="1" x14ac:dyDescent="0.35">
      <c r="A744" s="2"/>
      <c r="B744" s="2"/>
      <c r="C744" s="2"/>
      <c r="D744" s="2"/>
      <c r="I744" s="2"/>
    </row>
    <row r="745" spans="1:9" ht="15.75" customHeight="1" x14ac:dyDescent="0.35">
      <c r="A745" s="2"/>
      <c r="B745" s="2"/>
      <c r="C745" s="2"/>
      <c r="D745" s="2"/>
      <c r="I745" s="2"/>
    </row>
    <row r="746" spans="1:9" ht="15.75" customHeight="1" x14ac:dyDescent="0.35">
      <c r="A746" s="2"/>
      <c r="B746" s="2"/>
      <c r="C746" s="2"/>
      <c r="D746" s="2"/>
      <c r="I746" s="2"/>
    </row>
    <row r="747" spans="1:9" ht="15.75" customHeight="1" x14ac:dyDescent="0.35">
      <c r="A747" s="2"/>
      <c r="B747" s="2"/>
      <c r="C747" s="2"/>
      <c r="D747" s="2"/>
      <c r="I747" s="2"/>
    </row>
    <row r="748" spans="1:9" ht="15.75" customHeight="1" x14ac:dyDescent="0.35">
      <c r="A748" s="2"/>
      <c r="B748" s="2"/>
      <c r="C748" s="2"/>
      <c r="D748" s="2"/>
      <c r="I748" s="2"/>
    </row>
    <row r="749" spans="1:9" ht="15.75" customHeight="1" x14ac:dyDescent="0.35">
      <c r="A749" s="2"/>
      <c r="B749" s="2"/>
      <c r="C749" s="2"/>
      <c r="D749" s="2"/>
      <c r="I749" s="2"/>
    </row>
    <row r="750" spans="1:9" ht="15.75" customHeight="1" x14ac:dyDescent="0.35">
      <c r="A750" s="2"/>
      <c r="B750" s="2"/>
      <c r="C750" s="2"/>
      <c r="D750" s="2"/>
      <c r="I750" s="2"/>
    </row>
    <row r="751" spans="1:9" ht="15.75" customHeight="1" x14ac:dyDescent="0.35">
      <c r="A751" s="2"/>
      <c r="B751" s="2"/>
      <c r="C751" s="2"/>
      <c r="D751" s="2"/>
      <c r="I751" s="2"/>
    </row>
    <row r="752" spans="1:9" ht="15.75" customHeight="1" x14ac:dyDescent="0.35">
      <c r="A752" s="2"/>
      <c r="B752" s="2"/>
      <c r="C752" s="2"/>
      <c r="D752" s="2"/>
      <c r="I752" s="2"/>
    </row>
    <row r="753" spans="1:9" ht="15.75" customHeight="1" x14ac:dyDescent="0.35">
      <c r="A753" s="2"/>
      <c r="B753" s="2"/>
      <c r="C753" s="2"/>
      <c r="D753" s="2"/>
      <c r="I753" s="2"/>
    </row>
    <row r="754" spans="1:9" ht="15.75" customHeight="1" x14ac:dyDescent="0.35">
      <c r="A754" s="2"/>
      <c r="B754" s="2"/>
      <c r="C754" s="2"/>
      <c r="D754" s="2"/>
      <c r="I754" s="2"/>
    </row>
    <row r="755" spans="1:9" ht="15.75" customHeight="1" x14ac:dyDescent="0.35">
      <c r="A755" s="2"/>
      <c r="B755" s="2"/>
      <c r="C755" s="2"/>
      <c r="D755" s="2"/>
      <c r="I755" s="2"/>
    </row>
    <row r="756" spans="1:9" ht="15.75" customHeight="1" x14ac:dyDescent="0.35">
      <c r="A756" s="2"/>
      <c r="B756" s="2"/>
      <c r="C756" s="2"/>
      <c r="D756" s="2"/>
      <c r="I756" s="2"/>
    </row>
    <row r="757" spans="1:9" ht="15.75" customHeight="1" x14ac:dyDescent="0.35">
      <c r="A757" s="2"/>
      <c r="B757" s="2"/>
      <c r="C757" s="2"/>
      <c r="D757" s="2"/>
      <c r="I757" s="2"/>
    </row>
    <row r="758" spans="1:9" ht="15.75" customHeight="1" x14ac:dyDescent="0.35">
      <c r="A758" s="2"/>
      <c r="B758" s="2"/>
      <c r="C758" s="2"/>
      <c r="D758" s="2"/>
      <c r="I758" s="2"/>
    </row>
    <row r="759" spans="1:9" ht="15.75" customHeight="1" x14ac:dyDescent="0.35">
      <c r="A759" s="2"/>
      <c r="B759" s="2"/>
      <c r="C759" s="2"/>
      <c r="D759" s="2"/>
      <c r="I759" s="2"/>
    </row>
    <row r="760" spans="1:9" ht="15.75" customHeight="1" x14ac:dyDescent="0.35">
      <c r="A760" s="2"/>
      <c r="B760" s="2"/>
      <c r="C760" s="2"/>
      <c r="D760" s="2"/>
      <c r="I760" s="2"/>
    </row>
    <row r="761" spans="1:9" ht="15.75" customHeight="1" x14ac:dyDescent="0.35">
      <c r="A761" s="2"/>
      <c r="B761" s="2"/>
      <c r="C761" s="2"/>
      <c r="D761" s="2"/>
      <c r="I761" s="2"/>
    </row>
    <row r="762" spans="1:9" ht="15.75" customHeight="1" x14ac:dyDescent="0.35">
      <c r="A762" s="2"/>
      <c r="B762" s="2"/>
      <c r="C762" s="2"/>
      <c r="D762" s="2"/>
      <c r="I762" s="2"/>
    </row>
    <row r="763" spans="1:9" ht="15.75" customHeight="1" x14ac:dyDescent="0.35">
      <c r="A763" s="2"/>
      <c r="B763" s="2"/>
      <c r="C763" s="2"/>
      <c r="D763" s="2"/>
      <c r="I763" s="2"/>
    </row>
    <row r="764" spans="1:9" ht="15.75" customHeight="1" x14ac:dyDescent="0.35">
      <c r="A764" s="2"/>
      <c r="B764" s="2"/>
      <c r="C764" s="2"/>
      <c r="D764" s="2"/>
      <c r="I764" s="2"/>
    </row>
    <row r="765" spans="1:9" ht="15.75" customHeight="1" x14ac:dyDescent="0.35">
      <c r="A765" s="2"/>
      <c r="B765" s="2"/>
      <c r="C765" s="2"/>
      <c r="D765" s="2"/>
      <c r="I765" s="2"/>
    </row>
    <row r="766" spans="1:9" ht="15.75" customHeight="1" x14ac:dyDescent="0.35">
      <c r="A766" s="2"/>
      <c r="B766" s="2"/>
      <c r="C766" s="2"/>
      <c r="D766" s="2"/>
      <c r="I766" s="2"/>
    </row>
    <row r="767" spans="1:9" ht="15.75" customHeight="1" x14ac:dyDescent="0.35">
      <c r="A767" s="2"/>
      <c r="B767" s="2"/>
      <c r="C767" s="2"/>
      <c r="D767" s="2"/>
      <c r="I767" s="2"/>
    </row>
    <row r="768" spans="1:9" ht="15.75" customHeight="1" x14ac:dyDescent="0.35">
      <c r="A768" s="2"/>
      <c r="B768" s="2"/>
      <c r="C768" s="2"/>
      <c r="D768" s="2"/>
      <c r="I768" s="2"/>
    </row>
    <row r="769" spans="1:9" ht="15.75" customHeight="1" x14ac:dyDescent="0.35">
      <c r="A769" s="2"/>
      <c r="B769" s="2"/>
      <c r="C769" s="2"/>
      <c r="D769" s="2"/>
      <c r="I769" s="2"/>
    </row>
    <row r="770" spans="1:9" ht="15.75" customHeight="1" x14ac:dyDescent="0.35">
      <c r="A770" s="2"/>
      <c r="B770" s="2"/>
      <c r="C770" s="2"/>
      <c r="D770" s="2"/>
      <c r="I770" s="2"/>
    </row>
    <row r="771" spans="1:9" ht="15.75" customHeight="1" x14ac:dyDescent="0.35">
      <c r="A771" s="2"/>
      <c r="B771" s="2"/>
      <c r="C771" s="2"/>
      <c r="D771" s="2"/>
      <c r="I771" s="2"/>
    </row>
    <row r="772" spans="1:9" ht="15.75" customHeight="1" x14ac:dyDescent="0.35">
      <c r="A772" s="2"/>
      <c r="B772" s="2"/>
      <c r="C772" s="2"/>
      <c r="D772" s="2"/>
      <c r="I772" s="2"/>
    </row>
    <row r="773" spans="1:9" ht="15.75" customHeight="1" x14ac:dyDescent="0.35">
      <c r="A773" s="2"/>
      <c r="B773" s="2"/>
      <c r="C773" s="2"/>
      <c r="D773" s="2"/>
      <c r="I773" s="2"/>
    </row>
    <row r="774" spans="1:9" ht="15.75" customHeight="1" x14ac:dyDescent="0.35">
      <c r="A774" s="2"/>
      <c r="B774" s="2"/>
      <c r="C774" s="2"/>
      <c r="D774" s="2"/>
      <c r="I774" s="2"/>
    </row>
    <row r="775" spans="1:9" ht="15.75" customHeight="1" x14ac:dyDescent="0.35">
      <c r="A775" s="2"/>
      <c r="B775" s="2"/>
      <c r="C775" s="2"/>
      <c r="D775" s="2"/>
      <c r="I775" s="2"/>
    </row>
    <row r="776" spans="1:9" ht="15.75" customHeight="1" x14ac:dyDescent="0.35">
      <c r="A776" s="2"/>
      <c r="B776" s="2"/>
      <c r="C776" s="2"/>
      <c r="D776" s="2"/>
      <c r="I776" s="2"/>
    </row>
    <row r="777" spans="1:9" ht="15.75" customHeight="1" x14ac:dyDescent="0.35">
      <c r="A777" s="2"/>
      <c r="B777" s="2"/>
      <c r="C777" s="2"/>
      <c r="D777" s="2"/>
      <c r="I777" s="2"/>
    </row>
    <row r="778" spans="1:9" ht="15.75" customHeight="1" x14ac:dyDescent="0.35">
      <c r="A778" s="2"/>
      <c r="B778" s="2"/>
      <c r="C778" s="2"/>
      <c r="D778" s="2"/>
      <c r="I778" s="2"/>
    </row>
    <row r="779" spans="1:9" ht="15.75" customHeight="1" x14ac:dyDescent="0.35">
      <c r="A779" s="2"/>
      <c r="B779" s="2"/>
      <c r="C779" s="2"/>
      <c r="D779" s="2"/>
      <c r="I779" s="2"/>
    </row>
    <row r="780" spans="1:9" ht="15.75" customHeight="1" x14ac:dyDescent="0.35">
      <c r="A780" s="2"/>
      <c r="B780" s="2"/>
      <c r="C780" s="2"/>
      <c r="D780" s="2"/>
      <c r="I780" s="2"/>
    </row>
    <row r="781" spans="1:9" ht="15.75" customHeight="1" x14ac:dyDescent="0.35">
      <c r="A781" s="2"/>
      <c r="B781" s="2"/>
      <c r="C781" s="2"/>
      <c r="D781" s="2"/>
      <c r="I781" s="2"/>
    </row>
    <row r="782" spans="1:9" ht="15.75" customHeight="1" x14ac:dyDescent="0.35">
      <c r="A782" s="2"/>
      <c r="B782" s="2"/>
      <c r="C782" s="2"/>
      <c r="D782" s="2"/>
      <c r="I782" s="2"/>
    </row>
    <row r="783" spans="1:9" ht="15.75" customHeight="1" x14ac:dyDescent="0.35">
      <c r="A783" s="2"/>
      <c r="B783" s="2"/>
      <c r="C783" s="2"/>
      <c r="D783" s="2"/>
      <c r="I783" s="2"/>
    </row>
    <row r="784" spans="1:9" ht="15.75" customHeight="1" x14ac:dyDescent="0.35">
      <c r="A784" s="2"/>
      <c r="B784" s="2"/>
      <c r="C784" s="2"/>
      <c r="D784" s="2"/>
      <c r="I784" s="2"/>
    </row>
    <row r="785" spans="1:9" ht="15.75" customHeight="1" x14ac:dyDescent="0.35">
      <c r="A785" s="2"/>
      <c r="B785" s="2"/>
      <c r="C785" s="2"/>
      <c r="D785" s="2"/>
      <c r="I785" s="2"/>
    </row>
    <row r="786" spans="1:9" ht="15.75" customHeight="1" x14ac:dyDescent="0.35">
      <c r="A786" s="2"/>
      <c r="B786" s="2"/>
      <c r="C786" s="2"/>
      <c r="D786" s="2"/>
      <c r="I786" s="2"/>
    </row>
    <row r="787" spans="1:9" ht="15.75" customHeight="1" x14ac:dyDescent="0.35">
      <c r="A787" s="2"/>
      <c r="B787" s="2"/>
      <c r="C787" s="2"/>
      <c r="D787" s="2"/>
      <c r="I787" s="2"/>
    </row>
    <row r="788" spans="1:9" ht="15.75" customHeight="1" x14ac:dyDescent="0.35">
      <c r="A788" s="2"/>
      <c r="B788" s="2"/>
      <c r="C788" s="2"/>
      <c r="D788" s="2"/>
      <c r="I788" s="2"/>
    </row>
    <row r="789" spans="1:9" ht="15.75" customHeight="1" x14ac:dyDescent="0.35">
      <c r="A789" s="2"/>
      <c r="B789" s="2"/>
      <c r="C789" s="2"/>
      <c r="D789" s="2"/>
      <c r="I789" s="2"/>
    </row>
    <row r="790" spans="1:9" ht="15.75" customHeight="1" x14ac:dyDescent="0.35">
      <c r="A790" s="2"/>
      <c r="B790" s="2"/>
      <c r="C790" s="2"/>
      <c r="D790" s="2"/>
      <c r="I790" s="2"/>
    </row>
    <row r="791" spans="1:9" ht="15.75" customHeight="1" x14ac:dyDescent="0.35">
      <c r="A791" s="2"/>
      <c r="B791" s="2"/>
      <c r="C791" s="2"/>
      <c r="D791" s="2"/>
      <c r="I791" s="2"/>
    </row>
    <row r="792" spans="1:9" ht="15.75" customHeight="1" x14ac:dyDescent="0.35">
      <c r="A792" s="2"/>
      <c r="B792" s="2"/>
      <c r="C792" s="2"/>
      <c r="D792" s="2"/>
      <c r="I792" s="2"/>
    </row>
    <row r="793" spans="1:9" ht="15.75" customHeight="1" x14ac:dyDescent="0.35">
      <c r="A793" s="2"/>
      <c r="B793" s="2"/>
      <c r="C793" s="2"/>
      <c r="D793" s="2"/>
      <c r="I793" s="2"/>
    </row>
    <row r="794" spans="1:9" ht="15.75" customHeight="1" x14ac:dyDescent="0.35">
      <c r="A794" s="2"/>
      <c r="B794" s="2"/>
      <c r="C794" s="2"/>
      <c r="D794" s="2"/>
      <c r="I794" s="2"/>
    </row>
    <row r="795" spans="1:9" ht="15.75" customHeight="1" x14ac:dyDescent="0.35">
      <c r="A795" s="2"/>
      <c r="B795" s="2"/>
      <c r="C795" s="2"/>
      <c r="D795" s="2"/>
      <c r="I795" s="2"/>
    </row>
    <row r="796" spans="1:9" ht="15.75" customHeight="1" x14ac:dyDescent="0.35">
      <c r="A796" s="2"/>
      <c r="B796" s="2"/>
      <c r="C796" s="2"/>
      <c r="D796" s="2"/>
      <c r="I796" s="2"/>
    </row>
    <row r="797" spans="1:9" ht="15.75" customHeight="1" x14ac:dyDescent="0.35">
      <c r="A797" s="2"/>
      <c r="B797" s="2"/>
      <c r="C797" s="2"/>
      <c r="D797" s="2"/>
      <c r="I797" s="2"/>
    </row>
    <row r="798" spans="1:9" ht="15.75" customHeight="1" x14ac:dyDescent="0.35">
      <c r="A798" s="2"/>
      <c r="B798" s="2"/>
      <c r="C798" s="2"/>
      <c r="D798" s="2"/>
      <c r="I798" s="2"/>
    </row>
    <row r="799" spans="1:9" ht="15.75" customHeight="1" x14ac:dyDescent="0.35">
      <c r="A799" s="2"/>
      <c r="B799" s="2"/>
      <c r="C799" s="2"/>
      <c r="D799" s="2"/>
      <c r="I799" s="2"/>
    </row>
    <row r="800" spans="1:9" ht="15.75" customHeight="1" x14ac:dyDescent="0.35">
      <c r="A800" s="2"/>
      <c r="B800" s="2"/>
      <c r="C800" s="2"/>
      <c r="D800" s="2"/>
      <c r="I800" s="2"/>
    </row>
    <row r="801" spans="1:9" ht="15.75" customHeight="1" x14ac:dyDescent="0.35">
      <c r="A801" s="2"/>
      <c r="B801" s="2"/>
      <c r="C801" s="2"/>
      <c r="D801" s="2"/>
      <c r="I801" s="2"/>
    </row>
    <row r="802" spans="1:9" ht="15.75" customHeight="1" x14ac:dyDescent="0.35">
      <c r="A802" s="2"/>
      <c r="B802" s="2"/>
      <c r="C802" s="2"/>
      <c r="D802" s="2"/>
      <c r="I802" s="2"/>
    </row>
    <row r="803" spans="1:9" ht="15.75" customHeight="1" x14ac:dyDescent="0.35">
      <c r="A803" s="2"/>
      <c r="B803" s="2"/>
      <c r="C803" s="2"/>
      <c r="D803" s="2"/>
      <c r="I803" s="2"/>
    </row>
    <row r="804" spans="1:9" ht="15.75" customHeight="1" x14ac:dyDescent="0.35">
      <c r="A804" s="2"/>
      <c r="B804" s="2"/>
      <c r="C804" s="2"/>
      <c r="D804" s="2"/>
      <c r="I804" s="2"/>
    </row>
    <row r="805" spans="1:9" ht="15.75" customHeight="1" x14ac:dyDescent="0.35">
      <c r="A805" s="2"/>
      <c r="B805" s="2"/>
      <c r="C805" s="2"/>
      <c r="D805" s="2"/>
      <c r="I805" s="2"/>
    </row>
    <row r="806" spans="1:9" ht="15.75" customHeight="1" x14ac:dyDescent="0.35">
      <c r="A806" s="2"/>
      <c r="B806" s="2"/>
      <c r="C806" s="2"/>
      <c r="D806" s="2"/>
      <c r="I806" s="2"/>
    </row>
    <row r="807" spans="1:9" ht="15.75" customHeight="1" x14ac:dyDescent="0.35">
      <c r="A807" s="2"/>
      <c r="B807" s="2"/>
      <c r="C807" s="2"/>
      <c r="D807" s="2"/>
      <c r="I807" s="2"/>
    </row>
    <row r="808" spans="1:9" ht="15.75" customHeight="1" x14ac:dyDescent="0.35">
      <c r="A808" s="2"/>
      <c r="B808" s="2"/>
      <c r="C808" s="2"/>
      <c r="D808" s="2"/>
      <c r="I808" s="2"/>
    </row>
    <row r="809" spans="1:9" ht="15.75" customHeight="1" x14ac:dyDescent="0.35">
      <c r="A809" s="2"/>
      <c r="B809" s="2"/>
      <c r="C809" s="2"/>
      <c r="D809" s="2"/>
      <c r="I809" s="2"/>
    </row>
    <row r="810" spans="1:9" ht="15.75" customHeight="1" x14ac:dyDescent="0.35">
      <c r="A810" s="2"/>
      <c r="B810" s="2"/>
      <c r="C810" s="2"/>
      <c r="D810" s="2"/>
      <c r="I810" s="2"/>
    </row>
    <row r="811" spans="1:9" ht="15.75" customHeight="1" x14ac:dyDescent="0.35">
      <c r="A811" s="2"/>
      <c r="B811" s="2"/>
      <c r="C811" s="2"/>
      <c r="D811" s="2"/>
      <c r="I811" s="2"/>
    </row>
    <row r="812" spans="1:9" ht="15.75" customHeight="1" x14ac:dyDescent="0.35">
      <c r="A812" s="2"/>
      <c r="B812" s="2"/>
      <c r="C812" s="2"/>
      <c r="D812" s="2"/>
      <c r="I812" s="2"/>
    </row>
    <row r="813" spans="1:9" ht="15.75" customHeight="1" x14ac:dyDescent="0.35">
      <c r="A813" s="2"/>
      <c r="B813" s="2"/>
      <c r="C813" s="2"/>
      <c r="D813" s="2"/>
      <c r="I813" s="2"/>
    </row>
    <row r="814" spans="1:9" ht="15.75" customHeight="1" x14ac:dyDescent="0.35">
      <c r="A814" s="2"/>
      <c r="B814" s="2"/>
      <c r="C814" s="2"/>
      <c r="D814" s="2"/>
      <c r="I814" s="2"/>
    </row>
    <row r="815" spans="1:9" ht="15.75" customHeight="1" x14ac:dyDescent="0.35">
      <c r="A815" s="2"/>
      <c r="B815" s="2"/>
      <c r="C815" s="2"/>
      <c r="D815" s="2"/>
      <c r="I815" s="2"/>
    </row>
    <row r="816" spans="1:9" ht="15.75" customHeight="1" x14ac:dyDescent="0.35">
      <c r="A816" s="2"/>
      <c r="B816" s="2"/>
      <c r="C816" s="2"/>
      <c r="D816" s="2"/>
      <c r="I816" s="2"/>
    </row>
    <row r="817" spans="1:9" ht="15.75" customHeight="1" x14ac:dyDescent="0.35">
      <c r="A817" s="2"/>
      <c r="B817" s="2"/>
      <c r="C817" s="2"/>
      <c r="D817" s="2"/>
      <c r="I817" s="2"/>
    </row>
    <row r="818" spans="1:9" ht="15.75" customHeight="1" x14ac:dyDescent="0.35">
      <c r="A818" s="2"/>
      <c r="B818" s="2"/>
      <c r="C818" s="2"/>
      <c r="D818" s="2"/>
      <c r="I818" s="2"/>
    </row>
    <row r="819" spans="1:9" ht="15.75" customHeight="1" x14ac:dyDescent="0.35">
      <c r="A819" s="2"/>
      <c r="B819" s="2"/>
      <c r="C819" s="2"/>
      <c r="D819" s="2"/>
      <c r="I819" s="2"/>
    </row>
    <row r="820" spans="1:9" ht="15.75" customHeight="1" x14ac:dyDescent="0.35">
      <c r="A820" s="2"/>
      <c r="B820" s="2"/>
      <c r="C820" s="2"/>
      <c r="D820" s="2"/>
      <c r="I820" s="2"/>
    </row>
    <row r="821" spans="1:9" ht="15.75" customHeight="1" x14ac:dyDescent="0.35">
      <c r="A821" s="2"/>
      <c r="B821" s="2"/>
      <c r="C821" s="2"/>
      <c r="D821" s="2"/>
      <c r="I821" s="2"/>
    </row>
    <row r="822" spans="1:9" ht="15.75" customHeight="1" x14ac:dyDescent="0.35">
      <c r="A822" s="2"/>
      <c r="B822" s="2"/>
      <c r="C822" s="2"/>
      <c r="D822" s="2"/>
      <c r="I822" s="2"/>
    </row>
    <row r="823" spans="1:9" ht="15.75" customHeight="1" x14ac:dyDescent="0.35">
      <c r="A823" s="2"/>
      <c r="B823" s="2"/>
      <c r="C823" s="2"/>
      <c r="D823" s="2"/>
      <c r="I823" s="2"/>
    </row>
    <row r="824" spans="1:9" ht="15.75" customHeight="1" x14ac:dyDescent="0.35">
      <c r="A824" s="2"/>
      <c r="B824" s="2"/>
      <c r="C824" s="2"/>
      <c r="D824" s="2"/>
      <c r="I824" s="2"/>
    </row>
    <row r="825" spans="1:9" ht="15.75" customHeight="1" x14ac:dyDescent="0.35">
      <c r="A825" s="2"/>
      <c r="B825" s="2"/>
      <c r="C825" s="2"/>
      <c r="D825" s="2"/>
      <c r="I825" s="2"/>
    </row>
    <row r="826" spans="1:9" ht="15.75" customHeight="1" x14ac:dyDescent="0.35">
      <c r="A826" s="2"/>
      <c r="B826" s="2"/>
      <c r="C826" s="2"/>
      <c r="D826" s="2"/>
      <c r="I826" s="2"/>
    </row>
    <row r="827" spans="1:9" ht="15.75" customHeight="1" x14ac:dyDescent="0.35">
      <c r="A827" s="2"/>
      <c r="B827" s="2"/>
      <c r="C827" s="2"/>
      <c r="D827" s="2"/>
      <c r="I827" s="2"/>
    </row>
    <row r="828" spans="1:9" ht="15.75" customHeight="1" x14ac:dyDescent="0.35">
      <c r="A828" s="2"/>
      <c r="B828" s="2"/>
      <c r="C828" s="2"/>
      <c r="D828" s="2"/>
      <c r="I828" s="2"/>
    </row>
    <row r="829" spans="1:9" ht="15.75" customHeight="1" x14ac:dyDescent="0.35">
      <c r="A829" s="2"/>
      <c r="B829" s="2"/>
      <c r="C829" s="2"/>
      <c r="D829" s="2"/>
      <c r="I829" s="2"/>
    </row>
    <row r="830" spans="1:9" ht="15.75" customHeight="1" x14ac:dyDescent="0.35">
      <c r="A830" s="2"/>
      <c r="B830" s="2"/>
      <c r="C830" s="2"/>
      <c r="D830" s="2"/>
      <c r="I830" s="2"/>
    </row>
    <row r="831" spans="1:9" ht="15.75" customHeight="1" x14ac:dyDescent="0.35">
      <c r="A831" s="2"/>
      <c r="B831" s="2"/>
      <c r="C831" s="2"/>
      <c r="D831" s="2"/>
      <c r="I831" s="2"/>
    </row>
    <row r="832" spans="1:9" ht="15.75" customHeight="1" x14ac:dyDescent="0.35">
      <c r="A832" s="2"/>
      <c r="B832" s="2"/>
      <c r="C832" s="2"/>
      <c r="D832" s="2"/>
      <c r="I832" s="2"/>
    </row>
    <row r="833" spans="1:9" ht="15.75" customHeight="1" x14ac:dyDescent="0.35">
      <c r="A833" s="2"/>
      <c r="B833" s="2"/>
      <c r="C833" s="2"/>
      <c r="D833" s="2"/>
      <c r="I833" s="2"/>
    </row>
    <row r="834" spans="1:9" ht="15.75" customHeight="1" x14ac:dyDescent="0.35">
      <c r="A834" s="2"/>
      <c r="B834" s="2"/>
      <c r="C834" s="2"/>
      <c r="D834" s="2"/>
      <c r="I834" s="2"/>
    </row>
    <row r="835" spans="1:9" ht="15.75" customHeight="1" x14ac:dyDescent="0.35">
      <c r="A835" s="2"/>
      <c r="B835" s="2"/>
      <c r="C835" s="2"/>
      <c r="D835" s="2"/>
      <c r="I835" s="2"/>
    </row>
    <row r="836" spans="1:9" ht="15.75" customHeight="1" x14ac:dyDescent="0.35">
      <c r="A836" s="2"/>
      <c r="B836" s="2"/>
      <c r="C836" s="2"/>
      <c r="D836" s="2"/>
      <c r="I836" s="2"/>
    </row>
    <row r="837" spans="1:9" ht="15.75" customHeight="1" x14ac:dyDescent="0.35">
      <c r="A837" s="2"/>
      <c r="B837" s="2"/>
      <c r="C837" s="2"/>
      <c r="D837" s="2"/>
      <c r="I837" s="2"/>
    </row>
    <row r="838" spans="1:9" ht="15.75" customHeight="1" x14ac:dyDescent="0.35">
      <c r="A838" s="2"/>
      <c r="B838" s="2"/>
      <c r="C838" s="2"/>
      <c r="D838" s="2"/>
      <c r="I838" s="2"/>
    </row>
    <row r="839" spans="1:9" ht="15.75" customHeight="1" x14ac:dyDescent="0.35">
      <c r="A839" s="2"/>
      <c r="B839" s="2"/>
      <c r="C839" s="2"/>
      <c r="D839" s="2"/>
      <c r="I839" s="2"/>
    </row>
    <row r="840" spans="1:9" ht="15.75" customHeight="1" x14ac:dyDescent="0.35">
      <c r="A840" s="2"/>
      <c r="B840" s="2"/>
      <c r="C840" s="2"/>
      <c r="D840" s="2"/>
      <c r="I840" s="2"/>
    </row>
    <row r="841" spans="1:9" ht="15.75" customHeight="1" x14ac:dyDescent="0.35">
      <c r="A841" s="2"/>
      <c r="B841" s="2"/>
      <c r="C841" s="2"/>
      <c r="D841" s="2"/>
      <c r="I841" s="2"/>
    </row>
    <row r="842" spans="1:9" ht="15.75" customHeight="1" x14ac:dyDescent="0.35">
      <c r="A842" s="2"/>
      <c r="B842" s="2"/>
      <c r="C842" s="2"/>
      <c r="D842" s="2"/>
      <c r="I842" s="2"/>
    </row>
    <row r="843" spans="1:9" ht="15.75" customHeight="1" x14ac:dyDescent="0.35">
      <c r="A843" s="2"/>
      <c r="B843" s="2"/>
      <c r="C843" s="2"/>
      <c r="D843" s="2"/>
      <c r="I843" s="2"/>
    </row>
    <row r="844" spans="1:9" ht="15.75" customHeight="1" x14ac:dyDescent="0.35">
      <c r="A844" s="2"/>
      <c r="B844" s="2"/>
      <c r="C844" s="2"/>
      <c r="D844" s="2"/>
      <c r="I844" s="2"/>
    </row>
    <row r="845" spans="1:9" ht="15.75" customHeight="1" x14ac:dyDescent="0.35">
      <c r="A845" s="2"/>
      <c r="B845" s="2"/>
      <c r="C845" s="2"/>
      <c r="D845" s="2"/>
      <c r="I845" s="2"/>
    </row>
    <row r="846" spans="1:9" ht="15.75" customHeight="1" x14ac:dyDescent="0.35">
      <c r="A846" s="2"/>
      <c r="B846" s="2"/>
      <c r="C846" s="2"/>
      <c r="D846" s="2"/>
      <c r="I846" s="2"/>
    </row>
    <row r="847" spans="1:9" ht="15.75" customHeight="1" x14ac:dyDescent="0.35">
      <c r="A847" s="2"/>
      <c r="B847" s="2"/>
      <c r="C847" s="2"/>
      <c r="D847" s="2"/>
      <c r="I847" s="2"/>
    </row>
    <row r="848" spans="1:9" ht="15.75" customHeight="1" x14ac:dyDescent="0.35">
      <c r="A848" s="2"/>
      <c r="B848" s="2"/>
      <c r="C848" s="2"/>
      <c r="D848" s="2"/>
      <c r="I848" s="2"/>
    </row>
    <row r="849" spans="1:9" ht="15.75" customHeight="1" x14ac:dyDescent="0.35">
      <c r="A849" s="2"/>
      <c r="B849" s="2"/>
      <c r="C849" s="2"/>
      <c r="D849" s="2"/>
      <c r="I849" s="2"/>
    </row>
    <row r="850" spans="1:9" ht="15.75" customHeight="1" x14ac:dyDescent="0.35">
      <c r="A850" s="2"/>
      <c r="B850" s="2"/>
      <c r="C850" s="2"/>
      <c r="D850" s="2"/>
      <c r="I850" s="2"/>
    </row>
    <row r="851" spans="1:9" ht="15.75" customHeight="1" x14ac:dyDescent="0.35">
      <c r="A851" s="2"/>
      <c r="B851" s="2"/>
      <c r="C851" s="2"/>
      <c r="D851" s="2"/>
      <c r="I851" s="2"/>
    </row>
    <row r="852" spans="1:9" ht="15.75" customHeight="1" x14ac:dyDescent="0.35">
      <c r="A852" s="2"/>
      <c r="B852" s="2"/>
      <c r="C852" s="2"/>
      <c r="D852" s="2"/>
      <c r="I852" s="2"/>
    </row>
    <row r="853" spans="1:9" ht="15.75" customHeight="1" x14ac:dyDescent="0.35">
      <c r="A853" s="2"/>
      <c r="B853" s="2"/>
      <c r="C853" s="2"/>
      <c r="D853" s="2"/>
      <c r="I853" s="2"/>
    </row>
    <row r="854" spans="1:9" ht="15.75" customHeight="1" x14ac:dyDescent="0.35">
      <c r="A854" s="2"/>
      <c r="B854" s="2"/>
      <c r="C854" s="2"/>
      <c r="D854" s="2"/>
      <c r="I854" s="2"/>
    </row>
    <row r="855" spans="1:9" ht="15.75" customHeight="1" x14ac:dyDescent="0.35">
      <c r="A855" s="2"/>
      <c r="B855" s="2"/>
      <c r="C855" s="2"/>
      <c r="D855" s="2"/>
      <c r="I855" s="2"/>
    </row>
    <row r="856" spans="1:9" ht="15.75" customHeight="1" x14ac:dyDescent="0.35">
      <c r="A856" s="2"/>
      <c r="B856" s="2"/>
      <c r="C856" s="2"/>
      <c r="D856" s="2"/>
      <c r="I856" s="2"/>
    </row>
    <row r="857" spans="1:9" ht="15.75" customHeight="1" x14ac:dyDescent="0.35">
      <c r="A857" s="2"/>
      <c r="B857" s="2"/>
      <c r="C857" s="2"/>
      <c r="D857" s="2"/>
      <c r="I857" s="2"/>
    </row>
    <row r="858" spans="1:9" ht="15.75" customHeight="1" x14ac:dyDescent="0.35">
      <c r="A858" s="2"/>
      <c r="B858" s="2"/>
      <c r="C858" s="2"/>
      <c r="D858" s="2"/>
      <c r="I858" s="2"/>
    </row>
    <row r="859" spans="1:9" ht="15.75" customHeight="1" x14ac:dyDescent="0.35">
      <c r="A859" s="2"/>
      <c r="B859" s="2"/>
      <c r="C859" s="2"/>
      <c r="D859" s="2"/>
      <c r="I859" s="2"/>
    </row>
    <row r="860" spans="1:9" ht="15.75" customHeight="1" x14ac:dyDescent="0.35">
      <c r="A860" s="2"/>
      <c r="B860" s="2"/>
      <c r="C860" s="2"/>
      <c r="D860" s="2"/>
      <c r="I860" s="2"/>
    </row>
    <row r="861" spans="1:9" ht="15.75" customHeight="1" x14ac:dyDescent="0.35">
      <c r="A861" s="2"/>
      <c r="B861" s="2"/>
      <c r="C861" s="2"/>
      <c r="D861" s="2"/>
      <c r="I861" s="2"/>
    </row>
    <row r="862" spans="1:9" ht="15.75" customHeight="1" x14ac:dyDescent="0.35">
      <c r="A862" s="2"/>
      <c r="B862" s="2"/>
      <c r="C862" s="2"/>
      <c r="D862" s="2"/>
      <c r="I862" s="2"/>
    </row>
    <row r="863" spans="1:9" ht="15.75" customHeight="1" x14ac:dyDescent="0.35">
      <c r="A863" s="2"/>
      <c r="B863" s="2"/>
      <c r="C863" s="2"/>
      <c r="D863" s="2"/>
      <c r="I863" s="2"/>
    </row>
    <row r="864" spans="1:9" ht="15.75" customHeight="1" x14ac:dyDescent="0.35">
      <c r="A864" s="2"/>
      <c r="B864" s="2"/>
      <c r="C864" s="2"/>
      <c r="D864" s="2"/>
      <c r="I864" s="2"/>
    </row>
    <row r="865" spans="1:9" ht="15.75" customHeight="1" x14ac:dyDescent="0.35">
      <c r="A865" s="2"/>
      <c r="B865" s="2"/>
      <c r="C865" s="2"/>
      <c r="D865" s="2"/>
      <c r="I865" s="2"/>
    </row>
    <row r="866" spans="1:9" ht="15.75" customHeight="1" x14ac:dyDescent="0.35">
      <c r="A866" s="2"/>
      <c r="B866" s="2"/>
      <c r="C866" s="2"/>
      <c r="D866" s="2"/>
      <c r="I866" s="2"/>
    </row>
    <row r="867" spans="1:9" ht="15.75" customHeight="1" x14ac:dyDescent="0.35">
      <c r="A867" s="2"/>
      <c r="B867" s="2"/>
      <c r="C867" s="2"/>
      <c r="D867" s="2"/>
      <c r="I867" s="2"/>
    </row>
    <row r="868" spans="1:9" ht="15.75" customHeight="1" x14ac:dyDescent="0.35">
      <c r="A868" s="2"/>
      <c r="B868" s="2"/>
      <c r="C868" s="2"/>
      <c r="D868" s="2"/>
      <c r="I868" s="2"/>
    </row>
    <row r="869" spans="1:9" ht="15.75" customHeight="1" x14ac:dyDescent="0.35">
      <c r="A869" s="2"/>
      <c r="B869" s="2"/>
      <c r="C869" s="2"/>
      <c r="D869" s="2"/>
      <c r="I869" s="2"/>
    </row>
    <row r="870" spans="1:9" ht="15.75" customHeight="1" x14ac:dyDescent="0.35">
      <c r="A870" s="2"/>
      <c r="B870" s="2"/>
      <c r="C870" s="2"/>
      <c r="D870" s="2"/>
      <c r="I870" s="2"/>
    </row>
    <row r="871" spans="1:9" ht="15.75" customHeight="1" x14ac:dyDescent="0.35">
      <c r="A871" s="2"/>
      <c r="B871" s="2"/>
      <c r="C871" s="2"/>
      <c r="D871" s="2"/>
      <c r="I871" s="2"/>
    </row>
    <row r="872" spans="1:9" ht="15.75" customHeight="1" x14ac:dyDescent="0.35">
      <c r="A872" s="2"/>
      <c r="B872" s="2"/>
      <c r="C872" s="2"/>
      <c r="D872" s="2"/>
      <c r="I872" s="2"/>
    </row>
    <row r="873" spans="1:9" ht="15.75" customHeight="1" x14ac:dyDescent="0.35">
      <c r="A873" s="2"/>
      <c r="B873" s="2"/>
      <c r="C873" s="2"/>
      <c r="D873" s="2"/>
      <c r="I873" s="2"/>
    </row>
    <row r="874" spans="1:9" ht="15.75" customHeight="1" x14ac:dyDescent="0.35">
      <c r="A874" s="2"/>
      <c r="B874" s="2"/>
      <c r="C874" s="2"/>
      <c r="D874" s="2"/>
      <c r="I874" s="2"/>
    </row>
    <row r="875" spans="1:9" ht="15.75" customHeight="1" x14ac:dyDescent="0.35">
      <c r="A875" s="2"/>
      <c r="B875" s="2"/>
      <c r="C875" s="2"/>
      <c r="D875" s="2"/>
      <c r="I875" s="2"/>
    </row>
    <row r="876" spans="1:9" ht="15.75" customHeight="1" x14ac:dyDescent="0.35">
      <c r="A876" s="2"/>
      <c r="B876" s="2"/>
      <c r="C876" s="2"/>
      <c r="D876" s="2"/>
      <c r="I876" s="2"/>
    </row>
    <row r="877" spans="1:9" ht="15.75" customHeight="1" x14ac:dyDescent="0.35">
      <c r="A877" s="2"/>
      <c r="B877" s="2"/>
      <c r="C877" s="2"/>
      <c r="D877" s="2"/>
      <c r="I877" s="2"/>
    </row>
    <row r="878" spans="1:9" ht="15.75" customHeight="1" x14ac:dyDescent="0.35">
      <c r="A878" s="2"/>
      <c r="B878" s="2"/>
      <c r="C878" s="2"/>
      <c r="D878" s="2"/>
      <c r="I878" s="2"/>
    </row>
    <row r="879" spans="1:9" ht="15.75" customHeight="1" x14ac:dyDescent="0.35">
      <c r="A879" s="2"/>
      <c r="B879" s="2"/>
      <c r="C879" s="2"/>
      <c r="D879" s="2"/>
      <c r="I879" s="2"/>
    </row>
    <row r="880" spans="1:9" ht="15.75" customHeight="1" x14ac:dyDescent="0.35">
      <c r="A880" s="2"/>
      <c r="B880" s="2"/>
      <c r="C880" s="2"/>
      <c r="D880" s="2"/>
      <c r="I880" s="2"/>
    </row>
    <row r="881" spans="1:9" ht="15.75" customHeight="1" x14ac:dyDescent="0.35">
      <c r="A881" s="2"/>
      <c r="B881" s="2"/>
      <c r="C881" s="2"/>
      <c r="D881" s="2"/>
      <c r="I881" s="2"/>
    </row>
    <row r="882" spans="1:9" ht="15.75" customHeight="1" x14ac:dyDescent="0.35">
      <c r="A882" s="2"/>
      <c r="B882" s="2"/>
      <c r="C882" s="2"/>
      <c r="D882" s="2"/>
      <c r="I882" s="2"/>
    </row>
    <row r="883" spans="1:9" ht="15.75" customHeight="1" x14ac:dyDescent="0.35">
      <c r="A883" s="2"/>
      <c r="B883" s="2"/>
      <c r="C883" s="2"/>
      <c r="D883" s="2"/>
      <c r="I883" s="2"/>
    </row>
    <row r="884" spans="1:9" ht="15.75" customHeight="1" x14ac:dyDescent="0.35">
      <c r="A884" s="2"/>
      <c r="B884" s="2"/>
      <c r="C884" s="2"/>
      <c r="D884" s="2"/>
      <c r="I884" s="2"/>
    </row>
    <row r="885" spans="1:9" ht="15.75" customHeight="1" x14ac:dyDescent="0.35">
      <c r="A885" s="2"/>
      <c r="B885" s="2"/>
      <c r="C885" s="2"/>
      <c r="D885" s="2"/>
      <c r="I885" s="2"/>
    </row>
    <row r="886" spans="1:9" ht="15.75" customHeight="1" x14ac:dyDescent="0.35">
      <c r="A886" s="2"/>
      <c r="B886" s="2"/>
      <c r="C886" s="2"/>
      <c r="D886" s="2"/>
      <c r="I886" s="2"/>
    </row>
    <row r="887" spans="1:9" ht="15.75" customHeight="1" x14ac:dyDescent="0.35">
      <c r="A887" s="2"/>
      <c r="B887" s="2"/>
      <c r="C887" s="2"/>
      <c r="D887" s="2"/>
      <c r="I887" s="2"/>
    </row>
    <row r="888" spans="1:9" ht="15.75" customHeight="1" x14ac:dyDescent="0.35">
      <c r="A888" s="2"/>
      <c r="B888" s="2"/>
      <c r="C888" s="2"/>
      <c r="D888" s="2"/>
      <c r="I888" s="2"/>
    </row>
    <row r="889" spans="1:9" ht="15.75" customHeight="1" x14ac:dyDescent="0.35">
      <c r="A889" s="2"/>
      <c r="B889" s="2"/>
      <c r="C889" s="2"/>
      <c r="D889" s="2"/>
      <c r="I889" s="2"/>
    </row>
    <row r="890" spans="1:9" ht="15.75" customHeight="1" x14ac:dyDescent="0.35">
      <c r="A890" s="2"/>
      <c r="B890" s="2"/>
      <c r="C890" s="2"/>
      <c r="D890" s="2"/>
      <c r="I890" s="2"/>
    </row>
    <row r="891" spans="1:9" ht="15.75" customHeight="1" x14ac:dyDescent="0.35">
      <c r="A891" s="2"/>
      <c r="B891" s="2"/>
      <c r="C891" s="2"/>
      <c r="D891" s="2"/>
      <c r="I891" s="2"/>
    </row>
    <row r="892" spans="1:9" ht="15.75" customHeight="1" x14ac:dyDescent="0.35">
      <c r="A892" s="2"/>
      <c r="B892" s="2"/>
      <c r="C892" s="2"/>
      <c r="D892" s="2"/>
      <c r="I892" s="2"/>
    </row>
    <row r="893" spans="1:9" ht="15.75" customHeight="1" x14ac:dyDescent="0.35">
      <c r="A893" s="2"/>
      <c r="B893" s="2"/>
      <c r="C893" s="2"/>
      <c r="D893" s="2"/>
      <c r="I893" s="2"/>
    </row>
    <row r="894" spans="1:9" ht="15.75" customHeight="1" x14ac:dyDescent="0.35">
      <c r="A894" s="2"/>
      <c r="B894" s="2"/>
      <c r="C894" s="2"/>
      <c r="D894" s="2"/>
      <c r="I894" s="2"/>
    </row>
    <row r="895" spans="1:9" ht="15.75" customHeight="1" x14ac:dyDescent="0.35">
      <c r="A895" s="2"/>
      <c r="B895" s="2"/>
      <c r="C895" s="2"/>
      <c r="D895" s="2"/>
      <c r="I895" s="2"/>
    </row>
    <row r="896" spans="1:9" ht="15.75" customHeight="1" x14ac:dyDescent="0.35">
      <c r="A896" s="2"/>
      <c r="B896" s="2"/>
      <c r="C896" s="2"/>
      <c r="D896" s="2"/>
      <c r="I896" s="2"/>
    </row>
    <row r="897" spans="1:9" ht="15.75" customHeight="1" x14ac:dyDescent="0.35">
      <c r="A897" s="2"/>
      <c r="B897" s="2"/>
      <c r="C897" s="2"/>
      <c r="D897" s="2"/>
      <c r="I897" s="2"/>
    </row>
    <row r="898" spans="1:9" ht="15.75" customHeight="1" x14ac:dyDescent="0.35">
      <c r="A898" s="2"/>
      <c r="B898" s="2"/>
      <c r="C898" s="2"/>
      <c r="D898" s="2"/>
      <c r="I898" s="2"/>
    </row>
    <row r="899" spans="1:9" ht="15.75" customHeight="1" x14ac:dyDescent="0.35">
      <c r="A899" s="2"/>
      <c r="B899" s="2"/>
      <c r="C899" s="2"/>
      <c r="D899" s="2"/>
      <c r="I899" s="2"/>
    </row>
    <row r="900" spans="1:9" ht="15.75" customHeight="1" x14ac:dyDescent="0.35">
      <c r="A900" s="2"/>
      <c r="B900" s="2"/>
      <c r="C900" s="2"/>
      <c r="D900" s="2"/>
      <c r="I900" s="2"/>
    </row>
    <row r="901" spans="1:9" ht="15.75" customHeight="1" x14ac:dyDescent="0.35">
      <c r="A901" s="2"/>
      <c r="B901" s="2"/>
      <c r="C901" s="2"/>
      <c r="D901" s="2"/>
      <c r="I901" s="2"/>
    </row>
    <row r="902" spans="1:9" ht="15.75" customHeight="1" x14ac:dyDescent="0.35">
      <c r="A902" s="2"/>
      <c r="B902" s="2"/>
      <c r="C902" s="2"/>
      <c r="D902" s="2"/>
      <c r="I902" s="2"/>
    </row>
    <row r="903" spans="1:9" ht="15.75" customHeight="1" x14ac:dyDescent="0.35">
      <c r="A903" s="2"/>
      <c r="B903" s="2"/>
      <c r="C903" s="2"/>
      <c r="D903" s="2"/>
      <c r="I903" s="2"/>
    </row>
    <row r="904" spans="1:9" ht="15.75" customHeight="1" x14ac:dyDescent="0.35">
      <c r="A904" s="2"/>
      <c r="B904" s="2"/>
      <c r="C904" s="2"/>
      <c r="D904" s="2"/>
      <c r="I904" s="2"/>
    </row>
    <row r="905" spans="1:9" ht="15.75" customHeight="1" x14ac:dyDescent="0.35">
      <c r="A905" s="2"/>
      <c r="B905" s="2"/>
      <c r="C905" s="2"/>
      <c r="D905" s="2"/>
      <c r="I905" s="2"/>
    </row>
    <row r="906" spans="1:9" ht="15.75" customHeight="1" x14ac:dyDescent="0.35">
      <c r="A906" s="2"/>
      <c r="B906" s="2"/>
      <c r="C906" s="2"/>
      <c r="D906" s="2"/>
      <c r="I906" s="2"/>
    </row>
    <row r="907" spans="1:9" ht="15.75" customHeight="1" x14ac:dyDescent="0.35">
      <c r="A907" s="2"/>
      <c r="B907" s="2"/>
      <c r="C907" s="2"/>
      <c r="D907" s="2"/>
      <c r="I907" s="2"/>
    </row>
    <row r="908" spans="1:9" ht="15.75" customHeight="1" x14ac:dyDescent="0.35">
      <c r="A908" s="2"/>
      <c r="B908" s="2"/>
      <c r="C908" s="2"/>
      <c r="D908" s="2"/>
      <c r="I908" s="2"/>
    </row>
    <row r="909" spans="1:9" ht="15.75" customHeight="1" x14ac:dyDescent="0.35">
      <c r="A909" s="2"/>
      <c r="B909" s="2"/>
      <c r="C909" s="2"/>
      <c r="D909" s="2"/>
      <c r="I909" s="2"/>
    </row>
    <row r="910" spans="1:9" ht="15.75" customHeight="1" x14ac:dyDescent="0.35">
      <c r="A910" s="2"/>
      <c r="B910" s="2"/>
      <c r="C910" s="2"/>
      <c r="D910" s="2"/>
      <c r="I910" s="2"/>
    </row>
    <row r="911" spans="1:9" ht="15.75" customHeight="1" x14ac:dyDescent="0.35">
      <c r="A911" s="2"/>
      <c r="B911" s="2"/>
      <c r="C911" s="2"/>
      <c r="D911" s="2"/>
      <c r="I911" s="2"/>
    </row>
    <row r="912" spans="1:9" ht="15.75" customHeight="1" x14ac:dyDescent="0.35">
      <c r="A912" s="2"/>
      <c r="B912" s="2"/>
      <c r="C912" s="2"/>
      <c r="D912" s="2"/>
      <c r="I912" s="2"/>
    </row>
    <row r="913" spans="1:9" ht="15.75" customHeight="1" x14ac:dyDescent="0.35">
      <c r="A913" s="2"/>
      <c r="B913" s="2"/>
      <c r="C913" s="2"/>
      <c r="D913" s="2"/>
      <c r="I913" s="2"/>
    </row>
    <row r="914" spans="1:9" ht="15.75" customHeight="1" x14ac:dyDescent="0.35">
      <c r="A914" s="2"/>
      <c r="B914" s="2"/>
      <c r="C914" s="2"/>
      <c r="D914" s="2"/>
      <c r="I914" s="2"/>
    </row>
    <row r="915" spans="1:9" ht="15.75" customHeight="1" x14ac:dyDescent="0.35">
      <c r="A915" s="2"/>
      <c r="B915" s="2"/>
      <c r="C915" s="2"/>
      <c r="D915" s="2"/>
      <c r="I915" s="2"/>
    </row>
    <row r="916" spans="1:9" ht="15.75" customHeight="1" x14ac:dyDescent="0.35">
      <c r="A916" s="2"/>
      <c r="B916" s="2"/>
      <c r="C916" s="2"/>
      <c r="D916" s="2"/>
      <c r="I916" s="2"/>
    </row>
    <row r="917" spans="1:9" ht="15.75" customHeight="1" x14ac:dyDescent="0.35">
      <c r="A917" s="2"/>
      <c r="B917" s="2"/>
      <c r="C917" s="2"/>
      <c r="D917" s="2"/>
      <c r="I917" s="2"/>
    </row>
    <row r="918" spans="1:9" ht="15.75" customHeight="1" x14ac:dyDescent="0.35">
      <c r="A918" s="2"/>
      <c r="B918" s="2"/>
      <c r="C918" s="2"/>
      <c r="D918" s="2"/>
      <c r="I918" s="2"/>
    </row>
    <row r="919" spans="1:9" ht="15.75" customHeight="1" x14ac:dyDescent="0.35">
      <c r="A919" s="2"/>
      <c r="B919" s="2"/>
      <c r="C919" s="2"/>
      <c r="D919" s="2"/>
      <c r="I919" s="2"/>
    </row>
    <row r="920" spans="1:9" ht="15.75" customHeight="1" x14ac:dyDescent="0.35">
      <c r="A920" s="2"/>
      <c r="B920" s="2"/>
      <c r="C920" s="2"/>
      <c r="D920" s="2"/>
      <c r="I920" s="2"/>
    </row>
    <row r="921" spans="1:9" ht="15.75" customHeight="1" x14ac:dyDescent="0.35">
      <c r="A921" s="2"/>
      <c r="B921" s="2"/>
      <c r="C921" s="2"/>
      <c r="D921" s="2"/>
      <c r="I921" s="2"/>
    </row>
    <row r="922" spans="1:9" ht="15.75" customHeight="1" x14ac:dyDescent="0.35">
      <c r="A922" s="2"/>
      <c r="B922" s="2"/>
      <c r="C922" s="2"/>
      <c r="D922" s="2"/>
      <c r="I922" s="2"/>
    </row>
    <row r="923" spans="1:9" ht="15.75" customHeight="1" x14ac:dyDescent="0.35">
      <c r="A923" s="2"/>
      <c r="B923" s="2"/>
      <c r="C923" s="2"/>
      <c r="D923" s="2"/>
      <c r="I923" s="2"/>
    </row>
    <row r="924" spans="1:9" ht="15.75" customHeight="1" x14ac:dyDescent="0.35">
      <c r="A924" s="2"/>
      <c r="B924" s="2"/>
      <c r="C924" s="2"/>
      <c r="D924" s="2"/>
      <c r="I924" s="2"/>
    </row>
    <row r="925" spans="1:9" ht="15.75" customHeight="1" x14ac:dyDescent="0.35">
      <c r="A925" s="2"/>
      <c r="B925" s="2"/>
      <c r="C925" s="2"/>
      <c r="D925" s="2"/>
      <c r="I925" s="2"/>
    </row>
    <row r="926" spans="1:9" ht="15.75" customHeight="1" x14ac:dyDescent="0.35">
      <c r="A926" s="2"/>
      <c r="B926" s="2"/>
      <c r="C926" s="2"/>
      <c r="D926" s="2"/>
      <c r="I926" s="2"/>
    </row>
    <row r="927" spans="1:9" ht="15.75" customHeight="1" x14ac:dyDescent="0.35">
      <c r="A927" s="2"/>
      <c r="B927" s="2"/>
      <c r="C927" s="2"/>
      <c r="D927" s="2"/>
      <c r="I927" s="2"/>
    </row>
    <row r="928" spans="1:9" ht="15.75" customHeight="1" x14ac:dyDescent="0.35">
      <c r="A928" s="2"/>
      <c r="B928" s="2"/>
      <c r="C928" s="2"/>
      <c r="D928" s="2"/>
      <c r="I928" s="2"/>
    </row>
    <row r="929" spans="1:9" ht="15.75" customHeight="1" x14ac:dyDescent="0.35">
      <c r="A929" s="2"/>
      <c r="B929" s="2"/>
      <c r="C929" s="2"/>
      <c r="D929" s="2"/>
      <c r="I929" s="2"/>
    </row>
    <row r="930" spans="1:9" ht="15.75" customHeight="1" x14ac:dyDescent="0.35">
      <c r="A930" s="2"/>
      <c r="B930" s="2"/>
      <c r="C930" s="2"/>
      <c r="D930" s="2"/>
      <c r="I930" s="2"/>
    </row>
    <row r="931" spans="1:9" ht="15.75" customHeight="1" x14ac:dyDescent="0.35">
      <c r="A931" s="2"/>
      <c r="B931" s="2"/>
      <c r="C931" s="2"/>
      <c r="D931" s="2"/>
      <c r="I931" s="2"/>
    </row>
    <row r="932" spans="1:9" ht="15.75" customHeight="1" x14ac:dyDescent="0.35">
      <c r="A932" s="2"/>
      <c r="B932" s="2"/>
      <c r="C932" s="2"/>
      <c r="D932" s="2"/>
      <c r="I932" s="2"/>
    </row>
    <row r="933" spans="1:9" ht="15.75" customHeight="1" x14ac:dyDescent="0.35">
      <c r="A933" s="2"/>
      <c r="B933" s="2"/>
      <c r="C933" s="2"/>
      <c r="D933" s="2"/>
      <c r="I933" s="2"/>
    </row>
    <row r="934" spans="1:9" ht="15.75" customHeight="1" x14ac:dyDescent="0.35">
      <c r="A934" s="2"/>
      <c r="B934" s="2"/>
      <c r="C934" s="2"/>
      <c r="D934" s="2"/>
      <c r="I934" s="2"/>
    </row>
    <row r="935" spans="1:9" ht="15.75" customHeight="1" x14ac:dyDescent="0.35">
      <c r="A935" s="2"/>
      <c r="B935" s="2"/>
      <c r="C935" s="2"/>
      <c r="D935" s="2"/>
      <c r="I935" s="2"/>
    </row>
    <row r="936" spans="1:9" ht="15.75" customHeight="1" x14ac:dyDescent="0.35">
      <c r="A936" s="2"/>
      <c r="B936" s="2"/>
      <c r="C936" s="2"/>
      <c r="D936" s="2"/>
      <c r="I936" s="2"/>
    </row>
    <row r="937" spans="1:9" ht="15.75" customHeight="1" x14ac:dyDescent="0.35">
      <c r="A937" s="2"/>
      <c r="B937" s="2"/>
      <c r="C937" s="2"/>
      <c r="D937" s="2"/>
      <c r="I937" s="2"/>
    </row>
    <row r="938" spans="1:9" ht="15.75" customHeight="1" x14ac:dyDescent="0.35">
      <c r="A938" s="2"/>
      <c r="B938" s="2"/>
      <c r="C938" s="2"/>
      <c r="D938" s="2"/>
      <c r="I938" s="2"/>
    </row>
    <row r="939" spans="1:9" ht="15.75" customHeight="1" x14ac:dyDescent="0.35">
      <c r="A939" s="2"/>
      <c r="B939" s="2"/>
      <c r="C939" s="2"/>
      <c r="D939" s="2"/>
      <c r="I939" s="2"/>
    </row>
    <row r="940" spans="1:9" ht="15.75" customHeight="1" x14ac:dyDescent="0.35">
      <c r="A940" s="2"/>
      <c r="B940" s="2"/>
      <c r="C940" s="2"/>
      <c r="D940" s="2"/>
      <c r="I940" s="2"/>
    </row>
    <row r="941" spans="1:9" ht="15.75" customHeight="1" x14ac:dyDescent="0.35">
      <c r="A941" s="2"/>
      <c r="B941" s="2"/>
      <c r="C941" s="2"/>
      <c r="D941" s="2"/>
      <c r="I941" s="2"/>
    </row>
    <row r="942" spans="1:9" ht="15.75" customHeight="1" x14ac:dyDescent="0.35">
      <c r="A942" s="2"/>
      <c r="B942" s="2"/>
      <c r="C942" s="2"/>
      <c r="D942" s="2"/>
      <c r="I942" s="2"/>
    </row>
    <row r="943" spans="1:9" ht="15.75" customHeight="1" x14ac:dyDescent="0.35">
      <c r="A943" s="2"/>
      <c r="B943" s="2"/>
      <c r="C943" s="2"/>
      <c r="D943" s="2"/>
      <c r="I943" s="2"/>
    </row>
    <row r="944" spans="1:9" ht="15.75" customHeight="1" x14ac:dyDescent="0.35">
      <c r="A944" s="2"/>
      <c r="B944" s="2"/>
      <c r="C944" s="2"/>
      <c r="D944" s="2"/>
      <c r="I944" s="2"/>
    </row>
    <row r="945" spans="1:9" ht="15.75" customHeight="1" x14ac:dyDescent="0.35">
      <c r="A945" s="2"/>
      <c r="B945" s="2"/>
      <c r="C945" s="2"/>
      <c r="D945" s="2"/>
      <c r="I945" s="2"/>
    </row>
    <row r="946" spans="1:9" ht="15.75" customHeight="1" x14ac:dyDescent="0.35">
      <c r="A946" s="2"/>
      <c r="B946" s="2"/>
      <c r="C946" s="2"/>
      <c r="D946" s="2"/>
      <c r="I946" s="2"/>
    </row>
    <row r="947" spans="1:9" ht="15.75" customHeight="1" x14ac:dyDescent="0.35">
      <c r="A947" s="2"/>
      <c r="B947" s="2"/>
      <c r="C947" s="2"/>
      <c r="D947" s="2"/>
      <c r="I947" s="2"/>
    </row>
    <row r="948" spans="1:9" ht="15.75" customHeight="1" x14ac:dyDescent="0.35">
      <c r="A948" s="2"/>
      <c r="B948" s="2"/>
      <c r="C948" s="2"/>
      <c r="D948" s="2"/>
      <c r="I948" s="2"/>
    </row>
    <row r="949" spans="1:9" ht="15.75" customHeight="1" x14ac:dyDescent="0.35">
      <c r="A949" s="2"/>
      <c r="B949" s="2"/>
      <c r="C949" s="2"/>
      <c r="D949" s="2"/>
      <c r="I949" s="2"/>
    </row>
    <row r="950" spans="1:9" ht="15.75" customHeight="1" x14ac:dyDescent="0.35">
      <c r="A950" s="2"/>
      <c r="B950" s="2"/>
      <c r="C950" s="2"/>
      <c r="D950" s="2"/>
      <c r="I950" s="2"/>
    </row>
    <row r="951" spans="1:9" ht="15.75" customHeight="1" x14ac:dyDescent="0.35">
      <c r="A951" s="2"/>
      <c r="B951" s="2"/>
      <c r="C951" s="2"/>
      <c r="D951" s="2"/>
      <c r="I951" s="2"/>
    </row>
    <row r="952" spans="1:9" ht="15.75" customHeight="1" x14ac:dyDescent="0.35">
      <c r="A952" s="2"/>
      <c r="B952" s="2"/>
      <c r="C952" s="2"/>
      <c r="D952" s="2"/>
      <c r="I952" s="2"/>
    </row>
    <row r="953" spans="1:9" ht="15.75" customHeight="1" x14ac:dyDescent="0.35">
      <c r="A953" s="2"/>
      <c r="B953" s="2"/>
      <c r="C953" s="2"/>
      <c r="D953" s="2"/>
      <c r="I953" s="2"/>
    </row>
    <row r="954" spans="1:9" ht="15.75" customHeight="1" x14ac:dyDescent="0.35">
      <c r="A954" s="2"/>
      <c r="B954" s="2"/>
      <c r="C954" s="2"/>
      <c r="D954" s="2"/>
      <c r="I954" s="2"/>
    </row>
    <row r="955" spans="1:9" ht="15.75" customHeight="1" x14ac:dyDescent="0.35">
      <c r="A955" s="2"/>
      <c r="B955" s="2"/>
      <c r="C955" s="2"/>
      <c r="D955" s="2"/>
      <c r="I955" s="2"/>
    </row>
    <row r="956" spans="1:9" ht="15.75" customHeight="1" x14ac:dyDescent="0.35">
      <c r="A956" s="2"/>
      <c r="B956" s="2"/>
      <c r="C956" s="2"/>
      <c r="D956" s="2"/>
      <c r="I956" s="2"/>
    </row>
    <row r="957" spans="1:9" ht="15.75" customHeight="1" x14ac:dyDescent="0.35">
      <c r="A957" s="2"/>
      <c r="B957" s="2"/>
      <c r="C957" s="2"/>
      <c r="D957" s="2"/>
      <c r="I957" s="2"/>
    </row>
    <row r="958" spans="1:9" ht="15.75" customHeight="1" x14ac:dyDescent="0.35">
      <c r="A958" s="2"/>
      <c r="B958" s="2"/>
      <c r="C958" s="2"/>
      <c r="D958" s="2"/>
      <c r="I958" s="2"/>
    </row>
    <row r="959" spans="1:9" ht="15.75" customHeight="1" x14ac:dyDescent="0.35">
      <c r="A959" s="2"/>
      <c r="B959" s="2"/>
      <c r="C959" s="2"/>
      <c r="D959" s="2"/>
      <c r="I959" s="2"/>
    </row>
    <row r="960" spans="1:9" ht="15.75" customHeight="1" x14ac:dyDescent="0.35">
      <c r="A960" s="2"/>
      <c r="B960" s="2"/>
      <c r="C960" s="2"/>
      <c r="D960" s="2"/>
      <c r="I960" s="2"/>
    </row>
    <row r="961" spans="1:9" ht="15.75" customHeight="1" x14ac:dyDescent="0.35">
      <c r="A961" s="2"/>
      <c r="B961" s="2"/>
      <c r="C961" s="2"/>
      <c r="D961" s="2"/>
      <c r="I961" s="2"/>
    </row>
    <row r="962" spans="1:9" ht="15.75" customHeight="1" x14ac:dyDescent="0.35">
      <c r="A962" s="2"/>
      <c r="B962" s="2"/>
      <c r="C962" s="2"/>
      <c r="D962" s="2"/>
      <c r="I962" s="2"/>
    </row>
    <row r="963" spans="1:9" ht="15.75" customHeight="1" x14ac:dyDescent="0.35">
      <c r="A963" s="2"/>
      <c r="B963" s="2"/>
      <c r="C963" s="2"/>
      <c r="D963" s="2"/>
      <c r="I963" s="2"/>
    </row>
    <row r="964" spans="1:9" ht="15.75" customHeight="1" x14ac:dyDescent="0.35">
      <c r="A964" s="2"/>
      <c r="B964" s="2"/>
      <c r="C964" s="2"/>
      <c r="D964" s="2"/>
      <c r="I964" s="2"/>
    </row>
    <row r="965" spans="1:9" ht="15.75" customHeight="1" x14ac:dyDescent="0.35">
      <c r="A965" s="2"/>
      <c r="B965" s="2"/>
      <c r="C965" s="2"/>
      <c r="D965" s="2"/>
      <c r="I965" s="2"/>
    </row>
    <row r="966" spans="1:9" ht="15.75" customHeight="1" x14ac:dyDescent="0.35">
      <c r="A966" s="2"/>
      <c r="B966" s="2"/>
      <c r="C966" s="2"/>
      <c r="D966" s="2"/>
      <c r="I966" s="2"/>
    </row>
    <row r="967" spans="1:9" ht="15.75" customHeight="1" x14ac:dyDescent="0.35">
      <c r="A967" s="2"/>
      <c r="B967" s="2"/>
      <c r="C967" s="2"/>
      <c r="D967" s="2"/>
      <c r="I967" s="2"/>
    </row>
    <row r="968" spans="1:9" ht="15.75" customHeight="1" x14ac:dyDescent="0.35">
      <c r="A968" s="2"/>
      <c r="B968" s="2"/>
      <c r="C968" s="2"/>
      <c r="D968" s="2"/>
      <c r="I968" s="2"/>
    </row>
    <row r="969" spans="1:9" ht="15.75" customHeight="1" x14ac:dyDescent="0.35">
      <c r="A969" s="2"/>
      <c r="B969" s="2"/>
      <c r="C969" s="2"/>
      <c r="D969" s="2"/>
      <c r="I969" s="2"/>
    </row>
    <row r="970" spans="1:9" ht="15.75" customHeight="1" x14ac:dyDescent="0.35">
      <c r="A970" s="2"/>
      <c r="B970" s="2"/>
      <c r="C970" s="2"/>
      <c r="D970" s="2"/>
      <c r="I970" s="2"/>
    </row>
    <row r="971" spans="1:9" ht="15.75" customHeight="1" x14ac:dyDescent="0.35">
      <c r="A971" s="2"/>
      <c r="B971" s="2"/>
      <c r="C971" s="2"/>
      <c r="D971" s="2"/>
      <c r="I971" s="2"/>
    </row>
    <row r="972" spans="1:9" ht="15.75" customHeight="1" x14ac:dyDescent="0.35">
      <c r="A972" s="2"/>
      <c r="B972" s="2"/>
      <c r="C972" s="2"/>
      <c r="D972" s="2"/>
      <c r="I972" s="2"/>
    </row>
    <row r="973" spans="1:9" ht="15.75" customHeight="1" x14ac:dyDescent="0.35">
      <c r="A973" s="2"/>
      <c r="B973" s="2"/>
      <c r="C973" s="2"/>
      <c r="D973" s="2"/>
      <c r="I973" s="2"/>
    </row>
    <row r="974" spans="1:9" ht="15.75" customHeight="1" x14ac:dyDescent="0.35">
      <c r="A974" s="2"/>
      <c r="B974" s="2"/>
      <c r="C974" s="2"/>
      <c r="D974" s="2"/>
      <c r="I974" s="2"/>
    </row>
    <row r="975" spans="1:9" ht="15.75" customHeight="1" x14ac:dyDescent="0.35">
      <c r="A975" s="2"/>
      <c r="B975" s="2"/>
      <c r="C975" s="2"/>
      <c r="D975" s="2"/>
      <c r="I975" s="2"/>
    </row>
    <row r="976" spans="1:9" ht="15.75" customHeight="1" x14ac:dyDescent="0.35">
      <c r="A976" s="2"/>
      <c r="B976" s="2"/>
      <c r="C976" s="2"/>
      <c r="D976" s="2"/>
      <c r="I976" s="2"/>
    </row>
    <row r="977" spans="1:9" ht="15.75" customHeight="1" x14ac:dyDescent="0.35">
      <c r="A977" s="2"/>
      <c r="B977" s="2"/>
      <c r="C977" s="2"/>
      <c r="D977" s="2"/>
      <c r="I977" s="2"/>
    </row>
    <row r="978" spans="1:9" ht="15.75" customHeight="1" x14ac:dyDescent="0.35">
      <c r="A978" s="2"/>
      <c r="B978" s="2"/>
      <c r="C978" s="2"/>
      <c r="D978" s="2"/>
      <c r="I978" s="2"/>
    </row>
    <row r="979" spans="1:9" ht="15.75" customHeight="1" x14ac:dyDescent="0.35">
      <c r="A979" s="2"/>
      <c r="B979" s="2"/>
      <c r="C979" s="2"/>
      <c r="D979" s="2"/>
      <c r="I979" s="2"/>
    </row>
    <row r="980" spans="1:9" ht="15.75" customHeight="1" x14ac:dyDescent="0.35">
      <c r="A980" s="2"/>
      <c r="B980" s="2"/>
      <c r="C980" s="2"/>
      <c r="D980" s="2"/>
      <c r="I980" s="2"/>
    </row>
    <row r="981" spans="1:9" ht="15.75" customHeight="1" x14ac:dyDescent="0.35">
      <c r="A981" s="2"/>
      <c r="B981" s="2"/>
      <c r="C981" s="2"/>
      <c r="D981" s="2"/>
      <c r="I981" s="2"/>
    </row>
    <row r="982" spans="1:9" ht="15.75" customHeight="1" x14ac:dyDescent="0.35">
      <c r="A982" s="2"/>
      <c r="B982" s="2"/>
      <c r="C982" s="2"/>
      <c r="D982" s="2"/>
      <c r="I982" s="2"/>
    </row>
    <row r="983" spans="1:9" ht="15.75" customHeight="1" x14ac:dyDescent="0.35">
      <c r="A983" s="2"/>
      <c r="B983" s="2"/>
      <c r="C983" s="2"/>
      <c r="D983" s="2"/>
      <c r="I983" s="2"/>
    </row>
    <row r="984" spans="1:9" ht="15.75" customHeight="1" x14ac:dyDescent="0.35">
      <c r="A984" s="2"/>
      <c r="B984" s="2"/>
      <c r="C984" s="2"/>
      <c r="D984" s="2"/>
      <c r="I984" s="2"/>
    </row>
    <row r="985" spans="1:9" ht="15.75" customHeight="1" x14ac:dyDescent="0.35">
      <c r="A985" s="2"/>
      <c r="B985" s="2"/>
      <c r="C985" s="2"/>
      <c r="D985" s="2"/>
      <c r="I985" s="2"/>
    </row>
    <row r="986" spans="1:9" ht="15.75" customHeight="1" x14ac:dyDescent="0.35">
      <c r="A986" s="2"/>
      <c r="B986" s="2"/>
      <c r="C986" s="2"/>
      <c r="D986" s="2"/>
      <c r="I986" s="2"/>
    </row>
    <row r="987" spans="1:9" ht="15.75" customHeight="1" x14ac:dyDescent="0.35">
      <c r="A987" s="2"/>
      <c r="B987" s="2"/>
      <c r="C987" s="2"/>
      <c r="D987" s="2"/>
      <c r="I987" s="2"/>
    </row>
    <row r="988" spans="1:9" ht="15.75" customHeight="1" x14ac:dyDescent="0.35">
      <c r="A988" s="2"/>
      <c r="B988" s="2"/>
      <c r="C988" s="2"/>
      <c r="D988" s="2"/>
      <c r="I988" s="2"/>
    </row>
    <row r="989" spans="1:9" ht="15.75" customHeight="1" x14ac:dyDescent="0.35">
      <c r="A989" s="2"/>
      <c r="B989" s="2"/>
      <c r="C989" s="2"/>
      <c r="D989" s="2"/>
      <c r="I989" s="2"/>
    </row>
    <row r="990" spans="1:9" ht="15.75" customHeight="1" x14ac:dyDescent="0.35">
      <c r="A990" s="2"/>
      <c r="B990" s="2"/>
      <c r="C990" s="2"/>
      <c r="D990" s="2"/>
      <c r="I990" s="2"/>
    </row>
    <row r="991" spans="1:9" ht="15.75" customHeight="1" x14ac:dyDescent="0.35">
      <c r="A991" s="2"/>
      <c r="B991" s="2"/>
      <c r="C991" s="2"/>
      <c r="D991" s="2"/>
      <c r="I991" s="2"/>
    </row>
    <row r="992" spans="1:9" ht="15.75" customHeight="1" x14ac:dyDescent="0.35">
      <c r="A992" s="2"/>
      <c r="B992" s="2"/>
      <c r="C992" s="2"/>
      <c r="D992" s="2"/>
      <c r="I992" s="2"/>
    </row>
    <row r="993" spans="1:9" ht="15.75" customHeight="1" x14ac:dyDescent="0.35">
      <c r="A993" s="2"/>
      <c r="B993" s="2"/>
      <c r="C993" s="2"/>
      <c r="D993" s="2"/>
      <c r="I993" s="2"/>
    </row>
    <row r="994" spans="1:9" ht="15.75" customHeight="1" x14ac:dyDescent="0.35">
      <c r="A994" s="2"/>
      <c r="B994" s="2"/>
      <c r="C994" s="2"/>
      <c r="D994" s="2"/>
      <c r="I994" s="2"/>
    </row>
    <row r="995" spans="1:9" ht="15.75" customHeight="1" x14ac:dyDescent="0.35">
      <c r="A995" s="2"/>
      <c r="B995" s="2"/>
      <c r="C995" s="2"/>
      <c r="D995" s="2"/>
      <c r="I995" s="2"/>
    </row>
    <row r="996" spans="1:9" ht="15.75" customHeight="1" x14ac:dyDescent="0.35">
      <c r="A996" s="2"/>
      <c r="B996" s="2"/>
      <c r="C996" s="2"/>
      <c r="D996" s="2"/>
      <c r="I996" s="2"/>
    </row>
    <row r="997" spans="1:9" ht="15.75" customHeight="1" x14ac:dyDescent="0.35">
      <c r="A997" s="2"/>
      <c r="B997" s="2"/>
      <c r="C997" s="2"/>
      <c r="D997" s="2"/>
      <c r="I997" s="2"/>
    </row>
    <row r="998" spans="1:9" ht="15.75" customHeight="1" x14ac:dyDescent="0.35">
      <c r="A998" s="2"/>
      <c r="B998" s="2"/>
      <c r="C998" s="2"/>
      <c r="D998" s="2"/>
      <c r="I998" s="2"/>
    </row>
    <row r="999" spans="1:9" ht="15.75" customHeight="1" x14ac:dyDescent="0.35">
      <c r="A999" s="2"/>
      <c r="B999" s="2"/>
      <c r="C999" s="2"/>
      <c r="D999" s="2"/>
      <c r="I999" s="2"/>
    </row>
    <row r="1000" spans="1:9" ht="15.75" customHeight="1" x14ac:dyDescent="0.35">
      <c r="A1000" s="2"/>
      <c r="B1000" s="2"/>
      <c r="C1000" s="2"/>
      <c r="D1000" s="2"/>
      <c r="I1000" s="2"/>
    </row>
  </sheetData>
  <mergeCells count="3">
    <mergeCell ref="B2:G2"/>
    <mergeCell ref="H2:K2"/>
    <mergeCell ref="L2:L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0"/>
  <sheetViews>
    <sheetView workbookViewId="0"/>
  </sheetViews>
  <sheetFormatPr defaultColWidth="12.58203125" defaultRowHeight="15" customHeight="1" x14ac:dyDescent="0.3"/>
  <cols>
    <col min="1" max="1" width="7.58203125" customWidth="1"/>
    <col min="2" max="2" width="15.58203125" customWidth="1"/>
    <col min="3" max="3" width="25.33203125" customWidth="1"/>
    <col min="4" max="4" width="31.5" customWidth="1"/>
    <col min="5" max="5" width="19.08203125" customWidth="1"/>
    <col min="6" max="6" width="26" customWidth="1"/>
    <col min="7" max="26" width="7.58203125" customWidth="1"/>
  </cols>
  <sheetData>
    <row r="1" spans="1:6" ht="14.5" x14ac:dyDescent="0.35">
      <c r="A1" s="1" t="s">
        <v>187</v>
      </c>
      <c r="B1" s="2"/>
      <c r="C1" s="2"/>
      <c r="D1" s="2"/>
      <c r="E1" s="2"/>
      <c r="F1" s="2"/>
    </row>
    <row r="2" spans="1:6" ht="14.5" x14ac:dyDescent="0.35">
      <c r="A2" s="28" t="s">
        <v>188</v>
      </c>
      <c r="B2" s="29" t="s">
        <v>189</v>
      </c>
      <c r="C2" s="29" t="s">
        <v>190</v>
      </c>
      <c r="D2" s="29" t="s">
        <v>191</v>
      </c>
      <c r="E2" s="29" t="s">
        <v>192</v>
      </c>
      <c r="F2" s="29" t="s">
        <v>193</v>
      </c>
    </row>
    <row r="3" spans="1:6" ht="14.5" x14ac:dyDescent="0.35">
      <c r="A3" s="28" t="s">
        <v>194</v>
      </c>
      <c r="B3" s="2"/>
      <c r="C3" s="2"/>
      <c r="D3" s="2"/>
      <c r="E3" s="2"/>
      <c r="F3" s="2"/>
    </row>
    <row r="4" spans="1:6" ht="14.5" x14ac:dyDescent="0.35">
      <c r="B4" s="28">
        <v>1</v>
      </c>
      <c r="C4" s="28">
        <v>95844</v>
      </c>
      <c r="D4" s="28">
        <v>79371</v>
      </c>
      <c r="E4" s="28">
        <v>421133</v>
      </c>
      <c r="F4" s="28">
        <v>1659</v>
      </c>
    </row>
    <row r="5" spans="1:6" ht="14.5" x14ac:dyDescent="0.35">
      <c r="B5" s="28">
        <v>2</v>
      </c>
      <c r="C5" s="28">
        <v>65410</v>
      </c>
      <c r="D5" s="28">
        <v>63962</v>
      </c>
      <c r="E5" s="28">
        <v>388199</v>
      </c>
      <c r="F5" s="28">
        <v>1748</v>
      </c>
    </row>
    <row r="6" spans="1:6" ht="14.5" x14ac:dyDescent="0.35">
      <c r="B6" s="28">
        <v>3</v>
      </c>
      <c r="C6" s="28">
        <v>60828</v>
      </c>
      <c r="D6" s="28">
        <v>49392</v>
      </c>
      <c r="E6" s="28">
        <v>413882</v>
      </c>
      <c r="F6" s="28">
        <v>1705</v>
      </c>
    </row>
    <row r="7" spans="1:6" ht="14.5" x14ac:dyDescent="0.35">
      <c r="B7" s="28">
        <v>4</v>
      </c>
      <c r="C7" s="28">
        <v>63815</v>
      </c>
      <c r="D7" s="28">
        <v>45622</v>
      </c>
      <c r="E7" s="28">
        <v>419029</v>
      </c>
      <c r="F7" s="28">
        <v>1660</v>
      </c>
    </row>
    <row r="8" spans="1:6" ht="14.5" x14ac:dyDescent="0.35">
      <c r="B8" s="28">
        <v>5</v>
      </c>
      <c r="C8" s="28">
        <v>72872</v>
      </c>
      <c r="D8" s="28">
        <v>62962</v>
      </c>
      <c r="E8" s="28">
        <v>447352</v>
      </c>
      <c r="F8" s="28">
        <v>1371</v>
      </c>
    </row>
    <row r="9" spans="1:6" ht="14.5" x14ac:dyDescent="0.35">
      <c r="B9" s="28">
        <v>6</v>
      </c>
      <c r="C9" s="28">
        <v>63971</v>
      </c>
      <c r="D9" s="28">
        <v>69622</v>
      </c>
      <c r="E9" s="28">
        <v>425459</v>
      </c>
      <c r="F9" s="28">
        <v>2299</v>
      </c>
    </row>
    <row r="10" spans="1:6" ht="14.5" x14ac:dyDescent="0.35">
      <c r="B10" s="28">
        <v>7</v>
      </c>
      <c r="C10" s="28">
        <v>66862</v>
      </c>
      <c r="D10" s="28">
        <v>56530</v>
      </c>
      <c r="E10" s="28">
        <v>473065</v>
      </c>
      <c r="F10" s="28">
        <v>2052</v>
      </c>
    </row>
    <row r="11" spans="1:6" ht="14.5" x14ac:dyDescent="0.35">
      <c r="B11" s="28">
        <v>8</v>
      </c>
      <c r="C11" s="28">
        <v>81078</v>
      </c>
      <c r="D11" s="28">
        <v>77052</v>
      </c>
      <c r="E11" s="28">
        <v>427549</v>
      </c>
      <c r="F11" s="28">
        <v>2080</v>
      </c>
    </row>
    <row r="12" spans="1:6" ht="14.5" x14ac:dyDescent="0.35">
      <c r="B12" s="28">
        <v>9</v>
      </c>
      <c r="C12" s="28">
        <v>78422</v>
      </c>
      <c r="D12" s="28">
        <v>77769</v>
      </c>
      <c r="E12" s="28">
        <v>425587</v>
      </c>
      <c r="F12" s="28">
        <v>1552</v>
      </c>
    </row>
    <row r="13" spans="1:6" ht="14.5" x14ac:dyDescent="0.35">
      <c r="B13" s="28">
        <v>10</v>
      </c>
      <c r="C13" s="28">
        <v>78390</v>
      </c>
      <c r="D13" s="28">
        <v>70137</v>
      </c>
      <c r="E13" s="28">
        <v>445045</v>
      </c>
      <c r="F13" s="28">
        <v>1484</v>
      </c>
    </row>
    <row r="14" spans="1:6" ht="14.5" x14ac:dyDescent="0.35">
      <c r="B14" s="28">
        <v>11</v>
      </c>
      <c r="C14" s="28">
        <v>59704</v>
      </c>
      <c r="D14" s="28">
        <v>69068</v>
      </c>
      <c r="E14" s="28">
        <v>470151</v>
      </c>
      <c r="F14" s="28">
        <v>992</v>
      </c>
    </row>
    <row r="15" spans="1:6" ht="14.5" x14ac:dyDescent="0.35">
      <c r="B15" s="28">
        <v>12</v>
      </c>
      <c r="C15" s="28">
        <v>58607</v>
      </c>
      <c r="D15" s="28">
        <v>58819</v>
      </c>
      <c r="E15" s="28">
        <v>509468</v>
      </c>
      <c r="F15" s="28">
        <v>1208</v>
      </c>
    </row>
    <row r="16" spans="1:6" ht="14.5" x14ac:dyDescent="0.35">
      <c r="B16" s="2"/>
      <c r="C16" s="2"/>
      <c r="D16" s="2"/>
      <c r="E16" s="2"/>
      <c r="F16" s="2"/>
    </row>
    <row r="17" spans="1:6" ht="14.5" x14ac:dyDescent="0.35">
      <c r="A17" s="1" t="s">
        <v>195</v>
      </c>
      <c r="B17" s="2"/>
      <c r="C17" s="2"/>
      <c r="D17" s="2"/>
      <c r="E17" s="2"/>
      <c r="F17" s="2"/>
    </row>
    <row r="18" spans="1:6" ht="14.5" x14ac:dyDescent="0.35">
      <c r="A18" s="28" t="s">
        <v>189</v>
      </c>
      <c r="B18" s="29" t="s">
        <v>196</v>
      </c>
      <c r="C18" s="29" t="s">
        <v>197</v>
      </c>
      <c r="D18" s="2"/>
      <c r="E18" s="2"/>
      <c r="F18" s="2"/>
    </row>
    <row r="19" spans="1:6" ht="14.5" x14ac:dyDescent="0.35">
      <c r="A19" s="28">
        <v>1</v>
      </c>
      <c r="B19" s="28">
        <v>318480</v>
      </c>
      <c r="C19" s="28">
        <v>151.07</v>
      </c>
      <c r="D19" s="2"/>
      <c r="E19" s="2"/>
      <c r="F19" s="2"/>
    </row>
    <row r="20" spans="1:6" ht="14.5" x14ac:dyDescent="0.35">
      <c r="A20" s="28">
        <v>2</v>
      </c>
      <c r="B20" s="28">
        <v>432018</v>
      </c>
      <c r="C20" s="28">
        <v>145.75</v>
      </c>
      <c r="D20" s="2"/>
      <c r="E20" s="2"/>
      <c r="F20" s="2"/>
    </row>
    <row r="21" spans="1:6" ht="15.75" customHeight="1" x14ac:dyDescent="0.35">
      <c r="A21" s="28">
        <v>3</v>
      </c>
      <c r="B21" s="28">
        <v>459937</v>
      </c>
      <c r="C21" s="28">
        <v>148.58000000000001</v>
      </c>
      <c r="D21" s="2"/>
      <c r="E21" s="2"/>
      <c r="F21" s="2"/>
    </row>
    <row r="22" spans="1:6" ht="15.75" customHeight="1" x14ac:dyDescent="0.35">
      <c r="A22" s="28">
        <v>4</v>
      </c>
      <c r="B22" s="28">
        <v>317594</v>
      </c>
      <c r="C22" s="28">
        <v>155.75</v>
      </c>
      <c r="D22" s="2"/>
      <c r="E22" s="2"/>
      <c r="F22" s="2"/>
    </row>
    <row r="23" spans="1:6" ht="15.75" customHeight="1" x14ac:dyDescent="0.35">
      <c r="A23" s="28">
        <v>5</v>
      </c>
      <c r="B23" s="28">
        <v>417765</v>
      </c>
      <c r="C23" s="28">
        <v>148.33000000000001</v>
      </c>
      <c r="D23" s="2"/>
      <c r="E23" s="2"/>
      <c r="F23" s="2"/>
    </row>
    <row r="24" spans="1:6" ht="15.75" customHeight="1" x14ac:dyDescent="0.35">
      <c r="A24" s="28">
        <v>6</v>
      </c>
      <c r="B24" s="28">
        <v>538584</v>
      </c>
      <c r="C24" s="28">
        <v>147.9</v>
      </c>
      <c r="D24" s="2"/>
      <c r="E24" s="2"/>
      <c r="F24" s="2"/>
    </row>
    <row r="25" spans="1:6" ht="15.75" customHeight="1" x14ac:dyDescent="0.35">
      <c r="A25" s="28">
        <v>7</v>
      </c>
      <c r="B25" s="28">
        <v>257482</v>
      </c>
      <c r="C25" s="28">
        <v>166.17</v>
      </c>
      <c r="D25" s="2"/>
      <c r="E25" s="2"/>
      <c r="F25" s="2"/>
    </row>
    <row r="26" spans="1:6" ht="15.75" customHeight="1" x14ac:dyDescent="0.35">
      <c r="A26" s="28">
        <v>8</v>
      </c>
      <c r="B26" s="28">
        <v>391653</v>
      </c>
      <c r="C26" s="28">
        <v>149.41999999999999</v>
      </c>
      <c r="D26" s="2"/>
      <c r="E26" s="2"/>
      <c r="F26" s="2"/>
    </row>
    <row r="27" spans="1:6" ht="15.75" customHeight="1" x14ac:dyDescent="0.35">
      <c r="A27" s="28">
        <v>9</v>
      </c>
      <c r="B27" s="28">
        <v>457496</v>
      </c>
      <c r="C27" s="28">
        <v>153.16</v>
      </c>
      <c r="D27" s="2"/>
      <c r="E27" s="2"/>
      <c r="F27" s="2"/>
    </row>
    <row r="28" spans="1:6" ht="15.75" customHeight="1" x14ac:dyDescent="0.35">
      <c r="A28" s="28">
        <v>10</v>
      </c>
      <c r="B28" s="28">
        <v>400054</v>
      </c>
      <c r="C28" s="28">
        <v>129.94</v>
      </c>
      <c r="D28" s="2"/>
      <c r="E28" s="2"/>
      <c r="F28" s="2"/>
    </row>
    <row r="29" spans="1:6" ht="15.75" customHeight="1" x14ac:dyDescent="0.35">
      <c r="A29" s="28">
        <v>11</v>
      </c>
      <c r="B29" s="28">
        <v>340954</v>
      </c>
      <c r="C29" s="28">
        <v>144.91999999999999</v>
      </c>
      <c r="D29" s="2"/>
      <c r="E29" s="2"/>
      <c r="F29" s="2"/>
    </row>
    <row r="30" spans="1:6" ht="15.75" customHeight="1" x14ac:dyDescent="0.35">
      <c r="A30" s="28">
        <v>12</v>
      </c>
      <c r="B30" s="28">
        <v>495630</v>
      </c>
      <c r="C30" s="28">
        <v>144.99</v>
      </c>
      <c r="D30" s="2"/>
      <c r="E30" s="2"/>
      <c r="F30" s="2"/>
    </row>
    <row r="31" spans="1:6" ht="15.75" customHeight="1" x14ac:dyDescent="0.35">
      <c r="B31" s="2"/>
      <c r="C31" s="2"/>
      <c r="D31" s="2"/>
      <c r="E31" s="2"/>
      <c r="F31" s="2"/>
    </row>
    <row r="32" spans="1:6" ht="15.75" customHeight="1" x14ac:dyDescent="0.35">
      <c r="A32" s="1" t="s">
        <v>198</v>
      </c>
      <c r="B32" s="2"/>
      <c r="C32" s="2"/>
      <c r="D32" s="2"/>
      <c r="E32" s="2"/>
      <c r="F32" s="2"/>
    </row>
    <row r="33" spans="1:6" ht="15.75" customHeight="1" x14ac:dyDescent="0.35">
      <c r="A33" s="30">
        <v>6892028</v>
      </c>
      <c r="B33" s="28" t="s">
        <v>199</v>
      </c>
      <c r="C33" s="2"/>
      <c r="D33" s="2"/>
      <c r="E33" s="2"/>
      <c r="F33" s="2"/>
    </row>
    <row r="34" spans="1:6" ht="15.75" customHeight="1" x14ac:dyDescent="0.35">
      <c r="B34" s="2"/>
      <c r="C34" s="2"/>
      <c r="D34" s="2"/>
      <c r="E34" s="2"/>
      <c r="F34" s="2"/>
    </row>
    <row r="35" spans="1:6" ht="15.75" customHeight="1" x14ac:dyDescent="0.35">
      <c r="A35" s="1" t="s">
        <v>200</v>
      </c>
      <c r="B35" s="2"/>
      <c r="C35" s="2"/>
      <c r="D35" s="2"/>
      <c r="E35" s="2"/>
      <c r="F35" s="2"/>
    </row>
    <row r="36" spans="1:6" ht="15.75" customHeight="1" x14ac:dyDescent="0.35">
      <c r="A36" s="30">
        <v>4827647</v>
      </c>
      <c r="B36" s="28" t="s">
        <v>199</v>
      </c>
      <c r="C36" s="2"/>
      <c r="D36" s="2"/>
      <c r="E36" s="2"/>
      <c r="F36" s="2"/>
    </row>
    <row r="37" spans="1:6" ht="15.75" customHeight="1" x14ac:dyDescent="0.35">
      <c r="B37" s="2"/>
      <c r="C37" s="2"/>
      <c r="D37" s="2"/>
      <c r="E37" s="2"/>
      <c r="F37" s="2"/>
    </row>
    <row r="38" spans="1:6" ht="15.75" customHeight="1" x14ac:dyDescent="0.35">
      <c r="A38" s="28" t="s">
        <v>201</v>
      </c>
      <c r="B38" s="2"/>
      <c r="C38" s="2"/>
      <c r="D38" s="2"/>
      <c r="E38" s="2"/>
      <c r="F38" s="2"/>
    </row>
    <row r="39" spans="1:6" ht="15.75" customHeight="1" x14ac:dyDescent="0.35">
      <c r="A39" s="28" t="s">
        <v>202</v>
      </c>
      <c r="B39" s="2"/>
      <c r="C39" s="2"/>
      <c r="D39" s="2"/>
      <c r="E39" s="2"/>
      <c r="F39" s="2"/>
    </row>
    <row r="40" spans="1:6" ht="15.75" customHeight="1" x14ac:dyDescent="0.35">
      <c r="A40" s="28" t="s">
        <v>203</v>
      </c>
      <c r="B40" s="2"/>
      <c r="C40" s="2"/>
      <c r="D40" s="2"/>
      <c r="E40" s="2"/>
      <c r="F40" s="2"/>
    </row>
    <row r="41" spans="1:6" ht="15.75" customHeight="1" x14ac:dyDescent="0.35">
      <c r="A41" s="28" t="s">
        <v>204</v>
      </c>
      <c r="B41" s="2"/>
      <c r="C41" s="2"/>
      <c r="D41" s="2"/>
      <c r="E41" s="2"/>
      <c r="F41" s="2"/>
    </row>
    <row r="42" spans="1:6" ht="15.75" customHeight="1" x14ac:dyDescent="0.35">
      <c r="B42" s="2"/>
      <c r="C42" s="2"/>
      <c r="D42" s="2"/>
      <c r="E42" s="2"/>
      <c r="F42" s="2"/>
    </row>
    <row r="43" spans="1:6" ht="15.75" customHeight="1" x14ac:dyDescent="0.35">
      <c r="B43" s="29" t="s">
        <v>104</v>
      </c>
      <c r="C43" s="29" t="s">
        <v>113</v>
      </c>
      <c r="D43" s="28" t="s">
        <v>205</v>
      </c>
      <c r="E43" s="2"/>
      <c r="F43" s="2"/>
    </row>
    <row r="44" spans="1:6" ht="15.75" customHeight="1" x14ac:dyDescent="0.35">
      <c r="A44" s="28">
        <v>2015</v>
      </c>
      <c r="B44" s="28">
        <v>207171527</v>
      </c>
      <c r="C44" s="28">
        <v>4668774792</v>
      </c>
      <c r="D44" s="28" t="s">
        <v>206</v>
      </c>
      <c r="E44" s="2"/>
      <c r="F44" s="2"/>
    </row>
    <row r="45" spans="1:6" ht="15.75" customHeight="1" x14ac:dyDescent="0.35">
      <c r="B45" s="2"/>
      <c r="C45" s="2"/>
      <c r="D45" s="2"/>
      <c r="E45" s="2"/>
      <c r="F45" s="2"/>
    </row>
    <row r="46" spans="1:6" ht="15.75" customHeight="1" x14ac:dyDescent="0.35">
      <c r="A46" s="1" t="s">
        <v>207</v>
      </c>
      <c r="B46" s="2"/>
      <c r="C46" s="2"/>
      <c r="D46" s="2"/>
      <c r="E46" s="2"/>
      <c r="F46" s="2"/>
    </row>
    <row r="47" spans="1:6" ht="15.75" customHeight="1" x14ac:dyDescent="0.35">
      <c r="A47" s="28">
        <v>4.4373853147723213E-2</v>
      </c>
      <c r="B47" s="2"/>
      <c r="C47" s="2"/>
      <c r="D47" s="2"/>
      <c r="E47" s="2"/>
      <c r="F47" s="2"/>
    </row>
    <row r="48" spans="1:6" ht="15.75" customHeight="1" x14ac:dyDescent="0.35">
      <c r="B48" s="2"/>
      <c r="C48" s="2"/>
      <c r="D48" s="2"/>
      <c r="E48" s="2"/>
      <c r="F48" s="2"/>
    </row>
    <row r="49" spans="1:6" ht="15.75" customHeight="1" x14ac:dyDescent="0.35">
      <c r="A49" s="1" t="s">
        <v>208</v>
      </c>
      <c r="B49" s="2"/>
      <c r="C49" s="2"/>
      <c r="D49" s="2"/>
      <c r="E49" s="2"/>
      <c r="F49" s="2"/>
    </row>
    <row r="50" spans="1:6" ht="15.75" customHeight="1" x14ac:dyDescent="0.35">
      <c r="A50" s="31">
        <v>214221.29902704651</v>
      </c>
      <c r="B50" s="28" t="s">
        <v>199</v>
      </c>
      <c r="C50" s="2"/>
      <c r="D50" s="2"/>
      <c r="E50" s="2"/>
      <c r="F50" s="2"/>
    </row>
    <row r="51" spans="1:6" ht="15.75" customHeight="1" x14ac:dyDescent="0.35">
      <c r="B51" s="2"/>
      <c r="C51" s="2"/>
      <c r="D51" s="2"/>
      <c r="E51" s="2"/>
      <c r="F51" s="2"/>
    </row>
    <row r="52" spans="1:6" ht="15.75" customHeight="1" x14ac:dyDescent="0.35">
      <c r="B52" s="2"/>
      <c r="C52" s="2"/>
      <c r="D52" s="2"/>
      <c r="E52" s="2"/>
      <c r="F52" s="2"/>
    </row>
    <row r="53" spans="1:6" ht="15.75" customHeight="1" x14ac:dyDescent="0.35">
      <c r="B53" s="2"/>
      <c r="C53" s="2"/>
      <c r="D53" s="2"/>
      <c r="E53" s="2"/>
      <c r="F53" s="2"/>
    </row>
    <row r="54" spans="1:6" ht="15.75" customHeight="1" x14ac:dyDescent="0.35">
      <c r="B54" s="2"/>
      <c r="C54" s="2"/>
      <c r="D54" s="2"/>
      <c r="E54" s="2"/>
      <c r="F54" s="2"/>
    </row>
    <row r="55" spans="1:6" ht="15.75" customHeight="1" x14ac:dyDescent="0.35">
      <c r="B55" s="2"/>
      <c r="C55" s="2"/>
      <c r="D55" s="2"/>
      <c r="E55" s="2"/>
      <c r="F55" s="2"/>
    </row>
    <row r="56" spans="1:6" ht="15.75" customHeight="1" x14ac:dyDescent="0.35">
      <c r="B56" s="2"/>
      <c r="C56" s="2"/>
      <c r="D56" s="2"/>
      <c r="E56" s="2"/>
      <c r="F56" s="2"/>
    </row>
    <row r="57" spans="1:6" ht="15.75" customHeight="1" x14ac:dyDescent="0.35">
      <c r="B57" s="2"/>
      <c r="C57" s="2"/>
      <c r="D57" s="2"/>
      <c r="E57" s="2"/>
      <c r="F57" s="2"/>
    </row>
    <row r="58" spans="1:6" ht="15.75" customHeight="1" x14ac:dyDescent="0.35">
      <c r="B58" s="2"/>
      <c r="C58" s="2"/>
      <c r="D58" s="2"/>
      <c r="E58" s="2"/>
      <c r="F58" s="2"/>
    </row>
    <row r="59" spans="1:6" ht="15.75" customHeight="1" x14ac:dyDescent="0.35">
      <c r="B59" s="2"/>
      <c r="C59" s="2"/>
      <c r="D59" s="2"/>
      <c r="E59" s="2"/>
      <c r="F59" s="2"/>
    </row>
    <row r="60" spans="1:6" ht="15.75" customHeight="1" x14ac:dyDescent="0.35">
      <c r="B60" s="2"/>
      <c r="C60" s="2"/>
      <c r="D60" s="2"/>
      <c r="E60" s="2"/>
      <c r="F60" s="2"/>
    </row>
    <row r="61" spans="1:6" ht="15.75" customHeight="1" x14ac:dyDescent="0.35">
      <c r="B61" s="2"/>
      <c r="C61" s="2"/>
      <c r="D61" s="2"/>
      <c r="E61" s="2"/>
      <c r="F61" s="2"/>
    </row>
    <row r="62" spans="1:6" ht="15.75" customHeight="1" x14ac:dyDescent="0.35">
      <c r="B62" s="2"/>
      <c r="C62" s="2"/>
      <c r="D62" s="2"/>
      <c r="E62" s="2"/>
      <c r="F62" s="2"/>
    </row>
    <row r="63" spans="1:6" ht="15.75" customHeight="1" x14ac:dyDescent="0.35">
      <c r="B63" s="2"/>
      <c r="C63" s="2"/>
      <c r="D63" s="2"/>
      <c r="E63" s="2"/>
      <c r="F63" s="2"/>
    </row>
    <row r="64" spans="1:6" ht="15.75" customHeight="1" x14ac:dyDescent="0.35">
      <c r="B64" s="2"/>
      <c r="C64" s="2"/>
      <c r="D64" s="2"/>
      <c r="E64" s="2"/>
      <c r="F64" s="2"/>
    </row>
    <row r="65" spans="2:6" ht="15.75" customHeight="1" x14ac:dyDescent="0.35">
      <c r="B65" s="2"/>
      <c r="C65" s="2"/>
      <c r="D65" s="2"/>
      <c r="E65" s="2"/>
      <c r="F65" s="2"/>
    </row>
    <row r="66" spans="2:6" ht="15.75" customHeight="1" x14ac:dyDescent="0.35">
      <c r="B66" s="2"/>
      <c r="C66" s="2"/>
      <c r="D66" s="2"/>
      <c r="E66" s="2"/>
      <c r="F66" s="2"/>
    </row>
    <row r="67" spans="2:6" ht="15.75" customHeight="1" x14ac:dyDescent="0.35">
      <c r="B67" s="2"/>
      <c r="C67" s="2"/>
      <c r="D67" s="2"/>
      <c r="E67" s="2"/>
      <c r="F67" s="2"/>
    </row>
    <row r="68" spans="2:6" ht="15.75" customHeight="1" x14ac:dyDescent="0.35">
      <c r="B68" s="2"/>
      <c r="C68" s="2"/>
      <c r="D68" s="2"/>
      <c r="E68" s="2"/>
      <c r="F68" s="2"/>
    </row>
    <row r="69" spans="2:6" ht="15.75" customHeight="1" x14ac:dyDescent="0.35">
      <c r="B69" s="2"/>
      <c r="C69" s="2"/>
      <c r="D69" s="2"/>
      <c r="E69" s="2"/>
      <c r="F69" s="2"/>
    </row>
    <row r="70" spans="2:6" ht="15.75" customHeight="1" x14ac:dyDescent="0.35">
      <c r="B70" s="2"/>
      <c r="C70" s="2"/>
      <c r="D70" s="2"/>
      <c r="E70" s="2"/>
      <c r="F70" s="2"/>
    </row>
    <row r="71" spans="2:6" ht="15.75" customHeight="1" x14ac:dyDescent="0.35">
      <c r="B71" s="2"/>
      <c r="C71" s="2"/>
      <c r="D71" s="2"/>
      <c r="E71" s="2"/>
      <c r="F71" s="2"/>
    </row>
    <row r="72" spans="2:6" ht="15.75" customHeight="1" x14ac:dyDescent="0.35">
      <c r="B72" s="2"/>
      <c r="C72" s="2"/>
      <c r="D72" s="2"/>
      <c r="E72" s="2"/>
      <c r="F72" s="2"/>
    </row>
    <row r="73" spans="2:6" ht="15.75" customHeight="1" x14ac:dyDescent="0.35">
      <c r="B73" s="2"/>
      <c r="C73" s="2"/>
      <c r="D73" s="2"/>
      <c r="E73" s="2"/>
      <c r="F73" s="2"/>
    </row>
    <row r="74" spans="2:6" ht="15.75" customHeight="1" x14ac:dyDescent="0.35">
      <c r="B74" s="2"/>
      <c r="C74" s="2"/>
      <c r="D74" s="2"/>
      <c r="E74" s="2"/>
      <c r="F74" s="2"/>
    </row>
    <row r="75" spans="2:6" ht="15.75" customHeight="1" x14ac:dyDescent="0.35">
      <c r="B75" s="2"/>
      <c r="C75" s="2"/>
      <c r="D75" s="2"/>
      <c r="E75" s="2"/>
      <c r="F75" s="2"/>
    </row>
    <row r="76" spans="2:6" ht="15.75" customHeight="1" x14ac:dyDescent="0.35">
      <c r="B76" s="2"/>
      <c r="C76" s="2"/>
      <c r="D76" s="2"/>
      <c r="E76" s="2"/>
      <c r="F76" s="2"/>
    </row>
    <row r="77" spans="2:6" ht="15.75" customHeight="1" x14ac:dyDescent="0.35">
      <c r="B77" s="2"/>
      <c r="C77" s="2"/>
      <c r="D77" s="2"/>
      <c r="E77" s="2"/>
      <c r="F77" s="2"/>
    </row>
    <row r="78" spans="2:6" ht="15.75" customHeight="1" x14ac:dyDescent="0.35">
      <c r="B78" s="2"/>
      <c r="C78" s="2"/>
      <c r="D78" s="2"/>
      <c r="E78" s="2"/>
      <c r="F78" s="2"/>
    </row>
    <row r="79" spans="2:6" ht="15.75" customHeight="1" x14ac:dyDescent="0.35">
      <c r="B79" s="2"/>
      <c r="C79" s="2"/>
      <c r="D79" s="2"/>
      <c r="E79" s="2"/>
      <c r="F79" s="2"/>
    </row>
    <row r="80" spans="2:6" ht="15.75" customHeight="1" x14ac:dyDescent="0.35">
      <c r="B80" s="2"/>
      <c r="C80" s="2"/>
      <c r="D80" s="2"/>
      <c r="E80" s="2"/>
      <c r="F80" s="2"/>
    </row>
    <row r="81" spans="2:6" ht="15.75" customHeight="1" x14ac:dyDescent="0.35">
      <c r="B81" s="2"/>
      <c r="C81" s="2"/>
      <c r="D81" s="2"/>
      <c r="E81" s="2"/>
      <c r="F81" s="2"/>
    </row>
    <row r="82" spans="2:6" ht="15.75" customHeight="1" x14ac:dyDescent="0.35">
      <c r="B82" s="2"/>
      <c r="C82" s="2"/>
      <c r="D82" s="2"/>
      <c r="E82" s="2"/>
      <c r="F82" s="2"/>
    </row>
    <row r="83" spans="2:6" ht="15.75" customHeight="1" x14ac:dyDescent="0.35">
      <c r="B83" s="2"/>
      <c r="C83" s="2"/>
      <c r="D83" s="2"/>
      <c r="E83" s="2"/>
      <c r="F83" s="2"/>
    </row>
    <row r="84" spans="2:6" ht="15.75" customHeight="1" x14ac:dyDescent="0.35">
      <c r="B84" s="2"/>
      <c r="C84" s="2"/>
      <c r="D84" s="2"/>
      <c r="E84" s="2"/>
      <c r="F84" s="2"/>
    </row>
    <row r="85" spans="2:6" ht="15.75" customHeight="1" x14ac:dyDescent="0.35">
      <c r="B85" s="2"/>
      <c r="C85" s="2"/>
      <c r="D85" s="2"/>
      <c r="E85" s="2"/>
      <c r="F85" s="2"/>
    </row>
    <row r="86" spans="2:6" ht="15.75" customHeight="1" x14ac:dyDescent="0.35">
      <c r="B86" s="2"/>
      <c r="C86" s="2"/>
      <c r="D86" s="2"/>
      <c r="E86" s="2"/>
      <c r="F86" s="2"/>
    </row>
    <row r="87" spans="2:6" ht="15.75" customHeight="1" x14ac:dyDescent="0.35">
      <c r="B87" s="2"/>
      <c r="C87" s="2"/>
      <c r="D87" s="2"/>
      <c r="E87" s="2"/>
      <c r="F87" s="2"/>
    </row>
    <row r="88" spans="2:6" ht="15.75" customHeight="1" x14ac:dyDescent="0.35">
      <c r="B88" s="2"/>
      <c r="C88" s="2"/>
      <c r="D88" s="2"/>
      <c r="E88" s="2"/>
      <c r="F88" s="2"/>
    </row>
    <row r="89" spans="2:6" ht="15.75" customHeight="1" x14ac:dyDescent="0.35">
      <c r="B89" s="2"/>
      <c r="C89" s="2"/>
      <c r="D89" s="2"/>
      <c r="E89" s="2"/>
      <c r="F89" s="2"/>
    </row>
    <row r="90" spans="2:6" ht="15.75" customHeight="1" x14ac:dyDescent="0.35">
      <c r="B90" s="2"/>
      <c r="C90" s="2"/>
      <c r="D90" s="2"/>
      <c r="E90" s="2"/>
      <c r="F90" s="2"/>
    </row>
    <row r="91" spans="2:6" ht="15.75" customHeight="1" x14ac:dyDescent="0.35">
      <c r="B91" s="2"/>
      <c r="C91" s="2"/>
      <c r="D91" s="2"/>
      <c r="E91" s="2"/>
      <c r="F91" s="2"/>
    </row>
    <row r="92" spans="2:6" ht="15.75" customHeight="1" x14ac:dyDescent="0.35">
      <c r="B92" s="2"/>
      <c r="C92" s="2"/>
      <c r="D92" s="2"/>
      <c r="E92" s="2"/>
      <c r="F92" s="2"/>
    </row>
    <row r="93" spans="2:6" ht="15.75" customHeight="1" x14ac:dyDescent="0.35">
      <c r="B93" s="2"/>
      <c r="C93" s="2"/>
      <c r="D93" s="2"/>
      <c r="E93" s="2"/>
      <c r="F93" s="2"/>
    </row>
    <row r="94" spans="2:6" ht="15.75" customHeight="1" x14ac:dyDescent="0.35">
      <c r="B94" s="2"/>
      <c r="C94" s="2"/>
      <c r="D94" s="2"/>
      <c r="E94" s="2"/>
      <c r="F94" s="2"/>
    </row>
    <row r="95" spans="2:6" ht="15.75" customHeight="1" x14ac:dyDescent="0.35">
      <c r="B95" s="2"/>
      <c r="C95" s="2"/>
      <c r="D95" s="2"/>
      <c r="E95" s="2"/>
      <c r="F95" s="2"/>
    </row>
    <row r="96" spans="2:6" ht="15.75" customHeight="1" x14ac:dyDescent="0.35">
      <c r="B96" s="2"/>
      <c r="C96" s="2"/>
      <c r="D96" s="2"/>
      <c r="E96" s="2"/>
      <c r="F96" s="2"/>
    </row>
    <row r="97" spans="2:6" ht="15.75" customHeight="1" x14ac:dyDescent="0.35">
      <c r="B97" s="2"/>
      <c r="C97" s="2"/>
      <c r="D97" s="2"/>
      <c r="E97" s="2"/>
      <c r="F97" s="2"/>
    </row>
    <row r="98" spans="2:6" ht="15.75" customHeight="1" x14ac:dyDescent="0.35">
      <c r="B98" s="2"/>
      <c r="C98" s="2"/>
      <c r="D98" s="2"/>
      <c r="E98" s="2"/>
      <c r="F98" s="2"/>
    </row>
    <row r="99" spans="2:6" ht="15.75" customHeight="1" x14ac:dyDescent="0.35">
      <c r="B99" s="2"/>
      <c r="C99" s="2"/>
      <c r="D99" s="2"/>
      <c r="E99" s="2"/>
      <c r="F99" s="2"/>
    </row>
    <row r="100" spans="2:6" ht="15.75" customHeight="1" x14ac:dyDescent="0.35">
      <c r="B100" s="2"/>
      <c r="C100" s="2"/>
      <c r="D100" s="2"/>
      <c r="E100" s="2"/>
      <c r="F100" s="2"/>
    </row>
    <row r="101" spans="2:6" ht="15.75" customHeight="1" x14ac:dyDescent="0.35">
      <c r="B101" s="2"/>
      <c r="C101" s="2"/>
      <c r="D101" s="2"/>
      <c r="E101" s="2"/>
      <c r="F101" s="2"/>
    </row>
    <row r="102" spans="2:6" ht="15.75" customHeight="1" x14ac:dyDescent="0.35">
      <c r="B102" s="2"/>
      <c r="C102" s="2"/>
      <c r="D102" s="2"/>
      <c r="E102" s="2"/>
      <c r="F102" s="2"/>
    </row>
    <row r="103" spans="2:6" ht="15.75" customHeight="1" x14ac:dyDescent="0.35">
      <c r="B103" s="2"/>
      <c r="C103" s="2"/>
      <c r="D103" s="2"/>
      <c r="E103" s="2"/>
      <c r="F103" s="2"/>
    </row>
    <row r="104" spans="2:6" ht="15.75" customHeight="1" x14ac:dyDescent="0.35">
      <c r="B104" s="2"/>
      <c r="C104" s="2"/>
      <c r="D104" s="2"/>
      <c r="E104" s="2"/>
      <c r="F104" s="2"/>
    </row>
    <row r="105" spans="2:6" ht="15.75" customHeight="1" x14ac:dyDescent="0.35">
      <c r="B105" s="2"/>
      <c r="C105" s="2"/>
      <c r="D105" s="2"/>
      <c r="E105" s="2"/>
      <c r="F105" s="2"/>
    </row>
    <row r="106" spans="2:6" ht="15.75" customHeight="1" x14ac:dyDescent="0.35">
      <c r="B106" s="2"/>
      <c r="C106" s="2"/>
      <c r="D106" s="2"/>
      <c r="E106" s="2"/>
      <c r="F106" s="2"/>
    </row>
    <row r="107" spans="2:6" ht="15.75" customHeight="1" x14ac:dyDescent="0.35">
      <c r="B107" s="2"/>
      <c r="C107" s="2"/>
      <c r="D107" s="2"/>
      <c r="E107" s="2"/>
      <c r="F107" s="2"/>
    </row>
    <row r="108" spans="2:6" ht="15.75" customHeight="1" x14ac:dyDescent="0.35">
      <c r="B108" s="2"/>
      <c r="C108" s="2"/>
      <c r="D108" s="2"/>
      <c r="E108" s="2"/>
      <c r="F108" s="2"/>
    </row>
    <row r="109" spans="2:6" ht="15.75" customHeight="1" x14ac:dyDescent="0.35">
      <c r="B109" s="2"/>
      <c r="C109" s="2"/>
      <c r="D109" s="2"/>
      <c r="E109" s="2"/>
      <c r="F109" s="2"/>
    </row>
    <row r="110" spans="2:6" ht="15.75" customHeight="1" x14ac:dyDescent="0.35">
      <c r="B110" s="2"/>
      <c r="C110" s="2"/>
      <c r="D110" s="2"/>
      <c r="E110" s="2"/>
      <c r="F110" s="2"/>
    </row>
    <row r="111" spans="2:6" ht="15.75" customHeight="1" x14ac:dyDescent="0.35">
      <c r="B111" s="2"/>
      <c r="C111" s="2"/>
      <c r="D111" s="2"/>
      <c r="E111" s="2"/>
      <c r="F111" s="2"/>
    </row>
    <row r="112" spans="2:6" ht="15.75" customHeight="1" x14ac:dyDescent="0.35">
      <c r="B112" s="2"/>
      <c r="C112" s="2"/>
      <c r="D112" s="2"/>
      <c r="E112" s="2"/>
      <c r="F112" s="2"/>
    </row>
    <row r="113" spans="2:6" ht="15.75" customHeight="1" x14ac:dyDescent="0.35">
      <c r="B113" s="2"/>
      <c r="C113" s="2"/>
      <c r="D113" s="2"/>
      <c r="E113" s="2"/>
      <c r="F113" s="2"/>
    </row>
    <row r="114" spans="2:6" ht="15.75" customHeight="1" x14ac:dyDescent="0.35">
      <c r="B114" s="2"/>
      <c r="C114" s="2"/>
      <c r="D114" s="2"/>
      <c r="E114" s="2"/>
      <c r="F114" s="2"/>
    </row>
    <row r="115" spans="2:6" ht="15.75" customHeight="1" x14ac:dyDescent="0.35">
      <c r="B115" s="2"/>
      <c r="C115" s="2"/>
      <c r="D115" s="2"/>
      <c r="E115" s="2"/>
      <c r="F115" s="2"/>
    </row>
    <row r="116" spans="2:6" ht="15.75" customHeight="1" x14ac:dyDescent="0.35">
      <c r="B116" s="2"/>
      <c r="C116" s="2"/>
      <c r="D116" s="2"/>
      <c r="E116" s="2"/>
      <c r="F116" s="2"/>
    </row>
    <row r="117" spans="2:6" ht="15.75" customHeight="1" x14ac:dyDescent="0.35">
      <c r="B117" s="2"/>
      <c r="C117" s="2"/>
      <c r="D117" s="2"/>
      <c r="E117" s="2"/>
      <c r="F117" s="2"/>
    </row>
    <row r="118" spans="2:6" ht="15.75" customHeight="1" x14ac:dyDescent="0.35">
      <c r="B118" s="2"/>
      <c r="C118" s="2"/>
      <c r="D118" s="2"/>
      <c r="E118" s="2"/>
      <c r="F118" s="2"/>
    </row>
    <row r="119" spans="2:6" ht="15.75" customHeight="1" x14ac:dyDescent="0.35">
      <c r="B119" s="2"/>
      <c r="C119" s="2"/>
      <c r="D119" s="2"/>
      <c r="E119" s="2"/>
      <c r="F119" s="2"/>
    </row>
    <row r="120" spans="2:6" ht="15.75" customHeight="1" x14ac:dyDescent="0.35">
      <c r="B120" s="2"/>
      <c r="C120" s="2"/>
      <c r="D120" s="2"/>
      <c r="E120" s="2"/>
      <c r="F120" s="2"/>
    </row>
    <row r="121" spans="2:6" ht="15.75" customHeight="1" x14ac:dyDescent="0.35">
      <c r="B121" s="2"/>
      <c r="C121" s="2"/>
      <c r="D121" s="2"/>
      <c r="E121" s="2"/>
      <c r="F121" s="2"/>
    </row>
    <row r="122" spans="2:6" ht="15.75" customHeight="1" x14ac:dyDescent="0.35">
      <c r="B122" s="2"/>
      <c r="C122" s="2"/>
      <c r="D122" s="2"/>
      <c r="E122" s="2"/>
      <c r="F122" s="2"/>
    </row>
    <row r="123" spans="2:6" ht="15.75" customHeight="1" x14ac:dyDescent="0.35">
      <c r="B123" s="2"/>
      <c r="C123" s="2"/>
      <c r="D123" s="2"/>
      <c r="E123" s="2"/>
      <c r="F123" s="2"/>
    </row>
    <row r="124" spans="2:6" ht="15.75" customHeight="1" x14ac:dyDescent="0.35">
      <c r="B124" s="2"/>
      <c r="C124" s="2"/>
      <c r="D124" s="2"/>
      <c r="E124" s="2"/>
      <c r="F124" s="2"/>
    </row>
    <row r="125" spans="2:6" ht="15.75" customHeight="1" x14ac:dyDescent="0.35">
      <c r="B125" s="2"/>
      <c r="C125" s="2"/>
      <c r="D125" s="2"/>
      <c r="E125" s="2"/>
      <c r="F125" s="2"/>
    </row>
    <row r="126" spans="2:6" ht="15.75" customHeight="1" x14ac:dyDescent="0.35">
      <c r="B126" s="2"/>
      <c r="C126" s="2"/>
      <c r="D126" s="2"/>
      <c r="E126" s="2"/>
      <c r="F126" s="2"/>
    </row>
    <row r="127" spans="2:6" ht="15.75" customHeight="1" x14ac:dyDescent="0.35">
      <c r="B127" s="2"/>
      <c r="C127" s="2"/>
      <c r="D127" s="2"/>
      <c r="E127" s="2"/>
      <c r="F127" s="2"/>
    </row>
    <row r="128" spans="2:6" ht="15.75" customHeight="1" x14ac:dyDescent="0.35">
      <c r="B128" s="2"/>
      <c r="C128" s="2"/>
      <c r="D128" s="2"/>
      <c r="E128" s="2"/>
      <c r="F128" s="2"/>
    </row>
    <row r="129" spans="2:6" ht="15.75" customHeight="1" x14ac:dyDescent="0.35">
      <c r="B129" s="2"/>
      <c r="C129" s="2"/>
      <c r="D129" s="2"/>
      <c r="E129" s="2"/>
      <c r="F129" s="2"/>
    </row>
    <row r="130" spans="2:6" ht="15.75" customHeight="1" x14ac:dyDescent="0.35">
      <c r="B130" s="2"/>
      <c r="C130" s="2"/>
      <c r="D130" s="2"/>
      <c r="E130" s="2"/>
      <c r="F130" s="2"/>
    </row>
    <row r="131" spans="2:6" ht="15.75" customHeight="1" x14ac:dyDescent="0.35">
      <c r="B131" s="2"/>
      <c r="C131" s="2"/>
      <c r="D131" s="2"/>
      <c r="E131" s="2"/>
      <c r="F131" s="2"/>
    </row>
    <row r="132" spans="2:6" ht="15.75" customHeight="1" x14ac:dyDescent="0.35">
      <c r="B132" s="2"/>
      <c r="C132" s="2"/>
      <c r="D132" s="2"/>
      <c r="E132" s="2"/>
      <c r="F132" s="2"/>
    </row>
    <row r="133" spans="2:6" ht="15.75" customHeight="1" x14ac:dyDescent="0.35">
      <c r="B133" s="2"/>
      <c r="C133" s="2"/>
      <c r="D133" s="2"/>
      <c r="E133" s="2"/>
      <c r="F133" s="2"/>
    </row>
    <row r="134" spans="2:6" ht="15.75" customHeight="1" x14ac:dyDescent="0.35">
      <c r="B134" s="2"/>
      <c r="C134" s="2"/>
      <c r="D134" s="2"/>
      <c r="E134" s="2"/>
      <c r="F134" s="2"/>
    </row>
    <row r="135" spans="2:6" ht="15.75" customHeight="1" x14ac:dyDescent="0.35">
      <c r="B135" s="2"/>
      <c r="C135" s="2"/>
      <c r="D135" s="2"/>
      <c r="E135" s="2"/>
      <c r="F135" s="2"/>
    </row>
    <row r="136" spans="2:6" ht="15.75" customHeight="1" x14ac:dyDescent="0.35">
      <c r="B136" s="2"/>
      <c r="C136" s="2"/>
      <c r="D136" s="2"/>
      <c r="E136" s="2"/>
      <c r="F136" s="2"/>
    </row>
    <row r="137" spans="2:6" ht="15.75" customHeight="1" x14ac:dyDescent="0.35">
      <c r="B137" s="2"/>
      <c r="C137" s="2"/>
      <c r="D137" s="2"/>
      <c r="E137" s="2"/>
      <c r="F137" s="2"/>
    </row>
    <row r="138" spans="2:6" ht="15.75" customHeight="1" x14ac:dyDescent="0.35">
      <c r="B138" s="2"/>
      <c r="C138" s="2"/>
      <c r="D138" s="2"/>
      <c r="E138" s="2"/>
      <c r="F138" s="2"/>
    </row>
    <row r="139" spans="2:6" ht="15.75" customHeight="1" x14ac:dyDescent="0.35">
      <c r="B139" s="2"/>
      <c r="C139" s="2"/>
      <c r="D139" s="2"/>
      <c r="E139" s="2"/>
      <c r="F139" s="2"/>
    </row>
    <row r="140" spans="2:6" ht="15.75" customHeight="1" x14ac:dyDescent="0.35">
      <c r="B140" s="2"/>
      <c r="C140" s="2"/>
      <c r="D140" s="2"/>
      <c r="E140" s="2"/>
      <c r="F140" s="2"/>
    </row>
    <row r="141" spans="2:6" ht="15.75" customHeight="1" x14ac:dyDescent="0.35">
      <c r="B141" s="2"/>
      <c r="C141" s="2"/>
      <c r="D141" s="2"/>
      <c r="E141" s="2"/>
      <c r="F141" s="2"/>
    </row>
    <row r="142" spans="2:6" ht="15.75" customHeight="1" x14ac:dyDescent="0.35">
      <c r="B142" s="2"/>
      <c r="C142" s="2"/>
      <c r="D142" s="2"/>
      <c r="E142" s="2"/>
      <c r="F142" s="2"/>
    </row>
    <row r="143" spans="2:6" ht="15.75" customHeight="1" x14ac:dyDescent="0.35">
      <c r="B143" s="2"/>
      <c r="C143" s="2"/>
      <c r="D143" s="2"/>
      <c r="E143" s="2"/>
      <c r="F143" s="2"/>
    </row>
    <row r="144" spans="2:6" ht="15.75" customHeight="1" x14ac:dyDescent="0.35">
      <c r="B144" s="2"/>
      <c r="C144" s="2"/>
      <c r="D144" s="2"/>
      <c r="E144" s="2"/>
      <c r="F144" s="2"/>
    </row>
    <row r="145" spans="2:6" ht="15.75" customHeight="1" x14ac:dyDescent="0.35">
      <c r="B145" s="2"/>
      <c r="C145" s="2"/>
      <c r="D145" s="2"/>
      <c r="E145" s="2"/>
      <c r="F145" s="2"/>
    </row>
    <row r="146" spans="2:6" ht="15.75" customHeight="1" x14ac:dyDescent="0.35">
      <c r="B146" s="2"/>
      <c r="C146" s="2"/>
      <c r="D146" s="2"/>
      <c r="E146" s="2"/>
      <c r="F146" s="2"/>
    </row>
    <row r="147" spans="2:6" ht="15.75" customHeight="1" x14ac:dyDescent="0.35">
      <c r="B147" s="2"/>
      <c r="C147" s="2"/>
      <c r="D147" s="2"/>
      <c r="E147" s="2"/>
      <c r="F147" s="2"/>
    </row>
    <row r="148" spans="2:6" ht="15.75" customHeight="1" x14ac:dyDescent="0.35">
      <c r="B148" s="2"/>
      <c r="C148" s="2"/>
      <c r="D148" s="2"/>
      <c r="E148" s="2"/>
      <c r="F148" s="2"/>
    </row>
    <row r="149" spans="2:6" ht="15.75" customHeight="1" x14ac:dyDescent="0.35">
      <c r="B149" s="2"/>
      <c r="C149" s="2"/>
      <c r="D149" s="2"/>
      <c r="E149" s="2"/>
      <c r="F149" s="2"/>
    </row>
    <row r="150" spans="2:6" ht="15.75" customHeight="1" x14ac:dyDescent="0.35">
      <c r="B150" s="2"/>
      <c r="C150" s="2"/>
      <c r="D150" s="2"/>
      <c r="E150" s="2"/>
      <c r="F150" s="2"/>
    </row>
    <row r="151" spans="2:6" ht="15.75" customHeight="1" x14ac:dyDescent="0.35">
      <c r="B151" s="2"/>
      <c r="C151" s="2"/>
      <c r="D151" s="2"/>
      <c r="E151" s="2"/>
      <c r="F151" s="2"/>
    </row>
    <row r="152" spans="2:6" ht="15.75" customHeight="1" x14ac:dyDescent="0.35">
      <c r="B152" s="2"/>
      <c r="C152" s="2"/>
      <c r="D152" s="2"/>
      <c r="E152" s="2"/>
      <c r="F152" s="2"/>
    </row>
    <row r="153" spans="2:6" ht="15.75" customHeight="1" x14ac:dyDescent="0.35">
      <c r="B153" s="2"/>
      <c r="C153" s="2"/>
      <c r="D153" s="2"/>
      <c r="E153" s="2"/>
      <c r="F153" s="2"/>
    </row>
    <row r="154" spans="2:6" ht="15.75" customHeight="1" x14ac:dyDescent="0.35">
      <c r="B154" s="2"/>
      <c r="C154" s="2"/>
      <c r="D154" s="2"/>
      <c r="E154" s="2"/>
      <c r="F154" s="2"/>
    </row>
    <row r="155" spans="2:6" ht="15.75" customHeight="1" x14ac:dyDescent="0.35">
      <c r="B155" s="2"/>
      <c r="C155" s="2"/>
      <c r="D155" s="2"/>
      <c r="E155" s="2"/>
      <c r="F155" s="2"/>
    </row>
    <row r="156" spans="2:6" ht="15.75" customHeight="1" x14ac:dyDescent="0.35">
      <c r="B156" s="2"/>
      <c r="C156" s="2"/>
      <c r="D156" s="2"/>
      <c r="E156" s="2"/>
      <c r="F156" s="2"/>
    </row>
    <row r="157" spans="2:6" ht="15.75" customHeight="1" x14ac:dyDescent="0.35">
      <c r="B157" s="2"/>
      <c r="C157" s="2"/>
      <c r="D157" s="2"/>
      <c r="E157" s="2"/>
      <c r="F157" s="2"/>
    </row>
    <row r="158" spans="2:6" ht="15.75" customHeight="1" x14ac:dyDescent="0.35">
      <c r="B158" s="2"/>
      <c r="C158" s="2"/>
      <c r="D158" s="2"/>
      <c r="E158" s="2"/>
      <c r="F158" s="2"/>
    </row>
    <row r="159" spans="2:6" ht="15.75" customHeight="1" x14ac:dyDescent="0.35">
      <c r="B159" s="2"/>
      <c r="C159" s="2"/>
      <c r="D159" s="2"/>
      <c r="E159" s="2"/>
      <c r="F159" s="2"/>
    </row>
    <row r="160" spans="2:6" ht="15.75" customHeight="1" x14ac:dyDescent="0.35">
      <c r="B160" s="2"/>
      <c r="C160" s="2"/>
      <c r="D160" s="2"/>
      <c r="E160" s="2"/>
      <c r="F160" s="2"/>
    </row>
    <row r="161" spans="2:6" ht="15.75" customHeight="1" x14ac:dyDescent="0.35">
      <c r="B161" s="2"/>
      <c r="C161" s="2"/>
      <c r="D161" s="2"/>
      <c r="E161" s="2"/>
      <c r="F161" s="2"/>
    </row>
    <row r="162" spans="2:6" ht="15.75" customHeight="1" x14ac:dyDescent="0.35">
      <c r="B162" s="2"/>
      <c r="C162" s="2"/>
      <c r="D162" s="2"/>
      <c r="E162" s="2"/>
      <c r="F162" s="2"/>
    </row>
    <row r="163" spans="2:6" ht="15.75" customHeight="1" x14ac:dyDescent="0.35">
      <c r="B163" s="2"/>
      <c r="C163" s="2"/>
      <c r="D163" s="2"/>
      <c r="E163" s="2"/>
      <c r="F163" s="2"/>
    </row>
    <row r="164" spans="2:6" ht="15.75" customHeight="1" x14ac:dyDescent="0.35">
      <c r="B164" s="2"/>
      <c r="C164" s="2"/>
      <c r="D164" s="2"/>
      <c r="E164" s="2"/>
      <c r="F164" s="2"/>
    </row>
    <row r="165" spans="2:6" ht="15.75" customHeight="1" x14ac:dyDescent="0.35">
      <c r="B165" s="2"/>
      <c r="C165" s="2"/>
      <c r="D165" s="2"/>
      <c r="E165" s="2"/>
      <c r="F165" s="2"/>
    </row>
    <row r="166" spans="2:6" ht="15.75" customHeight="1" x14ac:dyDescent="0.35">
      <c r="B166" s="2"/>
      <c r="C166" s="2"/>
      <c r="D166" s="2"/>
      <c r="E166" s="2"/>
      <c r="F166" s="2"/>
    </row>
    <row r="167" spans="2:6" ht="15.75" customHeight="1" x14ac:dyDescent="0.35">
      <c r="B167" s="2"/>
      <c r="C167" s="2"/>
      <c r="D167" s="2"/>
      <c r="E167" s="2"/>
      <c r="F167" s="2"/>
    </row>
    <row r="168" spans="2:6" ht="15.75" customHeight="1" x14ac:dyDescent="0.35">
      <c r="B168" s="2"/>
      <c r="C168" s="2"/>
      <c r="D168" s="2"/>
      <c r="E168" s="2"/>
      <c r="F168" s="2"/>
    </row>
    <row r="169" spans="2:6" ht="15.75" customHeight="1" x14ac:dyDescent="0.35">
      <c r="B169" s="2"/>
      <c r="C169" s="2"/>
      <c r="D169" s="2"/>
      <c r="E169" s="2"/>
      <c r="F169" s="2"/>
    </row>
    <row r="170" spans="2:6" ht="15.75" customHeight="1" x14ac:dyDescent="0.35">
      <c r="B170" s="2"/>
      <c r="C170" s="2"/>
      <c r="D170" s="2"/>
      <c r="E170" s="2"/>
      <c r="F170" s="2"/>
    </row>
    <row r="171" spans="2:6" ht="15.75" customHeight="1" x14ac:dyDescent="0.35">
      <c r="B171" s="2"/>
      <c r="C171" s="2"/>
      <c r="D171" s="2"/>
      <c r="E171" s="2"/>
      <c r="F171" s="2"/>
    </row>
    <row r="172" spans="2:6" ht="15.75" customHeight="1" x14ac:dyDescent="0.35">
      <c r="B172" s="2"/>
      <c r="C172" s="2"/>
      <c r="D172" s="2"/>
      <c r="E172" s="2"/>
      <c r="F172" s="2"/>
    </row>
    <row r="173" spans="2:6" ht="15.75" customHeight="1" x14ac:dyDescent="0.35">
      <c r="B173" s="2"/>
      <c r="C173" s="2"/>
      <c r="D173" s="2"/>
      <c r="E173" s="2"/>
      <c r="F173" s="2"/>
    </row>
    <row r="174" spans="2:6" ht="15.75" customHeight="1" x14ac:dyDescent="0.35">
      <c r="B174" s="2"/>
      <c r="C174" s="2"/>
      <c r="D174" s="2"/>
      <c r="E174" s="2"/>
      <c r="F174" s="2"/>
    </row>
    <row r="175" spans="2:6" ht="15.75" customHeight="1" x14ac:dyDescent="0.35">
      <c r="B175" s="2"/>
      <c r="C175" s="2"/>
      <c r="D175" s="2"/>
      <c r="E175" s="2"/>
      <c r="F175" s="2"/>
    </row>
    <row r="176" spans="2:6" ht="15.75" customHeight="1" x14ac:dyDescent="0.35">
      <c r="B176" s="2"/>
      <c r="C176" s="2"/>
      <c r="D176" s="2"/>
      <c r="E176" s="2"/>
      <c r="F176" s="2"/>
    </row>
    <row r="177" spans="2:6" ht="15.75" customHeight="1" x14ac:dyDescent="0.35">
      <c r="B177" s="2"/>
      <c r="C177" s="2"/>
      <c r="D177" s="2"/>
      <c r="E177" s="2"/>
      <c r="F177" s="2"/>
    </row>
    <row r="178" spans="2:6" ht="15.75" customHeight="1" x14ac:dyDescent="0.35">
      <c r="B178" s="2"/>
      <c r="C178" s="2"/>
      <c r="D178" s="2"/>
      <c r="E178" s="2"/>
      <c r="F178" s="2"/>
    </row>
    <row r="179" spans="2:6" ht="15.75" customHeight="1" x14ac:dyDescent="0.35">
      <c r="B179" s="2"/>
      <c r="C179" s="2"/>
      <c r="D179" s="2"/>
      <c r="E179" s="2"/>
      <c r="F179" s="2"/>
    </row>
    <row r="180" spans="2:6" ht="15.75" customHeight="1" x14ac:dyDescent="0.35">
      <c r="B180" s="2"/>
      <c r="C180" s="2"/>
      <c r="D180" s="2"/>
      <c r="E180" s="2"/>
      <c r="F180" s="2"/>
    </row>
    <row r="181" spans="2:6" ht="15.75" customHeight="1" x14ac:dyDescent="0.35">
      <c r="B181" s="2"/>
      <c r="C181" s="2"/>
      <c r="D181" s="2"/>
      <c r="E181" s="2"/>
      <c r="F181" s="2"/>
    </row>
    <row r="182" spans="2:6" ht="15.75" customHeight="1" x14ac:dyDescent="0.35">
      <c r="B182" s="2"/>
      <c r="C182" s="2"/>
      <c r="D182" s="2"/>
      <c r="E182" s="2"/>
      <c r="F182" s="2"/>
    </row>
    <row r="183" spans="2:6" ht="15.75" customHeight="1" x14ac:dyDescent="0.35">
      <c r="B183" s="2"/>
      <c r="C183" s="2"/>
      <c r="D183" s="2"/>
      <c r="E183" s="2"/>
      <c r="F183" s="2"/>
    </row>
    <row r="184" spans="2:6" ht="15.75" customHeight="1" x14ac:dyDescent="0.35">
      <c r="B184" s="2"/>
      <c r="C184" s="2"/>
      <c r="D184" s="2"/>
      <c r="E184" s="2"/>
      <c r="F184" s="2"/>
    </row>
    <row r="185" spans="2:6" ht="15.75" customHeight="1" x14ac:dyDescent="0.35">
      <c r="B185" s="2"/>
      <c r="C185" s="2"/>
      <c r="D185" s="2"/>
      <c r="E185" s="2"/>
      <c r="F185" s="2"/>
    </row>
    <row r="186" spans="2:6" ht="15.75" customHeight="1" x14ac:dyDescent="0.35">
      <c r="B186" s="2"/>
      <c r="C186" s="2"/>
      <c r="D186" s="2"/>
      <c r="E186" s="2"/>
      <c r="F186" s="2"/>
    </row>
    <row r="187" spans="2:6" ht="15.75" customHeight="1" x14ac:dyDescent="0.35">
      <c r="B187" s="2"/>
      <c r="C187" s="2"/>
      <c r="D187" s="2"/>
      <c r="E187" s="2"/>
      <c r="F187" s="2"/>
    </row>
    <row r="188" spans="2:6" ht="15.75" customHeight="1" x14ac:dyDescent="0.35">
      <c r="B188" s="2"/>
      <c r="C188" s="2"/>
      <c r="D188" s="2"/>
      <c r="E188" s="2"/>
      <c r="F188" s="2"/>
    </row>
    <row r="189" spans="2:6" ht="15.75" customHeight="1" x14ac:dyDescent="0.35">
      <c r="B189" s="2"/>
      <c r="C189" s="2"/>
      <c r="D189" s="2"/>
      <c r="E189" s="2"/>
      <c r="F189" s="2"/>
    </row>
    <row r="190" spans="2:6" ht="15.75" customHeight="1" x14ac:dyDescent="0.35">
      <c r="B190" s="2"/>
      <c r="C190" s="2"/>
      <c r="D190" s="2"/>
      <c r="E190" s="2"/>
      <c r="F190" s="2"/>
    </row>
    <row r="191" spans="2:6" ht="15.75" customHeight="1" x14ac:dyDescent="0.35">
      <c r="B191" s="2"/>
      <c r="C191" s="2"/>
      <c r="D191" s="2"/>
      <c r="E191" s="2"/>
      <c r="F191" s="2"/>
    </row>
    <row r="192" spans="2:6" ht="15.75" customHeight="1" x14ac:dyDescent="0.35">
      <c r="B192" s="2"/>
      <c r="C192" s="2"/>
      <c r="D192" s="2"/>
      <c r="E192" s="2"/>
      <c r="F192" s="2"/>
    </row>
    <row r="193" spans="2:6" ht="15.75" customHeight="1" x14ac:dyDescent="0.35">
      <c r="B193" s="2"/>
      <c r="C193" s="2"/>
      <c r="D193" s="2"/>
      <c r="E193" s="2"/>
      <c r="F193" s="2"/>
    </row>
    <row r="194" spans="2:6" ht="15.75" customHeight="1" x14ac:dyDescent="0.35">
      <c r="B194" s="2"/>
      <c r="C194" s="2"/>
      <c r="D194" s="2"/>
      <c r="E194" s="2"/>
      <c r="F194" s="2"/>
    </row>
    <row r="195" spans="2:6" ht="15.75" customHeight="1" x14ac:dyDescent="0.35">
      <c r="B195" s="2"/>
      <c r="C195" s="2"/>
      <c r="D195" s="2"/>
      <c r="E195" s="2"/>
      <c r="F195" s="2"/>
    </row>
    <row r="196" spans="2:6" ht="15.75" customHeight="1" x14ac:dyDescent="0.35">
      <c r="B196" s="2"/>
      <c r="C196" s="2"/>
      <c r="D196" s="2"/>
      <c r="E196" s="2"/>
      <c r="F196" s="2"/>
    </row>
    <row r="197" spans="2:6" ht="15.75" customHeight="1" x14ac:dyDescent="0.35">
      <c r="B197" s="2"/>
      <c r="C197" s="2"/>
      <c r="D197" s="2"/>
      <c r="E197" s="2"/>
      <c r="F197" s="2"/>
    </row>
    <row r="198" spans="2:6" ht="15.75" customHeight="1" x14ac:dyDescent="0.35">
      <c r="B198" s="2"/>
      <c r="C198" s="2"/>
      <c r="D198" s="2"/>
      <c r="E198" s="2"/>
      <c r="F198" s="2"/>
    </row>
    <row r="199" spans="2:6" ht="15.75" customHeight="1" x14ac:dyDescent="0.35">
      <c r="B199" s="2"/>
      <c r="C199" s="2"/>
      <c r="D199" s="2"/>
      <c r="E199" s="2"/>
      <c r="F199" s="2"/>
    </row>
    <row r="200" spans="2:6" ht="15.75" customHeight="1" x14ac:dyDescent="0.35">
      <c r="B200" s="2"/>
      <c r="C200" s="2"/>
      <c r="D200" s="2"/>
      <c r="E200" s="2"/>
      <c r="F200" s="2"/>
    </row>
    <row r="201" spans="2:6" ht="15.75" customHeight="1" x14ac:dyDescent="0.35">
      <c r="B201" s="2"/>
      <c r="C201" s="2"/>
      <c r="D201" s="2"/>
      <c r="E201" s="2"/>
      <c r="F201" s="2"/>
    </row>
    <row r="202" spans="2:6" ht="15.75" customHeight="1" x14ac:dyDescent="0.35">
      <c r="B202" s="2"/>
      <c r="C202" s="2"/>
      <c r="D202" s="2"/>
      <c r="E202" s="2"/>
      <c r="F202" s="2"/>
    </row>
    <row r="203" spans="2:6" ht="15.75" customHeight="1" x14ac:dyDescent="0.35">
      <c r="B203" s="2"/>
      <c r="C203" s="2"/>
      <c r="D203" s="2"/>
      <c r="E203" s="2"/>
      <c r="F203" s="2"/>
    </row>
    <row r="204" spans="2:6" ht="15.75" customHeight="1" x14ac:dyDescent="0.35">
      <c r="B204" s="2"/>
      <c r="C204" s="2"/>
      <c r="D204" s="2"/>
      <c r="E204" s="2"/>
      <c r="F204" s="2"/>
    </row>
    <row r="205" spans="2:6" ht="15.75" customHeight="1" x14ac:dyDescent="0.35">
      <c r="B205" s="2"/>
      <c r="C205" s="2"/>
      <c r="D205" s="2"/>
      <c r="E205" s="2"/>
      <c r="F205" s="2"/>
    </row>
    <row r="206" spans="2:6" ht="15.75" customHeight="1" x14ac:dyDescent="0.35">
      <c r="B206" s="2"/>
      <c r="C206" s="2"/>
      <c r="D206" s="2"/>
      <c r="E206" s="2"/>
      <c r="F206" s="2"/>
    </row>
    <row r="207" spans="2:6" ht="15.75" customHeight="1" x14ac:dyDescent="0.35">
      <c r="B207" s="2"/>
      <c r="C207" s="2"/>
      <c r="D207" s="2"/>
      <c r="E207" s="2"/>
      <c r="F207" s="2"/>
    </row>
    <row r="208" spans="2:6" ht="15.75" customHeight="1" x14ac:dyDescent="0.35">
      <c r="B208" s="2"/>
      <c r="C208" s="2"/>
      <c r="D208" s="2"/>
      <c r="E208" s="2"/>
      <c r="F208" s="2"/>
    </row>
    <row r="209" spans="2:6" ht="15.75" customHeight="1" x14ac:dyDescent="0.35">
      <c r="B209" s="2"/>
      <c r="C209" s="2"/>
      <c r="D209" s="2"/>
      <c r="E209" s="2"/>
      <c r="F209" s="2"/>
    </row>
    <row r="210" spans="2:6" ht="15.75" customHeight="1" x14ac:dyDescent="0.35">
      <c r="B210" s="2"/>
      <c r="C210" s="2"/>
      <c r="D210" s="2"/>
      <c r="E210" s="2"/>
      <c r="F210" s="2"/>
    </row>
    <row r="211" spans="2:6" ht="15.75" customHeight="1" x14ac:dyDescent="0.35">
      <c r="B211" s="2"/>
      <c r="C211" s="2"/>
      <c r="D211" s="2"/>
      <c r="E211" s="2"/>
      <c r="F211" s="2"/>
    </row>
    <row r="212" spans="2:6" ht="15.75" customHeight="1" x14ac:dyDescent="0.35">
      <c r="B212" s="2"/>
      <c r="C212" s="2"/>
      <c r="D212" s="2"/>
      <c r="E212" s="2"/>
      <c r="F212" s="2"/>
    </row>
    <row r="213" spans="2:6" ht="15.75" customHeight="1" x14ac:dyDescent="0.35">
      <c r="B213" s="2"/>
      <c r="C213" s="2"/>
      <c r="D213" s="2"/>
      <c r="E213" s="2"/>
      <c r="F213" s="2"/>
    </row>
    <row r="214" spans="2:6" ht="15.75" customHeight="1" x14ac:dyDescent="0.35">
      <c r="B214" s="2"/>
      <c r="C214" s="2"/>
      <c r="D214" s="2"/>
      <c r="E214" s="2"/>
      <c r="F214" s="2"/>
    </row>
    <row r="215" spans="2:6" ht="15.75" customHeight="1" x14ac:dyDescent="0.35">
      <c r="B215" s="2"/>
      <c r="C215" s="2"/>
      <c r="D215" s="2"/>
      <c r="E215" s="2"/>
      <c r="F215" s="2"/>
    </row>
    <row r="216" spans="2:6" ht="15.75" customHeight="1" x14ac:dyDescent="0.35">
      <c r="B216" s="2"/>
      <c r="C216" s="2"/>
      <c r="D216" s="2"/>
      <c r="E216" s="2"/>
      <c r="F216" s="2"/>
    </row>
    <row r="217" spans="2:6" ht="15.75" customHeight="1" x14ac:dyDescent="0.35">
      <c r="B217" s="2"/>
      <c r="C217" s="2"/>
      <c r="D217" s="2"/>
      <c r="E217" s="2"/>
      <c r="F217" s="2"/>
    </row>
    <row r="218" spans="2:6" ht="15.75" customHeight="1" x14ac:dyDescent="0.35">
      <c r="B218" s="2"/>
      <c r="C218" s="2"/>
      <c r="D218" s="2"/>
      <c r="E218" s="2"/>
      <c r="F218" s="2"/>
    </row>
    <row r="219" spans="2:6" ht="15.75" customHeight="1" x14ac:dyDescent="0.35">
      <c r="B219" s="2"/>
      <c r="C219" s="2"/>
      <c r="D219" s="2"/>
      <c r="E219" s="2"/>
      <c r="F219" s="2"/>
    </row>
    <row r="220" spans="2:6" ht="15.75" customHeight="1" x14ac:dyDescent="0.35">
      <c r="B220" s="2"/>
      <c r="C220" s="2"/>
      <c r="D220" s="2"/>
      <c r="E220" s="2"/>
      <c r="F220" s="2"/>
    </row>
    <row r="221" spans="2:6" ht="15.75" customHeight="1" x14ac:dyDescent="0.35">
      <c r="B221" s="2"/>
      <c r="C221" s="2"/>
      <c r="D221" s="2"/>
      <c r="E221" s="2"/>
      <c r="F221" s="2"/>
    </row>
    <row r="222" spans="2:6" ht="15.75" customHeight="1" x14ac:dyDescent="0.35">
      <c r="B222" s="2"/>
      <c r="C222" s="2"/>
      <c r="D222" s="2"/>
      <c r="E222" s="2"/>
      <c r="F222" s="2"/>
    </row>
    <row r="223" spans="2:6" ht="15.75" customHeight="1" x14ac:dyDescent="0.35">
      <c r="B223" s="2"/>
      <c r="C223" s="2"/>
      <c r="D223" s="2"/>
      <c r="E223" s="2"/>
      <c r="F223" s="2"/>
    </row>
    <row r="224" spans="2:6" ht="15.75" customHeight="1" x14ac:dyDescent="0.35">
      <c r="B224" s="2"/>
      <c r="C224" s="2"/>
      <c r="D224" s="2"/>
      <c r="E224" s="2"/>
      <c r="F224" s="2"/>
    </row>
    <row r="225" spans="2:6" ht="15.75" customHeight="1" x14ac:dyDescent="0.35">
      <c r="B225" s="2"/>
      <c r="C225" s="2"/>
      <c r="D225" s="2"/>
      <c r="E225" s="2"/>
      <c r="F225" s="2"/>
    </row>
    <row r="226" spans="2:6" ht="15.75" customHeight="1" x14ac:dyDescent="0.35">
      <c r="B226" s="2"/>
      <c r="C226" s="2"/>
      <c r="D226" s="2"/>
      <c r="E226" s="2"/>
      <c r="F226" s="2"/>
    </row>
    <row r="227" spans="2:6" ht="15.75" customHeight="1" x14ac:dyDescent="0.35">
      <c r="B227" s="2"/>
      <c r="C227" s="2"/>
      <c r="D227" s="2"/>
      <c r="E227" s="2"/>
      <c r="F227" s="2"/>
    </row>
    <row r="228" spans="2:6" ht="15.75" customHeight="1" x14ac:dyDescent="0.35">
      <c r="B228" s="2"/>
      <c r="C228" s="2"/>
      <c r="D228" s="2"/>
      <c r="E228" s="2"/>
      <c r="F228" s="2"/>
    </row>
    <row r="229" spans="2:6" ht="15.75" customHeight="1" x14ac:dyDescent="0.35">
      <c r="B229" s="2"/>
      <c r="C229" s="2"/>
      <c r="D229" s="2"/>
      <c r="E229" s="2"/>
      <c r="F229" s="2"/>
    </row>
    <row r="230" spans="2:6" ht="15.75" customHeight="1" x14ac:dyDescent="0.35">
      <c r="B230" s="2"/>
      <c r="C230" s="2"/>
      <c r="D230" s="2"/>
      <c r="E230" s="2"/>
      <c r="F230" s="2"/>
    </row>
    <row r="231" spans="2:6" ht="15.75" customHeight="1" x14ac:dyDescent="0.35">
      <c r="B231" s="2"/>
      <c r="C231" s="2"/>
      <c r="D231" s="2"/>
      <c r="E231" s="2"/>
      <c r="F231" s="2"/>
    </row>
    <row r="232" spans="2:6" ht="15.75" customHeight="1" x14ac:dyDescent="0.35">
      <c r="B232" s="2"/>
      <c r="C232" s="2"/>
      <c r="D232" s="2"/>
      <c r="E232" s="2"/>
      <c r="F232" s="2"/>
    </row>
    <row r="233" spans="2:6" ht="15.75" customHeight="1" x14ac:dyDescent="0.35">
      <c r="B233" s="2"/>
      <c r="C233" s="2"/>
      <c r="D233" s="2"/>
      <c r="E233" s="2"/>
      <c r="F233" s="2"/>
    </row>
    <row r="234" spans="2:6" ht="15.75" customHeight="1" x14ac:dyDescent="0.35">
      <c r="B234" s="2"/>
      <c r="C234" s="2"/>
      <c r="D234" s="2"/>
      <c r="E234" s="2"/>
      <c r="F234" s="2"/>
    </row>
    <row r="235" spans="2:6" ht="15.75" customHeight="1" x14ac:dyDescent="0.35">
      <c r="B235" s="2"/>
      <c r="C235" s="2"/>
      <c r="D235" s="2"/>
      <c r="E235" s="2"/>
      <c r="F235" s="2"/>
    </row>
    <row r="236" spans="2:6" ht="15.75" customHeight="1" x14ac:dyDescent="0.35">
      <c r="B236" s="2"/>
      <c r="C236" s="2"/>
      <c r="D236" s="2"/>
      <c r="E236" s="2"/>
      <c r="F236" s="2"/>
    </row>
    <row r="237" spans="2:6" ht="15.75" customHeight="1" x14ac:dyDescent="0.35">
      <c r="B237" s="2"/>
      <c r="C237" s="2"/>
      <c r="D237" s="2"/>
      <c r="E237" s="2"/>
      <c r="F237" s="2"/>
    </row>
    <row r="238" spans="2:6" ht="15.75" customHeight="1" x14ac:dyDescent="0.35">
      <c r="B238" s="2"/>
      <c r="C238" s="2"/>
      <c r="D238" s="2"/>
      <c r="E238" s="2"/>
      <c r="F238" s="2"/>
    </row>
    <row r="239" spans="2:6" ht="15.75" customHeight="1" x14ac:dyDescent="0.35">
      <c r="B239" s="2"/>
      <c r="C239" s="2"/>
      <c r="D239" s="2"/>
      <c r="E239" s="2"/>
      <c r="F239" s="2"/>
    </row>
    <row r="240" spans="2:6" ht="15.75" customHeight="1" x14ac:dyDescent="0.35">
      <c r="B240" s="2"/>
      <c r="C240" s="2"/>
      <c r="D240" s="2"/>
      <c r="E240" s="2"/>
      <c r="F240" s="2"/>
    </row>
    <row r="241" spans="2:6" ht="15.75" customHeight="1" x14ac:dyDescent="0.35">
      <c r="B241" s="2"/>
      <c r="C241" s="2"/>
      <c r="D241" s="2"/>
      <c r="E241" s="2"/>
      <c r="F241" s="2"/>
    </row>
    <row r="242" spans="2:6" ht="15.75" customHeight="1" x14ac:dyDescent="0.35">
      <c r="B242" s="2"/>
      <c r="C242" s="2"/>
      <c r="D242" s="2"/>
      <c r="E242" s="2"/>
      <c r="F242" s="2"/>
    </row>
    <row r="243" spans="2:6" ht="15.75" customHeight="1" x14ac:dyDescent="0.35">
      <c r="B243" s="2"/>
      <c r="C243" s="2"/>
      <c r="D243" s="2"/>
      <c r="E243" s="2"/>
      <c r="F243" s="2"/>
    </row>
    <row r="244" spans="2:6" ht="15.75" customHeight="1" x14ac:dyDescent="0.35">
      <c r="B244" s="2"/>
      <c r="C244" s="2"/>
      <c r="D244" s="2"/>
      <c r="E244" s="2"/>
      <c r="F244" s="2"/>
    </row>
    <row r="245" spans="2:6" ht="15.75" customHeight="1" x14ac:dyDescent="0.35">
      <c r="B245" s="2"/>
      <c r="C245" s="2"/>
      <c r="D245" s="2"/>
      <c r="E245" s="2"/>
      <c r="F245" s="2"/>
    </row>
    <row r="246" spans="2:6" ht="15.75" customHeight="1" x14ac:dyDescent="0.35">
      <c r="B246" s="2"/>
      <c r="C246" s="2"/>
      <c r="D246" s="2"/>
      <c r="E246" s="2"/>
      <c r="F246" s="2"/>
    </row>
    <row r="247" spans="2:6" ht="15.75" customHeight="1" x14ac:dyDescent="0.35">
      <c r="B247" s="2"/>
      <c r="C247" s="2"/>
      <c r="D247" s="2"/>
      <c r="E247" s="2"/>
      <c r="F247" s="2"/>
    </row>
    <row r="248" spans="2:6" ht="15.75" customHeight="1" x14ac:dyDescent="0.35">
      <c r="B248" s="2"/>
      <c r="C248" s="2"/>
      <c r="D248" s="2"/>
      <c r="E248" s="2"/>
      <c r="F248" s="2"/>
    </row>
    <row r="249" spans="2:6" ht="15.75" customHeight="1" x14ac:dyDescent="0.35">
      <c r="B249" s="2"/>
      <c r="C249" s="2"/>
      <c r="D249" s="2"/>
      <c r="E249" s="2"/>
      <c r="F249" s="2"/>
    </row>
    <row r="250" spans="2:6" ht="15.75" customHeight="1" x14ac:dyDescent="0.35">
      <c r="B250" s="2"/>
      <c r="C250" s="2"/>
      <c r="D250" s="2"/>
      <c r="E250" s="2"/>
      <c r="F250" s="2"/>
    </row>
    <row r="251" spans="2:6" ht="15.75" customHeight="1" x14ac:dyDescent="0.35">
      <c r="B251" s="2"/>
      <c r="C251" s="2"/>
      <c r="D251" s="2"/>
      <c r="E251" s="2"/>
      <c r="F251" s="2"/>
    </row>
    <row r="252" spans="2:6" ht="15.75" customHeight="1" x14ac:dyDescent="0.35">
      <c r="B252" s="2"/>
      <c r="C252" s="2"/>
      <c r="D252" s="2"/>
      <c r="E252" s="2"/>
      <c r="F252" s="2"/>
    </row>
    <row r="253" spans="2:6" ht="15.75" customHeight="1" x14ac:dyDescent="0.35">
      <c r="B253" s="2"/>
      <c r="C253" s="2"/>
      <c r="D253" s="2"/>
      <c r="E253" s="2"/>
      <c r="F253" s="2"/>
    </row>
    <row r="254" spans="2:6" ht="15.75" customHeight="1" x14ac:dyDescent="0.35">
      <c r="B254" s="2"/>
      <c r="C254" s="2"/>
      <c r="D254" s="2"/>
      <c r="E254" s="2"/>
      <c r="F254" s="2"/>
    </row>
    <row r="255" spans="2:6" ht="15.75" customHeight="1" x14ac:dyDescent="0.35">
      <c r="B255" s="2"/>
      <c r="C255" s="2"/>
      <c r="D255" s="2"/>
      <c r="E255" s="2"/>
      <c r="F255" s="2"/>
    </row>
    <row r="256" spans="2:6" ht="15.75" customHeight="1" x14ac:dyDescent="0.35">
      <c r="B256" s="2"/>
      <c r="C256" s="2"/>
      <c r="D256" s="2"/>
      <c r="E256" s="2"/>
      <c r="F256" s="2"/>
    </row>
    <row r="257" spans="2:6" ht="15.75" customHeight="1" x14ac:dyDescent="0.35">
      <c r="B257" s="2"/>
      <c r="C257" s="2"/>
      <c r="D257" s="2"/>
      <c r="E257" s="2"/>
      <c r="F257" s="2"/>
    </row>
    <row r="258" spans="2:6" ht="15.75" customHeight="1" x14ac:dyDescent="0.35">
      <c r="B258" s="2"/>
      <c r="C258" s="2"/>
      <c r="D258" s="2"/>
      <c r="E258" s="2"/>
      <c r="F258" s="2"/>
    </row>
    <row r="259" spans="2:6" ht="15.75" customHeight="1" x14ac:dyDescent="0.35">
      <c r="B259" s="2"/>
      <c r="C259" s="2"/>
      <c r="D259" s="2"/>
      <c r="E259" s="2"/>
      <c r="F259" s="2"/>
    </row>
    <row r="260" spans="2:6" ht="15.75" customHeight="1" x14ac:dyDescent="0.35">
      <c r="B260" s="2"/>
      <c r="C260" s="2"/>
      <c r="D260" s="2"/>
      <c r="E260" s="2"/>
      <c r="F260" s="2"/>
    </row>
    <row r="261" spans="2:6" ht="15.75" customHeight="1" x14ac:dyDescent="0.35">
      <c r="B261" s="2"/>
      <c r="C261" s="2"/>
      <c r="D261" s="2"/>
      <c r="E261" s="2"/>
      <c r="F261" s="2"/>
    </row>
    <row r="262" spans="2:6" ht="15.75" customHeight="1" x14ac:dyDescent="0.35">
      <c r="B262" s="2"/>
      <c r="C262" s="2"/>
      <c r="D262" s="2"/>
      <c r="E262" s="2"/>
      <c r="F262" s="2"/>
    </row>
    <row r="263" spans="2:6" ht="15.75" customHeight="1" x14ac:dyDescent="0.35">
      <c r="B263" s="2"/>
      <c r="C263" s="2"/>
      <c r="D263" s="2"/>
      <c r="E263" s="2"/>
      <c r="F263" s="2"/>
    </row>
    <row r="264" spans="2:6" ht="15.75" customHeight="1" x14ac:dyDescent="0.35">
      <c r="B264" s="2"/>
      <c r="C264" s="2"/>
      <c r="D264" s="2"/>
      <c r="E264" s="2"/>
      <c r="F264" s="2"/>
    </row>
    <row r="265" spans="2:6" ht="15.75" customHeight="1" x14ac:dyDescent="0.35">
      <c r="B265" s="2"/>
      <c r="C265" s="2"/>
      <c r="D265" s="2"/>
      <c r="E265" s="2"/>
      <c r="F265" s="2"/>
    </row>
    <row r="266" spans="2:6" ht="15.75" customHeight="1" x14ac:dyDescent="0.35">
      <c r="B266" s="2"/>
      <c r="C266" s="2"/>
      <c r="D266" s="2"/>
      <c r="E266" s="2"/>
      <c r="F266" s="2"/>
    </row>
    <row r="267" spans="2:6" ht="15.75" customHeight="1" x14ac:dyDescent="0.35">
      <c r="B267" s="2"/>
      <c r="C267" s="2"/>
      <c r="D267" s="2"/>
      <c r="E267" s="2"/>
      <c r="F267" s="2"/>
    </row>
    <row r="268" spans="2:6" ht="15.75" customHeight="1" x14ac:dyDescent="0.35">
      <c r="B268" s="2"/>
      <c r="C268" s="2"/>
      <c r="D268" s="2"/>
      <c r="E268" s="2"/>
      <c r="F268" s="2"/>
    </row>
    <row r="269" spans="2:6" ht="15.75" customHeight="1" x14ac:dyDescent="0.35">
      <c r="B269" s="2"/>
      <c r="C269" s="2"/>
      <c r="D269" s="2"/>
      <c r="E269" s="2"/>
      <c r="F269" s="2"/>
    </row>
    <row r="270" spans="2:6" ht="15.75" customHeight="1" x14ac:dyDescent="0.35">
      <c r="B270" s="2"/>
      <c r="C270" s="2"/>
      <c r="D270" s="2"/>
      <c r="E270" s="2"/>
      <c r="F270" s="2"/>
    </row>
    <row r="271" spans="2:6" ht="15.75" customHeight="1" x14ac:dyDescent="0.35">
      <c r="B271" s="2"/>
      <c r="C271" s="2"/>
      <c r="D271" s="2"/>
      <c r="E271" s="2"/>
      <c r="F271" s="2"/>
    </row>
    <row r="272" spans="2:6" ht="15.75" customHeight="1" x14ac:dyDescent="0.35">
      <c r="B272" s="2"/>
      <c r="C272" s="2"/>
      <c r="D272" s="2"/>
      <c r="E272" s="2"/>
      <c r="F272" s="2"/>
    </row>
    <row r="273" spans="2:6" ht="15.75" customHeight="1" x14ac:dyDescent="0.35">
      <c r="B273" s="2"/>
      <c r="C273" s="2"/>
      <c r="D273" s="2"/>
      <c r="E273" s="2"/>
      <c r="F273" s="2"/>
    </row>
    <row r="274" spans="2:6" ht="15.75" customHeight="1" x14ac:dyDescent="0.35">
      <c r="B274" s="2"/>
      <c r="C274" s="2"/>
      <c r="D274" s="2"/>
      <c r="E274" s="2"/>
      <c r="F274" s="2"/>
    </row>
    <row r="275" spans="2:6" ht="15.75" customHeight="1" x14ac:dyDescent="0.35">
      <c r="B275" s="2"/>
      <c r="C275" s="2"/>
      <c r="D275" s="2"/>
      <c r="E275" s="2"/>
      <c r="F275" s="2"/>
    </row>
    <row r="276" spans="2:6" ht="15.75" customHeight="1" x14ac:dyDescent="0.35">
      <c r="B276" s="2"/>
      <c r="C276" s="2"/>
      <c r="D276" s="2"/>
      <c r="E276" s="2"/>
      <c r="F276" s="2"/>
    </row>
    <row r="277" spans="2:6" ht="15.75" customHeight="1" x14ac:dyDescent="0.35">
      <c r="B277" s="2"/>
      <c r="C277" s="2"/>
      <c r="D277" s="2"/>
      <c r="E277" s="2"/>
      <c r="F277" s="2"/>
    </row>
    <row r="278" spans="2:6" ht="15.75" customHeight="1" x14ac:dyDescent="0.35">
      <c r="B278" s="2"/>
      <c r="C278" s="2"/>
      <c r="D278" s="2"/>
      <c r="E278" s="2"/>
      <c r="F278" s="2"/>
    </row>
    <row r="279" spans="2:6" ht="15.75" customHeight="1" x14ac:dyDescent="0.35">
      <c r="B279" s="2"/>
      <c r="C279" s="2"/>
      <c r="D279" s="2"/>
      <c r="E279" s="2"/>
      <c r="F279" s="2"/>
    </row>
    <row r="280" spans="2:6" ht="15.75" customHeight="1" x14ac:dyDescent="0.35">
      <c r="B280" s="2"/>
      <c r="C280" s="2"/>
      <c r="D280" s="2"/>
      <c r="E280" s="2"/>
      <c r="F280" s="2"/>
    </row>
    <row r="281" spans="2:6" ht="15.75" customHeight="1" x14ac:dyDescent="0.35">
      <c r="B281" s="2"/>
      <c r="C281" s="2"/>
      <c r="D281" s="2"/>
      <c r="E281" s="2"/>
      <c r="F281" s="2"/>
    </row>
    <row r="282" spans="2:6" ht="15.75" customHeight="1" x14ac:dyDescent="0.35">
      <c r="B282" s="2"/>
      <c r="C282" s="2"/>
      <c r="D282" s="2"/>
      <c r="E282" s="2"/>
      <c r="F282" s="2"/>
    </row>
    <row r="283" spans="2:6" ht="15.75" customHeight="1" x14ac:dyDescent="0.35">
      <c r="B283" s="2"/>
      <c r="C283" s="2"/>
      <c r="D283" s="2"/>
      <c r="E283" s="2"/>
      <c r="F283" s="2"/>
    </row>
    <row r="284" spans="2:6" ht="15.75" customHeight="1" x14ac:dyDescent="0.35">
      <c r="B284" s="2"/>
      <c r="C284" s="2"/>
      <c r="D284" s="2"/>
      <c r="E284" s="2"/>
      <c r="F284" s="2"/>
    </row>
    <row r="285" spans="2:6" ht="15.75" customHeight="1" x14ac:dyDescent="0.35">
      <c r="B285" s="2"/>
      <c r="C285" s="2"/>
      <c r="D285" s="2"/>
      <c r="E285" s="2"/>
      <c r="F285" s="2"/>
    </row>
    <row r="286" spans="2:6" ht="15.75" customHeight="1" x14ac:dyDescent="0.35">
      <c r="B286" s="2"/>
      <c r="C286" s="2"/>
      <c r="D286" s="2"/>
      <c r="E286" s="2"/>
      <c r="F286" s="2"/>
    </row>
    <row r="287" spans="2:6" ht="15.75" customHeight="1" x14ac:dyDescent="0.35">
      <c r="B287" s="2"/>
      <c r="C287" s="2"/>
      <c r="D287" s="2"/>
      <c r="E287" s="2"/>
      <c r="F287" s="2"/>
    </row>
    <row r="288" spans="2:6" ht="15.75" customHeight="1" x14ac:dyDescent="0.35">
      <c r="B288" s="2"/>
      <c r="C288" s="2"/>
      <c r="D288" s="2"/>
      <c r="E288" s="2"/>
      <c r="F288" s="2"/>
    </row>
    <row r="289" spans="2:6" ht="15.75" customHeight="1" x14ac:dyDescent="0.35">
      <c r="B289" s="2"/>
      <c r="C289" s="2"/>
      <c r="D289" s="2"/>
      <c r="E289" s="2"/>
      <c r="F289" s="2"/>
    </row>
    <row r="290" spans="2:6" ht="15.75" customHeight="1" x14ac:dyDescent="0.35">
      <c r="B290" s="2"/>
      <c r="C290" s="2"/>
      <c r="D290" s="2"/>
      <c r="E290" s="2"/>
      <c r="F290" s="2"/>
    </row>
    <row r="291" spans="2:6" ht="15.75" customHeight="1" x14ac:dyDescent="0.35">
      <c r="B291" s="2"/>
      <c r="C291" s="2"/>
      <c r="D291" s="2"/>
      <c r="E291" s="2"/>
      <c r="F291" s="2"/>
    </row>
    <row r="292" spans="2:6" ht="15.75" customHeight="1" x14ac:dyDescent="0.35">
      <c r="B292" s="2"/>
      <c r="C292" s="2"/>
      <c r="D292" s="2"/>
      <c r="E292" s="2"/>
      <c r="F292" s="2"/>
    </row>
    <row r="293" spans="2:6" ht="15.75" customHeight="1" x14ac:dyDescent="0.35">
      <c r="B293" s="2"/>
      <c r="C293" s="2"/>
      <c r="D293" s="2"/>
      <c r="E293" s="2"/>
      <c r="F293" s="2"/>
    </row>
    <row r="294" spans="2:6" ht="15.75" customHeight="1" x14ac:dyDescent="0.35">
      <c r="B294" s="2"/>
      <c r="C294" s="2"/>
      <c r="D294" s="2"/>
      <c r="E294" s="2"/>
      <c r="F294" s="2"/>
    </row>
    <row r="295" spans="2:6" ht="15.75" customHeight="1" x14ac:dyDescent="0.35">
      <c r="B295" s="2"/>
      <c r="C295" s="2"/>
      <c r="D295" s="2"/>
      <c r="E295" s="2"/>
      <c r="F295" s="2"/>
    </row>
    <row r="296" spans="2:6" ht="15.75" customHeight="1" x14ac:dyDescent="0.35">
      <c r="B296" s="2"/>
      <c r="C296" s="2"/>
      <c r="D296" s="2"/>
      <c r="E296" s="2"/>
      <c r="F296" s="2"/>
    </row>
    <row r="297" spans="2:6" ht="15.75" customHeight="1" x14ac:dyDescent="0.35">
      <c r="B297" s="2"/>
      <c r="C297" s="2"/>
      <c r="D297" s="2"/>
      <c r="E297" s="2"/>
      <c r="F297" s="2"/>
    </row>
    <row r="298" spans="2:6" ht="15.75" customHeight="1" x14ac:dyDescent="0.35">
      <c r="B298" s="2"/>
      <c r="C298" s="2"/>
      <c r="D298" s="2"/>
      <c r="E298" s="2"/>
      <c r="F298" s="2"/>
    </row>
    <row r="299" spans="2:6" ht="15.75" customHeight="1" x14ac:dyDescent="0.35">
      <c r="B299" s="2"/>
      <c r="C299" s="2"/>
      <c r="D299" s="2"/>
      <c r="E299" s="2"/>
      <c r="F299" s="2"/>
    </row>
    <row r="300" spans="2:6" ht="15.75" customHeight="1" x14ac:dyDescent="0.35">
      <c r="B300" s="2"/>
      <c r="C300" s="2"/>
      <c r="D300" s="2"/>
      <c r="E300" s="2"/>
      <c r="F300" s="2"/>
    </row>
    <row r="301" spans="2:6" ht="15.75" customHeight="1" x14ac:dyDescent="0.35">
      <c r="B301" s="2"/>
      <c r="C301" s="2"/>
      <c r="D301" s="2"/>
      <c r="E301" s="2"/>
      <c r="F301" s="2"/>
    </row>
    <row r="302" spans="2:6" ht="15.75" customHeight="1" x14ac:dyDescent="0.35">
      <c r="B302" s="2"/>
      <c r="C302" s="2"/>
      <c r="D302" s="2"/>
      <c r="E302" s="2"/>
      <c r="F302" s="2"/>
    </row>
    <row r="303" spans="2:6" ht="15.75" customHeight="1" x14ac:dyDescent="0.35">
      <c r="B303" s="2"/>
      <c r="C303" s="2"/>
      <c r="D303" s="2"/>
      <c r="E303" s="2"/>
      <c r="F303" s="2"/>
    </row>
    <row r="304" spans="2:6" ht="15.75" customHeight="1" x14ac:dyDescent="0.35">
      <c r="B304" s="2"/>
      <c r="C304" s="2"/>
      <c r="D304" s="2"/>
      <c r="E304" s="2"/>
      <c r="F304" s="2"/>
    </row>
    <row r="305" spans="2:6" ht="15.75" customHeight="1" x14ac:dyDescent="0.35">
      <c r="B305" s="2"/>
      <c r="C305" s="2"/>
      <c r="D305" s="2"/>
      <c r="E305" s="2"/>
      <c r="F305" s="2"/>
    </row>
    <row r="306" spans="2:6" ht="15.75" customHeight="1" x14ac:dyDescent="0.35">
      <c r="B306" s="2"/>
      <c r="C306" s="2"/>
      <c r="D306" s="2"/>
      <c r="E306" s="2"/>
      <c r="F306" s="2"/>
    </row>
    <row r="307" spans="2:6" ht="15.75" customHeight="1" x14ac:dyDescent="0.35">
      <c r="B307" s="2"/>
      <c r="C307" s="2"/>
      <c r="D307" s="2"/>
      <c r="E307" s="2"/>
      <c r="F307" s="2"/>
    </row>
    <row r="308" spans="2:6" ht="15.75" customHeight="1" x14ac:dyDescent="0.35">
      <c r="B308" s="2"/>
      <c r="C308" s="2"/>
      <c r="D308" s="2"/>
      <c r="E308" s="2"/>
      <c r="F308" s="2"/>
    </row>
    <row r="309" spans="2:6" ht="15.75" customHeight="1" x14ac:dyDescent="0.35">
      <c r="B309" s="2"/>
      <c r="C309" s="2"/>
      <c r="D309" s="2"/>
      <c r="E309" s="2"/>
      <c r="F309" s="2"/>
    </row>
    <row r="310" spans="2:6" ht="15.75" customHeight="1" x14ac:dyDescent="0.35">
      <c r="B310" s="2"/>
      <c r="C310" s="2"/>
      <c r="D310" s="2"/>
      <c r="E310" s="2"/>
      <c r="F310" s="2"/>
    </row>
    <row r="311" spans="2:6" ht="15.75" customHeight="1" x14ac:dyDescent="0.35">
      <c r="B311" s="2"/>
      <c r="C311" s="2"/>
      <c r="D311" s="2"/>
      <c r="E311" s="2"/>
      <c r="F311" s="2"/>
    </row>
    <row r="312" spans="2:6" ht="15.75" customHeight="1" x14ac:dyDescent="0.35">
      <c r="B312" s="2"/>
      <c r="C312" s="2"/>
      <c r="D312" s="2"/>
      <c r="E312" s="2"/>
      <c r="F312" s="2"/>
    </row>
    <row r="313" spans="2:6" ht="15.75" customHeight="1" x14ac:dyDescent="0.35">
      <c r="B313" s="2"/>
      <c r="C313" s="2"/>
      <c r="D313" s="2"/>
      <c r="E313" s="2"/>
      <c r="F313" s="2"/>
    </row>
    <row r="314" spans="2:6" ht="15.75" customHeight="1" x14ac:dyDescent="0.35">
      <c r="B314" s="2"/>
      <c r="C314" s="2"/>
      <c r="D314" s="2"/>
      <c r="E314" s="2"/>
      <c r="F314" s="2"/>
    </row>
    <row r="315" spans="2:6" ht="15.75" customHeight="1" x14ac:dyDescent="0.35">
      <c r="B315" s="2"/>
      <c r="C315" s="2"/>
      <c r="D315" s="2"/>
      <c r="E315" s="2"/>
      <c r="F315" s="2"/>
    </row>
    <row r="316" spans="2:6" ht="15.75" customHeight="1" x14ac:dyDescent="0.35">
      <c r="B316" s="2"/>
      <c r="C316" s="2"/>
      <c r="D316" s="2"/>
      <c r="E316" s="2"/>
      <c r="F316" s="2"/>
    </row>
    <row r="317" spans="2:6" ht="15.75" customHeight="1" x14ac:dyDescent="0.35">
      <c r="B317" s="2"/>
      <c r="C317" s="2"/>
      <c r="D317" s="2"/>
      <c r="E317" s="2"/>
      <c r="F317" s="2"/>
    </row>
    <row r="318" spans="2:6" ht="15.75" customHeight="1" x14ac:dyDescent="0.35">
      <c r="B318" s="2"/>
      <c r="C318" s="2"/>
      <c r="D318" s="2"/>
      <c r="E318" s="2"/>
      <c r="F318" s="2"/>
    </row>
    <row r="319" spans="2:6" ht="15.75" customHeight="1" x14ac:dyDescent="0.35">
      <c r="B319" s="2"/>
      <c r="C319" s="2"/>
      <c r="D319" s="2"/>
      <c r="E319" s="2"/>
      <c r="F319" s="2"/>
    </row>
    <row r="320" spans="2:6" ht="15.75" customHeight="1" x14ac:dyDescent="0.35">
      <c r="B320" s="2"/>
      <c r="C320" s="2"/>
      <c r="D320" s="2"/>
      <c r="E320" s="2"/>
      <c r="F320" s="2"/>
    </row>
    <row r="321" spans="2:6" ht="15.75" customHeight="1" x14ac:dyDescent="0.35">
      <c r="B321" s="2"/>
      <c r="C321" s="2"/>
      <c r="D321" s="2"/>
      <c r="E321" s="2"/>
      <c r="F321" s="2"/>
    </row>
    <row r="322" spans="2:6" ht="15.75" customHeight="1" x14ac:dyDescent="0.35">
      <c r="B322" s="2"/>
      <c r="C322" s="2"/>
      <c r="D322" s="2"/>
      <c r="E322" s="2"/>
      <c r="F322" s="2"/>
    </row>
    <row r="323" spans="2:6" ht="15.75" customHeight="1" x14ac:dyDescent="0.35">
      <c r="B323" s="2"/>
      <c r="C323" s="2"/>
      <c r="D323" s="2"/>
      <c r="E323" s="2"/>
      <c r="F323" s="2"/>
    </row>
    <row r="324" spans="2:6" ht="15.75" customHeight="1" x14ac:dyDescent="0.35">
      <c r="B324" s="2"/>
      <c r="C324" s="2"/>
      <c r="D324" s="2"/>
      <c r="E324" s="2"/>
      <c r="F324" s="2"/>
    </row>
    <row r="325" spans="2:6" ht="15.75" customHeight="1" x14ac:dyDescent="0.35">
      <c r="B325" s="2"/>
      <c r="C325" s="2"/>
      <c r="D325" s="2"/>
      <c r="E325" s="2"/>
      <c r="F325" s="2"/>
    </row>
    <row r="326" spans="2:6" ht="15.75" customHeight="1" x14ac:dyDescent="0.35">
      <c r="B326" s="2"/>
      <c r="C326" s="2"/>
      <c r="D326" s="2"/>
      <c r="E326" s="2"/>
      <c r="F326" s="2"/>
    </row>
    <row r="327" spans="2:6" ht="15.75" customHeight="1" x14ac:dyDescent="0.35">
      <c r="B327" s="2"/>
      <c r="C327" s="2"/>
      <c r="D327" s="2"/>
      <c r="E327" s="2"/>
      <c r="F327" s="2"/>
    </row>
    <row r="328" spans="2:6" ht="15.75" customHeight="1" x14ac:dyDescent="0.35">
      <c r="B328" s="2"/>
      <c r="C328" s="2"/>
      <c r="D328" s="2"/>
      <c r="E328" s="2"/>
      <c r="F328" s="2"/>
    </row>
    <row r="329" spans="2:6" ht="15.75" customHeight="1" x14ac:dyDescent="0.35">
      <c r="B329" s="2"/>
      <c r="C329" s="2"/>
      <c r="D329" s="2"/>
      <c r="E329" s="2"/>
      <c r="F329" s="2"/>
    </row>
    <row r="330" spans="2:6" ht="15.75" customHeight="1" x14ac:dyDescent="0.35">
      <c r="B330" s="2"/>
      <c r="C330" s="2"/>
      <c r="D330" s="2"/>
      <c r="E330" s="2"/>
      <c r="F330" s="2"/>
    </row>
    <row r="331" spans="2:6" ht="15.75" customHeight="1" x14ac:dyDescent="0.35">
      <c r="B331" s="2"/>
      <c r="C331" s="2"/>
      <c r="D331" s="2"/>
      <c r="E331" s="2"/>
      <c r="F331" s="2"/>
    </row>
    <row r="332" spans="2:6" ht="15.75" customHeight="1" x14ac:dyDescent="0.35">
      <c r="B332" s="2"/>
      <c r="C332" s="2"/>
      <c r="D332" s="2"/>
      <c r="E332" s="2"/>
      <c r="F332" s="2"/>
    </row>
    <row r="333" spans="2:6" ht="15.75" customHeight="1" x14ac:dyDescent="0.35">
      <c r="B333" s="2"/>
      <c r="C333" s="2"/>
      <c r="D333" s="2"/>
      <c r="E333" s="2"/>
      <c r="F333" s="2"/>
    </row>
    <row r="334" spans="2:6" ht="15.75" customHeight="1" x14ac:dyDescent="0.35">
      <c r="B334" s="2"/>
      <c r="C334" s="2"/>
      <c r="D334" s="2"/>
      <c r="E334" s="2"/>
      <c r="F334" s="2"/>
    </row>
    <row r="335" spans="2:6" ht="15.75" customHeight="1" x14ac:dyDescent="0.35">
      <c r="B335" s="2"/>
      <c r="C335" s="2"/>
      <c r="D335" s="2"/>
      <c r="E335" s="2"/>
      <c r="F335" s="2"/>
    </row>
    <row r="336" spans="2:6" ht="15.75" customHeight="1" x14ac:dyDescent="0.35">
      <c r="B336" s="2"/>
      <c r="C336" s="2"/>
      <c r="D336" s="2"/>
      <c r="E336" s="2"/>
      <c r="F336" s="2"/>
    </row>
    <row r="337" spans="2:6" ht="15.75" customHeight="1" x14ac:dyDescent="0.35">
      <c r="B337" s="2"/>
      <c r="C337" s="2"/>
      <c r="D337" s="2"/>
      <c r="E337" s="2"/>
      <c r="F337" s="2"/>
    </row>
    <row r="338" spans="2:6" ht="15.75" customHeight="1" x14ac:dyDescent="0.35">
      <c r="B338" s="2"/>
      <c r="C338" s="2"/>
      <c r="D338" s="2"/>
      <c r="E338" s="2"/>
      <c r="F338" s="2"/>
    </row>
    <row r="339" spans="2:6" ht="15.75" customHeight="1" x14ac:dyDescent="0.35">
      <c r="B339" s="2"/>
      <c r="C339" s="2"/>
      <c r="D339" s="2"/>
      <c r="E339" s="2"/>
      <c r="F339" s="2"/>
    </row>
    <row r="340" spans="2:6" ht="15.75" customHeight="1" x14ac:dyDescent="0.35">
      <c r="B340" s="2"/>
      <c r="C340" s="2"/>
      <c r="D340" s="2"/>
      <c r="E340" s="2"/>
      <c r="F340" s="2"/>
    </row>
    <row r="341" spans="2:6" ht="15.75" customHeight="1" x14ac:dyDescent="0.35">
      <c r="B341" s="2"/>
      <c r="C341" s="2"/>
      <c r="D341" s="2"/>
      <c r="E341" s="2"/>
      <c r="F341" s="2"/>
    </row>
    <row r="342" spans="2:6" ht="15.75" customHeight="1" x14ac:dyDescent="0.35">
      <c r="B342" s="2"/>
      <c r="C342" s="2"/>
      <c r="D342" s="2"/>
      <c r="E342" s="2"/>
      <c r="F342" s="2"/>
    </row>
    <row r="343" spans="2:6" ht="15.75" customHeight="1" x14ac:dyDescent="0.35">
      <c r="B343" s="2"/>
      <c r="C343" s="2"/>
      <c r="D343" s="2"/>
      <c r="E343" s="2"/>
      <c r="F343" s="2"/>
    </row>
    <row r="344" spans="2:6" ht="15.75" customHeight="1" x14ac:dyDescent="0.35">
      <c r="B344" s="2"/>
      <c r="C344" s="2"/>
      <c r="D344" s="2"/>
      <c r="E344" s="2"/>
      <c r="F344" s="2"/>
    </row>
    <row r="345" spans="2:6" ht="15.75" customHeight="1" x14ac:dyDescent="0.35">
      <c r="B345" s="2"/>
      <c r="C345" s="2"/>
      <c r="D345" s="2"/>
      <c r="E345" s="2"/>
      <c r="F345" s="2"/>
    </row>
    <row r="346" spans="2:6" ht="15.75" customHeight="1" x14ac:dyDescent="0.35">
      <c r="B346" s="2"/>
      <c r="C346" s="2"/>
      <c r="D346" s="2"/>
      <c r="E346" s="2"/>
      <c r="F346" s="2"/>
    </row>
    <row r="347" spans="2:6" ht="15.75" customHeight="1" x14ac:dyDescent="0.35">
      <c r="B347" s="2"/>
      <c r="C347" s="2"/>
      <c r="D347" s="2"/>
      <c r="E347" s="2"/>
      <c r="F347" s="2"/>
    </row>
    <row r="348" spans="2:6" ht="15.75" customHeight="1" x14ac:dyDescent="0.35">
      <c r="B348" s="2"/>
      <c r="C348" s="2"/>
      <c r="D348" s="2"/>
      <c r="E348" s="2"/>
      <c r="F348" s="2"/>
    </row>
    <row r="349" spans="2:6" ht="15.75" customHeight="1" x14ac:dyDescent="0.35">
      <c r="B349" s="2"/>
      <c r="C349" s="2"/>
      <c r="D349" s="2"/>
      <c r="E349" s="2"/>
      <c r="F349" s="2"/>
    </row>
    <row r="350" spans="2:6" ht="15.75" customHeight="1" x14ac:dyDescent="0.35">
      <c r="B350" s="2"/>
      <c r="C350" s="2"/>
      <c r="D350" s="2"/>
      <c r="E350" s="2"/>
      <c r="F350" s="2"/>
    </row>
    <row r="351" spans="2:6" ht="15.75" customHeight="1" x14ac:dyDescent="0.35">
      <c r="B351" s="2"/>
      <c r="C351" s="2"/>
      <c r="D351" s="2"/>
      <c r="E351" s="2"/>
      <c r="F351" s="2"/>
    </row>
    <row r="352" spans="2:6" ht="15.75" customHeight="1" x14ac:dyDescent="0.35">
      <c r="B352" s="2"/>
      <c r="C352" s="2"/>
      <c r="D352" s="2"/>
      <c r="E352" s="2"/>
      <c r="F352" s="2"/>
    </row>
    <row r="353" spans="2:6" ht="15.75" customHeight="1" x14ac:dyDescent="0.35">
      <c r="B353" s="2"/>
      <c r="C353" s="2"/>
      <c r="D353" s="2"/>
      <c r="E353" s="2"/>
      <c r="F353" s="2"/>
    </row>
    <row r="354" spans="2:6" ht="15.75" customHeight="1" x14ac:dyDescent="0.35">
      <c r="B354" s="2"/>
      <c r="C354" s="2"/>
      <c r="D354" s="2"/>
      <c r="E354" s="2"/>
      <c r="F354" s="2"/>
    </row>
    <row r="355" spans="2:6" ht="15.75" customHeight="1" x14ac:dyDescent="0.35">
      <c r="B355" s="2"/>
      <c r="C355" s="2"/>
      <c r="D355" s="2"/>
      <c r="E355" s="2"/>
      <c r="F355" s="2"/>
    </row>
    <row r="356" spans="2:6" ht="15.75" customHeight="1" x14ac:dyDescent="0.35">
      <c r="B356" s="2"/>
      <c r="C356" s="2"/>
      <c r="D356" s="2"/>
      <c r="E356" s="2"/>
      <c r="F356" s="2"/>
    </row>
    <row r="357" spans="2:6" ht="15.75" customHeight="1" x14ac:dyDescent="0.35">
      <c r="B357" s="2"/>
      <c r="C357" s="2"/>
      <c r="D357" s="2"/>
      <c r="E357" s="2"/>
      <c r="F357" s="2"/>
    </row>
    <row r="358" spans="2:6" ht="15.75" customHeight="1" x14ac:dyDescent="0.35">
      <c r="B358" s="2"/>
      <c r="C358" s="2"/>
      <c r="D358" s="2"/>
      <c r="E358" s="2"/>
      <c r="F358" s="2"/>
    </row>
    <row r="359" spans="2:6" ht="15.75" customHeight="1" x14ac:dyDescent="0.35">
      <c r="B359" s="2"/>
      <c r="C359" s="2"/>
      <c r="D359" s="2"/>
      <c r="E359" s="2"/>
      <c r="F359" s="2"/>
    </row>
    <row r="360" spans="2:6" ht="15.75" customHeight="1" x14ac:dyDescent="0.35">
      <c r="B360" s="2"/>
      <c r="C360" s="2"/>
      <c r="D360" s="2"/>
      <c r="E360" s="2"/>
      <c r="F360" s="2"/>
    </row>
    <row r="361" spans="2:6" ht="15.75" customHeight="1" x14ac:dyDescent="0.35">
      <c r="B361" s="2"/>
      <c r="C361" s="2"/>
      <c r="D361" s="2"/>
      <c r="E361" s="2"/>
      <c r="F361" s="2"/>
    </row>
    <row r="362" spans="2:6" ht="15.75" customHeight="1" x14ac:dyDescent="0.35">
      <c r="B362" s="2"/>
      <c r="C362" s="2"/>
      <c r="D362" s="2"/>
      <c r="E362" s="2"/>
      <c r="F362" s="2"/>
    </row>
    <row r="363" spans="2:6" ht="15.75" customHeight="1" x14ac:dyDescent="0.35">
      <c r="B363" s="2"/>
      <c r="C363" s="2"/>
      <c r="D363" s="2"/>
      <c r="E363" s="2"/>
      <c r="F363" s="2"/>
    </row>
    <row r="364" spans="2:6" ht="15.75" customHeight="1" x14ac:dyDescent="0.35">
      <c r="B364" s="2"/>
      <c r="C364" s="2"/>
      <c r="D364" s="2"/>
      <c r="E364" s="2"/>
      <c r="F364" s="2"/>
    </row>
    <row r="365" spans="2:6" ht="15.75" customHeight="1" x14ac:dyDescent="0.35">
      <c r="B365" s="2"/>
      <c r="C365" s="2"/>
      <c r="D365" s="2"/>
      <c r="E365" s="2"/>
      <c r="F365" s="2"/>
    </row>
    <row r="366" spans="2:6" ht="15.75" customHeight="1" x14ac:dyDescent="0.35">
      <c r="B366" s="2"/>
      <c r="C366" s="2"/>
      <c r="D366" s="2"/>
      <c r="E366" s="2"/>
      <c r="F366" s="2"/>
    </row>
    <row r="367" spans="2:6" ht="15.75" customHeight="1" x14ac:dyDescent="0.35">
      <c r="B367" s="2"/>
      <c r="C367" s="2"/>
      <c r="D367" s="2"/>
      <c r="E367" s="2"/>
      <c r="F367" s="2"/>
    </row>
    <row r="368" spans="2:6" ht="15.75" customHeight="1" x14ac:dyDescent="0.35">
      <c r="B368" s="2"/>
      <c r="C368" s="2"/>
      <c r="D368" s="2"/>
      <c r="E368" s="2"/>
      <c r="F368" s="2"/>
    </row>
    <row r="369" spans="2:6" ht="15.75" customHeight="1" x14ac:dyDescent="0.35">
      <c r="B369" s="2"/>
      <c r="C369" s="2"/>
      <c r="D369" s="2"/>
      <c r="E369" s="2"/>
      <c r="F369" s="2"/>
    </row>
    <row r="370" spans="2:6" ht="15.75" customHeight="1" x14ac:dyDescent="0.35">
      <c r="B370" s="2"/>
      <c r="C370" s="2"/>
      <c r="D370" s="2"/>
      <c r="E370" s="2"/>
      <c r="F370" s="2"/>
    </row>
    <row r="371" spans="2:6" ht="15.75" customHeight="1" x14ac:dyDescent="0.35">
      <c r="B371" s="2"/>
      <c r="C371" s="2"/>
      <c r="D371" s="2"/>
      <c r="E371" s="2"/>
      <c r="F371" s="2"/>
    </row>
    <row r="372" spans="2:6" ht="15.75" customHeight="1" x14ac:dyDescent="0.35">
      <c r="B372" s="2"/>
      <c r="C372" s="2"/>
      <c r="D372" s="2"/>
      <c r="E372" s="2"/>
      <c r="F372" s="2"/>
    </row>
    <row r="373" spans="2:6" ht="15.75" customHeight="1" x14ac:dyDescent="0.35">
      <c r="B373" s="2"/>
      <c r="C373" s="2"/>
      <c r="D373" s="2"/>
      <c r="E373" s="2"/>
      <c r="F373" s="2"/>
    </row>
    <row r="374" spans="2:6" ht="15.75" customHeight="1" x14ac:dyDescent="0.35">
      <c r="B374" s="2"/>
      <c r="C374" s="2"/>
      <c r="D374" s="2"/>
      <c r="E374" s="2"/>
      <c r="F374" s="2"/>
    </row>
    <row r="375" spans="2:6" ht="15.75" customHeight="1" x14ac:dyDescent="0.35">
      <c r="B375" s="2"/>
      <c r="C375" s="2"/>
      <c r="D375" s="2"/>
      <c r="E375" s="2"/>
      <c r="F375" s="2"/>
    </row>
    <row r="376" spans="2:6" ht="15.75" customHeight="1" x14ac:dyDescent="0.35">
      <c r="B376" s="2"/>
      <c r="C376" s="2"/>
      <c r="D376" s="2"/>
      <c r="E376" s="2"/>
      <c r="F376" s="2"/>
    </row>
    <row r="377" spans="2:6" ht="15.75" customHeight="1" x14ac:dyDescent="0.35">
      <c r="B377" s="2"/>
      <c r="C377" s="2"/>
      <c r="D377" s="2"/>
      <c r="E377" s="2"/>
      <c r="F377" s="2"/>
    </row>
    <row r="378" spans="2:6" ht="15.75" customHeight="1" x14ac:dyDescent="0.35">
      <c r="B378" s="2"/>
      <c r="C378" s="2"/>
      <c r="D378" s="2"/>
      <c r="E378" s="2"/>
      <c r="F378" s="2"/>
    </row>
    <row r="379" spans="2:6" ht="15.75" customHeight="1" x14ac:dyDescent="0.35">
      <c r="B379" s="2"/>
      <c r="C379" s="2"/>
      <c r="D379" s="2"/>
      <c r="E379" s="2"/>
      <c r="F379" s="2"/>
    </row>
    <row r="380" spans="2:6" ht="15.75" customHeight="1" x14ac:dyDescent="0.35">
      <c r="B380" s="2"/>
      <c r="C380" s="2"/>
      <c r="D380" s="2"/>
      <c r="E380" s="2"/>
      <c r="F380" s="2"/>
    </row>
    <row r="381" spans="2:6" ht="15.75" customHeight="1" x14ac:dyDescent="0.35">
      <c r="B381" s="2"/>
      <c r="C381" s="2"/>
      <c r="D381" s="2"/>
      <c r="E381" s="2"/>
      <c r="F381" s="2"/>
    </row>
    <row r="382" spans="2:6" ht="15.75" customHeight="1" x14ac:dyDescent="0.35">
      <c r="B382" s="2"/>
      <c r="C382" s="2"/>
      <c r="D382" s="2"/>
      <c r="E382" s="2"/>
      <c r="F382" s="2"/>
    </row>
    <row r="383" spans="2:6" ht="15.75" customHeight="1" x14ac:dyDescent="0.35">
      <c r="B383" s="2"/>
      <c r="C383" s="2"/>
      <c r="D383" s="2"/>
      <c r="E383" s="2"/>
      <c r="F383" s="2"/>
    </row>
    <row r="384" spans="2:6" ht="15.75" customHeight="1" x14ac:dyDescent="0.35">
      <c r="B384" s="2"/>
      <c r="C384" s="2"/>
      <c r="D384" s="2"/>
      <c r="E384" s="2"/>
      <c r="F384" s="2"/>
    </row>
    <row r="385" spans="2:6" ht="15.75" customHeight="1" x14ac:dyDescent="0.35">
      <c r="B385" s="2"/>
      <c r="C385" s="2"/>
      <c r="D385" s="2"/>
      <c r="E385" s="2"/>
      <c r="F385" s="2"/>
    </row>
    <row r="386" spans="2:6" ht="15.75" customHeight="1" x14ac:dyDescent="0.35">
      <c r="B386" s="2"/>
      <c r="C386" s="2"/>
      <c r="D386" s="2"/>
      <c r="E386" s="2"/>
      <c r="F386" s="2"/>
    </row>
    <row r="387" spans="2:6" ht="15.75" customHeight="1" x14ac:dyDescent="0.35">
      <c r="B387" s="2"/>
      <c r="C387" s="2"/>
      <c r="D387" s="2"/>
      <c r="E387" s="2"/>
      <c r="F387" s="2"/>
    </row>
    <row r="388" spans="2:6" ht="15.75" customHeight="1" x14ac:dyDescent="0.35">
      <c r="B388" s="2"/>
      <c r="C388" s="2"/>
      <c r="D388" s="2"/>
      <c r="E388" s="2"/>
      <c r="F388" s="2"/>
    </row>
    <row r="389" spans="2:6" ht="15.75" customHeight="1" x14ac:dyDescent="0.35">
      <c r="B389" s="2"/>
      <c r="C389" s="2"/>
      <c r="D389" s="2"/>
      <c r="E389" s="2"/>
      <c r="F389" s="2"/>
    </row>
    <row r="390" spans="2:6" ht="15.75" customHeight="1" x14ac:dyDescent="0.35">
      <c r="B390" s="2"/>
      <c r="C390" s="2"/>
      <c r="D390" s="2"/>
      <c r="E390" s="2"/>
      <c r="F390" s="2"/>
    </row>
    <row r="391" spans="2:6" ht="15.75" customHeight="1" x14ac:dyDescent="0.35">
      <c r="B391" s="2"/>
      <c r="C391" s="2"/>
      <c r="D391" s="2"/>
      <c r="E391" s="2"/>
      <c r="F391" s="2"/>
    </row>
    <row r="392" spans="2:6" ht="15.75" customHeight="1" x14ac:dyDescent="0.35">
      <c r="B392" s="2"/>
      <c r="C392" s="2"/>
      <c r="D392" s="2"/>
      <c r="E392" s="2"/>
      <c r="F392" s="2"/>
    </row>
    <row r="393" spans="2:6" ht="15.75" customHeight="1" x14ac:dyDescent="0.35">
      <c r="B393" s="2"/>
      <c r="C393" s="2"/>
      <c r="D393" s="2"/>
      <c r="E393" s="2"/>
      <c r="F393" s="2"/>
    </row>
    <row r="394" spans="2:6" ht="15.75" customHeight="1" x14ac:dyDescent="0.35">
      <c r="B394" s="2"/>
      <c r="C394" s="2"/>
      <c r="D394" s="2"/>
      <c r="E394" s="2"/>
      <c r="F394" s="2"/>
    </row>
    <row r="395" spans="2:6" ht="15.75" customHeight="1" x14ac:dyDescent="0.35">
      <c r="B395" s="2"/>
      <c r="C395" s="2"/>
      <c r="D395" s="2"/>
      <c r="E395" s="2"/>
      <c r="F395" s="2"/>
    </row>
    <row r="396" spans="2:6" ht="15.75" customHeight="1" x14ac:dyDescent="0.35">
      <c r="B396" s="2"/>
      <c r="C396" s="2"/>
      <c r="D396" s="2"/>
      <c r="E396" s="2"/>
      <c r="F396" s="2"/>
    </row>
    <row r="397" spans="2:6" ht="15.75" customHeight="1" x14ac:dyDescent="0.35">
      <c r="B397" s="2"/>
      <c r="C397" s="2"/>
      <c r="D397" s="2"/>
      <c r="E397" s="2"/>
      <c r="F397" s="2"/>
    </row>
    <row r="398" spans="2:6" ht="15.75" customHeight="1" x14ac:dyDescent="0.35">
      <c r="B398" s="2"/>
      <c r="C398" s="2"/>
      <c r="D398" s="2"/>
      <c r="E398" s="2"/>
      <c r="F398" s="2"/>
    </row>
    <row r="399" spans="2:6" ht="15.75" customHeight="1" x14ac:dyDescent="0.35">
      <c r="B399" s="2"/>
      <c r="C399" s="2"/>
      <c r="D399" s="2"/>
      <c r="E399" s="2"/>
      <c r="F399" s="2"/>
    </row>
    <row r="400" spans="2:6" ht="15.75" customHeight="1" x14ac:dyDescent="0.35">
      <c r="B400" s="2"/>
      <c r="C400" s="2"/>
      <c r="D400" s="2"/>
      <c r="E400" s="2"/>
      <c r="F400" s="2"/>
    </row>
    <row r="401" spans="2:6" ht="15.75" customHeight="1" x14ac:dyDescent="0.35">
      <c r="B401" s="2"/>
      <c r="C401" s="2"/>
      <c r="D401" s="2"/>
      <c r="E401" s="2"/>
      <c r="F401" s="2"/>
    </row>
    <row r="402" spans="2:6" ht="15.75" customHeight="1" x14ac:dyDescent="0.35">
      <c r="B402" s="2"/>
      <c r="C402" s="2"/>
      <c r="D402" s="2"/>
      <c r="E402" s="2"/>
      <c r="F402" s="2"/>
    </row>
    <row r="403" spans="2:6" ht="15.75" customHeight="1" x14ac:dyDescent="0.35">
      <c r="B403" s="2"/>
      <c r="C403" s="2"/>
      <c r="D403" s="2"/>
      <c r="E403" s="2"/>
      <c r="F403" s="2"/>
    </row>
    <row r="404" spans="2:6" ht="15.75" customHeight="1" x14ac:dyDescent="0.35">
      <c r="B404" s="2"/>
      <c r="C404" s="2"/>
      <c r="D404" s="2"/>
      <c r="E404" s="2"/>
      <c r="F404" s="2"/>
    </row>
    <row r="405" spans="2:6" ht="15.75" customHeight="1" x14ac:dyDescent="0.35">
      <c r="B405" s="2"/>
      <c r="C405" s="2"/>
      <c r="D405" s="2"/>
      <c r="E405" s="2"/>
      <c r="F405" s="2"/>
    </row>
    <row r="406" spans="2:6" ht="15.75" customHeight="1" x14ac:dyDescent="0.35">
      <c r="B406" s="2"/>
      <c r="C406" s="2"/>
      <c r="D406" s="2"/>
      <c r="E406" s="2"/>
      <c r="F406" s="2"/>
    </row>
    <row r="407" spans="2:6" ht="15.75" customHeight="1" x14ac:dyDescent="0.35">
      <c r="B407" s="2"/>
      <c r="C407" s="2"/>
      <c r="D407" s="2"/>
      <c r="E407" s="2"/>
      <c r="F407" s="2"/>
    </row>
    <row r="408" spans="2:6" ht="15.75" customHeight="1" x14ac:dyDescent="0.35">
      <c r="B408" s="2"/>
      <c r="C408" s="2"/>
      <c r="D408" s="2"/>
      <c r="E408" s="2"/>
      <c r="F408" s="2"/>
    </row>
    <row r="409" spans="2:6" ht="15.75" customHeight="1" x14ac:dyDescent="0.35">
      <c r="B409" s="2"/>
      <c r="C409" s="2"/>
      <c r="D409" s="2"/>
      <c r="E409" s="2"/>
      <c r="F409" s="2"/>
    </row>
    <row r="410" spans="2:6" ht="15.75" customHeight="1" x14ac:dyDescent="0.35">
      <c r="B410" s="2"/>
      <c r="C410" s="2"/>
      <c r="D410" s="2"/>
      <c r="E410" s="2"/>
      <c r="F410" s="2"/>
    </row>
    <row r="411" spans="2:6" ht="15.75" customHeight="1" x14ac:dyDescent="0.35">
      <c r="B411" s="2"/>
      <c r="C411" s="2"/>
      <c r="D411" s="2"/>
      <c r="E411" s="2"/>
      <c r="F411" s="2"/>
    </row>
    <row r="412" spans="2:6" ht="15.75" customHeight="1" x14ac:dyDescent="0.35">
      <c r="B412" s="2"/>
      <c r="C412" s="2"/>
      <c r="D412" s="2"/>
      <c r="E412" s="2"/>
      <c r="F412" s="2"/>
    </row>
    <row r="413" spans="2:6" ht="15.75" customHeight="1" x14ac:dyDescent="0.35">
      <c r="B413" s="2"/>
      <c r="C413" s="2"/>
      <c r="D413" s="2"/>
      <c r="E413" s="2"/>
      <c r="F413" s="2"/>
    </row>
    <row r="414" spans="2:6" ht="15.75" customHeight="1" x14ac:dyDescent="0.35">
      <c r="B414" s="2"/>
      <c r="C414" s="2"/>
      <c r="D414" s="2"/>
      <c r="E414" s="2"/>
      <c r="F414" s="2"/>
    </row>
    <row r="415" spans="2:6" ht="15.75" customHeight="1" x14ac:dyDescent="0.35">
      <c r="B415" s="2"/>
      <c r="C415" s="2"/>
      <c r="D415" s="2"/>
      <c r="E415" s="2"/>
      <c r="F415" s="2"/>
    </row>
    <row r="416" spans="2:6" ht="15.75" customHeight="1" x14ac:dyDescent="0.35">
      <c r="B416" s="2"/>
      <c r="C416" s="2"/>
      <c r="D416" s="2"/>
      <c r="E416" s="2"/>
      <c r="F416" s="2"/>
    </row>
    <row r="417" spans="2:6" ht="15.75" customHeight="1" x14ac:dyDescent="0.35">
      <c r="B417" s="2"/>
      <c r="C417" s="2"/>
      <c r="D417" s="2"/>
      <c r="E417" s="2"/>
      <c r="F417" s="2"/>
    </row>
    <row r="418" spans="2:6" ht="15.75" customHeight="1" x14ac:dyDescent="0.35">
      <c r="B418" s="2"/>
      <c r="C418" s="2"/>
      <c r="D418" s="2"/>
      <c r="E418" s="2"/>
      <c r="F418" s="2"/>
    </row>
    <row r="419" spans="2:6" ht="15.75" customHeight="1" x14ac:dyDescent="0.35">
      <c r="B419" s="2"/>
      <c r="C419" s="2"/>
      <c r="D419" s="2"/>
      <c r="E419" s="2"/>
      <c r="F419" s="2"/>
    </row>
    <row r="420" spans="2:6" ht="15.75" customHeight="1" x14ac:dyDescent="0.35">
      <c r="B420" s="2"/>
      <c r="C420" s="2"/>
      <c r="D420" s="2"/>
      <c r="E420" s="2"/>
      <c r="F420" s="2"/>
    </row>
    <row r="421" spans="2:6" ht="15.75" customHeight="1" x14ac:dyDescent="0.35">
      <c r="B421" s="2"/>
      <c r="C421" s="2"/>
      <c r="D421" s="2"/>
      <c r="E421" s="2"/>
      <c r="F421" s="2"/>
    </row>
    <row r="422" spans="2:6" ht="15.75" customHeight="1" x14ac:dyDescent="0.35">
      <c r="B422" s="2"/>
      <c r="C422" s="2"/>
      <c r="D422" s="2"/>
      <c r="E422" s="2"/>
      <c r="F422" s="2"/>
    </row>
    <row r="423" spans="2:6" ht="15.75" customHeight="1" x14ac:dyDescent="0.35">
      <c r="B423" s="2"/>
      <c r="C423" s="2"/>
      <c r="D423" s="2"/>
      <c r="E423" s="2"/>
      <c r="F423" s="2"/>
    </row>
    <row r="424" spans="2:6" ht="15.75" customHeight="1" x14ac:dyDescent="0.35">
      <c r="B424" s="2"/>
      <c r="C424" s="2"/>
      <c r="D424" s="2"/>
      <c r="E424" s="2"/>
      <c r="F424" s="2"/>
    </row>
    <row r="425" spans="2:6" ht="15.75" customHeight="1" x14ac:dyDescent="0.35">
      <c r="B425" s="2"/>
      <c r="C425" s="2"/>
      <c r="D425" s="2"/>
      <c r="E425" s="2"/>
      <c r="F425" s="2"/>
    </row>
    <row r="426" spans="2:6" ht="15.75" customHeight="1" x14ac:dyDescent="0.35">
      <c r="B426" s="2"/>
      <c r="C426" s="2"/>
      <c r="D426" s="2"/>
      <c r="E426" s="2"/>
      <c r="F426" s="2"/>
    </row>
    <row r="427" spans="2:6" ht="15.75" customHeight="1" x14ac:dyDescent="0.35">
      <c r="B427" s="2"/>
      <c r="C427" s="2"/>
      <c r="D427" s="2"/>
      <c r="E427" s="2"/>
      <c r="F427" s="2"/>
    </row>
    <row r="428" spans="2:6" ht="15.75" customHeight="1" x14ac:dyDescent="0.35">
      <c r="B428" s="2"/>
      <c r="C428" s="2"/>
      <c r="D428" s="2"/>
      <c r="E428" s="2"/>
      <c r="F428" s="2"/>
    </row>
    <row r="429" spans="2:6" ht="15.75" customHeight="1" x14ac:dyDescent="0.35">
      <c r="B429" s="2"/>
      <c r="C429" s="2"/>
      <c r="D429" s="2"/>
      <c r="E429" s="2"/>
      <c r="F429" s="2"/>
    </row>
    <row r="430" spans="2:6" ht="15.75" customHeight="1" x14ac:dyDescent="0.35">
      <c r="B430" s="2"/>
      <c r="C430" s="2"/>
      <c r="D430" s="2"/>
      <c r="E430" s="2"/>
      <c r="F430" s="2"/>
    </row>
    <row r="431" spans="2:6" ht="15.75" customHeight="1" x14ac:dyDescent="0.35">
      <c r="B431" s="2"/>
      <c r="C431" s="2"/>
      <c r="D431" s="2"/>
      <c r="E431" s="2"/>
      <c r="F431" s="2"/>
    </row>
    <row r="432" spans="2:6" ht="15.75" customHeight="1" x14ac:dyDescent="0.35">
      <c r="B432" s="2"/>
      <c r="C432" s="2"/>
      <c r="D432" s="2"/>
      <c r="E432" s="2"/>
      <c r="F432" s="2"/>
    </row>
    <row r="433" spans="2:6" ht="15.75" customHeight="1" x14ac:dyDescent="0.35">
      <c r="B433" s="2"/>
      <c r="C433" s="2"/>
      <c r="D433" s="2"/>
      <c r="E433" s="2"/>
      <c r="F433" s="2"/>
    </row>
    <row r="434" spans="2:6" ht="15.75" customHeight="1" x14ac:dyDescent="0.35">
      <c r="B434" s="2"/>
      <c r="C434" s="2"/>
      <c r="D434" s="2"/>
      <c r="E434" s="2"/>
      <c r="F434" s="2"/>
    </row>
    <row r="435" spans="2:6" ht="15.75" customHeight="1" x14ac:dyDescent="0.35">
      <c r="B435" s="2"/>
      <c r="C435" s="2"/>
      <c r="D435" s="2"/>
      <c r="E435" s="2"/>
      <c r="F435" s="2"/>
    </row>
    <row r="436" spans="2:6" ht="15.75" customHeight="1" x14ac:dyDescent="0.35">
      <c r="B436" s="2"/>
      <c r="C436" s="2"/>
      <c r="D436" s="2"/>
      <c r="E436" s="2"/>
      <c r="F436" s="2"/>
    </row>
    <row r="437" spans="2:6" ht="15.75" customHeight="1" x14ac:dyDescent="0.35">
      <c r="B437" s="2"/>
      <c r="C437" s="2"/>
      <c r="D437" s="2"/>
      <c r="E437" s="2"/>
      <c r="F437" s="2"/>
    </row>
    <row r="438" spans="2:6" ht="15.75" customHeight="1" x14ac:dyDescent="0.35">
      <c r="B438" s="2"/>
      <c r="C438" s="2"/>
      <c r="D438" s="2"/>
      <c r="E438" s="2"/>
      <c r="F438" s="2"/>
    </row>
    <row r="439" spans="2:6" ht="15.75" customHeight="1" x14ac:dyDescent="0.35">
      <c r="B439" s="2"/>
      <c r="C439" s="2"/>
      <c r="D439" s="2"/>
      <c r="E439" s="2"/>
      <c r="F439" s="2"/>
    </row>
    <row r="440" spans="2:6" ht="15.75" customHeight="1" x14ac:dyDescent="0.35">
      <c r="B440" s="2"/>
      <c r="C440" s="2"/>
      <c r="D440" s="2"/>
      <c r="E440" s="2"/>
      <c r="F440" s="2"/>
    </row>
    <row r="441" spans="2:6" ht="15.75" customHeight="1" x14ac:dyDescent="0.35">
      <c r="B441" s="2"/>
      <c r="C441" s="2"/>
      <c r="D441" s="2"/>
      <c r="E441" s="2"/>
      <c r="F441" s="2"/>
    </row>
    <row r="442" spans="2:6" ht="15.75" customHeight="1" x14ac:dyDescent="0.35">
      <c r="B442" s="2"/>
      <c r="C442" s="2"/>
      <c r="D442" s="2"/>
      <c r="E442" s="2"/>
      <c r="F442" s="2"/>
    </row>
    <row r="443" spans="2:6" ht="15.75" customHeight="1" x14ac:dyDescent="0.35">
      <c r="B443" s="2"/>
      <c r="C443" s="2"/>
      <c r="D443" s="2"/>
      <c r="E443" s="2"/>
      <c r="F443" s="2"/>
    </row>
    <row r="444" spans="2:6" ht="15.75" customHeight="1" x14ac:dyDescent="0.35">
      <c r="B444" s="2"/>
      <c r="C444" s="2"/>
      <c r="D444" s="2"/>
      <c r="E444" s="2"/>
      <c r="F444" s="2"/>
    </row>
    <row r="445" spans="2:6" ht="15.75" customHeight="1" x14ac:dyDescent="0.35">
      <c r="B445" s="2"/>
      <c r="C445" s="2"/>
      <c r="D445" s="2"/>
      <c r="E445" s="2"/>
      <c r="F445" s="2"/>
    </row>
    <row r="446" spans="2:6" ht="15.75" customHeight="1" x14ac:dyDescent="0.35">
      <c r="B446" s="2"/>
      <c r="C446" s="2"/>
      <c r="D446" s="2"/>
      <c r="E446" s="2"/>
      <c r="F446" s="2"/>
    </row>
    <row r="447" spans="2:6" ht="15.75" customHeight="1" x14ac:dyDescent="0.35">
      <c r="B447" s="2"/>
      <c r="C447" s="2"/>
      <c r="D447" s="2"/>
      <c r="E447" s="2"/>
      <c r="F447" s="2"/>
    </row>
    <row r="448" spans="2:6" ht="15.75" customHeight="1" x14ac:dyDescent="0.35">
      <c r="B448" s="2"/>
      <c r="C448" s="2"/>
      <c r="D448" s="2"/>
      <c r="E448" s="2"/>
      <c r="F448" s="2"/>
    </row>
    <row r="449" spans="2:6" ht="15.75" customHeight="1" x14ac:dyDescent="0.35">
      <c r="B449" s="2"/>
      <c r="C449" s="2"/>
      <c r="D449" s="2"/>
      <c r="E449" s="2"/>
      <c r="F449" s="2"/>
    </row>
    <row r="450" spans="2:6" ht="15.75" customHeight="1" x14ac:dyDescent="0.35">
      <c r="B450" s="2"/>
      <c r="C450" s="2"/>
      <c r="D450" s="2"/>
      <c r="E450" s="2"/>
      <c r="F450" s="2"/>
    </row>
    <row r="451" spans="2:6" ht="15.75" customHeight="1" x14ac:dyDescent="0.35">
      <c r="B451" s="2"/>
      <c r="C451" s="2"/>
      <c r="D451" s="2"/>
      <c r="E451" s="2"/>
      <c r="F451" s="2"/>
    </row>
    <row r="452" spans="2:6" ht="15.75" customHeight="1" x14ac:dyDescent="0.35">
      <c r="B452" s="2"/>
      <c r="C452" s="2"/>
      <c r="D452" s="2"/>
      <c r="E452" s="2"/>
      <c r="F452" s="2"/>
    </row>
    <row r="453" spans="2:6" ht="15.75" customHeight="1" x14ac:dyDescent="0.35">
      <c r="B453" s="2"/>
      <c r="C453" s="2"/>
      <c r="D453" s="2"/>
      <c r="E453" s="2"/>
      <c r="F453" s="2"/>
    </row>
    <row r="454" spans="2:6" ht="15.75" customHeight="1" x14ac:dyDescent="0.35">
      <c r="B454" s="2"/>
      <c r="C454" s="2"/>
      <c r="D454" s="2"/>
      <c r="E454" s="2"/>
      <c r="F454" s="2"/>
    </row>
    <row r="455" spans="2:6" ht="15.75" customHeight="1" x14ac:dyDescent="0.35">
      <c r="B455" s="2"/>
      <c r="C455" s="2"/>
      <c r="D455" s="2"/>
      <c r="E455" s="2"/>
      <c r="F455" s="2"/>
    </row>
    <row r="456" spans="2:6" ht="15.75" customHeight="1" x14ac:dyDescent="0.35">
      <c r="B456" s="2"/>
      <c r="C456" s="2"/>
      <c r="D456" s="2"/>
      <c r="E456" s="2"/>
      <c r="F456" s="2"/>
    </row>
    <row r="457" spans="2:6" ht="15.75" customHeight="1" x14ac:dyDescent="0.35">
      <c r="B457" s="2"/>
      <c r="C457" s="2"/>
      <c r="D457" s="2"/>
      <c r="E457" s="2"/>
      <c r="F457" s="2"/>
    </row>
    <row r="458" spans="2:6" ht="15.75" customHeight="1" x14ac:dyDescent="0.35">
      <c r="B458" s="2"/>
      <c r="C458" s="2"/>
      <c r="D458" s="2"/>
      <c r="E458" s="2"/>
      <c r="F458" s="2"/>
    </row>
    <row r="459" spans="2:6" ht="15.75" customHeight="1" x14ac:dyDescent="0.35">
      <c r="B459" s="2"/>
      <c r="C459" s="2"/>
      <c r="D459" s="2"/>
      <c r="E459" s="2"/>
      <c r="F459" s="2"/>
    </row>
    <row r="460" spans="2:6" ht="15.75" customHeight="1" x14ac:dyDescent="0.35">
      <c r="B460" s="2"/>
      <c r="C460" s="2"/>
      <c r="D460" s="2"/>
      <c r="E460" s="2"/>
      <c r="F460" s="2"/>
    </row>
    <row r="461" spans="2:6" ht="15.75" customHeight="1" x14ac:dyDescent="0.35">
      <c r="B461" s="2"/>
      <c r="C461" s="2"/>
      <c r="D461" s="2"/>
      <c r="E461" s="2"/>
      <c r="F461" s="2"/>
    </row>
    <row r="462" spans="2:6" ht="15.75" customHeight="1" x14ac:dyDescent="0.35">
      <c r="B462" s="2"/>
      <c r="C462" s="2"/>
      <c r="D462" s="2"/>
      <c r="E462" s="2"/>
      <c r="F462" s="2"/>
    </row>
    <row r="463" spans="2:6" ht="15.75" customHeight="1" x14ac:dyDescent="0.35">
      <c r="B463" s="2"/>
      <c r="C463" s="2"/>
      <c r="D463" s="2"/>
      <c r="E463" s="2"/>
      <c r="F463" s="2"/>
    </row>
    <row r="464" spans="2:6" ht="15.75" customHeight="1" x14ac:dyDescent="0.35">
      <c r="B464" s="2"/>
      <c r="C464" s="2"/>
      <c r="D464" s="2"/>
      <c r="E464" s="2"/>
      <c r="F464" s="2"/>
    </row>
    <row r="465" spans="2:6" ht="15.75" customHeight="1" x14ac:dyDescent="0.35">
      <c r="B465" s="2"/>
      <c r="C465" s="2"/>
      <c r="D465" s="2"/>
      <c r="E465" s="2"/>
      <c r="F465" s="2"/>
    </row>
    <row r="466" spans="2:6" ht="15.75" customHeight="1" x14ac:dyDescent="0.35">
      <c r="B466" s="2"/>
      <c r="C466" s="2"/>
      <c r="D466" s="2"/>
      <c r="E466" s="2"/>
      <c r="F466" s="2"/>
    </row>
    <row r="467" spans="2:6" ht="15.75" customHeight="1" x14ac:dyDescent="0.35">
      <c r="B467" s="2"/>
      <c r="C467" s="2"/>
      <c r="D467" s="2"/>
      <c r="E467" s="2"/>
      <c r="F467" s="2"/>
    </row>
    <row r="468" spans="2:6" ht="15.75" customHeight="1" x14ac:dyDescent="0.35">
      <c r="B468" s="2"/>
      <c r="C468" s="2"/>
      <c r="D468" s="2"/>
      <c r="E468" s="2"/>
      <c r="F468" s="2"/>
    </row>
    <row r="469" spans="2:6" ht="15.75" customHeight="1" x14ac:dyDescent="0.35">
      <c r="B469" s="2"/>
      <c r="C469" s="2"/>
      <c r="D469" s="2"/>
      <c r="E469" s="2"/>
      <c r="F469" s="2"/>
    </row>
    <row r="470" spans="2:6" ht="15.75" customHeight="1" x14ac:dyDescent="0.35">
      <c r="B470" s="2"/>
      <c r="C470" s="2"/>
      <c r="D470" s="2"/>
      <c r="E470" s="2"/>
      <c r="F470" s="2"/>
    </row>
    <row r="471" spans="2:6" ht="15.75" customHeight="1" x14ac:dyDescent="0.35">
      <c r="B471" s="2"/>
      <c r="C471" s="2"/>
      <c r="D471" s="2"/>
      <c r="E471" s="2"/>
      <c r="F471" s="2"/>
    </row>
    <row r="472" spans="2:6" ht="15.75" customHeight="1" x14ac:dyDescent="0.35">
      <c r="B472" s="2"/>
      <c r="C472" s="2"/>
      <c r="D472" s="2"/>
      <c r="E472" s="2"/>
      <c r="F472" s="2"/>
    </row>
    <row r="473" spans="2:6" ht="15.75" customHeight="1" x14ac:dyDescent="0.35">
      <c r="B473" s="2"/>
      <c r="C473" s="2"/>
      <c r="D473" s="2"/>
      <c r="E473" s="2"/>
      <c r="F473" s="2"/>
    </row>
    <row r="474" spans="2:6" ht="15.75" customHeight="1" x14ac:dyDescent="0.35">
      <c r="B474" s="2"/>
      <c r="C474" s="2"/>
      <c r="D474" s="2"/>
      <c r="E474" s="2"/>
      <c r="F474" s="2"/>
    </row>
    <row r="475" spans="2:6" ht="15.75" customHeight="1" x14ac:dyDescent="0.35">
      <c r="B475" s="2"/>
      <c r="C475" s="2"/>
      <c r="D475" s="2"/>
      <c r="E475" s="2"/>
      <c r="F475" s="2"/>
    </row>
    <row r="476" spans="2:6" ht="15.75" customHeight="1" x14ac:dyDescent="0.35">
      <c r="B476" s="2"/>
      <c r="C476" s="2"/>
      <c r="D476" s="2"/>
      <c r="E476" s="2"/>
      <c r="F476" s="2"/>
    </row>
    <row r="477" spans="2:6" ht="15.75" customHeight="1" x14ac:dyDescent="0.35">
      <c r="B477" s="2"/>
      <c r="C477" s="2"/>
      <c r="D477" s="2"/>
      <c r="E477" s="2"/>
      <c r="F477" s="2"/>
    </row>
    <row r="478" spans="2:6" ht="15.75" customHeight="1" x14ac:dyDescent="0.35">
      <c r="B478" s="2"/>
      <c r="C478" s="2"/>
      <c r="D478" s="2"/>
      <c r="E478" s="2"/>
      <c r="F478" s="2"/>
    </row>
    <row r="479" spans="2:6" ht="15.75" customHeight="1" x14ac:dyDescent="0.35">
      <c r="B479" s="2"/>
      <c r="C479" s="2"/>
      <c r="D479" s="2"/>
      <c r="E479" s="2"/>
      <c r="F479" s="2"/>
    </row>
    <row r="480" spans="2:6" ht="15.75" customHeight="1" x14ac:dyDescent="0.35">
      <c r="B480" s="2"/>
      <c r="C480" s="2"/>
      <c r="D480" s="2"/>
      <c r="E480" s="2"/>
      <c r="F480" s="2"/>
    </row>
    <row r="481" spans="2:6" ht="15.75" customHeight="1" x14ac:dyDescent="0.35">
      <c r="B481" s="2"/>
      <c r="C481" s="2"/>
      <c r="D481" s="2"/>
      <c r="E481" s="2"/>
      <c r="F481" s="2"/>
    </row>
    <row r="482" spans="2:6" ht="15.75" customHeight="1" x14ac:dyDescent="0.35">
      <c r="B482" s="2"/>
      <c r="C482" s="2"/>
      <c r="D482" s="2"/>
      <c r="E482" s="2"/>
      <c r="F482" s="2"/>
    </row>
    <row r="483" spans="2:6" ht="15.75" customHeight="1" x14ac:dyDescent="0.35">
      <c r="B483" s="2"/>
      <c r="C483" s="2"/>
      <c r="D483" s="2"/>
      <c r="E483" s="2"/>
      <c r="F483" s="2"/>
    </row>
    <row r="484" spans="2:6" ht="15.75" customHeight="1" x14ac:dyDescent="0.35">
      <c r="B484" s="2"/>
      <c r="C484" s="2"/>
      <c r="D484" s="2"/>
      <c r="E484" s="2"/>
      <c r="F484" s="2"/>
    </row>
    <row r="485" spans="2:6" ht="15.75" customHeight="1" x14ac:dyDescent="0.35">
      <c r="B485" s="2"/>
      <c r="C485" s="2"/>
      <c r="D485" s="2"/>
      <c r="E485" s="2"/>
      <c r="F485" s="2"/>
    </row>
    <row r="486" spans="2:6" ht="15.75" customHeight="1" x14ac:dyDescent="0.35">
      <c r="B486" s="2"/>
      <c r="C486" s="2"/>
      <c r="D486" s="2"/>
      <c r="E486" s="2"/>
      <c r="F486" s="2"/>
    </row>
    <row r="487" spans="2:6" ht="15.75" customHeight="1" x14ac:dyDescent="0.35">
      <c r="B487" s="2"/>
      <c r="C487" s="2"/>
      <c r="D487" s="2"/>
      <c r="E487" s="2"/>
      <c r="F487" s="2"/>
    </row>
    <row r="488" spans="2:6" ht="15.75" customHeight="1" x14ac:dyDescent="0.35">
      <c r="B488" s="2"/>
      <c r="C488" s="2"/>
      <c r="D488" s="2"/>
      <c r="E488" s="2"/>
      <c r="F488" s="2"/>
    </row>
    <row r="489" spans="2:6" ht="15.75" customHeight="1" x14ac:dyDescent="0.35">
      <c r="B489" s="2"/>
      <c r="C489" s="2"/>
      <c r="D489" s="2"/>
      <c r="E489" s="2"/>
      <c r="F489" s="2"/>
    </row>
    <row r="490" spans="2:6" ht="15.75" customHeight="1" x14ac:dyDescent="0.35">
      <c r="B490" s="2"/>
      <c r="C490" s="2"/>
      <c r="D490" s="2"/>
      <c r="E490" s="2"/>
      <c r="F490" s="2"/>
    </row>
    <row r="491" spans="2:6" ht="15.75" customHeight="1" x14ac:dyDescent="0.35">
      <c r="B491" s="2"/>
      <c r="C491" s="2"/>
      <c r="D491" s="2"/>
      <c r="E491" s="2"/>
      <c r="F491" s="2"/>
    </row>
    <row r="492" spans="2:6" ht="15.75" customHeight="1" x14ac:dyDescent="0.35">
      <c r="B492" s="2"/>
      <c r="C492" s="2"/>
      <c r="D492" s="2"/>
      <c r="E492" s="2"/>
      <c r="F492" s="2"/>
    </row>
    <row r="493" spans="2:6" ht="15.75" customHeight="1" x14ac:dyDescent="0.35">
      <c r="B493" s="2"/>
      <c r="C493" s="2"/>
      <c r="D493" s="2"/>
      <c r="E493" s="2"/>
      <c r="F493" s="2"/>
    </row>
    <row r="494" spans="2:6" ht="15.75" customHeight="1" x14ac:dyDescent="0.35">
      <c r="B494" s="2"/>
      <c r="C494" s="2"/>
      <c r="D494" s="2"/>
      <c r="E494" s="2"/>
      <c r="F494" s="2"/>
    </row>
    <row r="495" spans="2:6" ht="15.75" customHeight="1" x14ac:dyDescent="0.35">
      <c r="B495" s="2"/>
      <c r="C495" s="2"/>
      <c r="D495" s="2"/>
      <c r="E495" s="2"/>
      <c r="F495" s="2"/>
    </row>
    <row r="496" spans="2:6" ht="15.75" customHeight="1" x14ac:dyDescent="0.35">
      <c r="B496" s="2"/>
      <c r="C496" s="2"/>
      <c r="D496" s="2"/>
      <c r="E496" s="2"/>
      <c r="F496" s="2"/>
    </row>
    <row r="497" spans="2:6" ht="15.75" customHeight="1" x14ac:dyDescent="0.35">
      <c r="B497" s="2"/>
      <c r="C497" s="2"/>
      <c r="D497" s="2"/>
      <c r="E497" s="2"/>
      <c r="F497" s="2"/>
    </row>
    <row r="498" spans="2:6" ht="15.75" customHeight="1" x14ac:dyDescent="0.35">
      <c r="B498" s="2"/>
      <c r="C498" s="2"/>
      <c r="D498" s="2"/>
      <c r="E498" s="2"/>
      <c r="F498" s="2"/>
    </row>
    <row r="499" spans="2:6" ht="15.75" customHeight="1" x14ac:dyDescent="0.35">
      <c r="B499" s="2"/>
      <c r="C499" s="2"/>
      <c r="D499" s="2"/>
      <c r="E499" s="2"/>
      <c r="F499" s="2"/>
    </row>
    <row r="500" spans="2:6" ht="15.75" customHeight="1" x14ac:dyDescent="0.35">
      <c r="B500" s="2"/>
      <c r="C500" s="2"/>
      <c r="D500" s="2"/>
      <c r="E500" s="2"/>
      <c r="F500" s="2"/>
    </row>
    <row r="501" spans="2:6" ht="15.75" customHeight="1" x14ac:dyDescent="0.35">
      <c r="B501" s="2"/>
      <c r="C501" s="2"/>
      <c r="D501" s="2"/>
      <c r="E501" s="2"/>
      <c r="F501" s="2"/>
    </row>
    <row r="502" spans="2:6" ht="15.75" customHeight="1" x14ac:dyDescent="0.35">
      <c r="B502" s="2"/>
      <c r="C502" s="2"/>
      <c r="D502" s="2"/>
      <c r="E502" s="2"/>
      <c r="F502" s="2"/>
    </row>
    <row r="503" spans="2:6" ht="15.75" customHeight="1" x14ac:dyDescent="0.35">
      <c r="B503" s="2"/>
      <c r="C503" s="2"/>
      <c r="D503" s="2"/>
      <c r="E503" s="2"/>
      <c r="F503" s="2"/>
    </row>
    <row r="504" spans="2:6" ht="15.75" customHeight="1" x14ac:dyDescent="0.35">
      <c r="B504" s="2"/>
      <c r="C504" s="2"/>
      <c r="D504" s="2"/>
      <c r="E504" s="2"/>
      <c r="F504" s="2"/>
    </row>
    <row r="505" spans="2:6" ht="15.75" customHeight="1" x14ac:dyDescent="0.35">
      <c r="B505" s="2"/>
      <c r="C505" s="2"/>
      <c r="D505" s="2"/>
      <c r="E505" s="2"/>
      <c r="F505" s="2"/>
    </row>
    <row r="506" spans="2:6" ht="15.75" customHeight="1" x14ac:dyDescent="0.35">
      <c r="B506" s="2"/>
      <c r="C506" s="2"/>
      <c r="D506" s="2"/>
      <c r="E506" s="2"/>
      <c r="F506" s="2"/>
    </row>
    <row r="507" spans="2:6" ht="15.75" customHeight="1" x14ac:dyDescent="0.35">
      <c r="B507" s="2"/>
      <c r="C507" s="2"/>
      <c r="D507" s="2"/>
      <c r="E507" s="2"/>
      <c r="F507" s="2"/>
    </row>
    <row r="508" spans="2:6" ht="15.75" customHeight="1" x14ac:dyDescent="0.35">
      <c r="B508" s="2"/>
      <c r="C508" s="2"/>
      <c r="D508" s="2"/>
      <c r="E508" s="2"/>
      <c r="F508" s="2"/>
    </row>
    <row r="509" spans="2:6" ht="15.75" customHeight="1" x14ac:dyDescent="0.35">
      <c r="B509" s="2"/>
      <c r="C509" s="2"/>
      <c r="D509" s="2"/>
      <c r="E509" s="2"/>
      <c r="F509" s="2"/>
    </row>
    <row r="510" spans="2:6" ht="15.75" customHeight="1" x14ac:dyDescent="0.35">
      <c r="B510" s="2"/>
      <c r="C510" s="2"/>
      <c r="D510" s="2"/>
      <c r="E510" s="2"/>
      <c r="F510" s="2"/>
    </row>
    <row r="511" spans="2:6" ht="15.75" customHeight="1" x14ac:dyDescent="0.35">
      <c r="B511" s="2"/>
      <c r="C511" s="2"/>
      <c r="D511" s="2"/>
      <c r="E511" s="2"/>
      <c r="F511" s="2"/>
    </row>
    <row r="512" spans="2:6" ht="15.75" customHeight="1" x14ac:dyDescent="0.35">
      <c r="B512" s="2"/>
      <c r="C512" s="2"/>
      <c r="D512" s="2"/>
      <c r="E512" s="2"/>
      <c r="F512" s="2"/>
    </row>
    <row r="513" spans="2:6" ht="15.75" customHeight="1" x14ac:dyDescent="0.35">
      <c r="B513" s="2"/>
      <c r="C513" s="2"/>
      <c r="D513" s="2"/>
      <c r="E513" s="2"/>
      <c r="F513" s="2"/>
    </row>
    <row r="514" spans="2:6" ht="15.75" customHeight="1" x14ac:dyDescent="0.35">
      <c r="B514" s="2"/>
      <c r="C514" s="2"/>
      <c r="D514" s="2"/>
      <c r="E514" s="2"/>
      <c r="F514" s="2"/>
    </row>
    <row r="515" spans="2:6" ht="15.75" customHeight="1" x14ac:dyDescent="0.35">
      <c r="B515" s="2"/>
      <c r="C515" s="2"/>
      <c r="D515" s="2"/>
      <c r="E515" s="2"/>
      <c r="F515" s="2"/>
    </row>
    <row r="516" spans="2:6" ht="15.75" customHeight="1" x14ac:dyDescent="0.35">
      <c r="B516" s="2"/>
      <c r="C516" s="2"/>
      <c r="D516" s="2"/>
      <c r="E516" s="2"/>
      <c r="F516" s="2"/>
    </row>
    <row r="517" spans="2:6" ht="15.75" customHeight="1" x14ac:dyDescent="0.35">
      <c r="B517" s="2"/>
      <c r="C517" s="2"/>
      <c r="D517" s="2"/>
      <c r="E517" s="2"/>
      <c r="F517" s="2"/>
    </row>
    <row r="518" spans="2:6" ht="15.75" customHeight="1" x14ac:dyDescent="0.35">
      <c r="B518" s="2"/>
      <c r="C518" s="2"/>
      <c r="D518" s="2"/>
      <c r="E518" s="2"/>
      <c r="F518" s="2"/>
    </row>
    <row r="519" spans="2:6" ht="15.75" customHeight="1" x14ac:dyDescent="0.35">
      <c r="B519" s="2"/>
      <c r="C519" s="2"/>
      <c r="D519" s="2"/>
      <c r="E519" s="2"/>
      <c r="F519" s="2"/>
    </row>
    <row r="520" spans="2:6" ht="15.75" customHeight="1" x14ac:dyDescent="0.35">
      <c r="B520" s="2"/>
      <c r="C520" s="2"/>
      <c r="D520" s="2"/>
      <c r="E520" s="2"/>
      <c r="F520" s="2"/>
    </row>
    <row r="521" spans="2:6" ht="15.75" customHeight="1" x14ac:dyDescent="0.35">
      <c r="B521" s="2"/>
      <c r="C521" s="2"/>
      <c r="D521" s="2"/>
      <c r="E521" s="2"/>
      <c r="F521" s="2"/>
    </row>
    <row r="522" spans="2:6" ht="15.75" customHeight="1" x14ac:dyDescent="0.35">
      <c r="B522" s="2"/>
      <c r="C522" s="2"/>
      <c r="D522" s="2"/>
      <c r="E522" s="2"/>
      <c r="F522" s="2"/>
    </row>
    <row r="523" spans="2:6" ht="15.75" customHeight="1" x14ac:dyDescent="0.35">
      <c r="B523" s="2"/>
      <c r="C523" s="2"/>
      <c r="D523" s="2"/>
      <c r="E523" s="2"/>
      <c r="F523" s="2"/>
    </row>
    <row r="524" spans="2:6" ht="15.75" customHeight="1" x14ac:dyDescent="0.35">
      <c r="B524" s="2"/>
      <c r="C524" s="2"/>
      <c r="D524" s="2"/>
      <c r="E524" s="2"/>
      <c r="F524" s="2"/>
    </row>
    <row r="525" spans="2:6" ht="15.75" customHeight="1" x14ac:dyDescent="0.35">
      <c r="B525" s="2"/>
      <c r="C525" s="2"/>
      <c r="D525" s="2"/>
      <c r="E525" s="2"/>
      <c r="F525" s="2"/>
    </row>
    <row r="526" spans="2:6" ht="15.75" customHeight="1" x14ac:dyDescent="0.35">
      <c r="B526" s="2"/>
      <c r="C526" s="2"/>
      <c r="D526" s="2"/>
      <c r="E526" s="2"/>
      <c r="F526" s="2"/>
    </row>
    <row r="527" spans="2:6" ht="15.75" customHeight="1" x14ac:dyDescent="0.35">
      <c r="B527" s="2"/>
      <c r="C527" s="2"/>
      <c r="D527" s="2"/>
      <c r="E527" s="2"/>
      <c r="F527" s="2"/>
    </row>
    <row r="528" spans="2:6" ht="15.75" customHeight="1" x14ac:dyDescent="0.35">
      <c r="B528" s="2"/>
      <c r="C528" s="2"/>
      <c r="D528" s="2"/>
      <c r="E528" s="2"/>
      <c r="F528" s="2"/>
    </row>
    <row r="529" spans="2:6" ht="15.75" customHeight="1" x14ac:dyDescent="0.35">
      <c r="B529" s="2"/>
      <c r="C529" s="2"/>
      <c r="D529" s="2"/>
      <c r="E529" s="2"/>
      <c r="F529" s="2"/>
    </row>
    <row r="530" spans="2:6" ht="15.75" customHeight="1" x14ac:dyDescent="0.35">
      <c r="B530" s="2"/>
      <c r="C530" s="2"/>
      <c r="D530" s="2"/>
      <c r="E530" s="2"/>
      <c r="F530" s="2"/>
    </row>
    <row r="531" spans="2:6" ht="15.75" customHeight="1" x14ac:dyDescent="0.35">
      <c r="B531" s="2"/>
      <c r="C531" s="2"/>
      <c r="D531" s="2"/>
      <c r="E531" s="2"/>
      <c r="F531" s="2"/>
    </row>
    <row r="532" spans="2:6" ht="15.75" customHeight="1" x14ac:dyDescent="0.35">
      <c r="B532" s="2"/>
      <c r="C532" s="2"/>
      <c r="D532" s="2"/>
      <c r="E532" s="2"/>
      <c r="F532" s="2"/>
    </row>
    <row r="533" spans="2:6" ht="15.75" customHeight="1" x14ac:dyDescent="0.35">
      <c r="B533" s="2"/>
      <c r="C533" s="2"/>
      <c r="D533" s="2"/>
      <c r="E533" s="2"/>
      <c r="F533" s="2"/>
    </row>
    <row r="534" spans="2:6" ht="15.75" customHeight="1" x14ac:dyDescent="0.35">
      <c r="B534" s="2"/>
      <c r="C534" s="2"/>
      <c r="D534" s="2"/>
      <c r="E534" s="2"/>
      <c r="F534" s="2"/>
    </row>
    <row r="535" spans="2:6" ht="15.75" customHeight="1" x14ac:dyDescent="0.35">
      <c r="B535" s="2"/>
      <c r="C535" s="2"/>
      <c r="D535" s="2"/>
      <c r="E535" s="2"/>
      <c r="F535" s="2"/>
    </row>
    <row r="536" spans="2:6" ht="15.75" customHeight="1" x14ac:dyDescent="0.35">
      <c r="B536" s="2"/>
      <c r="C536" s="2"/>
      <c r="D536" s="2"/>
      <c r="E536" s="2"/>
      <c r="F536" s="2"/>
    </row>
    <row r="537" spans="2:6" ht="15.75" customHeight="1" x14ac:dyDescent="0.35">
      <c r="B537" s="2"/>
      <c r="C537" s="2"/>
      <c r="D537" s="2"/>
      <c r="E537" s="2"/>
      <c r="F537" s="2"/>
    </row>
    <row r="538" spans="2:6" ht="15.75" customHeight="1" x14ac:dyDescent="0.35">
      <c r="B538" s="2"/>
      <c r="C538" s="2"/>
      <c r="D538" s="2"/>
      <c r="E538" s="2"/>
      <c r="F538" s="2"/>
    </row>
    <row r="539" spans="2:6" ht="15.75" customHeight="1" x14ac:dyDescent="0.35">
      <c r="B539" s="2"/>
      <c r="C539" s="2"/>
      <c r="D539" s="2"/>
      <c r="E539" s="2"/>
      <c r="F539" s="2"/>
    </row>
    <row r="540" spans="2:6" ht="15.75" customHeight="1" x14ac:dyDescent="0.35">
      <c r="B540" s="2"/>
      <c r="C540" s="2"/>
      <c r="D540" s="2"/>
      <c r="E540" s="2"/>
      <c r="F540" s="2"/>
    </row>
    <row r="541" spans="2:6" ht="15.75" customHeight="1" x14ac:dyDescent="0.35">
      <c r="B541" s="2"/>
      <c r="C541" s="2"/>
      <c r="D541" s="2"/>
      <c r="E541" s="2"/>
      <c r="F541" s="2"/>
    </row>
    <row r="542" spans="2:6" ht="15.75" customHeight="1" x14ac:dyDescent="0.35">
      <c r="B542" s="2"/>
      <c r="C542" s="2"/>
      <c r="D542" s="2"/>
      <c r="E542" s="2"/>
      <c r="F542" s="2"/>
    </row>
    <row r="543" spans="2:6" ht="15.75" customHeight="1" x14ac:dyDescent="0.35">
      <c r="B543" s="2"/>
      <c r="C543" s="2"/>
      <c r="D543" s="2"/>
      <c r="E543" s="2"/>
      <c r="F543" s="2"/>
    </row>
    <row r="544" spans="2:6" ht="15.75" customHeight="1" x14ac:dyDescent="0.35">
      <c r="B544" s="2"/>
      <c r="C544" s="2"/>
      <c r="D544" s="2"/>
      <c r="E544" s="2"/>
      <c r="F544" s="2"/>
    </row>
    <row r="545" spans="2:6" ht="15.75" customHeight="1" x14ac:dyDescent="0.35">
      <c r="B545" s="2"/>
      <c r="C545" s="2"/>
      <c r="D545" s="2"/>
      <c r="E545" s="2"/>
      <c r="F545" s="2"/>
    </row>
    <row r="546" spans="2:6" ht="15.75" customHeight="1" x14ac:dyDescent="0.35">
      <c r="B546" s="2"/>
      <c r="C546" s="2"/>
      <c r="D546" s="2"/>
      <c r="E546" s="2"/>
      <c r="F546" s="2"/>
    </row>
    <row r="547" spans="2:6" ht="15.75" customHeight="1" x14ac:dyDescent="0.35">
      <c r="B547" s="2"/>
      <c r="C547" s="2"/>
      <c r="D547" s="2"/>
      <c r="E547" s="2"/>
      <c r="F547" s="2"/>
    </row>
    <row r="548" spans="2:6" ht="15.75" customHeight="1" x14ac:dyDescent="0.35">
      <c r="B548" s="2"/>
      <c r="C548" s="2"/>
      <c r="D548" s="2"/>
      <c r="E548" s="2"/>
      <c r="F548" s="2"/>
    </row>
    <row r="549" spans="2:6" ht="15.75" customHeight="1" x14ac:dyDescent="0.35">
      <c r="B549" s="2"/>
      <c r="C549" s="2"/>
      <c r="D549" s="2"/>
      <c r="E549" s="2"/>
      <c r="F549" s="2"/>
    </row>
    <row r="550" spans="2:6" ht="15.75" customHeight="1" x14ac:dyDescent="0.35">
      <c r="B550" s="2"/>
      <c r="C550" s="2"/>
      <c r="D550" s="2"/>
      <c r="E550" s="2"/>
      <c r="F550" s="2"/>
    </row>
    <row r="551" spans="2:6" ht="15.75" customHeight="1" x14ac:dyDescent="0.35">
      <c r="B551" s="2"/>
      <c r="C551" s="2"/>
      <c r="D551" s="2"/>
      <c r="E551" s="2"/>
      <c r="F551" s="2"/>
    </row>
    <row r="552" spans="2:6" ht="15.75" customHeight="1" x14ac:dyDescent="0.35">
      <c r="B552" s="2"/>
      <c r="C552" s="2"/>
      <c r="D552" s="2"/>
      <c r="E552" s="2"/>
      <c r="F552" s="2"/>
    </row>
    <row r="553" spans="2:6" ht="15.75" customHeight="1" x14ac:dyDescent="0.35">
      <c r="B553" s="2"/>
      <c r="C553" s="2"/>
      <c r="D553" s="2"/>
      <c r="E553" s="2"/>
      <c r="F553" s="2"/>
    </row>
    <row r="554" spans="2:6" ht="15.75" customHeight="1" x14ac:dyDescent="0.35">
      <c r="B554" s="2"/>
      <c r="C554" s="2"/>
      <c r="D554" s="2"/>
      <c r="E554" s="2"/>
      <c r="F554" s="2"/>
    </row>
    <row r="555" spans="2:6" ht="15.75" customHeight="1" x14ac:dyDescent="0.35">
      <c r="B555" s="2"/>
      <c r="C555" s="2"/>
      <c r="D555" s="2"/>
      <c r="E555" s="2"/>
      <c r="F555" s="2"/>
    </row>
    <row r="556" spans="2:6" ht="15.75" customHeight="1" x14ac:dyDescent="0.35">
      <c r="B556" s="2"/>
      <c r="C556" s="2"/>
      <c r="D556" s="2"/>
      <c r="E556" s="2"/>
      <c r="F556" s="2"/>
    </row>
    <row r="557" spans="2:6" ht="15.75" customHeight="1" x14ac:dyDescent="0.35">
      <c r="B557" s="2"/>
      <c r="C557" s="2"/>
      <c r="D557" s="2"/>
      <c r="E557" s="2"/>
      <c r="F557" s="2"/>
    </row>
    <row r="558" spans="2:6" ht="15.75" customHeight="1" x14ac:dyDescent="0.35">
      <c r="B558" s="2"/>
      <c r="C558" s="2"/>
      <c r="D558" s="2"/>
      <c r="E558" s="2"/>
      <c r="F558" s="2"/>
    </row>
    <row r="559" spans="2:6" ht="15.75" customHeight="1" x14ac:dyDescent="0.35">
      <c r="B559" s="2"/>
      <c r="C559" s="2"/>
      <c r="D559" s="2"/>
      <c r="E559" s="2"/>
      <c r="F559" s="2"/>
    </row>
    <row r="560" spans="2:6" ht="15.75" customHeight="1" x14ac:dyDescent="0.35">
      <c r="B560" s="2"/>
      <c r="C560" s="2"/>
      <c r="D560" s="2"/>
      <c r="E560" s="2"/>
      <c r="F560" s="2"/>
    </row>
    <row r="561" spans="2:6" ht="15.75" customHeight="1" x14ac:dyDescent="0.35">
      <c r="B561" s="2"/>
      <c r="C561" s="2"/>
      <c r="D561" s="2"/>
      <c r="E561" s="2"/>
      <c r="F561" s="2"/>
    </row>
    <row r="562" spans="2:6" ht="15.75" customHeight="1" x14ac:dyDescent="0.35">
      <c r="B562" s="2"/>
      <c r="C562" s="2"/>
      <c r="D562" s="2"/>
      <c r="E562" s="2"/>
      <c r="F562" s="2"/>
    </row>
    <row r="563" spans="2:6" ht="15.75" customHeight="1" x14ac:dyDescent="0.35">
      <c r="B563" s="2"/>
      <c r="C563" s="2"/>
      <c r="D563" s="2"/>
      <c r="E563" s="2"/>
      <c r="F563" s="2"/>
    </row>
    <row r="564" spans="2:6" ht="15.75" customHeight="1" x14ac:dyDescent="0.35">
      <c r="B564" s="2"/>
      <c r="C564" s="2"/>
      <c r="D564" s="2"/>
      <c r="E564" s="2"/>
      <c r="F564" s="2"/>
    </row>
    <row r="565" spans="2:6" ht="15.75" customHeight="1" x14ac:dyDescent="0.35">
      <c r="B565" s="2"/>
      <c r="C565" s="2"/>
      <c r="D565" s="2"/>
      <c r="E565" s="2"/>
      <c r="F565" s="2"/>
    </row>
    <row r="566" spans="2:6" ht="15.75" customHeight="1" x14ac:dyDescent="0.35">
      <c r="B566" s="2"/>
      <c r="C566" s="2"/>
      <c r="D566" s="2"/>
      <c r="E566" s="2"/>
      <c r="F566" s="2"/>
    </row>
    <row r="567" spans="2:6" ht="15.75" customHeight="1" x14ac:dyDescent="0.35">
      <c r="B567" s="2"/>
      <c r="C567" s="2"/>
      <c r="D567" s="2"/>
      <c r="E567" s="2"/>
      <c r="F567" s="2"/>
    </row>
    <row r="568" spans="2:6" ht="15.75" customHeight="1" x14ac:dyDescent="0.35">
      <c r="B568" s="2"/>
      <c r="C568" s="2"/>
      <c r="D568" s="2"/>
      <c r="E568" s="2"/>
      <c r="F568" s="2"/>
    </row>
    <row r="569" spans="2:6" ht="15.75" customHeight="1" x14ac:dyDescent="0.35">
      <c r="B569" s="2"/>
      <c r="C569" s="2"/>
      <c r="D569" s="2"/>
      <c r="E569" s="2"/>
      <c r="F569" s="2"/>
    </row>
    <row r="570" spans="2:6" ht="15.75" customHeight="1" x14ac:dyDescent="0.35">
      <c r="B570" s="2"/>
      <c r="C570" s="2"/>
      <c r="D570" s="2"/>
      <c r="E570" s="2"/>
      <c r="F570" s="2"/>
    </row>
    <row r="571" spans="2:6" ht="15.75" customHeight="1" x14ac:dyDescent="0.35">
      <c r="B571" s="2"/>
      <c r="C571" s="2"/>
      <c r="D571" s="2"/>
      <c r="E571" s="2"/>
      <c r="F571" s="2"/>
    </row>
    <row r="572" spans="2:6" ht="15.75" customHeight="1" x14ac:dyDescent="0.35">
      <c r="B572" s="2"/>
      <c r="C572" s="2"/>
      <c r="D572" s="2"/>
      <c r="E572" s="2"/>
      <c r="F572" s="2"/>
    </row>
    <row r="573" spans="2:6" ht="15.75" customHeight="1" x14ac:dyDescent="0.35">
      <c r="B573" s="2"/>
      <c r="C573" s="2"/>
      <c r="D573" s="2"/>
      <c r="E573" s="2"/>
      <c r="F573" s="2"/>
    </row>
    <row r="574" spans="2:6" ht="15.75" customHeight="1" x14ac:dyDescent="0.35">
      <c r="B574" s="2"/>
      <c r="C574" s="2"/>
      <c r="D574" s="2"/>
      <c r="E574" s="2"/>
      <c r="F574" s="2"/>
    </row>
    <row r="575" spans="2:6" ht="15.75" customHeight="1" x14ac:dyDescent="0.35">
      <c r="B575" s="2"/>
      <c r="C575" s="2"/>
      <c r="D575" s="2"/>
      <c r="E575" s="2"/>
      <c r="F575" s="2"/>
    </row>
    <row r="576" spans="2:6" ht="15.75" customHeight="1" x14ac:dyDescent="0.35">
      <c r="B576" s="2"/>
      <c r="C576" s="2"/>
      <c r="D576" s="2"/>
      <c r="E576" s="2"/>
      <c r="F576" s="2"/>
    </row>
    <row r="577" spans="2:6" ht="15.75" customHeight="1" x14ac:dyDescent="0.35">
      <c r="B577" s="2"/>
      <c r="C577" s="2"/>
      <c r="D577" s="2"/>
      <c r="E577" s="2"/>
      <c r="F577" s="2"/>
    </row>
    <row r="578" spans="2:6" ht="15.75" customHeight="1" x14ac:dyDescent="0.35">
      <c r="B578" s="2"/>
      <c r="C578" s="2"/>
      <c r="D578" s="2"/>
      <c r="E578" s="2"/>
      <c r="F578" s="2"/>
    </row>
    <row r="579" spans="2:6" ht="15.75" customHeight="1" x14ac:dyDescent="0.35">
      <c r="B579" s="2"/>
      <c r="C579" s="2"/>
      <c r="D579" s="2"/>
      <c r="E579" s="2"/>
      <c r="F579" s="2"/>
    </row>
    <row r="580" spans="2:6" ht="15.75" customHeight="1" x14ac:dyDescent="0.35">
      <c r="B580" s="2"/>
      <c r="C580" s="2"/>
      <c r="D580" s="2"/>
      <c r="E580" s="2"/>
      <c r="F580" s="2"/>
    </row>
    <row r="581" spans="2:6" ht="15.75" customHeight="1" x14ac:dyDescent="0.35">
      <c r="B581" s="2"/>
      <c r="C581" s="2"/>
      <c r="D581" s="2"/>
      <c r="E581" s="2"/>
      <c r="F581" s="2"/>
    </row>
    <row r="582" spans="2:6" ht="15.75" customHeight="1" x14ac:dyDescent="0.35">
      <c r="B582" s="2"/>
      <c r="C582" s="2"/>
      <c r="D582" s="2"/>
      <c r="E582" s="2"/>
      <c r="F582" s="2"/>
    </row>
    <row r="583" spans="2:6" ht="15.75" customHeight="1" x14ac:dyDescent="0.35">
      <c r="B583" s="2"/>
      <c r="C583" s="2"/>
      <c r="D583" s="2"/>
      <c r="E583" s="2"/>
      <c r="F583" s="2"/>
    </row>
    <row r="584" spans="2:6" ht="15.75" customHeight="1" x14ac:dyDescent="0.35">
      <c r="B584" s="2"/>
      <c r="C584" s="2"/>
      <c r="D584" s="2"/>
      <c r="E584" s="2"/>
      <c r="F584" s="2"/>
    </row>
    <row r="585" spans="2:6" ht="15.75" customHeight="1" x14ac:dyDescent="0.35">
      <c r="B585" s="2"/>
      <c r="C585" s="2"/>
      <c r="D585" s="2"/>
      <c r="E585" s="2"/>
      <c r="F585" s="2"/>
    </row>
    <row r="586" spans="2:6" ht="15.75" customHeight="1" x14ac:dyDescent="0.35">
      <c r="B586" s="2"/>
      <c r="C586" s="2"/>
      <c r="D586" s="2"/>
      <c r="E586" s="2"/>
      <c r="F586" s="2"/>
    </row>
    <row r="587" spans="2:6" ht="15.75" customHeight="1" x14ac:dyDescent="0.35">
      <c r="B587" s="2"/>
      <c r="C587" s="2"/>
      <c r="D587" s="2"/>
      <c r="E587" s="2"/>
      <c r="F587" s="2"/>
    </row>
    <row r="588" spans="2:6" ht="15.75" customHeight="1" x14ac:dyDescent="0.35">
      <c r="B588" s="2"/>
      <c r="C588" s="2"/>
      <c r="D588" s="2"/>
      <c r="E588" s="2"/>
      <c r="F588" s="2"/>
    </row>
    <row r="589" spans="2:6" ht="15.75" customHeight="1" x14ac:dyDescent="0.35">
      <c r="B589" s="2"/>
      <c r="C589" s="2"/>
      <c r="D589" s="2"/>
      <c r="E589" s="2"/>
      <c r="F589" s="2"/>
    </row>
    <row r="590" spans="2:6" ht="15.75" customHeight="1" x14ac:dyDescent="0.35">
      <c r="B590" s="2"/>
      <c r="C590" s="2"/>
      <c r="D590" s="2"/>
      <c r="E590" s="2"/>
      <c r="F590" s="2"/>
    </row>
    <row r="591" spans="2:6" ht="15.75" customHeight="1" x14ac:dyDescent="0.35">
      <c r="B591" s="2"/>
      <c r="C591" s="2"/>
      <c r="D591" s="2"/>
      <c r="E591" s="2"/>
      <c r="F591" s="2"/>
    </row>
    <row r="592" spans="2:6" ht="15.75" customHeight="1" x14ac:dyDescent="0.35">
      <c r="B592" s="2"/>
      <c r="C592" s="2"/>
      <c r="D592" s="2"/>
      <c r="E592" s="2"/>
      <c r="F592" s="2"/>
    </row>
    <row r="593" spans="2:6" ht="15.75" customHeight="1" x14ac:dyDescent="0.35">
      <c r="B593" s="2"/>
      <c r="C593" s="2"/>
      <c r="D593" s="2"/>
      <c r="E593" s="2"/>
      <c r="F593" s="2"/>
    </row>
    <row r="594" spans="2:6" ht="15.75" customHeight="1" x14ac:dyDescent="0.35">
      <c r="B594" s="2"/>
      <c r="C594" s="2"/>
      <c r="D594" s="2"/>
      <c r="E594" s="2"/>
      <c r="F594" s="2"/>
    </row>
    <row r="595" spans="2:6" ht="15.75" customHeight="1" x14ac:dyDescent="0.35">
      <c r="B595" s="2"/>
      <c r="C595" s="2"/>
      <c r="D595" s="2"/>
      <c r="E595" s="2"/>
      <c r="F595" s="2"/>
    </row>
    <row r="596" spans="2:6" ht="15.75" customHeight="1" x14ac:dyDescent="0.35">
      <c r="B596" s="2"/>
      <c r="C596" s="2"/>
      <c r="D596" s="2"/>
      <c r="E596" s="2"/>
      <c r="F596" s="2"/>
    </row>
    <row r="597" spans="2:6" ht="15.75" customHeight="1" x14ac:dyDescent="0.35">
      <c r="B597" s="2"/>
      <c r="C597" s="2"/>
      <c r="D597" s="2"/>
      <c r="E597" s="2"/>
      <c r="F597" s="2"/>
    </row>
    <row r="598" spans="2:6" ht="15.75" customHeight="1" x14ac:dyDescent="0.35">
      <c r="B598" s="2"/>
      <c r="C598" s="2"/>
      <c r="D598" s="2"/>
      <c r="E598" s="2"/>
      <c r="F598" s="2"/>
    </row>
    <row r="599" spans="2:6" ht="15.75" customHeight="1" x14ac:dyDescent="0.35">
      <c r="B599" s="2"/>
      <c r="C599" s="2"/>
      <c r="D599" s="2"/>
      <c r="E599" s="2"/>
      <c r="F599" s="2"/>
    </row>
    <row r="600" spans="2:6" ht="15.75" customHeight="1" x14ac:dyDescent="0.35">
      <c r="B600" s="2"/>
      <c r="C600" s="2"/>
      <c r="D600" s="2"/>
      <c r="E600" s="2"/>
      <c r="F600" s="2"/>
    </row>
    <row r="601" spans="2:6" ht="15.75" customHeight="1" x14ac:dyDescent="0.35">
      <c r="B601" s="2"/>
      <c r="C601" s="2"/>
      <c r="D601" s="2"/>
      <c r="E601" s="2"/>
      <c r="F601" s="2"/>
    </row>
    <row r="602" spans="2:6" ht="15.75" customHeight="1" x14ac:dyDescent="0.35">
      <c r="B602" s="2"/>
      <c r="C602" s="2"/>
      <c r="D602" s="2"/>
      <c r="E602" s="2"/>
      <c r="F602" s="2"/>
    </row>
    <row r="603" spans="2:6" ht="15.75" customHeight="1" x14ac:dyDescent="0.35">
      <c r="B603" s="2"/>
      <c r="C603" s="2"/>
      <c r="D603" s="2"/>
      <c r="E603" s="2"/>
      <c r="F603" s="2"/>
    </row>
    <row r="604" spans="2:6" ht="15.75" customHeight="1" x14ac:dyDescent="0.35">
      <c r="B604" s="2"/>
      <c r="C604" s="2"/>
      <c r="D604" s="2"/>
      <c r="E604" s="2"/>
      <c r="F604" s="2"/>
    </row>
    <row r="605" spans="2:6" ht="15.75" customHeight="1" x14ac:dyDescent="0.35">
      <c r="B605" s="2"/>
      <c r="C605" s="2"/>
      <c r="D605" s="2"/>
      <c r="E605" s="2"/>
      <c r="F605" s="2"/>
    </row>
    <row r="606" spans="2:6" ht="15.75" customHeight="1" x14ac:dyDescent="0.35">
      <c r="B606" s="2"/>
      <c r="C606" s="2"/>
      <c r="D606" s="2"/>
      <c r="E606" s="2"/>
      <c r="F606" s="2"/>
    </row>
    <row r="607" spans="2:6" ht="15.75" customHeight="1" x14ac:dyDescent="0.35">
      <c r="B607" s="2"/>
      <c r="C607" s="2"/>
      <c r="D607" s="2"/>
      <c r="E607" s="2"/>
      <c r="F607" s="2"/>
    </row>
    <row r="608" spans="2:6" ht="15.75" customHeight="1" x14ac:dyDescent="0.35">
      <c r="B608" s="2"/>
      <c r="C608" s="2"/>
      <c r="D608" s="2"/>
      <c r="E608" s="2"/>
      <c r="F608" s="2"/>
    </row>
    <row r="609" spans="2:6" ht="15.75" customHeight="1" x14ac:dyDescent="0.35">
      <c r="B609" s="2"/>
      <c r="C609" s="2"/>
      <c r="D609" s="2"/>
      <c r="E609" s="2"/>
      <c r="F609" s="2"/>
    </row>
    <row r="610" spans="2:6" ht="15.75" customHeight="1" x14ac:dyDescent="0.35">
      <c r="B610" s="2"/>
      <c r="C610" s="2"/>
      <c r="D610" s="2"/>
      <c r="E610" s="2"/>
      <c r="F610" s="2"/>
    </row>
    <row r="611" spans="2:6" ht="15.75" customHeight="1" x14ac:dyDescent="0.35">
      <c r="B611" s="2"/>
      <c r="C611" s="2"/>
      <c r="D611" s="2"/>
      <c r="E611" s="2"/>
      <c r="F611" s="2"/>
    </row>
    <row r="612" spans="2:6" ht="15.75" customHeight="1" x14ac:dyDescent="0.35">
      <c r="B612" s="2"/>
      <c r="C612" s="2"/>
      <c r="D612" s="2"/>
      <c r="E612" s="2"/>
      <c r="F612" s="2"/>
    </row>
    <row r="613" spans="2:6" ht="15.75" customHeight="1" x14ac:dyDescent="0.35">
      <c r="B613" s="2"/>
      <c r="C613" s="2"/>
      <c r="D613" s="2"/>
      <c r="E613" s="2"/>
      <c r="F613" s="2"/>
    </row>
    <row r="614" spans="2:6" ht="15.75" customHeight="1" x14ac:dyDescent="0.35">
      <c r="B614" s="2"/>
      <c r="C614" s="2"/>
      <c r="D614" s="2"/>
      <c r="E614" s="2"/>
      <c r="F614" s="2"/>
    </row>
    <row r="615" spans="2:6" ht="15.75" customHeight="1" x14ac:dyDescent="0.35">
      <c r="B615" s="2"/>
      <c r="C615" s="2"/>
      <c r="D615" s="2"/>
      <c r="E615" s="2"/>
      <c r="F615" s="2"/>
    </row>
    <row r="616" spans="2:6" ht="15.75" customHeight="1" x14ac:dyDescent="0.35">
      <c r="B616" s="2"/>
      <c r="C616" s="2"/>
      <c r="D616" s="2"/>
      <c r="E616" s="2"/>
      <c r="F616" s="2"/>
    </row>
    <row r="617" spans="2:6" ht="15.75" customHeight="1" x14ac:dyDescent="0.35">
      <c r="B617" s="2"/>
      <c r="C617" s="2"/>
      <c r="D617" s="2"/>
      <c r="E617" s="2"/>
      <c r="F617" s="2"/>
    </row>
    <row r="618" spans="2:6" ht="15.75" customHeight="1" x14ac:dyDescent="0.35">
      <c r="B618" s="2"/>
      <c r="C618" s="2"/>
      <c r="D618" s="2"/>
      <c r="E618" s="2"/>
      <c r="F618" s="2"/>
    </row>
    <row r="619" spans="2:6" ht="15.75" customHeight="1" x14ac:dyDescent="0.35">
      <c r="B619" s="2"/>
      <c r="C619" s="2"/>
      <c r="D619" s="2"/>
      <c r="E619" s="2"/>
      <c r="F619" s="2"/>
    </row>
    <row r="620" spans="2:6" ht="15.75" customHeight="1" x14ac:dyDescent="0.35">
      <c r="B620" s="2"/>
      <c r="C620" s="2"/>
      <c r="D620" s="2"/>
      <c r="E620" s="2"/>
      <c r="F620" s="2"/>
    </row>
    <row r="621" spans="2:6" ht="15.75" customHeight="1" x14ac:dyDescent="0.35">
      <c r="B621" s="2"/>
      <c r="C621" s="2"/>
      <c r="D621" s="2"/>
      <c r="E621" s="2"/>
      <c r="F621" s="2"/>
    </row>
    <row r="622" spans="2:6" ht="15.75" customHeight="1" x14ac:dyDescent="0.35">
      <c r="B622" s="2"/>
      <c r="C622" s="2"/>
      <c r="D622" s="2"/>
      <c r="E622" s="2"/>
      <c r="F622" s="2"/>
    </row>
    <row r="623" spans="2:6" ht="15.75" customHeight="1" x14ac:dyDescent="0.35">
      <c r="B623" s="2"/>
      <c r="C623" s="2"/>
      <c r="D623" s="2"/>
      <c r="E623" s="2"/>
      <c r="F623" s="2"/>
    </row>
    <row r="624" spans="2:6" ht="15.75" customHeight="1" x14ac:dyDescent="0.35">
      <c r="B624" s="2"/>
      <c r="C624" s="2"/>
      <c r="D624" s="2"/>
      <c r="E624" s="2"/>
      <c r="F624" s="2"/>
    </row>
    <row r="625" spans="2:6" ht="15.75" customHeight="1" x14ac:dyDescent="0.35">
      <c r="B625" s="2"/>
      <c r="C625" s="2"/>
      <c r="D625" s="2"/>
      <c r="E625" s="2"/>
      <c r="F625" s="2"/>
    </row>
    <row r="626" spans="2:6" ht="15.75" customHeight="1" x14ac:dyDescent="0.35">
      <c r="B626" s="2"/>
      <c r="C626" s="2"/>
      <c r="D626" s="2"/>
      <c r="E626" s="2"/>
      <c r="F626" s="2"/>
    </row>
    <row r="627" spans="2:6" ht="15.75" customHeight="1" x14ac:dyDescent="0.35">
      <c r="B627" s="2"/>
      <c r="C627" s="2"/>
      <c r="D627" s="2"/>
      <c r="E627" s="2"/>
      <c r="F627" s="2"/>
    </row>
    <row r="628" spans="2:6" ht="15.75" customHeight="1" x14ac:dyDescent="0.35">
      <c r="B628" s="2"/>
      <c r="C628" s="2"/>
      <c r="D628" s="2"/>
      <c r="E628" s="2"/>
      <c r="F628" s="2"/>
    </row>
    <row r="629" spans="2:6" ht="15.75" customHeight="1" x14ac:dyDescent="0.35">
      <c r="B629" s="2"/>
      <c r="C629" s="2"/>
      <c r="D629" s="2"/>
      <c r="E629" s="2"/>
      <c r="F629" s="2"/>
    </row>
    <row r="630" spans="2:6" ht="15.75" customHeight="1" x14ac:dyDescent="0.35">
      <c r="B630" s="2"/>
      <c r="C630" s="2"/>
      <c r="D630" s="2"/>
      <c r="E630" s="2"/>
      <c r="F630" s="2"/>
    </row>
    <row r="631" spans="2:6" ht="15.75" customHeight="1" x14ac:dyDescent="0.35">
      <c r="B631" s="2"/>
      <c r="C631" s="2"/>
      <c r="D631" s="2"/>
      <c r="E631" s="2"/>
      <c r="F631" s="2"/>
    </row>
    <row r="632" spans="2:6" ht="15.75" customHeight="1" x14ac:dyDescent="0.35">
      <c r="B632" s="2"/>
      <c r="C632" s="2"/>
      <c r="D632" s="2"/>
      <c r="E632" s="2"/>
      <c r="F632" s="2"/>
    </row>
    <row r="633" spans="2:6" ht="15.75" customHeight="1" x14ac:dyDescent="0.35">
      <c r="B633" s="2"/>
      <c r="C633" s="2"/>
      <c r="D633" s="2"/>
      <c r="E633" s="2"/>
      <c r="F633" s="2"/>
    </row>
    <row r="634" spans="2:6" ht="15.75" customHeight="1" x14ac:dyDescent="0.35">
      <c r="B634" s="2"/>
      <c r="C634" s="2"/>
      <c r="D634" s="2"/>
      <c r="E634" s="2"/>
      <c r="F634" s="2"/>
    </row>
    <row r="635" spans="2:6" ht="15.75" customHeight="1" x14ac:dyDescent="0.35">
      <c r="B635" s="2"/>
      <c r="C635" s="2"/>
      <c r="D635" s="2"/>
      <c r="E635" s="2"/>
      <c r="F635" s="2"/>
    </row>
    <row r="636" spans="2:6" ht="15.75" customHeight="1" x14ac:dyDescent="0.35">
      <c r="B636" s="2"/>
      <c r="C636" s="2"/>
      <c r="D636" s="2"/>
      <c r="E636" s="2"/>
      <c r="F636" s="2"/>
    </row>
    <row r="637" spans="2:6" ht="15.75" customHeight="1" x14ac:dyDescent="0.35">
      <c r="B637" s="2"/>
      <c r="C637" s="2"/>
      <c r="D637" s="2"/>
      <c r="E637" s="2"/>
      <c r="F637" s="2"/>
    </row>
    <row r="638" spans="2:6" ht="15.75" customHeight="1" x14ac:dyDescent="0.35">
      <c r="B638" s="2"/>
      <c r="C638" s="2"/>
      <c r="D638" s="2"/>
      <c r="E638" s="2"/>
      <c r="F638" s="2"/>
    </row>
    <row r="639" spans="2:6" ht="15.75" customHeight="1" x14ac:dyDescent="0.35">
      <c r="B639" s="2"/>
      <c r="C639" s="2"/>
      <c r="D639" s="2"/>
      <c r="E639" s="2"/>
      <c r="F639" s="2"/>
    </row>
    <row r="640" spans="2:6" ht="15.75" customHeight="1" x14ac:dyDescent="0.35">
      <c r="B640" s="2"/>
      <c r="C640" s="2"/>
      <c r="D640" s="2"/>
      <c r="E640" s="2"/>
      <c r="F640" s="2"/>
    </row>
    <row r="641" spans="2:6" ht="15.75" customHeight="1" x14ac:dyDescent="0.35">
      <c r="B641" s="2"/>
      <c r="C641" s="2"/>
      <c r="D641" s="2"/>
      <c r="E641" s="2"/>
      <c r="F641" s="2"/>
    </row>
    <row r="642" spans="2:6" ht="15.75" customHeight="1" x14ac:dyDescent="0.35">
      <c r="B642" s="2"/>
      <c r="C642" s="2"/>
      <c r="D642" s="2"/>
      <c r="E642" s="2"/>
      <c r="F642" s="2"/>
    </row>
    <row r="643" spans="2:6" ht="15.75" customHeight="1" x14ac:dyDescent="0.35">
      <c r="B643" s="2"/>
      <c r="C643" s="2"/>
      <c r="D643" s="2"/>
      <c r="E643" s="2"/>
      <c r="F643" s="2"/>
    </row>
    <row r="644" spans="2:6" ht="15.75" customHeight="1" x14ac:dyDescent="0.35">
      <c r="B644" s="2"/>
      <c r="C644" s="2"/>
      <c r="D644" s="2"/>
      <c r="E644" s="2"/>
      <c r="F644" s="2"/>
    </row>
    <row r="645" spans="2:6" ht="15.75" customHeight="1" x14ac:dyDescent="0.35">
      <c r="B645" s="2"/>
      <c r="C645" s="2"/>
      <c r="D645" s="2"/>
      <c r="E645" s="2"/>
      <c r="F645" s="2"/>
    </row>
    <row r="646" spans="2:6" ht="15.75" customHeight="1" x14ac:dyDescent="0.35">
      <c r="B646" s="2"/>
      <c r="C646" s="2"/>
      <c r="D646" s="2"/>
      <c r="E646" s="2"/>
      <c r="F646" s="2"/>
    </row>
    <row r="647" spans="2:6" ht="15.75" customHeight="1" x14ac:dyDescent="0.35">
      <c r="B647" s="2"/>
      <c r="C647" s="2"/>
      <c r="D647" s="2"/>
      <c r="E647" s="2"/>
      <c r="F647" s="2"/>
    </row>
    <row r="648" spans="2:6" ht="15.75" customHeight="1" x14ac:dyDescent="0.35">
      <c r="B648" s="2"/>
      <c r="C648" s="2"/>
      <c r="D648" s="2"/>
      <c r="E648" s="2"/>
      <c r="F648" s="2"/>
    </row>
    <row r="649" spans="2:6" ht="15.75" customHeight="1" x14ac:dyDescent="0.35">
      <c r="B649" s="2"/>
      <c r="C649" s="2"/>
      <c r="D649" s="2"/>
      <c r="E649" s="2"/>
      <c r="F649" s="2"/>
    </row>
    <row r="650" spans="2:6" ht="15.75" customHeight="1" x14ac:dyDescent="0.35">
      <c r="B650" s="2"/>
      <c r="C650" s="2"/>
      <c r="D650" s="2"/>
      <c r="E650" s="2"/>
      <c r="F650" s="2"/>
    </row>
    <row r="651" spans="2:6" ht="15.75" customHeight="1" x14ac:dyDescent="0.35">
      <c r="B651" s="2"/>
      <c r="C651" s="2"/>
      <c r="D651" s="2"/>
      <c r="E651" s="2"/>
      <c r="F651" s="2"/>
    </row>
    <row r="652" spans="2:6" ht="15.75" customHeight="1" x14ac:dyDescent="0.35">
      <c r="B652" s="2"/>
      <c r="C652" s="2"/>
      <c r="D652" s="2"/>
      <c r="E652" s="2"/>
      <c r="F652" s="2"/>
    </row>
    <row r="653" spans="2:6" ht="15.75" customHeight="1" x14ac:dyDescent="0.35">
      <c r="B653" s="2"/>
      <c r="C653" s="2"/>
      <c r="D653" s="2"/>
      <c r="E653" s="2"/>
      <c r="F653" s="2"/>
    </row>
    <row r="654" spans="2:6" ht="15.75" customHeight="1" x14ac:dyDescent="0.35">
      <c r="B654" s="2"/>
      <c r="C654" s="2"/>
      <c r="D654" s="2"/>
      <c r="E654" s="2"/>
      <c r="F654" s="2"/>
    </row>
    <row r="655" spans="2:6" ht="15.75" customHeight="1" x14ac:dyDescent="0.35">
      <c r="B655" s="2"/>
      <c r="C655" s="2"/>
      <c r="D655" s="2"/>
      <c r="E655" s="2"/>
      <c r="F655" s="2"/>
    </row>
    <row r="656" spans="2:6" ht="15.75" customHeight="1" x14ac:dyDescent="0.35">
      <c r="B656" s="2"/>
      <c r="C656" s="2"/>
      <c r="D656" s="2"/>
      <c r="E656" s="2"/>
      <c r="F656" s="2"/>
    </row>
    <row r="657" spans="2:6" ht="15.75" customHeight="1" x14ac:dyDescent="0.35">
      <c r="B657" s="2"/>
      <c r="C657" s="2"/>
      <c r="D657" s="2"/>
      <c r="E657" s="2"/>
      <c r="F657" s="2"/>
    </row>
    <row r="658" spans="2:6" ht="15.75" customHeight="1" x14ac:dyDescent="0.35">
      <c r="B658" s="2"/>
      <c r="C658" s="2"/>
      <c r="D658" s="2"/>
      <c r="E658" s="2"/>
      <c r="F658" s="2"/>
    </row>
    <row r="659" spans="2:6" ht="15.75" customHeight="1" x14ac:dyDescent="0.35">
      <c r="B659" s="2"/>
      <c r="C659" s="2"/>
      <c r="D659" s="2"/>
      <c r="E659" s="2"/>
      <c r="F659" s="2"/>
    </row>
    <row r="660" spans="2:6" ht="15.75" customHeight="1" x14ac:dyDescent="0.35">
      <c r="B660" s="2"/>
      <c r="C660" s="2"/>
      <c r="D660" s="2"/>
      <c r="E660" s="2"/>
      <c r="F660" s="2"/>
    </row>
    <row r="661" spans="2:6" ht="15.75" customHeight="1" x14ac:dyDescent="0.35">
      <c r="B661" s="2"/>
      <c r="C661" s="2"/>
      <c r="D661" s="2"/>
      <c r="E661" s="2"/>
      <c r="F661" s="2"/>
    </row>
    <row r="662" spans="2:6" ht="15.75" customHeight="1" x14ac:dyDescent="0.35">
      <c r="B662" s="2"/>
      <c r="C662" s="2"/>
      <c r="D662" s="2"/>
      <c r="E662" s="2"/>
      <c r="F662" s="2"/>
    </row>
    <row r="663" spans="2:6" ht="15.75" customHeight="1" x14ac:dyDescent="0.35">
      <c r="B663" s="2"/>
      <c r="C663" s="2"/>
      <c r="D663" s="2"/>
      <c r="E663" s="2"/>
      <c r="F663" s="2"/>
    </row>
    <row r="664" spans="2:6" ht="15.75" customHeight="1" x14ac:dyDescent="0.35">
      <c r="B664" s="2"/>
      <c r="C664" s="2"/>
      <c r="D664" s="2"/>
      <c r="E664" s="2"/>
      <c r="F664" s="2"/>
    </row>
    <row r="665" spans="2:6" ht="15.75" customHeight="1" x14ac:dyDescent="0.35">
      <c r="B665" s="2"/>
      <c r="C665" s="2"/>
      <c r="D665" s="2"/>
      <c r="E665" s="2"/>
      <c r="F665" s="2"/>
    </row>
    <row r="666" spans="2:6" ht="15.75" customHeight="1" x14ac:dyDescent="0.35">
      <c r="B666" s="2"/>
      <c r="C666" s="2"/>
      <c r="D666" s="2"/>
      <c r="E666" s="2"/>
      <c r="F666" s="2"/>
    </row>
    <row r="667" spans="2:6" ht="15.75" customHeight="1" x14ac:dyDescent="0.35">
      <c r="B667" s="2"/>
      <c r="C667" s="2"/>
      <c r="D667" s="2"/>
      <c r="E667" s="2"/>
      <c r="F667" s="2"/>
    </row>
    <row r="668" spans="2:6" ht="15.75" customHeight="1" x14ac:dyDescent="0.35">
      <c r="B668" s="2"/>
      <c r="C668" s="2"/>
      <c r="D668" s="2"/>
      <c r="E668" s="2"/>
      <c r="F668" s="2"/>
    </row>
    <row r="669" spans="2:6" ht="15.75" customHeight="1" x14ac:dyDescent="0.35">
      <c r="B669" s="2"/>
      <c r="C669" s="2"/>
      <c r="D669" s="2"/>
      <c r="E669" s="2"/>
      <c r="F669" s="2"/>
    </row>
    <row r="670" spans="2:6" ht="15.75" customHeight="1" x14ac:dyDescent="0.35">
      <c r="B670" s="2"/>
      <c r="C670" s="2"/>
      <c r="D670" s="2"/>
      <c r="E670" s="2"/>
      <c r="F670" s="2"/>
    </row>
    <row r="671" spans="2:6" ht="15.75" customHeight="1" x14ac:dyDescent="0.35">
      <c r="B671" s="2"/>
      <c r="C671" s="2"/>
      <c r="D671" s="2"/>
      <c r="E671" s="2"/>
      <c r="F671" s="2"/>
    </row>
    <row r="672" spans="2:6" ht="15.75" customHeight="1" x14ac:dyDescent="0.35">
      <c r="B672" s="2"/>
      <c r="C672" s="2"/>
      <c r="D672" s="2"/>
      <c r="E672" s="2"/>
      <c r="F672" s="2"/>
    </row>
    <row r="673" spans="2:6" ht="15.75" customHeight="1" x14ac:dyDescent="0.35">
      <c r="B673" s="2"/>
      <c r="C673" s="2"/>
      <c r="D673" s="2"/>
      <c r="E673" s="2"/>
      <c r="F673" s="2"/>
    </row>
    <row r="674" spans="2:6" ht="15.75" customHeight="1" x14ac:dyDescent="0.35">
      <c r="B674" s="2"/>
      <c r="C674" s="2"/>
      <c r="D674" s="2"/>
      <c r="E674" s="2"/>
      <c r="F674" s="2"/>
    </row>
    <row r="675" spans="2:6" ht="15.75" customHeight="1" x14ac:dyDescent="0.35">
      <c r="B675" s="2"/>
      <c r="C675" s="2"/>
      <c r="D675" s="2"/>
      <c r="E675" s="2"/>
      <c r="F675" s="2"/>
    </row>
    <row r="676" spans="2:6" ht="15.75" customHeight="1" x14ac:dyDescent="0.35">
      <c r="B676" s="2"/>
      <c r="C676" s="2"/>
      <c r="D676" s="2"/>
      <c r="E676" s="2"/>
      <c r="F676" s="2"/>
    </row>
    <row r="677" spans="2:6" ht="15.75" customHeight="1" x14ac:dyDescent="0.35">
      <c r="B677" s="2"/>
      <c r="C677" s="2"/>
      <c r="D677" s="2"/>
      <c r="E677" s="2"/>
      <c r="F677" s="2"/>
    </row>
    <row r="678" spans="2:6" ht="15.75" customHeight="1" x14ac:dyDescent="0.35">
      <c r="B678" s="2"/>
      <c r="C678" s="2"/>
      <c r="D678" s="2"/>
      <c r="E678" s="2"/>
      <c r="F678" s="2"/>
    </row>
    <row r="679" spans="2:6" ht="15.75" customHeight="1" x14ac:dyDescent="0.35">
      <c r="B679" s="2"/>
      <c r="C679" s="2"/>
      <c r="D679" s="2"/>
      <c r="E679" s="2"/>
      <c r="F679" s="2"/>
    </row>
    <row r="680" spans="2:6" ht="15.75" customHeight="1" x14ac:dyDescent="0.35">
      <c r="B680" s="2"/>
      <c r="C680" s="2"/>
      <c r="D680" s="2"/>
      <c r="E680" s="2"/>
      <c r="F680" s="2"/>
    </row>
    <row r="681" spans="2:6" ht="15.75" customHeight="1" x14ac:dyDescent="0.35">
      <c r="B681" s="2"/>
      <c r="C681" s="2"/>
      <c r="D681" s="2"/>
      <c r="E681" s="2"/>
      <c r="F681" s="2"/>
    </row>
    <row r="682" spans="2:6" ht="15.75" customHeight="1" x14ac:dyDescent="0.35">
      <c r="B682" s="2"/>
      <c r="C682" s="2"/>
      <c r="D682" s="2"/>
      <c r="E682" s="2"/>
      <c r="F682" s="2"/>
    </row>
    <row r="683" spans="2:6" ht="15.75" customHeight="1" x14ac:dyDescent="0.35">
      <c r="B683" s="2"/>
      <c r="C683" s="2"/>
      <c r="D683" s="2"/>
      <c r="E683" s="2"/>
      <c r="F683" s="2"/>
    </row>
    <row r="684" spans="2:6" ht="15.75" customHeight="1" x14ac:dyDescent="0.35">
      <c r="B684" s="2"/>
      <c r="C684" s="2"/>
      <c r="D684" s="2"/>
      <c r="E684" s="2"/>
      <c r="F684" s="2"/>
    </row>
    <row r="685" spans="2:6" ht="15.75" customHeight="1" x14ac:dyDescent="0.35">
      <c r="B685" s="2"/>
      <c r="C685" s="2"/>
      <c r="D685" s="2"/>
      <c r="E685" s="2"/>
      <c r="F685" s="2"/>
    </row>
    <row r="686" spans="2:6" ht="15.75" customHeight="1" x14ac:dyDescent="0.35">
      <c r="B686" s="2"/>
      <c r="C686" s="2"/>
      <c r="D686" s="2"/>
      <c r="E686" s="2"/>
      <c r="F686" s="2"/>
    </row>
    <row r="687" spans="2:6" ht="15.75" customHeight="1" x14ac:dyDescent="0.35">
      <c r="B687" s="2"/>
      <c r="C687" s="2"/>
      <c r="D687" s="2"/>
      <c r="E687" s="2"/>
      <c r="F687" s="2"/>
    </row>
    <row r="688" spans="2:6" ht="15.75" customHeight="1" x14ac:dyDescent="0.35">
      <c r="B688" s="2"/>
      <c r="C688" s="2"/>
      <c r="D688" s="2"/>
      <c r="E688" s="2"/>
      <c r="F688" s="2"/>
    </row>
    <row r="689" spans="2:6" ht="15.75" customHeight="1" x14ac:dyDescent="0.35">
      <c r="B689" s="2"/>
      <c r="C689" s="2"/>
      <c r="D689" s="2"/>
      <c r="E689" s="2"/>
      <c r="F689" s="2"/>
    </row>
    <row r="690" spans="2:6" ht="15.75" customHeight="1" x14ac:dyDescent="0.35">
      <c r="B690" s="2"/>
      <c r="C690" s="2"/>
      <c r="D690" s="2"/>
      <c r="E690" s="2"/>
      <c r="F690" s="2"/>
    </row>
    <row r="691" spans="2:6" ht="15.75" customHeight="1" x14ac:dyDescent="0.35">
      <c r="B691" s="2"/>
      <c r="C691" s="2"/>
      <c r="D691" s="2"/>
      <c r="E691" s="2"/>
      <c r="F691" s="2"/>
    </row>
    <row r="692" spans="2:6" ht="15.75" customHeight="1" x14ac:dyDescent="0.35">
      <c r="B692" s="2"/>
      <c r="C692" s="2"/>
      <c r="D692" s="2"/>
      <c r="E692" s="2"/>
      <c r="F692" s="2"/>
    </row>
    <row r="693" spans="2:6" ht="15.75" customHeight="1" x14ac:dyDescent="0.35">
      <c r="B693" s="2"/>
      <c r="C693" s="2"/>
      <c r="D693" s="2"/>
      <c r="E693" s="2"/>
      <c r="F693" s="2"/>
    </row>
    <row r="694" spans="2:6" ht="15.75" customHeight="1" x14ac:dyDescent="0.35">
      <c r="B694" s="2"/>
      <c r="C694" s="2"/>
      <c r="D694" s="2"/>
      <c r="E694" s="2"/>
      <c r="F694" s="2"/>
    </row>
    <row r="695" spans="2:6" ht="15.75" customHeight="1" x14ac:dyDescent="0.35">
      <c r="B695" s="2"/>
      <c r="C695" s="2"/>
      <c r="D695" s="2"/>
      <c r="E695" s="2"/>
      <c r="F695" s="2"/>
    </row>
    <row r="696" spans="2:6" ht="15.75" customHeight="1" x14ac:dyDescent="0.35">
      <c r="B696" s="2"/>
      <c r="C696" s="2"/>
      <c r="D696" s="2"/>
      <c r="E696" s="2"/>
      <c r="F696" s="2"/>
    </row>
    <row r="697" spans="2:6" ht="15.75" customHeight="1" x14ac:dyDescent="0.35">
      <c r="B697" s="2"/>
      <c r="C697" s="2"/>
      <c r="D697" s="2"/>
      <c r="E697" s="2"/>
      <c r="F697" s="2"/>
    </row>
    <row r="698" spans="2:6" ht="15.75" customHeight="1" x14ac:dyDescent="0.35">
      <c r="B698" s="2"/>
      <c r="C698" s="2"/>
      <c r="D698" s="2"/>
      <c r="E698" s="2"/>
      <c r="F698" s="2"/>
    </row>
    <row r="699" spans="2:6" ht="15.75" customHeight="1" x14ac:dyDescent="0.35">
      <c r="B699" s="2"/>
      <c r="C699" s="2"/>
      <c r="D699" s="2"/>
      <c r="E699" s="2"/>
      <c r="F699" s="2"/>
    </row>
    <row r="700" spans="2:6" ht="15.75" customHeight="1" x14ac:dyDescent="0.35">
      <c r="B700" s="2"/>
      <c r="C700" s="2"/>
      <c r="D700" s="2"/>
      <c r="E700" s="2"/>
      <c r="F700" s="2"/>
    </row>
    <row r="701" spans="2:6" ht="15.75" customHeight="1" x14ac:dyDescent="0.35">
      <c r="B701" s="2"/>
      <c r="C701" s="2"/>
      <c r="D701" s="2"/>
      <c r="E701" s="2"/>
      <c r="F701" s="2"/>
    </row>
    <row r="702" spans="2:6" ht="15.75" customHeight="1" x14ac:dyDescent="0.35">
      <c r="B702" s="2"/>
      <c r="C702" s="2"/>
      <c r="D702" s="2"/>
      <c r="E702" s="2"/>
      <c r="F702" s="2"/>
    </row>
    <row r="703" spans="2:6" ht="15.75" customHeight="1" x14ac:dyDescent="0.35">
      <c r="B703" s="2"/>
      <c r="C703" s="2"/>
      <c r="D703" s="2"/>
      <c r="E703" s="2"/>
      <c r="F703" s="2"/>
    </row>
    <row r="704" spans="2:6" ht="15.75" customHeight="1" x14ac:dyDescent="0.35">
      <c r="B704" s="2"/>
      <c r="C704" s="2"/>
      <c r="D704" s="2"/>
      <c r="E704" s="2"/>
      <c r="F704" s="2"/>
    </row>
    <row r="705" spans="2:6" ht="15.75" customHeight="1" x14ac:dyDescent="0.35">
      <c r="B705" s="2"/>
      <c r="C705" s="2"/>
      <c r="D705" s="2"/>
      <c r="E705" s="2"/>
      <c r="F705" s="2"/>
    </row>
    <row r="706" spans="2:6" ht="15.75" customHeight="1" x14ac:dyDescent="0.35">
      <c r="B706" s="2"/>
      <c r="C706" s="2"/>
      <c r="D706" s="2"/>
      <c r="E706" s="2"/>
      <c r="F706" s="2"/>
    </row>
    <row r="707" spans="2:6" ht="15.75" customHeight="1" x14ac:dyDescent="0.35">
      <c r="B707" s="2"/>
      <c r="C707" s="2"/>
      <c r="D707" s="2"/>
      <c r="E707" s="2"/>
      <c r="F707" s="2"/>
    </row>
    <row r="708" spans="2:6" ht="15.75" customHeight="1" x14ac:dyDescent="0.35">
      <c r="B708" s="2"/>
      <c r="C708" s="2"/>
      <c r="D708" s="2"/>
      <c r="E708" s="2"/>
      <c r="F708" s="2"/>
    </row>
    <row r="709" spans="2:6" ht="15.75" customHeight="1" x14ac:dyDescent="0.35">
      <c r="B709" s="2"/>
      <c r="C709" s="2"/>
      <c r="D709" s="2"/>
      <c r="E709" s="2"/>
      <c r="F709" s="2"/>
    </row>
    <row r="710" spans="2:6" ht="15.75" customHeight="1" x14ac:dyDescent="0.35">
      <c r="B710" s="2"/>
      <c r="C710" s="2"/>
      <c r="D710" s="2"/>
      <c r="E710" s="2"/>
      <c r="F710" s="2"/>
    </row>
    <row r="711" spans="2:6" ht="15.75" customHeight="1" x14ac:dyDescent="0.35">
      <c r="B711" s="2"/>
      <c r="C711" s="2"/>
      <c r="D711" s="2"/>
      <c r="E711" s="2"/>
      <c r="F711" s="2"/>
    </row>
    <row r="712" spans="2:6" ht="15.75" customHeight="1" x14ac:dyDescent="0.35">
      <c r="B712" s="2"/>
      <c r="C712" s="2"/>
      <c r="D712" s="2"/>
      <c r="E712" s="2"/>
      <c r="F712" s="2"/>
    </row>
    <row r="713" spans="2:6" ht="15.75" customHeight="1" x14ac:dyDescent="0.35">
      <c r="B713" s="2"/>
      <c r="C713" s="2"/>
      <c r="D713" s="2"/>
      <c r="E713" s="2"/>
      <c r="F713" s="2"/>
    </row>
    <row r="714" spans="2:6" ht="15.75" customHeight="1" x14ac:dyDescent="0.35">
      <c r="B714" s="2"/>
      <c r="C714" s="2"/>
      <c r="D714" s="2"/>
      <c r="E714" s="2"/>
      <c r="F714" s="2"/>
    </row>
    <row r="715" spans="2:6" ht="15.75" customHeight="1" x14ac:dyDescent="0.35">
      <c r="B715" s="2"/>
      <c r="C715" s="2"/>
      <c r="D715" s="2"/>
      <c r="E715" s="2"/>
      <c r="F715" s="2"/>
    </row>
    <row r="716" spans="2:6" ht="15.75" customHeight="1" x14ac:dyDescent="0.35">
      <c r="B716" s="2"/>
      <c r="C716" s="2"/>
      <c r="D716" s="2"/>
      <c r="E716" s="2"/>
      <c r="F716" s="2"/>
    </row>
    <row r="717" spans="2:6" ht="15.75" customHeight="1" x14ac:dyDescent="0.35">
      <c r="B717" s="2"/>
      <c r="C717" s="2"/>
      <c r="D717" s="2"/>
      <c r="E717" s="2"/>
      <c r="F717" s="2"/>
    </row>
    <row r="718" spans="2:6" ht="15.75" customHeight="1" x14ac:dyDescent="0.35">
      <c r="B718" s="2"/>
      <c r="C718" s="2"/>
      <c r="D718" s="2"/>
      <c r="E718" s="2"/>
      <c r="F718" s="2"/>
    </row>
    <row r="719" spans="2:6" ht="15.75" customHeight="1" x14ac:dyDescent="0.35">
      <c r="B719" s="2"/>
      <c r="C719" s="2"/>
      <c r="D719" s="2"/>
      <c r="E719" s="2"/>
      <c r="F719" s="2"/>
    </row>
    <row r="720" spans="2:6" ht="15.75" customHeight="1" x14ac:dyDescent="0.35">
      <c r="B720" s="2"/>
      <c r="C720" s="2"/>
      <c r="D720" s="2"/>
      <c r="E720" s="2"/>
      <c r="F720" s="2"/>
    </row>
    <row r="721" spans="2:6" ht="15.75" customHeight="1" x14ac:dyDescent="0.35">
      <c r="B721" s="2"/>
      <c r="C721" s="2"/>
      <c r="D721" s="2"/>
      <c r="E721" s="2"/>
      <c r="F721" s="2"/>
    </row>
    <row r="722" spans="2:6" ht="15.75" customHeight="1" x14ac:dyDescent="0.35">
      <c r="B722" s="2"/>
      <c r="C722" s="2"/>
      <c r="D722" s="2"/>
      <c r="E722" s="2"/>
      <c r="F722" s="2"/>
    </row>
    <row r="723" spans="2:6" ht="15.75" customHeight="1" x14ac:dyDescent="0.35">
      <c r="B723" s="2"/>
      <c r="C723" s="2"/>
      <c r="D723" s="2"/>
      <c r="E723" s="2"/>
      <c r="F723" s="2"/>
    </row>
    <row r="724" spans="2:6" ht="15.75" customHeight="1" x14ac:dyDescent="0.35">
      <c r="B724" s="2"/>
      <c r="C724" s="2"/>
      <c r="D724" s="2"/>
      <c r="E724" s="2"/>
      <c r="F724" s="2"/>
    </row>
    <row r="725" spans="2:6" ht="15.75" customHeight="1" x14ac:dyDescent="0.35">
      <c r="B725" s="2"/>
      <c r="C725" s="2"/>
      <c r="D725" s="2"/>
      <c r="E725" s="2"/>
      <c r="F725" s="2"/>
    </row>
    <row r="726" spans="2:6" ht="15.75" customHeight="1" x14ac:dyDescent="0.35">
      <c r="B726" s="2"/>
      <c r="C726" s="2"/>
      <c r="D726" s="2"/>
      <c r="E726" s="2"/>
      <c r="F726" s="2"/>
    </row>
    <row r="727" spans="2:6" ht="15.75" customHeight="1" x14ac:dyDescent="0.35">
      <c r="B727" s="2"/>
      <c r="C727" s="2"/>
      <c r="D727" s="2"/>
      <c r="E727" s="2"/>
      <c r="F727" s="2"/>
    </row>
    <row r="728" spans="2:6" ht="15.75" customHeight="1" x14ac:dyDescent="0.35">
      <c r="B728" s="2"/>
      <c r="C728" s="2"/>
      <c r="D728" s="2"/>
      <c r="E728" s="2"/>
      <c r="F728" s="2"/>
    </row>
    <row r="729" spans="2:6" ht="15.75" customHeight="1" x14ac:dyDescent="0.35">
      <c r="B729" s="2"/>
      <c r="C729" s="2"/>
      <c r="D729" s="2"/>
      <c r="E729" s="2"/>
      <c r="F729" s="2"/>
    </row>
    <row r="730" spans="2:6" ht="15.75" customHeight="1" x14ac:dyDescent="0.35">
      <c r="B730" s="2"/>
      <c r="C730" s="2"/>
      <c r="D730" s="2"/>
      <c r="E730" s="2"/>
      <c r="F730" s="2"/>
    </row>
    <row r="731" spans="2:6" ht="15.75" customHeight="1" x14ac:dyDescent="0.35">
      <c r="B731" s="2"/>
      <c r="C731" s="2"/>
      <c r="D731" s="2"/>
      <c r="E731" s="2"/>
      <c r="F731" s="2"/>
    </row>
    <row r="732" spans="2:6" ht="15.75" customHeight="1" x14ac:dyDescent="0.35">
      <c r="B732" s="2"/>
      <c r="C732" s="2"/>
      <c r="D732" s="2"/>
      <c r="E732" s="2"/>
      <c r="F732" s="2"/>
    </row>
    <row r="733" spans="2:6" ht="15.75" customHeight="1" x14ac:dyDescent="0.35">
      <c r="B733" s="2"/>
      <c r="C733" s="2"/>
      <c r="D733" s="2"/>
      <c r="E733" s="2"/>
      <c r="F733" s="2"/>
    </row>
    <row r="734" spans="2:6" ht="15.75" customHeight="1" x14ac:dyDescent="0.35">
      <c r="B734" s="2"/>
      <c r="C734" s="2"/>
      <c r="D734" s="2"/>
      <c r="E734" s="2"/>
      <c r="F734" s="2"/>
    </row>
    <row r="735" spans="2:6" ht="15.75" customHeight="1" x14ac:dyDescent="0.35">
      <c r="B735" s="2"/>
      <c r="C735" s="2"/>
      <c r="D735" s="2"/>
      <c r="E735" s="2"/>
      <c r="F735" s="2"/>
    </row>
    <row r="736" spans="2:6" ht="15.75" customHeight="1" x14ac:dyDescent="0.35">
      <c r="B736" s="2"/>
      <c r="C736" s="2"/>
      <c r="D736" s="2"/>
      <c r="E736" s="2"/>
      <c r="F736" s="2"/>
    </row>
    <row r="737" spans="2:6" ht="15.75" customHeight="1" x14ac:dyDescent="0.35">
      <c r="B737" s="2"/>
      <c r="C737" s="2"/>
      <c r="D737" s="2"/>
      <c r="E737" s="2"/>
      <c r="F737" s="2"/>
    </row>
    <row r="738" spans="2:6" ht="15.75" customHeight="1" x14ac:dyDescent="0.35">
      <c r="B738" s="2"/>
      <c r="C738" s="2"/>
      <c r="D738" s="2"/>
      <c r="E738" s="2"/>
      <c r="F738" s="2"/>
    </row>
    <row r="739" spans="2:6" ht="15.75" customHeight="1" x14ac:dyDescent="0.35">
      <c r="B739" s="2"/>
      <c r="C739" s="2"/>
      <c r="D739" s="2"/>
      <c r="E739" s="2"/>
      <c r="F739" s="2"/>
    </row>
    <row r="740" spans="2:6" ht="15.75" customHeight="1" x14ac:dyDescent="0.35">
      <c r="B740" s="2"/>
      <c r="C740" s="2"/>
      <c r="D740" s="2"/>
      <c r="E740" s="2"/>
      <c r="F740" s="2"/>
    </row>
    <row r="741" spans="2:6" ht="15.75" customHeight="1" x14ac:dyDescent="0.35">
      <c r="B741" s="2"/>
      <c r="C741" s="2"/>
      <c r="D741" s="2"/>
      <c r="E741" s="2"/>
      <c r="F741" s="2"/>
    </row>
    <row r="742" spans="2:6" ht="15.75" customHeight="1" x14ac:dyDescent="0.35">
      <c r="B742" s="2"/>
      <c r="C742" s="2"/>
      <c r="D742" s="2"/>
      <c r="E742" s="2"/>
      <c r="F742" s="2"/>
    </row>
    <row r="743" spans="2:6" ht="15.75" customHeight="1" x14ac:dyDescent="0.35">
      <c r="B743" s="2"/>
      <c r="C743" s="2"/>
      <c r="D743" s="2"/>
      <c r="E743" s="2"/>
      <c r="F743" s="2"/>
    </row>
    <row r="744" spans="2:6" ht="15.75" customHeight="1" x14ac:dyDescent="0.35">
      <c r="B744" s="2"/>
      <c r="C744" s="2"/>
      <c r="D744" s="2"/>
      <c r="E744" s="2"/>
      <c r="F744" s="2"/>
    </row>
    <row r="745" spans="2:6" ht="15.75" customHeight="1" x14ac:dyDescent="0.35">
      <c r="B745" s="2"/>
      <c r="C745" s="2"/>
      <c r="D745" s="2"/>
      <c r="E745" s="2"/>
      <c r="F745" s="2"/>
    </row>
    <row r="746" spans="2:6" ht="15.75" customHeight="1" x14ac:dyDescent="0.35">
      <c r="B746" s="2"/>
      <c r="C746" s="2"/>
      <c r="D746" s="2"/>
      <c r="E746" s="2"/>
      <c r="F746" s="2"/>
    </row>
    <row r="747" spans="2:6" ht="15.75" customHeight="1" x14ac:dyDescent="0.35">
      <c r="B747" s="2"/>
      <c r="C747" s="2"/>
      <c r="D747" s="2"/>
      <c r="E747" s="2"/>
      <c r="F747" s="2"/>
    </row>
    <row r="748" spans="2:6" ht="15.75" customHeight="1" x14ac:dyDescent="0.35">
      <c r="B748" s="2"/>
      <c r="C748" s="2"/>
      <c r="D748" s="2"/>
      <c r="E748" s="2"/>
      <c r="F748" s="2"/>
    </row>
    <row r="749" spans="2:6" ht="15.75" customHeight="1" x14ac:dyDescent="0.35">
      <c r="B749" s="2"/>
      <c r="C749" s="2"/>
      <c r="D749" s="2"/>
      <c r="E749" s="2"/>
      <c r="F749" s="2"/>
    </row>
    <row r="750" spans="2:6" ht="15.75" customHeight="1" x14ac:dyDescent="0.35">
      <c r="B750" s="2"/>
      <c r="C750" s="2"/>
      <c r="D750" s="2"/>
      <c r="E750" s="2"/>
      <c r="F750" s="2"/>
    </row>
    <row r="751" spans="2:6" ht="15.75" customHeight="1" x14ac:dyDescent="0.35">
      <c r="B751" s="2"/>
      <c r="C751" s="2"/>
      <c r="D751" s="2"/>
      <c r="E751" s="2"/>
      <c r="F751" s="2"/>
    </row>
    <row r="752" spans="2:6" ht="15.75" customHeight="1" x14ac:dyDescent="0.35">
      <c r="B752" s="2"/>
      <c r="C752" s="2"/>
      <c r="D752" s="2"/>
      <c r="E752" s="2"/>
      <c r="F752" s="2"/>
    </row>
    <row r="753" spans="2:6" ht="15.75" customHeight="1" x14ac:dyDescent="0.35">
      <c r="B753" s="2"/>
      <c r="C753" s="2"/>
      <c r="D753" s="2"/>
      <c r="E753" s="2"/>
      <c r="F753" s="2"/>
    </row>
    <row r="754" spans="2:6" ht="15.75" customHeight="1" x14ac:dyDescent="0.35">
      <c r="B754" s="2"/>
      <c r="C754" s="2"/>
      <c r="D754" s="2"/>
      <c r="E754" s="2"/>
      <c r="F754" s="2"/>
    </row>
    <row r="755" spans="2:6" ht="15.75" customHeight="1" x14ac:dyDescent="0.35">
      <c r="B755" s="2"/>
      <c r="C755" s="2"/>
      <c r="D755" s="2"/>
      <c r="E755" s="2"/>
      <c r="F755" s="2"/>
    </row>
    <row r="756" spans="2:6" ht="15.75" customHeight="1" x14ac:dyDescent="0.35">
      <c r="B756" s="2"/>
      <c r="C756" s="2"/>
      <c r="D756" s="2"/>
      <c r="E756" s="2"/>
      <c r="F756" s="2"/>
    </row>
    <row r="757" spans="2:6" ht="15.75" customHeight="1" x14ac:dyDescent="0.35">
      <c r="B757" s="2"/>
      <c r="C757" s="2"/>
      <c r="D757" s="2"/>
      <c r="E757" s="2"/>
      <c r="F757" s="2"/>
    </row>
    <row r="758" spans="2:6" ht="15.75" customHeight="1" x14ac:dyDescent="0.35">
      <c r="B758" s="2"/>
      <c r="C758" s="2"/>
      <c r="D758" s="2"/>
      <c r="E758" s="2"/>
      <c r="F758" s="2"/>
    </row>
    <row r="759" spans="2:6" ht="15.75" customHeight="1" x14ac:dyDescent="0.35">
      <c r="B759" s="2"/>
      <c r="C759" s="2"/>
      <c r="D759" s="2"/>
      <c r="E759" s="2"/>
      <c r="F759" s="2"/>
    </row>
    <row r="760" spans="2:6" ht="15.75" customHeight="1" x14ac:dyDescent="0.35">
      <c r="B760" s="2"/>
      <c r="C760" s="2"/>
      <c r="D760" s="2"/>
      <c r="E760" s="2"/>
      <c r="F760" s="2"/>
    </row>
    <row r="761" spans="2:6" ht="15.75" customHeight="1" x14ac:dyDescent="0.35">
      <c r="B761" s="2"/>
      <c r="C761" s="2"/>
      <c r="D761" s="2"/>
      <c r="E761" s="2"/>
      <c r="F761" s="2"/>
    </row>
    <row r="762" spans="2:6" ht="15.75" customHeight="1" x14ac:dyDescent="0.35">
      <c r="B762" s="2"/>
      <c r="C762" s="2"/>
      <c r="D762" s="2"/>
      <c r="E762" s="2"/>
      <c r="F762" s="2"/>
    </row>
    <row r="763" spans="2:6" ht="15.75" customHeight="1" x14ac:dyDescent="0.35">
      <c r="B763" s="2"/>
      <c r="C763" s="2"/>
      <c r="D763" s="2"/>
      <c r="E763" s="2"/>
      <c r="F763" s="2"/>
    </row>
    <row r="764" spans="2:6" ht="15.75" customHeight="1" x14ac:dyDescent="0.35">
      <c r="B764" s="2"/>
      <c r="C764" s="2"/>
      <c r="D764" s="2"/>
      <c r="E764" s="2"/>
      <c r="F764" s="2"/>
    </row>
    <row r="765" spans="2:6" ht="15.75" customHeight="1" x14ac:dyDescent="0.35">
      <c r="B765" s="2"/>
      <c r="C765" s="2"/>
      <c r="D765" s="2"/>
      <c r="E765" s="2"/>
      <c r="F765" s="2"/>
    </row>
    <row r="766" spans="2:6" ht="15.75" customHeight="1" x14ac:dyDescent="0.35">
      <c r="B766" s="2"/>
      <c r="C766" s="2"/>
      <c r="D766" s="2"/>
      <c r="E766" s="2"/>
      <c r="F766" s="2"/>
    </row>
    <row r="767" spans="2:6" ht="15.75" customHeight="1" x14ac:dyDescent="0.35">
      <c r="B767" s="2"/>
      <c r="C767" s="2"/>
      <c r="D767" s="2"/>
      <c r="E767" s="2"/>
      <c r="F767" s="2"/>
    </row>
    <row r="768" spans="2:6" ht="15.75" customHeight="1" x14ac:dyDescent="0.35">
      <c r="B768" s="2"/>
      <c r="C768" s="2"/>
      <c r="D768" s="2"/>
      <c r="E768" s="2"/>
      <c r="F768" s="2"/>
    </row>
    <row r="769" spans="2:6" ht="15.75" customHeight="1" x14ac:dyDescent="0.35">
      <c r="B769" s="2"/>
      <c r="C769" s="2"/>
      <c r="D769" s="2"/>
      <c r="E769" s="2"/>
      <c r="F769" s="2"/>
    </row>
    <row r="770" spans="2:6" ht="15.75" customHeight="1" x14ac:dyDescent="0.35">
      <c r="B770" s="2"/>
      <c r="C770" s="2"/>
      <c r="D770" s="2"/>
      <c r="E770" s="2"/>
      <c r="F770" s="2"/>
    </row>
    <row r="771" spans="2:6" ht="15.75" customHeight="1" x14ac:dyDescent="0.35">
      <c r="B771" s="2"/>
      <c r="C771" s="2"/>
      <c r="D771" s="2"/>
      <c r="E771" s="2"/>
      <c r="F771" s="2"/>
    </row>
    <row r="772" spans="2:6" ht="15.75" customHeight="1" x14ac:dyDescent="0.35">
      <c r="B772" s="2"/>
      <c r="C772" s="2"/>
      <c r="D772" s="2"/>
      <c r="E772" s="2"/>
      <c r="F772" s="2"/>
    </row>
    <row r="773" spans="2:6" ht="15.75" customHeight="1" x14ac:dyDescent="0.35">
      <c r="B773" s="2"/>
      <c r="C773" s="2"/>
      <c r="D773" s="2"/>
      <c r="E773" s="2"/>
      <c r="F773" s="2"/>
    </row>
    <row r="774" spans="2:6" ht="15.75" customHeight="1" x14ac:dyDescent="0.35">
      <c r="B774" s="2"/>
      <c r="C774" s="2"/>
      <c r="D774" s="2"/>
      <c r="E774" s="2"/>
      <c r="F774" s="2"/>
    </row>
    <row r="775" spans="2:6" ht="15.75" customHeight="1" x14ac:dyDescent="0.35">
      <c r="B775" s="2"/>
      <c r="C775" s="2"/>
      <c r="D775" s="2"/>
      <c r="E775" s="2"/>
      <c r="F775" s="2"/>
    </row>
    <row r="776" spans="2:6" ht="15.75" customHeight="1" x14ac:dyDescent="0.35">
      <c r="B776" s="2"/>
      <c r="C776" s="2"/>
      <c r="D776" s="2"/>
      <c r="E776" s="2"/>
      <c r="F776" s="2"/>
    </row>
    <row r="777" spans="2:6" ht="15.75" customHeight="1" x14ac:dyDescent="0.35">
      <c r="B777" s="2"/>
      <c r="C777" s="2"/>
      <c r="D777" s="2"/>
      <c r="E777" s="2"/>
      <c r="F777" s="2"/>
    </row>
    <row r="778" spans="2:6" ht="15.75" customHeight="1" x14ac:dyDescent="0.35">
      <c r="B778" s="2"/>
      <c r="C778" s="2"/>
      <c r="D778" s="2"/>
      <c r="E778" s="2"/>
      <c r="F778" s="2"/>
    </row>
    <row r="779" spans="2:6" ht="15.75" customHeight="1" x14ac:dyDescent="0.35">
      <c r="B779" s="2"/>
      <c r="C779" s="2"/>
      <c r="D779" s="2"/>
      <c r="E779" s="2"/>
      <c r="F779" s="2"/>
    </row>
    <row r="780" spans="2:6" ht="15.75" customHeight="1" x14ac:dyDescent="0.35">
      <c r="B780" s="2"/>
      <c r="C780" s="2"/>
      <c r="D780" s="2"/>
      <c r="E780" s="2"/>
      <c r="F780" s="2"/>
    </row>
    <row r="781" spans="2:6" ht="15.75" customHeight="1" x14ac:dyDescent="0.35">
      <c r="B781" s="2"/>
      <c r="C781" s="2"/>
      <c r="D781" s="2"/>
      <c r="E781" s="2"/>
      <c r="F781" s="2"/>
    </row>
    <row r="782" spans="2:6" ht="15.75" customHeight="1" x14ac:dyDescent="0.35">
      <c r="B782" s="2"/>
      <c r="C782" s="2"/>
      <c r="D782" s="2"/>
      <c r="E782" s="2"/>
      <c r="F782" s="2"/>
    </row>
    <row r="783" spans="2:6" ht="15.75" customHeight="1" x14ac:dyDescent="0.35">
      <c r="B783" s="2"/>
      <c r="C783" s="2"/>
      <c r="D783" s="2"/>
      <c r="E783" s="2"/>
      <c r="F783" s="2"/>
    </row>
    <row r="784" spans="2:6" ht="15.75" customHeight="1" x14ac:dyDescent="0.35">
      <c r="B784" s="2"/>
      <c r="C784" s="2"/>
      <c r="D784" s="2"/>
      <c r="E784" s="2"/>
      <c r="F784" s="2"/>
    </row>
    <row r="785" spans="2:6" ht="15.75" customHeight="1" x14ac:dyDescent="0.35">
      <c r="B785" s="2"/>
      <c r="C785" s="2"/>
      <c r="D785" s="2"/>
      <c r="E785" s="2"/>
      <c r="F785" s="2"/>
    </row>
    <row r="786" spans="2:6" ht="15.75" customHeight="1" x14ac:dyDescent="0.35">
      <c r="B786" s="2"/>
      <c r="C786" s="2"/>
      <c r="D786" s="2"/>
      <c r="E786" s="2"/>
      <c r="F786" s="2"/>
    </row>
    <row r="787" spans="2:6" ht="15.75" customHeight="1" x14ac:dyDescent="0.35">
      <c r="B787" s="2"/>
      <c r="C787" s="2"/>
      <c r="D787" s="2"/>
      <c r="E787" s="2"/>
      <c r="F787" s="2"/>
    </row>
    <row r="788" spans="2:6" ht="15.75" customHeight="1" x14ac:dyDescent="0.35">
      <c r="B788" s="2"/>
      <c r="C788" s="2"/>
      <c r="D788" s="2"/>
      <c r="E788" s="2"/>
      <c r="F788" s="2"/>
    </row>
    <row r="789" spans="2:6" ht="15.75" customHeight="1" x14ac:dyDescent="0.35">
      <c r="B789" s="2"/>
      <c r="C789" s="2"/>
      <c r="D789" s="2"/>
      <c r="E789" s="2"/>
      <c r="F789" s="2"/>
    </row>
    <row r="790" spans="2:6" ht="15.75" customHeight="1" x14ac:dyDescent="0.35">
      <c r="B790" s="2"/>
      <c r="C790" s="2"/>
      <c r="D790" s="2"/>
      <c r="E790" s="2"/>
      <c r="F790" s="2"/>
    </row>
    <row r="791" spans="2:6" ht="15.75" customHeight="1" x14ac:dyDescent="0.35">
      <c r="B791" s="2"/>
      <c r="C791" s="2"/>
      <c r="D791" s="2"/>
      <c r="E791" s="2"/>
      <c r="F791" s="2"/>
    </row>
    <row r="792" spans="2:6" ht="15.75" customHeight="1" x14ac:dyDescent="0.35">
      <c r="B792" s="2"/>
      <c r="C792" s="2"/>
      <c r="D792" s="2"/>
      <c r="E792" s="2"/>
      <c r="F792" s="2"/>
    </row>
    <row r="793" spans="2:6" ht="15.75" customHeight="1" x14ac:dyDescent="0.35">
      <c r="B793" s="2"/>
      <c r="C793" s="2"/>
      <c r="D793" s="2"/>
      <c r="E793" s="2"/>
      <c r="F793" s="2"/>
    </row>
    <row r="794" spans="2:6" ht="15.75" customHeight="1" x14ac:dyDescent="0.35">
      <c r="B794" s="2"/>
      <c r="C794" s="2"/>
      <c r="D794" s="2"/>
      <c r="E794" s="2"/>
      <c r="F794" s="2"/>
    </row>
    <row r="795" spans="2:6" ht="15.75" customHeight="1" x14ac:dyDescent="0.35">
      <c r="B795" s="2"/>
      <c r="C795" s="2"/>
      <c r="D795" s="2"/>
      <c r="E795" s="2"/>
      <c r="F795" s="2"/>
    </row>
    <row r="796" spans="2:6" ht="15.75" customHeight="1" x14ac:dyDescent="0.35">
      <c r="B796" s="2"/>
      <c r="C796" s="2"/>
      <c r="D796" s="2"/>
      <c r="E796" s="2"/>
      <c r="F796" s="2"/>
    </row>
    <row r="797" spans="2:6" ht="15.75" customHeight="1" x14ac:dyDescent="0.35">
      <c r="B797" s="2"/>
      <c r="C797" s="2"/>
      <c r="D797" s="2"/>
      <c r="E797" s="2"/>
      <c r="F797" s="2"/>
    </row>
    <row r="798" spans="2:6" ht="15.75" customHeight="1" x14ac:dyDescent="0.35">
      <c r="B798" s="2"/>
      <c r="C798" s="2"/>
      <c r="D798" s="2"/>
      <c r="E798" s="2"/>
      <c r="F798" s="2"/>
    </row>
    <row r="799" spans="2:6" ht="15.75" customHeight="1" x14ac:dyDescent="0.35">
      <c r="B799" s="2"/>
      <c r="C799" s="2"/>
      <c r="D799" s="2"/>
      <c r="E799" s="2"/>
      <c r="F799" s="2"/>
    </row>
    <row r="800" spans="2:6" ht="15.75" customHeight="1" x14ac:dyDescent="0.35">
      <c r="B800" s="2"/>
      <c r="C800" s="2"/>
      <c r="D800" s="2"/>
      <c r="E800" s="2"/>
      <c r="F800" s="2"/>
    </row>
    <row r="801" spans="2:6" ht="15.75" customHeight="1" x14ac:dyDescent="0.35">
      <c r="B801" s="2"/>
      <c r="C801" s="2"/>
      <c r="D801" s="2"/>
      <c r="E801" s="2"/>
      <c r="F801" s="2"/>
    </row>
    <row r="802" spans="2:6" ht="15.75" customHeight="1" x14ac:dyDescent="0.35">
      <c r="B802" s="2"/>
      <c r="C802" s="2"/>
      <c r="D802" s="2"/>
      <c r="E802" s="2"/>
      <c r="F802" s="2"/>
    </row>
    <row r="803" spans="2:6" ht="15.75" customHeight="1" x14ac:dyDescent="0.35">
      <c r="B803" s="2"/>
      <c r="C803" s="2"/>
      <c r="D803" s="2"/>
      <c r="E803" s="2"/>
      <c r="F803" s="2"/>
    </row>
    <row r="804" spans="2:6" ht="15.75" customHeight="1" x14ac:dyDescent="0.35">
      <c r="B804" s="2"/>
      <c r="C804" s="2"/>
      <c r="D804" s="2"/>
      <c r="E804" s="2"/>
      <c r="F804" s="2"/>
    </row>
    <row r="805" spans="2:6" ht="15.75" customHeight="1" x14ac:dyDescent="0.35">
      <c r="B805" s="2"/>
      <c r="C805" s="2"/>
      <c r="D805" s="2"/>
      <c r="E805" s="2"/>
      <c r="F805" s="2"/>
    </row>
    <row r="806" spans="2:6" ht="15.75" customHeight="1" x14ac:dyDescent="0.35">
      <c r="B806" s="2"/>
      <c r="C806" s="2"/>
      <c r="D806" s="2"/>
      <c r="E806" s="2"/>
      <c r="F806" s="2"/>
    </row>
    <row r="807" spans="2:6" ht="15.75" customHeight="1" x14ac:dyDescent="0.35">
      <c r="B807" s="2"/>
      <c r="C807" s="2"/>
      <c r="D807" s="2"/>
      <c r="E807" s="2"/>
      <c r="F807" s="2"/>
    </row>
    <row r="808" spans="2:6" ht="15.75" customHeight="1" x14ac:dyDescent="0.35">
      <c r="B808" s="2"/>
      <c r="C808" s="2"/>
      <c r="D808" s="2"/>
      <c r="E808" s="2"/>
      <c r="F808" s="2"/>
    </row>
    <row r="809" spans="2:6" ht="15.75" customHeight="1" x14ac:dyDescent="0.35">
      <c r="B809" s="2"/>
      <c r="C809" s="2"/>
      <c r="D809" s="2"/>
      <c r="E809" s="2"/>
      <c r="F809" s="2"/>
    </row>
    <row r="810" spans="2:6" ht="15.75" customHeight="1" x14ac:dyDescent="0.35">
      <c r="B810" s="2"/>
      <c r="C810" s="2"/>
      <c r="D810" s="2"/>
      <c r="E810" s="2"/>
      <c r="F810" s="2"/>
    </row>
    <row r="811" spans="2:6" ht="15.75" customHeight="1" x14ac:dyDescent="0.35">
      <c r="B811" s="2"/>
      <c r="C811" s="2"/>
      <c r="D811" s="2"/>
      <c r="E811" s="2"/>
      <c r="F811" s="2"/>
    </row>
    <row r="812" spans="2:6" ht="15.75" customHeight="1" x14ac:dyDescent="0.35">
      <c r="B812" s="2"/>
      <c r="C812" s="2"/>
      <c r="D812" s="2"/>
      <c r="E812" s="2"/>
      <c r="F812" s="2"/>
    </row>
    <row r="813" spans="2:6" ht="15.75" customHeight="1" x14ac:dyDescent="0.35">
      <c r="B813" s="2"/>
      <c r="C813" s="2"/>
      <c r="D813" s="2"/>
      <c r="E813" s="2"/>
      <c r="F813" s="2"/>
    </row>
    <row r="814" spans="2:6" ht="15.75" customHeight="1" x14ac:dyDescent="0.35">
      <c r="B814" s="2"/>
      <c r="C814" s="2"/>
      <c r="D814" s="2"/>
      <c r="E814" s="2"/>
      <c r="F814" s="2"/>
    </row>
    <row r="815" spans="2:6" ht="15.75" customHeight="1" x14ac:dyDescent="0.35">
      <c r="B815" s="2"/>
      <c r="C815" s="2"/>
      <c r="D815" s="2"/>
      <c r="E815" s="2"/>
      <c r="F815" s="2"/>
    </row>
    <row r="816" spans="2:6" ht="15.75" customHeight="1" x14ac:dyDescent="0.35">
      <c r="B816" s="2"/>
      <c r="C816" s="2"/>
      <c r="D816" s="2"/>
      <c r="E816" s="2"/>
      <c r="F816" s="2"/>
    </row>
    <row r="817" spans="2:6" ht="15.75" customHeight="1" x14ac:dyDescent="0.35">
      <c r="B817" s="2"/>
      <c r="C817" s="2"/>
      <c r="D817" s="2"/>
      <c r="E817" s="2"/>
      <c r="F817" s="2"/>
    </row>
    <row r="818" spans="2:6" ht="15.75" customHeight="1" x14ac:dyDescent="0.35">
      <c r="B818" s="2"/>
      <c r="C818" s="2"/>
      <c r="D818" s="2"/>
      <c r="E818" s="2"/>
      <c r="F818" s="2"/>
    </row>
    <row r="819" spans="2:6" ht="15.75" customHeight="1" x14ac:dyDescent="0.35">
      <c r="B819" s="2"/>
      <c r="C819" s="2"/>
      <c r="D819" s="2"/>
      <c r="E819" s="2"/>
      <c r="F819" s="2"/>
    </row>
    <row r="820" spans="2:6" ht="15.75" customHeight="1" x14ac:dyDescent="0.35">
      <c r="B820" s="2"/>
      <c r="C820" s="2"/>
      <c r="D820" s="2"/>
      <c r="E820" s="2"/>
      <c r="F820" s="2"/>
    </row>
    <row r="821" spans="2:6" ht="15.75" customHeight="1" x14ac:dyDescent="0.35">
      <c r="B821" s="2"/>
      <c r="C821" s="2"/>
      <c r="D821" s="2"/>
      <c r="E821" s="2"/>
      <c r="F821" s="2"/>
    </row>
    <row r="822" spans="2:6" ht="15.75" customHeight="1" x14ac:dyDescent="0.35">
      <c r="B822" s="2"/>
      <c r="C822" s="2"/>
      <c r="D822" s="2"/>
      <c r="E822" s="2"/>
      <c r="F822" s="2"/>
    </row>
    <row r="823" spans="2:6" ht="15.75" customHeight="1" x14ac:dyDescent="0.35">
      <c r="B823" s="2"/>
      <c r="C823" s="2"/>
      <c r="D823" s="2"/>
      <c r="E823" s="2"/>
      <c r="F823" s="2"/>
    </row>
    <row r="824" spans="2:6" ht="15.75" customHeight="1" x14ac:dyDescent="0.35">
      <c r="B824" s="2"/>
      <c r="C824" s="2"/>
      <c r="D824" s="2"/>
      <c r="E824" s="2"/>
      <c r="F824" s="2"/>
    </row>
    <row r="825" spans="2:6" ht="15.75" customHeight="1" x14ac:dyDescent="0.35">
      <c r="B825" s="2"/>
      <c r="C825" s="2"/>
      <c r="D825" s="2"/>
      <c r="E825" s="2"/>
      <c r="F825" s="2"/>
    </row>
    <row r="826" spans="2:6" ht="15.75" customHeight="1" x14ac:dyDescent="0.35">
      <c r="B826" s="2"/>
      <c r="C826" s="2"/>
      <c r="D826" s="2"/>
      <c r="E826" s="2"/>
      <c r="F826" s="2"/>
    </row>
    <row r="827" spans="2:6" ht="15.75" customHeight="1" x14ac:dyDescent="0.35">
      <c r="B827" s="2"/>
      <c r="C827" s="2"/>
      <c r="D827" s="2"/>
      <c r="E827" s="2"/>
      <c r="F827" s="2"/>
    </row>
    <row r="828" spans="2:6" ht="15.75" customHeight="1" x14ac:dyDescent="0.35">
      <c r="B828" s="2"/>
      <c r="C828" s="2"/>
      <c r="D828" s="2"/>
      <c r="E828" s="2"/>
      <c r="F828" s="2"/>
    </row>
    <row r="829" spans="2:6" ht="15.75" customHeight="1" x14ac:dyDescent="0.35">
      <c r="B829" s="2"/>
      <c r="C829" s="2"/>
      <c r="D829" s="2"/>
      <c r="E829" s="2"/>
      <c r="F829" s="2"/>
    </row>
    <row r="830" spans="2:6" ht="15.75" customHeight="1" x14ac:dyDescent="0.35">
      <c r="B830" s="2"/>
      <c r="C830" s="2"/>
      <c r="D830" s="2"/>
      <c r="E830" s="2"/>
      <c r="F830" s="2"/>
    </row>
    <row r="831" spans="2:6" ht="15.75" customHeight="1" x14ac:dyDescent="0.35">
      <c r="B831" s="2"/>
      <c r="C831" s="2"/>
      <c r="D831" s="2"/>
      <c r="E831" s="2"/>
      <c r="F831" s="2"/>
    </row>
    <row r="832" spans="2:6" ht="15.75" customHeight="1" x14ac:dyDescent="0.35">
      <c r="B832" s="2"/>
      <c r="C832" s="2"/>
      <c r="D832" s="2"/>
      <c r="E832" s="2"/>
      <c r="F832" s="2"/>
    </row>
    <row r="833" spans="2:6" ht="15.75" customHeight="1" x14ac:dyDescent="0.35">
      <c r="B833" s="2"/>
      <c r="C833" s="2"/>
      <c r="D833" s="2"/>
      <c r="E833" s="2"/>
      <c r="F833" s="2"/>
    </row>
    <row r="834" spans="2:6" ht="15.75" customHeight="1" x14ac:dyDescent="0.35">
      <c r="B834" s="2"/>
      <c r="C834" s="2"/>
      <c r="D834" s="2"/>
      <c r="E834" s="2"/>
      <c r="F834" s="2"/>
    </row>
    <row r="835" spans="2:6" ht="15.75" customHeight="1" x14ac:dyDescent="0.35">
      <c r="B835" s="2"/>
      <c r="C835" s="2"/>
      <c r="D835" s="2"/>
      <c r="E835" s="2"/>
      <c r="F835" s="2"/>
    </row>
    <row r="836" spans="2:6" ht="15.75" customHeight="1" x14ac:dyDescent="0.35">
      <c r="B836" s="2"/>
      <c r="C836" s="2"/>
      <c r="D836" s="2"/>
      <c r="E836" s="2"/>
      <c r="F836" s="2"/>
    </row>
    <row r="837" spans="2:6" ht="15.75" customHeight="1" x14ac:dyDescent="0.35">
      <c r="B837" s="2"/>
      <c r="C837" s="2"/>
      <c r="D837" s="2"/>
      <c r="E837" s="2"/>
      <c r="F837" s="2"/>
    </row>
    <row r="838" spans="2:6" ht="15.75" customHeight="1" x14ac:dyDescent="0.35">
      <c r="B838" s="2"/>
      <c r="C838" s="2"/>
      <c r="D838" s="2"/>
      <c r="E838" s="2"/>
      <c r="F838" s="2"/>
    </row>
    <row r="839" spans="2:6" ht="15.75" customHeight="1" x14ac:dyDescent="0.35">
      <c r="B839" s="2"/>
      <c r="C839" s="2"/>
      <c r="D839" s="2"/>
      <c r="E839" s="2"/>
      <c r="F839" s="2"/>
    </row>
    <row r="840" spans="2:6" ht="15.75" customHeight="1" x14ac:dyDescent="0.35">
      <c r="B840" s="2"/>
      <c r="C840" s="2"/>
      <c r="D840" s="2"/>
      <c r="E840" s="2"/>
      <c r="F840" s="2"/>
    </row>
    <row r="841" spans="2:6" ht="15.75" customHeight="1" x14ac:dyDescent="0.35">
      <c r="B841" s="2"/>
      <c r="C841" s="2"/>
      <c r="D841" s="2"/>
      <c r="E841" s="2"/>
      <c r="F841" s="2"/>
    </row>
    <row r="842" spans="2:6" ht="15.75" customHeight="1" x14ac:dyDescent="0.35">
      <c r="B842" s="2"/>
      <c r="C842" s="2"/>
      <c r="D842" s="2"/>
      <c r="E842" s="2"/>
      <c r="F842" s="2"/>
    </row>
    <row r="843" spans="2:6" ht="15.75" customHeight="1" x14ac:dyDescent="0.35">
      <c r="B843" s="2"/>
      <c r="C843" s="2"/>
      <c r="D843" s="2"/>
      <c r="E843" s="2"/>
      <c r="F843" s="2"/>
    </row>
    <row r="844" spans="2:6" ht="15.75" customHeight="1" x14ac:dyDescent="0.35">
      <c r="B844" s="2"/>
      <c r="C844" s="2"/>
      <c r="D844" s="2"/>
      <c r="E844" s="2"/>
      <c r="F844" s="2"/>
    </row>
    <row r="845" spans="2:6" ht="15.75" customHeight="1" x14ac:dyDescent="0.35">
      <c r="B845" s="2"/>
      <c r="C845" s="2"/>
      <c r="D845" s="2"/>
      <c r="E845" s="2"/>
      <c r="F845" s="2"/>
    </row>
    <row r="846" spans="2:6" ht="15.75" customHeight="1" x14ac:dyDescent="0.35">
      <c r="B846" s="2"/>
      <c r="C846" s="2"/>
      <c r="D846" s="2"/>
      <c r="E846" s="2"/>
      <c r="F846" s="2"/>
    </row>
    <row r="847" spans="2:6" ht="15.75" customHeight="1" x14ac:dyDescent="0.35">
      <c r="B847" s="2"/>
      <c r="C847" s="2"/>
      <c r="D847" s="2"/>
      <c r="E847" s="2"/>
      <c r="F847" s="2"/>
    </row>
    <row r="848" spans="2:6" ht="15.75" customHeight="1" x14ac:dyDescent="0.35">
      <c r="B848" s="2"/>
      <c r="C848" s="2"/>
      <c r="D848" s="2"/>
      <c r="E848" s="2"/>
      <c r="F848" s="2"/>
    </row>
    <row r="849" spans="2:6" ht="15.75" customHeight="1" x14ac:dyDescent="0.35">
      <c r="B849" s="2"/>
      <c r="C849" s="2"/>
      <c r="D849" s="2"/>
      <c r="E849" s="2"/>
      <c r="F849" s="2"/>
    </row>
    <row r="850" spans="2:6" ht="15.75" customHeight="1" x14ac:dyDescent="0.35">
      <c r="B850" s="2"/>
      <c r="C850" s="2"/>
      <c r="D850" s="2"/>
      <c r="E850" s="2"/>
      <c r="F850" s="2"/>
    </row>
    <row r="851" spans="2:6" ht="15.75" customHeight="1" x14ac:dyDescent="0.35">
      <c r="B851" s="2"/>
      <c r="C851" s="2"/>
      <c r="D851" s="2"/>
      <c r="E851" s="2"/>
      <c r="F851" s="2"/>
    </row>
    <row r="852" spans="2:6" ht="15.75" customHeight="1" x14ac:dyDescent="0.35">
      <c r="B852" s="2"/>
      <c r="C852" s="2"/>
      <c r="D852" s="2"/>
      <c r="E852" s="2"/>
      <c r="F852" s="2"/>
    </row>
    <row r="853" spans="2:6" ht="15.75" customHeight="1" x14ac:dyDescent="0.35">
      <c r="B853" s="2"/>
      <c r="C853" s="2"/>
      <c r="D853" s="2"/>
      <c r="E853" s="2"/>
      <c r="F853" s="2"/>
    </row>
    <row r="854" spans="2:6" ht="15.75" customHeight="1" x14ac:dyDescent="0.35">
      <c r="B854" s="2"/>
      <c r="C854" s="2"/>
      <c r="D854" s="2"/>
      <c r="E854" s="2"/>
      <c r="F854" s="2"/>
    </row>
    <row r="855" spans="2:6" ht="15.75" customHeight="1" x14ac:dyDescent="0.35">
      <c r="B855" s="2"/>
      <c r="C855" s="2"/>
      <c r="D855" s="2"/>
      <c r="E855" s="2"/>
      <c r="F855" s="2"/>
    </row>
    <row r="856" spans="2:6" ht="15.75" customHeight="1" x14ac:dyDescent="0.35">
      <c r="B856" s="2"/>
      <c r="C856" s="2"/>
      <c r="D856" s="2"/>
      <c r="E856" s="2"/>
      <c r="F856" s="2"/>
    </row>
    <row r="857" spans="2:6" ht="15.75" customHeight="1" x14ac:dyDescent="0.35">
      <c r="B857" s="2"/>
      <c r="C857" s="2"/>
      <c r="D857" s="2"/>
      <c r="E857" s="2"/>
      <c r="F857" s="2"/>
    </row>
    <row r="858" spans="2:6" ht="15.75" customHeight="1" x14ac:dyDescent="0.35">
      <c r="B858" s="2"/>
      <c r="C858" s="2"/>
      <c r="D858" s="2"/>
      <c r="E858" s="2"/>
      <c r="F858" s="2"/>
    </row>
    <row r="859" spans="2:6" ht="15.75" customHeight="1" x14ac:dyDescent="0.35">
      <c r="B859" s="2"/>
      <c r="C859" s="2"/>
      <c r="D859" s="2"/>
      <c r="E859" s="2"/>
      <c r="F859" s="2"/>
    </row>
    <row r="860" spans="2:6" ht="15.75" customHeight="1" x14ac:dyDescent="0.35">
      <c r="B860" s="2"/>
      <c r="C860" s="2"/>
      <c r="D860" s="2"/>
      <c r="E860" s="2"/>
      <c r="F860" s="2"/>
    </row>
    <row r="861" spans="2:6" ht="15.75" customHeight="1" x14ac:dyDescent="0.35">
      <c r="B861" s="2"/>
      <c r="C861" s="2"/>
      <c r="D861" s="2"/>
      <c r="E861" s="2"/>
      <c r="F861" s="2"/>
    </row>
    <row r="862" spans="2:6" ht="15.75" customHeight="1" x14ac:dyDescent="0.35">
      <c r="B862" s="2"/>
      <c r="C862" s="2"/>
      <c r="D862" s="2"/>
      <c r="E862" s="2"/>
      <c r="F862" s="2"/>
    </row>
    <row r="863" spans="2:6" ht="15.75" customHeight="1" x14ac:dyDescent="0.35">
      <c r="B863" s="2"/>
      <c r="C863" s="2"/>
      <c r="D863" s="2"/>
      <c r="E863" s="2"/>
      <c r="F863" s="2"/>
    </row>
    <row r="864" spans="2:6" ht="15.75" customHeight="1" x14ac:dyDescent="0.35">
      <c r="B864" s="2"/>
      <c r="C864" s="2"/>
      <c r="D864" s="2"/>
      <c r="E864" s="2"/>
      <c r="F864" s="2"/>
    </row>
    <row r="865" spans="2:6" ht="15.75" customHeight="1" x14ac:dyDescent="0.35">
      <c r="B865" s="2"/>
      <c r="C865" s="2"/>
      <c r="D865" s="2"/>
      <c r="E865" s="2"/>
      <c r="F865" s="2"/>
    </row>
    <row r="866" spans="2:6" ht="15.75" customHeight="1" x14ac:dyDescent="0.35">
      <c r="B866" s="2"/>
      <c r="C866" s="2"/>
      <c r="D866" s="2"/>
      <c r="E866" s="2"/>
      <c r="F866" s="2"/>
    </row>
    <row r="867" spans="2:6" ht="15.75" customHeight="1" x14ac:dyDescent="0.35">
      <c r="B867" s="2"/>
      <c r="C867" s="2"/>
      <c r="D867" s="2"/>
      <c r="E867" s="2"/>
      <c r="F867" s="2"/>
    </row>
    <row r="868" spans="2:6" ht="15.75" customHeight="1" x14ac:dyDescent="0.35">
      <c r="B868" s="2"/>
      <c r="C868" s="2"/>
      <c r="D868" s="2"/>
      <c r="E868" s="2"/>
      <c r="F868" s="2"/>
    </row>
    <row r="869" spans="2:6" ht="15.75" customHeight="1" x14ac:dyDescent="0.35">
      <c r="B869" s="2"/>
      <c r="C869" s="2"/>
      <c r="D869" s="2"/>
      <c r="E869" s="2"/>
      <c r="F869" s="2"/>
    </row>
    <row r="870" spans="2:6" ht="15.75" customHeight="1" x14ac:dyDescent="0.35">
      <c r="B870" s="2"/>
      <c r="C870" s="2"/>
      <c r="D870" s="2"/>
      <c r="E870" s="2"/>
      <c r="F870" s="2"/>
    </row>
    <row r="871" spans="2:6" ht="15.75" customHeight="1" x14ac:dyDescent="0.35">
      <c r="B871" s="2"/>
      <c r="C871" s="2"/>
      <c r="D871" s="2"/>
      <c r="E871" s="2"/>
      <c r="F871" s="2"/>
    </row>
    <row r="872" spans="2:6" ht="15.75" customHeight="1" x14ac:dyDescent="0.35">
      <c r="B872" s="2"/>
      <c r="C872" s="2"/>
      <c r="D872" s="2"/>
      <c r="E872" s="2"/>
      <c r="F872" s="2"/>
    </row>
    <row r="873" spans="2:6" ht="15.75" customHeight="1" x14ac:dyDescent="0.35">
      <c r="B873" s="2"/>
      <c r="C873" s="2"/>
      <c r="D873" s="2"/>
      <c r="E873" s="2"/>
      <c r="F873" s="2"/>
    </row>
    <row r="874" spans="2:6" ht="15.75" customHeight="1" x14ac:dyDescent="0.35">
      <c r="B874" s="2"/>
      <c r="C874" s="2"/>
      <c r="D874" s="2"/>
      <c r="E874" s="2"/>
      <c r="F874" s="2"/>
    </row>
    <row r="875" spans="2:6" ht="15.75" customHeight="1" x14ac:dyDescent="0.35">
      <c r="B875" s="2"/>
      <c r="C875" s="2"/>
      <c r="D875" s="2"/>
      <c r="E875" s="2"/>
      <c r="F875" s="2"/>
    </row>
    <row r="876" spans="2:6" ht="15.75" customHeight="1" x14ac:dyDescent="0.35">
      <c r="B876" s="2"/>
      <c r="C876" s="2"/>
      <c r="D876" s="2"/>
      <c r="E876" s="2"/>
      <c r="F876" s="2"/>
    </row>
    <row r="877" spans="2:6" ht="15.75" customHeight="1" x14ac:dyDescent="0.35">
      <c r="B877" s="2"/>
      <c r="C877" s="2"/>
      <c r="D877" s="2"/>
      <c r="E877" s="2"/>
      <c r="F877" s="2"/>
    </row>
    <row r="878" spans="2:6" ht="15.75" customHeight="1" x14ac:dyDescent="0.35">
      <c r="B878" s="2"/>
      <c r="C878" s="2"/>
      <c r="D878" s="2"/>
      <c r="E878" s="2"/>
      <c r="F878" s="2"/>
    </row>
    <row r="879" spans="2:6" ht="15.75" customHeight="1" x14ac:dyDescent="0.35">
      <c r="B879" s="2"/>
      <c r="C879" s="2"/>
      <c r="D879" s="2"/>
      <c r="E879" s="2"/>
      <c r="F879" s="2"/>
    </row>
    <row r="880" spans="2:6" ht="15.75" customHeight="1" x14ac:dyDescent="0.35">
      <c r="B880" s="2"/>
      <c r="C880" s="2"/>
      <c r="D880" s="2"/>
      <c r="E880" s="2"/>
      <c r="F880" s="2"/>
    </row>
    <row r="881" spans="2:6" ht="15.75" customHeight="1" x14ac:dyDescent="0.35">
      <c r="B881" s="2"/>
      <c r="C881" s="2"/>
      <c r="D881" s="2"/>
      <c r="E881" s="2"/>
      <c r="F881" s="2"/>
    </row>
    <row r="882" spans="2:6" ht="15.75" customHeight="1" x14ac:dyDescent="0.35">
      <c r="B882" s="2"/>
      <c r="C882" s="2"/>
      <c r="D882" s="2"/>
      <c r="E882" s="2"/>
      <c r="F882" s="2"/>
    </row>
    <row r="883" spans="2:6" ht="15.75" customHeight="1" x14ac:dyDescent="0.35">
      <c r="B883" s="2"/>
      <c r="C883" s="2"/>
      <c r="D883" s="2"/>
      <c r="E883" s="2"/>
      <c r="F883" s="2"/>
    </row>
    <row r="884" spans="2:6" ht="15.75" customHeight="1" x14ac:dyDescent="0.35">
      <c r="B884" s="2"/>
      <c r="C884" s="2"/>
      <c r="D884" s="2"/>
      <c r="E884" s="2"/>
      <c r="F884" s="2"/>
    </row>
    <row r="885" spans="2:6" ht="15.75" customHeight="1" x14ac:dyDescent="0.35">
      <c r="B885" s="2"/>
      <c r="C885" s="2"/>
      <c r="D885" s="2"/>
      <c r="E885" s="2"/>
      <c r="F885" s="2"/>
    </row>
    <row r="886" spans="2:6" ht="15.75" customHeight="1" x14ac:dyDescent="0.35">
      <c r="B886" s="2"/>
      <c r="C886" s="2"/>
      <c r="D886" s="2"/>
      <c r="E886" s="2"/>
      <c r="F886" s="2"/>
    </row>
    <row r="887" spans="2:6" ht="15.75" customHeight="1" x14ac:dyDescent="0.35">
      <c r="B887" s="2"/>
      <c r="C887" s="2"/>
      <c r="D887" s="2"/>
      <c r="E887" s="2"/>
      <c r="F887" s="2"/>
    </row>
    <row r="888" spans="2:6" ht="15.75" customHeight="1" x14ac:dyDescent="0.35">
      <c r="B888" s="2"/>
      <c r="C888" s="2"/>
      <c r="D888" s="2"/>
      <c r="E888" s="2"/>
      <c r="F888" s="2"/>
    </row>
    <row r="889" spans="2:6" ht="15.75" customHeight="1" x14ac:dyDescent="0.35">
      <c r="B889" s="2"/>
      <c r="C889" s="2"/>
      <c r="D889" s="2"/>
      <c r="E889" s="2"/>
      <c r="F889" s="2"/>
    </row>
    <row r="890" spans="2:6" ht="15.75" customHeight="1" x14ac:dyDescent="0.35">
      <c r="B890" s="2"/>
      <c r="C890" s="2"/>
      <c r="D890" s="2"/>
      <c r="E890" s="2"/>
      <c r="F890" s="2"/>
    </row>
    <row r="891" spans="2:6" ht="15.75" customHeight="1" x14ac:dyDescent="0.35">
      <c r="B891" s="2"/>
      <c r="C891" s="2"/>
      <c r="D891" s="2"/>
      <c r="E891" s="2"/>
      <c r="F891" s="2"/>
    </row>
    <row r="892" spans="2:6" ht="15.75" customHeight="1" x14ac:dyDescent="0.35">
      <c r="B892" s="2"/>
      <c r="C892" s="2"/>
      <c r="D892" s="2"/>
      <c r="E892" s="2"/>
      <c r="F892" s="2"/>
    </row>
    <row r="893" spans="2:6" ht="15.75" customHeight="1" x14ac:dyDescent="0.35">
      <c r="B893" s="2"/>
      <c r="C893" s="2"/>
      <c r="D893" s="2"/>
      <c r="E893" s="2"/>
      <c r="F893" s="2"/>
    </row>
    <row r="894" spans="2:6" ht="15.75" customHeight="1" x14ac:dyDescent="0.35">
      <c r="B894" s="2"/>
      <c r="C894" s="2"/>
      <c r="D894" s="2"/>
      <c r="E894" s="2"/>
      <c r="F894" s="2"/>
    </row>
    <row r="895" spans="2:6" ht="15.75" customHeight="1" x14ac:dyDescent="0.35">
      <c r="B895" s="2"/>
      <c r="C895" s="2"/>
      <c r="D895" s="2"/>
      <c r="E895" s="2"/>
      <c r="F895" s="2"/>
    </row>
    <row r="896" spans="2:6" ht="15.75" customHeight="1" x14ac:dyDescent="0.35">
      <c r="B896" s="2"/>
      <c r="C896" s="2"/>
      <c r="D896" s="2"/>
      <c r="E896" s="2"/>
      <c r="F896" s="2"/>
    </row>
    <row r="897" spans="2:6" ht="15.75" customHeight="1" x14ac:dyDescent="0.35">
      <c r="B897" s="2"/>
      <c r="C897" s="2"/>
      <c r="D897" s="2"/>
      <c r="E897" s="2"/>
      <c r="F897" s="2"/>
    </row>
    <row r="898" spans="2:6" ht="15.75" customHeight="1" x14ac:dyDescent="0.35">
      <c r="B898" s="2"/>
      <c r="C898" s="2"/>
      <c r="D898" s="2"/>
      <c r="E898" s="2"/>
      <c r="F898" s="2"/>
    </row>
    <row r="899" spans="2:6" ht="15.75" customHeight="1" x14ac:dyDescent="0.35">
      <c r="B899" s="2"/>
      <c r="C899" s="2"/>
      <c r="D899" s="2"/>
      <c r="E899" s="2"/>
      <c r="F899" s="2"/>
    </row>
    <row r="900" spans="2:6" ht="15.75" customHeight="1" x14ac:dyDescent="0.35">
      <c r="B900" s="2"/>
      <c r="C900" s="2"/>
      <c r="D900" s="2"/>
      <c r="E900" s="2"/>
      <c r="F900" s="2"/>
    </row>
    <row r="901" spans="2:6" ht="15.75" customHeight="1" x14ac:dyDescent="0.35">
      <c r="B901" s="2"/>
      <c r="C901" s="2"/>
      <c r="D901" s="2"/>
      <c r="E901" s="2"/>
      <c r="F901" s="2"/>
    </row>
    <row r="902" spans="2:6" ht="15.75" customHeight="1" x14ac:dyDescent="0.35">
      <c r="B902" s="2"/>
      <c r="C902" s="2"/>
      <c r="D902" s="2"/>
      <c r="E902" s="2"/>
      <c r="F902" s="2"/>
    </row>
    <row r="903" spans="2:6" ht="15.75" customHeight="1" x14ac:dyDescent="0.35">
      <c r="B903" s="2"/>
      <c r="C903" s="2"/>
      <c r="D903" s="2"/>
      <c r="E903" s="2"/>
      <c r="F903" s="2"/>
    </row>
    <row r="904" spans="2:6" ht="15.75" customHeight="1" x14ac:dyDescent="0.35">
      <c r="B904" s="2"/>
      <c r="C904" s="2"/>
      <c r="D904" s="2"/>
      <c r="E904" s="2"/>
      <c r="F904" s="2"/>
    </row>
    <row r="905" spans="2:6" ht="15.75" customHeight="1" x14ac:dyDescent="0.35">
      <c r="B905" s="2"/>
      <c r="C905" s="2"/>
      <c r="D905" s="2"/>
      <c r="E905" s="2"/>
      <c r="F905" s="2"/>
    </row>
    <row r="906" spans="2:6" ht="15.75" customHeight="1" x14ac:dyDescent="0.35">
      <c r="B906" s="2"/>
      <c r="C906" s="2"/>
      <c r="D906" s="2"/>
      <c r="E906" s="2"/>
      <c r="F906" s="2"/>
    </row>
    <row r="907" spans="2:6" ht="15.75" customHeight="1" x14ac:dyDescent="0.35">
      <c r="B907" s="2"/>
      <c r="C907" s="2"/>
      <c r="D907" s="2"/>
      <c r="E907" s="2"/>
      <c r="F907" s="2"/>
    </row>
    <row r="908" spans="2:6" ht="15.75" customHeight="1" x14ac:dyDescent="0.35">
      <c r="B908" s="2"/>
      <c r="C908" s="2"/>
      <c r="D908" s="2"/>
      <c r="E908" s="2"/>
      <c r="F908" s="2"/>
    </row>
    <row r="909" spans="2:6" ht="15.75" customHeight="1" x14ac:dyDescent="0.35">
      <c r="B909" s="2"/>
      <c r="C909" s="2"/>
      <c r="D909" s="2"/>
      <c r="E909" s="2"/>
      <c r="F909" s="2"/>
    </row>
    <row r="910" spans="2:6" ht="15.75" customHeight="1" x14ac:dyDescent="0.35">
      <c r="B910" s="2"/>
      <c r="C910" s="2"/>
      <c r="D910" s="2"/>
      <c r="E910" s="2"/>
      <c r="F910" s="2"/>
    </row>
    <row r="911" spans="2:6" ht="15.75" customHeight="1" x14ac:dyDescent="0.35">
      <c r="B911" s="2"/>
      <c r="C911" s="2"/>
      <c r="D911" s="2"/>
      <c r="E911" s="2"/>
      <c r="F911" s="2"/>
    </row>
    <row r="912" spans="2:6" ht="15.75" customHeight="1" x14ac:dyDescent="0.35">
      <c r="B912" s="2"/>
      <c r="C912" s="2"/>
      <c r="D912" s="2"/>
      <c r="E912" s="2"/>
      <c r="F912" s="2"/>
    </row>
    <row r="913" spans="2:6" ht="15.75" customHeight="1" x14ac:dyDescent="0.35">
      <c r="B913" s="2"/>
      <c r="C913" s="2"/>
      <c r="D913" s="2"/>
      <c r="E913" s="2"/>
      <c r="F913" s="2"/>
    </row>
    <row r="914" spans="2:6" ht="15.75" customHeight="1" x14ac:dyDescent="0.35">
      <c r="B914" s="2"/>
      <c r="C914" s="2"/>
      <c r="D914" s="2"/>
      <c r="E914" s="2"/>
      <c r="F914" s="2"/>
    </row>
    <row r="915" spans="2:6" ht="15.75" customHeight="1" x14ac:dyDescent="0.35">
      <c r="B915" s="2"/>
      <c r="C915" s="2"/>
      <c r="D915" s="2"/>
      <c r="E915" s="2"/>
      <c r="F915" s="2"/>
    </row>
    <row r="916" spans="2:6" ht="15.75" customHeight="1" x14ac:dyDescent="0.35">
      <c r="B916" s="2"/>
      <c r="C916" s="2"/>
      <c r="D916" s="2"/>
      <c r="E916" s="2"/>
      <c r="F916" s="2"/>
    </row>
    <row r="917" spans="2:6" ht="15.75" customHeight="1" x14ac:dyDescent="0.35">
      <c r="B917" s="2"/>
      <c r="C917" s="2"/>
      <c r="D917" s="2"/>
      <c r="E917" s="2"/>
      <c r="F917" s="2"/>
    </row>
    <row r="918" spans="2:6" ht="15.75" customHeight="1" x14ac:dyDescent="0.35">
      <c r="B918" s="2"/>
      <c r="C918" s="2"/>
      <c r="D918" s="2"/>
      <c r="E918" s="2"/>
      <c r="F918" s="2"/>
    </row>
    <row r="919" spans="2:6" ht="15.75" customHeight="1" x14ac:dyDescent="0.35">
      <c r="B919" s="2"/>
      <c r="C919" s="2"/>
      <c r="D919" s="2"/>
      <c r="E919" s="2"/>
      <c r="F919" s="2"/>
    </row>
    <row r="920" spans="2:6" ht="15.75" customHeight="1" x14ac:dyDescent="0.35">
      <c r="B920" s="2"/>
      <c r="C920" s="2"/>
      <c r="D920" s="2"/>
      <c r="E920" s="2"/>
      <c r="F920" s="2"/>
    </row>
    <row r="921" spans="2:6" ht="15.75" customHeight="1" x14ac:dyDescent="0.35">
      <c r="B921" s="2"/>
      <c r="C921" s="2"/>
      <c r="D921" s="2"/>
      <c r="E921" s="2"/>
      <c r="F921" s="2"/>
    </row>
    <row r="922" spans="2:6" ht="15.75" customHeight="1" x14ac:dyDescent="0.35">
      <c r="B922" s="2"/>
      <c r="C922" s="2"/>
      <c r="D922" s="2"/>
      <c r="E922" s="2"/>
      <c r="F922" s="2"/>
    </row>
    <row r="923" spans="2:6" ht="15.75" customHeight="1" x14ac:dyDescent="0.35">
      <c r="B923" s="2"/>
      <c r="C923" s="2"/>
      <c r="D923" s="2"/>
      <c r="E923" s="2"/>
      <c r="F923" s="2"/>
    </row>
    <row r="924" spans="2:6" ht="15.75" customHeight="1" x14ac:dyDescent="0.35">
      <c r="B924" s="2"/>
      <c r="C924" s="2"/>
      <c r="D924" s="2"/>
      <c r="E924" s="2"/>
      <c r="F924" s="2"/>
    </row>
    <row r="925" spans="2:6" ht="15.75" customHeight="1" x14ac:dyDescent="0.35">
      <c r="B925" s="2"/>
      <c r="C925" s="2"/>
      <c r="D925" s="2"/>
      <c r="E925" s="2"/>
      <c r="F925" s="2"/>
    </row>
    <row r="926" spans="2:6" ht="15.75" customHeight="1" x14ac:dyDescent="0.35">
      <c r="B926" s="2"/>
      <c r="C926" s="2"/>
      <c r="D926" s="2"/>
      <c r="E926" s="2"/>
      <c r="F926" s="2"/>
    </row>
    <row r="927" spans="2:6" ht="15.75" customHeight="1" x14ac:dyDescent="0.35">
      <c r="B927" s="2"/>
      <c r="C927" s="2"/>
      <c r="D927" s="2"/>
      <c r="E927" s="2"/>
      <c r="F927" s="2"/>
    </row>
    <row r="928" spans="2:6" ht="15.75" customHeight="1" x14ac:dyDescent="0.35">
      <c r="B928" s="2"/>
      <c r="C928" s="2"/>
      <c r="D928" s="2"/>
      <c r="E928" s="2"/>
      <c r="F928" s="2"/>
    </row>
    <row r="929" spans="2:6" ht="15.75" customHeight="1" x14ac:dyDescent="0.35">
      <c r="B929" s="2"/>
      <c r="C929" s="2"/>
      <c r="D929" s="2"/>
      <c r="E929" s="2"/>
      <c r="F929" s="2"/>
    </row>
    <row r="930" spans="2:6" ht="15.75" customHeight="1" x14ac:dyDescent="0.35">
      <c r="B930" s="2"/>
      <c r="C930" s="2"/>
      <c r="D930" s="2"/>
      <c r="E930" s="2"/>
      <c r="F930" s="2"/>
    </row>
    <row r="931" spans="2:6" ht="15.75" customHeight="1" x14ac:dyDescent="0.35">
      <c r="B931" s="2"/>
      <c r="C931" s="2"/>
      <c r="D931" s="2"/>
      <c r="E931" s="2"/>
      <c r="F931" s="2"/>
    </row>
    <row r="932" spans="2:6" ht="15.75" customHeight="1" x14ac:dyDescent="0.35">
      <c r="B932" s="2"/>
      <c r="C932" s="2"/>
      <c r="D932" s="2"/>
      <c r="E932" s="2"/>
      <c r="F932" s="2"/>
    </row>
    <row r="933" spans="2:6" ht="15.75" customHeight="1" x14ac:dyDescent="0.35">
      <c r="B933" s="2"/>
      <c r="C933" s="2"/>
      <c r="D933" s="2"/>
      <c r="E933" s="2"/>
      <c r="F933" s="2"/>
    </row>
    <row r="934" spans="2:6" ht="15.75" customHeight="1" x14ac:dyDescent="0.35">
      <c r="B934" s="2"/>
      <c r="C934" s="2"/>
      <c r="D934" s="2"/>
      <c r="E934" s="2"/>
      <c r="F934" s="2"/>
    </row>
    <row r="935" spans="2:6" ht="15.75" customHeight="1" x14ac:dyDescent="0.35">
      <c r="B935" s="2"/>
      <c r="C935" s="2"/>
      <c r="D935" s="2"/>
      <c r="E935" s="2"/>
      <c r="F935" s="2"/>
    </row>
    <row r="936" spans="2:6" ht="15.75" customHeight="1" x14ac:dyDescent="0.35">
      <c r="B936" s="2"/>
      <c r="C936" s="2"/>
      <c r="D936" s="2"/>
      <c r="E936" s="2"/>
      <c r="F936" s="2"/>
    </row>
    <row r="937" spans="2:6" ht="15.75" customHeight="1" x14ac:dyDescent="0.35">
      <c r="B937" s="2"/>
      <c r="C937" s="2"/>
      <c r="D937" s="2"/>
      <c r="E937" s="2"/>
      <c r="F937" s="2"/>
    </row>
    <row r="938" spans="2:6" ht="15.75" customHeight="1" x14ac:dyDescent="0.35">
      <c r="B938" s="2"/>
      <c r="C938" s="2"/>
      <c r="D938" s="2"/>
      <c r="E938" s="2"/>
      <c r="F938" s="2"/>
    </row>
    <row r="939" spans="2:6" ht="15.75" customHeight="1" x14ac:dyDescent="0.35">
      <c r="B939" s="2"/>
      <c r="C939" s="2"/>
      <c r="D939" s="2"/>
      <c r="E939" s="2"/>
      <c r="F939" s="2"/>
    </row>
    <row r="940" spans="2:6" ht="15.75" customHeight="1" x14ac:dyDescent="0.35">
      <c r="B940" s="2"/>
      <c r="C940" s="2"/>
      <c r="D940" s="2"/>
      <c r="E940" s="2"/>
      <c r="F940" s="2"/>
    </row>
    <row r="941" spans="2:6" ht="15.75" customHeight="1" x14ac:dyDescent="0.35">
      <c r="B941" s="2"/>
      <c r="C941" s="2"/>
      <c r="D941" s="2"/>
      <c r="E941" s="2"/>
      <c r="F941" s="2"/>
    </row>
    <row r="942" spans="2:6" ht="15.75" customHeight="1" x14ac:dyDescent="0.35">
      <c r="B942" s="2"/>
      <c r="C942" s="2"/>
      <c r="D942" s="2"/>
      <c r="E942" s="2"/>
      <c r="F942" s="2"/>
    </row>
    <row r="943" spans="2:6" ht="15.75" customHeight="1" x14ac:dyDescent="0.35">
      <c r="B943" s="2"/>
      <c r="C943" s="2"/>
      <c r="D943" s="2"/>
      <c r="E943" s="2"/>
      <c r="F943" s="2"/>
    </row>
    <row r="944" spans="2:6" ht="15.75" customHeight="1" x14ac:dyDescent="0.35">
      <c r="B944" s="2"/>
      <c r="C944" s="2"/>
      <c r="D944" s="2"/>
      <c r="E944" s="2"/>
      <c r="F944" s="2"/>
    </row>
    <row r="945" spans="2:6" ht="15.75" customHeight="1" x14ac:dyDescent="0.35">
      <c r="B945" s="2"/>
      <c r="C945" s="2"/>
      <c r="D945" s="2"/>
      <c r="E945" s="2"/>
      <c r="F945" s="2"/>
    </row>
    <row r="946" spans="2:6" ht="15.75" customHeight="1" x14ac:dyDescent="0.35">
      <c r="B946" s="2"/>
      <c r="C946" s="2"/>
      <c r="D946" s="2"/>
      <c r="E946" s="2"/>
      <c r="F946" s="2"/>
    </row>
    <row r="947" spans="2:6" ht="15.75" customHeight="1" x14ac:dyDescent="0.35">
      <c r="B947" s="2"/>
      <c r="C947" s="2"/>
      <c r="D947" s="2"/>
      <c r="E947" s="2"/>
      <c r="F947" s="2"/>
    </row>
    <row r="948" spans="2:6" ht="15.75" customHeight="1" x14ac:dyDescent="0.35">
      <c r="B948" s="2"/>
      <c r="C948" s="2"/>
      <c r="D948" s="2"/>
      <c r="E948" s="2"/>
      <c r="F948" s="2"/>
    </row>
    <row r="949" spans="2:6" ht="15.75" customHeight="1" x14ac:dyDescent="0.35">
      <c r="B949" s="2"/>
      <c r="C949" s="2"/>
      <c r="D949" s="2"/>
      <c r="E949" s="2"/>
      <c r="F949" s="2"/>
    </row>
    <row r="950" spans="2:6" ht="15.75" customHeight="1" x14ac:dyDescent="0.35">
      <c r="B950" s="2"/>
      <c r="C950" s="2"/>
      <c r="D950" s="2"/>
      <c r="E950" s="2"/>
      <c r="F950" s="2"/>
    </row>
    <row r="951" spans="2:6" ht="15.75" customHeight="1" x14ac:dyDescent="0.35">
      <c r="B951" s="2"/>
      <c r="C951" s="2"/>
      <c r="D951" s="2"/>
      <c r="E951" s="2"/>
      <c r="F951" s="2"/>
    </row>
    <row r="952" spans="2:6" ht="15.75" customHeight="1" x14ac:dyDescent="0.35">
      <c r="B952" s="2"/>
      <c r="C952" s="2"/>
      <c r="D952" s="2"/>
      <c r="E952" s="2"/>
      <c r="F952" s="2"/>
    </row>
    <row r="953" spans="2:6" ht="15.75" customHeight="1" x14ac:dyDescent="0.35">
      <c r="B953" s="2"/>
      <c r="C953" s="2"/>
      <c r="D953" s="2"/>
      <c r="E953" s="2"/>
      <c r="F953" s="2"/>
    </row>
    <row r="954" spans="2:6" ht="15.75" customHeight="1" x14ac:dyDescent="0.35">
      <c r="B954" s="2"/>
      <c r="C954" s="2"/>
      <c r="D954" s="2"/>
      <c r="E954" s="2"/>
      <c r="F954" s="2"/>
    </row>
    <row r="955" spans="2:6" ht="15.75" customHeight="1" x14ac:dyDescent="0.35">
      <c r="B955" s="2"/>
      <c r="C955" s="2"/>
      <c r="D955" s="2"/>
      <c r="E955" s="2"/>
      <c r="F955" s="2"/>
    </row>
    <row r="956" spans="2:6" ht="15.75" customHeight="1" x14ac:dyDescent="0.35">
      <c r="B956" s="2"/>
      <c r="C956" s="2"/>
      <c r="D956" s="2"/>
      <c r="E956" s="2"/>
      <c r="F956" s="2"/>
    </row>
    <row r="957" spans="2:6" ht="15.75" customHeight="1" x14ac:dyDescent="0.35">
      <c r="B957" s="2"/>
      <c r="C957" s="2"/>
      <c r="D957" s="2"/>
      <c r="E957" s="2"/>
      <c r="F957" s="2"/>
    </row>
    <row r="958" spans="2:6" ht="15.75" customHeight="1" x14ac:dyDescent="0.35">
      <c r="B958" s="2"/>
      <c r="C958" s="2"/>
      <c r="D958" s="2"/>
      <c r="E958" s="2"/>
      <c r="F958" s="2"/>
    </row>
    <row r="959" spans="2:6" ht="15.75" customHeight="1" x14ac:dyDescent="0.35">
      <c r="B959" s="2"/>
      <c r="C959" s="2"/>
      <c r="D959" s="2"/>
      <c r="E959" s="2"/>
      <c r="F959" s="2"/>
    </row>
    <row r="960" spans="2:6" ht="15.75" customHeight="1" x14ac:dyDescent="0.35">
      <c r="B960" s="2"/>
      <c r="C960" s="2"/>
      <c r="D960" s="2"/>
      <c r="E960" s="2"/>
      <c r="F960" s="2"/>
    </row>
    <row r="961" spans="2:6" ht="15.75" customHeight="1" x14ac:dyDescent="0.35">
      <c r="B961" s="2"/>
      <c r="C961" s="2"/>
      <c r="D961" s="2"/>
      <c r="E961" s="2"/>
      <c r="F961" s="2"/>
    </row>
    <row r="962" spans="2:6" ht="15.75" customHeight="1" x14ac:dyDescent="0.35">
      <c r="B962" s="2"/>
      <c r="C962" s="2"/>
      <c r="D962" s="2"/>
      <c r="E962" s="2"/>
      <c r="F962" s="2"/>
    </row>
    <row r="963" spans="2:6" ht="15.75" customHeight="1" x14ac:dyDescent="0.35">
      <c r="B963" s="2"/>
      <c r="C963" s="2"/>
      <c r="D963" s="2"/>
      <c r="E963" s="2"/>
      <c r="F963" s="2"/>
    </row>
    <row r="964" spans="2:6" ht="15.75" customHeight="1" x14ac:dyDescent="0.35">
      <c r="B964" s="2"/>
      <c r="C964" s="2"/>
      <c r="D964" s="2"/>
      <c r="E964" s="2"/>
      <c r="F964" s="2"/>
    </row>
    <row r="965" spans="2:6" ht="15.75" customHeight="1" x14ac:dyDescent="0.35">
      <c r="B965" s="2"/>
      <c r="C965" s="2"/>
      <c r="D965" s="2"/>
      <c r="E965" s="2"/>
      <c r="F965" s="2"/>
    </row>
    <row r="966" spans="2:6" ht="15.75" customHeight="1" x14ac:dyDescent="0.35">
      <c r="B966" s="2"/>
      <c r="C966" s="2"/>
      <c r="D966" s="2"/>
      <c r="E966" s="2"/>
      <c r="F966" s="2"/>
    </row>
    <row r="967" spans="2:6" ht="15.75" customHeight="1" x14ac:dyDescent="0.35">
      <c r="B967" s="2"/>
      <c r="C967" s="2"/>
      <c r="D967" s="2"/>
      <c r="E967" s="2"/>
      <c r="F967" s="2"/>
    </row>
    <row r="968" spans="2:6" ht="15.75" customHeight="1" x14ac:dyDescent="0.35">
      <c r="B968" s="2"/>
      <c r="C968" s="2"/>
      <c r="D968" s="2"/>
      <c r="E968" s="2"/>
      <c r="F968" s="2"/>
    </row>
    <row r="969" spans="2:6" ht="15.75" customHeight="1" x14ac:dyDescent="0.35">
      <c r="B969" s="2"/>
      <c r="C969" s="2"/>
      <c r="D969" s="2"/>
      <c r="E969" s="2"/>
      <c r="F969" s="2"/>
    </row>
    <row r="970" spans="2:6" ht="15.75" customHeight="1" x14ac:dyDescent="0.35">
      <c r="B970" s="2"/>
      <c r="C970" s="2"/>
      <c r="D970" s="2"/>
      <c r="E970" s="2"/>
      <c r="F970" s="2"/>
    </row>
    <row r="971" spans="2:6" ht="15.75" customHeight="1" x14ac:dyDescent="0.35">
      <c r="B971" s="2"/>
      <c r="C971" s="2"/>
      <c r="D971" s="2"/>
      <c r="E971" s="2"/>
      <c r="F971" s="2"/>
    </row>
    <row r="972" spans="2:6" ht="15.75" customHeight="1" x14ac:dyDescent="0.35">
      <c r="B972" s="2"/>
      <c r="C972" s="2"/>
      <c r="D972" s="2"/>
      <c r="E972" s="2"/>
      <c r="F972" s="2"/>
    </row>
    <row r="973" spans="2:6" ht="15.75" customHeight="1" x14ac:dyDescent="0.35">
      <c r="B973" s="2"/>
      <c r="C973" s="2"/>
      <c r="D973" s="2"/>
      <c r="E973" s="2"/>
      <c r="F973" s="2"/>
    </row>
    <row r="974" spans="2:6" ht="15.75" customHeight="1" x14ac:dyDescent="0.35">
      <c r="B974" s="2"/>
      <c r="C974" s="2"/>
      <c r="D974" s="2"/>
      <c r="E974" s="2"/>
      <c r="F974" s="2"/>
    </row>
    <row r="975" spans="2:6" ht="15.75" customHeight="1" x14ac:dyDescent="0.35">
      <c r="B975" s="2"/>
      <c r="C975" s="2"/>
      <c r="D975" s="2"/>
      <c r="E975" s="2"/>
      <c r="F975" s="2"/>
    </row>
    <row r="976" spans="2:6" ht="15.75" customHeight="1" x14ac:dyDescent="0.35">
      <c r="B976" s="2"/>
      <c r="C976" s="2"/>
      <c r="D976" s="2"/>
      <c r="E976" s="2"/>
      <c r="F976" s="2"/>
    </row>
    <row r="977" spans="2:6" ht="15.75" customHeight="1" x14ac:dyDescent="0.35">
      <c r="B977" s="2"/>
      <c r="C977" s="2"/>
      <c r="D977" s="2"/>
      <c r="E977" s="2"/>
      <c r="F977" s="2"/>
    </row>
    <row r="978" spans="2:6" ht="15.75" customHeight="1" x14ac:dyDescent="0.35">
      <c r="B978" s="2"/>
      <c r="C978" s="2"/>
      <c r="D978" s="2"/>
      <c r="E978" s="2"/>
      <c r="F978" s="2"/>
    </row>
    <row r="979" spans="2:6" ht="15.75" customHeight="1" x14ac:dyDescent="0.35">
      <c r="B979" s="2"/>
      <c r="C979" s="2"/>
      <c r="D979" s="2"/>
      <c r="E979" s="2"/>
      <c r="F979" s="2"/>
    </row>
    <row r="980" spans="2:6" ht="15.75" customHeight="1" x14ac:dyDescent="0.35">
      <c r="B980" s="2"/>
      <c r="C980" s="2"/>
      <c r="D980" s="2"/>
      <c r="E980" s="2"/>
      <c r="F980" s="2"/>
    </row>
    <row r="981" spans="2:6" ht="15.75" customHeight="1" x14ac:dyDescent="0.35">
      <c r="B981" s="2"/>
      <c r="C981" s="2"/>
      <c r="D981" s="2"/>
      <c r="E981" s="2"/>
      <c r="F981" s="2"/>
    </row>
    <row r="982" spans="2:6" ht="15.75" customHeight="1" x14ac:dyDescent="0.35">
      <c r="B982" s="2"/>
      <c r="C982" s="2"/>
      <c r="D982" s="2"/>
      <c r="E982" s="2"/>
      <c r="F982" s="2"/>
    </row>
    <row r="983" spans="2:6" ht="15.75" customHeight="1" x14ac:dyDescent="0.35">
      <c r="B983" s="2"/>
      <c r="C983" s="2"/>
      <c r="D983" s="2"/>
      <c r="E983" s="2"/>
      <c r="F983" s="2"/>
    </row>
    <row r="984" spans="2:6" ht="15.75" customHeight="1" x14ac:dyDescent="0.35">
      <c r="B984" s="2"/>
      <c r="C984" s="2"/>
      <c r="D984" s="2"/>
      <c r="E984" s="2"/>
      <c r="F984" s="2"/>
    </row>
    <row r="985" spans="2:6" ht="15.75" customHeight="1" x14ac:dyDescent="0.35">
      <c r="B985" s="2"/>
      <c r="C985" s="2"/>
      <c r="D985" s="2"/>
      <c r="E985" s="2"/>
      <c r="F985" s="2"/>
    </row>
    <row r="986" spans="2:6" ht="15.75" customHeight="1" x14ac:dyDescent="0.35">
      <c r="B986" s="2"/>
      <c r="C986" s="2"/>
      <c r="D986" s="2"/>
      <c r="E986" s="2"/>
      <c r="F986" s="2"/>
    </row>
    <row r="987" spans="2:6" ht="15.75" customHeight="1" x14ac:dyDescent="0.35">
      <c r="B987" s="2"/>
      <c r="C987" s="2"/>
      <c r="D987" s="2"/>
      <c r="E987" s="2"/>
      <c r="F987" s="2"/>
    </row>
    <row r="988" spans="2:6" ht="15.75" customHeight="1" x14ac:dyDescent="0.35">
      <c r="B988" s="2"/>
      <c r="C988" s="2"/>
      <c r="D988" s="2"/>
      <c r="E988" s="2"/>
      <c r="F988" s="2"/>
    </row>
    <row r="989" spans="2:6" ht="15.75" customHeight="1" x14ac:dyDescent="0.35">
      <c r="B989" s="2"/>
      <c r="C989" s="2"/>
      <c r="D989" s="2"/>
      <c r="E989" s="2"/>
      <c r="F989" s="2"/>
    </row>
    <row r="990" spans="2:6" ht="15.75" customHeight="1" x14ac:dyDescent="0.35">
      <c r="B990" s="2"/>
      <c r="C990" s="2"/>
      <c r="D990" s="2"/>
      <c r="E990" s="2"/>
      <c r="F990" s="2"/>
    </row>
    <row r="991" spans="2:6" ht="15.75" customHeight="1" x14ac:dyDescent="0.35">
      <c r="B991" s="2"/>
      <c r="C991" s="2"/>
      <c r="D991" s="2"/>
      <c r="E991" s="2"/>
      <c r="F991" s="2"/>
    </row>
    <row r="992" spans="2:6" ht="15.75" customHeight="1" x14ac:dyDescent="0.35">
      <c r="B992" s="2"/>
      <c r="C992" s="2"/>
      <c r="D992" s="2"/>
      <c r="E992" s="2"/>
      <c r="F992" s="2"/>
    </row>
    <row r="993" spans="2:6" ht="15.75" customHeight="1" x14ac:dyDescent="0.35">
      <c r="B993" s="2"/>
      <c r="C993" s="2"/>
      <c r="D993" s="2"/>
      <c r="E993" s="2"/>
      <c r="F993" s="2"/>
    </row>
    <row r="994" spans="2:6" ht="15.75" customHeight="1" x14ac:dyDescent="0.35">
      <c r="B994" s="2"/>
      <c r="C994" s="2"/>
      <c r="D994" s="2"/>
      <c r="E994" s="2"/>
      <c r="F994" s="2"/>
    </row>
    <row r="995" spans="2:6" ht="15.75" customHeight="1" x14ac:dyDescent="0.35">
      <c r="B995" s="2"/>
      <c r="C995" s="2"/>
      <c r="D995" s="2"/>
      <c r="E995" s="2"/>
      <c r="F995" s="2"/>
    </row>
    <row r="996" spans="2:6" ht="15.75" customHeight="1" x14ac:dyDescent="0.35">
      <c r="B996" s="2"/>
      <c r="C996" s="2"/>
      <c r="D996" s="2"/>
      <c r="E996" s="2"/>
      <c r="F996" s="2"/>
    </row>
    <row r="997" spans="2:6" ht="15.75" customHeight="1" x14ac:dyDescent="0.35">
      <c r="B997" s="2"/>
      <c r="C997" s="2"/>
      <c r="D997" s="2"/>
      <c r="E997" s="2"/>
      <c r="F997" s="2"/>
    </row>
    <row r="998" spans="2:6" ht="15.75" customHeight="1" x14ac:dyDescent="0.35">
      <c r="B998" s="2"/>
      <c r="C998" s="2"/>
      <c r="D998" s="2"/>
      <c r="E998" s="2"/>
      <c r="F998" s="2"/>
    </row>
    <row r="999" spans="2:6" ht="15.75" customHeight="1" x14ac:dyDescent="0.35">
      <c r="B999" s="2"/>
      <c r="C999" s="2"/>
      <c r="D999" s="2"/>
      <c r="E999" s="2"/>
      <c r="F999" s="2"/>
    </row>
    <row r="1000" spans="2:6" ht="15.75" customHeight="1" x14ac:dyDescent="0.35">
      <c r="B1000" s="2"/>
      <c r="C1000" s="2"/>
      <c r="D1000" s="2"/>
      <c r="E1000" s="2"/>
      <c r="F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218</v>
      </c>
      <c r="B10" s="36" t="s">
        <v>219</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220</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t="s">
        <v>222</v>
      </c>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96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223</v>
      </c>
      <c r="B16" s="39" t="s">
        <v>224</v>
      </c>
      <c r="C16" s="40">
        <v>19.541615</v>
      </c>
      <c r="D16" s="40">
        <v>22.420023</v>
      </c>
      <c r="E16" s="40">
        <v>24.943438</v>
      </c>
      <c r="F16" s="40">
        <v>27.234870999999998</v>
      </c>
      <c r="G16" s="40">
        <v>28.426102</v>
      </c>
      <c r="H16" s="40">
        <v>29.095585</v>
      </c>
      <c r="I16" s="40">
        <v>28.96369</v>
      </c>
      <c r="J16" s="40">
        <v>29.14106</v>
      </c>
      <c r="K16" s="40">
        <v>29.305251999999999</v>
      </c>
      <c r="L16" s="40">
        <v>29.883849999999999</v>
      </c>
      <c r="M16" s="40">
        <v>30.136161999999999</v>
      </c>
      <c r="N16" s="40">
        <v>29.934774000000001</v>
      </c>
      <c r="O16" s="40">
        <v>29.920411999999999</v>
      </c>
      <c r="P16" s="40">
        <v>30.012841999999999</v>
      </c>
      <c r="Q16" s="40">
        <v>30.163609999999998</v>
      </c>
      <c r="R16" s="40">
        <v>30.115290000000002</v>
      </c>
      <c r="S16" s="40">
        <v>30.058277</v>
      </c>
      <c r="T16" s="40">
        <v>29.953714000000002</v>
      </c>
      <c r="U16" s="40">
        <v>29.734873</v>
      </c>
      <c r="V16" s="40">
        <v>29.61364</v>
      </c>
      <c r="W16" s="40">
        <v>29.421838999999999</v>
      </c>
      <c r="X16" s="40">
        <v>29.352488000000001</v>
      </c>
      <c r="Y16" s="40">
        <v>29.287157000000001</v>
      </c>
      <c r="Z16" s="40">
        <v>29.184992000000001</v>
      </c>
      <c r="AA16" s="40">
        <v>28.953019999999999</v>
      </c>
      <c r="AB16" s="40">
        <v>28.618238000000002</v>
      </c>
      <c r="AC16" s="40">
        <v>28.07037</v>
      </c>
      <c r="AD16" s="40">
        <v>27.594366000000001</v>
      </c>
      <c r="AE16" s="40">
        <v>27.031331999999999</v>
      </c>
      <c r="AF16" s="40">
        <v>26.581499000000001</v>
      </c>
      <c r="AG16" s="40">
        <v>26.159669999999998</v>
      </c>
      <c r="AH16" s="40">
        <v>25.650777999999999</v>
      </c>
      <c r="AI16" s="40">
        <v>25.034803</v>
      </c>
      <c r="AJ16" s="40">
        <v>24.573550999999998</v>
      </c>
      <c r="AK16" s="41">
        <v>2.8700000000000002E-3</v>
      </c>
    </row>
    <row r="17" spans="1:37" ht="15" customHeight="1" x14ac:dyDescent="0.35">
      <c r="A17" s="35" t="s">
        <v>225</v>
      </c>
      <c r="B17" s="39" t="s">
        <v>226</v>
      </c>
      <c r="C17" s="40">
        <v>5.0392929999999998</v>
      </c>
      <c r="D17" s="40">
        <v>5.8582390000000002</v>
      </c>
      <c r="E17" s="40">
        <v>6.5377929999999997</v>
      </c>
      <c r="F17" s="40">
        <v>6.923654</v>
      </c>
      <c r="G17" s="40">
        <v>7.209225</v>
      </c>
      <c r="H17" s="40">
        <v>7.3064679999999997</v>
      </c>
      <c r="I17" s="40">
        <v>7.379486</v>
      </c>
      <c r="J17" s="40">
        <v>7.4934510000000003</v>
      </c>
      <c r="K17" s="40">
        <v>7.5835080000000001</v>
      </c>
      <c r="L17" s="40">
        <v>7.8331109999999997</v>
      </c>
      <c r="M17" s="40">
        <v>7.9473339999999997</v>
      </c>
      <c r="N17" s="40">
        <v>7.9553050000000001</v>
      </c>
      <c r="O17" s="40">
        <v>8.0139270000000007</v>
      </c>
      <c r="P17" s="40">
        <v>8.0103139999999993</v>
      </c>
      <c r="Q17" s="40">
        <v>8.0838009999999993</v>
      </c>
      <c r="R17" s="40">
        <v>8.0316109999999998</v>
      </c>
      <c r="S17" s="40">
        <v>8.0708990000000007</v>
      </c>
      <c r="T17" s="40">
        <v>8.0798459999999999</v>
      </c>
      <c r="U17" s="40">
        <v>8.0767980000000001</v>
      </c>
      <c r="V17" s="40">
        <v>8.0538039999999995</v>
      </c>
      <c r="W17" s="40">
        <v>8.0605989999999998</v>
      </c>
      <c r="X17" s="40">
        <v>8.0821480000000001</v>
      </c>
      <c r="Y17" s="40">
        <v>8.0672230000000003</v>
      </c>
      <c r="Z17" s="40">
        <v>8.0500089999999993</v>
      </c>
      <c r="AA17" s="40">
        <v>8.0509679999999992</v>
      </c>
      <c r="AB17" s="40">
        <v>7.9902800000000003</v>
      </c>
      <c r="AC17" s="40">
        <v>7.9423849999999998</v>
      </c>
      <c r="AD17" s="40">
        <v>7.9136309999999996</v>
      </c>
      <c r="AE17" s="40">
        <v>7.8661219999999998</v>
      </c>
      <c r="AF17" s="40">
        <v>7.8498020000000004</v>
      </c>
      <c r="AG17" s="40">
        <v>7.782877</v>
      </c>
      <c r="AH17" s="40">
        <v>7.7419770000000003</v>
      </c>
      <c r="AI17" s="40">
        <v>7.6704160000000003</v>
      </c>
      <c r="AJ17" s="40">
        <v>7.648981</v>
      </c>
      <c r="AK17" s="41">
        <v>8.3700000000000007E-3</v>
      </c>
    </row>
    <row r="18" spans="1:37" ht="15" customHeight="1" x14ac:dyDescent="0.35">
      <c r="A18" s="35" t="s">
        <v>227</v>
      </c>
      <c r="B18" s="39" t="s">
        <v>228</v>
      </c>
      <c r="C18" s="40">
        <v>28.178221000000001</v>
      </c>
      <c r="D18" s="40">
        <v>30.556920999999999</v>
      </c>
      <c r="E18" s="40">
        <v>33.449390000000001</v>
      </c>
      <c r="F18" s="40">
        <v>34.793362000000002</v>
      </c>
      <c r="G18" s="40">
        <v>35.366219000000001</v>
      </c>
      <c r="H18" s="40">
        <v>35.890900000000002</v>
      </c>
      <c r="I18" s="40">
        <v>36.570670999999997</v>
      </c>
      <c r="J18" s="40">
        <v>37.205696000000003</v>
      </c>
      <c r="K18" s="40">
        <v>37.975025000000002</v>
      </c>
      <c r="L18" s="40">
        <v>38.741104</v>
      </c>
      <c r="M18" s="40">
        <v>39.223514999999999</v>
      </c>
      <c r="N18" s="40">
        <v>39.680008000000001</v>
      </c>
      <c r="O18" s="40">
        <v>39.830466999999999</v>
      </c>
      <c r="P18" s="40">
        <v>39.918148000000002</v>
      </c>
      <c r="Q18" s="40">
        <v>40.189841999999999</v>
      </c>
      <c r="R18" s="40">
        <v>40.527808999999998</v>
      </c>
      <c r="S18" s="40">
        <v>40.613135999999997</v>
      </c>
      <c r="T18" s="40">
        <v>40.856696999999997</v>
      </c>
      <c r="U18" s="40">
        <v>41.048679</v>
      </c>
      <c r="V18" s="40">
        <v>41.29813</v>
      </c>
      <c r="W18" s="40">
        <v>41.539059000000002</v>
      </c>
      <c r="X18" s="40">
        <v>41.764575999999998</v>
      </c>
      <c r="Y18" s="40">
        <v>41.933880000000002</v>
      </c>
      <c r="Z18" s="40">
        <v>42.222794</v>
      </c>
      <c r="AA18" s="40">
        <v>42.449916999999999</v>
      </c>
      <c r="AB18" s="40">
        <v>42.731876</v>
      </c>
      <c r="AC18" s="40">
        <v>42.909514999999999</v>
      </c>
      <c r="AD18" s="40">
        <v>43.318232999999999</v>
      </c>
      <c r="AE18" s="40">
        <v>43.650737999999997</v>
      </c>
      <c r="AF18" s="40">
        <v>43.901997000000001</v>
      </c>
      <c r="AG18" s="40">
        <v>44.134117000000003</v>
      </c>
      <c r="AH18" s="40">
        <v>44.502547999999997</v>
      </c>
      <c r="AI18" s="40">
        <v>44.694149000000003</v>
      </c>
      <c r="AJ18" s="40">
        <v>45.013454000000003</v>
      </c>
      <c r="AK18" s="41">
        <v>1.2179000000000001E-2</v>
      </c>
    </row>
    <row r="19" spans="1:37" ht="15" customHeight="1" x14ac:dyDescent="0.35">
      <c r="A19" s="35" t="s">
        <v>229</v>
      </c>
      <c r="B19" s="39" t="s">
        <v>230</v>
      </c>
      <c r="C19" s="40">
        <v>15.900172</v>
      </c>
      <c r="D19" s="40">
        <v>15.691789999999999</v>
      </c>
      <c r="E19" s="40">
        <v>15.072668</v>
      </c>
      <c r="F19" s="40">
        <v>14.299564</v>
      </c>
      <c r="G19" s="40">
        <v>13.574759</v>
      </c>
      <c r="H19" s="40">
        <v>13.532781</v>
      </c>
      <c r="I19" s="40">
        <v>13.497337</v>
      </c>
      <c r="J19" s="40">
        <v>13.651735</v>
      </c>
      <c r="K19" s="40">
        <v>13.568947</v>
      </c>
      <c r="L19" s="40">
        <v>13.486689</v>
      </c>
      <c r="M19" s="40">
        <v>13.333907999999999</v>
      </c>
      <c r="N19" s="40">
        <v>13.07442</v>
      </c>
      <c r="O19" s="40">
        <v>13.349971999999999</v>
      </c>
      <c r="P19" s="40">
        <v>13.286784000000001</v>
      </c>
      <c r="Q19" s="40">
        <v>13.082178000000001</v>
      </c>
      <c r="R19" s="40">
        <v>12.806699</v>
      </c>
      <c r="S19" s="40">
        <v>12.780619</v>
      </c>
      <c r="T19" s="40">
        <v>12.462419000000001</v>
      </c>
      <c r="U19" s="40">
        <v>12.459557999999999</v>
      </c>
      <c r="V19" s="40">
        <v>12.492782</v>
      </c>
      <c r="W19" s="40">
        <v>12.437695</v>
      </c>
      <c r="X19" s="40">
        <v>12.443433000000001</v>
      </c>
      <c r="Y19" s="40">
        <v>12.433068</v>
      </c>
      <c r="Z19" s="40">
        <v>12.401733</v>
      </c>
      <c r="AA19" s="40">
        <v>12.365484</v>
      </c>
      <c r="AB19" s="40">
        <v>12.302883</v>
      </c>
      <c r="AC19" s="40">
        <v>12.215769</v>
      </c>
      <c r="AD19" s="40">
        <v>12.21744</v>
      </c>
      <c r="AE19" s="40">
        <v>12.300397</v>
      </c>
      <c r="AF19" s="40">
        <v>12.16431</v>
      </c>
      <c r="AG19" s="40">
        <v>12.086715999999999</v>
      </c>
      <c r="AH19" s="40">
        <v>12.109116</v>
      </c>
      <c r="AI19" s="40">
        <v>12.112144000000001</v>
      </c>
      <c r="AJ19" s="40">
        <v>12.121796</v>
      </c>
      <c r="AK19" s="41">
        <v>-8.0339999999999995E-3</v>
      </c>
    </row>
    <row r="20" spans="1:37" ht="15" customHeight="1" x14ac:dyDescent="0.35">
      <c r="A20" s="35" t="s">
        <v>231</v>
      </c>
      <c r="B20" s="39" t="s">
        <v>232</v>
      </c>
      <c r="C20" s="40">
        <v>8.4205839999999998</v>
      </c>
      <c r="D20" s="40">
        <v>8.4588239999999999</v>
      </c>
      <c r="E20" s="40">
        <v>8.3409700000000004</v>
      </c>
      <c r="F20" s="40">
        <v>8.2132140000000007</v>
      </c>
      <c r="G20" s="40">
        <v>7.9730749999999997</v>
      </c>
      <c r="H20" s="40">
        <v>7.5687300000000004</v>
      </c>
      <c r="I20" s="40">
        <v>7.2866119999999999</v>
      </c>
      <c r="J20" s="40">
        <v>7.3045549999999997</v>
      </c>
      <c r="K20" s="40">
        <v>7.033811</v>
      </c>
      <c r="L20" s="40">
        <v>6.9392820000000004</v>
      </c>
      <c r="M20" s="40">
        <v>6.9392820000000004</v>
      </c>
      <c r="N20" s="40">
        <v>6.9392820000000004</v>
      </c>
      <c r="O20" s="40">
        <v>6.9414049999999996</v>
      </c>
      <c r="P20" s="40">
        <v>6.945532</v>
      </c>
      <c r="Q20" s="40">
        <v>6.9517179999999996</v>
      </c>
      <c r="R20" s="40">
        <v>6.8420629999999996</v>
      </c>
      <c r="S20" s="40">
        <v>6.8523709999999998</v>
      </c>
      <c r="T20" s="40">
        <v>6.8626800000000001</v>
      </c>
      <c r="U20" s="40">
        <v>6.8729889999999996</v>
      </c>
      <c r="V20" s="40">
        <v>6.8832979999999999</v>
      </c>
      <c r="W20" s="40">
        <v>6.8936060000000001</v>
      </c>
      <c r="X20" s="40">
        <v>6.9039140000000003</v>
      </c>
      <c r="Y20" s="40">
        <v>6.9142229999999998</v>
      </c>
      <c r="Z20" s="40">
        <v>6.924531</v>
      </c>
      <c r="AA20" s="40">
        <v>6.9348400000000003</v>
      </c>
      <c r="AB20" s="40">
        <v>6.9451510000000001</v>
      </c>
      <c r="AC20" s="40">
        <v>6.9554559999999999</v>
      </c>
      <c r="AD20" s="40">
        <v>6.9657650000000002</v>
      </c>
      <c r="AE20" s="40">
        <v>6.9760759999999999</v>
      </c>
      <c r="AF20" s="40">
        <v>6.986383</v>
      </c>
      <c r="AG20" s="40">
        <v>6.9966920000000004</v>
      </c>
      <c r="AH20" s="40">
        <v>7.0070009999999998</v>
      </c>
      <c r="AI20" s="40">
        <v>7.0173110000000003</v>
      </c>
      <c r="AJ20" s="40">
        <v>7.0273320000000004</v>
      </c>
      <c r="AK20" s="41">
        <v>-5.777E-3</v>
      </c>
    </row>
    <row r="21" spans="1:37" ht="15" customHeight="1" x14ac:dyDescent="0.35">
      <c r="A21" s="35" t="s">
        <v>233</v>
      </c>
      <c r="B21" s="39" t="s">
        <v>234</v>
      </c>
      <c r="C21" s="40">
        <v>2.7576529999999999</v>
      </c>
      <c r="D21" s="40">
        <v>2.6110009999999999</v>
      </c>
      <c r="E21" s="40">
        <v>2.532883</v>
      </c>
      <c r="F21" s="40">
        <v>2.6623250000000001</v>
      </c>
      <c r="G21" s="40">
        <v>2.776697</v>
      </c>
      <c r="H21" s="40">
        <v>2.7322570000000002</v>
      </c>
      <c r="I21" s="40">
        <v>2.6978270000000002</v>
      </c>
      <c r="J21" s="40">
        <v>2.6666919999999998</v>
      </c>
      <c r="K21" s="40">
        <v>2.6519379999999999</v>
      </c>
      <c r="L21" s="40">
        <v>2.6249319999999998</v>
      </c>
      <c r="M21" s="40">
        <v>2.603545</v>
      </c>
      <c r="N21" s="40">
        <v>2.5850379999999999</v>
      </c>
      <c r="O21" s="40">
        <v>2.5691310000000001</v>
      </c>
      <c r="P21" s="40">
        <v>2.562516</v>
      </c>
      <c r="Q21" s="40">
        <v>2.5418769999999999</v>
      </c>
      <c r="R21" s="40">
        <v>2.5245060000000001</v>
      </c>
      <c r="S21" s="40">
        <v>2.5082520000000001</v>
      </c>
      <c r="T21" s="40">
        <v>2.500372</v>
      </c>
      <c r="U21" s="40">
        <v>2.4892599999999998</v>
      </c>
      <c r="V21" s="40">
        <v>2.4749850000000002</v>
      </c>
      <c r="W21" s="40">
        <v>2.4644720000000002</v>
      </c>
      <c r="X21" s="40">
        <v>2.4683060000000001</v>
      </c>
      <c r="Y21" s="40">
        <v>2.4653200000000002</v>
      </c>
      <c r="Z21" s="40">
        <v>2.4598049999999998</v>
      </c>
      <c r="AA21" s="40">
        <v>2.4571339999999999</v>
      </c>
      <c r="AB21" s="40">
        <v>2.4510740000000002</v>
      </c>
      <c r="AC21" s="40">
        <v>2.4435410000000002</v>
      </c>
      <c r="AD21" s="40">
        <v>2.4382730000000001</v>
      </c>
      <c r="AE21" s="40">
        <v>2.434482</v>
      </c>
      <c r="AF21" s="40">
        <v>2.4305810000000001</v>
      </c>
      <c r="AG21" s="40">
        <v>2.425087</v>
      </c>
      <c r="AH21" s="40">
        <v>2.4264549999999998</v>
      </c>
      <c r="AI21" s="40">
        <v>2.4218449999999998</v>
      </c>
      <c r="AJ21" s="40">
        <v>2.4228580000000002</v>
      </c>
      <c r="AK21" s="41">
        <v>-2.3340000000000001E-3</v>
      </c>
    </row>
    <row r="22" spans="1:37" ht="15" customHeight="1" x14ac:dyDescent="0.35">
      <c r="A22" s="35" t="s">
        <v>235</v>
      </c>
      <c r="B22" s="39" t="s">
        <v>236</v>
      </c>
      <c r="C22" s="40">
        <v>4.5675230000000004</v>
      </c>
      <c r="D22" s="40">
        <v>4.686445</v>
      </c>
      <c r="E22" s="40">
        <v>4.7024509999999999</v>
      </c>
      <c r="F22" s="40">
        <v>4.6321149999999998</v>
      </c>
      <c r="G22" s="40">
        <v>4.6669830000000001</v>
      </c>
      <c r="H22" s="40">
        <v>4.6904659999999998</v>
      </c>
      <c r="I22" s="40">
        <v>4.7188090000000003</v>
      </c>
      <c r="J22" s="40">
        <v>4.7537739999999999</v>
      </c>
      <c r="K22" s="40">
        <v>4.78864</v>
      </c>
      <c r="L22" s="40">
        <v>4.8157509999999997</v>
      </c>
      <c r="M22" s="40">
        <v>4.8342780000000003</v>
      </c>
      <c r="N22" s="40">
        <v>4.8599160000000001</v>
      </c>
      <c r="O22" s="40">
        <v>4.8876949999999999</v>
      </c>
      <c r="P22" s="40">
        <v>4.8995309999999996</v>
      </c>
      <c r="Q22" s="40">
        <v>4.8957949999999997</v>
      </c>
      <c r="R22" s="40">
        <v>4.9104910000000004</v>
      </c>
      <c r="S22" s="40">
        <v>4.9341689999999998</v>
      </c>
      <c r="T22" s="40">
        <v>4.962529</v>
      </c>
      <c r="U22" s="40">
        <v>4.9964909999999998</v>
      </c>
      <c r="V22" s="40">
        <v>5.0362239999999998</v>
      </c>
      <c r="W22" s="40">
        <v>5.0598650000000003</v>
      </c>
      <c r="X22" s="40">
        <v>5.0869419999999996</v>
      </c>
      <c r="Y22" s="40">
        <v>5.1074849999999996</v>
      </c>
      <c r="Z22" s="40">
        <v>5.128457</v>
      </c>
      <c r="AA22" s="40">
        <v>5.1517970000000002</v>
      </c>
      <c r="AB22" s="40">
        <v>5.168749</v>
      </c>
      <c r="AC22" s="40">
        <v>5.1835870000000002</v>
      </c>
      <c r="AD22" s="40">
        <v>5.2090490000000003</v>
      </c>
      <c r="AE22" s="40">
        <v>5.2381659999999997</v>
      </c>
      <c r="AF22" s="40">
        <v>5.2676590000000001</v>
      </c>
      <c r="AG22" s="40">
        <v>5.3027829999999998</v>
      </c>
      <c r="AH22" s="40">
        <v>5.3278790000000003</v>
      </c>
      <c r="AI22" s="40">
        <v>5.3542589999999999</v>
      </c>
      <c r="AJ22" s="40">
        <v>5.3826929999999997</v>
      </c>
      <c r="AK22" s="41">
        <v>4.3379999999999998E-3</v>
      </c>
    </row>
    <row r="23" spans="1:37" ht="15" customHeight="1" x14ac:dyDescent="0.35">
      <c r="A23" s="35" t="s">
        <v>237</v>
      </c>
      <c r="B23" s="39" t="s">
        <v>238</v>
      </c>
      <c r="C23" s="40">
        <v>3.4246240000000001</v>
      </c>
      <c r="D23" s="40">
        <v>3.7644570000000002</v>
      </c>
      <c r="E23" s="40">
        <v>3.9605160000000001</v>
      </c>
      <c r="F23" s="40">
        <v>4.3540770000000002</v>
      </c>
      <c r="G23" s="40">
        <v>4.7650670000000002</v>
      </c>
      <c r="H23" s="40">
        <v>4.9969130000000002</v>
      </c>
      <c r="I23" s="40">
        <v>5.2097519999999999</v>
      </c>
      <c r="J23" s="40">
        <v>5.2906630000000003</v>
      </c>
      <c r="K23" s="40">
        <v>5.3661070000000004</v>
      </c>
      <c r="L23" s="40">
        <v>5.4040280000000003</v>
      </c>
      <c r="M23" s="40">
        <v>5.4638140000000002</v>
      </c>
      <c r="N23" s="40">
        <v>5.5325870000000004</v>
      </c>
      <c r="O23" s="40">
        <v>5.6697480000000002</v>
      </c>
      <c r="P23" s="40">
        <v>5.7549549999999998</v>
      </c>
      <c r="Q23" s="40">
        <v>5.8686550000000004</v>
      </c>
      <c r="R23" s="40">
        <v>5.8990140000000002</v>
      </c>
      <c r="S23" s="40">
        <v>5.9398439999999999</v>
      </c>
      <c r="T23" s="40">
        <v>6.054894</v>
      </c>
      <c r="U23" s="40">
        <v>6.1828209999999997</v>
      </c>
      <c r="V23" s="40">
        <v>6.3752360000000001</v>
      </c>
      <c r="W23" s="40">
        <v>6.5578529999999997</v>
      </c>
      <c r="X23" s="40">
        <v>6.7634100000000004</v>
      </c>
      <c r="Y23" s="40">
        <v>6.986389</v>
      </c>
      <c r="Z23" s="40">
        <v>7.0460919999999998</v>
      </c>
      <c r="AA23" s="40">
        <v>7.2432619999999996</v>
      </c>
      <c r="AB23" s="40">
        <v>7.3045559999999998</v>
      </c>
      <c r="AC23" s="40">
        <v>7.5015840000000003</v>
      </c>
      <c r="AD23" s="40">
        <v>7.5858850000000002</v>
      </c>
      <c r="AE23" s="40">
        <v>7.6687019999999997</v>
      </c>
      <c r="AF23" s="40">
        <v>7.9104429999999999</v>
      </c>
      <c r="AG23" s="40">
        <v>8.1845619999999997</v>
      </c>
      <c r="AH23" s="40">
        <v>8.3174880000000009</v>
      </c>
      <c r="AI23" s="40">
        <v>8.5733859999999993</v>
      </c>
      <c r="AJ23" s="40">
        <v>8.7683</v>
      </c>
      <c r="AK23" s="41">
        <v>2.6775E-2</v>
      </c>
    </row>
    <row r="24" spans="1:37" ht="15" customHeight="1" x14ac:dyDescent="0.35">
      <c r="A24" s="35" t="s">
        <v>239</v>
      </c>
      <c r="B24" s="39" t="s">
        <v>240</v>
      </c>
      <c r="C24" s="40">
        <v>1.5259940000000001</v>
      </c>
      <c r="D24" s="40">
        <v>1.129046</v>
      </c>
      <c r="E24" s="40">
        <v>0.74073699999999998</v>
      </c>
      <c r="F24" s="40">
        <v>0.83703300000000003</v>
      </c>
      <c r="G24" s="40">
        <v>0.83504599999999995</v>
      </c>
      <c r="H24" s="40">
        <v>0.86382599999999998</v>
      </c>
      <c r="I24" s="40">
        <v>0.95579599999999998</v>
      </c>
      <c r="J24" s="40">
        <v>0.98044799999999999</v>
      </c>
      <c r="K24" s="40">
        <v>0.91494900000000001</v>
      </c>
      <c r="L24" s="40">
        <v>0.76197099999999995</v>
      </c>
      <c r="M24" s="40">
        <v>0.72730899999999998</v>
      </c>
      <c r="N24" s="40">
        <v>0.75151100000000004</v>
      </c>
      <c r="O24" s="40">
        <v>0.71954399999999996</v>
      </c>
      <c r="P24" s="40">
        <v>0.72250599999999998</v>
      </c>
      <c r="Q24" s="40">
        <v>0.71520799999999995</v>
      </c>
      <c r="R24" s="40">
        <v>0.71191899999999997</v>
      </c>
      <c r="S24" s="40">
        <v>0.69798000000000004</v>
      </c>
      <c r="T24" s="40">
        <v>0.71972899999999995</v>
      </c>
      <c r="U24" s="40">
        <v>0.72032600000000002</v>
      </c>
      <c r="V24" s="40">
        <v>0.71115899999999999</v>
      </c>
      <c r="W24" s="40">
        <v>0.73226400000000003</v>
      </c>
      <c r="X24" s="40">
        <v>0.73765400000000003</v>
      </c>
      <c r="Y24" s="40">
        <v>0.73797100000000004</v>
      </c>
      <c r="Z24" s="40">
        <v>0.74255700000000002</v>
      </c>
      <c r="AA24" s="40">
        <v>0.74783599999999995</v>
      </c>
      <c r="AB24" s="40">
        <v>0.73116300000000001</v>
      </c>
      <c r="AC24" s="40">
        <v>0.74830399999999997</v>
      </c>
      <c r="AD24" s="40">
        <v>0.75259600000000004</v>
      </c>
      <c r="AE24" s="40">
        <v>0.77895000000000003</v>
      </c>
      <c r="AF24" s="40">
        <v>0.77427900000000005</v>
      </c>
      <c r="AG24" s="40">
        <v>0.77711200000000002</v>
      </c>
      <c r="AH24" s="40">
        <v>0.77976500000000004</v>
      </c>
      <c r="AI24" s="40">
        <v>0.785609</v>
      </c>
      <c r="AJ24" s="40">
        <v>0.78484200000000004</v>
      </c>
      <c r="AK24" s="41">
        <v>-1.1299999999999999E-2</v>
      </c>
    </row>
    <row r="25" spans="1:37" ht="15" customHeight="1" x14ac:dyDescent="0.3">
      <c r="A25" s="35" t="s">
        <v>241</v>
      </c>
      <c r="B25" s="38" t="s">
        <v>242</v>
      </c>
      <c r="C25" s="42">
        <v>89.355675000000005</v>
      </c>
      <c r="D25" s="42">
        <v>95.176743000000002</v>
      </c>
      <c r="E25" s="42">
        <v>100.28085299999999</v>
      </c>
      <c r="F25" s="42">
        <v>103.95021800000001</v>
      </c>
      <c r="G25" s="42">
        <v>105.59317</v>
      </c>
      <c r="H25" s="42">
        <v>106.677925</v>
      </c>
      <c r="I25" s="42">
        <v>107.279984</v>
      </c>
      <c r="J25" s="42">
        <v>108.48807499999999</v>
      </c>
      <c r="K25" s="42">
        <v>109.188171</v>
      </c>
      <c r="L25" s="42">
        <v>110.490723</v>
      </c>
      <c r="M25" s="42">
        <v>111.20914500000001</v>
      </c>
      <c r="N25" s="42">
        <v>111.312836</v>
      </c>
      <c r="O25" s="42">
        <v>111.902298</v>
      </c>
      <c r="P25" s="42">
        <v>112.113113</v>
      </c>
      <c r="Q25" s="42">
        <v>112.49269099999999</v>
      </c>
      <c r="R25" s="42">
        <v>112.36940800000001</v>
      </c>
      <c r="S25" s="42">
        <v>112.455544</v>
      </c>
      <c r="T25" s="42">
        <v>112.452873</v>
      </c>
      <c r="U25" s="42">
        <v>112.581802</v>
      </c>
      <c r="V25" s="42">
        <v>112.939262</v>
      </c>
      <c r="W25" s="42">
        <v>113.167259</v>
      </c>
      <c r="X25" s="42">
        <v>113.602875</v>
      </c>
      <c r="Y25" s="42">
        <v>113.932709</v>
      </c>
      <c r="Z25" s="42">
        <v>114.160965</v>
      </c>
      <c r="AA25" s="42">
        <v>114.35425600000001</v>
      </c>
      <c r="AB25" s="42">
        <v>114.243973</v>
      </c>
      <c r="AC25" s="42">
        <v>113.970512</v>
      </c>
      <c r="AD25" s="42">
        <v>113.995239</v>
      </c>
      <c r="AE25" s="42">
        <v>113.944962</v>
      </c>
      <c r="AF25" s="42">
        <v>113.866951</v>
      </c>
      <c r="AG25" s="42">
        <v>113.849609</v>
      </c>
      <c r="AH25" s="42">
        <v>113.863007</v>
      </c>
      <c r="AI25" s="42">
        <v>113.66392500000001</v>
      </c>
      <c r="AJ25" s="42">
        <v>113.74380499999999</v>
      </c>
      <c r="AK25" s="43">
        <v>5.5849999999999997E-3</v>
      </c>
    </row>
    <row r="26" spans="1:37" ht="15.75" customHeight="1"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row>
    <row r="27" spans="1:37" ht="15" customHeight="1" x14ac:dyDescent="0.3">
      <c r="A27" s="32"/>
      <c r="B27" s="38" t="s">
        <v>104</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row>
    <row r="28" spans="1:37" ht="15" customHeight="1" x14ac:dyDescent="0.35">
      <c r="A28" s="35" t="s">
        <v>243</v>
      </c>
      <c r="B28" s="39" t="s">
        <v>244</v>
      </c>
      <c r="C28" s="40">
        <v>17.597546000000001</v>
      </c>
      <c r="D28" s="40">
        <v>17.322244999999999</v>
      </c>
      <c r="E28" s="40">
        <v>15.686208000000001</v>
      </c>
      <c r="F28" s="40">
        <v>14.391584999999999</v>
      </c>
      <c r="G28" s="40">
        <v>13.736548000000001</v>
      </c>
      <c r="H28" s="40">
        <v>12.555712</v>
      </c>
      <c r="I28" s="40">
        <v>12.7334</v>
      </c>
      <c r="J28" s="40">
        <v>12.145704</v>
      </c>
      <c r="K28" s="40">
        <v>12.427913999999999</v>
      </c>
      <c r="L28" s="40">
        <v>11.622156</v>
      </c>
      <c r="M28" s="40">
        <v>10.040508000000001</v>
      </c>
      <c r="N28" s="40">
        <v>10.754873</v>
      </c>
      <c r="O28" s="40">
        <v>10.702994</v>
      </c>
      <c r="P28" s="40">
        <v>10.707834999999999</v>
      </c>
      <c r="Q28" s="40">
        <v>10.75764</v>
      </c>
      <c r="R28" s="40">
        <v>10.699859</v>
      </c>
      <c r="S28" s="40">
        <v>10.563777999999999</v>
      </c>
      <c r="T28" s="40">
        <v>11.242691000000001</v>
      </c>
      <c r="U28" s="40">
        <v>11.492668999999999</v>
      </c>
      <c r="V28" s="40">
        <v>11.650881999999999</v>
      </c>
      <c r="W28" s="40">
        <v>12.242133000000001</v>
      </c>
      <c r="X28" s="40">
        <v>12.591239</v>
      </c>
      <c r="Y28" s="40">
        <v>12.523001000000001</v>
      </c>
      <c r="Z28" s="40">
        <v>12.90451</v>
      </c>
      <c r="AA28" s="40">
        <v>13.143815999999999</v>
      </c>
      <c r="AB28" s="40">
        <v>12.433774</v>
      </c>
      <c r="AC28" s="40">
        <v>13.747014</v>
      </c>
      <c r="AD28" s="40">
        <v>13.508012000000001</v>
      </c>
      <c r="AE28" s="40">
        <v>14.840528000000001</v>
      </c>
      <c r="AF28" s="40">
        <v>14.470508000000001</v>
      </c>
      <c r="AG28" s="40">
        <v>14.872374000000001</v>
      </c>
      <c r="AH28" s="40">
        <v>15.343517</v>
      </c>
      <c r="AI28" s="40">
        <v>15.753627</v>
      </c>
      <c r="AJ28" s="40">
        <v>16.289605999999999</v>
      </c>
      <c r="AK28" s="41">
        <v>-1.9189999999999999E-3</v>
      </c>
    </row>
    <row r="29" spans="1:37" ht="15" customHeight="1" x14ac:dyDescent="0.35">
      <c r="A29" s="35" t="s">
        <v>245</v>
      </c>
      <c r="B29" s="39" t="s">
        <v>246</v>
      </c>
      <c r="C29" s="40">
        <v>4.4332570000000002</v>
      </c>
      <c r="D29" s="40">
        <v>5.068613</v>
      </c>
      <c r="E29" s="40">
        <v>4.8694550000000003</v>
      </c>
      <c r="F29" s="40">
        <v>4.6404810000000003</v>
      </c>
      <c r="G29" s="40">
        <v>4.8100849999999999</v>
      </c>
      <c r="H29" s="40">
        <v>4.7613510000000003</v>
      </c>
      <c r="I29" s="40">
        <v>4.5999920000000003</v>
      </c>
      <c r="J29" s="40">
        <v>4.6612150000000003</v>
      </c>
      <c r="K29" s="40">
        <v>4.5384419999999999</v>
      </c>
      <c r="L29" s="40">
        <v>4.2620399999999998</v>
      </c>
      <c r="M29" s="40">
        <v>4.3987889999999998</v>
      </c>
      <c r="N29" s="40">
        <v>4.1367900000000004</v>
      </c>
      <c r="O29" s="40">
        <v>4.1071530000000003</v>
      </c>
      <c r="P29" s="40">
        <v>4.046576</v>
      </c>
      <c r="Q29" s="40">
        <v>4.051399</v>
      </c>
      <c r="R29" s="40">
        <v>4.0581870000000002</v>
      </c>
      <c r="S29" s="40">
        <v>4.0688639999999996</v>
      </c>
      <c r="T29" s="40">
        <v>3.9438080000000002</v>
      </c>
      <c r="U29" s="40">
        <v>3.8511860000000002</v>
      </c>
      <c r="V29" s="40">
        <v>3.997862</v>
      </c>
      <c r="W29" s="40">
        <v>3.8789159999999998</v>
      </c>
      <c r="X29" s="40">
        <v>3.8949530000000001</v>
      </c>
      <c r="Y29" s="40">
        <v>3.9398439999999999</v>
      </c>
      <c r="Z29" s="40">
        <v>3.9694379999999998</v>
      </c>
      <c r="AA29" s="40">
        <v>4.0171739999999998</v>
      </c>
      <c r="AB29" s="40">
        <v>4.010027</v>
      </c>
      <c r="AC29" s="40">
        <v>4.051094</v>
      </c>
      <c r="AD29" s="40">
        <v>4.1632959999999999</v>
      </c>
      <c r="AE29" s="40">
        <v>4.214124</v>
      </c>
      <c r="AF29" s="40">
        <v>4.1992440000000002</v>
      </c>
      <c r="AG29" s="40">
        <v>4.2757050000000003</v>
      </c>
      <c r="AH29" s="40">
        <v>4.3319530000000004</v>
      </c>
      <c r="AI29" s="40">
        <v>4.4332349999999998</v>
      </c>
      <c r="AJ29" s="40">
        <v>4.4889599999999996</v>
      </c>
      <c r="AK29" s="41">
        <v>-3.7880000000000001E-3</v>
      </c>
    </row>
    <row r="30" spans="1:37" ht="15" customHeight="1" x14ac:dyDescent="0.35">
      <c r="A30" s="35" t="s">
        <v>247</v>
      </c>
      <c r="B30" s="39" t="s">
        <v>248</v>
      </c>
      <c r="C30" s="40">
        <v>3.107542</v>
      </c>
      <c r="D30" s="40">
        <v>2.9923999999999999</v>
      </c>
      <c r="E30" s="40">
        <v>2.72485</v>
      </c>
      <c r="F30" s="40">
        <v>2.7066159999999999</v>
      </c>
      <c r="G30" s="40">
        <v>2.7396349999999998</v>
      </c>
      <c r="H30" s="40">
        <v>2.7587899999999999</v>
      </c>
      <c r="I30" s="40">
        <v>2.8257340000000002</v>
      </c>
      <c r="J30" s="40">
        <v>2.833672</v>
      </c>
      <c r="K30" s="40">
        <v>2.8870779999999998</v>
      </c>
      <c r="L30" s="40">
        <v>2.8357009999999998</v>
      </c>
      <c r="M30" s="40">
        <v>2.777444</v>
      </c>
      <c r="N30" s="40">
        <v>2.7990249999999999</v>
      </c>
      <c r="O30" s="40">
        <v>2.740129</v>
      </c>
      <c r="P30" s="40">
        <v>2.7221199999999999</v>
      </c>
      <c r="Q30" s="40">
        <v>2.7036850000000001</v>
      </c>
      <c r="R30" s="40">
        <v>2.7629250000000001</v>
      </c>
      <c r="S30" s="40">
        <v>2.7267610000000002</v>
      </c>
      <c r="T30" s="40">
        <v>2.6689600000000002</v>
      </c>
      <c r="U30" s="40">
        <v>2.6495570000000002</v>
      </c>
      <c r="V30" s="40">
        <v>2.598074</v>
      </c>
      <c r="W30" s="40">
        <v>2.5413950000000001</v>
      </c>
      <c r="X30" s="40">
        <v>2.4957349999999998</v>
      </c>
      <c r="Y30" s="40">
        <v>2.462221</v>
      </c>
      <c r="Z30" s="40">
        <v>2.4494479999999998</v>
      </c>
      <c r="AA30" s="40">
        <v>2.3902950000000001</v>
      </c>
      <c r="AB30" s="40">
        <v>2.3552300000000002</v>
      </c>
      <c r="AC30" s="40">
        <v>2.3271269999999999</v>
      </c>
      <c r="AD30" s="40">
        <v>2.233412</v>
      </c>
      <c r="AE30" s="40">
        <v>2.1867670000000001</v>
      </c>
      <c r="AF30" s="40">
        <v>2.1051169999999999</v>
      </c>
      <c r="AG30" s="40">
        <v>2.0342280000000001</v>
      </c>
      <c r="AH30" s="40">
        <v>1.974367</v>
      </c>
      <c r="AI30" s="40">
        <v>1.9202030000000001</v>
      </c>
      <c r="AJ30" s="40">
        <v>1.812929</v>
      </c>
      <c r="AK30" s="41">
        <v>-1.5538E-2</v>
      </c>
    </row>
    <row r="31" spans="1:37" ht="15" customHeight="1" x14ac:dyDescent="0.35">
      <c r="A31" s="35" t="s">
        <v>249</v>
      </c>
      <c r="B31" s="39" t="s">
        <v>250</v>
      </c>
      <c r="C31" s="40">
        <v>0.335644</v>
      </c>
      <c r="D31" s="40">
        <v>0.34121000000000001</v>
      </c>
      <c r="E31" s="40">
        <v>0.35064800000000002</v>
      </c>
      <c r="F31" s="40">
        <v>0.349435</v>
      </c>
      <c r="G31" s="40">
        <v>0.31547900000000001</v>
      </c>
      <c r="H31" s="40">
        <v>0.28324700000000003</v>
      </c>
      <c r="I31" s="40">
        <v>0.26867600000000003</v>
      </c>
      <c r="J31" s="40">
        <v>0.255299</v>
      </c>
      <c r="K31" s="40">
        <v>0.247303</v>
      </c>
      <c r="L31" s="40">
        <v>0.238652</v>
      </c>
      <c r="M31" s="40">
        <v>0.24047299999999999</v>
      </c>
      <c r="N31" s="40">
        <v>0.24979199999999999</v>
      </c>
      <c r="O31" s="40">
        <v>0.24682699999999999</v>
      </c>
      <c r="P31" s="40">
        <v>0.24785599999999999</v>
      </c>
      <c r="Q31" s="40">
        <v>0.24007000000000001</v>
      </c>
      <c r="R31" s="40">
        <v>0.24576899999999999</v>
      </c>
      <c r="S31" s="40">
        <v>0.24599499999999999</v>
      </c>
      <c r="T31" s="40">
        <v>0.25320900000000002</v>
      </c>
      <c r="U31" s="40">
        <v>0.24703600000000001</v>
      </c>
      <c r="V31" s="40">
        <v>0.247276</v>
      </c>
      <c r="W31" s="40">
        <v>0.247665</v>
      </c>
      <c r="X31" s="40">
        <v>0.24839900000000001</v>
      </c>
      <c r="Y31" s="40">
        <v>0.24945400000000001</v>
      </c>
      <c r="Z31" s="40">
        <v>0.25161499999999998</v>
      </c>
      <c r="AA31" s="40">
        <v>0.249332</v>
      </c>
      <c r="AB31" s="40">
        <v>0.24699299999999999</v>
      </c>
      <c r="AC31" s="40">
        <v>0.244729</v>
      </c>
      <c r="AD31" s="40">
        <v>0.24238100000000001</v>
      </c>
      <c r="AE31" s="40">
        <v>0.241143</v>
      </c>
      <c r="AF31" s="40">
        <v>0.23858599999999999</v>
      </c>
      <c r="AG31" s="40">
        <v>0.23676</v>
      </c>
      <c r="AH31" s="40">
        <v>0.235212</v>
      </c>
      <c r="AI31" s="40">
        <v>0.23433100000000001</v>
      </c>
      <c r="AJ31" s="40">
        <v>0.233486</v>
      </c>
      <c r="AK31" s="41">
        <v>-1.1786E-2</v>
      </c>
    </row>
    <row r="32" spans="1:37" ht="15" customHeight="1" x14ac:dyDescent="0.3">
      <c r="A32" s="35" t="s">
        <v>251</v>
      </c>
      <c r="B32" s="38" t="s">
        <v>242</v>
      </c>
      <c r="C32" s="42">
        <v>25.473987999999999</v>
      </c>
      <c r="D32" s="42">
        <v>25.724468000000002</v>
      </c>
      <c r="E32" s="42">
        <v>23.631159</v>
      </c>
      <c r="F32" s="42">
        <v>22.088115999999999</v>
      </c>
      <c r="G32" s="42">
        <v>21.601748000000001</v>
      </c>
      <c r="H32" s="42">
        <v>20.359100000000002</v>
      </c>
      <c r="I32" s="42">
        <v>20.427803000000001</v>
      </c>
      <c r="J32" s="42">
        <v>19.895889</v>
      </c>
      <c r="K32" s="42">
        <v>20.100735</v>
      </c>
      <c r="L32" s="42">
        <v>18.958548</v>
      </c>
      <c r="M32" s="42">
        <v>17.457214</v>
      </c>
      <c r="N32" s="42">
        <v>17.940480999999998</v>
      </c>
      <c r="O32" s="42">
        <v>17.797104000000001</v>
      </c>
      <c r="P32" s="42">
        <v>17.724388000000001</v>
      </c>
      <c r="Q32" s="42">
        <v>17.752791999999999</v>
      </c>
      <c r="R32" s="42">
        <v>17.766739000000001</v>
      </c>
      <c r="S32" s="42">
        <v>17.605398000000001</v>
      </c>
      <c r="T32" s="42">
        <v>18.108668999999999</v>
      </c>
      <c r="U32" s="42">
        <v>18.240448000000001</v>
      </c>
      <c r="V32" s="42">
        <v>18.494095000000002</v>
      </c>
      <c r="W32" s="42">
        <v>18.910108999999999</v>
      </c>
      <c r="X32" s="42">
        <v>19.230326000000002</v>
      </c>
      <c r="Y32" s="42">
        <v>19.174520000000001</v>
      </c>
      <c r="Z32" s="42">
        <v>19.575012000000001</v>
      </c>
      <c r="AA32" s="42">
        <v>19.800616999999999</v>
      </c>
      <c r="AB32" s="42">
        <v>19.046023999999999</v>
      </c>
      <c r="AC32" s="42">
        <v>20.369965000000001</v>
      </c>
      <c r="AD32" s="42">
        <v>20.147099999999998</v>
      </c>
      <c r="AE32" s="42">
        <v>21.482558999999998</v>
      </c>
      <c r="AF32" s="42">
        <v>21.013453999999999</v>
      </c>
      <c r="AG32" s="42">
        <v>21.419065</v>
      </c>
      <c r="AH32" s="42">
        <v>21.88505</v>
      </c>
      <c r="AI32" s="42">
        <v>22.341394000000001</v>
      </c>
      <c r="AJ32" s="42">
        <v>22.824981999999999</v>
      </c>
      <c r="AK32" s="43">
        <v>-3.7299999999999998E-3</v>
      </c>
    </row>
    <row r="33" spans="1:37" ht="15.75" customHeigh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ht="15" customHeight="1" x14ac:dyDescent="0.3">
      <c r="A34" s="32"/>
      <c r="B34" s="38" t="s">
        <v>113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ht="15" customHeight="1" x14ac:dyDescent="0.35">
      <c r="A35" s="35" t="s">
        <v>252</v>
      </c>
      <c r="B35" s="39" t="s">
        <v>253</v>
      </c>
      <c r="C35" s="40">
        <v>12.180483000000001</v>
      </c>
      <c r="D35" s="40">
        <v>15.159198</v>
      </c>
      <c r="E35" s="40">
        <v>15.085165</v>
      </c>
      <c r="F35" s="40">
        <v>17.709354000000001</v>
      </c>
      <c r="G35" s="40">
        <v>18.743577999999999</v>
      </c>
      <c r="H35" s="40">
        <v>18.512791</v>
      </c>
      <c r="I35" s="40">
        <v>18.824449999999999</v>
      </c>
      <c r="J35" s="40">
        <v>18.989325999999998</v>
      </c>
      <c r="K35" s="40">
        <v>19.637322999999999</v>
      </c>
      <c r="L35" s="40">
        <v>19.507847000000002</v>
      </c>
      <c r="M35" s="40">
        <v>18.721785000000001</v>
      </c>
      <c r="N35" s="40">
        <v>19.075248999999999</v>
      </c>
      <c r="O35" s="40">
        <v>19.196159000000002</v>
      </c>
      <c r="P35" s="40">
        <v>19.425515999999998</v>
      </c>
      <c r="Q35" s="40">
        <v>19.810037999999999</v>
      </c>
      <c r="R35" s="40">
        <v>19.758690000000001</v>
      </c>
      <c r="S35" s="40">
        <v>19.806301000000001</v>
      </c>
      <c r="T35" s="40">
        <v>20.314032000000001</v>
      </c>
      <c r="U35" s="40">
        <v>20.333696</v>
      </c>
      <c r="V35" s="40">
        <v>20.570875000000001</v>
      </c>
      <c r="W35" s="40">
        <v>20.720677999999999</v>
      </c>
      <c r="X35" s="40">
        <v>20.954986999999999</v>
      </c>
      <c r="Y35" s="40">
        <v>20.794986999999999</v>
      </c>
      <c r="Z35" s="40">
        <v>21.041799999999999</v>
      </c>
      <c r="AA35" s="40">
        <v>20.992211999999999</v>
      </c>
      <c r="AB35" s="40">
        <v>19.808838000000002</v>
      </c>
      <c r="AC35" s="40">
        <v>20.411937999999999</v>
      </c>
      <c r="AD35" s="40">
        <v>19.619116000000002</v>
      </c>
      <c r="AE35" s="40">
        <v>20.205631</v>
      </c>
      <c r="AF35" s="40">
        <v>19.150261</v>
      </c>
      <c r="AG35" s="40">
        <v>18.906524999999998</v>
      </c>
      <c r="AH35" s="40">
        <v>18.621884999999999</v>
      </c>
      <c r="AI35" s="40">
        <v>18.299939999999999</v>
      </c>
      <c r="AJ35" s="40">
        <v>18.191023000000001</v>
      </c>
      <c r="AK35" s="41">
        <v>5.7140000000000003E-3</v>
      </c>
    </row>
    <row r="36" spans="1:37" ht="15" customHeight="1" x14ac:dyDescent="0.35">
      <c r="A36" s="35" t="s">
        <v>254</v>
      </c>
      <c r="B36" s="39" t="s">
        <v>248</v>
      </c>
      <c r="C36" s="40">
        <v>3.1944560000000002</v>
      </c>
      <c r="D36" s="40">
        <v>3.719814</v>
      </c>
      <c r="E36" s="40">
        <v>5.1849049999999997</v>
      </c>
      <c r="F36" s="40">
        <v>5.9446750000000002</v>
      </c>
      <c r="G36" s="40">
        <v>6.2597529999999999</v>
      </c>
      <c r="H36" s="40">
        <v>6.5217049999999999</v>
      </c>
      <c r="I36" s="40">
        <v>7.0866499999999997</v>
      </c>
      <c r="J36" s="40">
        <v>7.6415610000000003</v>
      </c>
      <c r="K36" s="40">
        <v>8.1409889999999994</v>
      </c>
      <c r="L36" s="40">
        <v>8.5168379999999999</v>
      </c>
      <c r="M36" s="40">
        <v>8.7502700000000004</v>
      </c>
      <c r="N36" s="40">
        <v>8.9835390000000004</v>
      </c>
      <c r="O36" s="40">
        <v>9.1464300000000005</v>
      </c>
      <c r="P36" s="40">
        <v>9.2279359999999997</v>
      </c>
      <c r="Q36" s="40">
        <v>9.2549159999999997</v>
      </c>
      <c r="R36" s="40">
        <v>9.2813180000000006</v>
      </c>
      <c r="S36" s="40">
        <v>9.2832000000000008</v>
      </c>
      <c r="T36" s="40">
        <v>9.3355160000000001</v>
      </c>
      <c r="U36" s="40">
        <v>9.3657850000000007</v>
      </c>
      <c r="V36" s="40">
        <v>9.4578190000000006</v>
      </c>
      <c r="W36" s="40">
        <v>9.4967579999999998</v>
      </c>
      <c r="X36" s="40">
        <v>9.5351520000000001</v>
      </c>
      <c r="Y36" s="40">
        <v>9.579523</v>
      </c>
      <c r="Z36" s="40">
        <v>9.6456370000000007</v>
      </c>
      <c r="AA36" s="40">
        <v>9.6702589999999997</v>
      </c>
      <c r="AB36" s="40">
        <v>9.7156649999999996</v>
      </c>
      <c r="AC36" s="40">
        <v>9.7582579999999997</v>
      </c>
      <c r="AD36" s="40">
        <v>9.8694240000000004</v>
      </c>
      <c r="AE36" s="40">
        <v>9.8894570000000002</v>
      </c>
      <c r="AF36" s="40">
        <v>9.956156</v>
      </c>
      <c r="AG36" s="40">
        <v>10.020769</v>
      </c>
      <c r="AH36" s="40">
        <v>10.09263</v>
      </c>
      <c r="AI36" s="40">
        <v>10.106496999999999</v>
      </c>
      <c r="AJ36" s="40">
        <v>10.127119</v>
      </c>
      <c r="AK36" s="41">
        <v>3.1793000000000002E-2</v>
      </c>
    </row>
    <row r="37" spans="1:37" ht="15" customHeight="1" x14ac:dyDescent="0.35">
      <c r="A37" s="35" t="s">
        <v>255</v>
      </c>
      <c r="B37" s="39" t="s">
        <v>256</v>
      </c>
      <c r="C37" s="40">
        <v>2.5419999999999998</v>
      </c>
      <c r="D37" s="40">
        <v>2.6141209999999999</v>
      </c>
      <c r="E37" s="40">
        <v>2.5730970000000002</v>
      </c>
      <c r="F37" s="40">
        <v>2.4758079999999998</v>
      </c>
      <c r="G37" s="40">
        <v>2.1269019999999998</v>
      </c>
      <c r="H37" s="40">
        <v>2.1703359999999998</v>
      </c>
      <c r="I37" s="40">
        <v>2.1269019999999998</v>
      </c>
      <c r="J37" s="40">
        <v>2.1703359999999998</v>
      </c>
      <c r="K37" s="40">
        <v>2.1269019999999998</v>
      </c>
      <c r="L37" s="40">
        <v>2.1703359999999998</v>
      </c>
      <c r="M37" s="40">
        <v>2.1269019999999998</v>
      </c>
      <c r="N37" s="40">
        <v>1.9150050000000001</v>
      </c>
      <c r="O37" s="40">
        <v>2.0061710000000001</v>
      </c>
      <c r="P37" s="40">
        <v>1.906876</v>
      </c>
      <c r="Q37" s="40">
        <v>1.867057</v>
      </c>
      <c r="R37" s="40">
        <v>1.9066080000000001</v>
      </c>
      <c r="S37" s="40">
        <v>1.882072</v>
      </c>
      <c r="T37" s="40">
        <v>1.695878</v>
      </c>
      <c r="U37" s="40">
        <v>1.7152510000000001</v>
      </c>
      <c r="V37" s="40">
        <v>1.753241</v>
      </c>
      <c r="W37" s="40">
        <v>1.7730049999999999</v>
      </c>
      <c r="X37" s="40">
        <v>1.793971</v>
      </c>
      <c r="Y37" s="40">
        <v>1.801634</v>
      </c>
      <c r="Z37" s="40">
        <v>1.7660070000000001</v>
      </c>
      <c r="AA37" s="40">
        <v>1.7928599999999999</v>
      </c>
      <c r="AB37" s="40">
        <v>1.756688</v>
      </c>
      <c r="AC37" s="40">
        <v>1.7102440000000001</v>
      </c>
      <c r="AD37" s="40">
        <v>1.6986209999999999</v>
      </c>
      <c r="AE37" s="40">
        <v>1.743868</v>
      </c>
      <c r="AF37" s="40">
        <v>1.6301859999999999</v>
      </c>
      <c r="AG37" s="40">
        <v>1.541012</v>
      </c>
      <c r="AH37" s="40">
        <v>1.541012</v>
      </c>
      <c r="AI37" s="40">
        <v>1.541012</v>
      </c>
      <c r="AJ37" s="40">
        <v>1.541012</v>
      </c>
      <c r="AK37" s="41">
        <v>-1.6379999999999999E-2</v>
      </c>
    </row>
    <row r="38" spans="1:37" ht="15" customHeight="1" x14ac:dyDescent="0.3">
      <c r="A38" s="35" t="s">
        <v>257</v>
      </c>
      <c r="B38" s="38" t="s">
        <v>242</v>
      </c>
      <c r="C38" s="42">
        <v>17.916938999999999</v>
      </c>
      <c r="D38" s="42">
        <v>21.493131999999999</v>
      </c>
      <c r="E38" s="42">
        <v>22.843166</v>
      </c>
      <c r="F38" s="42">
        <v>26.129836999999998</v>
      </c>
      <c r="G38" s="42">
        <v>27.130231999999999</v>
      </c>
      <c r="H38" s="42">
        <v>27.204832</v>
      </c>
      <c r="I38" s="42">
        <v>28.038001999999999</v>
      </c>
      <c r="J38" s="42">
        <v>28.801224000000001</v>
      </c>
      <c r="K38" s="42">
        <v>29.905214000000001</v>
      </c>
      <c r="L38" s="42">
        <v>30.195021000000001</v>
      </c>
      <c r="M38" s="42">
        <v>29.598955</v>
      </c>
      <c r="N38" s="42">
        <v>29.973793000000001</v>
      </c>
      <c r="O38" s="42">
        <v>30.348763000000002</v>
      </c>
      <c r="P38" s="42">
        <v>30.560327999999998</v>
      </c>
      <c r="Q38" s="42">
        <v>30.932010999999999</v>
      </c>
      <c r="R38" s="42">
        <v>30.946617</v>
      </c>
      <c r="S38" s="42">
        <v>30.971572999999999</v>
      </c>
      <c r="T38" s="42">
        <v>31.345424999999999</v>
      </c>
      <c r="U38" s="42">
        <v>31.414733999999999</v>
      </c>
      <c r="V38" s="42">
        <v>31.781935000000001</v>
      </c>
      <c r="W38" s="42">
        <v>31.990442000000002</v>
      </c>
      <c r="X38" s="42">
        <v>32.284111000000003</v>
      </c>
      <c r="Y38" s="42">
        <v>32.176144000000001</v>
      </c>
      <c r="Z38" s="42">
        <v>32.453442000000003</v>
      </c>
      <c r="AA38" s="42">
        <v>32.455329999999996</v>
      </c>
      <c r="AB38" s="42">
        <v>31.281189000000001</v>
      </c>
      <c r="AC38" s="42">
        <v>31.88044</v>
      </c>
      <c r="AD38" s="42">
        <v>31.187162000000001</v>
      </c>
      <c r="AE38" s="42">
        <v>31.838957000000001</v>
      </c>
      <c r="AF38" s="42">
        <v>30.736602999999999</v>
      </c>
      <c r="AG38" s="42">
        <v>30.468305999999998</v>
      </c>
      <c r="AH38" s="42">
        <v>30.255527000000001</v>
      </c>
      <c r="AI38" s="42">
        <v>29.947448999999999</v>
      </c>
      <c r="AJ38" s="42">
        <v>29.859154</v>
      </c>
      <c r="AK38" s="43">
        <v>1.0326999999999999E-2</v>
      </c>
    </row>
    <row r="39" spans="1:37" ht="15.75" customHeigh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spans="1:37" ht="15" customHeight="1" x14ac:dyDescent="0.3">
      <c r="A40" s="35" t="s">
        <v>258</v>
      </c>
      <c r="B40" s="38" t="s">
        <v>259</v>
      </c>
      <c r="C40" s="42">
        <v>-0.49335899999999999</v>
      </c>
      <c r="D40" s="42">
        <v>-0.72059799999999996</v>
      </c>
      <c r="E40" s="42">
        <v>0.80676800000000004</v>
      </c>
      <c r="F40" s="42">
        <v>-0.27586699999999997</v>
      </c>
      <c r="G40" s="42">
        <v>2.3159999999999999E-3</v>
      </c>
      <c r="H40" s="42">
        <v>-5.4251000000000001E-2</v>
      </c>
      <c r="I40" s="42">
        <v>2.8830999999999999E-2</v>
      </c>
      <c r="J40" s="42">
        <v>3.9017000000000003E-2</v>
      </c>
      <c r="K40" s="42">
        <v>8.0369999999999997E-2</v>
      </c>
      <c r="L40" s="42">
        <v>0.10353900000000001</v>
      </c>
      <c r="M40" s="42">
        <v>-2.99E-4</v>
      </c>
      <c r="N40" s="42">
        <v>9.0452000000000005E-2</v>
      </c>
      <c r="O40" s="42">
        <v>0.11666899999999999</v>
      </c>
      <c r="P40" s="42">
        <v>0.11479</v>
      </c>
      <c r="Q40" s="42">
        <v>0.12595700000000001</v>
      </c>
      <c r="R40" s="42">
        <v>0.13042400000000001</v>
      </c>
      <c r="S40" s="42">
        <v>5.2588000000000003E-2</v>
      </c>
      <c r="T40" s="42">
        <v>0.119614</v>
      </c>
      <c r="U40" s="42">
        <v>0.13539899999999999</v>
      </c>
      <c r="V40" s="42">
        <v>7.5922000000000003E-2</v>
      </c>
      <c r="W40" s="42">
        <v>0.17043900000000001</v>
      </c>
      <c r="X40" s="42">
        <v>0.176315</v>
      </c>
      <c r="Y40" s="42">
        <v>0.172321</v>
      </c>
      <c r="Z40" s="42">
        <v>0.130772</v>
      </c>
      <c r="AA40" s="42">
        <v>0.153561</v>
      </c>
      <c r="AB40" s="42">
        <v>9.2655000000000001E-2</v>
      </c>
      <c r="AC40" s="42">
        <v>0.134018</v>
      </c>
      <c r="AD40" s="42">
        <v>0.113457</v>
      </c>
      <c r="AE40" s="42">
        <v>0.15137700000000001</v>
      </c>
      <c r="AF40" s="42">
        <v>0.12784999999999999</v>
      </c>
      <c r="AG40" s="42">
        <v>0.131027</v>
      </c>
      <c r="AH40" s="42">
        <v>0.140432</v>
      </c>
      <c r="AI40" s="42">
        <v>0.142954</v>
      </c>
      <c r="AJ40" s="42">
        <v>0.15792800000000001</v>
      </c>
      <c r="AK40" s="43" t="s">
        <v>260</v>
      </c>
    </row>
    <row r="41" spans="1:37" ht="15.75" customHeigh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row>
    <row r="42" spans="1:37" ht="15" customHeight="1" x14ac:dyDescent="0.3">
      <c r="A42" s="32"/>
      <c r="B42" s="38" t="s">
        <v>261</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row>
    <row r="43" spans="1:37" ht="15" customHeight="1" x14ac:dyDescent="0.35">
      <c r="A43" s="35" t="s">
        <v>262</v>
      </c>
      <c r="B43" s="39" t="s">
        <v>263</v>
      </c>
      <c r="C43" s="40">
        <v>37.637428</v>
      </c>
      <c r="D43" s="40">
        <v>38.338230000000003</v>
      </c>
      <c r="E43" s="40">
        <v>38.796470999999997</v>
      </c>
      <c r="F43" s="40">
        <v>38.257393</v>
      </c>
      <c r="G43" s="40">
        <v>38.020114999999997</v>
      </c>
      <c r="H43" s="40">
        <v>37.846080999999998</v>
      </c>
      <c r="I43" s="40">
        <v>37.542338999999998</v>
      </c>
      <c r="J43" s="40">
        <v>37.207732999999998</v>
      </c>
      <c r="K43" s="40">
        <v>36.887421000000003</v>
      </c>
      <c r="L43" s="40">
        <v>36.596530999999999</v>
      </c>
      <c r="M43" s="40">
        <v>36.390098999999999</v>
      </c>
      <c r="N43" s="40">
        <v>36.238300000000002</v>
      </c>
      <c r="O43" s="40">
        <v>36.042957000000001</v>
      </c>
      <c r="P43" s="40">
        <v>35.847298000000002</v>
      </c>
      <c r="Q43" s="40">
        <v>35.735973000000001</v>
      </c>
      <c r="R43" s="40">
        <v>35.608967</v>
      </c>
      <c r="S43" s="40">
        <v>35.480224999999997</v>
      </c>
      <c r="T43" s="40">
        <v>35.390681999999998</v>
      </c>
      <c r="U43" s="40">
        <v>35.304920000000003</v>
      </c>
      <c r="V43" s="40">
        <v>35.275714999999998</v>
      </c>
      <c r="W43" s="40">
        <v>35.349285000000002</v>
      </c>
      <c r="X43" s="40">
        <v>35.433559000000002</v>
      </c>
      <c r="Y43" s="40">
        <v>35.489604999999997</v>
      </c>
      <c r="Z43" s="40">
        <v>35.567695999999998</v>
      </c>
      <c r="AA43" s="40">
        <v>35.676837999999996</v>
      </c>
      <c r="AB43" s="40">
        <v>35.774875999999999</v>
      </c>
      <c r="AC43" s="40">
        <v>35.902133999999997</v>
      </c>
      <c r="AD43" s="40">
        <v>36.088614999999997</v>
      </c>
      <c r="AE43" s="40">
        <v>36.266269999999999</v>
      </c>
      <c r="AF43" s="40">
        <v>36.489826000000001</v>
      </c>
      <c r="AG43" s="40">
        <v>36.723869000000001</v>
      </c>
      <c r="AH43" s="40">
        <v>36.982242999999997</v>
      </c>
      <c r="AI43" s="40">
        <v>37.129631000000003</v>
      </c>
      <c r="AJ43" s="40">
        <v>37.338005000000003</v>
      </c>
      <c r="AK43" s="41">
        <v>-8.2600000000000002E-4</v>
      </c>
    </row>
    <row r="44" spans="1:37" ht="15" customHeight="1" x14ac:dyDescent="0.35">
      <c r="A44" s="35" t="s">
        <v>264</v>
      </c>
      <c r="B44" s="39" t="s">
        <v>248</v>
      </c>
      <c r="C44" s="40">
        <v>28.082671999999999</v>
      </c>
      <c r="D44" s="40">
        <v>30.417995000000001</v>
      </c>
      <c r="E44" s="40">
        <v>30.688364</v>
      </c>
      <c r="F44" s="40">
        <v>31.361294000000001</v>
      </c>
      <c r="G44" s="40">
        <v>31.56287</v>
      </c>
      <c r="H44" s="40">
        <v>31.865003999999999</v>
      </c>
      <c r="I44" s="40">
        <v>32.001209000000003</v>
      </c>
      <c r="J44" s="40">
        <v>32.033596000000003</v>
      </c>
      <c r="K44" s="40">
        <v>32.333781999999999</v>
      </c>
      <c r="L44" s="40">
        <v>32.659461999999998</v>
      </c>
      <c r="M44" s="40">
        <v>32.82996</v>
      </c>
      <c r="N44" s="40">
        <v>33.065502000000002</v>
      </c>
      <c r="O44" s="40">
        <v>32.970298999999997</v>
      </c>
      <c r="P44" s="40">
        <v>32.961269000000001</v>
      </c>
      <c r="Q44" s="40">
        <v>33.160057000000002</v>
      </c>
      <c r="R44" s="40">
        <v>33.549197999999997</v>
      </c>
      <c r="S44" s="40">
        <v>33.594977999999998</v>
      </c>
      <c r="T44" s="40">
        <v>33.720714999999998</v>
      </c>
      <c r="U44" s="40">
        <v>33.855980000000002</v>
      </c>
      <c r="V44" s="40">
        <v>33.963833000000001</v>
      </c>
      <c r="W44" s="40">
        <v>34.096553999999998</v>
      </c>
      <c r="X44" s="40">
        <v>34.234389999999998</v>
      </c>
      <c r="Y44" s="40">
        <v>34.327323999999997</v>
      </c>
      <c r="Z44" s="40">
        <v>34.546936000000002</v>
      </c>
      <c r="AA44" s="40">
        <v>34.668816</v>
      </c>
      <c r="AB44" s="40">
        <v>34.886139</v>
      </c>
      <c r="AC44" s="40">
        <v>34.994529999999997</v>
      </c>
      <c r="AD44" s="40">
        <v>35.198901999999997</v>
      </c>
      <c r="AE44" s="40">
        <v>35.462563000000003</v>
      </c>
      <c r="AF44" s="40">
        <v>35.562781999999999</v>
      </c>
      <c r="AG44" s="40">
        <v>35.658664999999999</v>
      </c>
      <c r="AH44" s="40">
        <v>35.891162999999999</v>
      </c>
      <c r="AI44" s="40">
        <v>36.013947000000002</v>
      </c>
      <c r="AJ44" s="40">
        <v>36.198188999999999</v>
      </c>
      <c r="AK44" s="41">
        <v>5.4520000000000002E-3</v>
      </c>
    </row>
    <row r="45" spans="1:37" ht="15" customHeight="1" x14ac:dyDescent="0.35">
      <c r="A45" s="35" t="s">
        <v>265</v>
      </c>
      <c r="B45" s="39" t="s">
        <v>266</v>
      </c>
      <c r="C45" s="40">
        <v>13.762893</v>
      </c>
      <c r="D45" s="40">
        <v>13.174994999999999</v>
      </c>
      <c r="E45" s="40">
        <v>12.584531</v>
      </c>
      <c r="F45" s="40">
        <v>11.922504</v>
      </c>
      <c r="G45" s="40">
        <v>11.510320999999999</v>
      </c>
      <c r="H45" s="40">
        <v>11.408146</v>
      </c>
      <c r="I45" s="40">
        <v>11.410247</v>
      </c>
      <c r="J45" s="40">
        <v>11.513738999999999</v>
      </c>
      <c r="K45" s="40">
        <v>11.465545000000001</v>
      </c>
      <c r="L45" s="40">
        <v>11.332532</v>
      </c>
      <c r="M45" s="40">
        <v>11.216919000000001</v>
      </c>
      <c r="N45" s="40">
        <v>11.162229999999999</v>
      </c>
      <c r="O45" s="40">
        <v>11.341563000000001</v>
      </c>
      <c r="P45" s="40">
        <v>11.372939000000001</v>
      </c>
      <c r="Q45" s="40">
        <v>11.205752</v>
      </c>
      <c r="R45" s="40">
        <v>10.889246</v>
      </c>
      <c r="S45" s="40">
        <v>10.888958000000001</v>
      </c>
      <c r="T45" s="40">
        <v>10.758525000000001</v>
      </c>
      <c r="U45" s="40">
        <v>10.734076</v>
      </c>
      <c r="V45" s="40">
        <v>10.729797</v>
      </c>
      <c r="W45" s="40">
        <v>10.656091</v>
      </c>
      <c r="X45" s="40">
        <v>10.640605000000001</v>
      </c>
      <c r="Y45" s="40">
        <v>10.62372</v>
      </c>
      <c r="Z45" s="40">
        <v>10.627834999999999</v>
      </c>
      <c r="AA45" s="40">
        <v>10.564292</v>
      </c>
      <c r="AB45" s="40">
        <v>10.536868</v>
      </c>
      <c r="AC45" s="40">
        <v>10.496587999999999</v>
      </c>
      <c r="AD45" s="40">
        <v>10.509181</v>
      </c>
      <c r="AE45" s="40">
        <v>10.546925999999999</v>
      </c>
      <c r="AF45" s="40">
        <v>10.525779999999999</v>
      </c>
      <c r="AG45" s="40">
        <v>10.536016</v>
      </c>
      <c r="AH45" s="40">
        <v>10.558588</v>
      </c>
      <c r="AI45" s="40">
        <v>10.562956</v>
      </c>
      <c r="AJ45" s="40">
        <v>10.572284</v>
      </c>
      <c r="AK45" s="41">
        <v>-6.8539999999999998E-3</v>
      </c>
    </row>
    <row r="46" spans="1:37" ht="15" customHeight="1" x14ac:dyDescent="0.35">
      <c r="A46" s="35" t="s">
        <v>267</v>
      </c>
      <c r="B46" s="39" t="s">
        <v>232</v>
      </c>
      <c r="C46" s="40">
        <v>8.4205839999999998</v>
      </c>
      <c r="D46" s="40">
        <v>8.4588239999999999</v>
      </c>
      <c r="E46" s="40">
        <v>8.3409700000000004</v>
      </c>
      <c r="F46" s="40">
        <v>8.2132140000000007</v>
      </c>
      <c r="G46" s="40">
        <v>7.9730749999999997</v>
      </c>
      <c r="H46" s="40">
        <v>7.5687300000000004</v>
      </c>
      <c r="I46" s="40">
        <v>7.2866119999999999</v>
      </c>
      <c r="J46" s="40">
        <v>7.3045549999999997</v>
      </c>
      <c r="K46" s="40">
        <v>7.033811</v>
      </c>
      <c r="L46" s="40">
        <v>6.9392820000000004</v>
      </c>
      <c r="M46" s="40">
        <v>6.9392820000000004</v>
      </c>
      <c r="N46" s="40">
        <v>6.9392820000000004</v>
      </c>
      <c r="O46" s="40">
        <v>6.9414049999999996</v>
      </c>
      <c r="P46" s="40">
        <v>6.945532</v>
      </c>
      <c r="Q46" s="40">
        <v>6.9517179999999996</v>
      </c>
      <c r="R46" s="40">
        <v>6.8420629999999996</v>
      </c>
      <c r="S46" s="40">
        <v>6.8523709999999998</v>
      </c>
      <c r="T46" s="40">
        <v>6.8626800000000001</v>
      </c>
      <c r="U46" s="40">
        <v>6.8729889999999996</v>
      </c>
      <c r="V46" s="40">
        <v>6.8832979999999999</v>
      </c>
      <c r="W46" s="40">
        <v>6.8936060000000001</v>
      </c>
      <c r="X46" s="40">
        <v>6.9039140000000003</v>
      </c>
      <c r="Y46" s="40">
        <v>6.9142229999999998</v>
      </c>
      <c r="Z46" s="40">
        <v>6.924531</v>
      </c>
      <c r="AA46" s="40">
        <v>6.9348400000000003</v>
      </c>
      <c r="AB46" s="40">
        <v>6.9451510000000001</v>
      </c>
      <c r="AC46" s="40">
        <v>6.9554559999999999</v>
      </c>
      <c r="AD46" s="40">
        <v>6.9657650000000002</v>
      </c>
      <c r="AE46" s="40">
        <v>6.9760759999999999</v>
      </c>
      <c r="AF46" s="40">
        <v>6.986383</v>
      </c>
      <c r="AG46" s="40">
        <v>6.9966920000000004</v>
      </c>
      <c r="AH46" s="40">
        <v>7.0070009999999998</v>
      </c>
      <c r="AI46" s="40">
        <v>7.0173110000000003</v>
      </c>
      <c r="AJ46" s="40">
        <v>7.0273320000000004</v>
      </c>
      <c r="AK46" s="41">
        <v>-5.777E-3</v>
      </c>
    </row>
    <row r="47" spans="1:37" ht="15" customHeight="1" x14ac:dyDescent="0.35">
      <c r="A47" s="35" t="s">
        <v>268</v>
      </c>
      <c r="B47" s="39" t="s">
        <v>234</v>
      </c>
      <c r="C47" s="40">
        <v>2.7576529999999999</v>
      </c>
      <c r="D47" s="40">
        <v>2.6110009999999999</v>
      </c>
      <c r="E47" s="40">
        <v>2.532883</v>
      </c>
      <c r="F47" s="40">
        <v>2.6623250000000001</v>
      </c>
      <c r="G47" s="40">
        <v>2.776697</v>
      </c>
      <c r="H47" s="40">
        <v>2.7322570000000002</v>
      </c>
      <c r="I47" s="40">
        <v>2.6978270000000002</v>
      </c>
      <c r="J47" s="40">
        <v>2.6666919999999998</v>
      </c>
      <c r="K47" s="40">
        <v>2.6519379999999999</v>
      </c>
      <c r="L47" s="40">
        <v>2.6249319999999998</v>
      </c>
      <c r="M47" s="40">
        <v>2.603545</v>
      </c>
      <c r="N47" s="40">
        <v>2.5850379999999999</v>
      </c>
      <c r="O47" s="40">
        <v>2.5691310000000001</v>
      </c>
      <c r="P47" s="40">
        <v>2.562516</v>
      </c>
      <c r="Q47" s="40">
        <v>2.5418769999999999</v>
      </c>
      <c r="R47" s="40">
        <v>2.5245060000000001</v>
      </c>
      <c r="S47" s="40">
        <v>2.5082520000000001</v>
      </c>
      <c r="T47" s="40">
        <v>2.500372</v>
      </c>
      <c r="U47" s="40">
        <v>2.4892599999999998</v>
      </c>
      <c r="V47" s="40">
        <v>2.4749850000000002</v>
      </c>
      <c r="W47" s="40">
        <v>2.4644720000000002</v>
      </c>
      <c r="X47" s="40">
        <v>2.4683060000000001</v>
      </c>
      <c r="Y47" s="40">
        <v>2.4653200000000002</v>
      </c>
      <c r="Z47" s="40">
        <v>2.4598049999999998</v>
      </c>
      <c r="AA47" s="40">
        <v>2.4571339999999999</v>
      </c>
      <c r="AB47" s="40">
        <v>2.4510740000000002</v>
      </c>
      <c r="AC47" s="40">
        <v>2.4435410000000002</v>
      </c>
      <c r="AD47" s="40">
        <v>2.4382730000000001</v>
      </c>
      <c r="AE47" s="40">
        <v>2.434482</v>
      </c>
      <c r="AF47" s="40">
        <v>2.4305810000000001</v>
      </c>
      <c r="AG47" s="40">
        <v>2.425087</v>
      </c>
      <c r="AH47" s="40">
        <v>2.4264549999999998</v>
      </c>
      <c r="AI47" s="40">
        <v>2.4218449999999998</v>
      </c>
      <c r="AJ47" s="40">
        <v>2.4228580000000002</v>
      </c>
      <c r="AK47" s="41">
        <v>-2.3340000000000001E-3</v>
      </c>
    </row>
    <row r="48" spans="1:37" ht="15" customHeight="1" x14ac:dyDescent="0.35">
      <c r="A48" s="35" t="s">
        <v>269</v>
      </c>
      <c r="B48" s="39" t="s">
        <v>270</v>
      </c>
      <c r="C48" s="40">
        <v>3.0031919999999999</v>
      </c>
      <c r="D48" s="40">
        <v>3.0535359999999998</v>
      </c>
      <c r="E48" s="40">
        <v>3.0411630000000001</v>
      </c>
      <c r="F48" s="40">
        <v>3.0967660000000001</v>
      </c>
      <c r="G48" s="40">
        <v>3.13083</v>
      </c>
      <c r="H48" s="40">
        <v>3.155548</v>
      </c>
      <c r="I48" s="40">
        <v>3.1830250000000002</v>
      </c>
      <c r="J48" s="40">
        <v>3.2164489999999999</v>
      </c>
      <c r="K48" s="40">
        <v>3.2513190000000001</v>
      </c>
      <c r="L48" s="40">
        <v>3.278578</v>
      </c>
      <c r="M48" s="40">
        <v>3.2972800000000002</v>
      </c>
      <c r="N48" s="40">
        <v>3.3217310000000002</v>
      </c>
      <c r="O48" s="40">
        <v>3.3494079999999999</v>
      </c>
      <c r="P48" s="40">
        <v>3.36015</v>
      </c>
      <c r="Q48" s="40">
        <v>3.3704010000000002</v>
      </c>
      <c r="R48" s="40">
        <v>3.3861289999999999</v>
      </c>
      <c r="S48" s="40">
        <v>3.4109799999999999</v>
      </c>
      <c r="T48" s="40">
        <v>3.439343</v>
      </c>
      <c r="U48" s="40">
        <v>3.4679449999999998</v>
      </c>
      <c r="V48" s="40">
        <v>3.5072670000000001</v>
      </c>
      <c r="W48" s="40">
        <v>3.5320360000000002</v>
      </c>
      <c r="X48" s="40">
        <v>3.560416</v>
      </c>
      <c r="Y48" s="40">
        <v>3.5821390000000002</v>
      </c>
      <c r="Z48" s="40">
        <v>3.6056689999999998</v>
      </c>
      <c r="AA48" s="40">
        <v>3.6289790000000002</v>
      </c>
      <c r="AB48" s="40">
        <v>3.6470989999999999</v>
      </c>
      <c r="AC48" s="40">
        <v>3.663198</v>
      </c>
      <c r="AD48" s="40">
        <v>3.6875369999999998</v>
      </c>
      <c r="AE48" s="40">
        <v>3.715001</v>
      </c>
      <c r="AF48" s="40">
        <v>3.7445550000000001</v>
      </c>
      <c r="AG48" s="40">
        <v>3.7797260000000001</v>
      </c>
      <c r="AH48" s="40">
        <v>3.8048850000000001</v>
      </c>
      <c r="AI48" s="40">
        <v>3.831318</v>
      </c>
      <c r="AJ48" s="40">
        <v>3.859823</v>
      </c>
      <c r="AK48" s="41">
        <v>7.3489999999999996E-3</v>
      </c>
    </row>
    <row r="49" spans="1:37" ht="15" customHeight="1" x14ac:dyDescent="0.35">
      <c r="A49" s="35" t="s">
        <v>271</v>
      </c>
      <c r="B49" s="39" t="s">
        <v>238</v>
      </c>
      <c r="C49" s="40">
        <v>3.4246240000000001</v>
      </c>
      <c r="D49" s="40">
        <v>3.7644570000000002</v>
      </c>
      <c r="E49" s="40">
        <v>3.9605160000000001</v>
      </c>
      <c r="F49" s="40">
        <v>4.3540770000000002</v>
      </c>
      <c r="G49" s="40">
        <v>4.7650670000000002</v>
      </c>
      <c r="H49" s="40">
        <v>4.9969130000000002</v>
      </c>
      <c r="I49" s="40">
        <v>5.2097519999999999</v>
      </c>
      <c r="J49" s="40">
        <v>5.2906630000000003</v>
      </c>
      <c r="K49" s="40">
        <v>5.3661070000000004</v>
      </c>
      <c r="L49" s="40">
        <v>5.4040280000000003</v>
      </c>
      <c r="M49" s="40">
        <v>5.4638140000000002</v>
      </c>
      <c r="N49" s="40">
        <v>5.5325870000000004</v>
      </c>
      <c r="O49" s="40">
        <v>5.6697480000000002</v>
      </c>
      <c r="P49" s="40">
        <v>5.7549549999999998</v>
      </c>
      <c r="Q49" s="40">
        <v>5.8686550000000004</v>
      </c>
      <c r="R49" s="40">
        <v>5.8990140000000002</v>
      </c>
      <c r="S49" s="40">
        <v>5.9398439999999999</v>
      </c>
      <c r="T49" s="40">
        <v>6.054894</v>
      </c>
      <c r="U49" s="40">
        <v>6.1828209999999997</v>
      </c>
      <c r="V49" s="40">
        <v>6.3752360000000001</v>
      </c>
      <c r="W49" s="40">
        <v>6.5578529999999997</v>
      </c>
      <c r="X49" s="40">
        <v>6.7634100000000004</v>
      </c>
      <c r="Y49" s="40">
        <v>6.986389</v>
      </c>
      <c r="Z49" s="40">
        <v>7.0460919999999998</v>
      </c>
      <c r="AA49" s="40">
        <v>7.2432619999999996</v>
      </c>
      <c r="AB49" s="40">
        <v>7.3045559999999998</v>
      </c>
      <c r="AC49" s="40">
        <v>7.5015840000000003</v>
      </c>
      <c r="AD49" s="40">
        <v>7.5858850000000002</v>
      </c>
      <c r="AE49" s="40">
        <v>7.6687019999999997</v>
      </c>
      <c r="AF49" s="40">
        <v>7.9104429999999999</v>
      </c>
      <c r="AG49" s="40">
        <v>8.1845619999999997</v>
      </c>
      <c r="AH49" s="40">
        <v>8.3174880000000009</v>
      </c>
      <c r="AI49" s="40">
        <v>8.5733859999999993</v>
      </c>
      <c r="AJ49" s="40">
        <v>8.7683</v>
      </c>
      <c r="AK49" s="41">
        <v>2.6775E-2</v>
      </c>
    </row>
    <row r="50" spans="1:37" ht="15" customHeight="1" x14ac:dyDescent="0.35">
      <c r="A50" s="35" t="s">
        <v>272</v>
      </c>
      <c r="B50" s="39" t="s">
        <v>273</v>
      </c>
      <c r="C50" s="40">
        <v>0.31703999999999999</v>
      </c>
      <c r="D50" s="40">
        <v>0.309639</v>
      </c>
      <c r="E50" s="40">
        <v>0.31717600000000001</v>
      </c>
      <c r="F50" s="40">
        <v>0.316805</v>
      </c>
      <c r="G50" s="40">
        <v>0.32339600000000002</v>
      </c>
      <c r="H50" s="40">
        <v>0.31376999999999999</v>
      </c>
      <c r="I50" s="40">
        <v>0.30993900000000002</v>
      </c>
      <c r="J50" s="40">
        <v>0.31029099999999998</v>
      </c>
      <c r="K50" s="40">
        <v>0.31339</v>
      </c>
      <c r="L50" s="40">
        <v>0.31535400000000002</v>
      </c>
      <c r="M50" s="40">
        <v>0.326797</v>
      </c>
      <c r="N50" s="40">
        <v>0.34439500000000001</v>
      </c>
      <c r="O50" s="40">
        <v>0.34945900000000002</v>
      </c>
      <c r="P50" s="40">
        <v>0.35772799999999999</v>
      </c>
      <c r="Q50" s="40">
        <v>0.35308800000000001</v>
      </c>
      <c r="R50" s="40">
        <v>0.35998599999999997</v>
      </c>
      <c r="S50" s="40">
        <v>0.361178</v>
      </c>
      <c r="T50" s="40">
        <v>0.36929600000000001</v>
      </c>
      <c r="U50" s="40">
        <v>0.36412600000000001</v>
      </c>
      <c r="V50" s="40">
        <v>0.365367</v>
      </c>
      <c r="W50" s="40">
        <v>0.36659199999999997</v>
      </c>
      <c r="X50" s="40">
        <v>0.36816300000000002</v>
      </c>
      <c r="Y50" s="40">
        <v>0.370056</v>
      </c>
      <c r="Z50" s="40">
        <v>0.37320199999999998</v>
      </c>
      <c r="AA50" s="40">
        <v>0.371811</v>
      </c>
      <c r="AB50" s="40">
        <v>0.370396</v>
      </c>
      <c r="AC50" s="40">
        <v>0.368977</v>
      </c>
      <c r="AD50" s="40">
        <v>0.367562</v>
      </c>
      <c r="AE50" s="40">
        <v>0.36716100000000002</v>
      </c>
      <c r="AF50" s="40">
        <v>0.36560300000000001</v>
      </c>
      <c r="AG50" s="40">
        <v>0.36471999999999999</v>
      </c>
      <c r="AH50" s="40">
        <v>0.36427399999999999</v>
      </c>
      <c r="AI50" s="40">
        <v>0.36451699999999998</v>
      </c>
      <c r="AJ50" s="40">
        <v>0.36491800000000002</v>
      </c>
      <c r="AK50" s="41">
        <v>5.1460000000000004E-3</v>
      </c>
    </row>
    <row r="51" spans="1:37" ht="15" customHeight="1" x14ac:dyDescent="0.3">
      <c r="A51" s="35" t="s">
        <v>274</v>
      </c>
      <c r="B51" s="38" t="s">
        <v>275</v>
      </c>
      <c r="C51" s="42">
        <v>97.406081999999998</v>
      </c>
      <c r="D51" s="42">
        <v>100.128677</v>
      </c>
      <c r="E51" s="42">
        <v>100.26207700000001</v>
      </c>
      <c r="F51" s="42">
        <v>100.184364</v>
      </c>
      <c r="G51" s="42">
        <v>100.06237</v>
      </c>
      <c r="H51" s="42">
        <v>99.886443999999997</v>
      </c>
      <c r="I51" s="42">
        <v>99.640952999999996</v>
      </c>
      <c r="J51" s="42">
        <v>99.543723999999997</v>
      </c>
      <c r="K51" s="42">
        <v>99.303321999999994</v>
      </c>
      <c r="L51" s="42">
        <v>99.150711000000001</v>
      </c>
      <c r="M51" s="42">
        <v>99.067702999999995</v>
      </c>
      <c r="N51" s="42">
        <v>99.189071999999996</v>
      </c>
      <c r="O51" s="42">
        <v>99.233970999999997</v>
      </c>
      <c r="P51" s="42">
        <v>99.162384000000003</v>
      </c>
      <c r="Q51" s="42">
        <v>99.187515000000005</v>
      </c>
      <c r="R51" s="42">
        <v>99.059105000000002</v>
      </c>
      <c r="S51" s="42">
        <v>99.036781000000005</v>
      </c>
      <c r="T51" s="42">
        <v>99.096503999999996</v>
      </c>
      <c r="U51" s="42">
        <v>99.272118000000006</v>
      </c>
      <c r="V51" s="42">
        <v>99.575500000000005</v>
      </c>
      <c r="W51" s="42">
        <v>99.916488999999999</v>
      </c>
      <c r="X51" s="42">
        <v>100.372772</v>
      </c>
      <c r="Y51" s="42">
        <v>100.75876599999999</v>
      </c>
      <c r="Z51" s="42">
        <v>101.151764</v>
      </c>
      <c r="AA51" s="42">
        <v>101.545982</v>
      </c>
      <c r="AB51" s="42">
        <v>101.91615299999999</v>
      </c>
      <c r="AC51" s="42">
        <v>102.326019</v>
      </c>
      <c r="AD51" s="42">
        <v>102.84172100000001</v>
      </c>
      <c r="AE51" s="42">
        <v>103.43718699999999</v>
      </c>
      <c r="AF51" s="42">
        <v>104.015953</v>
      </c>
      <c r="AG51" s="42">
        <v>104.669342</v>
      </c>
      <c r="AH51" s="42">
        <v>105.352097</v>
      </c>
      <c r="AI51" s="42">
        <v>105.914917</v>
      </c>
      <c r="AJ51" s="42">
        <v>106.551704</v>
      </c>
      <c r="AK51" s="43">
        <v>1.9449999999999999E-3</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276</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277</v>
      </c>
      <c r="B54" s="39" t="s">
        <v>278</v>
      </c>
      <c r="C54" s="40">
        <v>55.214503999999998</v>
      </c>
      <c r="D54" s="40">
        <v>74.429001</v>
      </c>
      <c r="E54" s="40">
        <v>73.257606999999993</v>
      </c>
      <c r="F54" s="40">
        <v>73.266105999999994</v>
      </c>
      <c r="G54" s="40">
        <v>74.433693000000005</v>
      </c>
      <c r="H54" s="40">
        <v>74.398231999999993</v>
      </c>
      <c r="I54" s="40">
        <v>76.210883999999993</v>
      </c>
      <c r="J54" s="40">
        <v>79.322982999999994</v>
      </c>
      <c r="K54" s="40">
        <v>81.732917999999998</v>
      </c>
      <c r="L54" s="40">
        <v>84.865409999999997</v>
      </c>
      <c r="M54" s="40">
        <v>87.495482999999993</v>
      </c>
      <c r="N54" s="40">
        <v>89.418518000000006</v>
      </c>
      <c r="O54" s="40">
        <v>91.247551000000001</v>
      </c>
      <c r="P54" s="40">
        <v>92.982558999999995</v>
      </c>
      <c r="Q54" s="40">
        <v>94.623581000000001</v>
      </c>
      <c r="R54" s="40">
        <v>96.170569999999998</v>
      </c>
      <c r="S54" s="40">
        <v>97.623558000000003</v>
      </c>
      <c r="T54" s="40">
        <v>98.982535999999996</v>
      </c>
      <c r="U54" s="40">
        <v>100.247505</v>
      </c>
      <c r="V54" s="40">
        <v>101.418449</v>
      </c>
      <c r="W54" s="40">
        <v>102.49539900000001</v>
      </c>
      <c r="X54" s="40">
        <v>103.478325</v>
      </c>
      <c r="Y54" s="40">
        <v>104.367256</v>
      </c>
      <c r="Z54" s="40">
        <v>105.162155</v>
      </c>
      <c r="AA54" s="40">
        <v>105.863068</v>
      </c>
      <c r="AB54" s="40">
        <v>106.469955</v>
      </c>
      <c r="AC54" s="40">
        <v>106.982834</v>
      </c>
      <c r="AD54" s="40">
        <v>107.401703</v>
      </c>
      <c r="AE54" s="40">
        <v>107.726562</v>
      </c>
      <c r="AF54" s="40">
        <v>107.957397</v>
      </c>
      <c r="AG54" s="40">
        <v>108.094238</v>
      </c>
      <c r="AH54" s="40">
        <v>108.137062</v>
      </c>
      <c r="AI54" s="40">
        <v>108.085869</v>
      </c>
      <c r="AJ54" s="40">
        <v>107.940681</v>
      </c>
      <c r="AK54" s="41">
        <v>1.1684999999999999E-2</v>
      </c>
    </row>
    <row r="55" spans="1:37" ht="15" customHeight="1" x14ac:dyDescent="0.35">
      <c r="A55" s="35" t="s">
        <v>279</v>
      </c>
      <c r="B55" s="39" t="s">
        <v>280</v>
      </c>
      <c r="C55" s="40">
        <v>51.789535999999998</v>
      </c>
      <c r="D55" s="40">
        <v>68.463997000000006</v>
      </c>
      <c r="E55" s="40">
        <v>67.884033000000002</v>
      </c>
      <c r="F55" s="40">
        <v>69.722983999999997</v>
      </c>
      <c r="G55" s="40">
        <v>71.232567000000003</v>
      </c>
      <c r="H55" s="40">
        <v>70.517876000000001</v>
      </c>
      <c r="I55" s="40">
        <v>72.098442000000006</v>
      </c>
      <c r="J55" s="40">
        <v>75.207099999999997</v>
      </c>
      <c r="K55" s="40">
        <v>77.915436</v>
      </c>
      <c r="L55" s="40">
        <v>80.036957000000001</v>
      </c>
      <c r="M55" s="40">
        <v>82.337890999999999</v>
      </c>
      <c r="N55" s="40">
        <v>84.052093999999997</v>
      </c>
      <c r="O55" s="40">
        <v>85.959564</v>
      </c>
      <c r="P55" s="40">
        <v>87.344787999999994</v>
      </c>
      <c r="Q55" s="40">
        <v>89.209793000000005</v>
      </c>
      <c r="R55" s="40">
        <v>90.343200999999993</v>
      </c>
      <c r="S55" s="40">
        <v>93.033378999999996</v>
      </c>
      <c r="T55" s="40">
        <v>93.656341999999995</v>
      </c>
      <c r="U55" s="40">
        <v>95.197754000000003</v>
      </c>
      <c r="V55" s="40">
        <v>97.117416000000006</v>
      </c>
      <c r="W55" s="40">
        <v>96.790642000000005</v>
      </c>
      <c r="X55" s="40">
        <v>97.973938000000004</v>
      </c>
      <c r="Y55" s="40">
        <v>98.730873000000003</v>
      </c>
      <c r="Z55" s="40">
        <v>100.18422700000001</v>
      </c>
      <c r="AA55" s="40">
        <v>100.78424099999999</v>
      </c>
      <c r="AB55" s="40">
        <v>102.143822</v>
      </c>
      <c r="AC55" s="40">
        <v>102.428619</v>
      </c>
      <c r="AD55" s="40">
        <v>102.979614</v>
      </c>
      <c r="AE55" s="40">
        <v>103.530373</v>
      </c>
      <c r="AF55" s="40">
        <v>103.890556</v>
      </c>
      <c r="AG55" s="40">
        <v>104.19703699999999</v>
      </c>
      <c r="AH55" s="40">
        <v>104.497467</v>
      </c>
      <c r="AI55" s="40">
        <v>104.558632</v>
      </c>
      <c r="AJ55" s="40">
        <v>104.52319300000001</v>
      </c>
      <c r="AK55" s="41">
        <v>1.3310000000000001E-2</v>
      </c>
    </row>
    <row r="56" spans="1:37" ht="15" customHeight="1" x14ac:dyDescent="0.35">
      <c r="A56" s="35" t="s">
        <v>281</v>
      </c>
      <c r="B56" s="39" t="s">
        <v>282</v>
      </c>
      <c r="C56" s="40">
        <v>3.0836299999999999</v>
      </c>
      <c r="D56" s="40">
        <v>2.9923649999999999</v>
      </c>
      <c r="E56" s="40">
        <v>3.026332</v>
      </c>
      <c r="F56" s="40">
        <v>3.083942</v>
      </c>
      <c r="G56" s="40">
        <v>2.99987</v>
      </c>
      <c r="H56" s="40">
        <v>3.002637</v>
      </c>
      <c r="I56" s="40">
        <v>3.1302289999999999</v>
      </c>
      <c r="J56" s="40">
        <v>3.3051210000000002</v>
      </c>
      <c r="K56" s="40">
        <v>3.533318</v>
      </c>
      <c r="L56" s="40">
        <v>3.6049769999999999</v>
      </c>
      <c r="M56" s="40">
        <v>3.6287340000000001</v>
      </c>
      <c r="N56" s="40">
        <v>3.707767</v>
      </c>
      <c r="O56" s="40">
        <v>3.724675</v>
      </c>
      <c r="P56" s="40">
        <v>3.7618130000000001</v>
      </c>
      <c r="Q56" s="40">
        <v>3.7471329999999998</v>
      </c>
      <c r="R56" s="40">
        <v>3.8803160000000001</v>
      </c>
      <c r="S56" s="40">
        <v>3.9389460000000001</v>
      </c>
      <c r="T56" s="40">
        <v>3.981436</v>
      </c>
      <c r="U56" s="40">
        <v>4.0224710000000004</v>
      </c>
      <c r="V56" s="40">
        <v>4.0987640000000001</v>
      </c>
      <c r="W56" s="40">
        <v>4.1185590000000003</v>
      </c>
      <c r="X56" s="40">
        <v>4.1283919999999998</v>
      </c>
      <c r="Y56" s="40">
        <v>4.1498549999999996</v>
      </c>
      <c r="Z56" s="40">
        <v>4.2088070000000002</v>
      </c>
      <c r="AA56" s="40">
        <v>4.1960259999999998</v>
      </c>
      <c r="AB56" s="40">
        <v>4.2374489999999998</v>
      </c>
      <c r="AC56" s="40">
        <v>4.2976609999999997</v>
      </c>
      <c r="AD56" s="40">
        <v>4.37676</v>
      </c>
      <c r="AE56" s="40">
        <v>4.4488190000000003</v>
      </c>
      <c r="AF56" s="40">
        <v>4.499123</v>
      </c>
      <c r="AG56" s="40">
        <v>4.5666700000000002</v>
      </c>
      <c r="AH56" s="40">
        <v>4.6923170000000001</v>
      </c>
      <c r="AI56" s="40">
        <v>4.7867629999999997</v>
      </c>
      <c r="AJ56" s="40">
        <v>4.8660560000000004</v>
      </c>
      <c r="AK56" s="41">
        <v>1.5310000000000001E-2</v>
      </c>
    </row>
    <row r="57" spans="1:37" ht="15" customHeight="1" x14ac:dyDescent="0.35">
      <c r="A57" s="35" t="s">
        <v>283</v>
      </c>
      <c r="B57" s="39" t="s">
        <v>284</v>
      </c>
      <c r="C57" s="40">
        <v>36.697848999999998</v>
      </c>
      <c r="D57" s="40">
        <v>33.627673999999999</v>
      </c>
      <c r="E57" s="40">
        <v>32.703133000000001</v>
      </c>
      <c r="F57" s="40">
        <v>32.847999999999999</v>
      </c>
      <c r="G57" s="40">
        <v>32.373829000000001</v>
      </c>
      <c r="H57" s="40">
        <v>33.017128</v>
      </c>
      <c r="I57" s="40">
        <v>33.309443999999999</v>
      </c>
      <c r="J57" s="40">
        <v>32.686957999999997</v>
      </c>
      <c r="K57" s="40">
        <v>32.767741999999998</v>
      </c>
      <c r="L57" s="40">
        <v>32.929248999999999</v>
      </c>
      <c r="M57" s="40">
        <v>33.062308999999999</v>
      </c>
      <c r="N57" s="40">
        <v>32.441467000000003</v>
      </c>
      <c r="O57" s="40">
        <v>32.411552</v>
      </c>
      <c r="P57" s="40">
        <v>32.001877</v>
      </c>
      <c r="Q57" s="40">
        <v>32.022984000000001</v>
      </c>
      <c r="R57" s="40">
        <v>32.305477000000003</v>
      </c>
      <c r="S57" s="40">
        <v>32.312835999999997</v>
      </c>
      <c r="T57" s="40">
        <v>32.149925000000003</v>
      </c>
      <c r="U57" s="40">
        <v>32.299858</v>
      </c>
      <c r="V57" s="40">
        <v>32.401313999999999</v>
      </c>
      <c r="W57" s="40">
        <v>32.627482999999998</v>
      </c>
      <c r="X57" s="40">
        <v>32.804405000000003</v>
      </c>
      <c r="Y57" s="40">
        <v>32.865475000000004</v>
      </c>
      <c r="Z57" s="40">
        <v>32.742328999999998</v>
      </c>
      <c r="AA57" s="40">
        <v>32.768177000000001</v>
      </c>
      <c r="AB57" s="40">
        <v>32.740375999999998</v>
      </c>
      <c r="AC57" s="40">
        <v>32.718246000000001</v>
      </c>
      <c r="AD57" s="40">
        <v>32.780399000000003</v>
      </c>
      <c r="AE57" s="40">
        <v>33.013992000000002</v>
      </c>
      <c r="AF57" s="40">
        <v>32.878352999999997</v>
      </c>
      <c r="AG57" s="40">
        <v>32.743130000000001</v>
      </c>
      <c r="AH57" s="40">
        <v>32.889476999999999</v>
      </c>
      <c r="AI57" s="40">
        <v>32.964146</v>
      </c>
      <c r="AJ57" s="40">
        <v>32.974831000000002</v>
      </c>
      <c r="AK57" s="41">
        <v>-6.1200000000000002E-4</v>
      </c>
    </row>
    <row r="58" spans="1:37" ht="15" customHeight="1" x14ac:dyDescent="0.35">
      <c r="A58" s="35" t="s">
        <v>285</v>
      </c>
      <c r="B58" s="39" t="s">
        <v>286</v>
      </c>
      <c r="C58" s="40">
        <v>1.7821260000000001</v>
      </c>
      <c r="D58" s="40">
        <v>1.6452340000000001</v>
      </c>
      <c r="E58" s="40">
        <v>1.6071089999999999</v>
      </c>
      <c r="F58" s="40">
        <v>1.6049819999999999</v>
      </c>
      <c r="G58" s="40">
        <v>1.5897889999999999</v>
      </c>
      <c r="H58" s="40">
        <v>1.6063339999999999</v>
      </c>
      <c r="I58" s="40">
        <v>1.612806</v>
      </c>
      <c r="J58" s="40">
        <v>1.58473</v>
      </c>
      <c r="K58" s="40">
        <v>1.58901</v>
      </c>
      <c r="L58" s="40">
        <v>1.5953139999999999</v>
      </c>
      <c r="M58" s="40">
        <v>1.6028</v>
      </c>
      <c r="N58" s="40">
        <v>1.579664</v>
      </c>
      <c r="O58" s="40">
        <v>1.580935</v>
      </c>
      <c r="P58" s="40">
        <v>1.567699</v>
      </c>
      <c r="Q58" s="40">
        <v>1.5698259999999999</v>
      </c>
      <c r="R58" s="40">
        <v>1.5790930000000001</v>
      </c>
      <c r="S58" s="40">
        <v>1.5816920000000001</v>
      </c>
      <c r="T58" s="40">
        <v>1.578722</v>
      </c>
      <c r="U58" s="40">
        <v>1.585404</v>
      </c>
      <c r="V58" s="40">
        <v>1.5908599999999999</v>
      </c>
      <c r="W58" s="40">
        <v>1.5995729999999999</v>
      </c>
      <c r="X58" s="40">
        <v>1.607629</v>
      </c>
      <c r="Y58" s="40">
        <v>1.61147</v>
      </c>
      <c r="Z58" s="40">
        <v>1.607175</v>
      </c>
      <c r="AA58" s="40">
        <v>1.6076410000000001</v>
      </c>
      <c r="AB58" s="40">
        <v>1.607542</v>
      </c>
      <c r="AC58" s="40">
        <v>1.6074189999999999</v>
      </c>
      <c r="AD58" s="40">
        <v>1.610417</v>
      </c>
      <c r="AE58" s="40">
        <v>1.6193660000000001</v>
      </c>
      <c r="AF58" s="40">
        <v>1.6150929999999999</v>
      </c>
      <c r="AG58" s="40">
        <v>1.610079</v>
      </c>
      <c r="AH58" s="40">
        <v>1.6156029999999999</v>
      </c>
      <c r="AI58" s="40">
        <v>1.6203339999999999</v>
      </c>
      <c r="AJ58" s="40">
        <v>1.6206020000000001</v>
      </c>
      <c r="AK58" s="41">
        <v>-4.7100000000000001E-4</v>
      </c>
    </row>
    <row r="59" spans="1:37" ht="15" customHeight="1" x14ac:dyDescent="0.35">
      <c r="A59" s="35" t="s">
        <v>287</v>
      </c>
      <c r="B59" s="39" t="s">
        <v>288</v>
      </c>
      <c r="C59" s="40">
        <v>2.227144</v>
      </c>
      <c r="D59" s="40">
        <v>2.2960989999999999</v>
      </c>
      <c r="E59" s="40">
        <v>2.288043</v>
      </c>
      <c r="F59" s="40">
        <v>2.2918590000000001</v>
      </c>
      <c r="G59" s="40">
        <v>2.366663</v>
      </c>
      <c r="H59" s="40">
        <v>2.3722050000000001</v>
      </c>
      <c r="I59" s="40">
        <v>2.3701159999999999</v>
      </c>
      <c r="J59" s="40">
        <v>2.3359830000000001</v>
      </c>
      <c r="K59" s="40">
        <v>2.3504179999999999</v>
      </c>
      <c r="L59" s="40">
        <v>2.3506019999999999</v>
      </c>
      <c r="M59" s="40">
        <v>2.3590779999999998</v>
      </c>
      <c r="N59" s="40">
        <v>2.3652730000000002</v>
      </c>
      <c r="O59" s="40">
        <v>2.3849749999999998</v>
      </c>
      <c r="P59" s="40">
        <v>2.4031440000000002</v>
      </c>
      <c r="Q59" s="40">
        <v>2.4041440000000001</v>
      </c>
      <c r="R59" s="40">
        <v>2.3992840000000002</v>
      </c>
      <c r="S59" s="40">
        <v>2.4017379999999999</v>
      </c>
      <c r="T59" s="40">
        <v>2.4025690000000002</v>
      </c>
      <c r="U59" s="40">
        <v>2.4079519999999999</v>
      </c>
      <c r="V59" s="40">
        <v>2.4154949999999999</v>
      </c>
      <c r="W59" s="40">
        <v>2.4236040000000001</v>
      </c>
      <c r="X59" s="40">
        <v>2.4302640000000002</v>
      </c>
      <c r="Y59" s="40">
        <v>2.436096</v>
      </c>
      <c r="Z59" s="40">
        <v>2.4386399999999999</v>
      </c>
      <c r="AA59" s="40">
        <v>2.4410120000000002</v>
      </c>
      <c r="AB59" s="40">
        <v>2.4410180000000001</v>
      </c>
      <c r="AC59" s="40">
        <v>2.4401169999999999</v>
      </c>
      <c r="AD59" s="40">
        <v>2.438885</v>
      </c>
      <c r="AE59" s="40">
        <v>2.4406699999999999</v>
      </c>
      <c r="AF59" s="40">
        <v>2.4413939999999998</v>
      </c>
      <c r="AG59" s="40">
        <v>2.4395859999999998</v>
      </c>
      <c r="AH59" s="40">
        <v>2.4403280000000001</v>
      </c>
      <c r="AI59" s="40">
        <v>2.4420829999999998</v>
      </c>
      <c r="AJ59" s="40">
        <v>2.4424260000000002</v>
      </c>
      <c r="AK59" s="41">
        <v>1.933E-3</v>
      </c>
    </row>
    <row r="60" spans="1:37" ht="15" customHeight="1" x14ac:dyDescent="0.35">
      <c r="A60" s="35" t="s">
        <v>289</v>
      </c>
      <c r="B60" s="39" t="s">
        <v>290</v>
      </c>
      <c r="C60" s="44">
        <v>10.803350999999999</v>
      </c>
      <c r="D60" s="44">
        <v>10.555153000000001</v>
      </c>
      <c r="E60" s="44">
        <v>10.452851000000001</v>
      </c>
      <c r="F60" s="44">
        <v>10.240713</v>
      </c>
      <c r="G60" s="44">
        <v>10.114269</v>
      </c>
      <c r="H60" s="44">
        <v>10.111283</v>
      </c>
      <c r="I60" s="44">
        <v>10.127075</v>
      </c>
      <c r="J60" s="44">
        <v>10.200208999999999</v>
      </c>
      <c r="K60" s="44">
        <v>10.319483</v>
      </c>
      <c r="L60" s="44">
        <v>10.392035999999999</v>
      </c>
      <c r="M60" s="44">
        <v>10.400949000000001</v>
      </c>
      <c r="N60" s="44">
        <v>10.422434000000001</v>
      </c>
      <c r="O60" s="44">
        <v>10.413136</v>
      </c>
      <c r="P60" s="44">
        <v>10.447011</v>
      </c>
      <c r="Q60" s="44">
        <v>10.461817</v>
      </c>
      <c r="R60" s="44">
        <v>10.516177000000001</v>
      </c>
      <c r="S60" s="44">
        <v>10.541268000000001</v>
      </c>
      <c r="T60" s="44">
        <v>10.556597</v>
      </c>
      <c r="U60" s="44">
        <v>10.558515999999999</v>
      </c>
      <c r="V60" s="44">
        <v>10.577109</v>
      </c>
      <c r="W60" s="44">
        <v>10.597333000000001</v>
      </c>
      <c r="X60" s="44">
        <v>10.586905</v>
      </c>
      <c r="Y60" s="44">
        <v>10.566421</v>
      </c>
      <c r="Z60" s="44">
        <v>10.518877</v>
      </c>
      <c r="AA60" s="44">
        <v>10.544485999999999</v>
      </c>
      <c r="AB60" s="44">
        <v>10.514459</v>
      </c>
      <c r="AC60" s="44">
        <v>10.503579</v>
      </c>
      <c r="AD60" s="44">
        <v>10.487422</v>
      </c>
      <c r="AE60" s="44">
        <v>10.490791</v>
      </c>
      <c r="AF60" s="44">
        <v>10.499860999999999</v>
      </c>
      <c r="AG60" s="44">
        <v>10.511697</v>
      </c>
      <c r="AH60" s="44">
        <v>10.524551000000001</v>
      </c>
      <c r="AI60" s="44">
        <v>10.524112000000001</v>
      </c>
      <c r="AJ60" s="44">
        <v>10.505855</v>
      </c>
      <c r="AK60" s="41">
        <v>-1.46E-4</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75" customHeight="1" x14ac:dyDescent="0.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
      <c r="A63" s="32"/>
      <c r="B63" s="38" t="s">
        <v>291</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spans="1:37" ht="15" customHeight="1" x14ac:dyDescent="0.35">
      <c r="A64" s="35" t="s">
        <v>292</v>
      </c>
      <c r="B64" s="39" t="s">
        <v>278</v>
      </c>
      <c r="C64" s="40">
        <v>54.151001000000001</v>
      </c>
      <c r="D64" s="40">
        <v>74.429001</v>
      </c>
      <c r="E64" s="40">
        <v>75.063004000000006</v>
      </c>
      <c r="F64" s="40">
        <v>77.148781</v>
      </c>
      <c r="G64" s="40">
        <v>80.468941000000001</v>
      </c>
      <c r="H64" s="40">
        <v>82.477271999999999</v>
      </c>
      <c r="I64" s="40">
        <v>86.573234999999997</v>
      </c>
      <c r="J64" s="40">
        <v>92.241028</v>
      </c>
      <c r="K64" s="40">
        <v>97.226166000000006</v>
      </c>
      <c r="L64" s="40">
        <v>103.252098</v>
      </c>
      <c r="M64" s="40">
        <v>108.871307</v>
      </c>
      <c r="N64" s="40">
        <v>113.76338200000001</v>
      </c>
      <c r="O64" s="40">
        <v>118.676323</v>
      </c>
      <c r="P64" s="40">
        <v>123.545815</v>
      </c>
      <c r="Q64" s="40">
        <v>128.430328</v>
      </c>
      <c r="R64" s="40">
        <v>133.366028</v>
      </c>
      <c r="S64" s="40">
        <v>138.34072900000001</v>
      </c>
      <c r="T64" s="40">
        <v>143.338562</v>
      </c>
      <c r="U64" s="40">
        <v>148.38800000000001</v>
      </c>
      <c r="V64" s="40">
        <v>153.48461900000001</v>
      </c>
      <c r="W64" s="40">
        <v>158.58805799999999</v>
      </c>
      <c r="X64" s="40">
        <v>163.692566</v>
      </c>
      <c r="Y64" s="40">
        <v>168.80641199999999</v>
      </c>
      <c r="Z64" s="40">
        <v>173.94075000000001</v>
      </c>
      <c r="AA64" s="40">
        <v>179.10041799999999</v>
      </c>
      <c r="AB64" s="40">
        <v>184.25718699999999</v>
      </c>
      <c r="AC64" s="40">
        <v>189.44558699999999</v>
      </c>
      <c r="AD64" s="40">
        <v>194.63145399999999</v>
      </c>
      <c r="AE64" s="40">
        <v>199.829285</v>
      </c>
      <c r="AF64" s="40">
        <v>205.002106</v>
      </c>
      <c r="AG64" s="40">
        <v>210.17541499999999</v>
      </c>
      <c r="AH64" s="40">
        <v>215.36634799999999</v>
      </c>
      <c r="AI64" s="40">
        <v>220.55384799999999</v>
      </c>
      <c r="AJ64" s="40">
        <v>225.735626</v>
      </c>
      <c r="AK64" s="41">
        <v>3.5281E-2</v>
      </c>
    </row>
    <row r="65" spans="1:37" ht="15" customHeight="1" x14ac:dyDescent="0.35">
      <c r="A65" s="35" t="s">
        <v>293</v>
      </c>
      <c r="B65" s="39" t="s">
        <v>280</v>
      </c>
      <c r="C65" s="40">
        <v>50.792000000000002</v>
      </c>
      <c r="D65" s="40">
        <v>68.463997000000006</v>
      </c>
      <c r="E65" s="40">
        <v>69.556999000000005</v>
      </c>
      <c r="F65" s="40">
        <v>73.417884999999998</v>
      </c>
      <c r="G65" s="40">
        <v>77.008262999999999</v>
      </c>
      <c r="H65" s="40">
        <v>78.175545</v>
      </c>
      <c r="I65" s="40">
        <v>81.901627000000005</v>
      </c>
      <c r="J65" s="40">
        <v>87.454857000000004</v>
      </c>
      <c r="K65" s="40">
        <v>92.685051000000001</v>
      </c>
      <c r="L65" s="40">
        <v>97.377525000000006</v>
      </c>
      <c r="M65" s="40">
        <v>102.45367400000001</v>
      </c>
      <c r="N65" s="40">
        <v>106.935913</v>
      </c>
      <c r="O65" s="40">
        <v>111.79879</v>
      </c>
      <c r="P65" s="40">
        <v>116.05490899999999</v>
      </c>
      <c r="Q65" s="40">
        <v>121.082336</v>
      </c>
      <c r="R65" s="40">
        <v>125.28482099999999</v>
      </c>
      <c r="S65" s="40">
        <v>131.83606</v>
      </c>
      <c r="T65" s="40">
        <v>135.625595</v>
      </c>
      <c r="U65" s="40">
        <v>140.913284</v>
      </c>
      <c r="V65" s="40">
        <v>146.975525</v>
      </c>
      <c r="W65" s="40">
        <v>149.76126099999999</v>
      </c>
      <c r="X65" s="40">
        <v>154.985153</v>
      </c>
      <c r="Y65" s="40">
        <v>159.689987</v>
      </c>
      <c r="Z65" s="40">
        <v>165.707123</v>
      </c>
      <c r="AA65" s="40">
        <v>170.50799599999999</v>
      </c>
      <c r="AB65" s="40">
        <v>176.77037000000001</v>
      </c>
      <c r="AC65" s="40">
        <v>181.380966</v>
      </c>
      <c r="AD65" s="40">
        <v>186.617828</v>
      </c>
      <c r="AE65" s="40">
        <v>192.04548600000001</v>
      </c>
      <c r="AF65" s="40">
        <v>197.27950999999999</v>
      </c>
      <c r="AG65" s="40">
        <v>202.59780900000001</v>
      </c>
      <c r="AH65" s="40">
        <v>208.11772199999999</v>
      </c>
      <c r="AI65" s="40">
        <v>213.356369</v>
      </c>
      <c r="AJ65" s="40">
        <v>218.58865399999999</v>
      </c>
      <c r="AK65" s="41">
        <v>3.6943999999999998E-2</v>
      </c>
    </row>
    <row r="66" spans="1:37" ht="15" customHeight="1" x14ac:dyDescent="0.35">
      <c r="A66" s="35" t="s">
        <v>294</v>
      </c>
      <c r="B66" s="39" t="s">
        <v>282</v>
      </c>
      <c r="C66" s="40">
        <v>3.024235</v>
      </c>
      <c r="D66" s="40">
        <v>2.9923649999999999</v>
      </c>
      <c r="E66" s="40">
        <v>3.1009139999999999</v>
      </c>
      <c r="F66" s="40">
        <v>3.2473730000000001</v>
      </c>
      <c r="G66" s="40">
        <v>3.243106</v>
      </c>
      <c r="H66" s="40">
        <v>3.3286989999999999</v>
      </c>
      <c r="I66" s="40">
        <v>3.555844</v>
      </c>
      <c r="J66" s="40">
        <v>3.8433730000000002</v>
      </c>
      <c r="K66" s="40">
        <v>4.2030919999999998</v>
      </c>
      <c r="L66" s="40">
        <v>4.3860200000000003</v>
      </c>
      <c r="M66" s="40">
        <v>4.5152609999999997</v>
      </c>
      <c r="N66" s="40">
        <v>4.7172340000000004</v>
      </c>
      <c r="O66" s="40">
        <v>4.8443019999999999</v>
      </c>
      <c r="P66" s="40">
        <v>4.998316</v>
      </c>
      <c r="Q66" s="40">
        <v>5.0858949999999998</v>
      </c>
      <c r="R66" s="40">
        <v>5.3810880000000001</v>
      </c>
      <c r="S66" s="40">
        <v>5.5818149999999997</v>
      </c>
      <c r="T66" s="40">
        <v>5.7655969999999996</v>
      </c>
      <c r="U66" s="40">
        <v>5.9541279999999999</v>
      </c>
      <c r="V66" s="40">
        <v>6.2029860000000001</v>
      </c>
      <c r="W66" s="40">
        <v>6.372522</v>
      </c>
      <c r="X66" s="40">
        <v>6.53071</v>
      </c>
      <c r="Y66" s="40">
        <v>6.7120879999999996</v>
      </c>
      <c r="Z66" s="40">
        <v>6.9614669999999998</v>
      </c>
      <c r="AA66" s="40">
        <v>7.0988879999999996</v>
      </c>
      <c r="AB66" s="40">
        <v>7.3333399999999997</v>
      </c>
      <c r="AC66" s="40">
        <v>7.6103139999999998</v>
      </c>
      <c r="AD66" s="40">
        <v>7.9314869999999997</v>
      </c>
      <c r="AE66" s="40">
        <v>8.2524149999999992</v>
      </c>
      <c r="AF66" s="40">
        <v>8.5434590000000004</v>
      </c>
      <c r="AG66" s="40">
        <v>8.8793070000000007</v>
      </c>
      <c r="AH66" s="40">
        <v>9.345243</v>
      </c>
      <c r="AI66" s="40">
        <v>9.767595</v>
      </c>
      <c r="AJ66" s="40">
        <v>10.176351</v>
      </c>
      <c r="AK66" s="41">
        <v>3.8990999999999998E-2</v>
      </c>
    </row>
    <row r="67" spans="1:37" ht="15" customHeight="1" x14ac:dyDescent="0.35">
      <c r="A67" s="35" t="s">
        <v>295</v>
      </c>
      <c r="B67" s="39" t="s">
        <v>284</v>
      </c>
      <c r="C67" s="40">
        <v>35.991000999999997</v>
      </c>
      <c r="D67" s="40">
        <v>33.627673999999999</v>
      </c>
      <c r="E67" s="40">
        <v>33.509082999999997</v>
      </c>
      <c r="F67" s="40">
        <v>34.588749</v>
      </c>
      <c r="G67" s="40">
        <v>34.998767999999998</v>
      </c>
      <c r="H67" s="40">
        <v>36.602516000000001</v>
      </c>
      <c r="I67" s="40">
        <v>37.838509000000002</v>
      </c>
      <c r="J67" s="40">
        <v>38.010151</v>
      </c>
      <c r="K67" s="40">
        <v>38.979179000000002</v>
      </c>
      <c r="L67" s="40">
        <v>40.063602000000003</v>
      </c>
      <c r="M67" s="40">
        <v>41.139687000000002</v>
      </c>
      <c r="N67" s="40">
        <v>41.273902999999997</v>
      </c>
      <c r="O67" s="40">
        <v>42.154381000000001</v>
      </c>
      <c r="P67" s="40">
        <v>42.520854999999997</v>
      </c>
      <c r="Q67" s="40">
        <v>43.464035000000003</v>
      </c>
      <c r="R67" s="40">
        <v>44.800117</v>
      </c>
      <c r="S67" s="40">
        <v>45.789985999999999</v>
      </c>
      <c r="T67" s="40">
        <v>46.556941999999999</v>
      </c>
      <c r="U67" s="40">
        <v>47.810780000000001</v>
      </c>
      <c r="V67" s="40">
        <v>49.035488000000001</v>
      </c>
      <c r="W67" s="40">
        <v>50.483524000000003</v>
      </c>
      <c r="X67" s="40">
        <v>51.893349000000001</v>
      </c>
      <c r="Y67" s="40">
        <v>53.157508999999997</v>
      </c>
      <c r="Z67" s="40">
        <v>54.156601000000002</v>
      </c>
      <c r="AA67" s="40">
        <v>55.437603000000003</v>
      </c>
      <c r="AB67" s="40">
        <v>56.660575999999999</v>
      </c>
      <c r="AC67" s="40">
        <v>57.937587999999998</v>
      </c>
      <c r="AD67" s="40">
        <v>59.404057000000002</v>
      </c>
      <c r="AE67" s="40">
        <v>61.239882999999999</v>
      </c>
      <c r="AF67" s="40">
        <v>62.433253999999998</v>
      </c>
      <c r="AG67" s="40">
        <v>63.664828999999997</v>
      </c>
      <c r="AH67" s="40">
        <v>65.502860999999996</v>
      </c>
      <c r="AI67" s="40">
        <v>67.264747999999997</v>
      </c>
      <c r="AJ67" s="40">
        <v>68.960044999999994</v>
      </c>
      <c r="AK67" s="41">
        <v>2.2696999999999998E-2</v>
      </c>
    </row>
    <row r="68" spans="1:37" ht="15" customHeight="1" x14ac:dyDescent="0.35">
      <c r="A68" s="35" t="s">
        <v>296</v>
      </c>
      <c r="B68" s="39" t="s">
        <v>286</v>
      </c>
      <c r="C68" s="40">
        <v>1.7478</v>
      </c>
      <c r="D68" s="40">
        <v>1.6452340000000001</v>
      </c>
      <c r="E68" s="40">
        <v>1.6467149999999999</v>
      </c>
      <c r="F68" s="40">
        <v>1.690037</v>
      </c>
      <c r="G68" s="40">
        <v>1.7186920000000001</v>
      </c>
      <c r="H68" s="40">
        <v>1.780769</v>
      </c>
      <c r="I68" s="40">
        <v>1.832098</v>
      </c>
      <c r="J68" s="40">
        <v>1.8428100000000001</v>
      </c>
      <c r="K68" s="40">
        <v>1.8902209999999999</v>
      </c>
      <c r="L68" s="40">
        <v>1.94095</v>
      </c>
      <c r="M68" s="40">
        <v>1.9943770000000001</v>
      </c>
      <c r="N68" s="40">
        <v>2.0097390000000002</v>
      </c>
      <c r="O68" s="40">
        <v>2.0561600000000002</v>
      </c>
      <c r="P68" s="40">
        <v>2.082999</v>
      </c>
      <c r="Q68" s="40">
        <v>2.130687</v>
      </c>
      <c r="R68" s="40">
        <v>2.1898309999999999</v>
      </c>
      <c r="S68" s="40">
        <v>2.2413889999999999</v>
      </c>
      <c r="T68" s="40">
        <v>2.286178</v>
      </c>
      <c r="U68" s="40">
        <v>2.3467410000000002</v>
      </c>
      <c r="V68" s="40">
        <v>2.407575</v>
      </c>
      <c r="W68" s="40">
        <v>2.4749720000000002</v>
      </c>
      <c r="X68" s="40">
        <v>2.5431119999999998</v>
      </c>
      <c r="Y68" s="40">
        <v>2.6064349999999998</v>
      </c>
      <c r="Z68" s="40">
        <v>2.6583070000000002</v>
      </c>
      <c r="AA68" s="40">
        <v>2.7198259999999999</v>
      </c>
      <c r="AB68" s="40">
        <v>2.782016</v>
      </c>
      <c r="AC68" s="40">
        <v>2.8464239999999998</v>
      </c>
      <c r="AD68" s="40">
        <v>2.9183680000000001</v>
      </c>
      <c r="AE68" s="40">
        <v>3.0038719999999999</v>
      </c>
      <c r="AF68" s="40">
        <v>3.066926</v>
      </c>
      <c r="AG68" s="40">
        <v>3.130592</v>
      </c>
      <c r="AH68" s="40">
        <v>3.2176439999999999</v>
      </c>
      <c r="AI68" s="40">
        <v>3.306362</v>
      </c>
      <c r="AJ68" s="40">
        <v>3.3891550000000001</v>
      </c>
      <c r="AK68" s="41">
        <v>2.2841E-2</v>
      </c>
    </row>
    <row r="69" spans="1:37" ht="15" customHeight="1" x14ac:dyDescent="0.35">
      <c r="A69" s="35" t="s">
        <v>297</v>
      </c>
      <c r="B69" s="39" t="s">
        <v>288</v>
      </c>
      <c r="C69" s="40">
        <v>2.184247</v>
      </c>
      <c r="D69" s="40">
        <v>2.2960989999999999</v>
      </c>
      <c r="E69" s="40">
        <v>2.3444310000000002</v>
      </c>
      <c r="F69" s="40">
        <v>2.4133140000000002</v>
      </c>
      <c r="G69" s="40">
        <v>2.5585580000000001</v>
      </c>
      <c r="H69" s="40">
        <v>2.629807</v>
      </c>
      <c r="I69" s="40">
        <v>2.6923789999999999</v>
      </c>
      <c r="J69" s="40">
        <v>2.7164060000000001</v>
      </c>
      <c r="K69" s="40">
        <v>2.7959619999999998</v>
      </c>
      <c r="L69" s="40">
        <v>2.859877</v>
      </c>
      <c r="M69" s="40">
        <v>2.9354200000000001</v>
      </c>
      <c r="N69" s="40">
        <v>3.0092370000000002</v>
      </c>
      <c r="O69" s="40">
        <v>3.1018919999999999</v>
      </c>
      <c r="P69" s="40">
        <v>3.1930540000000001</v>
      </c>
      <c r="Q69" s="40">
        <v>3.2630880000000002</v>
      </c>
      <c r="R69" s="40">
        <v>3.3272439999999999</v>
      </c>
      <c r="S69" s="40">
        <v>3.4034629999999999</v>
      </c>
      <c r="T69" s="40">
        <v>3.4792079999999999</v>
      </c>
      <c r="U69" s="40">
        <v>3.5642909999999999</v>
      </c>
      <c r="V69" s="40">
        <v>3.6555599999999999</v>
      </c>
      <c r="W69" s="40">
        <v>3.7499699999999998</v>
      </c>
      <c r="X69" s="40">
        <v>3.8444379999999998</v>
      </c>
      <c r="Y69" s="40">
        <v>3.9402080000000002</v>
      </c>
      <c r="Z69" s="40">
        <v>4.033569</v>
      </c>
      <c r="AA69" s="40">
        <v>4.129734</v>
      </c>
      <c r="AB69" s="40">
        <v>4.2244320000000002</v>
      </c>
      <c r="AC69" s="40">
        <v>4.3209679999999997</v>
      </c>
      <c r="AD69" s="40">
        <v>4.4197040000000003</v>
      </c>
      <c r="AE69" s="40">
        <v>4.5273630000000002</v>
      </c>
      <c r="AF69" s="40">
        <v>4.6360039999999998</v>
      </c>
      <c r="AG69" s="40">
        <v>4.7434640000000003</v>
      </c>
      <c r="AH69" s="40">
        <v>4.8601700000000001</v>
      </c>
      <c r="AI69" s="40">
        <v>4.983174</v>
      </c>
      <c r="AJ69" s="40">
        <v>5.1078289999999997</v>
      </c>
      <c r="AK69" s="41">
        <v>2.5301000000000001E-2</v>
      </c>
    </row>
    <row r="70" spans="1:37" ht="15" customHeight="1" x14ac:dyDescent="0.35">
      <c r="A70" s="35" t="s">
        <v>298</v>
      </c>
      <c r="B70" s="39" t="s">
        <v>290</v>
      </c>
      <c r="C70" s="44">
        <v>10.595264</v>
      </c>
      <c r="D70" s="44">
        <v>10.555153000000001</v>
      </c>
      <c r="E70" s="44">
        <v>10.710457</v>
      </c>
      <c r="F70" s="44">
        <v>10.78341</v>
      </c>
      <c r="G70" s="44">
        <v>10.934357</v>
      </c>
      <c r="H70" s="44">
        <v>11.209286000000001</v>
      </c>
      <c r="I70" s="44">
        <v>11.504047</v>
      </c>
      <c r="J70" s="44">
        <v>11.86135</v>
      </c>
      <c r="K70" s="44">
        <v>12.275639999999999</v>
      </c>
      <c r="L70" s="44">
        <v>12.643544</v>
      </c>
      <c r="M70" s="44">
        <v>12.941981999999999</v>
      </c>
      <c r="N70" s="44">
        <v>13.260019</v>
      </c>
      <c r="O70" s="44">
        <v>13.543298</v>
      </c>
      <c r="P70" s="44">
        <v>13.880931</v>
      </c>
      <c r="Q70" s="44">
        <v>14.199576</v>
      </c>
      <c r="R70" s="44">
        <v>14.583470999999999</v>
      </c>
      <c r="S70" s="44">
        <v>14.937856</v>
      </c>
      <c r="T70" s="44">
        <v>15.287216000000001</v>
      </c>
      <c r="U70" s="44">
        <v>15.628888</v>
      </c>
      <c r="V70" s="44">
        <v>16.007183000000001</v>
      </c>
      <c r="W70" s="44">
        <v>16.396934999999999</v>
      </c>
      <c r="X70" s="44">
        <v>16.747444000000002</v>
      </c>
      <c r="Y70" s="44">
        <v>17.090413999999999</v>
      </c>
      <c r="Z70" s="44">
        <v>17.398475999999999</v>
      </c>
      <c r="AA70" s="44">
        <v>17.839290999999999</v>
      </c>
      <c r="AB70" s="44">
        <v>18.196349999999999</v>
      </c>
      <c r="AC70" s="44">
        <v>18.599775000000001</v>
      </c>
      <c r="AD70" s="44">
        <v>19.005119000000001</v>
      </c>
      <c r="AE70" s="44">
        <v>19.460079</v>
      </c>
      <c r="AF70" s="44">
        <v>19.938362000000001</v>
      </c>
      <c r="AG70" s="44">
        <v>20.438648000000001</v>
      </c>
      <c r="AH70" s="44">
        <v>20.960751999999999</v>
      </c>
      <c r="AI70" s="44">
        <v>21.474899000000001</v>
      </c>
      <c r="AJ70" s="44">
        <v>21.970822999999999</v>
      </c>
      <c r="AK70" s="41">
        <v>2.3174E-2</v>
      </c>
    </row>
    <row r="71" spans="1:37" ht="15" customHeight="1" x14ac:dyDescent="0.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spans="1:37" ht="15" customHeight="1" x14ac:dyDescent="0.3">
      <c r="A72" s="32"/>
      <c r="B72" s="260" t="s">
        <v>299</v>
      </c>
      <c r="C72" s="261"/>
      <c r="D72" s="261"/>
      <c r="E72" s="261"/>
      <c r="F72" s="261"/>
      <c r="G72" s="261"/>
      <c r="H72" s="261"/>
      <c r="I72" s="261"/>
      <c r="J72" s="261"/>
      <c r="K72" s="261"/>
      <c r="L72" s="261"/>
      <c r="M72" s="261"/>
      <c r="N72" s="261"/>
      <c r="O72" s="261"/>
      <c r="P72" s="261"/>
      <c r="Q72" s="261"/>
      <c r="R72" s="261"/>
      <c r="S72" s="261"/>
      <c r="T72" s="261"/>
      <c r="U72" s="261"/>
      <c r="V72" s="261"/>
      <c r="W72" s="261"/>
      <c r="X72" s="261"/>
      <c r="Y72" s="261"/>
      <c r="Z72" s="261"/>
      <c r="AA72" s="261"/>
      <c r="AB72" s="261"/>
      <c r="AC72" s="261"/>
      <c r="AD72" s="261"/>
      <c r="AE72" s="261"/>
      <c r="AF72" s="261"/>
      <c r="AG72" s="261"/>
      <c r="AH72" s="261"/>
      <c r="AI72" s="261"/>
      <c r="AJ72" s="261"/>
      <c r="AK72" s="261"/>
    </row>
    <row r="73" spans="1:37" ht="15" customHeight="1" x14ac:dyDescent="0.3">
      <c r="A73" s="32"/>
      <c r="B73" s="45" t="s">
        <v>300</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spans="1:37" ht="15" customHeight="1" x14ac:dyDescent="0.3">
      <c r="A74" s="32"/>
      <c r="B74" s="45" t="s">
        <v>301</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row>
    <row r="75" spans="1:37" ht="15" customHeight="1" x14ac:dyDescent="0.3">
      <c r="A75" s="32"/>
      <c r="B75" s="45" t="s">
        <v>302</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2"/>
      <c r="B76" s="45" t="s">
        <v>303</v>
      </c>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row>
    <row r="77" spans="1:37" ht="15" customHeight="1" x14ac:dyDescent="0.3">
      <c r="A77" s="32"/>
      <c r="B77" s="45" t="s">
        <v>304</v>
      </c>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45" t="s">
        <v>305</v>
      </c>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spans="1:37" ht="15" customHeight="1" x14ac:dyDescent="0.3">
      <c r="A79" s="32"/>
      <c r="B79" s="45" t="s">
        <v>306</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307</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308</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309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310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311</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312</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 customHeight="1" x14ac:dyDescent="0.3">
      <c r="A86" s="32"/>
      <c r="B86" s="45" t="s">
        <v>313</v>
      </c>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 customHeight="1" x14ac:dyDescent="0.3">
      <c r="A87" s="32"/>
      <c r="B87" s="45" t="s">
        <v>314</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 customHeight="1" x14ac:dyDescent="0.3">
      <c r="A88" s="32"/>
      <c r="B88" s="45" t="s">
        <v>315</v>
      </c>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 customHeight="1" x14ac:dyDescent="0.3">
      <c r="A89" s="32"/>
      <c r="B89" s="45" t="s">
        <v>316</v>
      </c>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 customHeight="1" x14ac:dyDescent="0.3">
      <c r="A90" s="32"/>
      <c r="B90" s="45" t="s">
        <v>317</v>
      </c>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 customHeight="1" x14ac:dyDescent="0.3">
      <c r="A91" s="32"/>
      <c r="B91" s="45" t="s">
        <v>318</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 customHeight="1" x14ac:dyDescent="0.3">
      <c r="A92" s="32"/>
      <c r="B92" s="45" t="s">
        <v>319</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 customHeight="1" x14ac:dyDescent="0.3">
      <c r="A93" s="32"/>
      <c r="B93" s="45" t="s">
        <v>320</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 customHeight="1" x14ac:dyDescent="0.3">
      <c r="A94" s="32"/>
      <c r="B94" s="45" t="s">
        <v>321</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 customHeight="1" x14ac:dyDescent="0.3">
      <c r="A95" s="32"/>
      <c r="B95" s="45" t="s">
        <v>322</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 customHeight="1" x14ac:dyDescent="0.3">
      <c r="A96" s="32"/>
      <c r="B96" s="45" t="s">
        <v>323</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 customHeight="1" x14ac:dyDescent="0.3">
      <c r="A97" s="32"/>
      <c r="B97" s="45" t="s">
        <v>324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 customHeight="1" x14ac:dyDescent="0.3">
      <c r="A98" s="32"/>
      <c r="B98" s="45" t="s">
        <v>325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 customHeight="1" x14ac:dyDescent="0.3">
      <c r="A99" s="32"/>
      <c r="B99" s="45" t="s">
        <v>326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 customHeight="1" x14ac:dyDescent="0.3">
      <c r="A100" s="32"/>
      <c r="B100" s="45" t="s">
        <v>327</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 customHeight="1" x14ac:dyDescent="0.3">
      <c r="A101" s="32"/>
      <c r="B101" s="45" t="s">
        <v>328</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 customHeight="1" x14ac:dyDescent="0.3">
      <c r="A102" s="32"/>
      <c r="B102" s="45" t="s">
        <v>329</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 customHeight="1" x14ac:dyDescent="0.3">
      <c r="A103" s="32"/>
      <c r="B103" s="45" t="s">
        <v>330</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 customHeight="1" x14ac:dyDescent="0.3">
      <c r="A104" s="32"/>
      <c r="B104" s="45" t="s">
        <v>331</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 customHeight="1" x14ac:dyDescent="0.3">
      <c r="A105" s="32"/>
      <c r="B105" s="45" t="s">
        <v>332</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 customHeight="1" x14ac:dyDescent="0.3">
      <c r="A106" s="32"/>
      <c r="B106" s="45" t="s">
        <v>333</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2:AK72"/>
  </mergeCell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defaultColWidth="12.58203125" defaultRowHeight="15" customHeight="1" x14ac:dyDescent="0.3"/>
  <cols>
    <col min="1" max="1" width="9.08203125" customWidth="1"/>
    <col min="2" max="4" width="10.08203125" customWidth="1"/>
    <col min="5" max="5" width="20.33203125" customWidth="1"/>
    <col min="6" max="26" width="7.58203125" customWidth="1"/>
  </cols>
  <sheetData>
    <row r="1" spans="1:5" ht="14.5" x14ac:dyDescent="0.35">
      <c r="A1" s="3" t="s">
        <v>334</v>
      </c>
      <c r="B1" s="46"/>
      <c r="C1" s="46"/>
      <c r="D1" s="46"/>
      <c r="E1" s="46"/>
    </row>
    <row r="2" spans="1:5" ht="14.5" x14ac:dyDescent="0.35">
      <c r="A2" s="2"/>
      <c r="B2" s="28" t="s">
        <v>96</v>
      </c>
      <c r="C2" s="28" t="s">
        <v>104</v>
      </c>
      <c r="D2" s="28" t="s">
        <v>113</v>
      </c>
      <c r="E2" s="28" t="s">
        <v>205</v>
      </c>
    </row>
    <row r="3" spans="1:5" ht="14.5" x14ac:dyDescent="0.35">
      <c r="A3" s="28">
        <v>2017</v>
      </c>
      <c r="B3" s="28">
        <v>3</v>
      </c>
      <c r="C3" s="28">
        <v>40</v>
      </c>
      <c r="D3" s="28">
        <v>0</v>
      </c>
      <c r="E3" s="28" t="s">
        <v>335</v>
      </c>
    </row>
    <row r="4" spans="1:5" ht="14.5" x14ac:dyDescent="0.35">
      <c r="A4" s="2"/>
      <c r="B4" s="2"/>
      <c r="C4" s="2"/>
      <c r="D4" s="2"/>
      <c r="E4" s="2"/>
    </row>
    <row r="5" spans="1:5" ht="14.5" x14ac:dyDescent="0.35">
      <c r="A5" s="3" t="s">
        <v>336</v>
      </c>
      <c r="B5" s="46"/>
      <c r="C5" s="46"/>
      <c r="D5" s="46"/>
      <c r="E5" s="46"/>
    </row>
    <row r="6" spans="1:5" ht="14.5" x14ac:dyDescent="0.35">
      <c r="A6" s="47">
        <v>0.09</v>
      </c>
      <c r="B6" s="28" t="s">
        <v>337</v>
      </c>
      <c r="C6" s="2"/>
      <c r="D6" s="2"/>
      <c r="E6" s="2"/>
    </row>
    <row r="7" spans="1:5" ht="14.5" x14ac:dyDescent="0.35">
      <c r="A7" s="28">
        <v>775</v>
      </c>
      <c r="B7" s="28" t="s">
        <v>338</v>
      </c>
      <c r="C7" s="2"/>
      <c r="D7" s="2"/>
      <c r="E7" s="2"/>
    </row>
    <row r="8" spans="1:5" ht="14.5" x14ac:dyDescent="0.35">
      <c r="A8" s="28">
        <v>97</v>
      </c>
      <c r="B8" s="28" t="s">
        <v>339</v>
      </c>
      <c r="C8" s="2"/>
      <c r="D8" s="2"/>
      <c r="E8" s="2"/>
    </row>
    <row r="9" spans="1:5" ht="14.5" x14ac:dyDescent="0.35">
      <c r="A9" s="28">
        <v>6</v>
      </c>
      <c r="B9" s="28" t="s">
        <v>340</v>
      </c>
      <c r="C9" s="2"/>
      <c r="D9" s="2"/>
      <c r="E9" s="2"/>
    </row>
    <row r="10" spans="1:5" ht="14.5" x14ac:dyDescent="0.35">
      <c r="A10" s="48" t="s">
        <v>341</v>
      </c>
      <c r="B10" s="2"/>
      <c r="C10" s="2"/>
      <c r="D10" s="2"/>
      <c r="E10" s="2"/>
    </row>
    <row r="11" spans="1:5" ht="14.5" x14ac:dyDescent="0.35">
      <c r="A11" s="2"/>
      <c r="B11" s="2"/>
      <c r="C11" s="2"/>
      <c r="D11" s="2"/>
      <c r="E11" s="2"/>
    </row>
    <row r="12" spans="1:5" ht="14.5" x14ac:dyDescent="0.35">
      <c r="A12" s="2"/>
      <c r="B12" s="28" t="s">
        <v>96</v>
      </c>
      <c r="C12" s="28" t="s">
        <v>104</v>
      </c>
      <c r="D12" s="28" t="s">
        <v>113</v>
      </c>
      <c r="E12" s="28" t="s">
        <v>205</v>
      </c>
    </row>
    <row r="13" spans="1:5" ht="14.5" x14ac:dyDescent="0.35">
      <c r="A13" s="28" t="s">
        <v>342</v>
      </c>
      <c r="B13" s="49">
        <v>705.25</v>
      </c>
      <c r="C13" s="28">
        <v>6</v>
      </c>
      <c r="D13" s="28">
        <v>97</v>
      </c>
      <c r="E13" s="28" t="s">
        <v>343</v>
      </c>
    </row>
    <row r="14" spans="1:5" ht="14.5" x14ac:dyDescent="0.35">
      <c r="A14" s="28" t="s">
        <v>344</v>
      </c>
      <c r="B14" s="49">
        <v>69.75</v>
      </c>
      <c r="C14" s="28">
        <v>0</v>
      </c>
      <c r="D14" s="28">
        <v>0</v>
      </c>
      <c r="E14" s="28" t="s">
        <v>343</v>
      </c>
    </row>
    <row r="15" spans="1:5" ht="14.5" x14ac:dyDescent="0.35">
      <c r="A15" s="2"/>
      <c r="B15" s="2"/>
      <c r="C15" s="2"/>
      <c r="D15" s="2"/>
      <c r="E15" s="2"/>
    </row>
    <row r="16" spans="1:5" ht="14.5" x14ac:dyDescent="0.35">
      <c r="A16" s="3" t="s">
        <v>28</v>
      </c>
      <c r="B16" s="46"/>
      <c r="C16" s="46"/>
      <c r="D16" s="46"/>
      <c r="E16" s="46"/>
    </row>
    <row r="17" spans="1:5" ht="14.5" x14ac:dyDescent="0.35">
      <c r="A17" s="1" t="s">
        <v>345</v>
      </c>
      <c r="B17" s="2"/>
      <c r="C17" s="2"/>
      <c r="D17" s="2"/>
      <c r="E17" s="2"/>
    </row>
    <row r="18" spans="1:5" ht="14.5" x14ac:dyDescent="0.35">
      <c r="A18" s="50">
        <v>262.39999999999998</v>
      </c>
      <c r="B18" s="28" t="s">
        <v>346</v>
      </c>
      <c r="C18" s="2"/>
      <c r="D18" s="2"/>
      <c r="E18" s="2"/>
    </row>
    <row r="19" spans="1:5" ht="14.5" x14ac:dyDescent="0.35">
      <c r="A19" s="51">
        <v>33.57</v>
      </c>
      <c r="B19" s="28" t="s">
        <v>347</v>
      </c>
      <c r="C19" s="2"/>
      <c r="D19" s="2"/>
      <c r="E19" s="2"/>
    </row>
    <row r="20" spans="1:5" ht="14.5" x14ac:dyDescent="0.35">
      <c r="A20" s="28">
        <v>67.8</v>
      </c>
      <c r="B20" s="28" t="s">
        <v>348</v>
      </c>
      <c r="C20" s="2"/>
      <c r="D20" s="2"/>
      <c r="E20" s="2"/>
    </row>
    <row r="21" spans="1:5" ht="15.75" customHeight="1" x14ac:dyDescent="0.35">
      <c r="A21" s="28">
        <v>23.4</v>
      </c>
      <c r="B21" s="28" t="s">
        <v>349</v>
      </c>
      <c r="C21" s="2"/>
      <c r="D21" s="2"/>
      <c r="E21" s="2"/>
    </row>
    <row r="22" spans="1:5" ht="15.75" customHeight="1" x14ac:dyDescent="0.35">
      <c r="A22" s="28">
        <v>137.69999999999999</v>
      </c>
      <c r="B22" s="28" t="s">
        <v>350</v>
      </c>
      <c r="C22" s="2"/>
      <c r="D22" s="2"/>
      <c r="E22" s="2"/>
    </row>
    <row r="23" spans="1:5" ht="15.75" customHeight="1" x14ac:dyDescent="0.35">
      <c r="A23" s="2"/>
      <c r="B23" s="2"/>
      <c r="C23" s="2"/>
      <c r="D23" s="2"/>
      <c r="E23" s="2"/>
    </row>
    <row r="24" spans="1:5" ht="15.75" customHeight="1" x14ac:dyDescent="0.35">
      <c r="A24" s="51" t="s">
        <v>351</v>
      </c>
      <c r="B24" s="2"/>
      <c r="C24" s="2"/>
      <c r="D24" s="2"/>
      <c r="E24" s="2"/>
    </row>
    <row r="25" spans="1:5" ht="15.75" customHeight="1" x14ac:dyDescent="0.35">
      <c r="A25" s="28" t="s">
        <v>352</v>
      </c>
      <c r="B25" s="2"/>
      <c r="C25" s="2"/>
      <c r="D25" s="2"/>
      <c r="E25" s="2"/>
    </row>
    <row r="26" spans="1:5" ht="15.75" customHeight="1" x14ac:dyDescent="0.35">
      <c r="A26" s="28" t="s">
        <v>353</v>
      </c>
      <c r="B26" s="2"/>
      <c r="C26" s="2"/>
      <c r="D26" s="2"/>
      <c r="E26" s="2"/>
    </row>
    <row r="27" spans="1:5" ht="15.75" customHeight="1" x14ac:dyDescent="0.35">
      <c r="A27" s="4" t="s">
        <v>354</v>
      </c>
      <c r="B27" s="2"/>
      <c r="C27" s="2"/>
      <c r="D27" s="28" t="s">
        <v>355</v>
      </c>
      <c r="E27" s="2"/>
    </row>
    <row r="28" spans="1:5" ht="15.75" customHeight="1" x14ac:dyDescent="0.35">
      <c r="A28" s="2"/>
      <c r="B28" s="2"/>
      <c r="C28" s="2"/>
      <c r="D28" s="2"/>
      <c r="E28" s="5"/>
    </row>
    <row r="29" spans="1:5" ht="15.75" customHeight="1" x14ac:dyDescent="0.35">
      <c r="A29" s="2"/>
      <c r="B29" s="2"/>
      <c r="C29" s="2"/>
      <c r="D29" s="2"/>
      <c r="E29" s="2"/>
    </row>
    <row r="30" spans="1:5" ht="15.75" customHeight="1" x14ac:dyDescent="0.35">
      <c r="A30" s="28" t="s">
        <v>356</v>
      </c>
      <c r="B30" s="2"/>
      <c r="C30" s="2"/>
      <c r="D30" s="2"/>
      <c r="E30" s="2"/>
    </row>
    <row r="31" spans="1:5" ht="15.75" customHeight="1" x14ac:dyDescent="0.35">
      <c r="A31" s="28" t="s">
        <v>357</v>
      </c>
      <c r="B31" s="2"/>
      <c r="C31" s="2"/>
      <c r="D31" s="2"/>
      <c r="E31" s="2"/>
    </row>
    <row r="32" spans="1:5" ht="15.75" customHeight="1" x14ac:dyDescent="0.35">
      <c r="A32" s="28" t="s">
        <v>358</v>
      </c>
      <c r="B32" s="2"/>
      <c r="C32" s="2"/>
      <c r="D32" s="2"/>
      <c r="E32" s="2"/>
    </row>
    <row r="33" spans="1:5" ht="15.75" customHeight="1" x14ac:dyDescent="0.35">
      <c r="A33" s="2"/>
      <c r="B33" s="2"/>
      <c r="C33" s="2"/>
      <c r="D33" s="2"/>
      <c r="E33" s="2"/>
    </row>
    <row r="34" spans="1:5" ht="15.75" customHeight="1" x14ac:dyDescent="0.35">
      <c r="A34" s="3" t="s">
        <v>32</v>
      </c>
      <c r="B34" s="46"/>
      <c r="C34" s="46"/>
      <c r="D34" s="46"/>
      <c r="E34" s="46"/>
    </row>
    <row r="35" spans="1:5" ht="15.75" customHeight="1" x14ac:dyDescent="0.35">
      <c r="A35" s="28">
        <v>10</v>
      </c>
      <c r="B35" s="28" t="s">
        <v>359</v>
      </c>
      <c r="C35" s="2"/>
      <c r="D35" s="2"/>
      <c r="E35" s="2"/>
    </row>
    <row r="36" spans="1:5" ht="15.75" customHeight="1" x14ac:dyDescent="0.35">
      <c r="A36" s="28" t="s">
        <v>360</v>
      </c>
      <c r="B36" s="2"/>
      <c r="C36" s="2"/>
      <c r="D36" s="2"/>
      <c r="E36" s="2"/>
    </row>
    <row r="37" spans="1:5" ht="15.75" customHeight="1" x14ac:dyDescent="0.35">
      <c r="A37" s="2"/>
      <c r="B37" s="2"/>
      <c r="C37" s="2"/>
      <c r="D37" s="2"/>
      <c r="E37" s="2"/>
    </row>
    <row r="38" spans="1:5" ht="15.75" customHeight="1" x14ac:dyDescent="0.35">
      <c r="A38" s="28" t="s">
        <v>361</v>
      </c>
      <c r="B38" s="2"/>
      <c r="C38" s="2"/>
      <c r="D38" s="2"/>
      <c r="E38" s="2"/>
    </row>
    <row r="39" spans="1:5" ht="15.75" customHeight="1" x14ac:dyDescent="0.35">
      <c r="A39" s="2"/>
      <c r="B39" s="2"/>
      <c r="C39" s="2"/>
      <c r="D39" s="2"/>
      <c r="E39" s="2"/>
    </row>
    <row r="40" spans="1:5" ht="15.75" customHeight="1" x14ac:dyDescent="0.35">
      <c r="A40" s="2"/>
      <c r="B40" s="2"/>
      <c r="C40" s="2"/>
      <c r="D40" s="2"/>
      <c r="E40" s="2"/>
    </row>
    <row r="41" spans="1:5" ht="15.75" customHeight="1" x14ac:dyDescent="0.35">
      <c r="A41" s="2"/>
      <c r="B41" s="2"/>
      <c r="C41" s="2"/>
      <c r="D41" s="2"/>
      <c r="E41" s="2"/>
    </row>
    <row r="42" spans="1:5" ht="15.75" customHeight="1" x14ac:dyDescent="0.35">
      <c r="A42" s="2"/>
      <c r="B42" s="2"/>
      <c r="C42" s="2"/>
      <c r="D42" s="2"/>
      <c r="E42" s="2"/>
    </row>
    <row r="43" spans="1:5" ht="15.75" customHeight="1" x14ac:dyDescent="0.35">
      <c r="A43" s="2"/>
      <c r="B43" s="2"/>
      <c r="C43" s="2"/>
      <c r="D43" s="2"/>
      <c r="E43" s="2"/>
    </row>
    <row r="44" spans="1:5" ht="15.75" customHeight="1" x14ac:dyDescent="0.35">
      <c r="A44" s="2"/>
      <c r="B44" s="2"/>
      <c r="C44" s="2"/>
      <c r="D44" s="2"/>
      <c r="E44" s="2"/>
    </row>
    <row r="45" spans="1:5" ht="15.75" customHeight="1" x14ac:dyDescent="0.35">
      <c r="A45" s="2"/>
      <c r="B45" s="2"/>
      <c r="C45" s="2"/>
      <c r="D45" s="2"/>
      <c r="E45" s="2"/>
    </row>
    <row r="46" spans="1:5" ht="15.75" customHeight="1" x14ac:dyDescent="0.35">
      <c r="A46" s="2"/>
      <c r="B46" s="2"/>
      <c r="C46" s="2"/>
      <c r="D46" s="2"/>
      <c r="E46" s="2"/>
    </row>
    <row r="47" spans="1:5" ht="15.75" customHeight="1" x14ac:dyDescent="0.35">
      <c r="A47" s="2"/>
      <c r="B47" s="2"/>
      <c r="C47" s="2"/>
      <c r="D47" s="2"/>
      <c r="E47" s="2"/>
    </row>
    <row r="48" spans="1:5" ht="15.75" customHeight="1" x14ac:dyDescent="0.35">
      <c r="A48" s="2"/>
      <c r="B48" s="2"/>
      <c r="C48" s="2"/>
      <c r="D48" s="2"/>
      <c r="E48" s="2"/>
    </row>
    <row r="49" spans="1:5" ht="15.75" customHeight="1" x14ac:dyDescent="0.35">
      <c r="A49" s="2"/>
      <c r="B49" s="2"/>
      <c r="C49" s="2"/>
      <c r="D49" s="2"/>
      <c r="E49" s="2"/>
    </row>
    <row r="50" spans="1:5" ht="15.75" customHeight="1" x14ac:dyDescent="0.35">
      <c r="A50" s="2"/>
      <c r="B50" s="2"/>
      <c r="C50" s="2"/>
      <c r="D50" s="2"/>
      <c r="E50" s="2"/>
    </row>
    <row r="51" spans="1:5" ht="15.75" customHeight="1" x14ac:dyDescent="0.35">
      <c r="A51" s="2"/>
      <c r="B51" s="2"/>
      <c r="C51" s="2"/>
      <c r="D51" s="2"/>
      <c r="E51" s="2"/>
    </row>
    <row r="52" spans="1:5" ht="15.75" customHeight="1" x14ac:dyDescent="0.35">
      <c r="A52" s="2"/>
      <c r="B52" s="2"/>
      <c r="C52" s="2"/>
      <c r="D52" s="2"/>
      <c r="E52" s="2"/>
    </row>
    <row r="53" spans="1:5" ht="15.75" customHeight="1" x14ac:dyDescent="0.35">
      <c r="A53" s="2"/>
      <c r="B53" s="2"/>
      <c r="C53" s="2"/>
      <c r="D53" s="2"/>
      <c r="E53" s="2"/>
    </row>
    <row r="54" spans="1:5" ht="15.75" customHeight="1" x14ac:dyDescent="0.35">
      <c r="A54" s="2"/>
      <c r="B54" s="2"/>
      <c r="C54" s="2"/>
      <c r="D54" s="2"/>
      <c r="E54" s="2"/>
    </row>
    <row r="55" spans="1:5" ht="15.75" customHeight="1" x14ac:dyDescent="0.35">
      <c r="A55" s="2"/>
      <c r="B55" s="2"/>
      <c r="C55" s="2"/>
      <c r="D55" s="2"/>
      <c r="E55" s="2"/>
    </row>
    <row r="56" spans="1:5" ht="15.75" customHeight="1" x14ac:dyDescent="0.35">
      <c r="A56" s="2"/>
      <c r="B56" s="2"/>
      <c r="C56" s="2"/>
      <c r="D56" s="2"/>
      <c r="E56" s="2"/>
    </row>
    <row r="57" spans="1:5" ht="15.75" customHeight="1" x14ac:dyDescent="0.35">
      <c r="A57" s="2"/>
      <c r="B57" s="2"/>
      <c r="C57" s="2"/>
      <c r="D57" s="2"/>
      <c r="E57" s="2"/>
    </row>
    <row r="58" spans="1:5" ht="15.75" customHeight="1" x14ac:dyDescent="0.35">
      <c r="A58" s="2"/>
      <c r="B58" s="2"/>
      <c r="C58" s="2"/>
      <c r="D58" s="2"/>
      <c r="E58" s="2"/>
    </row>
    <row r="59" spans="1:5" ht="15.75" customHeight="1" x14ac:dyDescent="0.35">
      <c r="A59" s="2"/>
      <c r="B59" s="2"/>
      <c r="C59" s="2"/>
      <c r="D59" s="2"/>
      <c r="E59" s="2"/>
    </row>
    <row r="60" spans="1:5" ht="15.75" customHeight="1" x14ac:dyDescent="0.35">
      <c r="A60" s="2"/>
      <c r="B60" s="2"/>
      <c r="C60" s="2"/>
      <c r="D60" s="2"/>
      <c r="E60" s="2"/>
    </row>
    <row r="61" spans="1:5" ht="15.75" customHeight="1" x14ac:dyDescent="0.35">
      <c r="A61" s="2"/>
      <c r="B61" s="2"/>
      <c r="C61" s="2"/>
      <c r="D61" s="2"/>
      <c r="E61" s="2"/>
    </row>
    <row r="62" spans="1:5" ht="15.75" customHeight="1" x14ac:dyDescent="0.35">
      <c r="A62" s="2"/>
      <c r="B62" s="2"/>
      <c r="C62" s="2"/>
      <c r="D62" s="2"/>
      <c r="E62" s="2"/>
    </row>
    <row r="63" spans="1:5" ht="15.75" customHeight="1" x14ac:dyDescent="0.35">
      <c r="A63" s="2"/>
      <c r="B63" s="2"/>
      <c r="C63" s="2"/>
      <c r="D63" s="2"/>
      <c r="E63" s="2"/>
    </row>
    <row r="64" spans="1:5" ht="15.75" customHeight="1" x14ac:dyDescent="0.35">
      <c r="A64" s="2"/>
      <c r="B64" s="2"/>
      <c r="C64" s="2"/>
      <c r="D64" s="2"/>
      <c r="E64" s="2"/>
    </row>
    <row r="65" spans="1:5" ht="15.75" customHeight="1" x14ac:dyDescent="0.35">
      <c r="A65" s="2"/>
      <c r="B65" s="2"/>
      <c r="C65" s="2"/>
      <c r="D65" s="2"/>
      <c r="E65" s="2"/>
    </row>
    <row r="66" spans="1:5" ht="15.75" customHeight="1" x14ac:dyDescent="0.35">
      <c r="A66" s="2"/>
      <c r="B66" s="2"/>
      <c r="C66" s="2"/>
      <c r="D66" s="2"/>
      <c r="E66" s="2"/>
    </row>
    <row r="67" spans="1:5" ht="15.75" customHeight="1" x14ac:dyDescent="0.35">
      <c r="A67" s="2"/>
      <c r="B67" s="2"/>
      <c r="C67" s="2"/>
      <c r="D67" s="2"/>
      <c r="E67" s="2"/>
    </row>
    <row r="68" spans="1:5" ht="15.75" customHeight="1" x14ac:dyDescent="0.35">
      <c r="A68" s="2"/>
      <c r="B68" s="2"/>
      <c r="C68" s="2"/>
      <c r="D68" s="2"/>
      <c r="E68" s="2"/>
    </row>
    <row r="69" spans="1:5" ht="15.75" customHeight="1" x14ac:dyDescent="0.35">
      <c r="A69" s="2"/>
      <c r="B69" s="2"/>
      <c r="C69" s="2"/>
      <c r="D69" s="2"/>
      <c r="E69" s="2"/>
    </row>
    <row r="70" spans="1:5" ht="15.75" customHeight="1" x14ac:dyDescent="0.35">
      <c r="A70" s="2"/>
      <c r="B70" s="2"/>
      <c r="C70" s="2"/>
      <c r="D70" s="2"/>
      <c r="E70" s="2"/>
    </row>
    <row r="71" spans="1:5" ht="15.75" customHeight="1" x14ac:dyDescent="0.35">
      <c r="A71" s="2"/>
      <c r="B71" s="2"/>
      <c r="C71" s="2"/>
      <c r="D71" s="2"/>
      <c r="E71" s="2"/>
    </row>
    <row r="72" spans="1:5" ht="15.75" customHeight="1" x14ac:dyDescent="0.35">
      <c r="A72" s="2"/>
      <c r="B72" s="2"/>
      <c r="C72" s="2"/>
      <c r="D72" s="2"/>
      <c r="E72" s="2"/>
    </row>
    <row r="73" spans="1:5" ht="15.75" customHeight="1" x14ac:dyDescent="0.35">
      <c r="A73" s="2"/>
      <c r="B73" s="2"/>
      <c r="C73" s="2"/>
      <c r="D73" s="2"/>
      <c r="E73" s="2"/>
    </row>
    <row r="74" spans="1:5" ht="15.75" customHeight="1" x14ac:dyDescent="0.35">
      <c r="A74" s="2"/>
      <c r="B74" s="2"/>
      <c r="C74" s="2"/>
      <c r="D74" s="2"/>
      <c r="E74" s="2"/>
    </row>
    <row r="75" spans="1:5" ht="15.75" customHeight="1" x14ac:dyDescent="0.35">
      <c r="A75" s="2"/>
      <c r="B75" s="2"/>
      <c r="C75" s="2"/>
      <c r="D75" s="2"/>
      <c r="E75" s="2"/>
    </row>
    <row r="76" spans="1:5" ht="15.75" customHeight="1" x14ac:dyDescent="0.35">
      <c r="A76" s="2"/>
      <c r="B76" s="2"/>
      <c r="C76" s="2"/>
      <c r="D76" s="2"/>
      <c r="E76" s="2"/>
    </row>
    <row r="77" spans="1:5" ht="15.75" customHeight="1" x14ac:dyDescent="0.35">
      <c r="A77" s="2"/>
      <c r="B77" s="2"/>
      <c r="C77" s="2"/>
      <c r="D77" s="2"/>
      <c r="E77" s="2"/>
    </row>
    <row r="78" spans="1:5" ht="15.75" customHeight="1" x14ac:dyDescent="0.35">
      <c r="A78" s="2"/>
      <c r="B78" s="2"/>
      <c r="C78" s="2"/>
      <c r="D78" s="2"/>
      <c r="E78" s="2"/>
    </row>
    <row r="79" spans="1:5" ht="15.75" customHeight="1" x14ac:dyDescent="0.35">
      <c r="A79" s="2"/>
      <c r="B79" s="2"/>
      <c r="C79" s="2"/>
      <c r="D79" s="2"/>
      <c r="E79" s="2"/>
    </row>
    <row r="80" spans="1:5" ht="15.75" customHeight="1" x14ac:dyDescent="0.35">
      <c r="A80" s="2"/>
      <c r="B80" s="2"/>
      <c r="C80" s="2"/>
      <c r="D80" s="2"/>
      <c r="E80" s="2"/>
    </row>
    <row r="81" spans="1:5" ht="15.75" customHeight="1" x14ac:dyDescent="0.35">
      <c r="A81" s="2"/>
      <c r="B81" s="2"/>
      <c r="C81" s="2"/>
      <c r="D81" s="2"/>
      <c r="E81" s="2"/>
    </row>
    <row r="82" spans="1:5" ht="15.75" customHeight="1" x14ac:dyDescent="0.35">
      <c r="A82" s="2"/>
      <c r="B82" s="2"/>
      <c r="C82" s="2"/>
      <c r="D82" s="2"/>
      <c r="E82" s="2"/>
    </row>
    <row r="83" spans="1:5" ht="15.75" customHeight="1" x14ac:dyDescent="0.35">
      <c r="A83" s="2"/>
      <c r="B83" s="2"/>
      <c r="C83" s="2"/>
      <c r="D83" s="2"/>
      <c r="E83" s="2"/>
    </row>
    <row r="84" spans="1:5" ht="15.75" customHeight="1" x14ac:dyDescent="0.35">
      <c r="A84" s="2"/>
      <c r="B84" s="2"/>
      <c r="C84" s="2"/>
      <c r="D84" s="2"/>
      <c r="E84" s="2"/>
    </row>
    <row r="85" spans="1:5" ht="15.75" customHeight="1" x14ac:dyDescent="0.35">
      <c r="A85" s="2"/>
      <c r="B85" s="2"/>
      <c r="C85" s="2"/>
      <c r="D85" s="2"/>
      <c r="E85" s="2"/>
    </row>
    <row r="86" spans="1:5" ht="15.75" customHeight="1" x14ac:dyDescent="0.35">
      <c r="A86" s="2"/>
      <c r="B86" s="2"/>
      <c r="C86" s="2"/>
      <c r="D86" s="2"/>
      <c r="E86" s="2"/>
    </row>
    <row r="87" spans="1:5" ht="15.75" customHeight="1" x14ac:dyDescent="0.35">
      <c r="A87" s="2"/>
      <c r="B87" s="2"/>
      <c r="C87" s="2"/>
      <c r="D87" s="2"/>
      <c r="E87" s="2"/>
    </row>
    <row r="88" spans="1:5" ht="15.75" customHeight="1" x14ac:dyDescent="0.35">
      <c r="A88" s="2"/>
      <c r="B88" s="2"/>
      <c r="C88" s="2"/>
      <c r="D88" s="2"/>
      <c r="E88" s="2"/>
    </row>
    <row r="89" spans="1:5" ht="15.75" customHeight="1" x14ac:dyDescent="0.35">
      <c r="A89" s="2"/>
      <c r="B89" s="2"/>
      <c r="C89" s="2"/>
      <c r="D89" s="2"/>
      <c r="E89" s="2"/>
    </row>
    <row r="90" spans="1:5" ht="15.75" customHeight="1" x14ac:dyDescent="0.35">
      <c r="A90" s="2"/>
      <c r="B90" s="2"/>
      <c r="C90" s="2"/>
      <c r="D90" s="2"/>
      <c r="E90" s="2"/>
    </row>
    <row r="91" spans="1:5" ht="15.75" customHeight="1" x14ac:dyDescent="0.35">
      <c r="A91" s="2"/>
      <c r="B91" s="2"/>
      <c r="C91" s="2"/>
      <c r="D91" s="2"/>
      <c r="E91" s="2"/>
    </row>
    <row r="92" spans="1:5" ht="15.75" customHeight="1" x14ac:dyDescent="0.35">
      <c r="A92" s="2"/>
      <c r="B92" s="2"/>
      <c r="C92" s="2"/>
      <c r="D92" s="2"/>
      <c r="E92" s="2"/>
    </row>
    <row r="93" spans="1:5" ht="15.75" customHeight="1" x14ac:dyDescent="0.35">
      <c r="A93" s="2"/>
      <c r="B93" s="2"/>
      <c r="C93" s="2"/>
      <c r="D93" s="2"/>
      <c r="E93" s="2"/>
    </row>
    <row r="94" spans="1:5" ht="15.75" customHeight="1" x14ac:dyDescent="0.35">
      <c r="A94" s="2"/>
      <c r="B94" s="2"/>
      <c r="C94" s="2"/>
      <c r="D94" s="2"/>
      <c r="E94" s="2"/>
    </row>
    <row r="95" spans="1:5" ht="15.75" customHeight="1" x14ac:dyDescent="0.35">
      <c r="A95" s="2"/>
      <c r="B95" s="2"/>
      <c r="C95" s="2"/>
      <c r="D95" s="2"/>
      <c r="E95" s="2"/>
    </row>
    <row r="96" spans="1:5" ht="15.75" customHeight="1" x14ac:dyDescent="0.35">
      <c r="A96" s="2"/>
      <c r="B96" s="2"/>
      <c r="C96" s="2"/>
      <c r="D96" s="2"/>
      <c r="E96" s="2"/>
    </row>
    <row r="97" spans="1:5" ht="15.75" customHeight="1" x14ac:dyDescent="0.35">
      <c r="A97" s="2"/>
      <c r="B97" s="2"/>
      <c r="C97" s="2"/>
      <c r="D97" s="2"/>
      <c r="E97" s="2"/>
    </row>
    <row r="98" spans="1:5" ht="15.75" customHeight="1" x14ac:dyDescent="0.35">
      <c r="A98" s="2"/>
      <c r="B98" s="2"/>
      <c r="C98" s="2"/>
      <c r="D98" s="2"/>
      <c r="E98" s="2"/>
    </row>
    <row r="99" spans="1:5" ht="15.75" customHeight="1" x14ac:dyDescent="0.35">
      <c r="A99" s="2"/>
      <c r="B99" s="2"/>
      <c r="C99" s="2"/>
      <c r="D99" s="2"/>
      <c r="E99" s="2"/>
    </row>
    <row r="100" spans="1:5" ht="15.75" customHeight="1" x14ac:dyDescent="0.35">
      <c r="A100" s="2"/>
      <c r="B100" s="2"/>
      <c r="C100" s="2"/>
      <c r="D100" s="2"/>
      <c r="E100" s="2"/>
    </row>
    <row r="101" spans="1:5" ht="15.75" customHeight="1" x14ac:dyDescent="0.35">
      <c r="A101" s="2"/>
      <c r="B101" s="2"/>
      <c r="C101" s="2"/>
      <c r="D101" s="2"/>
      <c r="E101" s="2"/>
    </row>
    <row r="102" spans="1:5" ht="15.75" customHeight="1" x14ac:dyDescent="0.35">
      <c r="A102" s="2"/>
      <c r="B102" s="2"/>
      <c r="C102" s="2"/>
      <c r="D102" s="2"/>
      <c r="E102" s="2"/>
    </row>
    <row r="103" spans="1:5" ht="15.75" customHeight="1" x14ac:dyDescent="0.35">
      <c r="A103" s="2"/>
      <c r="B103" s="2"/>
      <c r="C103" s="2"/>
      <c r="D103" s="2"/>
      <c r="E103" s="2"/>
    </row>
    <row r="104" spans="1:5" ht="15.75" customHeight="1" x14ac:dyDescent="0.35">
      <c r="A104" s="2"/>
      <c r="B104" s="2"/>
      <c r="C104" s="2"/>
      <c r="D104" s="2"/>
      <c r="E104" s="2"/>
    </row>
    <row r="105" spans="1:5" ht="15.75" customHeight="1" x14ac:dyDescent="0.35">
      <c r="A105" s="2"/>
      <c r="B105" s="2"/>
      <c r="C105" s="2"/>
      <c r="D105" s="2"/>
      <c r="E105" s="2"/>
    </row>
    <row r="106" spans="1:5" ht="15.75" customHeight="1" x14ac:dyDescent="0.35">
      <c r="A106" s="2"/>
      <c r="B106" s="2"/>
      <c r="C106" s="2"/>
      <c r="D106" s="2"/>
      <c r="E106" s="2"/>
    </row>
    <row r="107" spans="1:5" ht="15.75" customHeight="1" x14ac:dyDescent="0.35">
      <c r="A107" s="2"/>
      <c r="B107" s="2"/>
      <c r="C107" s="2"/>
      <c r="D107" s="2"/>
      <c r="E107" s="2"/>
    </row>
    <row r="108" spans="1:5" ht="15.75" customHeight="1" x14ac:dyDescent="0.35">
      <c r="A108" s="2"/>
      <c r="B108" s="2"/>
      <c r="C108" s="2"/>
      <c r="D108" s="2"/>
      <c r="E108" s="2"/>
    </row>
    <row r="109" spans="1:5" ht="15.75" customHeight="1" x14ac:dyDescent="0.35">
      <c r="A109" s="2"/>
      <c r="B109" s="2"/>
      <c r="C109" s="2"/>
      <c r="D109" s="2"/>
      <c r="E109" s="2"/>
    </row>
    <row r="110" spans="1:5" ht="15.75" customHeight="1" x14ac:dyDescent="0.35">
      <c r="A110" s="2"/>
      <c r="B110" s="2"/>
      <c r="C110" s="2"/>
      <c r="D110" s="2"/>
      <c r="E110" s="2"/>
    </row>
    <row r="111" spans="1:5" ht="15.75" customHeight="1" x14ac:dyDescent="0.35">
      <c r="A111" s="2"/>
      <c r="B111" s="2"/>
      <c r="C111" s="2"/>
      <c r="D111" s="2"/>
      <c r="E111" s="2"/>
    </row>
    <row r="112" spans="1:5" ht="15.75" customHeight="1" x14ac:dyDescent="0.35">
      <c r="A112" s="2"/>
      <c r="B112" s="2"/>
      <c r="C112" s="2"/>
      <c r="D112" s="2"/>
      <c r="E112" s="2"/>
    </row>
    <row r="113" spans="1:5" ht="15.75" customHeight="1" x14ac:dyDescent="0.35">
      <c r="A113" s="2"/>
      <c r="B113" s="2"/>
      <c r="C113" s="2"/>
      <c r="D113" s="2"/>
      <c r="E113" s="2"/>
    </row>
    <row r="114" spans="1:5" ht="15.75" customHeight="1" x14ac:dyDescent="0.35">
      <c r="A114" s="2"/>
      <c r="B114" s="2"/>
      <c r="C114" s="2"/>
      <c r="D114" s="2"/>
      <c r="E114" s="2"/>
    </row>
    <row r="115" spans="1:5" ht="15.75" customHeight="1" x14ac:dyDescent="0.35">
      <c r="A115" s="2"/>
      <c r="B115" s="2"/>
      <c r="C115" s="2"/>
      <c r="D115" s="2"/>
      <c r="E115" s="2"/>
    </row>
    <row r="116" spans="1:5" ht="15.75" customHeight="1" x14ac:dyDescent="0.35">
      <c r="A116" s="2"/>
      <c r="B116" s="2"/>
      <c r="C116" s="2"/>
      <c r="D116" s="2"/>
      <c r="E116" s="2"/>
    </row>
    <row r="117" spans="1:5" ht="15.75" customHeight="1" x14ac:dyDescent="0.35">
      <c r="A117" s="2"/>
      <c r="B117" s="2"/>
      <c r="C117" s="2"/>
      <c r="D117" s="2"/>
      <c r="E117" s="2"/>
    </row>
    <row r="118" spans="1:5" ht="15.75" customHeight="1" x14ac:dyDescent="0.35">
      <c r="A118" s="2"/>
      <c r="B118" s="2"/>
      <c r="C118" s="2"/>
      <c r="D118" s="2"/>
      <c r="E118" s="2"/>
    </row>
    <row r="119" spans="1:5" ht="15.75" customHeight="1" x14ac:dyDescent="0.35">
      <c r="A119" s="2"/>
      <c r="B119" s="2"/>
      <c r="C119" s="2"/>
      <c r="D119" s="2"/>
      <c r="E119" s="2"/>
    </row>
    <row r="120" spans="1:5" ht="15.75" customHeight="1" x14ac:dyDescent="0.35">
      <c r="A120" s="2"/>
      <c r="B120" s="2"/>
      <c r="C120" s="2"/>
      <c r="D120" s="2"/>
      <c r="E120" s="2"/>
    </row>
    <row r="121" spans="1:5" ht="15.75" customHeight="1" x14ac:dyDescent="0.35">
      <c r="A121" s="2"/>
      <c r="B121" s="2"/>
      <c r="C121" s="2"/>
      <c r="D121" s="2"/>
      <c r="E121" s="2"/>
    </row>
    <row r="122" spans="1:5" ht="15.75" customHeight="1" x14ac:dyDescent="0.35">
      <c r="A122" s="2"/>
      <c r="B122" s="2"/>
      <c r="C122" s="2"/>
      <c r="D122" s="2"/>
      <c r="E122" s="2"/>
    </row>
    <row r="123" spans="1:5" ht="15.75" customHeight="1" x14ac:dyDescent="0.35">
      <c r="A123" s="2"/>
      <c r="B123" s="2"/>
      <c r="C123" s="2"/>
      <c r="D123" s="2"/>
      <c r="E123" s="2"/>
    </row>
    <row r="124" spans="1:5" ht="15.75" customHeight="1" x14ac:dyDescent="0.35">
      <c r="A124" s="2"/>
      <c r="B124" s="2"/>
      <c r="C124" s="2"/>
      <c r="D124" s="2"/>
      <c r="E124" s="2"/>
    </row>
    <row r="125" spans="1:5" ht="15.75" customHeight="1" x14ac:dyDescent="0.35">
      <c r="A125" s="2"/>
      <c r="B125" s="2"/>
      <c r="C125" s="2"/>
      <c r="D125" s="2"/>
      <c r="E125" s="2"/>
    </row>
    <row r="126" spans="1:5" ht="15.75" customHeight="1" x14ac:dyDescent="0.35">
      <c r="A126" s="2"/>
      <c r="B126" s="2"/>
      <c r="C126" s="2"/>
      <c r="D126" s="2"/>
      <c r="E126" s="2"/>
    </row>
    <row r="127" spans="1:5" ht="15.75" customHeight="1" x14ac:dyDescent="0.35">
      <c r="A127" s="2"/>
      <c r="B127" s="2"/>
      <c r="C127" s="2"/>
      <c r="D127" s="2"/>
      <c r="E127" s="2"/>
    </row>
    <row r="128" spans="1:5" ht="15.75" customHeight="1" x14ac:dyDescent="0.35">
      <c r="A128" s="2"/>
      <c r="B128" s="2"/>
      <c r="C128" s="2"/>
      <c r="D128" s="2"/>
      <c r="E128" s="2"/>
    </row>
    <row r="129" spans="1:5" ht="15.75" customHeight="1" x14ac:dyDescent="0.35">
      <c r="A129" s="2"/>
      <c r="B129" s="2"/>
      <c r="C129" s="2"/>
      <c r="D129" s="2"/>
      <c r="E129" s="2"/>
    </row>
    <row r="130" spans="1:5" ht="15.75" customHeight="1" x14ac:dyDescent="0.35">
      <c r="A130" s="2"/>
      <c r="B130" s="2"/>
      <c r="C130" s="2"/>
      <c r="D130" s="2"/>
      <c r="E130" s="2"/>
    </row>
    <row r="131" spans="1:5" ht="15.75" customHeight="1" x14ac:dyDescent="0.35">
      <c r="A131" s="2"/>
      <c r="B131" s="2"/>
      <c r="C131" s="2"/>
      <c r="D131" s="2"/>
      <c r="E131" s="2"/>
    </row>
    <row r="132" spans="1:5" ht="15.75" customHeight="1" x14ac:dyDescent="0.35">
      <c r="A132" s="2"/>
      <c r="B132" s="2"/>
      <c r="C132" s="2"/>
      <c r="D132" s="2"/>
      <c r="E132" s="2"/>
    </row>
    <row r="133" spans="1:5" ht="15.75" customHeight="1" x14ac:dyDescent="0.35">
      <c r="A133" s="2"/>
      <c r="B133" s="2"/>
      <c r="C133" s="2"/>
      <c r="D133" s="2"/>
      <c r="E133" s="2"/>
    </row>
    <row r="134" spans="1:5" ht="15.75" customHeight="1" x14ac:dyDescent="0.35">
      <c r="A134" s="2"/>
      <c r="B134" s="2"/>
      <c r="C134" s="2"/>
      <c r="D134" s="2"/>
      <c r="E134" s="2"/>
    </row>
    <row r="135" spans="1:5" ht="15.75" customHeight="1" x14ac:dyDescent="0.35">
      <c r="A135" s="2"/>
      <c r="B135" s="2"/>
      <c r="C135" s="2"/>
      <c r="D135" s="2"/>
      <c r="E135" s="2"/>
    </row>
    <row r="136" spans="1:5" ht="15.75" customHeight="1" x14ac:dyDescent="0.35">
      <c r="A136" s="2"/>
      <c r="B136" s="2"/>
      <c r="C136" s="2"/>
      <c r="D136" s="2"/>
      <c r="E136" s="2"/>
    </row>
    <row r="137" spans="1:5" ht="15.75" customHeight="1" x14ac:dyDescent="0.35">
      <c r="A137" s="2"/>
      <c r="B137" s="2"/>
      <c r="C137" s="2"/>
      <c r="D137" s="2"/>
      <c r="E137" s="2"/>
    </row>
    <row r="138" spans="1:5" ht="15.75" customHeight="1" x14ac:dyDescent="0.35">
      <c r="A138" s="2"/>
      <c r="B138" s="2"/>
      <c r="C138" s="2"/>
      <c r="D138" s="2"/>
      <c r="E138" s="2"/>
    </row>
    <row r="139" spans="1:5" ht="15.75" customHeight="1" x14ac:dyDescent="0.35">
      <c r="A139" s="2"/>
      <c r="B139" s="2"/>
      <c r="C139" s="2"/>
      <c r="D139" s="2"/>
      <c r="E139" s="2"/>
    </row>
    <row r="140" spans="1:5" ht="15.75" customHeight="1" x14ac:dyDescent="0.35">
      <c r="A140" s="2"/>
      <c r="B140" s="2"/>
      <c r="C140" s="2"/>
      <c r="D140" s="2"/>
      <c r="E140" s="2"/>
    </row>
    <row r="141" spans="1:5" ht="15.75" customHeight="1" x14ac:dyDescent="0.35">
      <c r="A141" s="2"/>
      <c r="B141" s="2"/>
      <c r="C141" s="2"/>
      <c r="D141" s="2"/>
      <c r="E141" s="2"/>
    </row>
    <row r="142" spans="1:5" ht="15.75" customHeight="1" x14ac:dyDescent="0.35">
      <c r="A142" s="2"/>
      <c r="B142" s="2"/>
      <c r="C142" s="2"/>
      <c r="D142" s="2"/>
      <c r="E142" s="2"/>
    </row>
    <row r="143" spans="1:5" ht="15.75" customHeight="1" x14ac:dyDescent="0.35">
      <c r="A143" s="2"/>
      <c r="B143" s="2"/>
      <c r="C143" s="2"/>
      <c r="D143" s="2"/>
      <c r="E143" s="2"/>
    </row>
    <row r="144" spans="1:5" ht="15.75" customHeight="1" x14ac:dyDescent="0.35">
      <c r="A144" s="2"/>
      <c r="B144" s="2"/>
      <c r="C144" s="2"/>
      <c r="D144" s="2"/>
      <c r="E144" s="2"/>
    </row>
    <row r="145" spans="1:5" ht="15.75" customHeight="1" x14ac:dyDescent="0.35">
      <c r="A145" s="2"/>
      <c r="B145" s="2"/>
      <c r="C145" s="2"/>
      <c r="D145" s="2"/>
      <c r="E145" s="2"/>
    </row>
    <row r="146" spans="1:5" ht="15.75" customHeight="1" x14ac:dyDescent="0.35">
      <c r="A146" s="2"/>
      <c r="B146" s="2"/>
      <c r="C146" s="2"/>
      <c r="D146" s="2"/>
      <c r="E146" s="2"/>
    </row>
    <row r="147" spans="1:5" ht="15.75" customHeight="1" x14ac:dyDescent="0.35">
      <c r="A147" s="2"/>
      <c r="B147" s="2"/>
      <c r="C147" s="2"/>
      <c r="D147" s="2"/>
      <c r="E147" s="2"/>
    </row>
    <row r="148" spans="1:5" ht="15.75" customHeight="1" x14ac:dyDescent="0.35">
      <c r="A148" s="2"/>
      <c r="B148" s="2"/>
      <c r="C148" s="2"/>
      <c r="D148" s="2"/>
      <c r="E148" s="2"/>
    </row>
    <row r="149" spans="1:5" ht="15.75" customHeight="1" x14ac:dyDescent="0.35">
      <c r="A149" s="2"/>
      <c r="B149" s="2"/>
      <c r="C149" s="2"/>
      <c r="D149" s="2"/>
      <c r="E149" s="2"/>
    </row>
    <row r="150" spans="1:5" ht="15.75" customHeight="1" x14ac:dyDescent="0.35">
      <c r="A150" s="2"/>
      <c r="B150" s="2"/>
      <c r="C150" s="2"/>
      <c r="D150" s="2"/>
      <c r="E150" s="2"/>
    </row>
    <row r="151" spans="1:5" ht="15.75" customHeight="1" x14ac:dyDescent="0.35">
      <c r="A151" s="2"/>
      <c r="B151" s="2"/>
      <c r="C151" s="2"/>
      <c r="D151" s="2"/>
      <c r="E151" s="2"/>
    </row>
    <row r="152" spans="1:5" ht="15.75" customHeight="1" x14ac:dyDescent="0.35">
      <c r="A152" s="2"/>
      <c r="B152" s="2"/>
      <c r="C152" s="2"/>
      <c r="D152" s="2"/>
      <c r="E152" s="2"/>
    </row>
    <row r="153" spans="1:5" ht="15.75" customHeight="1" x14ac:dyDescent="0.35">
      <c r="A153" s="2"/>
      <c r="B153" s="2"/>
      <c r="C153" s="2"/>
      <c r="D153" s="2"/>
      <c r="E153" s="2"/>
    </row>
    <row r="154" spans="1:5" ht="15.75" customHeight="1" x14ac:dyDescent="0.35">
      <c r="A154" s="2"/>
      <c r="B154" s="2"/>
      <c r="C154" s="2"/>
      <c r="D154" s="2"/>
      <c r="E154" s="2"/>
    </row>
    <row r="155" spans="1:5" ht="15.75" customHeight="1" x14ac:dyDescent="0.35">
      <c r="A155" s="2"/>
      <c r="B155" s="2"/>
      <c r="C155" s="2"/>
      <c r="D155" s="2"/>
      <c r="E155" s="2"/>
    </row>
    <row r="156" spans="1:5" ht="15.75" customHeight="1" x14ac:dyDescent="0.35">
      <c r="A156" s="2"/>
      <c r="B156" s="2"/>
      <c r="C156" s="2"/>
      <c r="D156" s="2"/>
      <c r="E156" s="2"/>
    </row>
    <row r="157" spans="1:5" ht="15.75" customHeight="1" x14ac:dyDescent="0.35">
      <c r="A157" s="2"/>
      <c r="B157" s="2"/>
      <c r="C157" s="2"/>
      <c r="D157" s="2"/>
      <c r="E157" s="2"/>
    </row>
    <row r="158" spans="1:5" ht="15.75" customHeight="1" x14ac:dyDescent="0.35">
      <c r="A158" s="2"/>
      <c r="B158" s="2"/>
      <c r="C158" s="2"/>
      <c r="D158" s="2"/>
      <c r="E158" s="2"/>
    </row>
    <row r="159" spans="1:5" ht="15.75" customHeight="1" x14ac:dyDescent="0.35">
      <c r="A159" s="2"/>
      <c r="B159" s="2"/>
      <c r="C159" s="2"/>
      <c r="D159" s="2"/>
      <c r="E159" s="2"/>
    </row>
    <row r="160" spans="1:5" ht="15.75" customHeight="1" x14ac:dyDescent="0.35">
      <c r="A160" s="2"/>
      <c r="B160" s="2"/>
      <c r="C160" s="2"/>
      <c r="D160" s="2"/>
      <c r="E160" s="2"/>
    </row>
    <row r="161" spans="1:5" ht="15.75" customHeight="1" x14ac:dyDescent="0.35">
      <c r="A161" s="2"/>
      <c r="B161" s="2"/>
      <c r="C161" s="2"/>
      <c r="D161" s="2"/>
      <c r="E161" s="2"/>
    </row>
    <row r="162" spans="1:5" ht="15.75" customHeight="1" x14ac:dyDescent="0.35">
      <c r="A162" s="2"/>
      <c r="B162" s="2"/>
      <c r="C162" s="2"/>
      <c r="D162" s="2"/>
      <c r="E162" s="2"/>
    </row>
    <row r="163" spans="1:5" ht="15.75" customHeight="1" x14ac:dyDescent="0.35">
      <c r="A163" s="2"/>
      <c r="B163" s="2"/>
      <c r="C163" s="2"/>
      <c r="D163" s="2"/>
      <c r="E163" s="2"/>
    </row>
    <row r="164" spans="1:5" ht="15.75" customHeight="1" x14ac:dyDescent="0.35">
      <c r="A164" s="2"/>
      <c r="B164" s="2"/>
      <c r="C164" s="2"/>
      <c r="D164" s="2"/>
      <c r="E164" s="2"/>
    </row>
    <row r="165" spans="1:5" ht="15.75" customHeight="1" x14ac:dyDescent="0.35">
      <c r="A165" s="2"/>
      <c r="B165" s="2"/>
      <c r="C165" s="2"/>
      <c r="D165" s="2"/>
      <c r="E165" s="2"/>
    </row>
    <row r="166" spans="1:5" ht="15.75" customHeight="1" x14ac:dyDescent="0.35">
      <c r="A166" s="2"/>
      <c r="B166" s="2"/>
      <c r="C166" s="2"/>
      <c r="D166" s="2"/>
      <c r="E166" s="2"/>
    </row>
    <row r="167" spans="1:5" ht="15.75" customHeight="1" x14ac:dyDescent="0.35">
      <c r="A167" s="2"/>
      <c r="B167" s="2"/>
      <c r="C167" s="2"/>
      <c r="D167" s="2"/>
      <c r="E167" s="2"/>
    </row>
    <row r="168" spans="1:5" ht="15.75" customHeight="1" x14ac:dyDescent="0.35">
      <c r="A168" s="2"/>
      <c r="B168" s="2"/>
      <c r="C168" s="2"/>
      <c r="D168" s="2"/>
      <c r="E168" s="2"/>
    </row>
    <row r="169" spans="1:5" ht="15.75" customHeight="1" x14ac:dyDescent="0.35">
      <c r="A169" s="2"/>
      <c r="B169" s="2"/>
      <c r="C169" s="2"/>
      <c r="D169" s="2"/>
      <c r="E169" s="2"/>
    </row>
    <row r="170" spans="1:5" ht="15.75" customHeight="1" x14ac:dyDescent="0.35">
      <c r="A170" s="2"/>
      <c r="B170" s="2"/>
      <c r="C170" s="2"/>
      <c r="D170" s="2"/>
      <c r="E170" s="2"/>
    </row>
    <row r="171" spans="1:5" ht="15.75" customHeight="1" x14ac:dyDescent="0.35">
      <c r="A171" s="2"/>
      <c r="B171" s="2"/>
      <c r="C171" s="2"/>
      <c r="D171" s="2"/>
      <c r="E171" s="2"/>
    </row>
    <row r="172" spans="1:5" ht="15.75" customHeight="1" x14ac:dyDescent="0.35">
      <c r="A172" s="2"/>
      <c r="B172" s="2"/>
      <c r="C172" s="2"/>
      <c r="D172" s="2"/>
      <c r="E172" s="2"/>
    </row>
    <row r="173" spans="1:5" ht="15.75" customHeight="1" x14ac:dyDescent="0.35">
      <c r="A173" s="2"/>
      <c r="B173" s="2"/>
      <c r="C173" s="2"/>
      <c r="D173" s="2"/>
      <c r="E173" s="2"/>
    </row>
    <row r="174" spans="1:5" ht="15.75" customHeight="1" x14ac:dyDescent="0.35">
      <c r="A174" s="2"/>
      <c r="B174" s="2"/>
      <c r="C174" s="2"/>
      <c r="D174" s="2"/>
      <c r="E174" s="2"/>
    </row>
    <row r="175" spans="1:5" ht="15.75" customHeight="1" x14ac:dyDescent="0.35">
      <c r="A175" s="2"/>
      <c r="B175" s="2"/>
      <c r="C175" s="2"/>
      <c r="D175" s="2"/>
      <c r="E175" s="2"/>
    </row>
    <row r="176" spans="1:5" ht="15.75" customHeight="1" x14ac:dyDescent="0.35">
      <c r="A176" s="2"/>
      <c r="B176" s="2"/>
      <c r="C176" s="2"/>
      <c r="D176" s="2"/>
      <c r="E176" s="2"/>
    </row>
    <row r="177" spans="1:5" ht="15.75" customHeight="1" x14ac:dyDescent="0.35">
      <c r="A177" s="2"/>
      <c r="B177" s="2"/>
      <c r="C177" s="2"/>
      <c r="D177" s="2"/>
      <c r="E177" s="2"/>
    </row>
    <row r="178" spans="1:5" ht="15.75" customHeight="1" x14ac:dyDescent="0.35">
      <c r="A178" s="2"/>
      <c r="B178" s="2"/>
      <c r="C178" s="2"/>
      <c r="D178" s="2"/>
      <c r="E178" s="2"/>
    </row>
    <row r="179" spans="1:5" ht="15.75" customHeight="1" x14ac:dyDescent="0.35">
      <c r="A179" s="2"/>
      <c r="B179" s="2"/>
      <c r="C179" s="2"/>
      <c r="D179" s="2"/>
      <c r="E179" s="2"/>
    </row>
    <row r="180" spans="1:5" ht="15.75" customHeight="1" x14ac:dyDescent="0.35">
      <c r="A180" s="2"/>
      <c r="B180" s="2"/>
      <c r="C180" s="2"/>
      <c r="D180" s="2"/>
      <c r="E180" s="2"/>
    </row>
    <row r="181" spans="1:5" ht="15.75" customHeight="1" x14ac:dyDescent="0.35">
      <c r="A181" s="2"/>
      <c r="B181" s="2"/>
      <c r="C181" s="2"/>
      <c r="D181" s="2"/>
      <c r="E181" s="2"/>
    </row>
    <row r="182" spans="1:5" ht="15.75" customHeight="1" x14ac:dyDescent="0.35">
      <c r="A182" s="2"/>
      <c r="B182" s="2"/>
      <c r="C182" s="2"/>
      <c r="D182" s="2"/>
      <c r="E182" s="2"/>
    </row>
    <row r="183" spans="1:5" ht="15.75" customHeight="1" x14ac:dyDescent="0.35">
      <c r="A183" s="2"/>
      <c r="B183" s="2"/>
      <c r="C183" s="2"/>
      <c r="D183" s="2"/>
      <c r="E183" s="2"/>
    </row>
    <row r="184" spans="1:5" ht="15.75" customHeight="1" x14ac:dyDescent="0.35">
      <c r="A184" s="2"/>
      <c r="B184" s="2"/>
      <c r="C184" s="2"/>
      <c r="D184" s="2"/>
      <c r="E184" s="2"/>
    </row>
    <row r="185" spans="1:5" ht="15.75" customHeight="1" x14ac:dyDescent="0.35">
      <c r="A185" s="2"/>
      <c r="B185" s="2"/>
      <c r="C185" s="2"/>
      <c r="D185" s="2"/>
      <c r="E185" s="2"/>
    </row>
    <row r="186" spans="1:5" ht="15.75" customHeight="1" x14ac:dyDescent="0.35">
      <c r="A186" s="2"/>
      <c r="B186" s="2"/>
      <c r="C186" s="2"/>
      <c r="D186" s="2"/>
      <c r="E186" s="2"/>
    </row>
    <row r="187" spans="1:5" ht="15.75" customHeight="1" x14ac:dyDescent="0.35">
      <c r="A187" s="2"/>
      <c r="B187" s="2"/>
      <c r="C187" s="2"/>
      <c r="D187" s="2"/>
      <c r="E187" s="2"/>
    </row>
    <row r="188" spans="1:5" ht="15.75" customHeight="1" x14ac:dyDescent="0.35">
      <c r="A188" s="2"/>
      <c r="B188" s="2"/>
      <c r="C188" s="2"/>
      <c r="D188" s="2"/>
      <c r="E188" s="2"/>
    </row>
    <row r="189" spans="1:5" ht="15.75" customHeight="1" x14ac:dyDescent="0.35">
      <c r="A189" s="2"/>
      <c r="B189" s="2"/>
      <c r="C189" s="2"/>
      <c r="D189" s="2"/>
      <c r="E189" s="2"/>
    </row>
    <row r="190" spans="1:5" ht="15.75" customHeight="1" x14ac:dyDescent="0.35">
      <c r="A190" s="2"/>
      <c r="B190" s="2"/>
      <c r="C190" s="2"/>
      <c r="D190" s="2"/>
      <c r="E190" s="2"/>
    </row>
    <row r="191" spans="1:5" ht="15.75" customHeight="1" x14ac:dyDescent="0.35">
      <c r="A191" s="2"/>
      <c r="B191" s="2"/>
      <c r="C191" s="2"/>
      <c r="D191" s="2"/>
      <c r="E191" s="2"/>
    </row>
    <row r="192" spans="1:5" ht="15.75" customHeight="1" x14ac:dyDescent="0.35">
      <c r="A192" s="2"/>
      <c r="B192" s="2"/>
      <c r="C192" s="2"/>
      <c r="D192" s="2"/>
      <c r="E192" s="2"/>
    </row>
    <row r="193" spans="1:5" ht="15.75" customHeight="1" x14ac:dyDescent="0.35">
      <c r="A193" s="2"/>
      <c r="B193" s="2"/>
      <c r="C193" s="2"/>
      <c r="D193" s="2"/>
      <c r="E193" s="2"/>
    </row>
    <row r="194" spans="1:5" ht="15.75" customHeight="1" x14ac:dyDescent="0.35">
      <c r="A194" s="2"/>
      <c r="B194" s="2"/>
      <c r="C194" s="2"/>
      <c r="D194" s="2"/>
      <c r="E194" s="2"/>
    </row>
    <row r="195" spans="1:5" ht="15.75" customHeight="1" x14ac:dyDescent="0.35">
      <c r="A195" s="2"/>
      <c r="B195" s="2"/>
      <c r="C195" s="2"/>
      <c r="D195" s="2"/>
      <c r="E195" s="2"/>
    </row>
    <row r="196" spans="1:5" ht="15.75" customHeight="1" x14ac:dyDescent="0.35">
      <c r="A196" s="2"/>
      <c r="B196" s="2"/>
      <c r="C196" s="2"/>
      <c r="D196" s="2"/>
      <c r="E196" s="2"/>
    </row>
    <row r="197" spans="1:5" ht="15.75" customHeight="1" x14ac:dyDescent="0.35">
      <c r="A197" s="2"/>
      <c r="B197" s="2"/>
      <c r="C197" s="2"/>
      <c r="D197" s="2"/>
      <c r="E197" s="2"/>
    </row>
    <row r="198" spans="1:5" ht="15.75" customHeight="1" x14ac:dyDescent="0.35">
      <c r="A198" s="2"/>
      <c r="B198" s="2"/>
      <c r="C198" s="2"/>
      <c r="D198" s="2"/>
      <c r="E198" s="2"/>
    </row>
    <row r="199" spans="1:5" ht="15.75" customHeight="1" x14ac:dyDescent="0.35">
      <c r="A199" s="2"/>
      <c r="B199" s="2"/>
      <c r="C199" s="2"/>
      <c r="D199" s="2"/>
      <c r="E199" s="2"/>
    </row>
    <row r="200" spans="1:5" ht="15.75" customHeight="1" x14ac:dyDescent="0.35">
      <c r="A200" s="2"/>
      <c r="B200" s="2"/>
      <c r="C200" s="2"/>
      <c r="D200" s="2"/>
      <c r="E200" s="2"/>
    </row>
    <row r="201" spans="1:5" ht="15.75" customHeight="1" x14ac:dyDescent="0.35">
      <c r="A201" s="2"/>
      <c r="B201" s="2"/>
      <c r="C201" s="2"/>
      <c r="D201" s="2"/>
      <c r="E201" s="2"/>
    </row>
    <row r="202" spans="1:5" ht="15.75" customHeight="1" x14ac:dyDescent="0.35">
      <c r="A202" s="2"/>
      <c r="B202" s="2"/>
      <c r="C202" s="2"/>
      <c r="D202" s="2"/>
      <c r="E202" s="2"/>
    </row>
    <row r="203" spans="1:5" ht="15.75" customHeight="1" x14ac:dyDescent="0.35">
      <c r="A203" s="2"/>
      <c r="B203" s="2"/>
      <c r="C203" s="2"/>
      <c r="D203" s="2"/>
      <c r="E203" s="2"/>
    </row>
    <row r="204" spans="1:5" ht="15.75" customHeight="1" x14ac:dyDescent="0.35">
      <c r="A204" s="2"/>
      <c r="B204" s="2"/>
      <c r="C204" s="2"/>
      <c r="D204" s="2"/>
      <c r="E204" s="2"/>
    </row>
    <row r="205" spans="1:5" ht="15.75" customHeight="1" x14ac:dyDescent="0.35">
      <c r="A205" s="2"/>
      <c r="B205" s="2"/>
      <c r="C205" s="2"/>
      <c r="D205" s="2"/>
      <c r="E205" s="2"/>
    </row>
    <row r="206" spans="1:5" ht="15.75" customHeight="1" x14ac:dyDescent="0.35">
      <c r="A206" s="2"/>
      <c r="B206" s="2"/>
      <c r="C206" s="2"/>
      <c r="D206" s="2"/>
      <c r="E206" s="2"/>
    </row>
    <row r="207" spans="1:5" ht="15.75" customHeight="1" x14ac:dyDescent="0.35">
      <c r="A207" s="2"/>
      <c r="B207" s="2"/>
      <c r="C207" s="2"/>
      <c r="D207" s="2"/>
      <c r="E207" s="2"/>
    </row>
    <row r="208" spans="1:5" ht="15.75" customHeight="1" x14ac:dyDescent="0.35">
      <c r="A208" s="2"/>
      <c r="B208" s="2"/>
      <c r="C208" s="2"/>
      <c r="D208" s="2"/>
      <c r="E208" s="2"/>
    </row>
    <row r="209" spans="1:5" ht="15.75" customHeight="1" x14ac:dyDescent="0.35">
      <c r="A209" s="2"/>
      <c r="B209" s="2"/>
      <c r="C209" s="2"/>
      <c r="D209" s="2"/>
      <c r="E209" s="2"/>
    </row>
    <row r="210" spans="1:5" ht="15.75" customHeight="1" x14ac:dyDescent="0.35">
      <c r="A210" s="2"/>
      <c r="B210" s="2"/>
      <c r="C210" s="2"/>
      <c r="D210" s="2"/>
      <c r="E210" s="2"/>
    </row>
    <row r="211" spans="1:5" ht="15.75" customHeight="1" x14ac:dyDescent="0.35">
      <c r="A211" s="2"/>
      <c r="B211" s="2"/>
      <c r="C211" s="2"/>
      <c r="D211" s="2"/>
      <c r="E211" s="2"/>
    </row>
    <row r="212" spans="1:5" ht="15.75" customHeight="1" x14ac:dyDescent="0.35">
      <c r="A212" s="2"/>
      <c r="B212" s="2"/>
      <c r="C212" s="2"/>
      <c r="D212" s="2"/>
      <c r="E212" s="2"/>
    </row>
    <row r="213" spans="1:5" ht="15.75" customHeight="1" x14ac:dyDescent="0.35">
      <c r="A213" s="2"/>
      <c r="B213" s="2"/>
      <c r="C213" s="2"/>
      <c r="D213" s="2"/>
      <c r="E213" s="2"/>
    </row>
    <row r="214" spans="1:5" ht="15.75" customHeight="1" x14ac:dyDescent="0.35">
      <c r="A214" s="2"/>
      <c r="B214" s="2"/>
      <c r="C214" s="2"/>
      <c r="D214" s="2"/>
      <c r="E214" s="2"/>
    </row>
    <row r="215" spans="1:5" ht="15.75" customHeight="1" x14ac:dyDescent="0.35">
      <c r="A215" s="2"/>
      <c r="B215" s="2"/>
      <c r="C215" s="2"/>
      <c r="D215" s="2"/>
      <c r="E215" s="2"/>
    </row>
    <row r="216" spans="1:5" ht="15.75" customHeight="1" x14ac:dyDescent="0.35">
      <c r="A216" s="2"/>
      <c r="B216" s="2"/>
      <c r="C216" s="2"/>
      <c r="D216" s="2"/>
      <c r="E216" s="2"/>
    </row>
    <row r="217" spans="1:5" ht="15.75" customHeight="1" x14ac:dyDescent="0.35">
      <c r="A217" s="2"/>
      <c r="B217" s="2"/>
      <c r="C217" s="2"/>
      <c r="D217" s="2"/>
      <c r="E217" s="2"/>
    </row>
    <row r="218" spans="1:5" ht="15.75" customHeight="1" x14ac:dyDescent="0.35">
      <c r="A218" s="2"/>
      <c r="B218" s="2"/>
      <c r="C218" s="2"/>
      <c r="D218" s="2"/>
      <c r="E218" s="2"/>
    </row>
    <row r="219" spans="1:5" ht="15.75" customHeight="1" x14ac:dyDescent="0.35">
      <c r="A219" s="2"/>
      <c r="B219" s="2"/>
      <c r="C219" s="2"/>
      <c r="D219" s="2"/>
      <c r="E219" s="2"/>
    </row>
    <row r="220" spans="1:5" ht="15.75" customHeight="1" x14ac:dyDescent="0.35">
      <c r="A220" s="2"/>
      <c r="B220" s="2"/>
      <c r="C220" s="2"/>
      <c r="D220" s="2"/>
      <c r="E220" s="2"/>
    </row>
    <row r="221" spans="1:5" ht="15.75" customHeight="1" x14ac:dyDescent="0.35">
      <c r="A221" s="2"/>
      <c r="B221" s="2"/>
      <c r="C221" s="2"/>
      <c r="D221" s="2"/>
      <c r="E221" s="2"/>
    </row>
    <row r="222" spans="1:5" ht="15.75" customHeight="1" x14ac:dyDescent="0.35">
      <c r="A222" s="2"/>
      <c r="B222" s="2"/>
      <c r="C222" s="2"/>
      <c r="D222" s="2"/>
      <c r="E222" s="2"/>
    </row>
    <row r="223" spans="1:5" ht="15.75" customHeight="1" x14ac:dyDescent="0.35">
      <c r="A223" s="2"/>
      <c r="B223" s="2"/>
      <c r="C223" s="2"/>
      <c r="D223" s="2"/>
      <c r="E223" s="2"/>
    </row>
    <row r="224" spans="1:5" ht="15.75" customHeight="1" x14ac:dyDescent="0.35">
      <c r="A224" s="2"/>
      <c r="B224" s="2"/>
      <c r="C224" s="2"/>
      <c r="D224" s="2"/>
      <c r="E224" s="2"/>
    </row>
    <row r="225" spans="1:5" ht="15.75" customHeight="1" x14ac:dyDescent="0.35">
      <c r="A225" s="2"/>
      <c r="B225" s="2"/>
      <c r="C225" s="2"/>
      <c r="D225" s="2"/>
      <c r="E225" s="2"/>
    </row>
    <row r="226" spans="1:5" ht="15.75" customHeight="1" x14ac:dyDescent="0.35">
      <c r="A226" s="2"/>
      <c r="B226" s="2"/>
      <c r="C226" s="2"/>
      <c r="D226" s="2"/>
      <c r="E226" s="2"/>
    </row>
    <row r="227" spans="1:5" ht="15.75" customHeight="1" x14ac:dyDescent="0.35">
      <c r="A227" s="2"/>
      <c r="B227" s="2"/>
      <c r="C227" s="2"/>
      <c r="D227" s="2"/>
      <c r="E227" s="2"/>
    </row>
    <row r="228" spans="1:5" ht="15.75" customHeight="1" x14ac:dyDescent="0.35">
      <c r="A228" s="2"/>
      <c r="B228" s="2"/>
      <c r="C228" s="2"/>
      <c r="D228" s="2"/>
      <c r="E228" s="2"/>
    </row>
    <row r="229" spans="1:5" ht="15.75" customHeight="1" x14ac:dyDescent="0.35">
      <c r="A229" s="2"/>
      <c r="B229" s="2"/>
      <c r="C229" s="2"/>
      <c r="D229" s="2"/>
      <c r="E229" s="2"/>
    </row>
    <row r="230" spans="1:5" ht="15.75" customHeight="1" x14ac:dyDescent="0.35">
      <c r="A230" s="2"/>
      <c r="B230" s="2"/>
      <c r="C230" s="2"/>
      <c r="D230" s="2"/>
      <c r="E230" s="2"/>
    </row>
    <row r="231" spans="1:5" ht="15.75" customHeight="1" x14ac:dyDescent="0.35">
      <c r="A231" s="2"/>
      <c r="B231" s="2"/>
      <c r="C231" s="2"/>
      <c r="D231" s="2"/>
      <c r="E231" s="2"/>
    </row>
    <row r="232" spans="1:5" ht="15.75" customHeight="1" x14ac:dyDescent="0.35">
      <c r="A232" s="2"/>
      <c r="B232" s="2"/>
      <c r="C232" s="2"/>
      <c r="D232" s="2"/>
      <c r="E232" s="2"/>
    </row>
    <row r="233" spans="1:5" ht="15.75" customHeight="1" x14ac:dyDescent="0.35">
      <c r="A233" s="2"/>
      <c r="B233" s="2"/>
      <c r="C233" s="2"/>
      <c r="D233" s="2"/>
      <c r="E233" s="2"/>
    </row>
    <row r="234" spans="1:5" ht="15.75" customHeight="1" x14ac:dyDescent="0.35">
      <c r="A234" s="2"/>
      <c r="B234" s="2"/>
      <c r="C234" s="2"/>
      <c r="D234" s="2"/>
      <c r="E234" s="2"/>
    </row>
    <row r="235" spans="1:5" ht="15.75" customHeight="1" x14ac:dyDescent="0.35">
      <c r="A235" s="2"/>
      <c r="B235" s="2"/>
      <c r="C235" s="2"/>
      <c r="D235" s="2"/>
      <c r="E235" s="2"/>
    </row>
    <row r="236" spans="1:5" ht="15.75" customHeight="1" x14ac:dyDescent="0.35">
      <c r="A236" s="2"/>
      <c r="B236" s="2"/>
      <c r="C236" s="2"/>
      <c r="D236" s="2"/>
      <c r="E236" s="2"/>
    </row>
    <row r="237" spans="1:5" ht="15.75" customHeight="1" x14ac:dyDescent="0.35">
      <c r="A237" s="2"/>
      <c r="B237" s="2"/>
      <c r="C237" s="2"/>
      <c r="D237" s="2"/>
      <c r="E237" s="2"/>
    </row>
    <row r="238" spans="1:5" ht="15.75" customHeight="1" x14ac:dyDescent="0.35">
      <c r="A238" s="2"/>
      <c r="B238" s="2"/>
      <c r="C238" s="2"/>
      <c r="D238" s="2"/>
      <c r="E238" s="2"/>
    </row>
    <row r="239" spans="1:5" ht="15.75" customHeight="1" x14ac:dyDescent="0.35">
      <c r="A239" s="2"/>
      <c r="B239" s="2"/>
      <c r="C239" s="2"/>
      <c r="D239" s="2"/>
      <c r="E239" s="2"/>
    </row>
    <row r="240" spans="1:5" ht="15.75" customHeight="1" x14ac:dyDescent="0.35">
      <c r="A240" s="2"/>
      <c r="B240" s="2"/>
      <c r="C240" s="2"/>
      <c r="D240" s="2"/>
      <c r="E240" s="2"/>
    </row>
    <row r="241" spans="1:5" ht="15.75" customHeight="1" x14ac:dyDescent="0.35">
      <c r="A241" s="2"/>
      <c r="B241" s="2"/>
      <c r="C241" s="2"/>
      <c r="D241" s="2"/>
      <c r="E241" s="2"/>
    </row>
    <row r="242" spans="1:5" ht="15.75" customHeight="1" x14ac:dyDescent="0.35">
      <c r="A242" s="2"/>
      <c r="B242" s="2"/>
      <c r="C242" s="2"/>
      <c r="D242" s="2"/>
      <c r="E242" s="2"/>
    </row>
    <row r="243" spans="1:5" ht="15.75" customHeight="1" x14ac:dyDescent="0.35">
      <c r="A243" s="2"/>
      <c r="B243" s="2"/>
      <c r="C243" s="2"/>
      <c r="D243" s="2"/>
      <c r="E243" s="2"/>
    </row>
    <row r="244" spans="1:5" ht="15.75" customHeight="1" x14ac:dyDescent="0.35">
      <c r="A244" s="2"/>
      <c r="B244" s="2"/>
      <c r="C244" s="2"/>
      <c r="D244" s="2"/>
      <c r="E244" s="2"/>
    </row>
    <row r="245" spans="1:5" ht="15.75" customHeight="1" x14ac:dyDescent="0.35">
      <c r="A245" s="2"/>
      <c r="B245" s="2"/>
      <c r="C245" s="2"/>
      <c r="D245" s="2"/>
      <c r="E245" s="2"/>
    </row>
    <row r="246" spans="1:5" ht="15.75" customHeight="1" x14ac:dyDescent="0.35">
      <c r="A246" s="2"/>
      <c r="B246" s="2"/>
      <c r="C246" s="2"/>
      <c r="D246" s="2"/>
      <c r="E246" s="2"/>
    </row>
    <row r="247" spans="1:5" ht="15.75" customHeight="1" x14ac:dyDescent="0.35">
      <c r="A247" s="2"/>
      <c r="B247" s="2"/>
      <c r="C247" s="2"/>
      <c r="D247" s="2"/>
      <c r="E247" s="2"/>
    </row>
    <row r="248" spans="1:5" ht="15.75" customHeight="1" x14ac:dyDescent="0.35">
      <c r="A248" s="2"/>
      <c r="B248" s="2"/>
      <c r="C248" s="2"/>
      <c r="D248" s="2"/>
      <c r="E248" s="2"/>
    </row>
    <row r="249" spans="1:5" ht="15.75" customHeight="1" x14ac:dyDescent="0.35">
      <c r="A249" s="2"/>
      <c r="B249" s="2"/>
      <c r="C249" s="2"/>
      <c r="D249" s="2"/>
      <c r="E249" s="2"/>
    </row>
    <row r="250" spans="1:5" ht="15.75" customHeight="1" x14ac:dyDescent="0.35">
      <c r="A250" s="2"/>
      <c r="B250" s="2"/>
      <c r="C250" s="2"/>
      <c r="D250" s="2"/>
      <c r="E250" s="2"/>
    </row>
    <row r="251" spans="1:5" ht="15.75" customHeight="1" x14ac:dyDescent="0.35">
      <c r="A251" s="2"/>
      <c r="B251" s="2"/>
      <c r="C251" s="2"/>
      <c r="D251" s="2"/>
      <c r="E251" s="2"/>
    </row>
    <row r="252" spans="1:5" ht="15.75" customHeight="1" x14ac:dyDescent="0.35">
      <c r="A252" s="2"/>
      <c r="B252" s="2"/>
      <c r="C252" s="2"/>
      <c r="D252" s="2"/>
      <c r="E252" s="2"/>
    </row>
    <row r="253" spans="1:5" ht="15.75" customHeight="1" x14ac:dyDescent="0.35">
      <c r="A253" s="2"/>
      <c r="B253" s="2"/>
      <c r="C253" s="2"/>
      <c r="D253" s="2"/>
      <c r="E253" s="2"/>
    </row>
    <row r="254" spans="1:5" ht="15.75" customHeight="1" x14ac:dyDescent="0.35">
      <c r="A254" s="2"/>
      <c r="B254" s="2"/>
      <c r="C254" s="2"/>
      <c r="D254" s="2"/>
      <c r="E254" s="2"/>
    </row>
    <row r="255" spans="1:5" ht="15.75" customHeight="1" x14ac:dyDescent="0.35">
      <c r="A255" s="2"/>
      <c r="B255" s="2"/>
      <c r="C255" s="2"/>
      <c r="D255" s="2"/>
      <c r="E255" s="2"/>
    </row>
    <row r="256" spans="1:5" ht="15.75" customHeight="1" x14ac:dyDescent="0.35">
      <c r="A256" s="2"/>
      <c r="B256" s="2"/>
      <c r="C256" s="2"/>
      <c r="D256" s="2"/>
      <c r="E256" s="2"/>
    </row>
    <row r="257" spans="1:5" ht="15.75" customHeight="1" x14ac:dyDescent="0.35">
      <c r="A257" s="2"/>
      <c r="B257" s="2"/>
      <c r="C257" s="2"/>
      <c r="D257" s="2"/>
      <c r="E257" s="2"/>
    </row>
    <row r="258" spans="1:5" ht="15.75" customHeight="1" x14ac:dyDescent="0.35">
      <c r="A258" s="2"/>
      <c r="B258" s="2"/>
      <c r="C258" s="2"/>
      <c r="D258" s="2"/>
      <c r="E258" s="2"/>
    </row>
    <row r="259" spans="1:5" ht="15.75" customHeight="1" x14ac:dyDescent="0.35">
      <c r="A259" s="2"/>
      <c r="B259" s="2"/>
      <c r="C259" s="2"/>
      <c r="D259" s="2"/>
      <c r="E259" s="2"/>
    </row>
    <row r="260" spans="1:5" ht="15.75" customHeight="1" x14ac:dyDescent="0.35">
      <c r="A260" s="2"/>
      <c r="B260" s="2"/>
      <c r="C260" s="2"/>
      <c r="D260" s="2"/>
      <c r="E260" s="2"/>
    </row>
    <row r="261" spans="1:5" ht="15.75" customHeight="1" x14ac:dyDescent="0.35">
      <c r="A261" s="2"/>
      <c r="B261" s="2"/>
      <c r="C261" s="2"/>
      <c r="D261" s="2"/>
      <c r="E261" s="2"/>
    </row>
    <row r="262" spans="1:5" ht="15.75" customHeight="1" x14ac:dyDescent="0.35">
      <c r="A262" s="2"/>
      <c r="B262" s="2"/>
      <c r="C262" s="2"/>
      <c r="D262" s="2"/>
      <c r="E262" s="2"/>
    </row>
    <row r="263" spans="1:5" ht="15.75" customHeight="1" x14ac:dyDescent="0.35">
      <c r="A263" s="2"/>
      <c r="B263" s="2"/>
      <c r="C263" s="2"/>
      <c r="D263" s="2"/>
      <c r="E263" s="2"/>
    </row>
    <row r="264" spans="1:5" ht="15.75" customHeight="1" x14ac:dyDescent="0.35">
      <c r="A264" s="2"/>
      <c r="B264" s="2"/>
      <c r="C264" s="2"/>
      <c r="D264" s="2"/>
      <c r="E264" s="2"/>
    </row>
    <row r="265" spans="1:5" ht="15.75" customHeight="1" x14ac:dyDescent="0.35">
      <c r="A265" s="2"/>
      <c r="B265" s="2"/>
      <c r="C265" s="2"/>
      <c r="D265" s="2"/>
      <c r="E265" s="2"/>
    </row>
    <row r="266" spans="1:5" ht="15.75" customHeight="1" x14ac:dyDescent="0.35">
      <c r="A266" s="2"/>
      <c r="B266" s="2"/>
      <c r="C266" s="2"/>
      <c r="D266" s="2"/>
      <c r="E266" s="2"/>
    </row>
    <row r="267" spans="1:5" ht="15.75" customHeight="1" x14ac:dyDescent="0.35">
      <c r="A267" s="2"/>
      <c r="B267" s="2"/>
      <c r="C267" s="2"/>
      <c r="D267" s="2"/>
      <c r="E267" s="2"/>
    </row>
    <row r="268" spans="1:5" ht="15.75" customHeight="1" x14ac:dyDescent="0.35">
      <c r="A268" s="2"/>
      <c r="B268" s="2"/>
      <c r="C268" s="2"/>
      <c r="D268" s="2"/>
      <c r="E268" s="2"/>
    </row>
    <row r="269" spans="1:5" ht="15.75" customHeight="1" x14ac:dyDescent="0.35">
      <c r="A269" s="2"/>
      <c r="B269" s="2"/>
      <c r="C269" s="2"/>
      <c r="D269" s="2"/>
      <c r="E269" s="2"/>
    </row>
    <row r="270" spans="1:5" ht="15.75" customHeight="1" x14ac:dyDescent="0.35">
      <c r="A270" s="2"/>
      <c r="B270" s="2"/>
      <c r="C270" s="2"/>
      <c r="D270" s="2"/>
      <c r="E270" s="2"/>
    </row>
    <row r="271" spans="1:5" ht="15.75" customHeight="1" x14ac:dyDescent="0.35">
      <c r="A271" s="2"/>
      <c r="B271" s="2"/>
      <c r="C271" s="2"/>
      <c r="D271" s="2"/>
      <c r="E271" s="2"/>
    </row>
    <row r="272" spans="1:5" ht="15.75" customHeight="1" x14ac:dyDescent="0.35">
      <c r="A272" s="2"/>
      <c r="B272" s="2"/>
      <c r="C272" s="2"/>
      <c r="D272" s="2"/>
      <c r="E272" s="2"/>
    </row>
    <row r="273" spans="1:5" ht="15.75" customHeight="1" x14ac:dyDescent="0.35">
      <c r="A273" s="2"/>
      <c r="B273" s="2"/>
      <c r="C273" s="2"/>
      <c r="D273" s="2"/>
      <c r="E273" s="2"/>
    </row>
    <row r="274" spans="1:5" ht="15.75" customHeight="1" x14ac:dyDescent="0.35">
      <c r="A274" s="2"/>
      <c r="B274" s="2"/>
      <c r="C274" s="2"/>
      <c r="D274" s="2"/>
      <c r="E274" s="2"/>
    </row>
    <row r="275" spans="1:5" ht="15.75" customHeight="1" x14ac:dyDescent="0.35">
      <c r="A275" s="2"/>
      <c r="B275" s="2"/>
      <c r="C275" s="2"/>
      <c r="D275" s="2"/>
      <c r="E275" s="2"/>
    </row>
    <row r="276" spans="1:5" ht="15.75" customHeight="1" x14ac:dyDescent="0.35">
      <c r="A276" s="2"/>
      <c r="B276" s="2"/>
      <c r="C276" s="2"/>
      <c r="D276" s="2"/>
      <c r="E276" s="2"/>
    </row>
    <row r="277" spans="1:5" ht="15.75" customHeight="1" x14ac:dyDescent="0.35">
      <c r="A277" s="2"/>
      <c r="B277" s="2"/>
      <c r="C277" s="2"/>
      <c r="D277" s="2"/>
      <c r="E277" s="2"/>
    </row>
    <row r="278" spans="1:5" ht="15.75" customHeight="1" x14ac:dyDescent="0.35">
      <c r="A278" s="2"/>
      <c r="B278" s="2"/>
      <c r="C278" s="2"/>
      <c r="D278" s="2"/>
      <c r="E278" s="2"/>
    </row>
    <row r="279" spans="1:5" ht="15.75" customHeight="1" x14ac:dyDescent="0.35">
      <c r="A279" s="2"/>
      <c r="B279" s="2"/>
      <c r="C279" s="2"/>
      <c r="D279" s="2"/>
      <c r="E279" s="2"/>
    </row>
    <row r="280" spans="1:5" ht="15.75" customHeight="1" x14ac:dyDescent="0.35">
      <c r="A280" s="2"/>
      <c r="B280" s="2"/>
      <c r="C280" s="2"/>
      <c r="D280" s="2"/>
      <c r="E280" s="2"/>
    </row>
    <row r="281" spans="1:5" ht="15.75" customHeight="1" x14ac:dyDescent="0.35">
      <c r="A281" s="2"/>
      <c r="B281" s="2"/>
      <c r="C281" s="2"/>
      <c r="D281" s="2"/>
      <c r="E281" s="2"/>
    </row>
    <row r="282" spans="1:5" ht="15.75" customHeight="1" x14ac:dyDescent="0.35">
      <c r="A282" s="2"/>
      <c r="B282" s="2"/>
      <c r="C282" s="2"/>
      <c r="D282" s="2"/>
      <c r="E282" s="2"/>
    </row>
    <row r="283" spans="1:5" ht="15.75" customHeight="1" x14ac:dyDescent="0.35">
      <c r="A283" s="2"/>
      <c r="B283" s="2"/>
      <c r="C283" s="2"/>
      <c r="D283" s="2"/>
      <c r="E283" s="2"/>
    </row>
    <row r="284" spans="1:5" ht="15.75" customHeight="1" x14ac:dyDescent="0.35">
      <c r="A284" s="2"/>
      <c r="B284" s="2"/>
      <c r="C284" s="2"/>
      <c r="D284" s="2"/>
      <c r="E284" s="2"/>
    </row>
    <row r="285" spans="1:5" ht="15.75" customHeight="1" x14ac:dyDescent="0.35">
      <c r="A285" s="2"/>
      <c r="B285" s="2"/>
      <c r="C285" s="2"/>
      <c r="D285" s="2"/>
      <c r="E285" s="2"/>
    </row>
    <row r="286" spans="1:5" ht="15.75" customHeight="1" x14ac:dyDescent="0.35">
      <c r="A286" s="2"/>
      <c r="B286" s="2"/>
      <c r="C286" s="2"/>
      <c r="D286" s="2"/>
      <c r="E286" s="2"/>
    </row>
    <row r="287" spans="1:5" ht="15.75" customHeight="1" x14ac:dyDescent="0.35">
      <c r="A287" s="2"/>
      <c r="B287" s="2"/>
      <c r="C287" s="2"/>
      <c r="D287" s="2"/>
      <c r="E287" s="2"/>
    </row>
    <row r="288" spans="1:5" ht="15.75" customHeight="1" x14ac:dyDescent="0.35">
      <c r="A288" s="2"/>
      <c r="B288" s="2"/>
      <c r="C288" s="2"/>
      <c r="D288" s="2"/>
      <c r="E288" s="2"/>
    </row>
    <row r="289" spans="1:5" ht="15.75" customHeight="1" x14ac:dyDescent="0.35">
      <c r="A289" s="2"/>
      <c r="B289" s="2"/>
      <c r="C289" s="2"/>
      <c r="D289" s="2"/>
      <c r="E289" s="2"/>
    </row>
    <row r="290" spans="1:5" ht="15.75" customHeight="1" x14ac:dyDescent="0.35">
      <c r="A290" s="2"/>
      <c r="B290" s="2"/>
      <c r="C290" s="2"/>
      <c r="D290" s="2"/>
      <c r="E290" s="2"/>
    </row>
    <row r="291" spans="1:5" ht="15.75" customHeight="1" x14ac:dyDescent="0.35">
      <c r="A291" s="2"/>
      <c r="B291" s="2"/>
      <c r="C291" s="2"/>
      <c r="D291" s="2"/>
      <c r="E291" s="2"/>
    </row>
    <row r="292" spans="1:5" ht="15.75" customHeight="1" x14ac:dyDescent="0.35">
      <c r="A292" s="2"/>
      <c r="B292" s="2"/>
      <c r="C292" s="2"/>
      <c r="D292" s="2"/>
      <c r="E292" s="2"/>
    </row>
    <row r="293" spans="1:5" ht="15.75" customHeight="1" x14ac:dyDescent="0.35">
      <c r="A293" s="2"/>
      <c r="B293" s="2"/>
      <c r="C293" s="2"/>
      <c r="D293" s="2"/>
      <c r="E293" s="2"/>
    </row>
    <row r="294" spans="1:5" ht="15.75" customHeight="1" x14ac:dyDescent="0.35">
      <c r="A294" s="2"/>
      <c r="B294" s="2"/>
      <c r="C294" s="2"/>
      <c r="D294" s="2"/>
      <c r="E294" s="2"/>
    </row>
    <row r="295" spans="1:5" ht="15.75" customHeight="1" x14ac:dyDescent="0.35">
      <c r="A295" s="2"/>
      <c r="B295" s="2"/>
      <c r="C295" s="2"/>
      <c r="D295" s="2"/>
      <c r="E295" s="2"/>
    </row>
    <row r="296" spans="1:5" ht="15.75" customHeight="1" x14ac:dyDescent="0.35">
      <c r="A296" s="2"/>
      <c r="B296" s="2"/>
      <c r="C296" s="2"/>
      <c r="D296" s="2"/>
      <c r="E296" s="2"/>
    </row>
    <row r="297" spans="1:5" ht="15.75" customHeight="1" x14ac:dyDescent="0.35">
      <c r="A297" s="2"/>
      <c r="B297" s="2"/>
      <c r="C297" s="2"/>
      <c r="D297" s="2"/>
      <c r="E297" s="2"/>
    </row>
    <row r="298" spans="1:5" ht="15.75" customHeight="1" x14ac:dyDescent="0.35">
      <c r="A298" s="2"/>
      <c r="B298" s="2"/>
      <c r="C298" s="2"/>
      <c r="D298" s="2"/>
      <c r="E298" s="2"/>
    </row>
    <row r="299" spans="1:5" ht="15.75" customHeight="1" x14ac:dyDescent="0.35">
      <c r="A299" s="2"/>
      <c r="B299" s="2"/>
      <c r="C299" s="2"/>
      <c r="D299" s="2"/>
      <c r="E299" s="2"/>
    </row>
    <row r="300" spans="1:5" ht="15.75" customHeight="1" x14ac:dyDescent="0.35">
      <c r="A300" s="2"/>
      <c r="B300" s="2"/>
      <c r="C300" s="2"/>
      <c r="D300" s="2"/>
      <c r="E300" s="2"/>
    </row>
    <row r="301" spans="1:5" ht="15.75" customHeight="1" x14ac:dyDescent="0.35">
      <c r="A301" s="2"/>
      <c r="B301" s="2"/>
      <c r="C301" s="2"/>
      <c r="D301" s="2"/>
      <c r="E301" s="2"/>
    </row>
    <row r="302" spans="1:5" ht="15.75" customHeight="1" x14ac:dyDescent="0.35">
      <c r="A302" s="2"/>
      <c r="B302" s="2"/>
      <c r="C302" s="2"/>
      <c r="D302" s="2"/>
      <c r="E302" s="2"/>
    </row>
    <row r="303" spans="1:5" ht="15.75" customHeight="1" x14ac:dyDescent="0.35">
      <c r="A303" s="2"/>
      <c r="B303" s="2"/>
      <c r="C303" s="2"/>
      <c r="D303" s="2"/>
      <c r="E303" s="2"/>
    </row>
    <row r="304" spans="1:5" ht="15.75" customHeight="1" x14ac:dyDescent="0.35">
      <c r="A304" s="2"/>
      <c r="B304" s="2"/>
      <c r="C304" s="2"/>
      <c r="D304" s="2"/>
      <c r="E304" s="2"/>
    </row>
    <row r="305" spans="1:5" ht="15.75" customHeight="1" x14ac:dyDescent="0.35">
      <c r="A305" s="2"/>
      <c r="B305" s="2"/>
      <c r="C305" s="2"/>
      <c r="D305" s="2"/>
      <c r="E305" s="2"/>
    </row>
    <row r="306" spans="1:5" ht="15.75" customHeight="1" x14ac:dyDescent="0.35">
      <c r="A306" s="2"/>
      <c r="B306" s="2"/>
      <c r="C306" s="2"/>
      <c r="D306" s="2"/>
      <c r="E306" s="2"/>
    </row>
    <row r="307" spans="1:5" ht="15.75" customHeight="1" x14ac:dyDescent="0.35">
      <c r="A307" s="2"/>
      <c r="B307" s="2"/>
      <c r="C307" s="2"/>
      <c r="D307" s="2"/>
      <c r="E307" s="2"/>
    </row>
    <row r="308" spans="1:5" ht="15.75" customHeight="1" x14ac:dyDescent="0.35">
      <c r="A308" s="2"/>
      <c r="B308" s="2"/>
      <c r="C308" s="2"/>
      <c r="D308" s="2"/>
      <c r="E308" s="2"/>
    </row>
    <row r="309" spans="1:5" ht="15.75" customHeight="1" x14ac:dyDescent="0.35">
      <c r="A309" s="2"/>
      <c r="B309" s="2"/>
      <c r="C309" s="2"/>
      <c r="D309" s="2"/>
      <c r="E309" s="2"/>
    </row>
    <row r="310" spans="1:5" ht="15.75" customHeight="1" x14ac:dyDescent="0.35">
      <c r="A310" s="2"/>
      <c r="B310" s="2"/>
      <c r="C310" s="2"/>
      <c r="D310" s="2"/>
      <c r="E310" s="2"/>
    </row>
    <row r="311" spans="1:5" ht="15.75" customHeight="1" x14ac:dyDescent="0.35">
      <c r="A311" s="2"/>
      <c r="B311" s="2"/>
      <c r="C311" s="2"/>
      <c r="D311" s="2"/>
      <c r="E311" s="2"/>
    </row>
    <row r="312" spans="1:5" ht="15.75" customHeight="1" x14ac:dyDescent="0.35">
      <c r="A312" s="2"/>
      <c r="B312" s="2"/>
      <c r="C312" s="2"/>
      <c r="D312" s="2"/>
      <c r="E312" s="2"/>
    </row>
    <row r="313" spans="1:5" ht="15.75" customHeight="1" x14ac:dyDescent="0.35">
      <c r="A313" s="2"/>
      <c r="B313" s="2"/>
      <c r="C313" s="2"/>
      <c r="D313" s="2"/>
      <c r="E313" s="2"/>
    </row>
    <row r="314" spans="1:5" ht="15.75" customHeight="1" x14ac:dyDescent="0.35">
      <c r="A314" s="2"/>
      <c r="B314" s="2"/>
      <c r="C314" s="2"/>
      <c r="D314" s="2"/>
      <c r="E314" s="2"/>
    </row>
    <row r="315" spans="1:5" ht="15.75" customHeight="1" x14ac:dyDescent="0.35">
      <c r="A315" s="2"/>
      <c r="B315" s="2"/>
      <c r="C315" s="2"/>
      <c r="D315" s="2"/>
      <c r="E315" s="2"/>
    </row>
    <row r="316" spans="1:5" ht="15.75" customHeight="1" x14ac:dyDescent="0.35">
      <c r="A316" s="2"/>
      <c r="B316" s="2"/>
      <c r="C316" s="2"/>
      <c r="D316" s="2"/>
      <c r="E316" s="2"/>
    </row>
    <row r="317" spans="1:5" ht="15.75" customHeight="1" x14ac:dyDescent="0.35">
      <c r="A317" s="2"/>
      <c r="B317" s="2"/>
      <c r="C317" s="2"/>
      <c r="D317" s="2"/>
      <c r="E317" s="2"/>
    </row>
    <row r="318" spans="1:5" ht="15.75" customHeight="1" x14ac:dyDescent="0.35">
      <c r="A318" s="2"/>
      <c r="B318" s="2"/>
      <c r="C318" s="2"/>
      <c r="D318" s="2"/>
      <c r="E318" s="2"/>
    </row>
    <row r="319" spans="1:5" ht="15.75" customHeight="1" x14ac:dyDescent="0.35">
      <c r="A319" s="2"/>
      <c r="B319" s="2"/>
      <c r="C319" s="2"/>
      <c r="D319" s="2"/>
      <c r="E319" s="2"/>
    </row>
    <row r="320" spans="1:5" ht="15.75" customHeight="1" x14ac:dyDescent="0.35">
      <c r="A320" s="2"/>
      <c r="B320" s="2"/>
      <c r="C320" s="2"/>
      <c r="D320" s="2"/>
      <c r="E320" s="2"/>
    </row>
    <row r="321" spans="1:5" ht="15.75" customHeight="1" x14ac:dyDescent="0.35">
      <c r="A321" s="2"/>
      <c r="B321" s="2"/>
      <c r="C321" s="2"/>
      <c r="D321" s="2"/>
      <c r="E321" s="2"/>
    </row>
    <row r="322" spans="1:5" ht="15.75" customHeight="1" x14ac:dyDescent="0.35">
      <c r="A322" s="2"/>
      <c r="B322" s="2"/>
      <c r="C322" s="2"/>
      <c r="D322" s="2"/>
      <c r="E322" s="2"/>
    </row>
    <row r="323" spans="1:5" ht="15.75" customHeight="1" x14ac:dyDescent="0.35">
      <c r="A323" s="2"/>
      <c r="B323" s="2"/>
      <c r="C323" s="2"/>
      <c r="D323" s="2"/>
      <c r="E323" s="2"/>
    </row>
    <row r="324" spans="1:5" ht="15.75" customHeight="1" x14ac:dyDescent="0.35">
      <c r="A324" s="2"/>
      <c r="B324" s="2"/>
      <c r="C324" s="2"/>
      <c r="D324" s="2"/>
      <c r="E324" s="2"/>
    </row>
    <row r="325" spans="1:5" ht="15.75" customHeight="1" x14ac:dyDescent="0.35">
      <c r="A325" s="2"/>
      <c r="B325" s="2"/>
      <c r="C325" s="2"/>
      <c r="D325" s="2"/>
      <c r="E325" s="2"/>
    </row>
    <row r="326" spans="1:5" ht="15.75" customHeight="1" x14ac:dyDescent="0.35">
      <c r="A326" s="2"/>
      <c r="B326" s="2"/>
      <c r="C326" s="2"/>
      <c r="D326" s="2"/>
      <c r="E326" s="2"/>
    </row>
    <row r="327" spans="1:5" ht="15.75" customHeight="1" x14ac:dyDescent="0.35">
      <c r="A327" s="2"/>
      <c r="B327" s="2"/>
      <c r="C327" s="2"/>
      <c r="D327" s="2"/>
      <c r="E327" s="2"/>
    </row>
    <row r="328" spans="1:5" ht="15.75" customHeight="1" x14ac:dyDescent="0.35">
      <c r="A328" s="2"/>
      <c r="B328" s="2"/>
      <c r="C328" s="2"/>
      <c r="D328" s="2"/>
      <c r="E328" s="2"/>
    </row>
    <row r="329" spans="1:5" ht="15.75" customHeight="1" x14ac:dyDescent="0.35">
      <c r="A329" s="2"/>
      <c r="B329" s="2"/>
      <c r="C329" s="2"/>
      <c r="D329" s="2"/>
      <c r="E329" s="2"/>
    </row>
    <row r="330" spans="1:5" ht="15.75" customHeight="1" x14ac:dyDescent="0.35">
      <c r="A330" s="2"/>
      <c r="B330" s="2"/>
      <c r="C330" s="2"/>
      <c r="D330" s="2"/>
      <c r="E330" s="2"/>
    </row>
    <row r="331" spans="1:5" ht="15.75" customHeight="1" x14ac:dyDescent="0.35">
      <c r="A331" s="2"/>
      <c r="B331" s="2"/>
      <c r="C331" s="2"/>
      <c r="D331" s="2"/>
      <c r="E331" s="2"/>
    </row>
    <row r="332" spans="1:5" ht="15.75" customHeight="1" x14ac:dyDescent="0.35">
      <c r="A332" s="2"/>
      <c r="B332" s="2"/>
      <c r="C332" s="2"/>
      <c r="D332" s="2"/>
      <c r="E332" s="2"/>
    </row>
    <row r="333" spans="1:5" ht="15.75" customHeight="1" x14ac:dyDescent="0.35">
      <c r="A333" s="2"/>
      <c r="B333" s="2"/>
      <c r="C333" s="2"/>
      <c r="D333" s="2"/>
      <c r="E333" s="2"/>
    </row>
    <row r="334" spans="1:5" ht="15.75" customHeight="1" x14ac:dyDescent="0.35">
      <c r="A334" s="2"/>
      <c r="B334" s="2"/>
      <c r="C334" s="2"/>
      <c r="D334" s="2"/>
      <c r="E334" s="2"/>
    </row>
    <row r="335" spans="1:5" ht="15.75" customHeight="1" x14ac:dyDescent="0.35">
      <c r="A335" s="2"/>
      <c r="B335" s="2"/>
      <c r="C335" s="2"/>
      <c r="D335" s="2"/>
      <c r="E335" s="2"/>
    </row>
    <row r="336" spans="1:5" ht="15.75" customHeight="1" x14ac:dyDescent="0.35">
      <c r="A336" s="2"/>
      <c r="B336" s="2"/>
      <c r="C336" s="2"/>
      <c r="D336" s="2"/>
      <c r="E336" s="2"/>
    </row>
    <row r="337" spans="1:5" ht="15.75" customHeight="1" x14ac:dyDescent="0.35">
      <c r="A337" s="2"/>
      <c r="B337" s="2"/>
      <c r="C337" s="2"/>
      <c r="D337" s="2"/>
      <c r="E337" s="2"/>
    </row>
    <row r="338" spans="1:5" ht="15.75" customHeight="1" x14ac:dyDescent="0.35">
      <c r="A338" s="2"/>
      <c r="B338" s="2"/>
      <c r="C338" s="2"/>
      <c r="D338" s="2"/>
      <c r="E338" s="2"/>
    </row>
    <row r="339" spans="1:5" ht="15.75" customHeight="1" x14ac:dyDescent="0.35">
      <c r="A339" s="2"/>
      <c r="B339" s="2"/>
      <c r="C339" s="2"/>
      <c r="D339" s="2"/>
      <c r="E339" s="2"/>
    </row>
    <row r="340" spans="1:5" ht="15.75" customHeight="1" x14ac:dyDescent="0.35">
      <c r="A340" s="2"/>
      <c r="B340" s="2"/>
      <c r="C340" s="2"/>
      <c r="D340" s="2"/>
      <c r="E340" s="2"/>
    </row>
    <row r="341" spans="1:5" ht="15.75" customHeight="1" x14ac:dyDescent="0.35">
      <c r="A341" s="2"/>
      <c r="B341" s="2"/>
      <c r="C341" s="2"/>
      <c r="D341" s="2"/>
      <c r="E341" s="2"/>
    </row>
    <row r="342" spans="1:5" ht="15.75" customHeight="1" x14ac:dyDescent="0.35">
      <c r="A342" s="2"/>
      <c r="B342" s="2"/>
      <c r="C342" s="2"/>
      <c r="D342" s="2"/>
      <c r="E342" s="2"/>
    </row>
    <row r="343" spans="1:5" ht="15.75" customHeight="1" x14ac:dyDescent="0.35">
      <c r="A343" s="2"/>
      <c r="B343" s="2"/>
      <c r="C343" s="2"/>
      <c r="D343" s="2"/>
      <c r="E343" s="2"/>
    </row>
    <row r="344" spans="1:5" ht="15.75" customHeight="1" x14ac:dyDescent="0.35">
      <c r="A344" s="2"/>
      <c r="B344" s="2"/>
      <c r="C344" s="2"/>
      <c r="D344" s="2"/>
      <c r="E344" s="2"/>
    </row>
    <row r="345" spans="1:5" ht="15.75" customHeight="1" x14ac:dyDescent="0.35">
      <c r="A345" s="2"/>
      <c r="B345" s="2"/>
      <c r="C345" s="2"/>
      <c r="D345" s="2"/>
      <c r="E345" s="2"/>
    </row>
    <row r="346" spans="1:5" ht="15.75" customHeight="1" x14ac:dyDescent="0.35">
      <c r="A346" s="2"/>
      <c r="B346" s="2"/>
      <c r="C346" s="2"/>
      <c r="D346" s="2"/>
      <c r="E346" s="2"/>
    </row>
    <row r="347" spans="1:5" ht="15.75" customHeight="1" x14ac:dyDescent="0.35">
      <c r="A347" s="2"/>
      <c r="B347" s="2"/>
      <c r="C347" s="2"/>
      <c r="D347" s="2"/>
      <c r="E347" s="2"/>
    </row>
    <row r="348" spans="1:5" ht="15.75" customHeight="1" x14ac:dyDescent="0.35">
      <c r="A348" s="2"/>
      <c r="B348" s="2"/>
      <c r="C348" s="2"/>
      <c r="D348" s="2"/>
      <c r="E348" s="2"/>
    </row>
    <row r="349" spans="1:5" ht="15.75" customHeight="1" x14ac:dyDescent="0.35">
      <c r="A349" s="2"/>
      <c r="B349" s="2"/>
      <c r="C349" s="2"/>
      <c r="D349" s="2"/>
      <c r="E349" s="2"/>
    </row>
    <row r="350" spans="1:5" ht="15.75" customHeight="1" x14ac:dyDescent="0.35">
      <c r="A350" s="2"/>
      <c r="B350" s="2"/>
      <c r="C350" s="2"/>
      <c r="D350" s="2"/>
      <c r="E350" s="2"/>
    </row>
    <row r="351" spans="1:5" ht="15.75" customHeight="1" x14ac:dyDescent="0.35">
      <c r="A351" s="2"/>
      <c r="B351" s="2"/>
      <c r="C351" s="2"/>
      <c r="D351" s="2"/>
      <c r="E351" s="2"/>
    </row>
    <row r="352" spans="1:5" ht="15.75" customHeight="1" x14ac:dyDescent="0.35">
      <c r="A352" s="2"/>
      <c r="B352" s="2"/>
      <c r="C352" s="2"/>
      <c r="D352" s="2"/>
      <c r="E352" s="2"/>
    </row>
    <row r="353" spans="1:5" ht="15.75" customHeight="1" x14ac:dyDescent="0.35">
      <c r="A353" s="2"/>
      <c r="B353" s="2"/>
      <c r="C353" s="2"/>
      <c r="D353" s="2"/>
      <c r="E353" s="2"/>
    </row>
    <row r="354" spans="1:5" ht="15.75" customHeight="1" x14ac:dyDescent="0.35">
      <c r="A354" s="2"/>
      <c r="B354" s="2"/>
      <c r="C354" s="2"/>
      <c r="D354" s="2"/>
      <c r="E354" s="2"/>
    </row>
    <row r="355" spans="1:5" ht="15.75" customHeight="1" x14ac:dyDescent="0.35">
      <c r="A355" s="2"/>
      <c r="B355" s="2"/>
      <c r="C355" s="2"/>
      <c r="D355" s="2"/>
      <c r="E355" s="2"/>
    </row>
    <row r="356" spans="1:5" ht="15.75" customHeight="1" x14ac:dyDescent="0.35">
      <c r="A356" s="2"/>
      <c r="B356" s="2"/>
      <c r="C356" s="2"/>
      <c r="D356" s="2"/>
      <c r="E356" s="2"/>
    </row>
    <row r="357" spans="1:5" ht="15.75" customHeight="1" x14ac:dyDescent="0.35">
      <c r="A357" s="2"/>
      <c r="B357" s="2"/>
      <c r="C357" s="2"/>
      <c r="D357" s="2"/>
      <c r="E357" s="2"/>
    </row>
    <row r="358" spans="1:5" ht="15.75" customHeight="1" x14ac:dyDescent="0.35">
      <c r="A358" s="2"/>
      <c r="B358" s="2"/>
      <c r="C358" s="2"/>
      <c r="D358" s="2"/>
      <c r="E358" s="2"/>
    </row>
    <row r="359" spans="1:5" ht="15.75" customHeight="1" x14ac:dyDescent="0.35">
      <c r="A359" s="2"/>
      <c r="B359" s="2"/>
      <c r="C359" s="2"/>
      <c r="D359" s="2"/>
      <c r="E359" s="2"/>
    </row>
    <row r="360" spans="1:5" ht="15.75" customHeight="1" x14ac:dyDescent="0.35">
      <c r="A360" s="2"/>
      <c r="B360" s="2"/>
      <c r="C360" s="2"/>
      <c r="D360" s="2"/>
      <c r="E360" s="2"/>
    </row>
    <row r="361" spans="1:5" ht="15.75" customHeight="1" x14ac:dyDescent="0.35">
      <c r="A361" s="2"/>
      <c r="B361" s="2"/>
      <c r="C361" s="2"/>
      <c r="D361" s="2"/>
      <c r="E361" s="2"/>
    </row>
    <row r="362" spans="1:5" ht="15.75" customHeight="1" x14ac:dyDescent="0.35">
      <c r="A362" s="2"/>
      <c r="B362" s="2"/>
      <c r="C362" s="2"/>
      <c r="D362" s="2"/>
      <c r="E362" s="2"/>
    </row>
    <row r="363" spans="1:5" ht="15.75" customHeight="1" x14ac:dyDescent="0.35">
      <c r="A363" s="2"/>
      <c r="B363" s="2"/>
      <c r="C363" s="2"/>
      <c r="D363" s="2"/>
      <c r="E363" s="2"/>
    </row>
    <row r="364" spans="1:5" ht="15.75" customHeight="1" x14ac:dyDescent="0.35">
      <c r="A364" s="2"/>
      <c r="B364" s="2"/>
      <c r="C364" s="2"/>
      <c r="D364" s="2"/>
      <c r="E364" s="2"/>
    </row>
    <row r="365" spans="1:5" ht="15.75" customHeight="1" x14ac:dyDescent="0.35">
      <c r="A365" s="2"/>
      <c r="B365" s="2"/>
      <c r="C365" s="2"/>
      <c r="D365" s="2"/>
      <c r="E365" s="2"/>
    </row>
    <row r="366" spans="1:5" ht="15.75" customHeight="1" x14ac:dyDescent="0.35">
      <c r="A366" s="2"/>
      <c r="B366" s="2"/>
      <c r="C366" s="2"/>
      <c r="D366" s="2"/>
      <c r="E366" s="2"/>
    </row>
    <row r="367" spans="1:5" ht="15.75" customHeight="1" x14ac:dyDescent="0.35">
      <c r="A367" s="2"/>
      <c r="B367" s="2"/>
      <c r="C367" s="2"/>
      <c r="D367" s="2"/>
      <c r="E367" s="2"/>
    </row>
    <row r="368" spans="1:5" ht="15.75" customHeight="1" x14ac:dyDescent="0.35">
      <c r="A368" s="2"/>
      <c r="B368" s="2"/>
      <c r="C368" s="2"/>
      <c r="D368" s="2"/>
      <c r="E368" s="2"/>
    </row>
    <row r="369" spans="1:5" ht="15.75" customHeight="1" x14ac:dyDescent="0.35">
      <c r="A369" s="2"/>
      <c r="B369" s="2"/>
      <c r="C369" s="2"/>
      <c r="D369" s="2"/>
      <c r="E369" s="2"/>
    </row>
    <row r="370" spans="1:5" ht="15.75" customHeight="1" x14ac:dyDescent="0.35">
      <c r="A370" s="2"/>
      <c r="B370" s="2"/>
      <c r="C370" s="2"/>
      <c r="D370" s="2"/>
      <c r="E370" s="2"/>
    </row>
    <row r="371" spans="1:5" ht="15.75" customHeight="1" x14ac:dyDescent="0.35">
      <c r="A371" s="2"/>
      <c r="B371" s="2"/>
      <c r="C371" s="2"/>
      <c r="D371" s="2"/>
      <c r="E371" s="2"/>
    </row>
    <row r="372" spans="1:5" ht="15.75" customHeight="1" x14ac:dyDescent="0.35">
      <c r="A372" s="2"/>
      <c r="B372" s="2"/>
      <c r="C372" s="2"/>
      <c r="D372" s="2"/>
      <c r="E372" s="2"/>
    </row>
    <row r="373" spans="1:5" ht="15.75" customHeight="1" x14ac:dyDescent="0.35">
      <c r="A373" s="2"/>
      <c r="B373" s="2"/>
      <c r="C373" s="2"/>
      <c r="D373" s="2"/>
      <c r="E373" s="2"/>
    </row>
    <row r="374" spans="1:5" ht="15.75" customHeight="1" x14ac:dyDescent="0.35">
      <c r="A374" s="2"/>
      <c r="B374" s="2"/>
      <c r="C374" s="2"/>
      <c r="D374" s="2"/>
      <c r="E374" s="2"/>
    </row>
    <row r="375" spans="1:5" ht="15.75" customHeight="1" x14ac:dyDescent="0.35">
      <c r="A375" s="2"/>
      <c r="B375" s="2"/>
      <c r="C375" s="2"/>
      <c r="D375" s="2"/>
      <c r="E375" s="2"/>
    </row>
    <row r="376" spans="1:5" ht="15.75" customHeight="1" x14ac:dyDescent="0.35">
      <c r="A376" s="2"/>
      <c r="B376" s="2"/>
      <c r="C376" s="2"/>
      <c r="D376" s="2"/>
      <c r="E376" s="2"/>
    </row>
    <row r="377" spans="1:5" ht="15.75" customHeight="1" x14ac:dyDescent="0.35">
      <c r="A377" s="2"/>
      <c r="B377" s="2"/>
      <c r="C377" s="2"/>
      <c r="D377" s="2"/>
      <c r="E377" s="2"/>
    </row>
    <row r="378" spans="1:5" ht="15.75" customHeight="1" x14ac:dyDescent="0.35">
      <c r="A378" s="2"/>
      <c r="B378" s="2"/>
      <c r="C378" s="2"/>
      <c r="D378" s="2"/>
      <c r="E378" s="2"/>
    </row>
    <row r="379" spans="1:5" ht="15.75" customHeight="1" x14ac:dyDescent="0.35">
      <c r="A379" s="2"/>
      <c r="B379" s="2"/>
      <c r="C379" s="2"/>
      <c r="D379" s="2"/>
      <c r="E379" s="2"/>
    </row>
    <row r="380" spans="1:5" ht="15.75" customHeight="1" x14ac:dyDescent="0.35">
      <c r="A380" s="2"/>
      <c r="B380" s="2"/>
      <c r="C380" s="2"/>
      <c r="D380" s="2"/>
      <c r="E380" s="2"/>
    </row>
    <row r="381" spans="1:5" ht="15.75" customHeight="1" x14ac:dyDescent="0.35">
      <c r="A381" s="2"/>
      <c r="B381" s="2"/>
      <c r="C381" s="2"/>
      <c r="D381" s="2"/>
      <c r="E381" s="2"/>
    </row>
    <row r="382" spans="1:5" ht="15.75" customHeight="1" x14ac:dyDescent="0.35">
      <c r="A382" s="2"/>
      <c r="B382" s="2"/>
      <c r="C382" s="2"/>
      <c r="D382" s="2"/>
      <c r="E382" s="2"/>
    </row>
    <row r="383" spans="1:5" ht="15.75" customHeight="1" x14ac:dyDescent="0.35">
      <c r="A383" s="2"/>
      <c r="B383" s="2"/>
      <c r="C383" s="2"/>
      <c r="D383" s="2"/>
      <c r="E383" s="2"/>
    </row>
    <row r="384" spans="1:5" ht="15.75" customHeight="1" x14ac:dyDescent="0.35">
      <c r="A384" s="2"/>
      <c r="B384" s="2"/>
      <c r="C384" s="2"/>
      <c r="D384" s="2"/>
      <c r="E384" s="2"/>
    </row>
    <row r="385" spans="1:5" ht="15.75" customHeight="1" x14ac:dyDescent="0.35">
      <c r="A385" s="2"/>
      <c r="B385" s="2"/>
      <c r="C385" s="2"/>
      <c r="D385" s="2"/>
      <c r="E385" s="2"/>
    </row>
    <row r="386" spans="1:5" ht="15.75" customHeight="1" x14ac:dyDescent="0.35">
      <c r="A386" s="2"/>
      <c r="B386" s="2"/>
      <c r="C386" s="2"/>
      <c r="D386" s="2"/>
      <c r="E386" s="2"/>
    </row>
    <row r="387" spans="1:5" ht="15.75" customHeight="1" x14ac:dyDescent="0.35">
      <c r="A387" s="2"/>
      <c r="B387" s="2"/>
      <c r="C387" s="2"/>
      <c r="D387" s="2"/>
      <c r="E387" s="2"/>
    </row>
    <row r="388" spans="1:5" ht="15.75" customHeight="1" x14ac:dyDescent="0.35">
      <c r="A388" s="2"/>
      <c r="B388" s="2"/>
      <c r="C388" s="2"/>
      <c r="D388" s="2"/>
      <c r="E388" s="2"/>
    </row>
    <row r="389" spans="1:5" ht="15.75" customHeight="1" x14ac:dyDescent="0.35">
      <c r="A389" s="2"/>
      <c r="B389" s="2"/>
      <c r="C389" s="2"/>
      <c r="D389" s="2"/>
      <c r="E389" s="2"/>
    </row>
    <row r="390" spans="1:5" ht="15.75" customHeight="1" x14ac:dyDescent="0.35">
      <c r="A390" s="2"/>
      <c r="B390" s="2"/>
      <c r="C390" s="2"/>
      <c r="D390" s="2"/>
      <c r="E390" s="2"/>
    </row>
    <row r="391" spans="1:5" ht="15.75" customHeight="1" x14ac:dyDescent="0.35">
      <c r="A391" s="2"/>
      <c r="B391" s="2"/>
      <c r="C391" s="2"/>
      <c r="D391" s="2"/>
      <c r="E391" s="2"/>
    </row>
    <row r="392" spans="1:5" ht="15.75" customHeight="1" x14ac:dyDescent="0.35">
      <c r="A392" s="2"/>
      <c r="B392" s="2"/>
      <c r="C392" s="2"/>
      <c r="D392" s="2"/>
      <c r="E392" s="2"/>
    </row>
    <row r="393" spans="1:5" ht="15.75" customHeight="1" x14ac:dyDescent="0.35">
      <c r="A393" s="2"/>
      <c r="B393" s="2"/>
      <c r="C393" s="2"/>
      <c r="D393" s="2"/>
      <c r="E393" s="2"/>
    </row>
    <row r="394" spans="1:5" ht="15.75" customHeight="1" x14ac:dyDescent="0.35">
      <c r="A394" s="2"/>
      <c r="B394" s="2"/>
      <c r="C394" s="2"/>
      <c r="D394" s="2"/>
      <c r="E394" s="2"/>
    </row>
    <row r="395" spans="1:5" ht="15.75" customHeight="1" x14ac:dyDescent="0.35">
      <c r="A395" s="2"/>
      <c r="B395" s="2"/>
      <c r="C395" s="2"/>
      <c r="D395" s="2"/>
      <c r="E395" s="2"/>
    </row>
    <row r="396" spans="1:5" ht="15.75" customHeight="1" x14ac:dyDescent="0.35">
      <c r="A396" s="2"/>
      <c r="B396" s="2"/>
      <c r="C396" s="2"/>
      <c r="D396" s="2"/>
      <c r="E396" s="2"/>
    </row>
    <row r="397" spans="1:5" ht="15.75" customHeight="1" x14ac:dyDescent="0.35">
      <c r="A397" s="2"/>
      <c r="B397" s="2"/>
      <c r="C397" s="2"/>
      <c r="D397" s="2"/>
      <c r="E397" s="2"/>
    </row>
    <row r="398" spans="1:5" ht="15.75" customHeight="1" x14ac:dyDescent="0.35">
      <c r="A398" s="2"/>
      <c r="B398" s="2"/>
      <c r="C398" s="2"/>
      <c r="D398" s="2"/>
      <c r="E398" s="2"/>
    </row>
    <row r="399" spans="1:5" ht="15.75" customHeight="1" x14ac:dyDescent="0.35">
      <c r="A399" s="2"/>
      <c r="B399" s="2"/>
      <c r="C399" s="2"/>
      <c r="D399" s="2"/>
      <c r="E399" s="2"/>
    </row>
    <row r="400" spans="1:5" ht="15.75" customHeight="1" x14ac:dyDescent="0.35">
      <c r="A400" s="2"/>
      <c r="B400" s="2"/>
      <c r="C400" s="2"/>
      <c r="D400" s="2"/>
      <c r="E400" s="2"/>
    </row>
    <row r="401" spans="1:5" ht="15.75" customHeight="1" x14ac:dyDescent="0.35">
      <c r="A401" s="2"/>
      <c r="B401" s="2"/>
      <c r="C401" s="2"/>
      <c r="D401" s="2"/>
      <c r="E401" s="2"/>
    </row>
    <row r="402" spans="1:5" ht="15.75" customHeight="1" x14ac:dyDescent="0.35">
      <c r="A402" s="2"/>
      <c r="B402" s="2"/>
      <c r="C402" s="2"/>
      <c r="D402" s="2"/>
      <c r="E402" s="2"/>
    </row>
    <row r="403" spans="1:5" ht="15.75" customHeight="1" x14ac:dyDescent="0.35">
      <c r="A403" s="2"/>
      <c r="B403" s="2"/>
      <c r="C403" s="2"/>
      <c r="D403" s="2"/>
      <c r="E403" s="2"/>
    </row>
    <row r="404" spans="1:5" ht="15.75" customHeight="1" x14ac:dyDescent="0.35">
      <c r="A404" s="2"/>
      <c r="B404" s="2"/>
      <c r="C404" s="2"/>
      <c r="D404" s="2"/>
      <c r="E404" s="2"/>
    </row>
    <row r="405" spans="1:5" ht="15.75" customHeight="1" x14ac:dyDescent="0.35">
      <c r="A405" s="2"/>
      <c r="B405" s="2"/>
      <c r="C405" s="2"/>
      <c r="D405" s="2"/>
      <c r="E405" s="2"/>
    </row>
    <row r="406" spans="1:5" ht="15.75" customHeight="1" x14ac:dyDescent="0.35">
      <c r="A406" s="2"/>
      <c r="B406" s="2"/>
      <c r="C406" s="2"/>
      <c r="D406" s="2"/>
      <c r="E406" s="2"/>
    </row>
    <row r="407" spans="1:5" ht="15.75" customHeight="1" x14ac:dyDescent="0.35">
      <c r="A407" s="2"/>
      <c r="B407" s="2"/>
      <c r="C407" s="2"/>
      <c r="D407" s="2"/>
      <c r="E407" s="2"/>
    </row>
    <row r="408" spans="1:5" ht="15.75" customHeight="1" x14ac:dyDescent="0.35">
      <c r="A408" s="2"/>
      <c r="B408" s="2"/>
      <c r="C408" s="2"/>
      <c r="D408" s="2"/>
      <c r="E408" s="2"/>
    </row>
    <row r="409" spans="1:5" ht="15.75" customHeight="1" x14ac:dyDescent="0.35">
      <c r="A409" s="2"/>
      <c r="B409" s="2"/>
      <c r="C409" s="2"/>
      <c r="D409" s="2"/>
      <c r="E409" s="2"/>
    </row>
    <row r="410" spans="1:5" ht="15.75" customHeight="1" x14ac:dyDescent="0.35">
      <c r="A410" s="2"/>
      <c r="B410" s="2"/>
      <c r="C410" s="2"/>
      <c r="D410" s="2"/>
      <c r="E410" s="2"/>
    </row>
    <row r="411" spans="1:5" ht="15.75" customHeight="1" x14ac:dyDescent="0.35">
      <c r="A411" s="2"/>
      <c r="B411" s="2"/>
      <c r="C411" s="2"/>
      <c r="D411" s="2"/>
      <c r="E411" s="2"/>
    </row>
    <row r="412" spans="1:5" ht="15.75" customHeight="1" x14ac:dyDescent="0.35">
      <c r="A412" s="2"/>
      <c r="B412" s="2"/>
      <c r="C412" s="2"/>
      <c r="D412" s="2"/>
      <c r="E412" s="2"/>
    </row>
    <row r="413" spans="1:5" ht="15.75" customHeight="1" x14ac:dyDescent="0.35">
      <c r="A413" s="2"/>
      <c r="B413" s="2"/>
      <c r="C413" s="2"/>
      <c r="D413" s="2"/>
      <c r="E413" s="2"/>
    </row>
    <row r="414" spans="1:5" ht="15.75" customHeight="1" x14ac:dyDescent="0.35">
      <c r="A414" s="2"/>
      <c r="B414" s="2"/>
      <c r="C414" s="2"/>
      <c r="D414" s="2"/>
      <c r="E414" s="2"/>
    </row>
    <row r="415" spans="1:5" ht="15.75" customHeight="1" x14ac:dyDescent="0.35">
      <c r="A415" s="2"/>
      <c r="B415" s="2"/>
      <c r="C415" s="2"/>
      <c r="D415" s="2"/>
      <c r="E415" s="2"/>
    </row>
    <row r="416" spans="1:5" ht="15.75" customHeight="1" x14ac:dyDescent="0.35">
      <c r="A416" s="2"/>
      <c r="B416" s="2"/>
      <c r="C416" s="2"/>
      <c r="D416" s="2"/>
      <c r="E416" s="2"/>
    </row>
    <row r="417" spans="1:5" ht="15.75" customHeight="1" x14ac:dyDescent="0.35">
      <c r="A417" s="2"/>
      <c r="B417" s="2"/>
      <c r="C417" s="2"/>
      <c r="D417" s="2"/>
      <c r="E417" s="2"/>
    </row>
    <row r="418" spans="1:5" ht="15.75" customHeight="1" x14ac:dyDescent="0.35">
      <c r="A418" s="2"/>
      <c r="B418" s="2"/>
      <c r="C418" s="2"/>
      <c r="D418" s="2"/>
      <c r="E418" s="2"/>
    </row>
    <row r="419" spans="1:5" ht="15.75" customHeight="1" x14ac:dyDescent="0.35">
      <c r="A419" s="2"/>
      <c r="B419" s="2"/>
      <c r="C419" s="2"/>
      <c r="D419" s="2"/>
      <c r="E419" s="2"/>
    </row>
    <row r="420" spans="1:5" ht="15.75" customHeight="1" x14ac:dyDescent="0.35">
      <c r="A420" s="2"/>
      <c r="B420" s="2"/>
      <c r="C420" s="2"/>
      <c r="D420" s="2"/>
      <c r="E420" s="2"/>
    </row>
    <row r="421" spans="1:5" ht="15.75" customHeight="1" x14ac:dyDescent="0.35">
      <c r="A421" s="2"/>
      <c r="B421" s="2"/>
      <c r="C421" s="2"/>
      <c r="D421" s="2"/>
      <c r="E421" s="2"/>
    </row>
    <row r="422" spans="1:5" ht="15.75" customHeight="1" x14ac:dyDescent="0.35">
      <c r="A422" s="2"/>
      <c r="B422" s="2"/>
      <c r="C422" s="2"/>
      <c r="D422" s="2"/>
      <c r="E422" s="2"/>
    </row>
    <row r="423" spans="1:5" ht="15.75" customHeight="1" x14ac:dyDescent="0.35">
      <c r="A423" s="2"/>
      <c r="B423" s="2"/>
      <c r="C423" s="2"/>
      <c r="D423" s="2"/>
      <c r="E423" s="2"/>
    </row>
    <row r="424" spans="1:5" ht="15.75" customHeight="1" x14ac:dyDescent="0.35">
      <c r="A424" s="2"/>
      <c r="B424" s="2"/>
      <c r="C424" s="2"/>
      <c r="D424" s="2"/>
      <c r="E424" s="2"/>
    </row>
    <row r="425" spans="1:5" ht="15.75" customHeight="1" x14ac:dyDescent="0.35">
      <c r="A425" s="2"/>
      <c r="B425" s="2"/>
      <c r="C425" s="2"/>
      <c r="D425" s="2"/>
      <c r="E425" s="2"/>
    </row>
    <row r="426" spans="1:5" ht="15.75" customHeight="1" x14ac:dyDescent="0.35">
      <c r="A426" s="2"/>
      <c r="B426" s="2"/>
      <c r="C426" s="2"/>
      <c r="D426" s="2"/>
      <c r="E426" s="2"/>
    </row>
    <row r="427" spans="1:5" ht="15.75" customHeight="1" x14ac:dyDescent="0.35">
      <c r="A427" s="2"/>
      <c r="B427" s="2"/>
      <c r="C427" s="2"/>
      <c r="D427" s="2"/>
      <c r="E427" s="2"/>
    </row>
    <row r="428" spans="1:5" ht="15.75" customHeight="1" x14ac:dyDescent="0.35">
      <c r="A428" s="2"/>
      <c r="B428" s="2"/>
      <c r="C428" s="2"/>
      <c r="D428" s="2"/>
      <c r="E428" s="2"/>
    </row>
    <row r="429" spans="1:5" ht="15.75" customHeight="1" x14ac:dyDescent="0.35">
      <c r="A429" s="2"/>
      <c r="B429" s="2"/>
      <c r="C429" s="2"/>
      <c r="D429" s="2"/>
      <c r="E429" s="2"/>
    </row>
    <row r="430" spans="1:5" ht="15.75" customHeight="1" x14ac:dyDescent="0.35">
      <c r="A430" s="2"/>
      <c r="B430" s="2"/>
      <c r="C430" s="2"/>
      <c r="D430" s="2"/>
      <c r="E430" s="2"/>
    </row>
    <row r="431" spans="1:5" ht="15.75" customHeight="1" x14ac:dyDescent="0.35">
      <c r="A431" s="2"/>
      <c r="B431" s="2"/>
      <c r="C431" s="2"/>
      <c r="D431" s="2"/>
      <c r="E431" s="2"/>
    </row>
    <row r="432" spans="1:5" ht="15.75" customHeight="1" x14ac:dyDescent="0.35">
      <c r="A432" s="2"/>
      <c r="B432" s="2"/>
      <c r="C432" s="2"/>
      <c r="D432" s="2"/>
      <c r="E432" s="2"/>
    </row>
    <row r="433" spans="1:5" ht="15.75" customHeight="1" x14ac:dyDescent="0.35">
      <c r="A433" s="2"/>
      <c r="B433" s="2"/>
      <c r="C433" s="2"/>
      <c r="D433" s="2"/>
      <c r="E433" s="2"/>
    </row>
    <row r="434" spans="1:5" ht="15.75" customHeight="1" x14ac:dyDescent="0.35">
      <c r="A434" s="2"/>
      <c r="B434" s="2"/>
      <c r="C434" s="2"/>
      <c r="D434" s="2"/>
      <c r="E434" s="2"/>
    </row>
    <row r="435" spans="1:5" ht="15.75" customHeight="1" x14ac:dyDescent="0.35">
      <c r="A435" s="2"/>
      <c r="B435" s="2"/>
      <c r="C435" s="2"/>
      <c r="D435" s="2"/>
      <c r="E435" s="2"/>
    </row>
    <row r="436" spans="1:5" ht="15.75" customHeight="1" x14ac:dyDescent="0.35">
      <c r="A436" s="2"/>
      <c r="B436" s="2"/>
      <c r="C436" s="2"/>
      <c r="D436" s="2"/>
      <c r="E436" s="2"/>
    </row>
    <row r="437" spans="1:5" ht="15.75" customHeight="1" x14ac:dyDescent="0.35">
      <c r="A437" s="2"/>
      <c r="B437" s="2"/>
      <c r="C437" s="2"/>
      <c r="D437" s="2"/>
      <c r="E437" s="2"/>
    </row>
    <row r="438" spans="1:5" ht="15.75" customHeight="1" x14ac:dyDescent="0.35">
      <c r="A438" s="2"/>
      <c r="B438" s="2"/>
      <c r="C438" s="2"/>
      <c r="D438" s="2"/>
      <c r="E438" s="2"/>
    </row>
    <row r="439" spans="1:5" ht="15.75" customHeight="1" x14ac:dyDescent="0.35">
      <c r="A439" s="2"/>
      <c r="B439" s="2"/>
      <c r="C439" s="2"/>
      <c r="D439" s="2"/>
      <c r="E439" s="2"/>
    </row>
    <row r="440" spans="1:5" ht="15.75" customHeight="1" x14ac:dyDescent="0.35">
      <c r="A440" s="2"/>
      <c r="B440" s="2"/>
      <c r="C440" s="2"/>
      <c r="D440" s="2"/>
      <c r="E440" s="2"/>
    </row>
    <row r="441" spans="1:5" ht="15.75" customHeight="1" x14ac:dyDescent="0.35">
      <c r="A441" s="2"/>
      <c r="B441" s="2"/>
      <c r="C441" s="2"/>
      <c r="D441" s="2"/>
      <c r="E441" s="2"/>
    </row>
    <row r="442" spans="1:5" ht="15.75" customHeight="1" x14ac:dyDescent="0.35">
      <c r="A442" s="2"/>
      <c r="B442" s="2"/>
      <c r="C442" s="2"/>
      <c r="D442" s="2"/>
      <c r="E442" s="2"/>
    </row>
    <row r="443" spans="1:5" ht="15.75" customHeight="1" x14ac:dyDescent="0.35">
      <c r="A443" s="2"/>
      <c r="B443" s="2"/>
      <c r="C443" s="2"/>
      <c r="D443" s="2"/>
      <c r="E443" s="2"/>
    </row>
    <row r="444" spans="1:5" ht="15.75" customHeight="1" x14ac:dyDescent="0.35">
      <c r="A444" s="2"/>
      <c r="B444" s="2"/>
      <c r="C444" s="2"/>
      <c r="D444" s="2"/>
      <c r="E444" s="2"/>
    </row>
    <row r="445" spans="1:5" ht="15.75" customHeight="1" x14ac:dyDescent="0.35">
      <c r="A445" s="2"/>
      <c r="B445" s="2"/>
      <c r="C445" s="2"/>
      <c r="D445" s="2"/>
      <c r="E445" s="2"/>
    </row>
    <row r="446" spans="1:5" ht="15.75" customHeight="1" x14ac:dyDescent="0.35">
      <c r="A446" s="2"/>
      <c r="B446" s="2"/>
      <c r="C446" s="2"/>
      <c r="D446" s="2"/>
      <c r="E446" s="2"/>
    </row>
    <row r="447" spans="1:5" ht="15.75" customHeight="1" x14ac:dyDescent="0.35">
      <c r="A447" s="2"/>
      <c r="B447" s="2"/>
      <c r="C447" s="2"/>
      <c r="D447" s="2"/>
      <c r="E447" s="2"/>
    </row>
    <row r="448" spans="1:5" ht="15.75" customHeight="1" x14ac:dyDescent="0.35">
      <c r="A448" s="2"/>
      <c r="B448" s="2"/>
      <c r="C448" s="2"/>
      <c r="D448" s="2"/>
      <c r="E448" s="2"/>
    </row>
    <row r="449" spans="1:5" ht="15.75" customHeight="1" x14ac:dyDescent="0.35">
      <c r="A449" s="2"/>
      <c r="B449" s="2"/>
      <c r="C449" s="2"/>
      <c r="D449" s="2"/>
      <c r="E449" s="2"/>
    </row>
    <row r="450" spans="1:5" ht="15.75" customHeight="1" x14ac:dyDescent="0.35">
      <c r="A450" s="2"/>
      <c r="B450" s="2"/>
      <c r="C450" s="2"/>
      <c r="D450" s="2"/>
      <c r="E450" s="2"/>
    </row>
    <row r="451" spans="1:5" ht="15.75" customHeight="1" x14ac:dyDescent="0.35">
      <c r="A451" s="2"/>
      <c r="B451" s="2"/>
      <c r="C451" s="2"/>
      <c r="D451" s="2"/>
      <c r="E451" s="2"/>
    </row>
    <row r="452" spans="1:5" ht="15.75" customHeight="1" x14ac:dyDescent="0.35">
      <c r="A452" s="2"/>
      <c r="B452" s="2"/>
      <c r="C452" s="2"/>
      <c r="D452" s="2"/>
      <c r="E452" s="2"/>
    </row>
    <row r="453" spans="1:5" ht="15.75" customHeight="1" x14ac:dyDescent="0.35">
      <c r="A453" s="2"/>
      <c r="B453" s="2"/>
      <c r="C453" s="2"/>
      <c r="D453" s="2"/>
      <c r="E453" s="2"/>
    </row>
    <row r="454" spans="1:5" ht="15.75" customHeight="1" x14ac:dyDescent="0.35">
      <c r="A454" s="2"/>
      <c r="B454" s="2"/>
      <c r="C454" s="2"/>
      <c r="D454" s="2"/>
      <c r="E454" s="2"/>
    </row>
    <row r="455" spans="1:5" ht="15.75" customHeight="1" x14ac:dyDescent="0.35">
      <c r="A455" s="2"/>
      <c r="B455" s="2"/>
      <c r="C455" s="2"/>
      <c r="D455" s="2"/>
      <c r="E455" s="2"/>
    </row>
    <row r="456" spans="1:5" ht="15.75" customHeight="1" x14ac:dyDescent="0.35">
      <c r="A456" s="2"/>
      <c r="B456" s="2"/>
      <c r="C456" s="2"/>
      <c r="D456" s="2"/>
      <c r="E456" s="2"/>
    </row>
    <row r="457" spans="1:5" ht="15.75" customHeight="1" x14ac:dyDescent="0.35">
      <c r="A457" s="2"/>
      <c r="B457" s="2"/>
      <c r="C457" s="2"/>
      <c r="D457" s="2"/>
      <c r="E457" s="2"/>
    </row>
    <row r="458" spans="1:5" ht="15.75" customHeight="1" x14ac:dyDescent="0.35">
      <c r="A458" s="2"/>
      <c r="B458" s="2"/>
      <c r="C458" s="2"/>
      <c r="D458" s="2"/>
      <c r="E458" s="2"/>
    </row>
    <row r="459" spans="1:5" ht="15.75" customHeight="1" x14ac:dyDescent="0.35">
      <c r="A459" s="2"/>
      <c r="B459" s="2"/>
      <c r="C459" s="2"/>
      <c r="D459" s="2"/>
      <c r="E459" s="2"/>
    </row>
    <row r="460" spans="1:5" ht="15.75" customHeight="1" x14ac:dyDescent="0.35">
      <c r="A460" s="2"/>
      <c r="B460" s="2"/>
      <c r="C460" s="2"/>
      <c r="D460" s="2"/>
      <c r="E460" s="2"/>
    </row>
    <row r="461" spans="1:5" ht="15.75" customHeight="1" x14ac:dyDescent="0.35">
      <c r="A461" s="2"/>
      <c r="B461" s="2"/>
      <c r="C461" s="2"/>
      <c r="D461" s="2"/>
      <c r="E461" s="2"/>
    </row>
    <row r="462" spans="1:5" ht="15.75" customHeight="1" x14ac:dyDescent="0.35">
      <c r="A462" s="2"/>
      <c r="B462" s="2"/>
      <c r="C462" s="2"/>
      <c r="D462" s="2"/>
      <c r="E462" s="2"/>
    </row>
    <row r="463" spans="1:5" ht="15.75" customHeight="1" x14ac:dyDescent="0.35">
      <c r="A463" s="2"/>
      <c r="B463" s="2"/>
      <c r="C463" s="2"/>
      <c r="D463" s="2"/>
      <c r="E463" s="2"/>
    </row>
    <row r="464" spans="1:5" ht="15.75" customHeight="1" x14ac:dyDescent="0.35">
      <c r="A464" s="2"/>
      <c r="B464" s="2"/>
      <c r="C464" s="2"/>
      <c r="D464" s="2"/>
      <c r="E464" s="2"/>
    </row>
    <row r="465" spans="1:5" ht="15.75" customHeight="1" x14ac:dyDescent="0.35">
      <c r="A465" s="2"/>
      <c r="B465" s="2"/>
      <c r="C465" s="2"/>
      <c r="D465" s="2"/>
      <c r="E465" s="2"/>
    </row>
    <row r="466" spans="1:5" ht="15.75" customHeight="1" x14ac:dyDescent="0.35">
      <c r="A466" s="2"/>
      <c r="B466" s="2"/>
      <c r="C466" s="2"/>
      <c r="D466" s="2"/>
      <c r="E466" s="2"/>
    </row>
    <row r="467" spans="1:5" ht="15.75" customHeight="1" x14ac:dyDescent="0.35">
      <c r="A467" s="2"/>
      <c r="B467" s="2"/>
      <c r="C467" s="2"/>
      <c r="D467" s="2"/>
      <c r="E467" s="2"/>
    </row>
    <row r="468" spans="1:5" ht="15.75" customHeight="1" x14ac:dyDescent="0.35">
      <c r="A468" s="2"/>
      <c r="B468" s="2"/>
      <c r="C468" s="2"/>
      <c r="D468" s="2"/>
      <c r="E468" s="2"/>
    </row>
    <row r="469" spans="1:5" ht="15.75" customHeight="1" x14ac:dyDescent="0.35">
      <c r="A469" s="2"/>
      <c r="B469" s="2"/>
      <c r="C469" s="2"/>
      <c r="D469" s="2"/>
      <c r="E469" s="2"/>
    </row>
    <row r="470" spans="1:5" ht="15.75" customHeight="1" x14ac:dyDescent="0.35">
      <c r="A470" s="2"/>
      <c r="B470" s="2"/>
      <c r="C470" s="2"/>
      <c r="D470" s="2"/>
      <c r="E470" s="2"/>
    </row>
    <row r="471" spans="1:5" ht="15.75" customHeight="1" x14ac:dyDescent="0.35">
      <c r="A471" s="2"/>
      <c r="B471" s="2"/>
      <c r="C471" s="2"/>
      <c r="D471" s="2"/>
      <c r="E471" s="2"/>
    </row>
    <row r="472" spans="1:5" ht="15.75" customHeight="1" x14ac:dyDescent="0.35">
      <c r="A472" s="2"/>
      <c r="B472" s="2"/>
      <c r="C472" s="2"/>
      <c r="D472" s="2"/>
      <c r="E472" s="2"/>
    </row>
    <row r="473" spans="1:5" ht="15.75" customHeight="1" x14ac:dyDescent="0.35">
      <c r="A473" s="2"/>
      <c r="B473" s="2"/>
      <c r="C473" s="2"/>
      <c r="D473" s="2"/>
      <c r="E473" s="2"/>
    </row>
    <row r="474" spans="1:5" ht="15.75" customHeight="1" x14ac:dyDescent="0.35">
      <c r="A474" s="2"/>
      <c r="B474" s="2"/>
      <c r="C474" s="2"/>
      <c r="D474" s="2"/>
      <c r="E474" s="2"/>
    </row>
    <row r="475" spans="1:5" ht="15.75" customHeight="1" x14ac:dyDescent="0.35">
      <c r="A475" s="2"/>
      <c r="B475" s="2"/>
      <c r="C475" s="2"/>
      <c r="D475" s="2"/>
      <c r="E475" s="2"/>
    </row>
    <row r="476" spans="1:5" ht="15.75" customHeight="1" x14ac:dyDescent="0.35">
      <c r="A476" s="2"/>
      <c r="B476" s="2"/>
      <c r="C476" s="2"/>
      <c r="D476" s="2"/>
      <c r="E476" s="2"/>
    </row>
    <row r="477" spans="1:5" ht="15.75" customHeight="1" x14ac:dyDescent="0.35">
      <c r="A477" s="2"/>
      <c r="B477" s="2"/>
      <c r="C477" s="2"/>
      <c r="D477" s="2"/>
      <c r="E477" s="2"/>
    </row>
    <row r="478" spans="1:5" ht="15.75" customHeight="1" x14ac:dyDescent="0.35">
      <c r="A478" s="2"/>
      <c r="B478" s="2"/>
      <c r="C478" s="2"/>
      <c r="D478" s="2"/>
      <c r="E478" s="2"/>
    </row>
    <row r="479" spans="1:5" ht="15.75" customHeight="1" x14ac:dyDescent="0.35">
      <c r="A479" s="2"/>
      <c r="B479" s="2"/>
      <c r="C479" s="2"/>
      <c r="D479" s="2"/>
      <c r="E479" s="2"/>
    </row>
    <row r="480" spans="1:5" ht="15.75" customHeight="1" x14ac:dyDescent="0.35">
      <c r="A480" s="2"/>
      <c r="B480" s="2"/>
      <c r="C480" s="2"/>
      <c r="D480" s="2"/>
      <c r="E480" s="2"/>
    </row>
    <row r="481" spans="1:5" ht="15.75" customHeight="1" x14ac:dyDescent="0.35">
      <c r="A481" s="2"/>
      <c r="B481" s="2"/>
      <c r="C481" s="2"/>
      <c r="D481" s="2"/>
      <c r="E481" s="2"/>
    </row>
    <row r="482" spans="1:5" ht="15.75" customHeight="1" x14ac:dyDescent="0.35">
      <c r="A482" s="2"/>
      <c r="B482" s="2"/>
      <c r="C482" s="2"/>
      <c r="D482" s="2"/>
      <c r="E482" s="2"/>
    </row>
    <row r="483" spans="1:5" ht="15.75" customHeight="1" x14ac:dyDescent="0.35">
      <c r="A483" s="2"/>
      <c r="B483" s="2"/>
      <c r="C483" s="2"/>
      <c r="D483" s="2"/>
      <c r="E483" s="2"/>
    </row>
    <row r="484" spans="1:5" ht="15.75" customHeight="1" x14ac:dyDescent="0.35">
      <c r="A484" s="2"/>
      <c r="B484" s="2"/>
      <c r="C484" s="2"/>
      <c r="D484" s="2"/>
      <c r="E484" s="2"/>
    </row>
    <row r="485" spans="1:5" ht="15.75" customHeight="1" x14ac:dyDescent="0.35">
      <c r="A485" s="2"/>
      <c r="B485" s="2"/>
      <c r="C485" s="2"/>
      <c r="D485" s="2"/>
      <c r="E485" s="2"/>
    </row>
    <row r="486" spans="1:5" ht="15.75" customHeight="1" x14ac:dyDescent="0.35">
      <c r="A486" s="2"/>
      <c r="B486" s="2"/>
      <c r="C486" s="2"/>
      <c r="D486" s="2"/>
      <c r="E486" s="2"/>
    </row>
    <row r="487" spans="1:5" ht="15.75" customHeight="1" x14ac:dyDescent="0.35">
      <c r="A487" s="2"/>
      <c r="B487" s="2"/>
      <c r="C487" s="2"/>
      <c r="D487" s="2"/>
      <c r="E487" s="2"/>
    </row>
    <row r="488" spans="1:5" ht="15.75" customHeight="1" x14ac:dyDescent="0.35">
      <c r="A488" s="2"/>
      <c r="B488" s="2"/>
      <c r="C488" s="2"/>
      <c r="D488" s="2"/>
      <c r="E488" s="2"/>
    </row>
    <row r="489" spans="1:5" ht="15.75" customHeight="1" x14ac:dyDescent="0.35">
      <c r="A489" s="2"/>
      <c r="B489" s="2"/>
      <c r="C489" s="2"/>
      <c r="D489" s="2"/>
      <c r="E489" s="2"/>
    </row>
    <row r="490" spans="1:5" ht="15.75" customHeight="1" x14ac:dyDescent="0.35">
      <c r="A490" s="2"/>
      <c r="B490" s="2"/>
      <c r="C490" s="2"/>
      <c r="D490" s="2"/>
      <c r="E490" s="2"/>
    </row>
    <row r="491" spans="1:5" ht="15.75" customHeight="1" x14ac:dyDescent="0.35">
      <c r="A491" s="2"/>
      <c r="B491" s="2"/>
      <c r="C491" s="2"/>
      <c r="D491" s="2"/>
      <c r="E491" s="2"/>
    </row>
    <row r="492" spans="1:5" ht="15.75" customHeight="1" x14ac:dyDescent="0.35">
      <c r="A492" s="2"/>
      <c r="B492" s="2"/>
      <c r="C492" s="2"/>
      <c r="D492" s="2"/>
      <c r="E492" s="2"/>
    </row>
    <row r="493" spans="1:5" ht="15.75" customHeight="1" x14ac:dyDescent="0.35">
      <c r="A493" s="2"/>
      <c r="B493" s="2"/>
      <c r="C493" s="2"/>
      <c r="D493" s="2"/>
      <c r="E493" s="2"/>
    </row>
    <row r="494" spans="1:5" ht="15.75" customHeight="1" x14ac:dyDescent="0.35">
      <c r="A494" s="2"/>
      <c r="B494" s="2"/>
      <c r="C494" s="2"/>
      <c r="D494" s="2"/>
      <c r="E494" s="2"/>
    </row>
    <row r="495" spans="1:5" ht="15.75" customHeight="1" x14ac:dyDescent="0.35">
      <c r="A495" s="2"/>
      <c r="B495" s="2"/>
      <c r="C495" s="2"/>
      <c r="D495" s="2"/>
      <c r="E495" s="2"/>
    </row>
    <row r="496" spans="1:5" ht="15.75" customHeight="1" x14ac:dyDescent="0.35">
      <c r="A496" s="2"/>
      <c r="B496" s="2"/>
      <c r="C496" s="2"/>
      <c r="D496" s="2"/>
      <c r="E496" s="2"/>
    </row>
    <row r="497" spans="1:5" ht="15.75" customHeight="1" x14ac:dyDescent="0.35">
      <c r="A497" s="2"/>
      <c r="B497" s="2"/>
      <c r="C497" s="2"/>
      <c r="D497" s="2"/>
      <c r="E497" s="2"/>
    </row>
    <row r="498" spans="1:5" ht="15.75" customHeight="1" x14ac:dyDescent="0.35">
      <c r="A498" s="2"/>
      <c r="B498" s="2"/>
      <c r="C498" s="2"/>
      <c r="D498" s="2"/>
      <c r="E498" s="2"/>
    </row>
    <row r="499" spans="1:5" ht="15.75" customHeight="1" x14ac:dyDescent="0.35">
      <c r="A499" s="2"/>
      <c r="B499" s="2"/>
      <c r="C499" s="2"/>
      <c r="D499" s="2"/>
      <c r="E499" s="2"/>
    </row>
    <row r="500" spans="1:5" ht="15.75" customHeight="1" x14ac:dyDescent="0.35">
      <c r="A500" s="2"/>
      <c r="B500" s="2"/>
      <c r="C500" s="2"/>
      <c r="D500" s="2"/>
      <c r="E500" s="2"/>
    </row>
    <row r="501" spans="1:5" ht="15.75" customHeight="1" x14ac:dyDescent="0.35">
      <c r="A501" s="2"/>
      <c r="B501" s="2"/>
      <c r="C501" s="2"/>
      <c r="D501" s="2"/>
      <c r="E501" s="2"/>
    </row>
    <row r="502" spans="1:5" ht="15.75" customHeight="1" x14ac:dyDescent="0.35">
      <c r="A502" s="2"/>
      <c r="B502" s="2"/>
      <c r="C502" s="2"/>
      <c r="D502" s="2"/>
      <c r="E502" s="2"/>
    </row>
    <row r="503" spans="1:5" ht="15.75" customHeight="1" x14ac:dyDescent="0.35">
      <c r="A503" s="2"/>
      <c r="B503" s="2"/>
      <c r="C503" s="2"/>
      <c r="D503" s="2"/>
      <c r="E503" s="2"/>
    </row>
    <row r="504" spans="1:5" ht="15.75" customHeight="1" x14ac:dyDescent="0.35">
      <c r="A504" s="2"/>
      <c r="B504" s="2"/>
      <c r="C504" s="2"/>
      <c r="D504" s="2"/>
      <c r="E504" s="2"/>
    </row>
    <row r="505" spans="1:5" ht="15.75" customHeight="1" x14ac:dyDescent="0.35">
      <c r="A505" s="2"/>
      <c r="B505" s="2"/>
      <c r="C505" s="2"/>
      <c r="D505" s="2"/>
      <c r="E505" s="2"/>
    </row>
    <row r="506" spans="1:5" ht="15.75" customHeight="1" x14ac:dyDescent="0.35">
      <c r="A506" s="2"/>
      <c r="B506" s="2"/>
      <c r="C506" s="2"/>
      <c r="D506" s="2"/>
      <c r="E506" s="2"/>
    </row>
    <row r="507" spans="1:5" ht="15.75" customHeight="1" x14ac:dyDescent="0.35">
      <c r="A507" s="2"/>
      <c r="B507" s="2"/>
      <c r="C507" s="2"/>
      <c r="D507" s="2"/>
      <c r="E507" s="2"/>
    </row>
    <row r="508" spans="1:5" ht="15.75" customHeight="1" x14ac:dyDescent="0.35">
      <c r="A508" s="2"/>
      <c r="B508" s="2"/>
      <c r="C508" s="2"/>
      <c r="D508" s="2"/>
      <c r="E508" s="2"/>
    </row>
    <row r="509" spans="1:5" ht="15.75" customHeight="1" x14ac:dyDescent="0.35">
      <c r="A509" s="2"/>
      <c r="B509" s="2"/>
      <c r="C509" s="2"/>
      <c r="D509" s="2"/>
      <c r="E509" s="2"/>
    </row>
    <row r="510" spans="1:5" ht="15.75" customHeight="1" x14ac:dyDescent="0.35">
      <c r="A510" s="2"/>
      <c r="B510" s="2"/>
      <c r="C510" s="2"/>
      <c r="D510" s="2"/>
      <c r="E510" s="2"/>
    </row>
    <row r="511" spans="1:5" ht="15.75" customHeight="1" x14ac:dyDescent="0.35">
      <c r="A511" s="2"/>
      <c r="B511" s="2"/>
      <c r="C511" s="2"/>
      <c r="D511" s="2"/>
      <c r="E511" s="2"/>
    </row>
    <row r="512" spans="1:5" ht="15.75" customHeight="1" x14ac:dyDescent="0.35">
      <c r="A512" s="2"/>
      <c r="B512" s="2"/>
      <c r="C512" s="2"/>
      <c r="D512" s="2"/>
      <c r="E512" s="2"/>
    </row>
    <row r="513" spans="1:5" ht="15.75" customHeight="1" x14ac:dyDescent="0.35">
      <c r="A513" s="2"/>
      <c r="B513" s="2"/>
      <c r="C513" s="2"/>
      <c r="D513" s="2"/>
      <c r="E513" s="2"/>
    </row>
    <row r="514" spans="1:5" ht="15.75" customHeight="1" x14ac:dyDescent="0.35">
      <c r="A514" s="2"/>
      <c r="B514" s="2"/>
      <c r="C514" s="2"/>
      <c r="D514" s="2"/>
      <c r="E514" s="2"/>
    </row>
    <row r="515" spans="1:5" ht="15.75" customHeight="1" x14ac:dyDescent="0.35">
      <c r="A515" s="2"/>
      <c r="B515" s="2"/>
      <c r="C515" s="2"/>
      <c r="D515" s="2"/>
      <c r="E515" s="2"/>
    </row>
    <row r="516" spans="1:5" ht="15.75" customHeight="1" x14ac:dyDescent="0.35">
      <c r="A516" s="2"/>
      <c r="B516" s="2"/>
      <c r="C516" s="2"/>
      <c r="D516" s="2"/>
      <c r="E516" s="2"/>
    </row>
    <row r="517" spans="1:5" ht="15.75" customHeight="1" x14ac:dyDescent="0.35">
      <c r="A517" s="2"/>
      <c r="B517" s="2"/>
      <c r="C517" s="2"/>
      <c r="D517" s="2"/>
      <c r="E517" s="2"/>
    </row>
    <row r="518" spans="1:5" ht="15.75" customHeight="1" x14ac:dyDescent="0.35">
      <c r="A518" s="2"/>
      <c r="B518" s="2"/>
      <c r="C518" s="2"/>
      <c r="D518" s="2"/>
      <c r="E518" s="2"/>
    </row>
    <row r="519" spans="1:5" ht="15.75" customHeight="1" x14ac:dyDescent="0.35">
      <c r="A519" s="2"/>
      <c r="B519" s="2"/>
      <c r="C519" s="2"/>
      <c r="D519" s="2"/>
      <c r="E519" s="2"/>
    </row>
    <row r="520" spans="1:5" ht="15.75" customHeight="1" x14ac:dyDescent="0.35">
      <c r="A520" s="2"/>
      <c r="B520" s="2"/>
      <c r="C520" s="2"/>
      <c r="D520" s="2"/>
      <c r="E520" s="2"/>
    </row>
    <row r="521" spans="1:5" ht="15.75" customHeight="1" x14ac:dyDescent="0.35">
      <c r="A521" s="2"/>
      <c r="B521" s="2"/>
      <c r="C521" s="2"/>
      <c r="D521" s="2"/>
      <c r="E521" s="2"/>
    </row>
    <row r="522" spans="1:5" ht="15.75" customHeight="1" x14ac:dyDescent="0.35">
      <c r="A522" s="2"/>
      <c r="B522" s="2"/>
      <c r="C522" s="2"/>
      <c r="D522" s="2"/>
      <c r="E522" s="2"/>
    </row>
    <row r="523" spans="1:5" ht="15.75" customHeight="1" x14ac:dyDescent="0.35">
      <c r="A523" s="2"/>
      <c r="B523" s="2"/>
      <c r="C523" s="2"/>
      <c r="D523" s="2"/>
      <c r="E523" s="2"/>
    </row>
    <row r="524" spans="1:5" ht="15.75" customHeight="1" x14ac:dyDescent="0.35">
      <c r="A524" s="2"/>
      <c r="B524" s="2"/>
      <c r="C524" s="2"/>
      <c r="D524" s="2"/>
      <c r="E524" s="2"/>
    </row>
    <row r="525" spans="1:5" ht="15.75" customHeight="1" x14ac:dyDescent="0.35">
      <c r="A525" s="2"/>
      <c r="B525" s="2"/>
      <c r="C525" s="2"/>
      <c r="D525" s="2"/>
      <c r="E525" s="2"/>
    </row>
    <row r="526" spans="1:5" ht="15.75" customHeight="1" x14ac:dyDescent="0.35">
      <c r="A526" s="2"/>
      <c r="B526" s="2"/>
      <c r="C526" s="2"/>
      <c r="D526" s="2"/>
      <c r="E526" s="2"/>
    </row>
    <row r="527" spans="1:5" ht="15.75" customHeight="1" x14ac:dyDescent="0.35">
      <c r="A527" s="2"/>
      <c r="B527" s="2"/>
      <c r="C527" s="2"/>
      <c r="D527" s="2"/>
      <c r="E527" s="2"/>
    </row>
    <row r="528" spans="1:5" ht="15.75" customHeight="1" x14ac:dyDescent="0.35">
      <c r="A528" s="2"/>
      <c r="B528" s="2"/>
      <c r="C528" s="2"/>
      <c r="D528" s="2"/>
      <c r="E528" s="2"/>
    </row>
    <row r="529" spans="1:5" ht="15.75" customHeight="1" x14ac:dyDescent="0.35">
      <c r="A529" s="2"/>
      <c r="B529" s="2"/>
      <c r="C529" s="2"/>
      <c r="D529" s="2"/>
      <c r="E529" s="2"/>
    </row>
    <row r="530" spans="1:5" ht="15.75" customHeight="1" x14ac:dyDescent="0.35">
      <c r="A530" s="2"/>
      <c r="B530" s="2"/>
      <c r="C530" s="2"/>
      <c r="D530" s="2"/>
      <c r="E530" s="2"/>
    </row>
    <row r="531" spans="1:5" ht="15.75" customHeight="1" x14ac:dyDescent="0.35">
      <c r="A531" s="2"/>
      <c r="B531" s="2"/>
      <c r="C531" s="2"/>
      <c r="D531" s="2"/>
      <c r="E531" s="2"/>
    </row>
    <row r="532" spans="1:5" ht="15.75" customHeight="1" x14ac:dyDescent="0.35">
      <c r="A532" s="2"/>
      <c r="B532" s="2"/>
      <c r="C532" s="2"/>
      <c r="D532" s="2"/>
      <c r="E532" s="2"/>
    </row>
    <row r="533" spans="1:5" ht="15.75" customHeight="1" x14ac:dyDescent="0.35">
      <c r="A533" s="2"/>
      <c r="B533" s="2"/>
      <c r="C533" s="2"/>
      <c r="D533" s="2"/>
      <c r="E533" s="2"/>
    </row>
    <row r="534" spans="1:5" ht="15.75" customHeight="1" x14ac:dyDescent="0.35">
      <c r="A534" s="2"/>
      <c r="B534" s="2"/>
      <c r="C534" s="2"/>
      <c r="D534" s="2"/>
      <c r="E534" s="2"/>
    </row>
    <row r="535" spans="1:5" ht="15.75" customHeight="1" x14ac:dyDescent="0.35">
      <c r="A535" s="2"/>
      <c r="B535" s="2"/>
      <c r="C535" s="2"/>
      <c r="D535" s="2"/>
      <c r="E535" s="2"/>
    </row>
    <row r="536" spans="1:5" ht="15.75" customHeight="1" x14ac:dyDescent="0.35">
      <c r="A536" s="2"/>
      <c r="B536" s="2"/>
      <c r="C536" s="2"/>
      <c r="D536" s="2"/>
      <c r="E536" s="2"/>
    </row>
    <row r="537" spans="1:5" ht="15.75" customHeight="1" x14ac:dyDescent="0.35">
      <c r="A537" s="2"/>
      <c r="B537" s="2"/>
      <c r="C537" s="2"/>
      <c r="D537" s="2"/>
      <c r="E537" s="2"/>
    </row>
    <row r="538" spans="1:5" ht="15.75" customHeight="1" x14ac:dyDescent="0.35">
      <c r="A538" s="2"/>
      <c r="B538" s="2"/>
      <c r="C538" s="2"/>
      <c r="D538" s="2"/>
      <c r="E538" s="2"/>
    </row>
    <row r="539" spans="1:5" ht="15.75" customHeight="1" x14ac:dyDescent="0.35">
      <c r="A539" s="2"/>
      <c r="B539" s="2"/>
      <c r="C539" s="2"/>
      <c r="D539" s="2"/>
      <c r="E539" s="2"/>
    </row>
    <row r="540" spans="1:5" ht="15.75" customHeight="1" x14ac:dyDescent="0.35">
      <c r="A540" s="2"/>
      <c r="B540" s="2"/>
      <c r="C540" s="2"/>
      <c r="D540" s="2"/>
      <c r="E540" s="2"/>
    </row>
    <row r="541" spans="1:5" ht="15.75" customHeight="1" x14ac:dyDescent="0.35">
      <c r="A541" s="2"/>
      <c r="B541" s="2"/>
      <c r="C541" s="2"/>
      <c r="D541" s="2"/>
      <c r="E541" s="2"/>
    </row>
    <row r="542" spans="1:5" ht="15.75" customHeight="1" x14ac:dyDescent="0.35">
      <c r="A542" s="2"/>
      <c r="B542" s="2"/>
      <c r="C542" s="2"/>
      <c r="D542" s="2"/>
      <c r="E542" s="2"/>
    </row>
    <row r="543" spans="1:5" ht="15.75" customHeight="1" x14ac:dyDescent="0.35">
      <c r="A543" s="2"/>
      <c r="B543" s="2"/>
      <c r="C543" s="2"/>
      <c r="D543" s="2"/>
      <c r="E543" s="2"/>
    </row>
    <row r="544" spans="1:5" ht="15.75" customHeight="1" x14ac:dyDescent="0.35">
      <c r="A544" s="2"/>
      <c r="B544" s="2"/>
      <c r="C544" s="2"/>
      <c r="D544" s="2"/>
      <c r="E544" s="2"/>
    </row>
    <row r="545" spans="1:5" ht="15.75" customHeight="1" x14ac:dyDescent="0.35">
      <c r="A545" s="2"/>
      <c r="B545" s="2"/>
      <c r="C545" s="2"/>
      <c r="D545" s="2"/>
      <c r="E545" s="2"/>
    </row>
    <row r="546" spans="1:5" ht="15.75" customHeight="1" x14ac:dyDescent="0.35">
      <c r="A546" s="2"/>
      <c r="B546" s="2"/>
      <c r="C546" s="2"/>
      <c r="D546" s="2"/>
      <c r="E546" s="2"/>
    </row>
    <row r="547" spans="1:5" ht="15.75" customHeight="1" x14ac:dyDescent="0.35">
      <c r="A547" s="2"/>
      <c r="B547" s="2"/>
      <c r="C547" s="2"/>
      <c r="D547" s="2"/>
      <c r="E547" s="2"/>
    </row>
    <row r="548" spans="1:5" ht="15.75" customHeight="1" x14ac:dyDescent="0.35">
      <c r="A548" s="2"/>
      <c r="B548" s="2"/>
      <c r="C548" s="2"/>
      <c r="D548" s="2"/>
      <c r="E548" s="2"/>
    </row>
    <row r="549" spans="1:5" ht="15.75" customHeight="1" x14ac:dyDescent="0.35">
      <c r="A549" s="2"/>
      <c r="B549" s="2"/>
      <c r="C549" s="2"/>
      <c r="D549" s="2"/>
      <c r="E549" s="2"/>
    </row>
    <row r="550" spans="1:5" ht="15.75" customHeight="1" x14ac:dyDescent="0.35">
      <c r="A550" s="2"/>
      <c r="B550" s="2"/>
      <c r="C550" s="2"/>
      <c r="D550" s="2"/>
      <c r="E550" s="2"/>
    </row>
    <row r="551" spans="1:5" ht="15.75" customHeight="1" x14ac:dyDescent="0.35">
      <c r="A551" s="2"/>
      <c r="B551" s="2"/>
      <c r="C551" s="2"/>
      <c r="D551" s="2"/>
      <c r="E551" s="2"/>
    </row>
    <row r="552" spans="1:5" ht="15.75" customHeight="1" x14ac:dyDescent="0.35">
      <c r="A552" s="2"/>
      <c r="B552" s="2"/>
      <c r="C552" s="2"/>
      <c r="D552" s="2"/>
      <c r="E552" s="2"/>
    </row>
    <row r="553" spans="1:5" ht="15.75" customHeight="1" x14ac:dyDescent="0.35">
      <c r="A553" s="2"/>
      <c r="B553" s="2"/>
      <c r="C553" s="2"/>
      <c r="D553" s="2"/>
      <c r="E553" s="2"/>
    </row>
    <row r="554" spans="1:5" ht="15.75" customHeight="1" x14ac:dyDescent="0.35">
      <c r="A554" s="2"/>
      <c r="B554" s="2"/>
      <c r="C554" s="2"/>
      <c r="D554" s="2"/>
      <c r="E554" s="2"/>
    </row>
    <row r="555" spans="1:5" ht="15.75" customHeight="1" x14ac:dyDescent="0.35">
      <c r="A555" s="2"/>
      <c r="B555" s="2"/>
      <c r="C555" s="2"/>
      <c r="D555" s="2"/>
      <c r="E555" s="2"/>
    </row>
    <row r="556" spans="1:5" ht="15.75" customHeight="1" x14ac:dyDescent="0.35">
      <c r="A556" s="2"/>
      <c r="B556" s="2"/>
      <c r="C556" s="2"/>
      <c r="D556" s="2"/>
      <c r="E556" s="2"/>
    </row>
    <row r="557" spans="1:5" ht="15.75" customHeight="1" x14ac:dyDescent="0.35">
      <c r="A557" s="2"/>
      <c r="B557" s="2"/>
      <c r="C557" s="2"/>
      <c r="D557" s="2"/>
      <c r="E557" s="2"/>
    </row>
    <row r="558" spans="1:5" ht="15.75" customHeight="1" x14ac:dyDescent="0.35">
      <c r="A558" s="2"/>
      <c r="B558" s="2"/>
      <c r="C558" s="2"/>
      <c r="D558" s="2"/>
      <c r="E558" s="2"/>
    </row>
    <row r="559" spans="1:5" ht="15.75" customHeight="1" x14ac:dyDescent="0.35">
      <c r="A559" s="2"/>
      <c r="B559" s="2"/>
      <c r="C559" s="2"/>
      <c r="D559" s="2"/>
      <c r="E559" s="2"/>
    </row>
    <row r="560" spans="1:5" ht="15.75" customHeight="1" x14ac:dyDescent="0.35">
      <c r="A560" s="2"/>
      <c r="B560" s="2"/>
      <c r="C560" s="2"/>
      <c r="D560" s="2"/>
      <c r="E560" s="2"/>
    </row>
    <row r="561" spans="1:5" ht="15.75" customHeight="1" x14ac:dyDescent="0.35">
      <c r="A561" s="2"/>
      <c r="B561" s="2"/>
      <c r="C561" s="2"/>
      <c r="D561" s="2"/>
      <c r="E561" s="2"/>
    </row>
    <row r="562" spans="1:5" ht="15.75" customHeight="1" x14ac:dyDescent="0.35">
      <c r="A562" s="2"/>
      <c r="B562" s="2"/>
      <c r="C562" s="2"/>
      <c r="D562" s="2"/>
      <c r="E562" s="2"/>
    </row>
    <row r="563" spans="1:5" ht="15.75" customHeight="1" x14ac:dyDescent="0.35">
      <c r="A563" s="2"/>
      <c r="B563" s="2"/>
      <c r="C563" s="2"/>
      <c r="D563" s="2"/>
      <c r="E563" s="2"/>
    </row>
    <row r="564" spans="1:5" ht="15.75" customHeight="1" x14ac:dyDescent="0.35">
      <c r="A564" s="2"/>
      <c r="B564" s="2"/>
      <c r="C564" s="2"/>
      <c r="D564" s="2"/>
      <c r="E564" s="2"/>
    </row>
    <row r="565" spans="1:5" ht="15.75" customHeight="1" x14ac:dyDescent="0.35">
      <c r="A565" s="2"/>
      <c r="B565" s="2"/>
      <c r="C565" s="2"/>
      <c r="D565" s="2"/>
      <c r="E565" s="2"/>
    </row>
    <row r="566" spans="1:5" ht="15.75" customHeight="1" x14ac:dyDescent="0.35">
      <c r="A566" s="2"/>
      <c r="B566" s="2"/>
      <c r="C566" s="2"/>
      <c r="D566" s="2"/>
      <c r="E566" s="2"/>
    </row>
    <row r="567" spans="1:5" ht="15.75" customHeight="1" x14ac:dyDescent="0.35">
      <c r="A567" s="2"/>
      <c r="B567" s="2"/>
      <c r="C567" s="2"/>
      <c r="D567" s="2"/>
      <c r="E567" s="2"/>
    </row>
    <row r="568" spans="1:5" ht="15.75" customHeight="1" x14ac:dyDescent="0.35">
      <c r="A568" s="2"/>
      <c r="B568" s="2"/>
      <c r="C568" s="2"/>
      <c r="D568" s="2"/>
      <c r="E568" s="2"/>
    </row>
    <row r="569" spans="1:5" ht="15.75" customHeight="1" x14ac:dyDescent="0.35">
      <c r="A569" s="2"/>
      <c r="B569" s="2"/>
      <c r="C569" s="2"/>
      <c r="D569" s="2"/>
      <c r="E569" s="2"/>
    </row>
    <row r="570" spans="1:5" ht="15.75" customHeight="1" x14ac:dyDescent="0.35">
      <c r="A570" s="2"/>
      <c r="B570" s="2"/>
      <c r="C570" s="2"/>
      <c r="D570" s="2"/>
      <c r="E570" s="2"/>
    </row>
    <row r="571" spans="1:5" ht="15.75" customHeight="1" x14ac:dyDescent="0.35">
      <c r="A571" s="2"/>
      <c r="B571" s="2"/>
      <c r="C571" s="2"/>
      <c r="D571" s="2"/>
      <c r="E571" s="2"/>
    </row>
    <row r="572" spans="1:5" ht="15.75" customHeight="1" x14ac:dyDescent="0.35">
      <c r="A572" s="2"/>
      <c r="B572" s="2"/>
      <c r="C572" s="2"/>
      <c r="D572" s="2"/>
      <c r="E572" s="2"/>
    </row>
    <row r="573" spans="1:5" ht="15.75" customHeight="1" x14ac:dyDescent="0.35">
      <c r="A573" s="2"/>
      <c r="B573" s="2"/>
      <c r="C573" s="2"/>
      <c r="D573" s="2"/>
      <c r="E573" s="2"/>
    </row>
    <row r="574" spans="1:5" ht="15.75" customHeight="1" x14ac:dyDescent="0.35">
      <c r="A574" s="2"/>
      <c r="B574" s="2"/>
      <c r="C574" s="2"/>
      <c r="D574" s="2"/>
      <c r="E574" s="2"/>
    </row>
    <row r="575" spans="1:5" ht="15.75" customHeight="1" x14ac:dyDescent="0.35">
      <c r="A575" s="2"/>
      <c r="B575" s="2"/>
      <c r="C575" s="2"/>
      <c r="D575" s="2"/>
      <c r="E575" s="2"/>
    </row>
    <row r="576" spans="1:5" ht="15.75" customHeight="1" x14ac:dyDescent="0.35">
      <c r="A576" s="2"/>
      <c r="B576" s="2"/>
      <c r="C576" s="2"/>
      <c r="D576" s="2"/>
      <c r="E576" s="2"/>
    </row>
    <row r="577" spans="1:5" ht="15.75" customHeight="1" x14ac:dyDescent="0.35">
      <c r="A577" s="2"/>
      <c r="B577" s="2"/>
      <c r="C577" s="2"/>
      <c r="D577" s="2"/>
      <c r="E577" s="2"/>
    </row>
    <row r="578" spans="1:5" ht="15.75" customHeight="1" x14ac:dyDescent="0.35">
      <c r="A578" s="2"/>
      <c r="B578" s="2"/>
      <c r="C578" s="2"/>
      <c r="D578" s="2"/>
      <c r="E578" s="2"/>
    </row>
    <row r="579" spans="1:5" ht="15.75" customHeight="1" x14ac:dyDescent="0.35">
      <c r="A579" s="2"/>
      <c r="B579" s="2"/>
      <c r="C579" s="2"/>
      <c r="D579" s="2"/>
      <c r="E579" s="2"/>
    </row>
    <row r="580" spans="1:5" ht="15.75" customHeight="1" x14ac:dyDescent="0.35">
      <c r="A580" s="2"/>
      <c r="B580" s="2"/>
      <c r="C580" s="2"/>
      <c r="D580" s="2"/>
      <c r="E580" s="2"/>
    </row>
    <row r="581" spans="1:5" ht="15.75" customHeight="1" x14ac:dyDescent="0.35">
      <c r="A581" s="2"/>
      <c r="B581" s="2"/>
      <c r="C581" s="2"/>
      <c r="D581" s="2"/>
      <c r="E581" s="2"/>
    </row>
    <row r="582" spans="1:5" ht="15.75" customHeight="1" x14ac:dyDescent="0.35">
      <c r="A582" s="2"/>
      <c r="B582" s="2"/>
      <c r="C582" s="2"/>
      <c r="D582" s="2"/>
      <c r="E582" s="2"/>
    </row>
    <row r="583" spans="1:5" ht="15.75" customHeight="1" x14ac:dyDescent="0.35">
      <c r="A583" s="2"/>
      <c r="B583" s="2"/>
      <c r="C583" s="2"/>
      <c r="D583" s="2"/>
      <c r="E583" s="2"/>
    </row>
    <row r="584" spans="1:5" ht="15.75" customHeight="1" x14ac:dyDescent="0.35">
      <c r="A584" s="2"/>
      <c r="B584" s="2"/>
      <c r="C584" s="2"/>
      <c r="D584" s="2"/>
      <c r="E584" s="2"/>
    </row>
    <row r="585" spans="1:5" ht="15.75" customHeight="1" x14ac:dyDescent="0.35">
      <c r="A585" s="2"/>
      <c r="B585" s="2"/>
      <c r="C585" s="2"/>
      <c r="D585" s="2"/>
      <c r="E585" s="2"/>
    </row>
    <row r="586" spans="1:5" ht="15.75" customHeight="1" x14ac:dyDescent="0.35">
      <c r="A586" s="2"/>
      <c r="B586" s="2"/>
      <c r="C586" s="2"/>
      <c r="D586" s="2"/>
      <c r="E586" s="2"/>
    </row>
    <row r="587" spans="1:5" ht="15.75" customHeight="1" x14ac:dyDescent="0.35">
      <c r="A587" s="2"/>
      <c r="B587" s="2"/>
      <c r="C587" s="2"/>
      <c r="D587" s="2"/>
      <c r="E587" s="2"/>
    </row>
    <row r="588" spans="1:5" ht="15.75" customHeight="1" x14ac:dyDescent="0.35">
      <c r="A588" s="2"/>
      <c r="B588" s="2"/>
      <c r="C588" s="2"/>
      <c r="D588" s="2"/>
      <c r="E588" s="2"/>
    </row>
    <row r="589" spans="1:5" ht="15.75" customHeight="1" x14ac:dyDescent="0.35">
      <c r="A589" s="2"/>
      <c r="B589" s="2"/>
      <c r="C589" s="2"/>
      <c r="D589" s="2"/>
      <c r="E589" s="2"/>
    </row>
    <row r="590" spans="1:5" ht="15.75" customHeight="1" x14ac:dyDescent="0.35">
      <c r="A590" s="2"/>
      <c r="B590" s="2"/>
      <c r="C590" s="2"/>
      <c r="D590" s="2"/>
      <c r="E590" s="2"/>
    </row>
    <row r="591" spans="1:5" ht="15.75" customHeight="1" x14ac:dyDescent="0.35">
      <c r="A591" s="2"/>
      <c r="B591" s="2"/>
      <c r="C591" s="2"/>
      <c r="D591" s="2"/>
      <c r="E591" s="2"/>
    </row>
    <row r="592" spans="1:5" ht="15.75" customHeight="1" x14ac:dyDescent="0.35">
      <c r="A592" s="2"/>
      <c r="B592" s="2"/>
      <c r="C592" s="2"/>
      <c r="D592" s="2"/>
      <c r="E592" s="2"/>
    </row>
    <row r="593" spans="1:5" ht="15.75" customHeight="1" x14ac:dyDescent="0.35">
      <c r="A593" s="2"/>
      <c r="B593" s="2"/>
      <c r="C593" s="2"/>
      <c r="D593" s="2"/>
      <c r="E593" s="2"/>
    </row>
    <row r="594" spans="1:5" ht="15.75" customHeight="1" x14ac:dyDescent="0.35">
      <c r="A594" s="2"/>
      <c r="B594" s="2"/>
      <c r="C594" s="2"/>
      <c r="D594" s="2"/>
      <c r="E594" s="2"/>
    </row>
    <row r="595" spans="1:5" ht="15.75" customHeight="1" x14ac:dyDescent="0.35">
      <c r="A595" s="2"/>
      <c r="B595" s="2"/>
      <c r="C595" s="2"/>
      <c r="D595" s="2"/>
      <c r="E595" s="2"/>
    </row>
    <row r="596" spans="1:5" ht="15.75" customHeight="1" x14ac:dyDescent="0.35">
      <c r="A596" s="2"/>
      <c r="B596" s="2"/>
      <c r="C596" s="2"/>
      <c r="D596" s="2"/>
      <c r="E596" s="2"/>
    </row>
    <row r="597" spans="1:5" ht="15.75" customHeight="1" x14ac:dyDescent="0.35">
      <c r="A597" s="2"/>
      <c r="B597" s="2"/>
      <c r="C597" s="2"/>
      <c r="D597" s="2"/>
      <c r="E597" s="2"/>
    </row>
    <row r="598" spans="1:5" ht="15.75" customHeight="1" x14ac:dyDescent="0.35">
      <c r="A598" s="2"/>
      <c r="B598" s="2"/>
      <c r="C598" s="2"/>
      <c r="D598" s="2"/>
      <c r="E598" s="2"/>
    </row>
    <row r="599" spans="1:5" ht="15.75" customHeight="1" x14ac:dyDescent="0.35">
      <c r="A599" s="2"/>
      <c r="B599" s="2"/>
      <c r="C599" s="2"/>
      <c r="D599" s="2"/>
      <c r="E599" s="2"/>
    </row>
    <row r="600" spans="1:5" ht="15.75" customHeight="1" x14ac:dyDescent="0.35">
      <c r="A600" s="2"/>
      <c r="B600" s="2"/>
      <c r="C600" s="2"/>
      <c r="D600" s="2"/>
      <c r="E600" s="2"/>
    </row>
    <row r="601" spans="1:5" ht="15.75" customHeight="1" x14ac:dyDescent="0.35">
      <c r="A601" s="2"/>
      <c r="B601" s="2"/>
      <c r="C601" s="2"/>
      <c r="D601" s="2"/>
      <c r="E601" s="2"/>
    </row>
    <row r="602" spans="1:5" ht="15.75" customHeight="1" x14ac:dyDescent="0.35">
      <c r="A602" s="2"/>
      <c r="B602" s="2"/>
      <c r="C602" s="2"/>
      <c r="D602" s="2"/>
      <c r="E602" s="2"/>
    </row>
    <row r="603" spans="1:5" ht="15.75" customHeight="1" x14ac:dyDescent="0.35">
      <c r="A603" s="2"/>
      <c r="B603" s="2"/>
      <c r="C603" s="2"/>
      <c r="D603" s="2"/>
      <c r="E603" s="2"/>
    </row>
    <row r="604" spans="1:5" ht="15.75" customHeight="1" x14ac:dyDescent="0.35">
      <c r="A604" s="2"/>
      <c r="B604" s="2"/>
      <c r="C604" s="2"/>
      <c r="D604" s="2"/>
      <c r="E604" s="2"/>
    </row>
    <row r="605" spans="1:5" ht="15.75" customHeight="1" x14ac:dyDescent="0.35">
      <c r="A605" s="2"/>
      <c r="B605" s="2"/>
      <c r="C605" s="2"/>
      <c r="D605" s="2"/>
      <c r="E605" s="2"/>
    </row>
    <row r="606" spans="1:5" ht="15.75" customHeight="1" x14ac:dyDescent="0.35">
      <c r="A606" s="2"/>
      <c r="B606" s="2"/>
      <c r="C606" s="2"/>
      <c r="D606" s="2"/>
      <c r="E606" s="2"/>
    </row>
    <row r="607" spans="1:5" ht="15.75" customHeight="1" x14ac:dyDescent="0.35">
      <c r="A607" s="2"/>
      <c r="B607" s="2"/>
      <c r="C607" s="2"/>
      <c r="D607" s="2"/>
      <c r="E607" s="2"/>
    </row>
    <row r="608" spans="1:5" ht="15.75" customHeight="1" x14ac:dyDescent="0.35">
      <c r="A608" s="2"/>
      <c r="B608" s="2"/>
      <c r="C608" s="2"/>
      <c r="D608" s="2"/>
      <c r="E608" s="2"/>
    </row>
    <row r="609" spans="1:5" ht="15.75" customHeight="1" x14ac:dyDescent="0.35">
      <c r="A609" s="2"/>
      <c r="B609" s="2"/>
      <c r="C609" s="2"/>
      <c r="D609" s="2"/>
      <c r="E609" s="2"/>
    </row>
    <row r="610" spans="1:5" ht="15.75" customHeight="1" x14ac:dyDescent="0.35">
      <c r="A610" s="2"/>
      <c r="B610" s="2"/>
      <c r="C610" s="2"/>
      <c r="D610" s="2"/>
      <c r="E610" s="2"/>
    </row>
    <row r="611" spans="1:5" ht="15.75" customHeight="1" x14ac:dyDescent="0.35">
      <c r="A611" s="2"/>
      <c r="B611" s="2"/>
      <c r="C611" s="2"/>
      <c r="D611" s="2"/>
      <c r="E611" s="2"/>
    </row>
    <row r="612" spans="1:5" ht="15.75" customHeight="1" x14ac:dyDescent="0.35">
      <c r="A612" s="2"/>
      <c r="B612" s="2"/>
      <c r="C612" s="2"/>
      <c r="D612" s="2"/>
      <c r="E612" s="2"/>
    </row>
    <row r="613" spans="1:5" ht="15.75" customHeight="1" x14ac:dyDescent="0.35">
      <c r="A613" s="2"/>
      <c r="B613" s="2"/>
      <c r="C613" s="2"/>
      <c r="D613" s="2"/>
      <c r="E613" s="2"/>
    </row>
    <row r="614" spans="1:5" ht="15.75" customHeight="1" x14ac:dyDescent="0.35">
      <c r="A614" s="2"/>
      <c r="B614" s="2"/>
      <c r="C614" s="2"/>
      <c r="D614" s="2"/>
      <c r="E614" s="2"/>
    </row>
    <row r="615" spans="1:5" ht="15.75" customHeight="1" x14ac:dyDescent="0.35">
      <c r="A615" s="2"/>
      <c r="B615" s="2"/>
      <c r="C615" s="2"/>
      <c r="D615" s="2"/>
      <c r="E615" s="2"/>
    </row>
    <row r="616" spans="1:5" ht="15.75" customHeight="1" x14ac:dyDescent="0.35">
      <c r="A616" s="2"/>
      <c r="B616" s="2"/>
      <c r="C616" s="2"/>
      <c r="D616" s="2"/>
      <c r="E616" s="2"/>
    </row>
    <row r="617" spans="1:5" ht="15.75" customHeight="1" x14ac:dyDescent="0.35">
      <c r="A617" s="2"/>
      <c r="B617" s="2"/>
      <c r="C617" s="2"/>
      <c r="D617" s="2"/>
      <c r="E617" s="2"/>
    </row>
    <row r="618" spans="1:5" ht="15.75" customHeight="1" x14ac:dyDescent="0.35">
      <c r="A618" s="2"/>
      <c r="B618" s="2"/>
      <c r="C618" s="2"/>
      <c r="D618" s="2"/>
      <c r="E618" s="2"/>
    </row>
    <row r="619" spans="1:5" ht="15.75" customHeight="1" x14ac:dyDescent="0.35">
      <c r="A619" s="2"/>
      <c r="B619" s="2"/>
      <c r="C619" s="2"/>
      <c r="D619" s="2"/>
      <c r="E619" s="2"/>
    </row>
    <row r="620" spans="1:5" ht="15.75" customHeight="1" x14ac:dyDescent="0.35">
      <c r="A620" s="2"/>
      <c r="B620" s="2"/>
      <c r="C620" s="2"/>
      <c r="D620" s="2"/>
      <c r="E620" s="2"/>
    </row>
    <row r="621" spans="1:5" ht="15.75" customHeight="1" x14ac:dyDescent="0.35">
      <c r="A621" s="2"/>
      <c r="B621" s="2"/>
      <c r="C621" s="2"/>
      <c r="D621" s="2"/>
      <c r="E621" s="2"/>
    </row>
    <row r="622" spans="1:5" ht="15.75" customHeight="1" x14ac:dyDescent="0.35">
      <c r="A622" s="2"/>
      <c r="B622" s="2"/>
      <c r="C622" s="2"/>
      <c r="D622" s="2"/>
      <c r="E622" s="2"/>
    </row>
    <row r="623" spans="1:5" ht="15.75" customHeight="1" x14ac:dyDescent="0.35">
      <c r="A623" s="2"/>
      <c r="B623" s="2"/>
      <c r="C623" s="2"/>
      <c r="D623" s="2"/>
      <c r="E623" s="2"/>
    </row>
    <row r="624" spans="1:5" ht="15.75" customHeight="1" x14ac:dyDescent="0.35">
      <c r="A624" s="2"/>
      <c r="B624" s="2"/>
      <c r="C624" s="2"/>
      <c r="D624" s="2"/>
      <c r="E624" s="2"/>
    </row>
    <row r="625" spans="1:5" ht="15.75" customHeight="1" x14ac:dyDescent="0.35">
      <c r="A625" s="2"/>
      <c r="B625" s="2"/>
      <c r="C625" s="2"/>
      <c r="D625" s="2"/>
      <c r="E625" s="2"/>
    </row>
    <row r="626" spans="1:5" ht="15.75" customHeight="1" x14ac:dyDescent="0.35">
      <c r="A626" s="2"/>
      <c r="B626" s="2"/>
      <c r="C626" s="2"/>
      <c r="D626" s="2"/>
      <c r="E626" s="2"/>
    </row>
    <row r="627" spans="1:5" ht="15.75" customHeight="1" x14ac:dyDescent="0.35">
      <c r="A627" s="2"/>
      <c r="B627" s="2"/>
      <c r="C627" s="2"/>
      <c r="D627" s="2"/>
      <c r="E627" s="2"/>
    </row>
    <row r="628" spans="1:5" ht="15.75" customHeight="1" x14ac:dyDescent="0.35">
      <c r="A628" s="2"/>
      <c r="B628" s="2"/>
      <c r="C628" s="2"/>
      <c r="D628" s="2"/>
      <c r="E628" s="2"/>
    </row>
    <row r="629" spans="1:5" ht="15.75" customHeight="1" x14ac:dyDescent="0.35">
      <c r="A629" s="2"/>
      <c r="B629" s="2"/>
      <c r="C629" s="2"/>
      <c r="D629" s="2"/>
      <c r="E629" s="2"/>
    </row>
    <row r="630" spans="1:5" ht="15.75" customHeight="1" x14ac:dyDescent="0.35">
      <c r="A630" s="2"/>
      <c r="B630" s="2"/>
      <c r="C630" s="2"/>
      <c r="D630" s="2"/>
      <c r="E630" s="2"/>
    </row>
    <row r="631" spans="1:5" ht="15.75" customHeight="1" x14ac:dyDescent="0.35">
      <c r="A631" s="2"/>
      <c r="B631" s="2"/>
      <c r="C631" s="2"/>
      <c r="D631" s="2"/>
      <c r="E631" s="2"/>
    </row>
    <row r="632" spans="1:5" ht="15.75" customHeight="1" x14ac:dyDescent="0.35">
      <c r="A632" s="2"/>
      <c r="B632" s="2"/>
      <c r="C632" s="2"/>
      <c r="D632" s="2"/>
      <c r="E632" s="2"/>
    </row>
    <row r="633" spans="1:5" ht="15.75" customHeight="1" x14ac:dyDescent="0.35">
      <c r="A633" s="2"/>
      <c r="B633" s="2"/>
      <c r="C633" s="2"/>
      <c r="D633" s="2"/>
      <c r="E633" s="2"/>
    </row>
    <row r="634" spans="1:5" ht="15.75" customHeight="1" x14ac:dyDescent="0.35">
      <c r="A634" s="2"/>
      <c r="B634" s="2"/>
      <c r="C634" s="2"/>
      <c r="D634" s="2"/>
      <c r="E634" s="2"/>
    </row>
    <row r="635" spans="1:5" ht="15.75" customHeight="1" x14ac:dyDescent="0.35">
      <c r="A635" s="2"/>
      <c r="B635" s="2"/>
      <c r="C635" s="2"/>
      <c r="D635" s="2"/>
      <c r="E635" s="2"/>
    </row>
    <row r="636" spans="1:5" ht="15.75" customHeight="1" x14ac:dyDescent="0.35">
      <c r="A636" s="2"/>
      <c r="B636" s="2"/>
      <c r="C636" s="2"/>
      <c r="D636" s="2"/>
      <c r="E636" s="2"/>
    </row>
    <row r="637" spans="1:5" ht="15.75" customHeight="1" x14ac:dyDescent="0.35">
      <c r="A637" s="2"/>
      <c r="B637" s="2"/>
      <c r="C637" s="2"/>
      <c r="D637" s="2"/>
      <c r="E637" s="2"/>
    </row>
    <row r="638" spans="1:5" ht="15.75" customHeight="1" x14ac:dyDescent="0.35">
      <c r="A638" s="2"/>
      <c r="B638" s="2"/>
      <c r="C638" s="2"/>
      <c r="D638" s="2"/>
      <c r="E638" s="2"/>
    </row>
    <row r="639" spans="1:5" ht="15.75" customHeight="1" x14ac:dyDescent="0.35">
      <c r="A639" s="2"/>
      <c r="B639" s="2"/>
      <c r="C639" s="2"/>
      <c r="D639" s="2"/>
      <c r="E639" s="2"/>
    </row>
    <row r="640" spans="1:5" ht="15.75" customHeight="1" x14ac:dyDescent="0.35">
      <c r="A640" s="2"/>
      <c r="B640" s="2"/>
      <c r="C640" s="2"/>
      <c r="D640" s="2"/>
      <c r="E640" s="2"/>
    </row>
    <row r="641" spans="1:5" ht="15.75" customHeight="1" x14ac:dyDescent="0.35">
      <c r="A641" s="2"/>
      <c r="B641" s="2"/>
      <c r="C641" s="2"/>
      <c r="D641" s="2"/>
      <c r="E641" s="2"/>
    </row>
    <row r="642" spans="1:5" ht="15.75" customHeight="1" x14ac:dyDescent="0.35">
      <c r="A642" s="2"/>
      <c r="B642" s="2"/>
      <c r="C642" s="2"/>
      <c r="D642" s="2"/>
      <c r="E642" s="2"/>
    </row>
    <row r="643" spans="1:5" ht="15.75" customHeight="1" x14ac:dyDescent="0.35">
      <c r="A643" s="2"/>
      <c r="B643" s="2"/>
      <c r="C643" s="2"/>
      <c r="D643" s="2"/>
      <c r="E643" s="2"/>
    </row>
    <row r="644" spans="1:5" ht="15.75" customHeight="1" x14ac:dyDescent="0.35">
      <c r="A644" s="2"/>
      <c r="B644" s="2"/>
      <c r="C644" s="2"/>
      <c r="D644" s="2"/>
      <c r="E644" s="2"/>
    </row>
    <row r="645" spans="1:5" ht="15.75" customHeight="1" x14ac:dyDescent="0.35">
      <c r="A645" s="2"/>
      <c r="B645" s="2"/>
      <c r="C645" s="2"/>
      <c r="D645" s="2"/>
      <c r="E645" s="2"/>
    </row>
    <row r="646" spans="1:5" ht="15.75" customHeight="1" x14ac:dyDescent="0.35">
      <c r="A646" s="2"/>
      <c r="B646" s="2"/>
      <c r="C646" s="2"/>
      <c r="D646" s="2"/>
      <c r="E646" s="2"/>
    </row>
    <row r="647" spans="1:5" ht="15.75" customHeight="1" x14ac:dyDescent="0.35">
      <c r="A647" s="2"/>
      <c r="B647" s="2"/>
      <c r="C647" s="2"/>
      <c r="D647" s="2"/>
      <c r="E647" s="2"/>
    </row>
    <row r="648" spans="1:5" ht="15.75" customHeight="1" x14ac:dyDescent="0.35">
      <c r="A648" s="2"/>
      <c r="B648" s="2"/>
      <c r="C648" s="2"/>
      <c r="D648" s="2"/>
      <c r="E648" s="2"/>
    </row>
    <row r="649" spans="1:5" ht="15.75" customHeight="1" x14ac:dyDescent="0.35">
      <c r="A649" s="2"/>
      <c r="B649" s="2"/>
      <c r="C649" s="2"/>
      <c r="D649" s="2"/>
      <c r="E649" s="2"/>
    </row>
    <row r="650" spans="1:5" ht="15.75" customHeight="1" x14ac:dyDescent="0.35">
      <c r="A650" s="2"/>
      <c r="B650" s="2"/>
      <c r="C650" s="2"/>
      <c r="D650" s="2"/>
      <c r="E650" s="2"/>
    </row>
    <row r="651" spans="1:5" ht="15.75" customHeight="1" x14ac:dyDescent="0.35">
      <c r="A651" s="2"/>
      <c r="B651" s="2"/>
      <c r="C651" s="2"/>
      <c r="D651" s="2"/>
      <c r="E651" s="2"/>
    </row>
    <row r="652" spans="1:5" ht="15.75" customHeight="1" x14ac:dyDescent="0.35">
      <c r="A652" s="2"/>
      <c r="B652" s="2"/>
      <c r="C652" s="2"/>
      <c r="D652" s="2"/>
      <c r="E652" s="2"/>
    </row>
    <row r="653" spans="1:5" ht="15.75" customHeight="1" x14ac:dyDescent="0.35">
      <c r="A653" s="2"/>
      <c r="B653" s="2"/>
      <c r="C653" s="2"/>
      <c r="D653" s="2"/>
      <c r="E653" s="2"/>
    </row>
    <row r="654" spans="1:5" ht="15.75" customHeight="1" x14ac:dyDescent="0.35">
      <c r="A654" s="2"/>
      <c r="B654" s="2"/>
      <c r="C654" s="2"/>
      <c r="D654" s="2"/>
      <c r="E654" s="2"/>
    </row>
    <row r="655" spans="1:5" ht="15.75" customHeight="1" x14ac:dyDescent="0.35">
      <c r="A655" s="2"/>
      <c r="B655" s="2"/>
      <c r="C655" s="2"/>
      <c r="D655" s="2"/>
      <c r="E655" s="2"/>
    </row>
    <row r="656" spans="1:5" ht="15.75" customHeight="1" x14ac:dyDescent="0.35">
      <c r="A656" s="2"/>
      <c r="B656" s="2"/>
      <c r="C656" s="2"/>
      <c r="D656" s="2"/>
      <c r="E656" s="2"/>
    </row>
    <row r="657" spans="1:5" ht="15.75" customHeight="1" x14ac:dyDescent="0.35">
      <c r="A657" s="2"/>
      <c r="B657" s="2"/>
      <c r="C657" s="2"/>
      <c r="D657" s="2"/>
      <c r="E657" s="2"/>
    </row>
    <row r="658" spans="1:5" ht="15.75" customHeight="1" x14ac:dyDescent="0.35">
      <c r="A658" s="2"/>
      <c r="B658" s="2"/>
      <c r="C658" s="2"/>
      <c r="D658" s="2"/>
      <c r="E658" s="2"/>
    </row>
    <row r="659" spans="1:5" ht="15.75" customHeight="1" x14ac:dyDescent="0.35">
      <c r="A659" s="2"/>
      <c r="B659" s="2"/>
      <c r="C659" s="2"/>
      <c r="D659" s="2"/>
      <c r="E659" s="2"/>
    </row>
    <row r="660" spans="1:5" ht="15.75" customHeight="1" x14ac:dyDescent="0.35">
      <c r="A660" s="2"/>
      <c r="B660" s="2"/>
      <c r="C660" s="2"/>
      <c r="D660" s="2"/>
      <c r="E660" s="2"/>
    </row>
    <row r="661" spans="1:5" ht="15.75" customHeight="1" x14ac:dyDescent="0.35">
      <c r="A661" s="2"/>
      <c r="B661" s="2"/>
      <c r="C661" s="2"/>
      <c r="D661" s="2"/>
      <c r="E661" s="2"/>
    </row>
    <row r="662" spans="1:5" ht="15.75" customHeight="1" x14ac:dyDescent="0.35">
      <c r="A662" s="2"/>
      <c r="B662" s="2"/>
      <c r="C662" s="2"/>
      <c r="D662" s="2"/>
      <c r="E662" s="2"/>
    </row>
    <row r="663" spans="1:5" ht="15.75" customHeight="1" x14ac:dyDescent="0.35">
      <c r="A663" s="2"/>
      <c r="B663" s="2"/>
      <c r="C663" s="2"/>
      <c r="D663" s="2"/>
      <c r="E663" s="2"/>
    </row>
    <row r="664" spans="1:5" ht="15.75" customHeight="1" x14ac:dyDescent="0.35">
      <c r="A664" s="2"/>
      <c r="B664" s="2"/>
      <c r="C664" s="2"/>
      <c r="D664" s="2"/>
      <c r="E664" s="2"/>
    </row>
    <row r="665" spans="1:5" ht="15.75" customHeight="1" x14ac:dyDescent="0.35">
      <c r="A665" s="2"/>
      <c r="B665" s="2"/>
      <c r="C665" s="2"/>
      <c r="D665" s="2"/>
      <c r="E665" s="2"/>
    </row>
    <row r="666" spans="1:5" ht="15.75" customHeight="1" x14ac:dyDescent="0.35">
      <c r="A666" s="2"/>
      <c r="B666" s="2"/>
      <c r="C666" s="2"/>
      <c r="D666" s="2"/>
      <c r="E666" s="2"/>
    </row>
    <row r="667" spans="1:5" ht="15.75" customHeight="1" x14ac:dyDescent="0.35">
      <c r="A667" s="2"/>
      <c r="B667" s="2"/>
      <c r="C667" s="2"/>
      <c r="D667" s="2"/>
      <c r="E667" s="2"/>
    </row>
    <row r="668" spans="1:5" ht="15.75" customHeight="1" x14ac:dyDescent="0.35">
      <c r="A668" s="2"/>
      <c r="B668" s="2"/>
      <c r="C668" s="2"/>
      <c r="D668" s="2"/>
      <c r="E668" s="2"/>
    </row>
    <row r="669" spans="1:5" ht="15.75" customHeight="1" x14ac:dyDescent="0.35">
      <c r="A669" s="2"/>
      <c r="B669" s="2"/>
      <c r="C669" s="2"/>
      <c r="D669" s="2"/>
      <c r="E669" s="2"/>
    </row>
    <row r="670" spans="1:5" ht="15.75" customHeight="1" x14ac:dyDescent="0.35">
      <c r="A670" s="2"/>
      <c r="B670" s="2"/>
      <c r="C670" s="2"/>
      <c r="D670" s="2"/>
      <c r="E670" s="2"/>
    </row>
    <row r="671" spans="1:5" ht="15.75" customHeight="1" x14ac:dyDescent="0.35">
      <c r="A671" s="2"/>
      <c r="B671" s="2"/>
      <c r="C671" s="2"/>
      <c r="D671" s="2"/>
      <c r="E671" s="2"/>
    </row>
    <row r="672" spans="1:5" ht="15.75" customHeight="1" x14ac:dyDescent="0.35">
      <c r="A672" s="2"/>
      <c r="B672" s="2"/>
      <c r="C672" s="2"/>
      <c r="D672" s="2"/>
      <c r="E672" s="2"/>
    </row>
    <row r="673" spans="1:5" ht="15.75" customHeight="1" x14ac:dyDescent="0.35">
      <c r="A673" s="2"/>
      <c r="B673" s="2"/>
      <c r="C673" s="2"/>
      <c r="D673" s="2"/>
      <c r="E673" s="2"/>
    </row>
    <row r="674" spans="1:5" ht="15.75" customHeight="1" x14ac:dyDescent="0.35">
      <c r="A674" s="2"/>
      <c r="B674" s="2"/>
      <c r="C674" s="2"/>
      <c r="D674" s="2"/>
      <c r="E674" s="2"/>
    </row>
    <row r="675" spans="1:5" ht="15.75" customHeight="1" x14ac:dyDescent="0.35">
      <c r="A675" s="2"/>
      <c r="B675" s="2"/>
      <c r="C675" s="2"/>
      <c r="D675" s="2"/>
      <c r="E675" s="2"/>
    </row>
    <row r="676" spans="1:5" ht="15.75" customHeight="1" x14ac:dyDescent="0.35">
      <c r="A676" s="2"/>
      <c r="B676" s="2"/>
      <c r="C676" s="2"/>
      <c r="D676" s="2"/>
      <c r="E676" s="2"/>
    </row>
    <row r="677" spans="1:5" ht="15.75" customHeight="1" x14ac:dyDescent="0.35">
      <c r="A677" s="2"/>
      <c r="B677" s="2"/>
      <c r="C677" s="2"/>
      <c r="D677" s="2"/>
      <c r="E677" s="2"/>
    </row>
    <row r="678" spans="1:5" ht="15.75" customHeight="1" x14ac:dyDescent="0.35">
      <c r="A678" s="2"/>
      <c r="B678" s="2"/>
      <c r="C678" s="2"/>
      <c r="D678" s="2"/>
      <c r="E678" s="2"/>
    </row>
    <row r="679" spans="1:5" ht="15.75" customHeight="1" x14ac:dyDescent="0.35">
      <c r="A679" s="2"/>
      <c r="B679" s="2"/>
      <c r="C679" s="2"/>
      <c r="D679" s="2"/>
      <c r="E679" s="2"/>
    </row>
    <row r="680" spans="1:5" ht="15.75" customHeight="1" x14ac:dyDescent="0.35">
      <c r="A680" s="2"/>
      <c r="B680" s="2"/>
      <c r="C680" s="2"/>
      <c r="D680" s="2"/>
      <c r="E680" s="2"/>
    </row>
    <row r="681" spans="1:5" ht="15.75" customHeight="1" x14ac:dyDescent="0.35">
      <c r="A681" s="2"/>
      <c r="B681" s="2"/>
      <c r="C681" s="2"/>
      <c r="D681" s="2"/>
      <c r="E681" s="2"/>
    </row>
    <row r="682" spans="1:5" ht="15.75" customHeight="1" x14ac:dyDescent="0.35">
      <c r="A682" s="2"/>
      <c r="B682" s="2"/>
      <c r="C682" s="2"/>
      <c r="D682" s="2"/>
      <c r="E682" s="2"/>
    </row>
    <row r="683" spans="1:5" ht="15.75" customHeight="1" x14ac:dyDescent="0.35">
      <c r="A683" s="2"/>
      <c r="B683" s="2"/>
      <c r="C683" s="2"/>
      <c r="D683" s="2"/>
      <c r="E683" s="2"/>
    </row>
    <row r="684" spans="1:5" ht="15.75" customHeight="1" x14ac:dyDescent="0.35">
      <c r="A684" s="2"/>
      <c r="B684" s="2"/>
      <c r="C684" s="2"/>
      <c r="D684" s="2"/>
      <c r="E684" s="2"/>
    </row>
    <row r="685" spans="1:5" ht="15.75" customHeight="1" x14ac:dyDescent="0.35">
      <c r="A685" s="2"/>
      <c r="B685" s="2"/>
      <c r="C685" s="2"/>
      <c r="D685" s="2"/>
      <c r="E685" s="2"/>
    </row>
    <row r="686" spans="1:5" ht="15.75" customHeight="1" x14ac:dyDescent="0.35">
      <c r="A686" s="2"/>
      <c r="B686" s="2"/>
      <c r="C686" s="2"/>
      <c r="D686" s="2"/>
      <c r="E686" s="2"/>
    </row>
    <row r="687" spans="1:5" ht="15.75" customHeight="1" x14ac:dyDescent="0.35">
      <c r="A687" s="2"/>
      <c r="B687" s="2"/>
      <c r="C687" s="2"/>
      <c r="D687" s="2"/>
      <c r="E687" s="2"/>
    </row>
    <row r="688" spans="1:5" ht="15.75" customHeight="1" x14ac:dyDescent="0.35">
      <c r="A688" s="2"/>
      <c r="B688" s="2"/>
      <c r="C688" s="2"/>
      <c r="D688" s="2"/>
      <c r="E688" s="2"/>
    </row>
    <row r="689" spans="1:5" ht="15.75" customHeight="1" x14ac:dyDescent="0.35">
      <c r="A689" s="2"/>
      <c r="B689" s="2"/>
      <c r="C689" s="2"/>
      <c r="D689" s="2"/>
      <c r="E689" s="2"/>
    </row>
    <row r="690" spans="1:5" ht="15.75" customHeight="1" x14ac:dyDescent="0.35">
      <c r="A690" s="2"/>
      <c r="B690" s="2"/>
      <c r="C690" s="2"/>
      <c r="D690" s="2"/>
      <c r="E690" s="2"/>
    </row>
    <row r="691" spans="1:5" ht="15.75" customHeight="1" x14ac:dyDescent="0.35">
      <c r="A691" s="2"/>
      <c r="B691" s="2"/>
      <c r="C691" s="2"/>
      <c r="D691" s="2"/>
      <c r="E691" s="2"/>
    </row>
    <row r="692" spans="1:5" ht="15.75" customHeight="1" x14ac:dyDescent="0.35">
      <c r="A692" s="2"/>
      <c r="B692" s="2"/>
      <c r="C692" s="2"/>
      <c r="D692" s="2"/>
      <c r="E692" s="2"/>
    </row>
    <row r="693" spans="1:5" ht="15.75" customHeight="1" x14ac:dyDescent="0.35">
      <c r="A693" s="2"/>
      <c r="B693" s="2"/>
      <c r="C693" s="2"/>
      <c r="D693" s="2"/>
      <c r="E693" s="2"/>
    </row>
    <row r="694" spans="1:5" ht="15.75" customHeight="1" x14ac:dyDescent="0.35">
      <c r="A694" s="2"/>
      <c r="B694" s="2"/>
      <c r="C694" s="2"/>
      <c r="D694" s="2"/>
      <c r="E694" s="2"/>
    </row>
    <row r="695" spans="1:5" ht="15.75" customHeight="1" x14ac:dyDescent="0.35">
      <c r="A695" s="2"/>
      <c r="B695" s="2"/>
      <c r="C695" s="2"/>
      <c r="D695" s="2"/>
      <c r="E695" s="2"/>
    </row>
    <row r="696" spans="1:5" ht="15.75" customHeight="1" x14ac:dyDescent="0.35">
      <c r="A696" s="2"/>
      <c r="B696" s="2"/>
      <c r="C696" s="2"/>
      <c r="D696" s="2"/>
      <c r="E696" s="2"/>
    </row>
    <row r="697" spans="1:5" ht="15.75" customHeight="1" x14ac:dyDescent="0.35">
      <c r="A697" s="2"/>
      <c r="B697" s="2"/>
      <c r="C697" s="2"/>
      <c r="D697" s="2"/>
      <c r="E697" s="2"/>
    </row>
    <row r="698" spans="1:5" ht="15.75" customHeight="1" x14ac:dyDescent="0.35">
      <c r="A698" s="2"/>
      <c r="B698" s="2"/>
      <c r="C698" s="2"/>
      <c r="D698" s="2"/>
      <c r="E698" s="2"/>
    </row>
    <row r="699" spans="1:5" ht="15.75" customHeight="1" x14ac:dyDescent="0.35">
      <c r="A699" s="2"/>
      <c r="B699" s="2"/>
      <c r="C699" s="2"/>
      <c r="D699" s="2"/>
      <c r="E699" s="2"/>
    </row>
    <row r="700" spans="1:5" ht="15.75" customHeight="1" x14ac:dyDescent="0.35">
      <c r="A700" s="2"/>
      <c r="B700" s="2"/>
      <c r="C700" s="2"/>
      <c r="D700" s="2"/>
      <c r="E700" s="2"/>
    </row>
    <row r="701" spans="1:5" ht="15.75" customHeight="1" x14ac:dyDescent="0.35">
      <c r="A701" s="2"/>
      <c r="B701" s="2"/>
      <c r="C701" s="2"/>
      <c r="D701" s="2"/>
      <c r="E701" s="2"/>
    </row>
    <row r="702" spans="1:5" ht="15.75" customHeight="1" x14ac:dyDescent="0.35">
      <c r="A702" s="2"/>
      <c r="B702" s="2"/>
      <c r="C702" s="2"/>
      <c r="D702" s="2"/>
      <c r="E702" s="2"/>
    </row>
    <row r="703" spans="1:5" ht="15.75" customHeight="1" x14ac:dyDescent="0.35">
      <c r="A703" s="2"/>
      <c r="B703" s="2"/>
      <c r="C703" s="2"/>
      <c r="D703" s="2"/>
      <c r="E703" s="2"/>
    </row>
    <row r="704" spans="1:5" ht="15.75" customHeight="1" x14ac:dyDescent="0.35">
      <c r="A704" s="2"/>
      <c r="B704" s="2"/>
      <c r="C704" s="2"/>
      <c r="D704" s="2"/>
      <c r="E704" s="2"/>
    </row>
    <row r="705" spans="1:5" ht="15.75" customHeight="1" x14ac:dyDescent="0.35">
      <c r="A705" s="2"/>
      <c r="B705" s="2"/>
      <c r="C705" s="2"/>
      <c r="D705" s="2"/>
      <c r="E705" s="2"/>
    </row>
    <row r="706" spans="1:5" ht="15.75" customHeight="1" x14ac:dyDescent="0.35">
      <c r="A706" s="2"/>
      <c r="B706" s="2"/>
      <c r="C706" s="2"/>
      <c r="D706" s="2"/>
      <c r="E706" s="2"/>
    </row>
    <row r="707" spans="1:5" ht="15.75" customHeight="1" x14ac:dyDescent="0.35">
      <c r="A707" s="2"/>
      <c r="B707" s="2"/>
      <c r="C707" s="2"/>
      <c r="D707" s="2"/>
      <c r="E707" s="2"/>
    </row>
    <row r="708" spans="1:5" ht="15.75" customHeight="1" x14ac:dyDescent="0.35">
      <c r="A708" s="2"/>
      <c r="B708" s="2"/>
      <c r="C708" s="2"/>
      <c r="D708" s="2"/>
      <c r="E708" s="2"/>
    </row>
    <row r="709" spans="1:5" ht="15.75" customHeight="1" x14ac:dyDescent="0.35">
      <c r="A709" s="2"/>
      <c r="B709" s="2"/>
      <c r="C709" s="2"/>
      <c r="D709" s="2"/>
      <c r="E709" s="2"/>
    </row>
    <row r="710" spans="1:5" ht="15.75" customHeight="1" x14ac:dyDescent="0.35">
      <c r="A710" s="2"/>
      <c r="B710" s="2"/>
      <c r="C710" s="2"/>
      <c r="D710" s="2"/>
      <c r="E710" s="2"/>
    </row>
    <row r="711" spans="1:5" ht="15.75" customHeight="1" x14ac:dyDescent="0.35">
      <c r="A711" s="2"/>
      <c r="B711" s="2"/>
      <c r="C711" s="2"/>
      <c r="D711" s="2"/>
      <c r="E711" s="2"/>
    </row>
    <row r="712" spans="1:5" ht="15.75" customHeight="1" x14ac:dyDescent="0.35">
      <c r="A712" s="2"/>
      <c r="B712" s="2"/>
      <c r="C712" s="2"/>
      <c r="D712" s="2"/>
      <c r="E712" s="2"/>
    </row>
    <row r="713" spans="1:5" ht="15.75" customHeight="1" x14ac:dyDescent="0.35">
      <c r="A713" s="2"/>
      <c r="B713" s="2"/>
      <c r="C713" s="2"/>
      <c r="D713" s="2"/>
      <c r="E713" s="2"/>
    </row>
    <row r="714" spans="1:5" ht="15.75" customHeight="1" x14ac:dyDescent="0.35">
      <c r="A714" s="2"/>
      <c r="B714" s="2"/>
      <c r="C714" s="2"/>
      <c r="D714" s="2"/>
      <c r="E714" s="2"/>
    </row>
    <row r="715" spans="1:5" ht="15.75" customHeight="1" x14ac:dyDescent="0.35">
      <c r="A715" s="2"/>
      <c r="B715" s="2"/>
      <c r="C715" s="2"/>
      <c r="D715" s="2"/>
      <c r="E715" s="2"/>
    </row>
    <row r="716" spans="1:5" ht="15.75" customHeight="1" x14ac:dyDescent="0.35">
      <c r="A716" s="2"/>
      <c r="B716" s="2"/>
      <c r="C716" s="2"/>
      <c r="D716" s="2"/>
      <c r="E716" s="2"/>
    </row>
    <row r="717" spans="1:5" ht="15.75" customHeight="1" x14ac:dyDescent="0.35">
      <c r="A717" s="2"/>
      <c r="B717" s="2"/>
      <c r="C717" s="2"/>
      <c r="D717" s="2"/>
      <c r="E717" s="2"/>
    </row>
    <row r="718" spans="1:5" ht="15.75" customHeight="1" x14ac:dyDescent="0.35">
      <c r="A718" s="2"/>
      <c r="B718" s="2"/>
      <c r="C718" s="2"/>
      <c r="D718" s="2"/>
      <c r="E718" s="2"/>
    </row>
    <row r="719" spans="1:5" ht="15.75" customHeight="1" x14ac:dyDescent="0.35">
      <c r="A719" s="2"/>
      <c r="B719" s="2"/>
      <c r="C719" s="2"/>
      <c r="D719" s="2"/>
      <c r="E719" s="2"/>
    </row>
    <row r="720" spans="1:5" ht="15.75" customHeight="1" x14ac:dyDescent="0.35">
      <c r="A720" s="2"/>
      <c r="B720" s="2"/>
      <c r="C720" s="2"/>
      <c r="D720" s="2"/>
      <c r="E720" s="2"/>
    </row>
    <row r="721" spans="1:5" ht="15.75" customHeight="1" x14ac:dyDescent="0.35">
      <c r="A721" s="2"/>
      <c r="B721" s="2"/>
      <c r="C721" s="2"/>
      <c r="D721" s="2"/>
      <c r="E721" s="2"/>
    </row>
    <row r="722" spans="1:5" ht="15.75" customHeight="1" x14ac:dyDescent="0.35">
      <c r="A722" s="2"/>
      <c r="B722" s="2"/>
      <c r="C722" s="2"/>
      <c r="D722" s="2"/>
      <c r="E722" s="2"/>
    </row>
    <row r="723" spans="1:5" ht="15.75" customHeight="1" x14ac:dyDescent="0.35">
      <c r="A723" s="2"/>
      <c r="B723" s="2"/>
      <c r="C723" s="2"/>
      <c r="D723" s="2"/>
      <c r="E723" s="2"/>
    </row>
    <row r="724" spans="1:5" ht="15.75" customHeight="1" x14ac:dyDescent="0.35">
      <c r="A724" s="2"/>
      <c r="B724" s="2"/>
      <c r="C724" s="2"/>
      <c r="D724" s="2"/>
      <c r="E724" s="2"/>
    </row>
    <row r="725" spans="1:5" ht="15.75" customHeight="1" x14ac:dyDescent="0.35">
      <c r="A725" s="2"/>
      <c r="B725" s="2"/>
      <c r="C725" s="2"/>
      <c r="D725" s="2"/>
      <c r="E725" s="2"/>
    </row>
    <row r="726" spans="1:5" ht="15.75" customHeight="1" x14ac:dyDescent="0.35">
      <c r="A726" s="2"/>
      <c r="B726" s="2"/>
      <c r="C726" s="2"/>
      <c r="D726" s="2"/>
      <c r="E726" s="2"/>
    </row>
    <row r="727" spans="1:5" ht="15.75" customHeight="1" x14ac:dyDescent="0.35">
      <c r="A727" s="2"/>
      <c r="B727" s="2"/>
      <c r="C727" s="2"/>
      <c r="D727" s="2"/>
      <c r="E727" s="2"/>
    </row>
    <row r="728" spans="1:5" ht="15.75" customHeight="1" x14ac:dyDescent="0.35">
      <c r="A728" s="2"/>
      <c r="B728" s="2"/>
      <c r="C728" s="2"/>
      <c r="D728" s="2"/>
      <c r="E728" s="2"/>
    </row>
    <row r="729" spans="1:5" ht="15.75" customHeight="1" x14ac:dyDescent="0.35">
      <c r="A729" s="2"/>
      <c r="B729" s="2"/>
      <c r="C729" s="2"/>
      <c r="D729" s="2"/>
      <c r="E729" s="2"/>
    </row>
    <row r="730" spans="1:5" ht="15.75" customHeight="1" x14ac:dyDescent="0.35">
      <c r="A730" s="2"/>
      <c r="B730" s="2"/>
      <c r="C730" s="2"/>
      <c r="D730" s="2"/>
      <c r="E730" s="2"/>
    </row>
    <row r="731" spans="1:5" ht="15.75" customHeight="1" x14ac:dyDescent="0.35">
      <c r="A731" s="2"/>
      <c r="B731" s="2"/>
      <c r="C731" s="2"/>
      <c r="D731" s="2"/>
      <c r="E731" s="2"/>
    </row>
    <row r="732" spans="1:5" ht="15.75" customHeight="1" x14ac:dyDescent="0.35">
      <c r="A732" s="2"/>
      <c r="B732" s="2"/>
      <c r="C732" s="2"/>
      <c r="D732" s="2"/>
      <c r="E732" s="2"/>
    </row>
    <row r="733" spans="1:5" ht="15.75" customHeight="1" x14ac:dyDescent="0.35">
      <c r="A733" s="2"/>
      <c r="B733" s="2"/>
      <c r="C733" s="2"/>
      <c r="D733" s="2"/>
      <c r="E733" s="2"/>
    </row>
    <row r="734" spans="1:5" ht="15.75" customHeight="1" x14ac:dyDescent="0.35">
      <c r="A734" s="2"/>
      <c r="B734" s="2"/>
      <c r="C734" s="2"/>
      <c r="D734" s="2"/>
      <c r="E734" s="2"/>
    </row>
    <row r="735" spans="1:5" ht="15.75" customHeight="1" x14ac:dyDescent="0.35">
      <c r="A735" s="2"/>
      <c r="B735" s="2"/>
      <c r="C735" s="2"/>
      <c r="D735" s="2"/>
      <c r="E735" s="2"/>
    </row>
    <row r="736" spans="1:5" ht="15.75" customHeight="1" x14ac:dyDescent="0.35">
      <c r="A736" s="2"/>
      <c r="B736" s="2"/>
      <c r="C736" s="2"/>
      <c r="D736" s="2"/>
      <c r="E736" s="2"/>
    </row>
    <row r="737" spans="1:5" ht="15.75" customHeight="1" x14ac:dyDescent="0.35">
      <c r="A737" s="2"/>
      <c r="B737" s="2"/>
      <c r="C737" s="2"/>
      <c r="D737" s="2"/>
      <c r="E737" s="2"/>
    </row>
    <row r="738" spans="1:5" ht="15.75" customHeight="1" x14ac:dyDescent="0.35">
      <c r="A738" s="2"/>
      <c r="B738" s="2"/>
      <c r="C738" s="2"/>
      <c r="D738" s="2"/>
      <c r="E738" s="2"/>
    </row>
    <row r="739" spans="1:5" ht="15.75" customHeight="1" x14ac:dyDescent="0.35">
      <c r="A739" s="2"/>
      <c r="B739" s="2"/>
      <c r="C739" s="2"/>
      <c r="D739" s="2"/>
      <c r="E739" s="2"/>
    </row>
    <row r="740" spans="1:5" ht="15.75" customHeight="1" x14ac:dyDescent="0.35">
      <c r="A740" s="2"/>
      <c r="B740" s="2"/>
      <c r="C740" s="2"/>
      <c r="D740" s="2"/>
      <c r="E740" s="2"/>
    </row>
    <row r="741" spans="1:5" ht="15.75" customHeight="1" x14ac:dyDescent="0.35">
      <c r="A741" s="2"/>
      <c r="B741" s="2"/>
      <c r="C741" s="2"/>
      <c r="D741" s="2"/>
      <c r="E741" s="2"/>
    </row>
    <row r="742" spans="1:5" ht="15.75" customHeight="1" x14ac:dyDescent="0.35">
      <c r="A742" s="2"/>
      <c r="B742" s="2"/>
      <c r="C742" s="2"/>
      <c r="D742" s="2"/>
      <c r="E742" s="2"/>
    </row>
    <row r="743" spans="1:5" ht="15.75" customHeight="1" x14ac:dyDescent="0.35">
      <c r="A743" s="2"/>
      <c r="B743" s="2"/>
      <c r="C743" s="2"/>
      <c r="D743" s="2"/>
      <c r="E743" s="2"/>
    </row>
    <row r="744" spans="1:5" ht="15.75" customHeight="1" x14ac:dyDescent="0.35">
      <c r="A744" s="2"/>
      <c r="B744" s="2"/>
      <c r="C744" s="2"/>
      <c r="D744" s="2"/>
      <c r="E744" s="2"/>
    </row>
    <row r="745" spans="1:5" ht="15.75" customHeight="1" x14ac:dyDescent="0.35">
      <c r="A745" s="2"/>
      <c r="B745" s="2"/>
      <c r="C745" s="2"/>
      <c r="D745" s="2"/>
      <c r="E745" s="2"/>
    </row>
    <row r="746" spans="1:5" ht="15.75" customHeight="1" x14ac:dyDescent="0.35">
      <c r="A746" s="2"/>
      <c r="B746" s="2"/>
      <c r="C746" s="2"/>
      <c r="D746" s="2"/>
      <c r="E746" s="2"/>
    </row>
    <row r="747" spans="1:5" ht="15.75" customHeight="1" x14ac:dyDescent="0.35">
      <c r="A747" s="2"/>
      <c r="B747" s="2"/>
      <c r="C747" s="2"/>
      <c r="D747" s="2"/>
      <c r="E747" s="2"/>
    </row>
    <row r="748" spans="1:5" ht="15.75" customHeight="1" x14ac:dyDescent="0.35">
      <c r="A748" s="2"/>
      <c r="B748" s="2"/>
      <c r="C748" s="2"/>
      <c r="D748" s="2"/>
      <c r="E748" s="2"/>
    </row>
    <row r="749" spans="1:5" ht="15.75" customHeight="1" x14ac:dyDescent="0.35">
      <c r="A749" s="2"/>
      <c r="B749" s="2"/>
      <c r="C749" s="2"/>
      <c r="D749" s="2"/>
      <c r="E749" s="2"/>
    </row>
    <row r="750" spans="1:5" ht="15.75" customHeight="1" x14ac:dyDescent="0.35">
      <c r="A750" s="2"/>
      <c r="B750" s="2"/>
      <c r="C750" s="2"/>
      <c r="D750" s="2"/>
      <c r="E750" s="2"/>
    </row>
    <row r="751" spans="1:5" ht="15.75" customHeight="1" x14ac:dyDescent="0.35">
      <c r="A751" s="2"/>
      <c r="B751" s="2"/>
      <c r="C751" s="2"/>
      <c r="D751" s="2"/>
      <c r="E751" s="2"/>
    </row>
    <row r="752" spans="1:5" ht="15.75" customHeight="1" x14ac:dyDescent="0.35">
      <c r="A752" s="2"/>
      <c r="B752" s="2"/>
      <c r="C752" s="2"/>
      <c r="D752" s="2"/>
      <c r="E752" s="2"/>
    </row>
    <row r="753" spans="1:5" ht="15.75" customHeight="1" x14ac:dyDescent="0.35">
      <c r="A753" s="2"/>
      <c r="B753" s="2"/>
      <c r="C753" s="2"/>
      <c r="D753" s="2"/>
      <c r="E753" s="2"/>
    </row>
    <row r="754" spans="1:5" ht="15.75" customHeight="1" x14ac:dyDescent="0.35">
      <c r="A754" s="2"/>
      <c r="B754" s="2"/>
      <c r="C754" s="2"/>
      <c r="D754" s="2"/>
      <c r="E754" s="2"/>
    </row>
    <row r="755" spans="1:5" ht="15.75" customHeight="1" x14ac:dyDescent="0.35">
      <c r="A755" s="2"/>
      <c r="B755" s="2"/>
      <c r="C755" s="2"/>
      <c r="D755" s="2"/>
      <c r="E755" s="2"/>
    </row>
    <row r="756" spans="1:5" ht="15.75" customHeight="1" x14ac:dyDescent="0.35">
      <c r="A756" s="2"/>
      <c r="B756" s="2"/>
      <c r="C756" s="2"/>
      <c r="D756" s="2"/>
      <c r="E756" s="2"/>
    </row>
    <row r="757" spans="1:5" ht="15.75" customHeight="1" x14ac:dyDescent="0.35">
      <c r="A757" s="2"/>
      <c r="B757" s="2"/>
      <c r="C757" s="2"/>
      <c r="D757" s="2"/>
      <c r="E757" s="2"/>
    </row>
    <row r="758" spans="1:5" ht="15.75" customHeight="1" x14ac:dyDescent="0.35">
      <c r="A758" s="2"/>
      <c r="B758" s="2"/>
      <c r="C758" s="2"/>
      <c r="D758" s="2"/>
      <c r="E758" s="2"/>
    </row>
    <row r="759" spans="1:5" ht="15.75" customHeight="1" x14ac:dyDescent="0.35">
      <c r="A759" s="2"/>
      <c r="B759" s="2"/>
      <c r="C759" s="2"/>
      <c r="D759" s="2"/>
      <c r="E759" s="2"/>
    </row>
    <row r="760" spans="1:5" ht="15.75" customHeight="1" x14ac:dyDescent="0.35">
      <c r="A760" s="2"/>
      <c r="B760" s="2"/>
      <c r="C760" s="2"/>
      <c r="D760" s="2"/>
      <c r="E760" s="2"/>
    </row>
    <row r="761" spans="1:5" ht="15.75" customHeight="1" x14ac:dyDescent="0.35">
      <c r="A761" s="2"/>
      <c r="B761" s="2"/>
      <c r="C761" s="2"/>
      <c r="D761" s="2"/>
      <c r="E761" s="2"/>
    </row>
    <row r="762" spans="1:5" ht="15.75" customHeight="1" x14ac:dyDescent="0.35">
      <c r="A762" s="2"/>
      <c r="B762" s="2"/>
      <c r="C762" s="2"/>
      <c r="D762" s="2"/>
      <c r="E762" s="2"/>
    </row>
    <row r="763" spans="1:5" ht="15.75" customHeight="1" x14ac:dyDescent="0.35">
      <c r="A763" s="2"/>
      <c r="B763" s="2"/>
      <c r="C763" s="2"/>
      <c r="D763" s="2"/>
      <c r="E763" s="2"/>
    </row>
    <row r="764" spans="1:5" ht="15.75" customHeight="1" x14ac:dyDescent="0.35">
      <c r="A764" s="2"/>
      <c r="B764" s="2"/>
      <c r="C764" s="2"/>
      <c r="D764" s="2"/>
      <c r="E764" s="2"/>
    </row>
    <row r="765" spans="1:5" ht="15.75" customHeight="1" x14ac:dyDescent="0.35">
      <c r="A765" s="2"/>
      <c r="B765" s="2"/>
      <c r="C765" s="2"/>
      <c r="D765" s="2"/>
      <c r="E765" s="2"/>
    </row>
    <row r="766" spans="1:5" ht="15.75" customHeight="1" x14ac:dyDescent="0.35">
      <c r="A766" s="2"/>
      <c r="B766" s="2"/>
      <c r="C766" s="2"/>
      <c r="D766" s="2"/>
      <c r="E766" s="2"/>
    </row>
    <row r="767" spans="1:5" ht="15.75" customHeight="1" x14ac:dyDescent="0.35">
      <c r="A767" s="2"/>
      <c r="B767" s="2"/>
      <c r="C767" s="2"/>
      <c r="D767" s="2"/>
      <c r="E767" s="2"/>
    </row>
    <row r="768" spans="1:5" ht="15.75" customHeight="1" x14ac:dyDescent="0.35">
      <c r="A768" s="2"/>
      <c r="B768" s="2"/>
      <c r="C768" s="2"/>
      <c r="D768" s="2"/>
      <c r="E768" s="2"/>
    </row>
    <row r="769" spans="1:5" ht="15.75" customHeight="1" x14ac:dyDescent="0.35">
      <c r="A769" s="2"/>
      <c r="B769" s="2"/>
      <c r="C769" s="2"/>
      <c r="D769" s="2"/>
      <c r="E769" s="2"/>
    </row>
    <row r="770" spans="1:5" ht="15.75" customHeight="1" x14ac:dyDescent="0.35">
      <c r="A770" s="2"/>
      <c r="B770" s="2"/>
      <c r="C770" s="2"/>
      <c r="D770" s="2"/>
      <c r="E770" s="2"/>
    </row>
    <row r="771" spans="1:5" ht="15.75" customHeight="1" x14ac:dyDescent="0.35">
      <c r="A771" s="2"/>
      <c r="B771" s="2"/>
      <c r="C771" s="2"/>
      <c r="D771" s="2"/>
      <c r="E771" s="2"/>
    </row>
    <row r="772" spans="1:5" ht="15.75" customHeight="1" x14ac:dyDescent="0.35">
      <c r="A772" s="2"/>
      <c r="B772" s="2"/>
      <c r="C772" s="2"/>
      <c r="D772" s="2"/>
      <c r="E772" s="2"/>
    </row>
    <row r="773" spans="1:5" ht="15.75" customHeight="1" x14ac:dyDescent="0.35">
      <c r="A773" s="2"/>
      <c r="B773" s="2"/>
      <c r="C773" s="2"/>
      <c r="D773" s="2"/>
      <c r="E773" s="2"/>
    </row>
    <row r="774" spans="1:5" ht="15.75" customHeight="1" x14ac:dyDescent="0.35">
      <c r="A774" s="2"/>
      <c r="B774" s="2"/>
      <c r="C774" s="2"/>
      <c r="D774" s="2"/>
      <c r="E774" s="2"/>
    </row>
    <row r="775" spans="1:5" ht="15.75" customHeight="1" x14ac:dyDescent="0.35">
      <c r="A775" s="2"/>
      <c r="B775" s="2"/>
      <c r="C775" s="2"/>
      <c r="D775" s="2"/>
      <c r="E775" s="2"/>
    </row>
    <row r="776" spans="1:5" ht="15.75" customHeight="1" x14ac:dyDescent="0.35">
      <c r="A776" s="2"/>
      <c r="B776" s="2"/>
      <c r="C776" s="2"/>
      <c r="D776" s="2"/>
      <c r="E776" s="2"/>
    </row>
    <row r="777" spans="1:5" ht="15.75" customHeight="1" x14ac:dyDescent="0.35">
      <c r="A777" s="2"/>
      <c r="B777" s="2"/>
      <c r="C777" s="2"/>
      <c r="D777" s="2"/>
      <c r="E777" s="2"/>
    </row>
    <row r="778" spans="1:5" ht="15.75" customHeight="1" x14ac:dyDescent="0.35">
      <c r="A778" s="2"/>
      <c r="B778" s="2"/>
      <c r="C778" s="2"/>
      <c r="D778" s="2"/>
      <c r="E778" s="2"/>
    </row>
    <row r="779" spans="1:5" ht="15.75" customHeight="1" x14ac:dyDescent="0.35">
      <c r="A779" s="2"/>
      <c r="B779" s="2"/>
      <c r="C779" s="2"/>
      <c r="D779" s="2"/>
      <c r="E779" s="2"/>
    </row>
    <row r="780" spans="1:5" ht="15.75" customHeight="1" x14ac:dyDescent="0.35">
      <c r="A780" s="2"/>
      <c r="B780" s="2"/>
      <c r="C780" s="2"/>
      <c r="D780" s="2"/>
      <c r="E780" s="2"/>
    </row>
    <row r="781" spans="1:5" ht="15.75" customHeight="1" x14ac:dyDescent="0.35">
      <c r="A781" s="2"/>
      <c r="B781" s="2"/>
      <c r="C781" s="2"/>
      <c r="D781" s="2"/>
      <c r="E781" s="2"/>
    </row>
    <row r="782" spans="1:5" ht="15.75" customHeight="1" x14ac:dyDescent="0.35">
      <c r="A782" s="2"/>
      <c r="B782" s="2"/>
      <c r="C782" s="2"/>
      <c r="D782" s="2"/>
      <c r="E782" s="2"/>
    </row>
    <row r="783" spans="1:5" ht="15.75" customHeight="1" x14ac:dyDescent="0.35">
      <c r="A783" s="2"/>
      <c r="B783" s="2"/>
      <c r="C783" s="2"/>
      <c r="D783" s="2"/>
      <c r="E783" s="2"/>
    </row>
    <row r="784" spans="1:5" ht="15.75" customHeight="1" x14ac:dyDescent="0.35">
      <c r="A784" s="2"/>
      <c r="B784" s="2"/>
      <c r="C784" s="2"/>
      <c r="D784" s="2"/>
      <c r="E784" s="2"/>
    </row>
    <row r="785" spans="1:5" ht="15.75" customHeight="1" x14ac:dyDescent="0.35">
      <c r="A785" s="2"/>
      <c r="B785" s="2"/>
      <c r="C785" s="2"/>
      <c r="D785" s="2"/>
      <c r="E785" s="2"/>
    </row>
    <row r="786" spans="1:5" ht="15.75" customHeight="1" x14ac:dyDescent="0.35">
      <c r="A786" s="2"/>
      <c r="B786" s="2"/>
      <c r="C786" s="2"/>
      <c r="D786" s="2"/>
      <c r="E786" s="2"/>
    </row>
    <row r="787" spans="1:5" ht="15.75" customHeight="1" x14ac:dyDescent="0.35">
      <c r="A787" s="2"/>
      <c r="B787" s="2"/>
      <c r="C787" s="2"/>
      <c r="D787" s="2"/>
      <c r="E787" s="2"/>
    </row>
    <row r="788" spans="1:5" ht="15.75" customHeight="1" x14ac:dyDescent="0.35">
      <c r="A788" s="2"/>
      <c r="B788" s="2"/>
      <c r="C788" s="2"/>
      <c r="D788" s="2"/>
      <c r="E788" s="2"/>
    </row>
    <row r="789" spans="1:5" ht="15.75" customHeight="1" x14ac:dyDescent="0.35">
      <c r="A789" s="2"/>
      <c r="B789" s="2"/>
      <c r="C789" s="2"/>
      <c r="D789" s="2"/>
      <c r="E789" s="2"/>
    </row>
    <row r="790" spans="1:5" ht="15.75" customHeight="1" x14ac:dyDescent="0.35">
      <c r="A790" s="2"/>
      <c r="B790" s="2"/>
      <c r="C790" s="2"/>
      <c r="D790" s="2"/>
      <c r="E790" s="2"/>
    </row>
    <row r="791" spans="1:5" ht="15.75" customHeight="1" x14ac:dyDescent="0.35">
      <c r="A791" s="2"/>
      <c r="B791" s="2"/>
      <c r="C791" s="2"/>
      <c r="D791" s="2"/>
      <c r="E791" s="2"/>
    </row>
    <row r="792" spans="1:5" ht="15.75" customHeight="1" x14ac:dyDescent="0.35">
      <c r="A792" s="2"/>
      <c r="B792" s="2"/>
      <c r="C792" s="2"/>
      <c r="D792" s="2"/>
      <c r="E792" s="2"/>
    </row>
    <row r="793" spans="1:5" ht="15.75" customHeight="1" x14ac:dyDescent="0.35">
      <c r="A793" s="2"/>
      <c r="B793" s="2"/>
      <c r="C793" s="2"/>
      <c r="D793" s="2"/>
      <c r="E793" s="2"/>
    </row>
    <row r="794" spans="1:5" ht="15.75" customHeight="1" x14ac:dyDescent="0.35">
      <c r="A794" s="2"/>
      <c r="B794" s="2"/>
      <c r="C794" s="2"/>
      <c r="D794" s="2"/>
      <c r="E794" s="2"/>
    </row>
    <row r="795" spans="1:5" ht="15.75" customHeight="1" x14ac:dyDescent="0.35">
      <c r="A795" s="2"/>
      <c r="B795" s="2"/>
      <c r="C795" s="2"/>
      <c r="D795" s="2"/>
      <c r="E795" s="2"/>
    </row>
    <row r="796" spans="1:5" ht="15.75" customHeight="1" x14ac:dyDescent="0.35">
      <c r="A796" s="2"/>
      <c r="B796" s="2"/>
      <c r="C796" s="2"/>
      <c r="D796" s="2"/>
      <c r="E796" s="2"/>
    </row>
    <row r="797" spans="1:5" ht="15.75" customHeight="1" x14ac:dyDescent="0.35">
      <c r="A797" s="2"/>
      <c r="B797" s="2"/>
      <c r="C797" s="2"/>
      <c r="D797" s="2"/>
      <c r="E797" s="2"/>
    </row>
    <row r="798" spans="1:5" ht="15.75" customHeight="1" x14ac:dyDescent="0.35">
      <c r="A798" s="2"/>
      <c r="B798" s="2"/>
      <c r="C798" s="2"/>
      <c r="D798" s="2"/>
      <c r="E798" s="2"/>
    </row>
    <row r="799" spans="1:5" ht="15.75" customHeight="1" x14ac:dyDescent="0.35">
      <c r="A799" s="2"/>
      <c r="B799" s="2"/>
      <c r="C799" s="2"/>
      <c r="D799" s="2"/>
      <c r="E799" s="2"/>
    </row>
    <row r="800" spans="1:5" ht="15.75" customHeight="1" x14ac:dyDescent="0.35">
      <c r="A800" s="2"/>
      <c r="B800" s="2"/>
      <c r="C800" s="2"/>
      <c r="D800" s="2"/>
      <c r="E800" s="2"/>
    </row>
    <row r="801" spans="1:5" ht="15.75" customHeight="1" x14ac:dyDescent="0.35">
      <c r="A801" s="2"/>
      <c r="B801" s="2"/>
      <c r="C801" s="2"/>
      <c r="D801" s="2"/>
      <c r="E801" s="2"/>
    </row>
    <row r="802" spans="1:5" ht="15.75" customHeight="1" x14ac:dyDescent="0.35">
      <c r="A802" s="2"/>
      <c r="B802" s="2"/>
      <c r="C802" s="2"/>
      <c r="D802" s="2"/>
      <c r="E802" s="2"/>
    </row>
    <row r="803" spans="1:5" ht="15.75" customHeight="1" x14ac:dyDescent="0.35">
      <c r="A803" s="2"/>
      <c r="B803" s="2"/>
      <c r="C803" s="2"/>
      <c r="D803" s="2"/>
      <c r="E803" s="2"/>
    </row>
    <row r="804" spans="1:5" ht="15.75" customHeight="1" x14ac:dyDescent="0.35">
      <c r="A804" s="2"/>
      <c r="B804" s="2"/>
      <c r="C804" s="2"/>
      <c r="D804" s="2"/>
      <c r="E804" s="2"/>
    </row>
    <row r="805" spans="1:5" ht="15.75" customHeight="1" x14ac:dyDescent="0.35">
      <c r="A805" s="2"/>
      <c r="B805" s="2"/>
      <c r="C805" s="2"/>
      <c r="D805" s="2"/>
      <c r="E805" s="2"/>
    </row>
    <row r="806" spans="1:5" ht="15.75" customHeight="1" x14ac:dyDescent="0.35">
      <c r="A806" s="2"/>
      <c r="B806" s="2"/>
      <c r="C806" s="2"/>
      <c r="D806" s="2"/>
      <c r="E806" s="2"/>
    </row>
    <row r="807" spans="1:5" ht="15.75" customHeight="1" x14ac:dyDescent="0.35">
      <c r="A807" s="2"/>
      <c r="B807" s="2"/>
      <c r="C807" s="2"/>
      <c r="D807" s="2"/>
      <c r="E807" s="2"/>
    </row>
    <row r="808" spans="1:5" ht="15.75" customHeight="1" x14ac:dyDescent="0.35">
      <c r="A808" s="2"/>
      <c r="B808" s="2"/>
      <c r="C808" s="2"/>
      <c r="D808" s="2"/>
      <c r="E808" s="2"/>
    </row>
    <row r="809" spans="1:5" ht="15.75" customHeight="1" x14ac:dyDescent="0.35">
      <c r="A809" s="2"/>
      <c r="B809" s="2"/>
      <c r="C809" s="2"/>
      <c r="D809" s="2"/>
      <c r="E809" s="2"/>
    </row>
    <row r="810" spans="1:5" ht="15.75" customHeight="1" x14ac:dyDescent="0.35">
      <c r="A810" s="2"/>
      <c r="B810" s="2"/>
      <c r="C810" s="2"/>
      <c r="D810" s="2"/>
      <c r="E810" s="2"/>
    </row>
    <row r="811" spans="1:5" ht="15.75" customHeight="1" x14ac:dyDescent="0.35">
      <c r="A811" s="2"/>
      <c r="B811" s="2"/>
      <c r="C811" s="2"/>
      <c r="D811" s="2"/>
      <c r="E811" s="2"/>
    </row>
    <row r="812" spans="1:5" ht="15.75" customHeight="1" x14ac:dyDescent="0.35">
      <c r="A812" s="2"/>
      <c r="B812" s="2"/>
      <c r="C812" s="2"/>
      <c r="D812" s="2"/>
      <c r="E812" s="2"/>
    </row>
    <row r="813" spans="1:5" ht="15.75" customHeight="1" x14ac:dyDescent="0.35">
      <c r="A813" s="2"/>
      <c r="B813" s="2"/>
      <c r="C813" s="2"/>
      <c r="D813" s="2"/>
      <c r="E813" s="2"/>
    </row>
    <row r="814" spans="1:5" ht="15.75" customHeight="1" x14ac:dyDescent="0.35">
      <c r="A814" s="2"/>
      <c r="B814" s="2"/>
      <c r="C814" s="2"/>
      <c r="D814" s="2"/>
      <c r="E814" s="2"/>
    </row>
    <row r="815" spans="1:5" ht="15.75" customHeight="1" x14ac:dyDescent="0.35">
      <c r="A815" s="2"/>
      <c r="B815" s="2"/>
      <c r="C815" s="2"/>
      <c r="D815" s="2"/>
      <c r="E815" s="2"/>
    </row>
    <row r="816" spans="1:5" ht="15.75" customHeight="1" x14ac:dyDescent="0.35">
      <c r="A816" s="2"/>
      <c r="B816" s="2"/>
      <c r="C816" s="2"/>
      <c r="D816" s="2"/>
      <c r="E816" s="2"/>
    </row>
    <row r="817" spans="1:5" ht="15.75" customHeight="1" x14ac:dyDescent="0.35">
      <c r="A817" s="2"/>
      <c r="B817" s="2"/>
      <c r="C817" s="2"/>
      <c r="D817" s="2"/>
      <c r="E817" s="2"/>
    </row>
    <row r="818" spans="1:5" ht="15.75" customHeight="1" x14ac:dyDescent="0.35">
      <c r="A818" s="2"/>
      <c r="B818" s="2"/>
      <c r="C818" s="2"/>
      <c r="D818" s="2"/>
      <c r="E818" s="2"/>
    </row>
    <row r="819" spans="1:5" ht="15.75" customHeight="1" x14ac:dyDescent="0.35">
      <c r="A819" s="2"/>
      <c r="B819" s="2"/>
      <c r="C819" s="2"/>
      <c r="D819" s="2"/>
      <c r="E819" s="2"/>
    </row>
    <row r="820" spans="1:5" ht="15.75" customHeight="1" x14ac:dyDescent="0.35">
      <c r="A820" s="2"/>
      <c r="B820" s="2"/>
      <c r="C820" s="2"/>
      <c r="D820" s="2"/>
      <c r="E820" s="2"/>
    </row>
    <row r="821" spans="1:5" ht="15.75" customHeight="1" x14ac:dyDescent="0.35">
      <c r="A821" s="2"/>
      <c r="B821" s="2"/>
      <c r="C821" s="2"/>
      <c r="D821" s="2"/>
      <c r="E821" s="2"/>
    </row>
    <row r="822" spans="1:5" ht="15.75" customHeight="1" x14ac:dyDescent="0.35">
      <c r="A822" s="2"/>
      <c r="B822" s="2"/>
      <c r="C822" s="2"/>
      <c r="D822" s="2"/>
      <c r="E822" s="2"/>
    </row>
    <row r="823" spans="1:5" ht="15.75" customHeight="1" x14ac:dyDescent="0.35">
      <c r="A823" s="2"/>
      <c r="B823" s="2"/>
      <c r="C823" s="2"/>
      <c r="D823" s="2"/>
      <c r="E823" s="2"/>
    </row>
    <row r="824" spans="1:5" ht="15.75" customHeight="1" x14ac:dyDescent="0.35">
      <c r="A824" s="2"/>
      <c r="B824" s="2"/>
      <c r="C824" s="2"/>
      <c r="D824" s="2"/>
      <c r="E824" s="2"/>
    </row>
    <row r="825" spans="1:5" ht="15.75" customHeight="1" x14ac:dyDescent="0.35">
      <c r="A825" s="2"/>
      <c r="B825" s="2"/>
      <c r="C825" s="2"/>
      <c r="D825" s="2"/>
      <c r="E825" s="2"/>
    </row>
    <row r="826" spans="1:5" ht="15.75" customHeight="1" x14ac:dyDescent="0.35">
      <c r="A826" s="2"/>
      <c r="B826" s="2"/>
      <c r="C826" s="2"/>
      <c r="D826" s="2"/>
      <c r="E826" s="2"/>
    </row>
    <row r="827" spans="1:5" ht="15.75" customHeight="1" x14ac:dyDescent="0.35">
      <c r="A827" s="2"/>
      <c r="B827" s="2"/>
      <c r="C827" s="2"/>
      <c r="D827" s="2"/>
      <c r="E827" s="2"/>
    </row>
    <row r="828" spans="1:5" ht="15.75" customHeight="1" x14ac:dyDescent="0.35">
      <c r="A828" s="2"/>
      <c r="B828" s="2"/>
      <c r="C828" s="2"/>
      <c r="D828" s="2"/>
      <c r="E828" s="2"/>
    </row>
    <row r="829" spans="1:5" ht="15.75" customHeight="1" x14ac:dyDescent="0.35">
      <c r="A829" s="2"/>
      <c r="B829" s="2"/>
      <c r="C829" s="2"/>
      <c r="D829" s="2"/>
      <c r="E829" s="2"/>
    </row>
    <row r="830" spans="1:5" ht="15.75" customHeight="1" x14ac:dyDescent="0.35">
      <c r="A830" s="2"/>
      <c r="B830" s="2"/>
      <c r="C830" s="2"/>
      <c r="D830" s="2"/>
      <c r="E830" s="2"/>
    </row>
    <row r="831" spans="1:5" ht="15.75" customHeight="1" x14ac:dyDescent="0.35">
      <c r="A831" s="2"/>
      <c r="B831" s="2"/>
      <c r="C831" s="2"/>
      <c r="D831" s="2"/>
      <c r="E831" s="2"/>
    </row>
    <row r="832" spans="1:5" ht="15.75" customHeight="1" x14ac:dyDescent="0.35">
      <c r="A832" s="2"/>
      <c r="B832" s="2"/>
      <c r="C832" s="2"/>
      <c r="D832" s="2"/>
      <c r="E832" s="2"/>
    </row>
    <row r="833" spans="1:5" ht="15.75" customHeight="1" x14ac:dyDescent="0.35">
      <c r="A833" s="2"/>
      <c r="B833" s="2"/>
      <c r="C833" s="2"/>
      <c r="D833" s="2"/>
      <c r="E833" s="2"/>
    </row>
    <row r="834" spans="1:5" ht="15.75" customHeight="1" x14ac:dyDescent="0.35">
      <c r="A834" s="2"/>
      <c r="B834" s="2"/>
      <c r="C834" s="2"/>
      <c r="D834" s="2"/>
      <c r="E834" s="2"/>
    </row>
    <row r="835" spans="1:5" ht="15.75" customHeight="1" x14ac:dyDescent="0.35">
      <c r="A835" s="2"/>
      <c r="B835" s="2"/>
      <c r="C835" s="2"/>
      <c r="D835" s="2"/>
      <c r="E835" s="2"/>
    </row>
    <row r="836" spans="1:5" ht="15.75" customHeight="1" x14ac:dyDescent="0.35">
      <c r="A836" s="2"/>
      <c r="B836" s="2"/>
      <c r="C836" s="2"/>
      <c r="D836" s="2"/>
      <c r="E836" s="2"/>
    </row>
    <row r="837" spans="1:5" ht="15.75" customHeight="1" x14ac:dyDescent="0.35">
      <c r="A837" s="2"/>
      <c r="B837" s="2"/>
      <c r="C837" s="2"/>
      <c r="D837" s="2"/>
      <c r="E837" s="2"/>
    </row>
    <row r="838" spans="1:5" ht="15.75" customHeight="1" x14ac:dyDescent="0.35">
      <c r="A838" s="2"/>
      <c r="B838" s="2"/>
      <c r="C838" s="2"/>
      <c r="D838" s="2"/>
      <c r="E838" s="2"/>
    </row>
    <row r="839" spans="1:5" ht="15.75" customHeight="1" x14ac:dyDescent="0.35">
      <c r="A839" s="2"/>
      <c r="B839" s="2"/>
      <c r="C839" s="2"/>
      <c r="D839" s="2"/>
      <c r="E839" s="2"/>
    </row>
    <row r="840" spans="1:5" ht="15.75" customHeight="1" x14ac:dyDescent="0.35">
      <c r="A840" s="2"/>
      <c r="B840" s="2"/>
      <c r="C840" s="2"/>
      <c r="D840" s="2"/>
      <c r="E840" s="2"/>
    </row>
    <row r="841" spans="1:5" ht="15.75" customHeight="1" x14ac:dyDescent="0.35">
      <c r="A841" s="2"/>
      <c r="B841" s="2"/>
      <c r="C841" s="2"/>
      <c r="D841" s="2"/>
      <c r="E841" s="2"/>
    </row>
    <row r="842" spans="1:5" ht="15.75" customHeight="1" x14ac:dyDescent="0.35">
      <c r="A842" s="2"/>
      <c r="B842" s="2"/>
      <c r="C842" s="2"/>
      <c r="D842" s="2"/>
      <c r="E842" s="2"/>
    </row>
    <row r="843" spans="1:5" ht="15.75" customHeight="1" x14ac:dyDescent="0.35">
      <c r="A843" s="2"/>
      <c r="B843" s="2"/>
      <c r="C843" s="2"/>
      <c r="D843" s="2"/>
      <c r="E843" s="2"/>
    </row>
    <row r="844" spans="1:5" ht="15.75" customHeight="1" x14ac:dyDescent="0.35">
      <c r="A844" s="2"/>
      <c r="B844" s="2"/>
      <c r="C844" s="2"/>
      <c r="D844" s="2"/>
      <c r="E844" s="2"/>
    </row>
    <row r="845" spans="1:5" ht="15.75" customHeight="1" x14ac:dyDescent="0.35">
      <c r="A845" s="2"/>
      <c r="B845" s="2"/>
      <c r="C845" s="2"/>
      <c r="D845" s="2"/>
      <c r="E845" s="2"/>
    </row>
    <row r="846" spans="1:5" ht="15.75" customHeight="1" x14ac:dyDescent="0.35">
      <c r="A846" s="2"/>
      <c r="B846" s="2"/>
      <c r="C846" s="2"/>
      <c r="D846" s="2"/>
      <c r="E846" s="2"/>
    </row>
    <row r="847" spans="1:5" ht="15.75" customHeight="1" x14ac:dyDescent="0.35">
      <c r="A847" s="2"/>
      <c r="B847" s="2"/>
      <c r="C847" s="2"/>
      <c r="D847" s="2"/>
      <c r="E847" s="2"/>
    </row>
    <row r="848" spans="1:5" ht="15.75" customHeight="1" x14ac:dyDescent="0.35">
      <c r="A848" s="2"/>
      <c r="B848" s="2"/>
      <c r="C848" s="2"/>
      <c r="D848" s="2"/>
      <c r="E848" s="2"/>
    </row>
    <row r="849" spans="1:5" ht="15.75" customHeight="1" x14ac:dyDescent="0.35">
      <c r="A849" s="2"/>
      <c r="B849" s="2"/>
      <c r="C849" s="2"/>
      <c r="D849" s="2"/>
      <c r="E849" s="2"/>
    </row>
    <row r="850" spans="1:5" ht="15.75" customHeight="1" x14ac:dyDescent="0.35">
      <c r="A850" s="2"/>
      <c r="B850" s="2"/>
      <c r="C850" s="2"/>
      <c r="D850" s="2"/>
      <c r="E850" s="2"/>
    </row>
    <row r="851" spans="1:5" ht="15.75" customHeight="1" x14ac:dyDescent="0.35">
      <c r="A851" s="2"/>
      <c r="B851" s="2"/>
      <c r="C851" s="2"/>
      <c r="D851" s="2"/>
      <c r="E851" s="2"/>
    </row>
    <row r="852" spans="1:5" ht="15.75" customHeight="1" x14ac:dyDescent="0.35">
      <c r="A852" s="2"/>
      <c r="B852" s="2"/>
      <c r="C852" s="2"/>
      <c r="D852" s="2"/>
      <c r="E852" s="2"/>
    </row>
    <row r="853" spans="1:5" ht="15.75" customHeight="1" x14ac:dyDescent="0.35">
      <c r="A853" s="2"/>
      <c r="B853" s="2"/>
      <c r="C853" s="2"/>
      <c r="D853" s="2"/>
      <c r="E853" s="2"/>
    </row>
    <row r="854" spans="1:5" ht="15.75" customHeight="1" x14ac:dyDescent="0.35">
      <c r="A854" s="2"/>
      <c r="B854" s="2"/>
      <c r="C854" s="2"/>
      <c r="D854" s="2"/>
      <c r="E854" s="2"/>
    </row>
    <row r="855" spans="1:5" ht="15.75" customHeight="1" x14ac:dyDescent="0.35">
      <c r="A855" s="2"/>
      <c r="B855" s="2"/>
      <c r="C855" s="2"/>
      <c r="D855" s="2"/>
      <c r="E855" s="2"/>
    </row>
    <row r="856" spans="1:5" ht="15.75" customHeight="1" x14ac:dyDescent="0.35">
      <c r="A856" s="2"/>
      <c r="B856" s="2"/>
      <c r="C856" s="2"/>
      <c r="D856" s="2"/>
      <c r="E856" s="2"/>
    </row>
    <row r="857" spans="1:5" ht="15.75" customHeight="1" x14ac:dyDescent="0.35">
      <c r="A857" s="2"/>
      <c r="B857" s="2"/>
      <c r="C857" s="2"/>
      <c r="D857" s="2"/>
      <c r="E857" s="2"/>
    </row>
    <row r="858" spans="1:5" ht="15.75" customHeight="1" x14ac:dyDescent="0.35">
      <c r="A858" s="2"/>
      <c r="B858" s="2"/>
      <c r="C858" s="2"/>
      <c r="D858" s="2"/>
      <c r="E858" s="2"/>
    </row>
    <row r="859" spans="1:5" ht="15.75" customHeight="1" x14ac:dyDescent="0.35">
      <c r="A859" s="2"/>
      <c r="B859" s="2"/>
      <c r="C859" s="2"/>
      <c r="D859" s="2"/>
      <c r="E859" s="2"/>
    </row>
    <row r="860" spans="1:5" ht="15.75" customHeight="1" x14ac:dyDescent="0.35">
      <c r="A860" s="2"/>
      <c r="B860" s="2"/>
      <c r="C860" s="2"/>
      <c r="D860" s="2"/>
      <c r="E860" s="2"/>
    </row>
    <row r="861" spans="1:5" ht="15.75" customHeight="1" x14ac:dyDescent="0.35">
      <c r="A861" s="2"/>
      <c r="B861" s="2"/>
      <c r="C861" s="2"/>
      <c r="D861" s="2"/>
      <c r="E861" s="2"/>
    </row>
    <row r="862" spans="1:5" ht="15.75" customHeight="1" x14ac:dyDescent="0.35">
      <c r="A862" s="2"/>
      <c r="B862" s="2"/>
      <c r="C862" s="2"/>
      <c r="D862" s="2"/>
      <c r="E862" s="2"/>
    </row>
    <row r="863" spans="1:5" ht="15.75" customHeight="1" x14ac:dyDescent="0.35">
      <c r="A863" s="2"/>
      <c r="B863" s="2"/>
      <c r="C863" s="2"/>
      <c r="D863" s="2"/>
      <c r="E863" s="2"/>
    </row>
    <row r="864" spans="1:5" ht="15.75" customHeight="1" x14ac:dyDescent="0.35">
      <c r="A864" s="2"/>
      <c r="B864" s="2"/>
      <c r="C864" s="2"/>
      <c r="D864" s="2"/>
      <c r="E864" s="2"/>
    </row>
    <row r="865" spans="1:5" ht="15.75" customHeight="1" x14ac:dyDescent="0.35">
      <c r="A865" s="2"/>
      <c r="B865" s="2"/>
      <c r="C865" s="2"/>
      <c r="D865" s="2"/>
      <c r="E865" s="2"/>
    </row>
    <row r="866" spans="1:5" ht="15.75" customHeight="1" x14ac:dyDescent="0.35">
      <c r="A866" s="2"/>
      <c r="B866" s="2"/>
      <c r="C866" s="2"/>
      <c r="D866" s="2"/>
      <c r="E866" s="2"/>
    </row>
    <row r="867" spans="1:5" ht="15.75" customHeight="1" x14ac:dyDescent="0.35">
      <c r="A867" s="2"/>
      <c r="B867" s="2"/>
      <c r="C867" s="2"/>
      <c r="D867" s="2"/>
      <c r="E867" s="2"/>
    </row>
    <row r="868" spans="1:5" ht="15.75" customHeight="1" x14ac:dyDescent="0.35">
      <c r="A868" s="2"/>
      <c r="B868" s="2"/>
      <c r="C868" s="2"/>
      <c r="D868" s="2"/>
      <c r="E868" s="2"/>
    </row>
    <row r="869" spans="1:5" ht="15.75" customHeight="1" x14ac:dyDescent="0.35">
      <c r="A869" s="2"/>
      <c r="B869" s="2"/>
      <c r="C869" s="2"/>
      <c r="D869" s="2"/>
      <c r="E869" s="2"/>
    </row>
    <row r="870" spans="1:5" ht="15.75" customHeight="1" x14ac:dyDescent="0.35">
      <c r="A870" s="2"/>
      <c r="B870" s="2"/>
      <c r="C870" s="2"/>
      <c r="D870" s="2"/>
      <c r="E870" s="2"/>
    </row>
    <row r="871" spans="1:5" ht="15.75" customHeight="1" x14ac:dyDescent="0.35">
      <c r="A871" s="2"/>
      <c r="B871" s="2"/>
      <c r="C871" s="2"/>
      <c r="D871" s="2"/>
      <c r="E871" s="2"/>
    </row>
    <row r="872" spans="1:5" ht="15.75" customHeight="1" x14ac:dyDescent="0.35">
      <c r="A872" s="2"/>
      <c r="B872" s="2"/>
      <c r="C872" s="2"/>
      <c r="D872" s="2"/>
      <c r="E872" s="2"/>
    </row>
    <row r="873" spans="1:5" ht="15.75" customHeight="1" x14ac:dyDescent="0.35">
      <c r="A873" s="2"/>
      <c r="B873" s="2"/>
      <c r="C873" s="2"/>
      <c r="D873" s="2"/>
      <c r="E873" s="2"/>
    </row>
    <row r="874" spans="1:5" ht="15.75" customHeight="1" x14ac:dyDescent="0.35">
      <c r="A874" s="2"/>
      <c r="B874" s="2"/>
      <c r="C874" s="2"/>
      <c r="D874" s="2"/>
      <c r="E874" s="2"/>
    </row>
    <row r="875" spans="1:5" ht="15.75" customHeight="1" x14ac:dyDescent="0.35">
      <c r="A875" s="2"/>
      <c r="B875" s="2"/>
      <c r="C875" s="2"/>
      <c r="D875" s="2"/>
      <c r="E875" s="2"/>
    </row>
    <row r="876" spans="1:5" ht="15.75" customHeight="1" x14ac:dyDescent="0.35">
      <c r="A876" s="2"/>
      <c r="B876" s="2"/>
      <c r="C876" s="2"/>
      <c r="D876" s="2"/>
      <c r="E876" s="2"/>
    </row>
    <row r="877" spans="1:5" ht="15.75" customHeight="1" x14ac:dyDescent="0.35">
      <c r="A877" s="2"/>
      <c r="B877" s="2"/>
      <c r="C877" s="2"/>
      <c r="D877" s="2"/>
      <c r="E877" s="2"/>
    </row>
    <row r="878" spans="1:5" ht="15.75" customHeight="1" x14ac:dyDescent="0.35">
      <c r="A878" s="2"/>
      <c r="B878" s="2"/>
      <c r="C878" s="2"/>
      <c r="D878" s="2"/>
      <c r="E878" s="2"/>
    </row>
    <row r="879" spans="1:5" ht="15.75" customHeight="1" x14ac:dyDescent="0.35">
      <c r="A879" s="2"/>
      <c r="B879" s="2"/>
      <c r="C879" s="2"/>
      <c r="D879" s="2"/>
      <c r="E879" s="2"/>
    </row>
    <row r="880" spans="1:5" ht="15.75" customHeight="1" x14ac:dyDescent="0.35">
      <c r="A880" s="2"/>
      <c r="B880" s="2"/>
      <c r="C880" s="2"/>
      <c r="D880" s="2"/>
      <c r="E880" s="2"/>
    </row>
    <row r="881" spans="1:5" ht="15.75" customHeight="1" x14ac:dyDescent="0.35">
      <c r="A881" s="2"/>
      <c r="B881" s="2"/>
      <c r="C881" s="2"/>
      <c r="D881" s="2"/>
      <c r="E881" s="2"/>
    </row>
    <row r="882" spans="1:5" ht="15.75" customHeight="1" x14ac:dyDescent="0.35">
      <c r="A882" s="2"/>
      <c r="B882" s="2"/>
      <c r="C882" s="2"/>
      <c r="D882" s="2"/>
      <c r="E882" s="2"/>
    </row>
    <row r="883" spans="1:5" ht="15.75" customHeight="1" x14ac:dyDescent="0.35">
      <c r="A883" s="2"/>
      <c r="B883" s="2"/>
      <c r="C883" s="2"/>
      <c r="D883" s="2"/>
      <c r="E883" s="2"/>
    </row>
    <row r="884" spans="1:5" ht="15.75" customHeight="1" x14ac:dyDescent="0.35">
      <c r="A884" s="2"/>
      <c r="B884" s="2"/>
      <c r="C884" s="2"/>
      <c r="D884" s="2"/>
      <c r="E884" s="2"/>
    </row>
    <row r="885" spans="1:5" ht="15.75" customHeight="1" x14ac:dyDescent="0.35">
      <c r="A885" s="2"/>
      <c r="B885" s="2"/>
      <c r="C885" s="2"/>
      <c r="D885" s="2"/>
      <c r="E885" s="2"/>
    </row>
    <row r="886" spans="1:5" ht="15.75" customHeight="1" x14ac:dyDescent="0.35">
      <c r="A886" s="2"/>
      <c r="B886" s="2"/>
      <c r="C886" s="2"/>
      <c r="D886" s="2"/>
      <c r="E886" s="2"/>
    </row>
    <row r="887" spans="1:5" ht="15.75" customHeight="1" x14ac:dyDescent="0.35">
      <c r="A887" s="2"/>
      <c r="B887" s="2"/>
      <c r="C887" s="2"/>
      <c r="D887" s="2"/>
      <c r="E887" s="2"/>
    </row>
    <row r="888" spans="1:5" ht="15.75" customHeight="1" x14ac:dyDescent="0.35">
      <c r="A888" s="2"/>
      <c r="B888" s="2"/>
      <c r="C888" s="2"/>
      <c r="D888" s="2"/>
      <c r="E888" s="2"/>
    </row>
    <row r="889" spans="1:5" ht="15.75" customHeight="1" x14ac:dyDescent="0.35">
      <c r="A889" s="2"/>
      <c r="B889" s="2"/>
      <c r="C889" s="2"/>
      <c r="D889" s="2"/>
      <c r="E889" s="2"/>
    </row>
    <row r="890" spans="1:5" ht="15.75" customHeight="1" x14ac:dyDescent="0.35">
      <c r="A890" s="2"/>
      <c r="B890" s="2"/>
      <c r="C890" s="2"/>
      <c r="D890" s="2"/>
      <c r="E890" s="2"/>
    </row>
    <row r="891" spans="1:5" ht="15.75" customHeight="1" x14ac:dyDescent="0.35">
      <c r="A891" s="2"/>
      <c r="B891" s="2"/>
      <c r="C891" s="2"/>
      <c r="D891" s="2"/>
      <c r="E891" s="2"/>
    </row>
    <row r="892" spans="1:5" ht="15.75" customHeight="1" x14ac:dyDescent="0.35">
      <c r="A892" s="2"/>
      <c r="B892" s="2"/>
      <c r="C892" s="2"/>
      <c r="D892" s="2"/>
      <c r="E892" s="2"/>
    </row>
    <row r="893" spans="1:5" ht="15.75" customHeight="1" x14ac:dyDescent="0.35">
      <c r="A893" s="2"/>
      <c r="B893" s="2"/>
      <c r="C893" s="2"/>
      <c r="D893" s="2"/>
      <c r="E893" s="2"/>
    </row>
    <row r="894" spans="1:5" ht="15.75" customHeight="1" x14ac:dyDescent="0.35">
      <c r="A894" s="2"/>
      <c r="B894" s="2"/>
      <c r="C894" s="2"/>
      <c r="D894" s="2"/>
      <c r="E894" s="2"/>
    </row>
    <row r="895" spans="1:5" ht="15.75" customHeight="1" x14ac:dyDescent="0.35">
      <c r="A895" s="2"/>
      <c r="B895" s="2"/>
      <c r="C895" s="2"/>
      <c r="D895" s="2"/>
      <c r="E895" s="2"/>
    </row>
    <row r="896" spans="1:5" ht="15.75" customHeight="1" x14ac:dyDescent="0.35">
      <c r="A896" s="2"/>
      <c r="B896" s="2"/>
      <c r="C896" s="2"/>
      <c r="D896" s="2"/>
      <c r="E896" s="2"/>
    </row>
    <row r="897" spans="1:5" ht="15.75" customHeight="1" x14ac:dyDescent="0.35">
      <c r="A897" s="2"/>
      <c r="B897" s="2"/>
      <c r="C897" s="2"/>
      <c r="D897" s="2"/>
      <c r="E897" s="2"/>
    </row>
    <row r="898" spans="1:5" ht="15.75" customHeight="1" x14ac:dyDescent="0.35">
      <c r="A898" s="2"/>
      <c r="B898" s="2"/>
      <c r="C898" s="2"/>
      <c r="D898" s="2"/>
      <c r="E898" s="2"/>
    </row>
    <row r="899" spans="1:5" ht="15.75" customHeight="1" x14ac:dyDescent="0.35">
      <c r="A899" s="2"/>
      <c r="B899" s="2"/>
      <c r="C899" s="2"/>
      <c r="D899" s="2"/>
      <c r="E899" s="2"/>
    </row>
    <row r="900" spans="1:5" ht="15.75" customHeight="1" x14ac:dyDescent="0.35">
      <c r="A900" s="2"/>
      <c r="B900" s="2"/>
      <c r="C900" s="2"/>
      <c r="D900" s="2"/>
      <c r="E900" s="2"/>
    </row>
    <row r="901" spans="1:5" ht="15.75" customHeight="1" x14ac:dyDescent="0.35">
      <c r="A901" s="2"/>
      <c r="B901" s="2"/>
      <c r="C901" s="2"/>
      <c r="D901" s="2"/>
      <c r="E901" s="2"/>
    </row>
    <row r="902" spans="1:5" ht="15.75" customHeight="1" x14ac:dyDescent="0.35">
      <c r="A902" s="2"/>
      <c r="B902" s="2"/>
      <c r="C902" s="2"/>
      <c r="D902" s="2"/>
      <c r="E902" s="2"/>
    </row>
    <row r="903" spans="1:5" ht="15.75" customHeight="1" x14ac:dyDescent="0.35">
      <c r="A903" s="2"/>
      <c r="B903" s="2"/>
      <c r="C903" s="2"/>
      <c r="D903" s="2"/>
      <c r="E903" s="2"/>
    </row>
    <row r="904" spans="1:5" ht="15.75" customHeight="1" x14ac:dyDescent="0.35">
      <c r="A904" s="2"/>
      <c r="B904" s="2"/>
      <c r="C904" s="2"/>
      <c r="D904" s="2"/>
      <c r="E904" s="2"/>
    </row>
    <row r="905" spans="1:5" ht="15.75" customHeight="1" x14ac:dyDescent="0.35">
      <c r="A905" s="2"/>
      <c r="B905" s="2"/>
      <c r="C905" s="2"/>
      <c r="D905" s="2"/>
      <c r="E905" s="2"/>
    </row>
    <row r="906" spans="1:5" ht="15.75" customHeight="1" x14ac:dyDescent="0.35">
      <c r="A906" s="2"/>
      <c r="B906" s="2"/>
      <c r="C906" s="2"/>
      <c r="D906" s="2"/>
      <c r="E906" s="2"/>
    </row>
    <row r="907" spans="1:5" ht="15.75" customHeight="1" x14ac:dyDescent="0.35">
      <c r="A907" s="2"/>
      <c r="B907" s="2"/>
      <c r="C907" s="2"/>
      <c r="D907" s="2"/>
      <c r="E907" s="2"/>
    </row>
    <row r="908" spans="1:5" ht="15.75" customHeight="1" x14ac:dyDescent="0.35">
      <c r="A908" s="2"/>
      <c r="B908" s="2"/>
      <c r="C908" s="2"/>
      <c r="D908" s="2"/>
      <c r="E908" s="2"/>
    </row>
    <row r="909" spans="1:5" ht="15.75" customHeight="1" x14ac:dyDescent="0.35">
      <c r="A909" s="2"/>
      <c r="B909" s="2"/>
      <c r="C909" s="2"/>
      <c r="D909" s="2"/>
      <c r="E909" s="2"/>
    </row>
    <row r="910" spans="1:5" ht="15.75" customHeight="1" x14ac:dyDescent="0.35">
      <c r="A910" s="2"/>
      <c r="B910" s="2"/>
      <c r="C910" s="2"/>
      <c r="D910" s="2"/>
      <c r="E910" s="2"/>
    </row>
    <row r="911" spans="1:5" ht="15.75" customHeight="1" x14ac:dyDescent="0.35">
      <c r="A911" s="2"/>
      <c r="B911" s="2"/>
      <c r="C911" s="2"/>
      <c r="D911" s="2"/>
      <c r="E911" s="2"/>
    </row>
    <row r="912" spans="1:5" ht="15.75" customHeight="1" x14ac:dyDescent="0.35">
      <c r="A912" s="2"/>
      <c r="B912" s="2"/>
      <c r="C912" s="2"/>
      <c r="D912" s="2"/>
      <c r="E912" s="2"/>
    </row>
    <row r="913" spans="1:5" ht="15.75" customHeight="1" x14ac:dyDescent="0.35">
      <c r="A913" s="2"/>
      <c r="B913" s="2"/>
      <c r="C913" s="2"/>
      <c r="D913" s="2"/>
      <c r="E913" s="2"/>
    </row>
    <row r="914" spans="1:5" ht="15.75" customHeight="1" x14ac:dyDescent="0.35">
      <c r="A914" s="2"/>
      <c r="B914" s="2"/>
      <c r="C914" s="2"/>
      <c r="D914" s="2"/>
      <c r="E914" s="2"/>
    </row>
    <row r="915" spans="1:5" ht="15.75" customHeight="1" x14ac:dyDescent="0.35">
      <c r="A915" s="2"/>
      <c r="B915" s="2"/>
      <c r="C915" s="2"/>
      <c r="D915" s="2"/>
      <c r="E915" s="2"/>
    </row>
    <row r="916" spans="1:5" ht="15.75" customHeight="1" x14ac:dyDescent="0.35">
      <c r="A916" s="2"/>
      <c r="B916" s="2"/>
      <c r="C916" s="2"/>
      <c r="D916" s="2"/>
      <c r="E916" s="2"/>
    </row>
    <row r="917" spans="1:5" ht="15.75" customHeight="1" x14ac:dyDescent="0.35">
      <c r="A917" s="2"/>
      <c r="B917" s="2"/>
      <c r="C917" s="2"/>
      <c r="D917" s="2"/>
      <c r="E917" s="2"/>
    </row>
    <row r="918" spans="1:5" ht="15.75" customHeight="1" x14ac:dyDescent="0.35">
      <c r="A918" s="2"/>
      <c r="B918" s="2"/>
      <c r="C918" s="2"/>
      <c r="D918" s="2"/>
      <c r="E918" s="2"/>
    </row>
    <row r="919" spans="1:5" ht="15.75" customHeight="1" x14ac:dyDescent="0.35">
      <c r="A919" s="2"/>
      <c r="B919" s="2"/>
      <c r="C919" s="2"/>
      <c r="D919" s="2"/>
      <c r="E919" s="2"/>
    </row>
    <row r="920" spans="1:5" ht="15.75" customHeight="1" x14ac:dyDescent="0.35">
      <c r="A920" s="2"/>
      <c r="B920" s="2"/>
      <c r="C920" s="2"/>
      <c r="D920" s="2"/>
      <c r="E920" s="2"/>
    </row>
    <row r="921" spans="1:5" ht="15.75" customHeight="1" x14ac:dyDescent="0.35">
      <c r="A921" s="2"/>
      <c r="B921" s="2"/>
      <c r="C921" s="2"/>
      <c r="D921" s="2"/>
      <c r="E921" s="2"/>
    </row>
    <row r="922" spans="1:5" ht="15.75" customHeight="1" x14ac:dyDescent="0.35">
      <c r="A922" s="2"/>
      <c r="B922" s="2"/>
      <c r="C922" s="2"/>
      <c r="D922" s="2"/>
      <c r="E922" s="2"/>
    </row>
    <row r="923" spans="1:5" ht="15.75" customHeight="1" x14ac:dyDescent="0.35">
      <c r="A923" s="2"/>
      <c r="B923" s="2"/>
      <c r="C923" s="2"/>
      <c r="D923" s="2"/>
      <c r="E923" s="2"/>
    </row>
    <row r="924" spans="1:5" ht="15.75" customHeight="1" x14ac:dyDescent="0.35">
      <c r="A924" s="2"/>
      <c r="B924" s="2"/>
      <c r="C924" s="2"/>
      <c r="D924" s="2"/>
      <c r="E924" s="2"/>
    </row>
    <row r="925" spans="1:5" ht="15.75" customHeight="1" x14ac:dyDescent="0.35">
      <c r="A925" s="2"/>
      <c r="B925" s="2"/>
      <c r="C925" s="2"/>
      <c r="D925" s="2"/>
      <c r="E925" s="2"/>
    </row>
    <row r="926" spans="1:5" ht="15.75" customHeight="1" x14ac:dyDescent="0.35">
      <c r="A926" s="2"/>
      <c r="B926" s="2"/>
      <c r="C926" s="2"/>
      <c r="D926" s="2"/>
      <c r="E926" s="2"/>
    </row>
    <row r="927" spans="1:5" ht="15.75" customHeight="1" x14ac:dyDescent="0.35">
      <c r="A927" s="2"/>
      <c r="B927" s="2"/>
      <c r="C927" s="2"/>
      <c r="D927" s="2"/>
      <c r="E927" s="2"/>
    </row>
    <row r="928" spans="1:5" ht="15.75" customHeight="1" x14ac:dyDescent="0.35">
      <c r="A928" s="2"/>
      <c r="B928" s="2"/>
      <c r="C928" s="2"/>
      <c r="D928" s="2"/>
      <c r="E928" s="2"/>
    </row>
    <row r="929" spans="1:5" ht="15.75" customHeight="1" x14ac:dyDescent="0.35">
      <c r="A929" s="2"/>
      <c r="B929" s="2"/>
      <c r="C929" s="2"/>
      <c r="D929" s="2"/>
      <c r="E929" s="2"/>
    </row>
    <row r="930" spans="1:5" ht="15.75" customHeight="1" x14ac:dyDescent="0.35">
      <c r="A930" s="2"/>
      <c r="B930" s="2"/>
      <c r="C930" s="2"/>
      <c r="D930" s="2"/>
      <c r="E930" s="2"/>
    </row>
    <row r="931" spans="1:5" ht="15.75" customHeight="1" x14ac:dyDescent="0.35">
      <c r="A931" s="2"/>
      <c r="B931" s="2"/>
      <c r="C931" s="2"/>
      <c r="D931" s="2"/>
      <c r="E931" s="2"/>
    </row>
    <row r="932" spans="1:5" ht="15.75" customHeight="1" x14ac:dyDescent="0.35">
      <c r="A932" s="2"/>
      <c r="B932" s="2"/>
      <c r="C932" s="2"/>
      <c r="D932" s="2"/>
      <c r="E932" s="2"/>
    </row>
    <row r="933" spans="1:5" ht="15.75" customHeight="1" x14ac:dyDescent="0.35">
      <c r="A933" s="2"/>
      <c r="B933" s="2"/>
      <c r="C933" s="2"/>
      <c r="D933" s="2"/>
      <c r="E933" s="2"/>
    </row>
    <row r="934" spans="1:5" ht="15.75" customHeight="1" x14ac:dyDescent="0.35">
      <c r="A934" s="2"/>
      <c r="B934" s="2"/>
      <c r="C934" s="2"/>
      <c r="D934" s="2"/>
      <c r="E934" s="2"/>
    </row>
    <row r="935" spans="1:5" ht="15.75" customHeight="1" x14ac:dyDescent="0.35">
      <c r="A935" s="2"/>
      <c r="B935" s="2"/>
      <c r="C935" s="2"/>
      <c r="D935" s="2"/>
      <c r="E935" s="2"/>
    </row>
    <row r="936" spans="1:5" ht="15.75" customHeight="1" x14ac:dyDescent="0.35">
      <c r="A936" s="2"/>
      <c r="B936" s="2"/>
      <c r="C936" s="2"/>
      <c r="D936" s="2"/>
      <c r="E936" s="2"/>
    </row>
    <row r="937" spans="1:5" ht="15.75" customHeight="1" x14ac:dyDescent="0.35">
      <c r="A937" s="2"/>
      <c r="B937" s="2"/>
      <c r="C937" s="2"/>
      <c r="D937" s="2"/>
      <c r="E937" s="2"/>
    </row>
    <row r="938" spans="1:5" ht="15.75" customHeight="1" x14ac:dyDescent="0.35">
      <c r="A938" s="2"/>
      <c r="B938" s="2"/>
      <c r="C938" s="2"/>
      <c r="D938" s="2"/>
      <c r="E938" s="2"/>
    </row>
    <row r="939" spans="1:5" ht="15.75" customHeight="1" x14ac:dyDescent="0.35">
      <c r="A939" s="2"/>
      <c r="B939" s="2"/>
      <c r="C939" s="2"/>
      <c r="D939" s="2"/>
      <c r="E939" s="2"/>
    </row>
    <row r="940" spans="1:5" ht="15.75" customHeight="1" x14ac:dyDescent="0.35">
      <c r="A940" s="2"/>
      <c r="B940" s="2"/>
      <c r="C940" s="2"/>
      <c r="D940" s="2"/>
      <c r="E940" s="2"/>
    </row>
    <row r="941" spans="1:5" ht="15.75" customHeight="1" x14ac:dyDescent="0.35">
      <c r="A941" s="2"/>
      <c r="B941" s="2"/>
      <c r="C941" s="2"/>
      <c r="D941" s="2"/>
      <c r="E941" s="2"/>
    </row>
    <row r="942" spans="1:5" ht="15.75" customHeight="1" x14ac:dyDescent="0.35">
      <c r="A942" s="2"/>
      <c r="B942" s="2"/>
      <c r="C942" s="2"/>
      <c r="D942" s="2"/>
      <c r="E942" s="2"/>
    </row>
    <row r="943" spans="1:5" ht="15.75" customHeight="1" x14ac:dyDescent="0.35">
      <c r="A943" s="2"/>
      <c r="B943" s="2"/>
      <c r="C943" s="2"/>
      <c r="D943" s="2"/>
      <c r="E943" s="2"/>
    </row>
    <row r="944" spans="1:5" ht="15.75" customHeight="1" x14ac:dyDescent="0.35">
      <c r="A944" s="2"/>
      <c r="B944" s="2"/>
      <c r="C944" s="2"/>
      <c r="D944" s="2"/>
      <c r="E944" s="2"/>
    </row>
    <row r="945" spans="1:5" ht="15.75" customHeight="1" x14ac:dyDescent="0.35">
      <c r="A945" s="2"/>
      <c r="B945" s="2"/>
      <c r="C945" s="2"/>
      <c r="D945" s="2"/>
      <c r="E945" s="2"/>
    </row>
    <row r="946" spans="1:5" ht="15.75" customHeight="1" x14ac:dyDescent="0.35">
      <c r="A946" s="2"/>
      <c r="B946" s="2"/>
      <c r="C946" s="2"/>
      <c r="D946" s="2"/>
      <c r="E946" s="2"/>
    </row>
    <row r="947" spans="1:5" ht="15.75" customHeight="1" x14ac:dyDescent="0.35">
      <c r="A947" s="2"/>
      <c r="B947" s="2"/>
      <c r="C947" s="2"/>
      <c r="D947" s="2"/>
      <c r="E947" s="2"/>
    </row>
    <row r="948" spans="1:5" ht="15.75" customHeight="1" x14ac:dyDescent="0.35">
      <c r="A948" s="2"/>
      <c r="B948" s="2"/>
      <c r="C948" s="2"/>
      <c r="D948" s="2"/>
      <c r="E948" s="2"/>
    </row>
    <row r="949" spans="1:5" ht="15.75" customHeight="1" x14ac:dyDescent="0.35">
      <c r="A949" s="2"/>
      <c r="B949" s="2"/>
      <c r="C949" s="2"/>
      <c r="D949" s="2"/>
      <c r="E949" s="2"/>
    </row>
    <row r="950" spans="1:5" ht="15.75" customHeight="1" x14ac:dyDescent="0.35">
      <c r="A950" s="2"/>
      <c r="B950" s="2"/>
      <c r="C950" s="2"/>
      <c r="D950" s="2"/>
      <c r="E950" s="2"/>
    </row>
    <row r="951" spans="1:5" ht="15.75" customHeight="1" x14ac:dyDescent="0.35">
      <c r="A951" s="2"/>
      <c r="B951" s="2"/>
      <c r="C951" s="2"/>
      <c r="D951" s="2"/>
      <c r="E951" s="2"/>
    </row>
    <row r="952" spans="1:5" ht="15.75" customHeight="1" x14ac:dyDescent="0.35">
      <c r="A952" s="2"/>
      <c r="B952" s="2"/>
      <c r="C952" s="2"/>
      <c r="D952" s="2"/>
      <c r="E952" s="2"/>
    </row>
    <row r="953" spans="1:5" ht="15.75" customHeight="1" x14ac:dyDescent="0.35">
      <c r="A953" s="2"/>
      <c r="B953" s="2"/>
      <c r="C953" s="2"/>
      <c r="D953" s="2"/>
      <c r="E953" s="2"/>
    </row>
    <row r="954" spans="1:5" ht="15.75" customHeight="1" x14ac:dyDescent="0.35">
      <c r="A954" s="2"/>
      <c r="B954" s="2"/>
      <c r="C954" s="2"/>
      <c r="D954" s="2"/>
      <c r="E954" s="2"/>
    </row>
    <row r="955" spans="1:5" ht="15.75" customHeight="1" x14ac:dyDescent="0.35">
      <c r="A955" s="2"/>
      <c r="B955" s="2"/>
      <c r="C955" s="2"/>
      <c r="D955" s="2"/>
      <c r="E955" s="2"/>
    </row>
    <row r="956" spans="1:5" ht="15.75" customHeight="1" x14ac:dyDescent="0.35">
      <c r="A956" s="2"/>
      <c r="B956" s="2"/>
      <c r="C956" s="2"/>
      <c r="D956" s="2"/>
      <c r="E956" s="2"/>
    </row>
    <row r="957" spans="1:5" ht="15.75" customHeight="1" x14ac:dyDescent="0.35">
      <c r="A957" s="2"/>
      <c r="B957" s="2"/>
      <c r="C957" s="2"/>
      <c r="D957" s="2"/>
      <c r="E957" s="2"/>
    </row>
    <row r="958" spans="1:5" ht="15.75" customHeight="1" x14ac:dyDescent="0.35">
      <c r="A958" s="2"/>
      <c r="B958" s="2"/>
      <c r="C958" s="2"/>
      <c r="D958" s="2"/>
      <c r="E958" s="2"/>
    </row>
    <row r="959" spans="1:5" ht="15.75" customHeight="1" x14ac:dyDescent="0.35">
      <c r="A959" s="2"/>
      <c r="B959" s="2"/>
      <c r="C959" s="2"/>
      <c r="D959" s="2"/>
      <c r="E959" s="2"/>
    </row>
    <row r="960" spans="1:5" ht="15.75" customHeight="1" x14ac:dyDescent="0.35">
      <c r="A960" s="2"/>
      <c r="B960" s="2"/>
      <c r="C960" s="2"/>
      <c r="D960" s="2"/>
      <c r="E960" s="2"/>
    </row>
    <row r="961" spans="1:5" ht="15.75" customHeight="1" x14ac:dyDescent="0.35">
      <c r="A961" s="2"/>
      <c r="B961" s="2"/>
      <c r="C961" s="2"/>
      <c r="D961" s="2"/>
      <c r="E961" s="2"/>
    </row>
    <row r="962" spans="1:5" ht="15.75" customHeight="1" x14ac:dyDescent="0.35">
      <c r="A962" s="2"/>
      <c r="B962" s="2"/>
      <c r="C962" s="2"/>
      <c r="D962" s="2"/>
      <c r="E962" s="2"/>
    </row>
    <row r="963" spans="1:5" ht="15.75" customHeight="1" x14ac:dyDescent="0.35">
      <c r="A963" s="2"/>
      <c r="B963" s="2"/>
      <c r="C963" s="2"/>
      <c r="D963" s="2"/>
      <c r="E963" s="2"/>
    </row>
    <row r="964" spans="1:5" ht="15.75" customHeight="1" x14ac:dyDescent="0.35">
      <c r="A964" s="2"/>
      <c r="B964" s="2"/>
      <c r="C964" s="2"/>
      <c r="D964" s="2"/>
      <c r="E964" s="2"/>
    </row>
    <row r="965" spans="1:5" ht="15.75" customHeight="1" x14ac:dyDescent="0.35">
      <c r="A965" s="2"/>
      <c r="B965" s="2"/>
      <c r="C965" s="2"/>
      <c r="D965" s="2"/>
      <c r="E965" s="2"/>
    </row>
    <row r="966" spans="1:5" ht="15.75" customHeight="1" x14ac:dyDescent="0.35">
      <c r="A966" s="2"/>
      <c r="B966" s="2"/>
      <c r="C966" s="2"/>
      <c r="D966" s="2"/>
      <c r="E966" s="2"/>
    </row>
    <row r="967" spans="1:5" ht="15.75" customHeight="1" x14ac:dyDescent="0.35">
      <c r="A967" s="2"/>
      <c r="B967" s="2"/>
      <c r="C967" s="2"/>
      <c r="D967" s="2"/>
      <c r="E967" s="2"/>
    </row>
    <row r="968" spans="1:5" ht="15.75" customHeight="1" x14ac:dyDescent="0.35">
      <c r="A968" s="2"/>
      <c r="B968" s="2"/>
      <c r="C968" s="2"/>
      <c r="D968" s="2"/>
      <c r="E968" s="2"/>
    </row>
    <row r="969" spans="1:5" ht="15.75" customHeight="1" x14ac:dyDescent="0.35">
      <c r="A969" s="2"/>
      <c r="B969" s="2"/>
      <c r="C969" s="2"/>
      <c r="D969" s="2"/>
      <c r="E969" s="2"/>
    </row>
    <row r="970" spans="1:5" ht="15.75" customHeight="1" x14ac:dyDescent="0.35">
      <c r="A970" s="2"/>
      <c r="B970" s="2"/>
      <c r="C970" s="2"/>
      <c r="D970" s="2"/>
      <c r="E970" s="2"/>
    </row>
    <row r="971" spans="1:5" ht="15.75" customHeight="1" x14ac:dyDescent="0.35">
      <c r="A971" s="2"/>
      <c r="B971" s="2"/>
      <c r="C971" s="2"/>
      <c r="D971" s="2"/>
      <c r="E971" s="2"/>
    </row>
    <row r="972" spans="1:5" ht="15.75" customHeight="1" x14ac:dyDescent="0.35">
      <c r="A972" s="2"/>
      <c r="B972" s="2"/>
      <c r="C972" s="2"/>
      <c r="D972" s="2"/>
      <c r="E972" s="2"/>
    </row>
    <row r="973" spans="1:5" ht="15.75" customHeight="1" x14ac:dyDescent="0.35">
      <c r="A973" s="2"/>
      <c r="B973" s="2"/>
      <c r="C973" s="2"/>
      <c r="D973" s="2"/>
      <c r="E973" s="2"/>
    </row>
    <row r="974" spans="1:5" ht="15.75" customHeight="1" x14ac:dyDescent="0.35">
      <c r="A974" s="2"/>
      <c r="B974" s="2"/>
      <c r="C974" s="2"/>
      <c r="D974" s="2"/>
      <c r="E974" s="2"/>
    </row>
    <row r="975" spans="1:5" ht="15.75" customHeight="1" x14ac:dyDescent="0.35">
      <c r="A975" s="2"/>
      <c r="B975" s="2"/>
      <c r="C975" s="2"/>
      <c r="D975" s="2"/>
      <c r="E975" s="2"/>
    </row>
    <row r="976" spans="1:5" ht="15.75" customHeight="1" x14ac:dyDescent="0.35">
      <c r="A976" s="2"/>
      <c r="B976" s="2"/>
      <c r="C976" s="2"/>
      <c r="D976" s="2"/>
      <c r="E976" s="2"/>
    </row>
    <row r="977" spans="1:5" ht="15.75" customHeight="1" x14ac:dyDescent="0.35">
      <c r="A977" s="2"/>
      <c r="B977" s="2"/>
      <c r="C977" s="2"/>
      <c r="D977" s="2"/>
      <c r="E977" s="2"/>
    </row>
    <row r="978" spans="1:5" ht="15.75" customHeight="1" x14ac:dyDescent="0.35">
      <c r="A978" s="2"/>
      <c r="B978" s="2"/>
      <c r="C978" s="2"/>
      <c r="D978" s="2"/>
      <c r="E978" s="2"/>
    </row>
    <row r="979" spans="1:5" ht="15.75" customHeight="1" x14ac:dyDescent="0.35">
      <c r="A979" s="2"/>
      <c r="B979" s="2"/>
      <c r="C979" s="2"/>
      <c r="D979" s="2"/>
      <c r="E979" s="2"/>
    </row>
    <row r="980" spans="1:5" ht="15.75" customHeight="1" x14ac:dyDescent="0.35">
      <c r="A980" s="2"/>
      <c r="B980" s="2"/>
      <c r="C980" s="2"/>
      <c r="D980" s="2"/>
      <c r="E980" s="2"/>
    </row>
    <row r="981" spans="1:5" ht="15.75" customHeight="1" x14ac:dyDescent="0.35">
      <c r="A981" s="2"/>
      <c r="B981" s="2"/>
      <c r="C981" s="2"/>
      <c r="D981" s="2"/>
      <c r="E981" s="2"/>
    </row>
    <row r="982" spans="1:5" ht="15.75" customHeight="1" x14ac:dyDescent="0.35">
      <c r="A982" s="2"/>
      <c r="B982" s="2"/>
      <c r="C982" s="2"/>
      <c r="D982" s="2"/>
      <c r="E982" s="2"/>
    </row>
    <row r="983" spans="1:5" ht="15.75" customHeight="1" x14ac:dyDescent="0.35">
      <c r="A983" s="2"/>
      <c r="B983" s="2"/>
      <c r="C983" s="2"/>
      <c r="D983" s="2"/>
      <c r="E983" s="2"/>
    </row>
    <row r="984" spans="1:5" ht="15.75" customHeight="1" x14ac:dyDescent="0.35">
      <c r="A984" s="2"/>
      <c r="B984" s="2"/>
      <c r="C984" s="2"/>
      <c r="D984" s="2"/>
      <c r="E984" s="2"/>
    </row>
    <row r="985" spans="1:5" ht="15.75" customHeight="1" x14ac:dyDescent="0.35">
      <c r="A985" s="2"/>
      <c r="B985" s="2"/>
      <c r="C985" s="2"/>
      <c r="D985" s="2"/>
      <c r="E985" s="2"/>
    </row>
    <row r="986" spans="1:5" ht="15.75" customHeight="1" x14ac:dyDescent="0.35">
      <c r="A986" s="2"/>
      <c r="B986" s="2"/>
      <c r="C986" s="2"/>
      <c r="D986" s="2"/>
      <c r="E986" s="2"/>
    </row>
    <row r="987" spans="1:5" ht="15.75" customHeight="1" x14ac:dyDescent="0.35">
      <c r="A987" s="2"/>
      <c r="B987" s="2"/>
      <c r="C987" s="2"/>
      <c r="D987" s="2"/>
      <c r="E987" s="2"/>
    </row>
    <row r="988" spans="1:5" ht="15.75" customHeight="1" x14ac:dyDescent="0.35">
      <c r="A988" s="2"/>
      <c r="B988" s="2"/>
      <c r="C988" s="2"/>
      <c r="D988" s="2"/>
      <c r="E988" s="2"/>
    </row>
    <row r="989" spans="1:5" ht="15.75" customHeight="1" x14ac:dyDescent="0.35">
      <c r="A989" s="2"/>
      <c r="B989" s="2"/>
      <c r="C989" s="2"/>
      <c r="D989" s="2"/>
      <c r="E989" s="2"/>
    </row>
    <row r="990" spans="1:5" ht="15.75" customHeight="1" x14ac:dyDescent="0.35">
      <c r="A990" s="2"/>
      <c r="B990" s="2"/>
      <c r="C990" s="2"/>
      <c r="D990" s="2"/>
      <c r="E990" s="2"/>
    </row>
    <row r="991" spans="1:5" ht="15.75" customHeight="1" x14ac:dyDescent="0.35">
      <c r="A991" s="2"/>
      <c r="B991" s="2"/>
      <c r="C991" s="2"/>
      <c r="D991" s="2"/>
      <c r="E991" s="2"/>
    </row>
    <row r="992" spans="1:5" ht="15.75" customHeight="1" x14ac:dyDescent="0.35">
      <c r="A992" s="2"/>
      <c r="B992" s="2"/>
      <c r="C992" s="2"/>
      <c r="D992" s="2"/>
      <c r="E992" s="2"/>
    </row>
    <row r="993" spans="1:5" ht="15.75" customHeight="1" x14ac:dyDescent="0.35">
      <c r="A993" s="2"/>
      <c r="B993" s="2"/>
      <c r="C993" s="2"/>
      <c r="D993" s="2"/>
      <c r="E993" s="2"/>
    </row>
    <row r="994" spans="1:5" ht="15.75" customHeight="1" x14ac:dyDescent="0.35">
      <c r="A994" s="2"/>
      <c r="B994" s="2"/>
      <c r="C994" s="2"/>
      <c r="D994" s="2"/>
      <c r="E994" s="2"/>
    </row>
    <row r="995" spans="1:5" ht="15.75" customHeight="1" x14ac:dyDescent="0.35">
      <c r="A995" s="2"/>
      <c r="B995" s="2"/>
      <c r="C995" s="2"/>
      <c r="D995" s="2"/>
      <c r="E995" s="2"/>
    </row>
    <row r="996" spans="1:5" ht="15.75" customHeight="1" x14ac:dyDescent="0.35">
      <c r="A996" s="2"/>
      <c r="B996" s="2"/>
      <c r="C996" s="2"/>
      <c r="D996" s="2"/>
      <c r="E996" s="2"/>
    </row>
    <row r="997" spans="1:5" ht="15.75" customHeight="1" x14ac:dyDescent="0.35">
      <c r="A997" s="2"/>
      <c r="B997" s="2"/>
      <c r="C997" s="2"/>
      <c r="D997" s="2"/>
      <c r="E997" s="2"/>
    </row>
    <row r="998" spans="1:5" ht="15.75" customHeight="1" x14ac:dyDescent="0.35">
      <c r="A998" s="2"/>
      <c r="B998" s="2"/>
      <c r="C998" s="2"/>
      <c r="D998" s="2"/>
      <c r="E998" s="2"/>
    </row>
    <row r="999" spans="1:5" ht="15.75" customHeight="1" x14ac:dyDescent="0.35">
      <c r="A999" s="2"/>
      <c r="B999" s="2"/>
      <c r="C999" s="2"/>
      <c r="D999" s="2"/>
      <c r="E999" s="2"/>
    </row>
    <row r="1000" spans="1:5" ht="15.75" customHeight="1" x14ac:dyDescent="0.35">
      <c r="A1000" s="2"/>
      <c r="B1000" s="2"/>
      <c r="C1000" s="2"/>
      <c r="D1000" s="2"/>
      <c r="E1000" s="2"/>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pane xSplit="2" ySplit="1" topLeftCell="C2" activePane="bottomRight" state="frozen"/>
      <selection pane="topRight" activeCell="C1" sqref="C1"/>
      <selection pane="bottomLeft" activeCell="A2" sqref="A2"/>
      <selection pane="bottomRight" activeCell="G25" sqref="G25"/>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362</v>
      </c>
      <c r="B10" s="36" t="s">
        <v>363</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364</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8" t="s">
        <v>365</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366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367</v>
      </c>
      <c r="B16" s="39" t="s">
        <v>368</v>
      </c>
      <c r="C16" s="52">
        <v>6.6360000000000001</v>
      </c>
      <c r="D16" s="52">
        <v>6.6360000000000001</v>
      </c>
      <c r="E16" s="52">
        <v>6.6360000000000001</v>
      </c>
      <c r="F16" s="52">
        <v>6.6360000000000001</v>
      </c>
      <c r="G16" s="52">
        <v>6.6360000000000001</v>
      </c>
      <c r="H16" s="52">
        <v>6.6360000000000001</v>
      </c>
      <c r="I16" s="52">
        <v>6.6360000000000001</v>
      </c>
      <c r="J16" s="52">
        <v>6.6360000000000001</v>
      </c>
      <c r="K16" s="52">
        <v>6.6360000000000001</v>
      </c>
      <c r="L16" s="52">
        <v>6.6360000000000001</v>
      </c>
      <c r="M16" s="52">
        <v>6.6360000000000001</v>
      </c>
      <c r="N16" s="52">
        <v>6.6360000000000001</v>
      </c>
      <c r="O16" s="52">
        <v>6.6360000000000001</v>
      </c>
      <c r="P16" s="52">
        <v>6.6360000000000001</v>
      </c>
      <c r="Q16" s="52">
        <v>6.6360000000000001</v>
      </c>
      <c r="R16" s="52">
        <v>6.6360000000000001</v>
      </c>
      <c r="S16" s="52">
        <v>6.6360000000000001</v>
      </c>
      <c r="T16" s="52">
        <v>6.6360000000000001</v>
      </c>
      <c r="U16" s="52">
        <v>6.6360000000000001</v>
      </c>
      <c r="V16" s="52">
        <v>6.6360000000000001</v>
      </c>
      <c r="W16" s="52">
        <v>6.6360000000000001</v>
      </c>
      <c r="X16" s="52">
        <v>6.6360000000000001</v>
      </c>
      <c r="Y16" s="52">
        <v>6.6360000000000001</v>
      </c>
      <c r="Z16" s="52">
        <v>6.6360000000000001</v>
      </c>
      <c r="AA16" s="52">
        <v>6.6360000000000001</v>
      </c>
      <c r="AB16" s="52">
        <v>6.6360000000000001</v>
      </c>
      <c r="AC16" s="52">
        <v>6.6360000000000001</v>
      </c>
      <c r="AD16" s="52">
        <v>6.6360000000000001</v>
      </c>
      <c r="AE16" s="52">
        <v>6.6360000000000001</v>
      </c>
      <c r="AF16" s="52">
        <v>6.6360000000000001</v>
      </c>
      <c r="AG16" s="52">
        <v>6.6360000000000001</v>
      </c>
      <c r="AH16" s="52">
        <v>6.6360000000000001</v>
      </c>
      <c r="AI16" s="52">
        <v>6.6360000000000001</v>
      </c>
      <c r="AJ16" s="52">
        <v>6.6360000000000001</v>
      </c>
      <c r="AK16" s="41">
        <v>0</v>
      </c>
    </row>
    <row r="17" spans="1:37" ht="15" customHeight="1" x14ac:dyDescent="0.35">
      <c r="A17" s="35" t="s">
        <v>369</v>
      </c>
      <c r="B17" s="39" t="s">
        <v>370</v>
      </c>
      <c r="C17" s="52">
        <v>5.048</v>
      </c>
      <c r="D17" s="52">
        <v>5.048</v>
      </c>
      <c r="E17" s="52">
        <v>5.048</v>
      </c>
      <c r="F17" s="52">
        <v>5.048</v>
      </c>
      <c r="G17" s="52">
        <v>5.048</v>
      </c>
      <c r="H17" s="52">
        <v>5.048</v>
      </c>
      <c r="I17" s="52">
        <v>5.048</v>
      </c>
      <c r="J17" s="52">
        <v>5.048</v>
      </c>
      <c r="K17" s="52">
        <v>5.048</v>
      </c>
      <c r="L17" s="52">
        <v>5.048</v>
      </c>
      <c r="M17" s="52">
        <v>5.048</v>
      </c>
      <c r="N17" s="52">
        <v>5.048</v>
      </c>
      <c r="O17" s="52">
        <v>5.048</v>
      </c>
      <c r="P17" s="52">
        <v>5.048</v>
      </c>
      <c r="Q17" s="52">
        <v>5.048</v>
      </c>
      <c r="R17" s="52">
        <v>5.048</v>
      </c>
      <c r="S17" s="52">
        <v>5.048</v>
      </c>
      <c r="T17" s="52">
        <v>5.048</v>
      </c>
      <c r="U17" s="52">
        <v>5.048</v>
      </c>
      <c r="V17" s="52">
        <v>5.048</v>
      </c>
      <c r="W17" s="52">
        <v>5.048</v>
      </c>
      <c r="X17" s="52">
        <v>5.048</v>
      </c>
      <c r="Y17" s="52">
        <v>5.048</v>
      </c>
      <c r="Z17" s="52">
        <v>5.048</v>
      </c>
      <c r="AA17" s="52">
        <v>5.048</v>
      </c>
      <c r="AB17" s="52">
        <v>5.048</v>
      </c>
      <c r="AC17" s="52">
        <v>5.048</v>
      </c>
      <c r="AD17" s="52">
        <v>5.048</v>
      </c>
      <c r="AE17" s="52">
        <v>5.048</v>
      </c>
      <c r="AF17" s="52">
        <v>5.048</v>
      </c>
      <c r="AG17" s="52">
        <v>5.048</v>
      </c>
      <c r="AH17" s="52">
        <v>5.048</v>
      </c>
      <c r="AI17" s="52">
        <v>5.048</v>
      </c>
      <c r="AJ17" s="52">
        <v>5.048</v>
      </c>
      <c r="AK17" s="41">
        <v>0</v>
      </c>
    </row>
    <row r="18" spans="1:37" ht="15" customHeight="1" x14ac:dyDescent="0.35">
      <c r="A18" s="35" t="s">
        <v>371</v>
      </c>
      <c r="B18" s="39" t="s">
        <v>372</v>
      </c>
      <c r="C18" s="52">
        <v>5.359</v>
      </c>
      <c r="D18" s="52">
        <v>5.359</v>
      </c>
      <c r="E18" s="52">
        <v>5.359</v>
      </c>
      <c r="F18" s="52">
        <v>5.359</v>
      </c>
      <c r="G18" s="52">
        <v>5.359</v>
      </c>
      <c r="H18" s="52">
        <v>5.359</v>
      </c>
      <c r="I18" s="52">
        <v>5.359</v>
      </c>
      <c r="J18" s="52">
        <v>5.359</v>
      </c>
      <c r="K18" s="52">
        <v>5.359</v>
      </c>
      <c r="L18" s="52">
        <v>5.359</v>
      </c>
      <c r="M18" s="52">
        <v>5.359</v>
      </c>
      <c r="N18" s="52">
        <v>5.359</v>
      </c>
      <c r="O18" s="52">
        <v>5.359</v>
      </c>
      <c r="P18" s="52">
        <v>5.359</v>
      </c>
      <c r="Q18" s="52">
        <v>5.359</v>
      </c>
      <c r="R18" s="52">
        <v>5.359</v>
      </c>
      <c r="S18" s="52">
        <v>5.359</v>
      </c>
      <c r="T18" s="52">
        <v>5.359</v>
      </c>
      <c r="U18" s="52">
        <v>5.359</v>
      </c>
      <c r="V18" s="52">
        <v>5.359</v>
      </c>
      <c r="W18" s="52">
        <v>5.359</v>
      </c>
      <c r="X18" s="52">
        <v>5.359</v>
      </c>
      <c r="Y18" s="52">
        <v>5.359</v>
      </c>
      <c r="Z18" s="52">
        <v>5.359</v>
      </c>
      <c r="AA18" s="52">
        <v>5.359</v>
      </c>
      <c r="AB18" s="52">
        <v>5.359</v>
      </c>
      <c r="AC18" s="52">
        <v>5.359</v>
      </c>
      <c r="AD18" s="52">
        <v>5.359</v>
      </c>
      <c r="AE18" s="52">
        <v>5.359</v>
      </c>
      <c r="AF18" s="52">
        <v>5.359</v>
      </c>
      <c r="AG18" s="52">
        <v>5.359</v>
      </c>
      <c r="AH18" s="52">
        <v>5.359</v>
      </c>
      <c r="AI18" s="52">
        <v>5.359</v>
      </c>
      <c r="AJ18" s="52">
        <v>5.359</v>
      </c>
      <c r="AK18" s="41">
        <v>0</v>
      </c>
    </row>
    <row r="19" spans="1:37" ht="15" customHeight="1" x14ac:dyDescent="0.35">
      <c r="A19" s="35" t="s">
        <v>373</v>
      </c>
      <c r="B19" s="39" t="s">
        <v>374</v>
      </c>
      <c r="C19" s="52">
        <v>5.8250000000000002</v>
      </c>
      <c r="D19" s="52">
        <v>5.8250000000000002</v>
      </c>
      <c r="E19" s="52">
        <v>5.8250000000000002</v>
      </c>
      <c r="F19" s="52">
        <v>5.8250000000000002</v>
      </c>
      <c r="G19" s="52">
        <v>5.8250000000000002</v>
      </c>
      <c r="H19" s="52">
        <v>5.8250000000000002</v>
      </c>
      <c r="I19" s="52">
        <v>5.8250000000000002</v>
      </c>
      <c r="J19" s="52">
        <v>5.8250000000000002</v>
      </c>
      <c r="K19" s="52">
        <v>5.8250000000000002</v>
      </c>
      <c r="L19" s="52">
        <v>5.8250000000000002</v>
      </c>
      <c r="M19" s="52">
        <v>5.8250000000000002</v>
      </c>
      <c r="N19" s="52">
        <v>5.8250000000000002</v>
      </c>
      <c r="O19" s="52">
        <v>5.8250000000000002</v>
      </c>
      <c r="P19" s="52">
        <v>5.8250000000000002</v>
      </c>
      <c r="Q19" s="52">
        <v>5.8250000000000002</v>
      </c>
      <c r="R19" s="52">
        <v>5.8250000000000002</v>
      </c>
      <c r="S19" s="52">
        <v>5.8250000000000002</v>
      </c>
      <c r="T19" s="52">
        <v>5.8250000000000002</v>
      </c>
      <c r="U19" s="52">
        <v>5.8250000000000002</v>
      </c>
      <c r="V19" s="52">
        <v>5.8250000000000002</v>
      </c>
      <c r="W19" s="52">
        <v>5.8250000000000002</v>
      </c>
      <c r="X19" s="52">
        <v>5.8250000000000002</v>
      </c>
      <c r="Y19" s="52">
        <v>5.8250000000000002</v>
      </c>
      <c r="Z19" s="52">
        <v>5.8250000000000002</v>
      </c>
      <c r="AA19" s="52">
        <v>5.8250000000000002</v>
      </c>
      <c r="AB19" s="52">
        <v>5.8250000000000002</v>
      </c>
      <c r="AC19" s="52">
        <v>5.8250000000000002</v>
      </c>
      <c r="AD19" s="52">
        <v>5.8250000000000002</v>
      </c>
      <c r="AE19" s="52">
        <v>5.8250000000000002</v>
      </c>
      <c r="AF19" s="52">
        <v>5.8250000000000002</v>
      </c>
      <c r="AG19" s="52">
        <v>5.8250000000000002</v>
      </c>
      <c r="AH19" s="52">
        <v>5.8250000000000002</v>
      </c>
      <c r="AI19" s="52">
        <v>5.8250000000000002</v>
      </c>
      <c r="AJ19" s="52">
        <v>5.8250000000000002</v>
      </c>
      <c r="AK19" s="41">
        <v>0</v>
      </c>
    </row>
    <row r="20" spans="1:37" ht="15" customHeight="1" x14ac:dyDescent="0.35">
      <c r="A20" s="35" t="s">
        <v>375</v>
      </c>
      <c r="B20" s="39" t="s">
        <v>376</v>
      </c>
      <c r="C20" s="52">
        <v>5.7746510000000004</v>
      </c>
      <c r="D20" s="52">
        <v>5.7738240000000003</v>
      </c>
      <c r="E20" s="52">
        <v>5.7736289999999997</v>
      </c>
      <c r="F20" s="52">
        <v>5.7729280000000003</v>
      </c>
      <c r="G20" s="52">
        <v>5.7731190000000003</v>
      </c>
      <c r="H20" s="52">
        <v>5.7737270000000001</v>
      </c>
      <c r="I20" s="52">
        <v>5.7724289999999998</v>
      </c>
      <c r="J20" s="52">
        <v>5.773784</v>
      </c>
      <c r="K20" s="52">
        <v>5.7726059999999997</v>
      </c>
      <c r="L20" s="52">
        <v>5.7733230000000004</v>
      </c>
      <c r="M20" s="52">
        <v>5.7745470000000001</v>
      </c>
      <c r="N20" s="52">
        <v>5.7747440000000001</v>
      </c>
      <c r="O20" s="52">
        <v>5.7735219999999998</v>
      </c>
      <c r="P20" s="52">
        <v>5.7736159999999996</v>
      </c>
      <c r="Q20" s="52">
        <v>5.7735810000000001</v>
      </c>
      <c r="R20" s="52">
        <v>5.7734930000000002</v>
      </c>
      <c r="S20" s="52">
        <v>5.7744850000000003</v>
      </c>
      <c r="T20" s="52">
        <v>5.7733730000000003</v>
      </c>
      <c r="U20" s="52">
        <v>5.7733169999999996</v>
      </c>
      <c r="V20" s="52">
        <v>5.7729939999999997</v>
      </c>
      <c r="W20" s="52">
        <v>5.7732359999999998</v>
      </c>
      <c r="X20" s="52">
        <v>5.7731630000000003</v>
      </c>
      <c r="Y20" s="52">
        <v>5.7730449999999998</v>
      </c>
      <c r="Z20" s="52">
        <v>5.773002</v>
      </c>
      <c r="AA20" s="52">
        <v>5.7729929999999996</v>
      </c>
      <c r="AB20" s="52">
        <v>5.7727380000000004</v>
      </c>
      <c r="AC20" s="52">
        <v>5.772945</v>
      </c>
      <c r="AD20" s="52">
        <v>5.7726160000000002</v>
      </c>
      <c r="AE20" s="52">
        <v>5.7726569999999997</v>
      </c>
      <c r="AF20" s="52">
        <v>5.7725039999999996</v>
      </c>
      <c r="AG20" s="52">
        <v>5.7722730000000002</v>
      </c>
      <c r="AH20" s="52">
        <v>5.7721470000000004</v>
      </c>
      <c r="AI20" s="52">
        <v>5.7719480000000001</v>
      </c>
      <c r="AJ20" s="52">
        <v>5.7717749999999999</v>
      </c>
      <c r="AK20" s="41">
        <v>-1.1E-5</v>
      </c>
    </row>
    <row r="21" spans="1:37" ht="15" customHeight="1" x14ac:dyDescent="0.35">
      <c r="A21" s="35" t="s">
        <v>377</v>
      </c>
      <c r="B21" s="39" t="s">
        <v>378</v>
      </c>
      <c r="C21" s="52">
        <v>5.7746510000000004</v>
      </c>
      <c r="D21" s="52">
        <v>5.7738240000000003</v>
      </c>
      <c r="E21" s="52">
        <v>5.7736289999999997</v>
      </c>
      <c r="F21" s="52">
        <v>5.7729280000000003</v>
      </c>
      <c r="G21" s="52">
        <v>5.7731190000000003</v>
      </c>
      <c r="H21" s="52">
        <v>5.7737270000000001</v>
      </c>
      <c r="I21" s="52">
        <v>5.7724289999999998</v>
      </c>
      <c r="J21" s="52">
        <v>5.773784</v>
      </c>
      <c r="K21" s="52">
        <v>5.7726059999999997</v>
      </c>
      <c r="L21" s="52">
        <v>5.7733230000000004</v>
      </c>
      <c r="M21" s="52">
        <v>5.7745470000000001</v>
      </c>
      <c r="N21" s="52">
        <v>5.7747440000000001</v>
      </c>
      <c r="O21" s="52">
        <v>5.7735219999999998</v>
      </c>
      <c r="P21" s="52">
        <v>5.7736159999999996</v>
      </c>
      <c r="Q21" s="52">
        <v>5.7735810000000001</v>
      </c>
      <c r="R21" s="52">
        <v>5.7734930000000002</v>
      </c>
      <c r="S21" s="52">
        <v>5.7744850000000003</v>
      </c>
      <c r="T21" s="52">
        <v>5.7733730000000003</v>
      </c>
      <c r="U21" s="52">
        <v>5.7733169999999996</v>
      </c>
      <c r="V21" s="52">
        <v>5.7729939999999997</v>
      </c>
      <c r="W21" s="52">
        <v>5.7732359999999998</v>
      </c>
      <c r="X21" s="52">
        <v>5.7731630000000003</v>
      </c>
      <c r="Y21" s="52">
        <v>5.7730449999999998</v>
      </c>
      <c r="Z21" s="52">
        <v>5.773002</v>
      </c>
      <c r="AA21" s="52">
        <v>5.7729929999999996</v>
      </c>
      <c r="AB21" s="52">
        <v>5.7727380000000004</v>
      </c>
      <c r="AC21" s="52">
        <v>5.772945</v>
      </c>
      <c r="AD21" s="52">
        <v>5.7726160000000002</v>
      </c>
      <c r="AE21" s="52">
        <v>5.7726569999999997</v>
      </c>
      <c r="AF21" s="52">
        <v>5.7725039999999996</v>
      </c>
      <c r="AG21" s="52">
        <v>5.7722730000000002</v>
      </c>
      <c r="AH21" s="52">
        <v>5.7721470000000004</v>
      </c>
      <c r="AI21" s="52">
        <v>5.7719480000000001</v>
      </c>
      <c r="AJ21" s="52">
        <v>5.7717749999999999</v>
      </c>
      <c r="AK21" s="41">
        <v>-1.1E-5</v>
      </c>
    </row>
    <row r="22" spans="1:37" ht="15" customHeight="1" x14ac:dyDescent="0.35">
      <c r="A22" s="35" t="s">
        <v>379</v>
      </c>
      <c r="B22" s="39" t="s">
        <v>380</v>
      </c>
      <c r="C22" s="52">
        <v>5.7746510000000004</v>
      </c>
      <c r="D22" s="52">
        <v>5.7738240000000003</v>
      </c>
      <c r="E22" s="52">
        <v>5.7736289999999997</v>
      </c>
      <c r="F22" s="52">
        <v>5.7729280000000003</v>
      </c>
      <c r="G22" s="52">
        <v>5.7731190000000003</v>
      </c>
      <c r="H22" s="52">
        <v>5.7737270000000001</v>
      </c>
      <c r="I22" s="52">
        <v>5.7724289999999998</v>
      </c>
      <c r="J22" s="52">
        <v>5.773784</v>
      </c>
      <c r="K22" s="52">
        <v>5.7726059999999997</v>
      </c>
      <c r="L22" s="52">
        <v>5.7733230000000004</v>
      </c>
      <c r="M22" s="52">
        <v>5.7745470000000001</v>
      </c>
      <c r="N22" s="52">
        <v>5.7747440000000001</v>
      </c>
      <c r="O22" s="52">
        <v>5.7735219999999998</v>
      </c>
      <c r="P22" s="52">
        <v>5.7736159999999996</v>
      </c>
      <c r="Q22" s="52">
        <v>5.7735810000000001</v>
      </c>
      <c r="R22" s="52">
        <v>5.7734930000000002</v>
      </c>
      <c r="S22" s="52">
        <v>5.7744850000000003</v>
      </c>
      <c r="T22" s="52">
        <v>5.7733730000000003</v>
      </c>
      <c r="U22" s="52">
        <v>5.7733169999999996</v>
      </c>
      <c r="V22" s="52">
        <v>5.7729939999999997</v>
      </c>
      <c r="W22" s="52">
        <v>5.7732359999999998</v>
      </c>
      <c r="X22" s="52">
        <v>5.7731630000000003</v>
      </c>
      <c r="Y22" s="52">
        <v>5.7730449999999998</v>
      </c>
      <c r="Z22" s="52">
        <v>5.773002</v>
      </c>
      <c r="AA22" s="52">
        <v>5.7729929999999996</v>
      </c>
      <c r="AB22" s="52">
        <v>5.7727380000000004</v>
      </c>
      <c r="AC22" s="52">
        <v>5.772945</v>
      </c>
      <c r="AD22" s="52">
        <v>5.7726160000000002</v>
      </c>
      <c r="AE22" s="52">
        <v>5.7726569999999997</v>
      </c>
      <c r="AF22" s="52">
        <v>5.7725039999999996</v>
      </c>
      <c r="AG22" s="52">
        <v>5.7722730000000002</v>
      </c>
      <c r="AH22" s="52">
        <v>5.7721470000000004</v>
      </c>
      <c r="AI22" s="52">
        <v>5.7719480000000001</v>
      </c>
      <c r="AJ22" s="52">
        <v>5.7717749999999999</v>
      </c>
      <c r="AK22" s="41">
        <v>-1.1E-5</v>
      </c>
    </row>
    <row r="23" spans="1:37" ht="15" customHeight="1" x14ac:dyDescent="0.35">
      <c r="A23" s="35" t="s">
        <v>381</v>
      </c>
      <c r="B23" s="39" t="s">
        <v>382</v>
      </c>
      <c r="C23" s="52">
        <v>5.7746510000000004</v>
      </c>
      <c r="D23" s="52">
        <v>5.7738240000000003</v>
      </c>
      <c r="E23" s="52">
        <v>5.7736289999999997</v>
      </c>
      <c r="F23" s="52">
        <v>5.7729280000000003</v>
      </c>
      <c r="G23" s="52">
        <v>5.7731190000000003</v>
      </c>
      <c r="H23" s="52">
        <v>5.7737270000000001</v>
      </c>
      <c r="I23" s="52">
        <v>5.7724289999999998</v>
      </c>
      <c r="J23" s="52">
        <v>5.773784</v>
      </c>
      <c r="K23" s="52">
        <v>5.7726059999999997</v>
      </c>
      <c r="L23" s="52">
        <v>5.7733230000000004</v>
      </c>
      <c r="M23" s="52">
        <v>5.7745470000000001</v>
      </c>
      <c r="N23" s="52">
        <v>5.7747440000000001</v>
      </c>
      <c r="O23" s="52">
        <v>5.7735219999999998</v>
      </c>
      <c r="P23" s="52">
        <v>5.7736159999999996</v>
      </c>
      <c r="Q23" s="52">
        <v>5.7735810000000001</v>
      </c>
      <c r="R23" s="52">
        <v>5.7734930000000002</v>
      </c>
      <c r="S23" s="52">
        <v>5.7744850000000003</v>
      </c>
      <c r="T23" s="52">
        <v>5.7733730000000003</v>
      </c>
      <c r="U23" s="52">
        <v>5.7733169999999996</v>
      </c>
      <c r="V23" s="52">
        <v>5.7729939999999997</v>
      </c>
      <c r="W23" s="52">
        <v>5.7732359999999998</v>
      </c>
      <c r="X23" s="52">
        <v>5.7731630000000003</v>
      </c>
      <c r="Y23" s="52">
        <v>5.7730449999999998</v>
      </c>
      <c r="Z23" s="52">
        <v>5.773002</v>
      </c>
      <c r="AA23" s="52">
        <v>5.7729929999999996</v>
      </c>
      <c r="AB23" s="52">
        <v>5.7727380000000004</v>
      </c>
      <c r="AC23" s="52">
        <v>5.772945</v>
      </c>
      <c r="AD23" s="52">
        <v>5.7726160000000002</v>
      </c>
      <c r="AE23" s="52">
        <v>5.7726569999999997</v>
      </c>
      <c r="AF23" s="52">
        <v>5.7725039999999996</v>
      </c>
      <c r="AG23" s="52">
        <v>5.7722730000000002</v>
      </c>
      <c r="AH23" s="52">
        <v>5.7721470000000004</v>
      </c>
      <c r="AI23" s="52">
        <v>5.7719480000000001</v>
      </c>
      <c r="AJ23" s="52">
        <v>5.7717749999999999</v>
      </c>
      <c r="AK23" s="41">
        <v>-1.1E-5</v>
      </c>
    </row>
    <row r="24" spans="1:37" ht="15" customHeight="1" x14ac:dyDescent="0.35">
      <c r="A24" s="35" t="s">
        <v>383</v>
      </c>
      <c r="B24" s="39" t="s">
        <v>384</v>
      </c>
      <c r="C24" s="52">
        <v>5.7746510000000004</v>
      </c>
      <c r="D24" s="52">
        <v>5.7738240000000003</v>
      </c>
      <c r="E24" s="52">
        <v>5.7736289999999997</v>
      </c>
      <c r="F24" s="52">
        <v>5.7729280000000003</v>
      </c>
      <c r="G24" s="52">
        <v>5.7731190000000003</v>
      </c>
      <c r="H24" s="52">
        <v>5.7737270000000001</v>
      </c>
      <c r="I24" s="52">
        <v>5.7724289999999998</v>
      </c>
      <c r="J24" s="52">
        <v>5.773784</v>
      </c>
      <c r="K24" s="52">
        <v>5.7726059999999997</v>
      </c>
      <c r="L24" s="52">
        <v>5.7733230000000004</v>
      </c>
      <c r="M24" s="52">
        <v>5.7745470000000001</v>
      </c>
      <c r="N24" s="52">
        <v>5.7747440000000001</v>
      </c>
      <c r="O24" s="52">
        <v>5.7735219999999998</v>
      </c>
      <c r="P24" s="52">
        <v>5.7736159999999996</v>
      </c>
      <c r="Q24" s="52">
        <v>5.7735810000000001</v>
      </c>
      <c r="R24" s="52">
        <v>5.7734930000000002</v>
      </c>
      <c r="S24" s="52">
        <v>5.7744850000000003</v>
      </c>
      <c r="T24" s="52">
        <v>5.7733730000000003</v>
      </c>
      <c r="U24" s="52">
        <v>5.7733169999999996</v>
      </c>
      <c r="V24" s="52">
        <v>5.7729939999999997</v>
      </c>
      <c r="W24" s="52">
        <v>5.7732359999999998</v>
      </c>
      <c r="X24" s="52">
        <v>5.7731630000000003</v>
      </c>
      <c r="Y24" s="52">
        <v>5.7730449999999998</v>
      </c>
      <c r="Z24" s="52">
        <v>5.773002</v>
      </c>
      <c r="AA24" s="52">
        <v>5.7729929999999996</v>
      </c>
      <c r="AB24" s="52">
        <v>5.7727380000000004</v>
      </c>
      <c r="AC24" s="52">
        <v>5.772945</v>
      </c>
      <c r="AD24" s="52">
        <v>5.7726160000000002</v>
      </c>
      <c r="AE24" s="52">
        <v>5.7726569999999997</v>
      </c>
      <c r="AF24" s="52">
        <v>5.7725039999999996</v>
      </c>
      <c r="AG24" s="52">
        <v>5.7722730000000002</v>
      </c>
      <c r="AH24" s="52">
        <v>5.7721470000000004</v>
      </c>
      <c r="AI24" s="52">
        <v>5.7719480000000001</v>
      </c>
      <c r="AJ24" s="52">
        <v>5.7717749999999999</v>
      </c>
      <c r="AK24" s="41">
        <v>-1.1E-5</v>
      </c>
    </row>
    <row r="25" spans="1:37" ht="15" customHeight="1" x14ac:dyDescent="0.35">
      <c r="A25" s="35" t="s">
        <v>385</v>
      </c>
      <c r="B25" s="39" t="s">
        <v>386</v>
      </c>
      <c r="C25" s="52">
        <v>5.7746510000000004</v>
      </c>
      <c r="D25" s="52">
        <v>5.7738240000000003</v>
      </c>
      <c r="E25" s="52">
        <v>5.7736280000000004</v>
      </c>
      <c r="F25" s="52">
        <v>5.7729270000000001</v>
      </c>
      <c r="G25" s="52">
        <v>5.7731190000000003</v>
      </c>
      <c r="H25" s="52">
        <v>5.7737270000000001</v>
      </c>
      <c r="I25" s="52">
        <v>5.7724289999999998</v>
      </c>
      <c r="J25" s="52">
        <v>5.773784</v>
      </c>
      <c r="K25" s="52">
        <v>5.7726059999999997</v>
      </c>
      <c r="L25" s="52">
        <v>5.7733220000000003</v>
      </c>
      <c r="M25" s="52">
        <v>5.7745480000000002</v>
      </c>
      <c r="N25" s="52">
        <v>5.7747440000000001</v>
      </c>
      <c r="O25" s="52">
        <v>5.7735219999999998</v>
      </c>
      <c r="P25" s="52">
        <v>5.7736159999999996</v>
      </c>
      <c r="Q25" s="52">
        <v>5.7735799999999999</v>
      </c>
      <c r="R25" s="52">
        <v>5.7734930000000002</v>
      </c>
      <c r="S25" s="52">
        <v>5.7744850000000003</v>
      </c>
      <c r="T25" s="52">
        <v>5.7733730000000003</v>
      </c>
      <c r="U25" s="52">
        <v>5.7733169999999996</v>
      </c>
      <c r="V25" s="52">
        <v>5.7729939999999997</v>
      </c>
      <c r="W25" s="52">
        <v>5.7732359999999998</v>
      </c>
      <c r="X25" s="52">
        <v>5.7731620000000001</v>
      </c>
      <c r="Y25" s="52">
        <v>5.7730439999999996</v>
      </c>
      <c r="Z25" s="52">
        <v>5.773002</v>
      </c>
      <c r="AA25" s="52">
        <v>5.7729929999999996</v>
      </c>
      <c r="AB25" s="52">
        <v>5.7727380000000004</v>
      </c>
      <c r="AC25" s="52">
        <v>5.772945</v>
      </c>
      <c r="AD25" s="52">
        <v>5.7726170000000003</v>
      </c>
      <c r="AE25" s="52">
        <v>5.7726559999999996</v>
      </c>
      <c r="AF25" s="52">
        <v>5.7725039999999996</v>
      </c>
      <c r="AG25" s="52">
        <v>5.7722740000000003</v>
      </c>
      <c r="AH25" s="52">
        <v>5.7721470000000004</v>
      </c>
      <c r="AI25" s="52">
        <v>5.7719480000000001</v>
      </c>
      <c r="AJ25" s="52">
        <v>5.7717749999999999</v>
      </c>
      <c r="AK25" s="41">
        <v>-1.1E-5</v>
      </c>
    </row>
    <row r="26" spans="1:37" ht="15" customHeight="1" x14ac:dyDescent="0.35">
      <c r="A26" s="35" t="s">
        <v>387</v>
      </c>
      <c r="B26" s="39" t="s">
        <v>388</v>
      </c>
      <c r="C26" s="52">
        <v>5.8170000000000002</v>
      </c>
      <c r="D26" s="52">
        <v>5.8170000000000002</v>
      </c>
      <c r="E26" s="52">
        <v>5.8170000000000002</v>
      </c>
      <c r="F26" s="52">
        <v>5.8170000000000002</v>
      </c>
      <c r="G26" s="52">
        <v>5.8170000000000002</v>
      </c>
      <c r="H26" s="52">
        <v>5.8170000000000002</v>
      </c>
      <c r="I26" s="52">
        <v>5.8170000000000002</v>
      </c>
      <c r="J26" s="52">
        <v>5.8170000000000002</v>
      </c>
      <c r="K26" s="52">
        <v>5.8170000000000002</v>
      </c>
      <c r="L26" s="52">
        <v>5.8170000000000002</v>
      </c>
      <c r="M26" s="52">
        <v>5.8170000000000002</v>
      </c>
      <c r="N26" s="52">
        <v>5.8170000000000002</v>
      </c>
      <c r="O26" s="52">
        <v>5.8170000000000002</v>
      </c>
      <c r="P26" s="52">
        <v>5.8170000000000002</v>
      </c>
      <c r="Q26" s="52">
        <v>5.8170000000000002</v>
      </c>
      <c r="R26" s="52">
        <v>5.8170000000000002</v>
      </c>
      <c r="S26" s="52">
        <v>5.8170000000000002</v>
      </c>
      <c r="T26" s="52">
        <v>5.8170000000000002</v>
      </c>
      <c r="U26" s="52">
        <v>5.8170000000000002</v>
      </c>
      <c r="V26" s="52">
        <v>5.8170000000000002</v>
      </c>
      <c r="W26" s="52">
        <v>5.8170000000000002</v>
      </c>
      <c r="X26" s="52">
        <v>5.8170000000000002</v>
      </c>
      <c r="Y26" s="52">
        <v>5.8170000000000002</v>
      </c>
      <c r="Z26" s="52">
        <v>5.8170000000000002</v>
      </c>
      <c r="AA26" s="52">
        <v>5.8170000000000002</v>
      </c>
      <c r="AB26" s="52">
        <v>5.8170000000000002</v>
      </c>
      <c r="AC26" s="52">
        <v>5.8170000000000002</v>
      </c>
      <c r="AD26" s="52">
        <v>5.8170000000000002</v>
      </c>
      <c r="AE26" s="52">
        <v>5.8170000000000002</v>
      </c>
      <c r="AF26" s="52">
        <v>5.8170000000000002</v>
      </c>
      <c r="AG26" s="52">
        <v>5.8170000000000002</v>
      </c>
      <c r="AH26" s="52">
        <v>5.8170000000000002</v>
      </c>
      <c r="AI26" s="52">
        <v>5.8170000000000002</v>
      </c>
      <c r="AJ26" s="52">
        <v>5.8170000000000002</v>
      </c>
      <c r="AK26" s="41">
        <v>0</v>
      </c>
    </row>
    <row r="27" spans="1:37" ht="15" customHeight="1" x14ac:dyDescent="0.35">
      <c r="A27" s="35" t="s">
        <v>389</v>
      </c>
      <c r="B27" s="39" t="s">
        <v>390</v>
      </c>
      <c r="C27" s="52">
        <v>5.77</v>
      </c>
      <c r="D27" s="52">
        <v>5.77</v>
      </c>
      <c r="E27" s="52">
        <v>5.77</v>
      </c>
      <c r="F27" s="52">
        <v>5.77</v>
      </c>
      <c r="G27" s="52">
        <v>5.77</v>
      </c>
      <c r="H27" s="52">
        <v>5.77</v>
      </c>
      <c r="I27" s="52">
        <v>5.77</v>
      </c>
      <c r="J27" s="52">
        <v>5.77</v>
      </c>
      <c r="K27" s="52">
        <v>5.77</v>
      </c>
      <c r="L27" s="52">
        <v>5.77</v>
      </c>
      <c r="M27" s="52">
        <v>5.77</v>
      </c>
      <c r="N27" s="52">
        <v>5.77</v>
      </c>
      <c r="O27" s="52">
        <v>5.77</v>
      </c>
      <c r="P27" s="52">
        <v>5.77</v>
      </c>
      <c r="Q27" s="52">
        <v>5.77</v>
      </c>
      <c r="R27" s="52">
        <v>5.77</v>
      </c>
      <c r="S27" s="52">
        <v>5.77</v>
      </c>
      <c r="T27" s="52">
        <v>5.77</v>
      </c>
      <c r="U27" s="52">
        <v>5.77</v>
      </c>
      <c r="V27" s="52">
        <v>5.77</v>
      </c>
      <c r="W27" s="52">
        <v>5.77</v>
      </c>
      <c r="X27" s="52">
        <v>5.77</v>
      </c>
      <c r="Y27" s="52">
        <v>5.77</v>
      </c>
      <c r="Z27" s="52">
        <v>5.77</v>
      </c>
      <c r="AA27" s="52">
        <v>5.77</v>
      </c>
      <c r="AB27" s="52">
        <v>5.77</v>
      </c>
      <c r="AC27" s="52">
        <v>5.77</v>
      </c>
      <c r="AD27" s="52">
        <v>5.77</v>
      </c>
      <c r="AE27" s="52">
        <v>5.77</v>
      </c>
      <c r="AF27" s="52">
        <v>5.77</v>
      </c>
      <c r="AG27" s="52">
        <v>5.77</v>
      </c>
      <c r="AH27" s="52">
        <v>5.77</v>
      </c>
      <c r="AI27" s="52">
        <v>5.77</v>
      </c>
      <c r="AJ27" s="52">
        <v>5.77</v>
      </c>
      <c r="AK27" s="41">
        <v>0</v>
      </c>
    </row>
    <row r="28" spans="1:37" ht="15" customHeight="1" x14ac:dyDescent="0.35">
      <c r="A28" s="35" t="s">
        <v>391</v>
      </c>
      <c r="B28" s="39" t="s">
        <v>392</v>
      </c>
      <c r="C28" s="52">
        <v>3.556</v>
      </c>
      <c r="D28" s="52">
        <v>3.556</v>
      </c>
      <c r="E28" s="52">
        <v>3.556</v>
      </c>
      <c r="F28" s="52">
        <v>3.556</v>
      </c>
      <c r="G28" s="52">
        <v>3.556</v>
      </c>
      <c r="H28" s="52">
        <v>3.556</v>
      </c>
      <c r="I28" s="52">
        <v>3.556</v>
      </c>
      <c r="J28" s="52">
        <v>3.556</v>
      </c>
      <c r="K28" s="52">
        <v>3.556</v>
      </c>
      <c r="L28" s="52">
        <v>3.556</v>
      </c>
      <c r="M28" s="52">
        <v>3.556</v>
      </c>
      <c r="N28" s="52">
        <v>3.556</v>
      </c>
      <c r="O28" s="52">
        <v>3.556</v>
      </c>
      <c r="P28" s="52">
        <v>3.556</v>
      </c>
      <c r="Q28" s="52">
        <v>3.556</v>
      </c>
      <c r="R28" s="52">
        <v>3.556</v>
      </c>
      <c r="S28" s="52">
        <v>3.556</v>
      </c>
      <c r="T28" s="52">
        <v>3.556</v>
      </c>
      <c r="U28" s="52">
        <v>3.556</v>
      </c>
      <c r="V28" s="52">
        <v>3.556</v>
      </c>
      <c r="W28" s="52">
        <v>3.556</v>
      </c>
      <c r="X28" s="52">
        <v>3.556</v>
      </c>
      <c r="Y28" s="52">
        <v>3.556</v>
      </c>
      <c r="Z28" s="52">
        <v>3.556</v>
      </c>
      <c r="AA28" s="52">
        <v>3.556</v>
      </c>
      <c r="AB28" s="52">
        <v>3.556</v>
      </c>
      <c r="AC28" s="52">
        <v>3.556</v>
      </c>
      <c r="AD28" s="52">
        <v>3.556</v>
      </c>
      <c r="AE28" s="52">
        <v>3.556</v>
      </c>
      <c r="AF28" s="52">
        <v>3.556</v>
      </c>
      <c r="AG28" s="52">
        <v>3.556</v>
      </c>
      <c r="AH28" s="52">
        <v>3.556</v>
      </c>
      <c r="AI28" s="52">
        <v>3.556</v>
      </c>
      <c r="AJ28" s="52">
        <v>3.556</v>
      </c>
      <c r="AK28" s="41">
        <v>0</v>
      </c>
    </row>
    <row r="29" spans="1:37" ht="15" customHeight="1" x14ac:dyDescent="0.35">
      <c r="A29" s="35" t="s">
        <v>393</v>
      </c>
      <c r="B29" s="39" t="s">
        <v>394</v>
      </c>
      <c r="C29" s="52">
        <v>3.99722</v>
      </c>
      <c r="D29" s="52">
        <v>3.989233</v>
      </c>
      <c r="E29" s="52">
        <v>3.989233</v>
      </c>
      <c r="F29" s="52">
        <v>3.989233</v>
      </c>
      <c r="G29" s="52">
        <v>3.989233</v>
      </c>
      <c r="H29" s="52">
        <v>3.989233</v>
      </c>
      <c r="I29" s="52">
        <v>3.989233</v>
      </c>
      <c r="J29" s="52">
        <v>3.989233</v>
      </c>
      <c r="K29" s="52">
        <v>3.989233</v>
      </c>
      <c r="L29" s="52">
        <v>3.989233</v>
      </c>
      <c r="M29" s="52">
        <v>3.989233</v>
      </c>
      <c r="N29" s="52">
        <v>3.989233</v>
      </c>
      <c r="O29" s="52">
        <v>3.989233</v>
      </c>
      <c r="P29" s="52">
        <v>3.989233</v>
      </c>
      <c r="Q29" s="52">
        <v>3.989233</v>
      </c>
      <c r="R29" s="52">
        <v>3.989233</v>
      </c>
      <c r="S29" s="52">
        <v>3.989233</v>
      </c>
      <c r="T29" s="52">
        <v>3.989233</v>
      </c>
      <c r="U29" s="52">
        <v>3.989233</v>
      </c>
      <c r="V29" s="52">
        <v>3.989233</v>
      </c>
      <c r="W29" s="52">
        <v>3.989233</v>
      </c>
      <c r="X29" s="52">
        <v>3.989233</v>
      </c>
      <c r="Y29" s="52">
        <v>3.989233</v>
      </c>
      <c r="Z29" s="52">
        <v>3.989233</v>
      </c>
      <c r="AA29" s="52">
        <v>3.989233</v>
      </c>
      <c r="AB29" s="52">
        <v>3.989233</v>
      </c>
      <c r="AC29" s="52">
        <v>3.989233</v>
      </c>
      <c r="AD29" s="52">
        <v>3.989233</v>
      </c>
      <c r="AE29" s="52">
        <v>3.989233</v>
      </c>
      <c r="AF29" s="52">
        <v>3.989233</v>
      </c>
      <c r="AG29" s="52">
        <v>3.989233</v>
      </c>
      <c r="AH29" s="52">
        <v>3.989233</v>
      </c>
      <c r="AI29" s="52">
        <v>3.989233</v>
      </c>
      <c r="AJ29" s="52">
        <v>3.989233</v>
      </c>
      <c r="AK29" s="41">
        <v>0</v>
      </c>
    </row>
    <row r="30" spans="1:37" ht="15" customHeight="1" x14ac:dyDescent="0.35">
      <c r="A30" s="35" t="s">
        <v>395</v>
      </c>
      <c r="B30" s="39" t="s">
        <v>396</v>
      </c>
      <c r="C30" s="52">
        <v>5.67</v>
      </c>
      <c r="D30" s="52">
        <v>5.67</v>
      </c>
      <c r="E30" s="52">
        <v>5.67</v>
      </c>
      <c r="F30" s="52">
        <v>5.67</v>
      </c>
      <c r="G30" s="52">
        <v>5.67</v>
      </c>
      <c r="H30" s="52">
        <v>5.67</v>
      </c>
      <c r="I30" s="52">
        <v>5.67</v>
      </c>
      <c r="J30" s="52">
        <v>5.67</v>
      </c>
      <c r="K30" s="52">
        <v>5.67</v>
      </c>
      <c r="L30" s="52">
        <v>5.67</v>
      </c>
      <c r="M30" s="52">
        <v>5.67</v>
      </c>
      <c r="N30" s="52">
        <v>5.67</v>
      </c>
      <c r="O30" s="52">
        <v>5.67</v>
      </c>
      <c r="P30" s="52">
        <v>5.67</v>
      </c>
      <c r="Q30" s="52">
        <v>5.67</v>
      </c>
      <c r="R30" s="52">
        <v>5.67</v>
      </c>
      <c r="S30" s="52">
        <v>5.67</v>
      </c>
      <c r="T30" s="52">
        <v>5.67</v>
      </c>
      <c r="U30" s="52">
        <v>5.67</v>
      </c>
      <c r="V30" s="52">
        <v>5.67</v>
      </c>
      <c r="W30" s="52">
        <v>5.67</v>
      </c>
      <c r="X30" s="52">
        <v>5.67</v>
      </c>
      <c r="Y30" s="52">
        <v>5.67</v>
      </c>
      <c r="Z30" s="52">
        <v>5.67</v>
      </c>
      <c r="AA30" s="52">
        <v>5.67</v>
      </c>
      <c r="AB30" s="52">
        <v>5.67</v>
      </c>
      <c r="AC30" s="52">
        <v>5.67</v>
      </c>
      <c r="AD30" s="52">
        <v>5.67</v>
      </c>
      <c r="AE30" s="52">
        <v>5.67</v>
      </c>
      <c r="AF30" s="52">
        <v>5.67</v>
      </c>
      <c r="AG30" s="52">
        <v>5.67</v>
      </c>
      <c r="AH30" s="52">
        <v>5.67</v>
      </c>
      <c r="AI30" s="52">
        <v>5.67</v>
      </c>
      <c r="AJ30" s="52">
        <v>5.67</v>
      </c>
      <c r="AK30" s="41">
        <v>0</v>
      </c>
    </row>
    <row r="31" spans="1:37" ht="15" customHeight="1" x14ac:dyDescent="0.35">
      <c r="A31" s="35" t="s">
        <v>397</v>
      </c>
      <c r="B31" s="39" t="s">
        <v>398</v>
      </c>
      <c r="C31" s="52">
        <v>6.0650000000000004</v>
      </c>
      <c r="D31" s="52">
        <v>6.0650000000000004</v>
      </c>
      <c r="E31" s="52">
        <v>6.0650000000000004</v>
      </c>
      <c r="F31" s="52">
        <v>6.0650000000000004</v>
      </c>
      <c r="G31" s="52">
        <v>6.0650000000000004</v>
      </c>
      <c r="H31" s="52">
        <v>6.0650000000000004</v>
      </c>
      <c r="I31" s="52">
        <v>6.0650000000000004</v>
      </c>
      <c r="J31" s="52">
        <v>6.0650000000000004</v>
      </c>
      <c r="K31" s="52">
        <v>6.0650000000000004</v>
      </c>
      <c r="L31" s="52">
        <v>6.0650000000000004</v>
      </c>
      <c r="M31" s="52">
        <v>6.0650000000000004</v>
      </c>
      <c r="N31" s="52">
        <v>6.0650000000000004</v>
      </c>
      <c r="O31" s="52">
        <v>6.0650000000000004</v>
      </c>
      <c r="P31" s="52">
        <v>6.0650000000000004</v>
      </c>
      <c r="Q31" s="52">
        <v>6.0650000000000004</v>
      </c>
      <c r="R31" s="52">
        <v>6.0650000000000004</v>
      </c>
      <c r="S31" s="52">
        <v>6.0650000000000004</v>
      </c>
      <c r="T31" s="52">
        <v>6.0650000000000004</v>
      </c>
      <c r="U31" s="52">
        <v>6.0650000000000004</v>
      </c>
      <c r="V31" s="52">
        <v>6.0650000000000004</v>
      </c>
      <c r="W31" s="52">
        <v>6.0650000000000004</v>
      </c>
      <c r="X31" s="52">
        <v>6.0650000000000004</v>
      </c>
      <c r="Y31" s="52">
        <v>6.0650000000000004</v>
      </c>
      <c r="Z31" s="52">
        <v>6.0650000000000004</v>
      </c>
      <c r="AA31" s="52">
        <v>6.0650000000000004</v>
      </c>
      <c r="AB31" s="52">
        <v>6.0650000000000004</v>
      </c>
      <c r="AC31" s="52">
        <v>6.0650000000000004</v>
      </c>
      <c r="AD31" s="52">
        <v>6.0650000000000004</v>
      </c>
      <c r="AE31" s="52">
        <v>6.0650000000000004</v>
      </c>
      <c r="AF31" s="52">
        <v>6.0650000000000004</v>
      </c>
      <c r="AG31" s="52">
        <v>6.0650000000000004</v>
      </c>
      <c r="AH31" s="52">
        <v>6.0650000000000004</v>
      </c>
      <c r="AI31" s="52">
        <v>6.0650000000000004</v>
      </c>
      <c r="AJ31" s="52">
        <v>6.0650000000000004</v>
      </c>
      <c r="AK31" s="41">
        <v>0</v>
      </c>
    </row>
    <row r="32" spans="1:37" ht="15" customHeight="1" x14ac:dyDescent="0.35">
      <c r="A32" s="35" t="s">
        <v>399</v>
      </c>
      <c r="B32" s="39" t="s">
        <v>400</v>
      </c>
      <c r="C32" s="52">
        <v>5.0566430000000002</v>
      </c>
      <c r="D32" s="52">
        <v>5.0552599999999996</v>
      </c>
      <c r="E32" s="52">
        <v>5.0559250000000002</v>
      </c>
      <c r="F32" s="52">
        <v>5.0562699999999996</v>
      </c>
      <c r="G32" s="52">
        <v>5.0553610000000004</v>
      </c>
      <c r="H32" s="52">
        <v>5.0533359999999998</v>
      </c>
      <c r="I32" s="52">
        <v>5.0508160000000002</v>
      </c>
      <c r="J32" s="52">
        <v>5.0500020000000001</v>
      </c>
      <c r="K32" s="52">
        <v>5.0494789999999998</v>
      </c>
      <c r="L32" s="52">
        <v>5.049067</v>
      </c>
      <c r="M32" s="52">
        <v>5.0486199999999997</v>
      </c>
      <c r="N32" s="52">
        <v>5.0481860000000003</v>
      </c>
      <c r="O32" s="52">
        <v>5.047752</v>
      </c>
      <c r="P32" s="52">
        <v>5.0478269999999998</v>
      </c>
      <c r="Q32" s="52">
        <v>5.0471120000000003</v>
      </c>
      <c r="R32" s="52">
        <v>5.0467120000000003</v>
      </c>
      <c r="S32" s="52">
        <v>5.0464640000000003</v>
      </c>
      <c r="T32" s="52">
        <v>5.0458769999999999</v>
      </c>
      <c r="U32" s="52">
        <v>5.0451860000000002</v>
      </c>
      <c r="V32" s="52">
        <v>5.0444300000000002</v>
      </c>
      <c r="W32" s="52">
        <v>5.0435809999999996</v>
      </c>
      <c r="X32" s="52">
        <v>5.0427549999999997</v>
      </c>
      <c r="Y32" s="52">
        <v>5.0416879999999997</v>
      </c>
      <c r="Z32" s="52">
        <v>5.0404980000000004</v>
      </c>
      <c r="AA32" s="52">
        <v>5.0391599999999999</v>
      </c>
      <c r="AB32" s="52">
        <v>5.0378670000000003</v>
      </c>
      <c r="AC32" s="52">
        <v>5.0362239999999998</v>
      </c>
      <c r="AD32" s="52">
        <v>5.0346019999999996</v>
      </c>
      <c r="AE32" s="52">
        <v>5.0328730000000004</v>
      </c>
      <c r="AF32" s="52">
        <v>5.030945</v>
      </c>
      <c r="AG32" s="52">
        <v>5.0285479999999998</v>
      </c>
      <c r="AH32" s="52">
        <v>5.0259179999999999</v>
      </c>
      <c r="AI32" s="52">
        <v>5.0230379999999997</v>
      </c>
      <c r="AJ32" s="52">
        <v>5.0230360000000003</v>
      </c>
      <c r="AK32" s="41">
        <v>-2.0000000000000001E-4</v>
      </c>
    </row>
    <row r="33" spans="1:37" ht="15" customHeight="1" x14ac:dyDescent="0.35">
      <c r="A33" s="35" t="s">
        <v>401</v>
      </c>
      <c r="B33" s="39" t="s">
        <v>402</v>
      </c>
      <c r="C33" s="52">
        <v>5.0566430000000002</v>
      </c>
      <c r="D33" s="52">
        <v>5.0551199999999996</v>
      </c>
      <c r="E33" s="52">
        <v>5.0557509999999999</v>
      </c>
      <c r="F33" s="52">
        <v>5.0561759999999998</v>
      </c>
      <c r="G33" s="52">
        <v>5.0552270000000004</v>
      </c>
      <c r="H33" s="52">
        <v>5.0532529999999998</v>
      </c>
      <c r="I33" s="52">
        <v>5.0502339999999997</v>
      </c>
      <c r="J33" s="52">
        <v>5.0493699999999997</v>
      </c>
      <c r="K33" s="52">
        <v>5.0488210000000002</v>
      </c>
      <c r="L33" s="52">
        <v>5.0483820000000001</v>
      </c>
      <c r="M33" s="52">
        <v>5.0479039999999999</v>
      </c>
      <c r="N33" s="52">
        <v>5.0474410000000001</v>
      </c>
      <c r="O33" s="52">
        <v>5.046983</v>
      </c>
      <c r="P33" s="52">
        <v>5.0470750000000004</v>
      </c>
      <c r="Q33" s="52">
        <v>5.0462990000000003</v>
      </c>
      <c r="R33" s="52">
        <v>5.0458439999999998</v>
      </c>
      <c r="S33" s="52">
        <v>5.0455509999999997</v>
      </c>
      <c r="T33" s="52">
        <v>5.044918</v>
      </c>
      <c r="U33" s="52">
        <v>5.0441839999999996</v>
      </c>
      <c r="V33" s="52">
        <v>5.0433690000000002</v>
      </c>
      <c r="W33" s="52">
        <v>5.0424530000000001</v>
      </c>
      <c r="X33" s="52">
        <v>5.041563</v>
      </c>
      <c r="Y33" s="52">
        <v>5.0404109999999998</v>
      </c>
      <c r="Z33" s="52">
        <v>5.0391269999999997</v>
      </c>
      <c r="AA33" s="52">
        <v>5.0376839999999996</v>
      </c>
      <c r="AB33" s="52">
        <v>5.0362900000000002</v>
      </c>
      <c r="AC33" s="52">
        <v>5.0345170000000001</v>
      </c>
      <c r="AD33" s="52">
        <v>5.0328030000000004</v>
      </c>
      <c r="AE33" s="52">
        <v>5.0309910000000002</v>
      </c>
      <c r="AF33" s="52">
        <v>5.0289089999999996</v>
      </c>
      <c r="AG33" s="52">
        <v>5.0263140000000002</v>
      </c>
      <c r="AH33" s="52">
        <v>5.0234719999999999</v>
      </c>
      <c r="AI33" s="52">
        <v>5.020365</v>
      </c>
      <c r="AJ33" s="52">
        <v>5.0203639999999998</v>
      </c>
      <c r="AK33" s="41">
        <v>-2.1599999999999999E-4</v>
      </c>
    </row>
    <row r="34" spans="1:37" ht="15" customHeight="1" x14ac:dyDescent="0.35">
      <c r="A34" s="35" t="s">
        <v>403</v>
      </c>
      <c r="B34" s="39" t="s">
        <v>404</v>
      </c>
      <c r="C34" s="52">
        <v>5.0566430000000002</v>
      </c>
      <c r="D34" s="52">
        <v>5.0550290000000002</v>
      </c>
      <c r="E34" s="52">
        <v>5.0560859999999996</v>
      </c>
      <c r="F34" s="52">
        <v>5.0563630000000002</v>
      </c>
      <c r="G34" s="52">
        <v>5.0551620000000002</v>
      </c>
      <c r="H34" s="52">
        <v>5.0521120000000002</v>
      </c>
      <c r="I34" s="52">
        <v>5.0499099999999997</v>
      </c>
      <c r="J34" s="52">
        <v>5.0489660000000001</v>
      </c>
      <c r="K34" s="52">
        <v>5.0484030000000004</v>
      </c>
      <c r="L34" s="52">
        <v>5.0479479999999999</v>
      </c>
      <c r="M34" s="52">
        <v>5.0474509999999997</v>
      </c>
      <c r="N34" s="52">
        <v>5.04697</v>
      </c>
      <c r="O34" s="52">
        <v>5.0464979999999997</v>
      </c>
      <c r="P34" s="52">
        <v>5.046602</v>
      </c>
      <c r="Q34" s="52">
        <v>5.0458410000000002</v>
      </c>
      <c r="R34" s="52">
        <v>5.0454929999999996</v>
      </c>
      <c r="S34" s="52">
        <v>5.0453320000000001</v>
      </c>
      <c r="T34" s="52">
        <v>5.0447139999999999</v>
      </c>
      <c r="U34" s="52">
        <v>5.0439569999999998</v>
      </c>
      <c r="V34" s="52">
        <v>5.0431090000000003</v>
      </c>
      <c r="W34" s="52">
        <v>5.0421550000000002</v>
      </c>
      <c r="X34" s="52">
        <v>5.041226</v>
      </c>
      <c r="Y34" s="52">
        <v>5.0400229999999997</v>
      </c>
      <c r="Z34" s="52">
        <v>5.0386810000000004</v>
      </c>
      <c r="AA34" s="52">
        <v>5.0371740000000003</v>
      </c>
      <c r="AB34" s="52">
        <v>5.035717</v>
      </c>
      <c r="AC34" s="52">
        <v>5.0338620000000001</v>
      </c>
      <c r="AD34" s="52">
        <v>5.0319269999999996</v>
      </c>
      <c r="AE34" s="52">
        <v>5.029827</v>
      </c>
      <c r="AF34" s="52">
        <v>5.0276490000000003</v>
      </c>
      <c r="AG34" s="52">
        <v>5.0249329999999999</v>
      </c>
      <c r="AH34" s="52">
        <v>5.0219589999999998</v>
      </c>
      <c r="AI34" s="52">
        <v>5.018713</v>
      </c>
      <c r="AJ34" s="52">
        <v>5.018713</v>
      </c>
      <c r="AK34" s="41">
        <v>-2.2499999999999999E-4</v>
      </c>
    </row>
    <row r="35" spans="1:37" ht="15" customHeight="1" x14ac:dyDescent="0.35">
      <c r="A35" s="35" t="s">
        <v>405</v>
      </c>
      <c r="B35" s="39" t="s">
        <v>406</v>
      </c>
      <c r="C35" s="52">
        <v>5.2222799999999996</v>
      </c>
      <c r="D35" s="52">
        <v>5.2222799999999996</v>
      </c>
      <c r="E35" s="52">
        <v>5.2222799999999996</v>
      </c>
      <c r="F35" s="52">
        <v>5.2222799999999996</v>
      </c>
      <c r="G35" s="52">
        <v>5.2222799999999996</v>
      </c>
      <c r="H35" s="52">
        <v>5.2222799999999996</v>
      </c>
      <c r="I35" s="52">
        <v>5.2222799999999996</v>
      </c>
      <c r="J35" s="52">
        <v>5.2222799999999996</v>
      </c>
      <c r="K35" s="52">
        <v>5.2222799999999996</v>
      </c>
      <c r="L35" s="52">
        <v>5.2222799999999996</v>
      </c>
      <c r="M35" s="52">
        <v>5.2222799999999996</v>
      </c>
      <c r="N35" s="52">
        <v>5.2222799999999996</v>
      </c>
      <c r="O35" s="52">
        <v>5.2222799999999996</v>
      </c>
      <c r="P35" s="52">
        <v>5.2222799999999996</v>
      </c>
      <c r="Q35" s="52">
        <v>5.2222799999999996</v>
      </c>
      <c r="R35" s="52">
        <v>5.2222799999999996</v>
      </c>
      <c r="S35" s="52">
        <v>5.2222799999999996</v>
      </c>
      <c r="T35" s="52">
        <v>5.2222799999999996</v>
      </c>
      <c r="U35" s="52">
        <v>5.2222799999999996</v>
      </c>
      <c r="V35" s="52">
        <v>5.2222799999999996</v>
      </c>
      <c r="W35" s="52">
        <v>5.2222799999999996</v>
      </c>
      <c r="X35" s="52">
        <v>5.2222799999999996</v>
      </c>
      <c r="Y35" s="52">
        <v>5.2222799999999996</v>
      </c>
      <c r="Z35" s="52">
        <v>5.2222799999999996</v>
      </c>
      <c r="AA35" s="52">
        <v>5.2222799999999996</v>
      </c>
      <c r="AB35" s="52">
        <v>5.2222799999999996</v>
      </c>
      <c r="AC35" s="52">
        <v>5.2222799999999996</v>
      </c>
      <c r="AD35" s="52">
        <v>5.2222799999999996</v>
      </c>
      <c r="AE35" s="52">
        <v>5.2222799999999996</v>
      </c>
      <c r="AF35" s="52">
        <v>5.2222799999999996</v>
      </c>
      <c r="AG35" s="52">
        <v>5.2222799999999996</v>
      </c>
      <c r="AH35" s="52">
        <v>5.2222799999999996</v>
      </c>
      <c r="AI35" s="52">
        <v>5.2222799999999996</v>
      </c>
      <c r="AJ35" s="52">
        <v>5.2222799999999996</v>
      </c>
      <c r="AK35" s="41">
        <v>0</v>
      </c>
    </row>
    <row r="36" spans="1:37" ht="15" customHeight="1" x14ac:dyDescent="0.35">
      <c r="A36" s="35" t="s">
        <v>407</v>
      </c>
      <c r="B36" s="39" t="s">
        <v>408</v>
      </c>
      <c r="C36" s="52">
        <v>5.2222799999999996</v>
      </c>
      <c r="D36" s="52">
        <v>5.2222799999999996</v>
      </c>
      <c r="E36" s="52">
        <v>5.2222799999999996</v>
      </c>
      <c r="F36" s="52">
        <v>5.2222799999999996</v>
      </c>
      <c r="G36" s="52">
        <v>5.2222799999999996</v>
      </c>
      <c r="H36" s="52">
        <v>5.2222799999999996</v>
      </c>
      <c r="I36" s="52">
        <v>5.2222799999999996</v>
      </c>
      <c r="J36" s="52">
        <v>5.2222799999999996</v>
      </c>
      <c r="K36" s="52">
        <v>5.2222799999999996</v>
      </c>
      <c r="L36" s="52">
        <v>5.2222799999999996</v>
      </c>
      <c r="M36" s="52">
        <v>5.2222799999999996</v>
      </c>
      <c r="N36" s="52">
        <v>5.2222799999999996</v>
      </c>
      <c r="O36" s="52">
        <v>5.2222799999999996</v>
      </c>
      <c r="P36" s="52">
        <v>5.2222799999999996</v>
      </c>
      <c r="Q36" s="52">
        <v>5.2222799999999996</v>
      </c>
      <c r="R36" s="52">
        <v>5.2222799999999996</v>
      </c>
      <c r="S36" s="52">
        <v>5.2222799999999996</v>
      </c>
      <c r="T36" s="52">
        <v>5.2222799999999996</v>
      </c>
      <c r="U36" s="52">
        <v>5.2222799999999996</v>
      </c>
      <c r="V36" s="52">
        <v>5.2222799999999996</v>
      </c>
      <c r="W36" s="52">
        <v>5.2222799999999996</v>
      </c>
      <c r="X36" s="52">
        <v>5.2222799999999996</v>
      </c>
      <c r="Y36" s="52">
        <v>5.2222799999999996</v>
      </c>
      <c r="Z36" s="52">
        <v>5.2222799999999996</v>
      </c>
      <c r="AA36" s="52">
        <v>5.2222799999999996</v>
      </c>
      <c r="AB36" s="52">
        <v>5.2222799999999996</v>
      </c>
      <c r="AC36" s="52">
        <v>5.2222799999999996</v>
      </c>
      <c r="AD36" s="52">
        <v>5.2222799999999996</v>
      </c>
      <c r="AE36" s="52">
        <v>5.2222799999999996</v>
      </c>
      <c r="AF36" s="52">
        <v>5.2222799999999996</v>
      </c>
      <c r="AG36" s="52">
        <v>5.2222799999999996</v>
      </c>
      <c r="AH36" s="52">
        <v>5.2222799999999996</v>
      </c>
      <c r="AI36" s="52">
        <v>5.2222799999999996</v>
      </c>
      <c r="AJ36" s="52">
        <v>5.2222799999999996</v>
      </c>
      <c r="AK36" s="41">
        <v>0</v>
      </c>
    </row>
    <row r="37" spans="1:37" ht="15" customHeight="1" x14ac:dyDescent="0.35">
      <c r="A37" s="35" t="s">
        <v>409</v>
      </c>
      <c r="B37" s="39" t="s">
        <v>410</v>
      </c>
      <c r="C37" s="52">
        <v>4.62</v>
      </c>
      <c r="D37" s="52">
        <v>4.62</v>
      </c>
      <c r="E37" s="52">
        <v>4.62</v>
      </c>
      <c r="F37" s="52">
        <v>4.62</v>
      </c>
      <c r="G37" s="52">
        <v>4.62</v>
      </c>
      <c r="H37" s="52">
        <v>4.62</v>
      </c>
      <c r="I37" s="52">
        <v>4.62</v>
      </c>
      <c r="J37" s="52">
        <v>4.62</v>
      </c>
      <c r="K37" s="52">
        <v>4.62</v>
      </c>
      <c r="L37" s="52">
        <v>4.62</v>
      </c>
      <c r="M37" s="52">
        <v>4.62</v>
      </c>
      <c r="N37" s="52">
        <v>4.62</v>
      </c>
      <c r="O37" s="52">
        <v>4.62</v>
      </c>
      <c r="P37" s="52">
        <v>4.62</v>
      </c>
      <c r="Q37" s="52">
        <v>4.62</v>
      </c>
      <c r="R37" s="52">
        <v>4.62</v>
      </c>
      <c r="S37" s="52">
        <v>4.62</v>
      </c>
      <c r="T37" s="52">
        <v>4.62</v>
      </c>
      <c r="U37" s="52">
        <v>4.62</v>
      </c>
      <c r="V37" s="52">
        <v>4.62</v>
      </c>
      <c r="W37" s="52">
        <v>4.62</v>
      </c>
      <c r="X37" s="52">
        <v>4.62</v>
      </c>
      <c r="Y37" s="52">
        <v>4.62</v>
      </c>
      <c r="Z37" s="52">
        <v>4.62</v>
      </c>
      <c r="AA37" s="52">
        <v>4.62</v>
      </c>
      <c r="AB37" s="52">
        <v>4.62</v>
      </c>
      <c r="AC37" s="52">
        <v>4.62</v>
      </c>
      <c r="AD37" s="52">
        <v>4.62</v>
      </c>
      <c r="AE37" s="52">
        <v>4.62</v>
      </c>
      <c r="AF37" s="52">
        <v>4.62</v>
      </c>
      <c r="AG37" s="52">
        <v>4.62</v>
      </c>
      <c r="AH37" s="52">
        <v>4.62</v>
      </c>
      <c r="AI37" s="52">
        <v>4.62</v>
      </c>
      <c r="AJ37" s="52">
        <v>4.62</v>
      </c>
      <c r="AK37" s="41">
        <v>0</v>
      </c>
    </row>
    <row r="38" spans="1:37" ht="15" customHeight="1" x14ac:dyDescent="0.35">
      <c r="A38" s="35" t="s">
        <v>411</v>
      </c>
      <c r="B38" s="39" t="s">
        <v>412</v>
      </c>
      <c r="C38" s="52">
        <v>5.8</v>
      </c>
      <c r="D38" s="52">
        <v>5.8</v>
      </c>
      <c r="E38" s="52">
        <v>5.8</v>
      </c>
      <c r="F38" s="52">
        <v>5.8</v>
      </c>
      <c r="G38" s="52">
        <v>5.8</v>
      </c>
      <c r="H38" s="52">
        <v>5.8</v>
      </c>
      <c r="I38" s="52">
        <v>5.8</v>
      </c>
      <c r="J38" s="52">
        <v>5.8</v>
      </c>
      <c r="K38" s="52">
        <v>5.8</v>
      </c>
      <c r="L38" s="52">
        <v>5.8</v>
      </c>
      <c r="M38" s="52">
        <v>5.8</v>
      </c>
      <c r="N38" s="52">
        <v>5.8</v>
      </c>
      <c r="O38" s="52">
        <v>5.8</v>
      </c>
      <c r="P38" s="52">
        <v>5.8</v>
      </c>
      <c r="Q38" s="52">
        <v>5.8</v>
      </c>
      <c r="R38" s="52">
        <v>5.8</v>
      </c>
      <c r="S38" s="52">
        <v>5.8</v>
      </c>
      <c r="T38" s="52">
        <v>5.8</v>
      </c>
      <c r="U38" s="52">
        <v>5.8</v>
      </c>
      <c r="V38" s="52">
        <v>5.8</v>
      </c>
      <c r="W38" s="52">
        <v>5.8</v>
      </c>
      <c r="X38" s="52">
        <v>5.8</v>
      </c>
      <c r="Y38" s="52">
        <v>5.8</v>
      </c>
      <c r="Z38" s="52">
        <v>5.8</v>
      </c>
      <c r="AA38" s="52">
        <v>5.8</v>
      </c>
      <c r="AB38" s="52">
        <v>5.8</v>
      </c>
      <c r="AC38" s="52">
        <v>5.8</v>
      </c>
      <c r="AD38" s="52">
        <v>5.8</v>
      </c>
      <c r="AE38" s="52">
        <v>5.8</v>
      </c>
      <c r="AF38" s="52">
        <v>5.8</v>
      </c>
      <c r="AG38" s="52">
        <v>5.8</v>
      </c>
      <c r="AH38" s="52">
        <v>5.8</v>
      </c>
      <c r="AI38" s="52">
        <v>5.8</v>
      </c>
      <c r="AJ38" s="52">
        <v>5.8</v>
      </c>
      <c r="AK38" s="41">
        <v>0</v>
      </c>
    </row>
    <row r="39" spans="1:37" ht="15" customHeight="1" x14ac:dyDescent="0.35">
      <c r="A39" s="35" t="s">
        <v>413</v>
      </c>
      <c r="B39" s="39" t="s">
        <v>414</v>
      </c>
      <c r="C39" s="52">
        <v>5.4510759999999996</v>
      </c>
      <c r="D39" s="52">
        <v>5.4510759999999996</v>
      </c>
      <c r="E39" s="52">
        <v>5.4510759999999996</v>
      </c>
      <c r="F39" s="52">
        <v>5.4510759999999996</v>
      </c>
      <c r="G39" s="52">
        <v>5.4510759999999996</v>
      </c>
      <c r="H39" s="52">
        <v>5.4510759999999996</v>
      </c>
      <c r="I39" s="52">
        <v>5.4510759999999996</v>
      </c>
      <c r="J39" s="52">
        <v>5.4510759999999996</v>
      </c>
      <c r="K39" s="52">
        <v>5.4510759999999996</v>
      </c>
      <c r="L39" s="52">
        <v>5.4510759999999996</v>
      </c>
      <c r="M39" s="52">
        <v>5.4510759999999996</v>
      </c>
      <c r="N39" s="52">
        <v>5.4510759999999996</v>
      </c>
      <c r="O39" s="52">
        <v>5.4510759999999996</v>
      </c>
      <c r="P39" s="52">
        <v>5.4510759999999996</v>
      </c>
      <c r="Q39" s="52">
        <v>5.4510759999999996</v>
      </c>
      <c r="R39" s="52">
        <v>5.4510759999999996</v>
      </c>
      <c r="S39" s="52">
        <v>5.4510759999999996</v>
      </c>
      <c r="T39" s="52">
        <v>5.4510759999999996</v>
      </c>
      <c r="U39" s="52">
        <v>5.4510759999999996</v>
      </c>
      <c r="V39" s="52">
        <v>5.4510759999999996</v>
      </c>
      <c r="W39" s="52">
        <v>5.4510759999999996</v>
      </c>
      <c r="X39" s="52">
        <v>5.4510759999999996</v>
      </c>
      <c r="Y39" s="52">
        <v>5.4510759999999996</v>
      </c>
      <c r="Z39" s="52">
        <v>5.4510759999999996</v>
      </c>
      <c r="AA39" s="52">
        <v>5.4510759999999996</v>
      </c>
      <c r="AB39" s="52">
        <v>5.4510759999999996</v>
      </c>
      <c r="AC39" s="52">
        <v>5.4510759999999996</v>
      </c>
      <c r="AD39" s="52">
        <v>5.4510759999999996</v>
      </c>
      <c r="AE39" s="52">
        <v>5.4510759999999996</v>
      </c>
      <c r="AF39" s="52">
        <v>5.4510759999999996</v>
      </c>
      <c r="AG39" s="52">
        <v>5.4510759999999996</v>
      </c>
      <c r="AH39" s="52">
        <v>5.4510759999999996</v>
      </c>
      <c r="AI39" s="52">
        <v>5.4510759999999996</v>
      </c>
      <c r="AJ39" s="52">
        <v>5.4510759999999996</v>
      </c>
      <c r="AK39" s="41">
        <v>0</v>
      </c>
    </row>
    <row r="40" spans="1:37" ht="15" customHeight="1" x14ac:dyDescent="0.35">
      <c r="A40" s="35" t="s">
        <v>415</v>
      </c>
      <c r="B40" s="39" t="s">
        <v>416</v>
      </c>
      <c r="C40" s="52">
        <v>6.2869999999999999</v>
      </c>
      <c r="D40" s="52">
        <v>6.2869999999999999</v>
      </c>
      <c r="E40" s="52">
        <v>6.2869999999999999</v>
      </c>
      <c r="F40" s="52">
        <v>6.2869999999999999</v>
      </c>
      <c r="G40" s="52">
        <v>6.2869999999999999</v>
      </c>
      <c r="H40" s="52">
        <v>6.2869999999999999</v>
      </c>
      <c r="I40" s="52">
        <v>6.2869999999999999</v>
      </c>
      <c r="J40" s="52">
        <v>6.2869999999999999</v>
      </c>
      <c r="K40" s="52">
        <v>6.2869999999999999</v>
      </c>
      <c r="L40" s="52">
        <v>6.2869999999999999</v>
      </c>
      <c r="M40" s="52">
        <v>6.2869999999999999</v>
      </c>
      <c r="N40" s="52">
        <v>6.2869999999999999</v>
      </c>
      <c r="O40" s="52">
        <v>6.2869999999999999</v>
      </c>
      <c r="P40" s="52">
        <v>6.2869999999999999</v>
      </c>
      <c r="Q40" s="52">
        <v>6.2869999999999999</v>
      </c>
      <c r="R40" s="52">
        <v>6.2869999999999999</v>
      </c>
      <c r="S40" s="52">
        <v>6.2869999999999999</v>
      </c>
      <c r="T40" s="52">
        <v>6.2869999999999999</v>
      </c>
      <c r="U40" s="52">
        <v>6.2869999999999999</v>
      </c>
      <c r="V40" s="52">
        <v>6.2869999999999999</v>
      </c>
      <c r="W40" s="52">
        <v>6.2869999999999999</v>
      </c>
      <c r="X40" s="52">
        <v>6.2869999999999999</v>
      </c>
      <c r="Y40" s="52">
        <v>6.2869999999999999</v>
      </c>
      <c r="Z40" s="52">
        <v>6.2869999999999999</v>
      </c>
      <c r="AA40" s="52">
        <v>6.2869999999999999</v>
      </c>
      <c r="AB40" s="52">
        <v>6.2869999999999999</v>
      </c>
      <c r="AC40" s="52">
        <v>6.2869999999999999</v>
      </c>
      <c r="AD40" s="52">
        <v>6.2869999999999999</v>
      </c>
      <c r="AE40" s="52">
        <v>6.2869999999999999</v>
      </c>
      <c r="AF40" s="52">
        <v>6.2869999999999999</v>
      </c>
      <c r="AG40" s="52">
        <v>6.2869999999999999</v>
      </c>
      <c r="AH40" s="52">
        <v>6.2869999999999999</v>
      </c>
      <c r="AI40" s="52">
        <v>6.2869999999999999</v>
      </c>
      <c r="AJ40" s="52">
        <v>6.2869999999999999</v>
      </c>
      <c r="AK40" s="41">
        <v>0</v>
      </c>
    </row>
    <row r="41" spans="1:37" ht="15" customHeight="1" x14ac:dyDescent="0.35">
      <c r="A41" s="35" t="s">
        <v>417</v>
      </c>
      <c r="B41" s="39" t="s">
        <v>418</v>
      </c>
      <c r="C41" s="52">
        <v>6.2869999999999999</v>
      </c>
      <c r="D41" s="52">
        <v>6.2869999999999999</v>
      </c>
      <c r="E41" s="52">
        <v>6.2869999999999999</v>
      </c>
      <c r="F41" s="52">
        <v>6.2869999999999999</v>
      </c>
      <c r="G41" s="52">
        <v>6.2869999999999999</v>
      </c>
      <c r="H41" s="52">
        <v>6.2869999999999999</v>
      </c>
      <c r="I41" s="52">
        <v>6.2869999999999999</v>
      </c>
      <c r="J41" s="52">
        <v>6.2869999999999999</v>
      </c>
      <c r="K41" s="52">
        <v>6.2869999999999999</v>
      </c>
      <c r="L41" s="52">
        <v>6.2869999999999999</v>
      </c>
      <c r="M41" s="52">
        <v>6.2869999999999999</v>
      </c>
      <c r="N41" s="52">
        <v>6.2869999999999999</v>
      </c>
      <c r="O41" s="52">
        <v>6.2869999999999999</v>
      </c>
      <c r="P41" s="52">
        <v>6.2869999999999999</v>
      </c>
      <c r="Q41" s="52">
        <v>6.2869999999999999</v>
      </c>
      <c r="R41" s="52">
        <v>6.2869999999999999</v>
      </c>
      <c r="S41" s="52">
        <v>6.2869999999999999</v>
      </c>
      <c r="T41" s="52">
        <v>6.2869999999999999</v>
      </c>
      <c r="U41" s="52">
        <v>6.2869999999999999</v>
      </c>
      <c r="V41" s="52">
        <v>6.2869999999999999</v>
      </c>
      <c r="W41" s="52">
        <v>6.2869999999999999</v>
      </c>
      <c r="X41" s="52">
        <v>6.2869999999999999</v>
      </c>
      <c r="Y41" s="52">
        <v>6.2869999999999999</v>
      </c>
      <c r="Z41" s="52">
        <v>6.2869999999999999</v>
      </c>
      <c r="AA41" s="52">
        <v>6.2869999999999999</v>
      </c>
      <c r="AB41" s="52">
        <v>6.2869999999999999</v>
      </c>
      <c r="AC41" s="52">
        <v>6.2869999999999999</v>
      </c>
      <c r="AD41" s="52">
        <v>6.2869999999999999</v>
      </c>
      <c r="AE41" s="52">
        <v>6.2869999999999999</v>
      </c>
      <c r="AF41" s="52">
        <v>6.2869999999999999</v>
      </c>
      <c r="AG41" s="52">
        <v>6.2869999999999999</v>
      </c>
      <c r="AH41" s="52">
        <v>6.2869999999999999</v>
      </c>
      <c r="AI41" s="52">
        <v>6.2869999999999999</v>
      </c>
      <c r="AJ41" s="52">
        <v>6.2869999999999999</v>
      </c>
      <c r="AK41" s="41">
        <v>0</v>
      </c>
    </row>
    <row r="42" spans="1:37" ht="15" customHeight="1" x14ac:dyDescent="0.35">
      <c r="A42" s="35" t="s">
        <v>419</v>
      </c>
      <c r="B42" s="39" t="s">
        <v>420</v>
      </c>
      <c r="C42" s="52">
        <v>6.2869999999999999</v>
      </c>
      <c r="D42" s="52">
        <v>6.2869999999999999</v>
      </c>
      <c r="E42" s="52">
        <v>6.2869999999999999</v>
      </c>
      <c r="F42" s="52">
        <v>6.2869999999999999</v>
      </c>
      <c r="G42" s="52">
        <v>6.2869999999999999</v>
      </c>
      <c r="H42" s="52">
        <v>6.2869999999999999</v>
      </c>
      <c r="I42" s="52">
        <v>6.2869999999999999</v>
      </c>
      <c r="J42" s="52">
        <v>6.2869999999999999</v>
      </c>
      <c r="K42" s="52">
        <v>6.2869999999999999</v>
      </c>
      <c r="L42" s="52">
        <v>6.2869999999999999</v>
      </c>
      <c r="M42" s="52">
        <v>6.2869999999999999</v>
      </c>
      <c r="N42" s="52">
        <v>6.2869999999999999</v>
      </c>
      <c r="O42" s="52">
        <v>6.2869999999999999</v>
      </c>
      <c r="P42" s="52">
        <v>6.2869999999999999</v>
      </c>
      <c r="Q42" s="52">
        <v>6.2869999999999999</v>
      </c>
      <c r="R42" s="52">
        <v>6.2869999999999999</v>
      </c>
      <c r="S42" s="52">
        <v>6.2869999999999999</v>
      </c>
      <c r="T42" s="52">
        <v>6.2869999999999999</v>
      </c>
      <c r="U42" s="52">
        <v>6.2869999999999999</v>
      </c>
      <c r="V42" s="52">
        <v>6.2869999999999999</v>
      </c>
      <c r="W42" s="52">
        <v>6.2869999999999999</v>
      </c>
      <c r="X42" s="52">
        <v>6.2869999999999999</v>
      </c>
      <c r="Y42" s="52">
        <v>6.2869999999999999</v>
      </c>
      <c r="Z42" s="52">
        <v>6.2869999999999999</v>
      </c>
      <c r="AA42" s="52">
        <v>6.2869999999999999</v>
      </c>
      <c r="AB42" s="52">
        <v>6.2869999999999999</v>
      </c>
      <c r="AC42" s="52">
        <v>6.2869999999999999</v>
      </c>
      <c r="AD42" s="52">
        <v>6.2869999999999999</v>
      </c>
      <c r="AE42" s="52">
        <v>6.2869999999999999</v>
      </c>
      <c r="AF42" s="52">
        <v>6.2869999999999999</v>
      </c>
      <c r="AG42" s="52">
        <v>6.2869999999999999</v>
      </c>
      <c r="AH42" s="52">
        <v>6.2869999999999999</v>
      </c>
      <c r="AI42" s="52">
        <v>6.2869999999999999</v>
      </c>
      <c r="AJ42" s="52">
        <v>6.2869999999999999</v>
      </c>
      <c r="AK42" s="41">
        <v>0</v>
      </c>
    </row>
    <row r="43" spans="1:37" ht="15" customHeight="1" x14ac:dyDescent="0.35">
      <c r="A43" s="35" t="s">
        <v>421</v>
      </c>
      <c r="B43" s="39" t="s">
        <v>422</v>
      </c>
      <c r="C43" s="52">
        <v>6.1473459999999998</v>
      </c>
      <c r="D43" s="52">
        <v>6.1452260000000001</v>
      </c>
      <c r="E43" s="52">
        <v>6.1456169999999997</v>
      </c>
      <c r="F43" s="52">
        <v>6.192609</v>
      </c>
      <c r="G43" s="52">
        <v>6.1871369999999999</v>
      </c>
      <c r="H43" s="52">
        <v>6.1839120000000003</v>
      </c>
      <c r="I43" s="52">
        <v>6.177295</v>
      </c>
      <c r="J43" s="52">
        <v>6.1706190000000003</v>
      </c>
      <c r="K43" s="52">
        <v>6.1645000000000003</v>
      </c>
      <c r="L43" s="52">
        <v>6.1563090000000003</v>
      </c>
      <c r="M43" s="52">
        <v>6.1576269999999997</v>
      </c>
      <c r="N43" s="52">
        <v>6.157673</v>
      </c>
      <c r="O43" s="52">
        <v>6.1597790000000003</v>
      </c>
      <c r="P43" s="52">
        <v>6.159592</v>
      </c>
      <c r="Q43" s="52">
        <v>6.1617009999999999</v>
      </c>
      <c r="R43" s="52">
        <v>6.162801</v>
      </c>
      <c r="S43" s="52">
        <v>6.1631689999999999</v>
      </c>
      <c r="T43" s="52">
        <v>6.1640280000000001</v>
      </c>
      <c r="U43" s="52">
        <v>6.1661429999999999</v>
      </c>
      <c r="V43" s="52">
        <v>6.1675360000000001</v>
      </c>
      <c r="W43" s="52">
        <v>6.1674319999999998</v>
      </c>
      <c r="X43" s="52">
        <v>6.1685819999999998</v>
      </c>
      <c r="Y43" s="52">
        <v>6.1709719999999999</v>
      </c>
      <c r="Z43" s="52">
        <v>6.171176</v>
      </c>
      <c r="AA43" s="52">
        <v>6.1722760000000001</v>
      </c>
      <c r="AB43" s="52">
        <v>6.1744009999999996</v>
      </c>
      <c r="AC43" s="52">
        <v>6.175586</v>
      </c>
      <c r="AD43" s="52">
        <v>6.1767789999999998</v>
      </c>
      <c r="AE43" s="52">
        <v>6.1779799999999998</v>
      </c>
      <c r="AF43" s="52">
        <v>6.179189</v>
      </c>
      <c r="AG43" s="52">
        <v>6.1804069999999998</v>
      </c>
      <c r="AH43" s="52">
        <v>6.1816329999999997</v>
      </c>
      <c r="AI43" s="52">
        <v>6.182868</v>
      </c>
      <c r="AJ43" s="52">
        <v>6.1841100000000004</v>
      </c>
      <c r="AK43" s="41">
        <v>1.9699999999999999E-4</v>
      </c>
    </row>
    <row r="44" spans="1:37" ht="15" customHeight="1" x14ac:dyDescent="0.35">
      <c r="A44" s="35" t="s">
        <v>423</v>
      </c>
      <c r="B44" s="39" t="s">
        <v>424</v>
      </c>
      <c r="C44" s="52">
        <v>5.1759979999999999</v>
      </c>
      <c r="D44" s="52">
        <v>5.1493409999999997</v>
      </c>
      <c r="E44" s="52">
        <v>5.1485440000000002</v>
      </c>
      <c r="F44" s="52">
        <v>5.1351180000000003</v>
      </c>
      <c r="G44" s="52">
        <v>5.1214979999999999</v>
      </c>
      <c r="H44" s="52">
        <v>5.1131700000000002</v>
      </c>
      <c r="I44" s="52">
        <v>5.1068749999999996</v>
      </c>
      <c r="J44" s="52">
        <v>5.1001250000000002</v>
      </c>
      <c r="K44" s="52">
        <v>5.0954069999999998</v>
      </c>
      <c r="L44" s="52">
        <v>5.0923059999999998</v>
      </c>
      <c r="M44" s="52">
        <v>5.0851800000000003</v>
      </c>
      <c r="N44" s="52">
        <v>5.0822000000000003</v>
      </c>
      <c r="O44" s="52">
        <v>5.0765289999999998</v>
      </c>
      <c r="P44" s="52">
        <v>5.0746789999999997</v>
      </c>
      <c r="Q44" s="52">
        <v>5.072298</v>
      </c>
      <c r="R44" s="52">
        <v>5.0691280000000001</v>
      </c>
      <c r="S44" s="52">
        <v>5.0666989999999998</v>
      </c>
      <c r="T44" s="52">
        <v>5.0689719999999996</v>
      </c>
      <c r="U44" s="52">
        <v>5.067164</v>
      </c>
      <c r="V44" s="52">
        <v>5.064692</v>
      </c>
      <c r="W44" s="52">
        <v>5.0671790000000003</v>
      </c>
      <c r="X44" s="52">
        <v>5.0644499999999999</v>
      </c>
      <c r="Y44" s="52">
        <v>5.0636330000000003</v>
      </c>
      <c r="Z44" s="52">
        <v>5.0643700000000003</v>
      </c>
      <c r="AA44" s="52">
        <v>5.0640780000000003</v>
      </c>
      <c r="AB44" s="52">
        <v>5.0626110000000004</v>
      </c>
      <c r="AC44" s="52">
        <v>5.0658269999999996</v>
      </c>
      <c r="AD44" s="52">
        <v>5.0664360000000004</v>
      </c>
      <c r="AE44" s="52">
        <v>5.0678429999999999</v>
      </c>
      <c r="AF44" s="52">
        <v>5.0690910000000002</v>
      </c>
      <c r="AG44" s="52">
        <v>5.0703579999999997</v>
      </c>
      <c r="AH44" s="52">
        <v>5.0693210000000004</v>
      </c>
      <c r="AI44" s="52">
        <v>5.0696510000000004</v>
      </c>
      <c r="AJ44" s="52">
        <v>5.0702829999999999</v>
      </c>
      <c r="AK44" s="41">
        <v>-4.8299999999999998E-4</v>
      </c>
    </row>
    <row r="45" spans="1:37" ht="15" customHeight="1" x14ac:dyDescent="0.35">
      <c r="A45" s="35" t="s">
        <v>425</v>
      </c>
      <c r="B45" s="39" t="s">
        <v>426</v>
      </c>
      <c r="C45" s="52">
        <v>5.5967529999999996</v>
      </c>
      <c r="D45" s="52">
        <v>5.6771430000000001</v>
      </c>
      <c r="E45" s="52">
        <v>5.6840089999999996</v>
      </c>
      <c r="F45" s="52">
        <v>5.7170959999999997</v>
      </c>
      <c r="G45" s="52">
        <v>5.6661299999999999</v>
      </c>
      <c r="H45" s="52">
        <v>5.6535770000000003</v>
      </c>
      <c r="I45" s="52">
        <v>5.6441179999999997</v>
      </c>
      <c r="J45" s="52">
        <v>5.6398200000000003</v>
      </c>
      <c r="K45" s="52">
        <v>5.6309760000000004</v>
      </c>
      <c r="L45" s="52">
        <v>5.6472470000000001</v>
      </c>
      <c r="M45" s="52">
        <v>5.6488060000000004</v>
      </c>
      <c r="N45" s="52">
        <v>5.6772070000000001</v>
      </c>
      <c r="O45" s="52">
        <v>5.6554729999999998</v>
      </c>
      <c r="P45" s="52">
        <v>5.6398169999999999</v>
      </c>
      <c r="Q45" s="52">
        <v>5.655303</v>
      </c>
      <c r="R45" s="52">
        <v>5.6159470000000002</v>
      </c>
      <c r="S45" s="52">
        <v>5.5804359999999997</v>
      </c>
      <c r="T45" s="52">
        <v>5.601731</v>
      </c>
      <c r="U45" s="52">
        <v>5.5999040000000004</v>
      </c>
      <c r="V45" s="52">
        <v>5.5448909999999998</v>
      </c>
      <c r="W45" s="52">
        <v>5.5638050000000003</v>
      </c>
      <c r="X45" s="52">
        <v>5.5047459999999999</v>
      </c>
      <c r="Y45" s="52">
        <v>5.4706440000000001</v>
      </c>
      <c r="Z45" s="52">
        <v>5.4392110000000002</v>
      </c>
      <c r="AA45" s="52">
        <v>5.4146479999999997</v>
      </c>
      <c r="AB45" s="52">
        <v>5.3607440000000004</v>
      </c>
      <c r="AC45" s="52">
        <v>5.3546440000000004</v>
      </c>
      <c r="AD45" s="52">
        <v>5.3370649999999999</v>
      </c>
      <c r="AE45" s="52">
        <v>5.3099679999999996</v>
      </c>
      <c r="AF45" s="52">
        <v>5.2794489999999996</v>
      </c>
      <c r="AG45" s="52">
        <v>5.249695</v>
      </c>
      <c r="AH45" s="52">
        <v>5.2043689999999998</v>
      </c>
      <c r="AI45" s="52">
        <v>5.1639299999999997</v>
      </c>
      <c r="AJ45" s="52">
        <v>5.1378079999999997</v>
      </c>
      <c r="AK45" s="41">
        <v>-3.1150000000000001E-3</v>
      </c>
    </row>
    <row r="46" spans="1:37" ht="15" customHeight="1" x14ac:dyDescent="0.35">
      <c r="A46" s="35" t="s">
        <v>427</v>
      </c>
      <c r="B46" s="39" t="s">
        <v>428</v>
      </c>
      <c r="C46" s="52">
        <v>5.1509999999999998</v>
      </c>
      <c r="D46" s="52">
        <v>5.2744179999999998</v>
      </c>
      <c r="E46" s="52">
        <v>5.2506209999999998</v>
      </c>
      <c r="F46" s="52">
        <v>5.2757480000000001</v>
      </c>
      <c r="G46" s="52">
        <v>5.2430519999999996</v>
      </c>
      <c r="H46" s="52">
        <v>5.2341490000000004</v>
      </c>
      <c r="I46" s="52">
        <v>5.2313539999999996</v>
      </c>
      <c r="J46" s="52">
        <v>5.2458450000000001</v>
      </c>
      <c r="K46" s="52">
        <v>5.2317590000000003</v>
      </c>
      <c r="L46" s="52">
        <v>5.1954609999999999</v>
      </c>
      <c r="M46" s="52">
        <v>5.1871260000000001</v>
      </c>
      <c r="N46" s="52">
        <v>5.1891119999999997</v>
      </c>
      <c r="O46" s="52">
        <v>5.1797279999999999</v>
      </c>
      <c r="P46" s="52">
        <v>5.1827779999999999</v>
      </c>
      <c r="Q46" s="52">
        <v>5.1716069999999998</v>
      </c>
      <c r="R46" s="52">
        <v>5.1720730000000001</v>
      </c>
      <c r="S46" s="52">
        <v>5.1663009999999998</v>
      </c>
      <c r="T46" s="52">
        <v>5.1594030000000002</v>
      </c>
      <c r="U46" s="52">
        <v>5.1539609999999998</v>
      </c>
      <c r="V46" s="52">
        <v>5.1569050000000001</v>
      </c>
      <c r="W46" s="52">
        <v>5.1471669999999996</v>
      </c>
      <c r="X46" s="52">
        <v>5.1453899999999999</v>
      </c>
      <c r="Y46" s="52">
        <v>5.1359450000000004</v>
      </c>
      <c r="Z46" s="52">
        <v>5.1392990000000003</v>
      </c>
      <c r="AA46" s="52">
        <v>5.1376179999999998</v>
      </c>
      <c r="AB46" s="52">
        <v>5.1223150000000004</v>
      </c>
      <c r="AC46" s="52">
        <v>5.131875</v>
      </c>
      <c r="AD46" s="52">
        <v>5.1306099999999999</v>
      </c>
      <c r="AE46" s="52">
        <v>5.1394690000000001</v>
      </c>
      <c r="AF46" s="52">
        <v>5.1280320000000001</v>
      </c>
      <c r="AG46" s="52">
        <v>5.124009</v>
      </c>
      <c r="AH46" s="52">
        <v>5.1212489999999997</v>
      </c>
      <c r="AI46" s="52">
        <v>5.1119820000000002</v>
      </c>
      <c r="AJ46" s="52">
        <v>5.1060999999999996</v>
      </c>
      <c r="AK46" s="41">
        <v>-1.013E-3</v>
      </c>
    </row>
    <row r="47" spans="1:37" ht="15" customHeight="1" x14ac:dyDescent="0.3">
      <c r="A47" s="32"/>
      <c r="B47" s="53" t="s">
        <v>429</v>
      </c>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row>
    <row r="48" spans="1:37" ht="15" customHeight="1" x14ac:dyDescent="0.35">
      <c r="A48" s="35" t="s">
        <v>430</v>
      </c>
      <c r="B48" s="39" t="s">
        <v>431</v>
      </c>
      <c r="C48" s="52">
        <v>5.7229999999999999</v>
      </c>
      <c r="D48" s="52">
        <v>5.7199359999999997</v>
      </c>
      <c r="E48" s="52">
        <v>5.7093740000000004</v>
      </c>
      <c r="F48" s="52">
        <v>5.7020210000000002</v>
      </c>
      <c r="G48" s="52">
        <v>5.6990360000000004</v>
      </c>
      <c r="H48" s="52">
        <v>5.7029030000000001</v>
      </c>
      <c r="I48" s="52">
        <v>5.7014690000000003</v>
      </c>
      <c r="J48" s="52">
        <v>5.697845</v>
      </c>
      <c r="K48" s="52">
        <v>5.6965690000000002</v>
      </c>
      <c r="L48" s="52">
        <v>5.6955710000000002</v>
      </c>
      <c r="M48" s="52">
        <v>5.6916909999999996</v>
      </c>
      <c r="N48" s="52">
        <v>5.6895829999999998</v>
      </c>
      <c r="O48" s="52">
        <v>5.6873170000000002</v>
      </c>
      <c r="P48" s="52">
        <v>5.6864030000000003</v>
      </c>
      <c r="Q48" s="52">
        <v>5.6859310000000001</v>
      </c>
      <c r="R48" s="52">
        <v>5.6860549999999996</v>
      </c>
      <c r="S48" s="52">
        <v>5.6862589999999997</v>
      </c>
      <c r="T48" s="52">
        <v>5.6853819999999997</v>
      </c>
      <c r="U48" s="52">
        <v>5.6852140000000002</v>
      </c>
      <c r="V48" s="52">
        <v>5.6858959999999996</v>
      </c>
      <c r="W48" s="52">
        <v>5.6868850000000002</v>
      </c>
      <c r="X48" s="52">
        <v>5.6879220000000004</v>
      </c>
      <c r="Y48" s="52">
        <v>5.6901700000000002</v>
      </c>
      <c r="Z48" s="52">
        <v>5.6909640000000001</v>
      </c>
      <c r="AA48" s="52">
        <v>5.6894390000000001</v>
      </c>
      <c r="AB48" s="52">
        <v>5.6887540000000003</v>
      </c>
      <c r="AC48" s="52">
        <v>5.6864689999999998</v>
      </c>
      <c r="AD48" s="52">
        <v>5.6844440000000001</v>
      </c>
      <c r="AE48" s="52">
        <v>5.683516</v>
      </c>
      <c r="AF48" s="52">
        <v>5.6828880000000002</v>
      </c>
      <c r="AG48" s="52">
        <v>5.6813929999999999</v>
      </c>
      <c r="AH48" s="52">
        <v>5.6792740000000004</v>
      </c>
      <c r="AI48" s="52">
        <v>5.678185</v>
      </c>
      <c r="AJ48" s="52">
        <v>5.676202</v>
      </c>
      <c r="AK48" s="41">
        <v>-2.4000000000000001E-4</v>
      </c>
    </row>
    <row r="49" spans="1:37" ht="15" customHeight="1" x14ac:dyDescent="0.35">
      <c r="A49" s="35" t="s">
        <v>432</v>
      </c>
      <c r="B49" s="39" t="s">
        <v>433</v>
      </c>
      <c r="C49" s="52">
        <v>6.05</v>
      </c>
      <c r="D49" s="52">
        <v>6.1347209999999999</v>
      </c>
      <c r="E49" s="52">
        <v>6.1184380000000003</v>
      </c>
      <c r="F49" s="52">
        <v>6.1172810000000002</v>
      </c>
      <c r="G49" s="52">
        <v>6.117947</v>
      </c>
      <c r="H49" s="52">
        <v>6.1025400000000003</v>
      </c>
      <c r="I49" s="52">
        <v>6.1033739999999996</v>
      </c>
      <c r="J49" s="52">
        <v>6.1071629999999999</v>
      </c>
      <c r="K49" s="52">
        <v>6.1065849999999999</v>
      </c>
      <c r="L49" s="52">
        <v>6.1245560000000001</v>
      </c>
      <c r="M49" s="52">
        <v>6.090179</v>
      </c>
      <c r="N49" s="52">
        <v>6.1186819999999997</v>
      </c>
      <c r="O49" s="52">
        <v>6.0805309999999997</v>
      </c>
      <c r="P49" s="52">
        <v>6.1038079999999999</v>
      </c>
      <c r="Q49" s="52">
        <v>6.1135659999999996</v>
      </c>
      <c r="R49" s="52">
        <v>6.1076240000000004</v>
      </c>
      <c r="S49" s="52">
        <v>6.0846780000000003</v>
      </c>
      <c r="T49" s="52">
        <v>6.1340570000000003</v>
      </c>
      <c r="U49" s="52">
        <v>6.1319419999999996</v>
      </c>
      <c r="V49" s="52">
        <v>6.0897600000000001</v>
      </c>
      <c r="W49" s="52">
        <v>6.1385750000000003</v>
      </c>
      <c r="X49" s="52">
        <v>6.1383919999999996</v>
      </c>
      <c r="Y49" s="52">
        <v>6.1363960000000004</v>
      </c>
      <c r="Z49" s="52">
        <v>6.1379999999999999</v>
      </c>
      <c r="AA49" s="52">
        <v>6.1413979999999997</v>
      </c>
      <c r="AB49" s="52">
        <v>6.1053959999999998</v>
      </c>
      <c r="AC49" s="52">
        <v>6.1190619999999996</v>
      </c>
      <c r="AD49" s="52">
        <v>6.1323290000000004</v>
      </c>
      <c r="AE49" s="52">
        <v>6.1402510000000001</v>
      </c>
      <c r="AF49" s="52">
        <v>6.1441309999999998</v>
      </c>
      <c r="AG49" s="52">
        <v>6.1417869999999999</v>
      </c>
      <c r="AH49" s="52">
        <v>6.1391349999999996</v>
      </c>
      <c r="AI49" s="52">
        <v>6.1375440000000001</v>
      </c>
      <c r="AJ49" s="52">
        <v>6.1341609999999998</v>
      </c>
      <c r="AK49" s="41">
        <v>-3.0000000000000001E-6</v>
      </c>
    </row>
    <row r="50" spans="1:37" ht="15" customHeight="1" x14ac:dyDescent="0.35">
      <c r="A50" s="35" t="s">
        <v>434</v>
      </c>
      <c r="B50" s="39" t="s">
        <v>435</v>
      </c>
      <c r="C50" s="52">
        <v>5.7380000000000004</v>
      </c>
      <c r="D50" s="52">
        <v>5.5547700000000004</v>
      </c>
      <c r="E50" s="52">
        <v>5.5572369999999998</v>
      </c>
      <c r="F50" s="52">
        <v>5.5581670000000001</v>
      </c>
      <c r="G50" s="52">
        <v>5.5659510000000001</v>
      </c>
      <c r="H50" s="52">
        <v>5.562354</v>
      </c>
      <c r="I50" s="52">
        <v>5.5637150000000002</v>
      </c>
      <c r="J50" s="52">
        <v>5.562271</v>
      </c>
      <c r="K50" s="52">
        <v>5.5667879999999998</v>
      </c>
      <c r="L50" s="52">
        <v>5.565995</v>
      </c>
      <c r="M50" s="52">
        <v>5.5575130000000001</v>
      </c>
      <c r="N50" s="52">
        <v>5.5605130000000003</v>
      </c>
      <c r="O50" s="52">
        <v>5.5607730000000002</v>
      </c>
      <c r="P50" s="52">
        <v>5.5617470000000004</v>
      </c>
      <c r="Q50" s="52">
        <v>5.5626410000000002</v>
      </c>
      <c r="R50" s="52">
        <v>5.562265</v>
      </c>
      <c r="S50" s="52">
        <v>5.569706</v>
      </c>
      <c r="T50" s="52">
        <v>5.5947889999999996</v>
      </c>
      <c r="U50" s="52">
        <v>5.5964090000000004</v>
      </c>
      <c r="V50" s="52">
        <v>5.6038379999999997</v>
      </c>
      <c r="W50" s="52">
        <v>5.6030389999999999</v>
      </c>
      <c r="X50" s="52">
        <v>5.6124460000000003</v>
      </c>
      <c r="Y50" s="52">
        <v>5.6163569999999998</v>
      </c>
      <c r="Z50" s="52">
        <v>5.6223010000000002</v>
      </c>
      <c r="AA50" s="52">
        <v>5.6172779999999998</v>
      </c>
      <c r="AB50" s="52">
        <v>5.6117030000000003</v>
      </c>
      <c r="AC50" s="52">
        <v>5.5987220000000004</v>
      </c>
      <c r="AD50" s="52">
        <v>5.5860859999999999</v>
      </c>
      <c r="AE50" s="52">
        <v>5.5761089999999998</v>
      </c>
      <c r="AF50" s="52">
        <v>5.5612719999999998</v>
      </c>
      <c r="AG50" s="52">
        <v>5.5591340000000002</v>
      </c>
      <c r="AH50" s="52">
        <v>5.5583109999999998</v>
      </c>
      <c r="AI50" s="52">
        <v>5.5584769999999999</v>
      </c>
      <c r="AJ50" s="52">
        <v>5.5588160000000002</v>
      </c>
      <c r="AK50" s="41">
        <v>2.3E-5</v>
      </c>
    </row>
    <row r="51" spans="1:37" ht="15" customHeight="1" x14ac:dyDescent="0.35">
      <c r="A51" s="35" t="s">
        <v>436</v>
      </c>
      <c r="B51" s="39" t="s">
        <v>437</v>
      </c>
      <c r="C51" s="52">
        <v>3.6994319999999998</v>
      </c>
      <c r="D51" s="52">
        <v>3.6803349999999999</v>
      </c>
      <c r="E51" s="52">
        <v>3.6751779999999998</v>
      </c>
      <c r="F51" s="52">
        <v>3.6722600000000001</v>
      </c>
      <c r="G51" s="52">
        <v>3.661632</v>
      </c>
      <c r="H51" s="52">
        <v>3.661705</v>
      </c>
      <c r="I51" s="52">
        <v>3.6604510000000001</v>
      </c>
      <c r="J51" s="52">
        <v>3.65821</v>
      </c>
      <c r="K51" s="52">
        <v>3.6569090000000002</v>
      </c>
      <c r="L51" s="52">
        <v>3.6559050000000002</v>
      </c>
      <c r="M51" s="52">
        <v>3.655815</v>
      </c>
      <c r="N51" s="52">
        <v>3.6549260000000001</v>
      </c>
      <c r="O51" s="52">
        <v>3.6537899999999999</v>
      </c>
      <c r="P51" s="52">
        <v>3.6542750000000002</v>
      </c>
      <c r="Q51" s="52">
        <v>3.6541939999999999</v>
      </c>
      <c r="R51" s="52">
        <v>3.6551800000000001</v>
      </c>
      <c r="S51" s="52">
        <v>3.6552220000000002</v>
      </c>
      <c r="T51" s="52">
        <v>3.6557840000000001</v>
      </c>
      <c r="U51" s="52">
        <v>3.6554319999999998</v>
      </c>
      <c r="V51" s="52">
        <v>3.6563289999999999</v>
      </c>
      <c r="W51" s="52">
        <v>3.656425</v>
      </c>
      <c r="X51" s="52">
        <v>3.6584599999999998</v>
      </c>
      <c r="Y51" s="52">
        <v>3.659478</v>
      </c>
      <c r="Z51" s="52">
        <v>3.6604260000000002</v>
      </c>
      <c r="AA51" s="52">
        <v>3.6596030000000002</v>
      </c>
      <c r="AB51" s="52">
        <v>3.6590319999999998</v>
      </c>
      <c r="AC51" s="52">
        <v>3.657537</v>
      </c>
      <c r="AD51" s="52">
        <v>3.655983</v>
      </c>
      <c r="AE51" s="52">
        <v>3.6549179999999999</v>
      </c>
      <c r="AF51" s="52">
        <v>3.6535739999999999</v>
      </c>
      <c r="AG51" s="52">
        <v>3.651659</v>
      </c>
      <c r="AH51" s="52">
        <v>3.6501269999999999</v>
      </c>
      <c r="AI51" s="52">
        <v>3.6490499999999999</v>
      </c>
      <c r="AJ51" s="52">
        <v>3.6478000000000002</v>
      </c>
      <c r="AK51" s="41">
        <v>-2.7700000000000001E-4</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438</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439</v>
      </c>
      <c r="B54" s="39" t="s">
        <v>440</v>
      </c>
      <c r="C54" s="52">
        <v>1.0369999999999999</v>
      </c>
      <c r="D54" s="52">
        <v>1.0369999999999999</v>
      </c>
      <c r="E54" s="52">
        <v>1.0369999999999999</v>
      </c>
      <c r="F54" s="52">
        <v>1.0369999999999999</v>
      </c>
      <c r="G54" s="52">
        <v>1.0369999999999999</v>
      </c>
      <c r="H54" s="52">
        <v>1.0369999999999999</v>
      </c>
      <c r="I54" s="52">
        <v>1.0369999999999999</v>
      </c>
      <c r="J54" s="52">
        <v>1.0369999999999999</v>
      </c>
      <c r="K54" s="52">
        <v>1.0369999999999999</v>
      </c>
      <c r="L54" s="52">
        <v>1.0369999999999999</v>
      </c>
      <c r="M54" s="52">
        <v>1.0369999999999999</v>
      </c>
      <c r="N54" s="52">
        <v>1.0369999999999999</v>
      </c>
      <c r="O54" s="52">
        <v>1.0369999999999999</v>
      </c>
      <c r="P54" s="52">
        <v>1.0369999999999999</v>
      </c>
      <c r="Q54" s="52">
        <v>1.0369999999999999</v>
      </c>
      <c r="R54" s="52">
        <v>1.0369999999999999</v>
      </c>
      <c r="S54" s="52">
        <v>1.0369999999999999</v>
      </c>
      <c r="T54" s="52">
        <v>1.0369999999999999</v>
      </c>
      <c r="U54" s="52">
        <v>1.0369999999999999</v>
      </c>
      <c r="V54" s="52">
        <v>1.0369999999999999</v>
      </c>
      <c r="W54" s="52">
        <v>1.0369999999999999</v>
      </c>
      <c r="X54" s="52">
        <v>1.0369999999999999</v>
      </c>
      <c r="Y54" s="52">
        <v>1.0369999999999999</v>
      </c>
      <c r="Z54" s="52">
        <v>1.0369999999999999</v>
      </c>
      <c r="AA54" s="52">
        <v>1.0369999999999999</v>
      </c>
      <c r="AB54" s="52">
        <v>1.0369999999999999</v>
      </c>
      <c r="AC54" s="52">
        <v>1.0369999999999999</v>
      </c>
      <c r="AD54" s="52">
        <v>1.0369999999999999</v>
      </c>
      <c r="AE54" s="52">
        <v>1.0369999999999999</v>
      </c>
      <c r="AF54" s="52">
        <v>1.0369999999999999</v>
      </c>
      <c r="AG54" s="52">
        <v>1.0369999999999999</v>
      </c>
      <c r="AH54" s="52">
        <v>1.0369999999999999</v>
      </c>
      <c r="AI54" s="52">
        <v>1.0369999999999999</v>
      </c>
      <c r="AJ54" s="52">
        <v>1.0369999999999999</v>
      </c>
      <c r="AK54" s="41">
        <v>0</v>
      </c>
    </row>
    <row r="55" spans="1:37" ht="15" customHeight="1" x14ac:dyDescent="0.35">
      <c r="A55" s="35" t="s">
        <v>441</v>
      </c>
      <c r="B55" s="39" t="s">
        <v>442</v>
      </c>
      <c r="C55" s="52">
        <v>1.0329999999999999</v>
      </c>
      <c r="D55" s="52">
        <v>1.0329999999999999</v>
      </c>
      <c r="E55" s="52">
        <v>1.0329999999999999</v>
      </c>
      <c r="F55" s="52">
        <v>1.0329999999999999</v>
      </c>
      <c r="G55" s="52">
        <v>1.0329999999999999</v>
      </c>
      <c r="H55" s="52">
        <v>1.0329999999999999</v>
      </c>
      <c r="I55" s="52">
        <v>1.0329999999999999</v>
      </c>
      <c r="J55" s="52">
        <v>1.0329999999999999</v>
      </c>
      <c r="K55" s="52">
        <v>1.0329999999999999</v>
      </c>
      <c r="L55" s="52">
        <v>1.0329999999999999</v>
      </c>
      <c r="M55" s="52">
        <v>1.0329999999999999</v>
      </c>
      <c r="N55" s="52">
        <v>1.0329999999999999</v>
      </c>
      <c r="O55" s="52">
        <v>1.0329999999999999</v>
      </c>
      <c r="P55" s="52">
        <v>1.0329999999999999</v>
      </c>
      <c r="Q55" s="52">
        <v>1.0329999999999999</v>
      </c>
      <c r="R55" s="52">
        <v>1.0329999999999999</v>
      </c>
      <c r="S55" s="52">
        <v>1.0329999999999999</v>
      </c>
      <c r="T55" s="52">
        <v>1.0329999999999999</v>
      </c>
      <c r="U55" s="52">
        <v>1.0329999999999999</v>
      </c>
      <c r="V55" s="52">
        <v>1.0329999999999999</v>
      </c>
      <c r="W55" s="52">
        <v>1.0329999999999999</v>
      </c>
      <c r="X55" s="52">
        <v>1.0329999999999999</v>
      </c>
      <c r="Y55" s="52">
        <v>1.0329999999999999</v>
      </c>
      <c r="Z55" s="52">
        <v>1.0329999999999999</v>
      </c>
      <c r="AA55" s="52">
        <v>1.0329999999999999</v>
      </c>
      <c r="AB55" s="52">
        <v>1.0329999999999999</v>
      </c>
      <c r="AC55" s="52">
        <v>1.0329999999999999</v>
      </c>
      <c r="AD55" s="52">
        <v>1.0329999999999999</v>
      </c>
      <c r="AE55" s="52">
        <v>1.0329999999999999</v>
      </c>
      <c r="AF55" s="52">
        <v>1.0329999999999999</v>
      </c>
      <c r="AG55" s="52">
        <v>1.0329999999999999</v>
      </c>
      <c r="AH55" s="52">
        <v>1.0329999999999999</v>
      </c>
      <c r="AI55" s="52">
        <v>1.0329999999999999</v>
      </c>
      <c r="AJ55" s="52">
        <v>1.0329999999999999</v>
      </c>
      <c r="AK55" s="41">
        <v>0</v>
      </c>
    </row>
    <row r="56" spans="1:37" ht="15" customHeight="1" x14ac:dyDescent="0.35">
      <c r="A56" s="35" t="s">
        <v>443</v>
      </c>
      <c r="B56" s="39" t="s">
        <v>444</v>
      </c>
      <c r="C56" s="52">
        <v>1.0389999999999999</v>
      </c>
      <c r="D56" s="52">
        <v>1.0389999999999999</v>
      </c>
      <c r="E56" s="52">
        <v>1.0389999999999999</v>
      </c>
      <c r="F56" s="52">
        <v>1.0389999999999999</v>
      </c>
      <c r="G56" s="52">
        <v>1.0389999999999999</v>
      </c>
      <c r="H56" s="52">
        <v>1.0389999999999999</v>
      </c>
      <c r="I56" s="52">
        <v>1.0389999999999999</v>
      </c>
      <c r="J56" s="52">
        <v>1.0389999999999999</v>
      </c>
      <c r="K56" s="52">
        <v>1.0389999999999999</v>
      </c>
      <c r="L56" s="52">
        <v>1.0389999999999999</v>
      </c>
      <c r="M56" s="52">
        <v>1.0389999999999999</v>
      </c>
      <c r="N56" s="52">
        <v>1.0389999999999999</v>
      </c>
      <c r="O56" s="52">
        <v>1.0389999999999999</v>
      </c>
      <c r="P56" s="52">
        <v>1.0389999999999999</v>
      </c>
      <c r="Q56" s="52">
        <v>1.0389999999999999</v>
      </c>
      <c r="R56" s="52">
        <v>1.0389999999999999</v>
      </c>
      <c r="S56" s="52">
        <v>1.0389999999999999</v>
      </c>
      <c r="T56" s="52">
        <v>1.0389999999999999</v>
      </c>
      <c r="U56" s="52">
        <v>1.0389999999999999</v>
      </c>
      <c r="V56" s="52">
        <v>1.0389999999999999</v>
      </c>
      <c r="W56" s="52">
        <v>1.0389999999999999</v>
      </c>
      <c r="X56" s="52">
        <v>1.0389999999999999</v>
      </c>
      <c r="Y56" s="52">
        <v>1.0389999999999999</v>
      </c>
      <c r="Z56" s="52">
        <v>1.0389999999999999</v>
      </c>
      <c r="AA56" s="52">
        <v>1.0389999999999999</v>
      </c>
      <c r="AB56" s="52">
        <v>1.0389999999999999</v>
      </c>
      <c r="AC56" s="52">
        <v>1.0389999999999999</v>
      </c>
      <c r="AD56" s="52">
        <v>1.0389999999999999</v>
      </c>
      <c r="AE56" s="52">
        <v>1.0389999999999999</v>
      </c>
      <c r="AF56" s="52">
        <v>1.0389999999999999</v>
      </c>
      <c r="AG56" s="52">
        <v>1.0389999999999999</v>
      </c>
      <c r="AH56" s="52">
        <v>1.0389999999999999</v>
      </c>
      <c r="AI56" s="52">
        <v>1.0389999999999999</v>
      </c>
      <c r="AJ56" s="52">
        <v>1.0389999999999999</v>
      </c>
      <c r="AK56" s="41">
        <v>0</v>
      </c>
    </row>
    <row r="57" spans="1:37" ht="15" customHeight="1" x14ac:dyDescent="0.35">
      <c r="A57" s="35" t="s">
        <v>445</v>
      </c>
      <c r="B57" s="39" t="s">
        <v>446</v>
      </c>
      <c r="C57" s="52">
        <v>1.0369999999999999</v>
      </c>
      <c r="D57" s="52">
        <v>1.0369999999999999</v>
      </c>
      <c r="E57" s="52">
        <v>1.0369999999999999</v>
      </c>
      <c r="F57" s="52">
        <v>1.0369999999999999</v>
      </c>
      <c r="G57" s="52">
        <v>1.0369999999999999</v>
      </c>
      <c r="H57" s="52">
        <v>1.0369999999999999</v>
      </c>
      <c r="I57" s="52">
        <v>1.0369999999999999</v>
      </c>
      <c r="J57" s="52">
        <v>1.0369999999999999</v>
      </c>
      <c r="K57" s="52">
        <v>1.0369999999999999</v>
      </c>
      <c r="L57" s="52">
        <v>1.0369999999999999</v>
      </c>
      <c r="M57" s="52">
        <v>1.0369999999999999</v>
      </c>
      <c r="N57" s="52">
        <v>1.0369999999999999</v>
      </c>
      <c r="O57" s="52">
        <v>1.0369999999999999</v>
      </c>
      <c r="P57" s="52">
        <v>1.0369999999999999</v>
      </c>
      <c r="Q57" s="52">
        <v>1.0369999999999999</v>
      </c>
      <c r="R57" s="52">
        <v>1.0369999999999999</v>
      </c>
      <c r="S57" s="52">
        <v>1.0369999999999999</v>
      </c>
      <c r="T57" s="52">
        <v>1.0369999999999999</v>
      </c>
      <c r="U57" s="52">
        <v>1.0369999999999999</v>
      </c>
      <c r="V57" s="52">
        <v>1.0369999999999999</v>
      </c>
      <c r="W57" s="52">
        <v>1.0369999999999999</v>
      </c>
      <c r="X57" s="52">
        <v>1.0369999999999999</v>
      </c>
      <c r="Y57" s="52">
        <v>1.0369999999999999</v>
      </c>
      <c r="Z57" s="52">
        <v>1.0369999999999999</v>
      </c>
      <c r="AA57" s="52">
        <v>1.0369999999999999</v>
      </c>
      <c r="AB57" s="52">
        <v>1.0369999999999999</v>
      </c>
      <c r="AC57" s="52">
        <v>1.0369999999999999</v>
      </c>
      <c r="AD57" s="52">
        <v>1.0369999999999999</v>
      </c>
      <c r="AE57" s="52">
        <v>1.0369999999999999</v>
      </c>
      <c r="AF57" s="52">
        <v>1.0369999999999999</v>
      </c>
      <c r="AG57" s="52">
        <v>1.0369999999999999</v>
      </c>
      <c r="AH57" s="52">
        <v>1.0369999999999999</v>
      </c>
      <c r="AI57" s="52">
        <v>1.0369999999999999</v>
      </c>
      <c r="AJ57" s="52">
        <v>1.0369999999999999</v>
      </c>
      <c r="AK57" s="41">
        <v>0</v>
      </c>
    </row>
    <row r="58" spans="1:37" ht="15" customHeight="1" x14ac:dyDescent="0.35">
      <c r="A58" s="35" t="s">
        <v>447</v>
      </c>
      <c r="B58" s="39" t="s">
        <v>448</v>
      </c>
      <c r="C58" s="52">
        <v>1.0249999999999999</v>
      </c>
      <c r="D58" s="52">
        <v>1.0249999999999999</v>
      </c>
      <c r="E58" s="52">
        <v>1.0249999999999999</v>
      </c>
      <c r="F58" s="52">
        <v>1.0249999999999999</v>
      </c>
      <c r="G58" s="52">
        <v>1.0249999999999999</v>
      </c>
      <c r="H58" s="52">
        <v>1.0249999999999999</v>
      </c>
      <c r="I58" s="52">
        <v>1.0249999999999999</v>
      </c>
      <c r="J58" s="52">
        <v>1.0249999999999999</v>
      </c>
      <c r="K58" s="52">
        <v>1.0249999999999999</v>
      </c>
      <c r="L58" s="52">
        <v>1.0249999999999999</v>
      </c>
      <c r="M58" s="52">
        <v>1.0249999999999999</v>
      </c>
      <c r="N58" s="52">
        <v>1.0249999999999999</v>
      </c>
      <c r="O58" s="52">
        <v>1.0249999999999999</v>
      </c>
      <c r="P58" s="52">
        <v>1.0249999999999999</v>
      </c>
      <c r="Q58" s="52">
        <v>1.0249999999999999</v>
      </c>
      <c r="R58" s="52">
        <v>1.0249999999999999</v>
      </c>
      <c r="S58" s="52">
        <v>1.0249999999999999</v>
      </c>
      <c r="T58" s="52">
        <v>1.0249999999999999</v>
      </c>
      <c r="U58" s="52">
        <v>1.0249999999999999</v>
      </c>
      <c r="V58" s="52">
        <v>1.0249999999999999</v>
      </c>
      <c r="W58" s="52">
        <v>1.0249999999999999</v>
      </c>
      <c r="X58" s="52">
        <v>1.0249999999999999</v>
      </c>
      <c r="Y58" s="52">
        <v>1.0249999999999999</v>
      </c>
      <c r="Z58" s="52">
        <v>1.0249999999999999</v>
      </c>
      <c r="AA58" s="52">
        <v>1.0249999999999999</v>
      </c>
      <c r="AB58" s="52">
        <v>1.0249999999999999</v>
      </c>
      <c r="AC58" s="52">
        <v>1.0249999999999999</v>
      </c>
      <c r="AD58" s="52">
        <v>1.0249999999999999</v>
      </c>
      <c r="AE58" s="52">
        <v>1.0249999999999999</v>
      </c>
      <c r="AF58" s="52">
        <v>1.0249999999999999</v>
      </c>
      <c r="AG58" s="52">
        <v>1.0249999999999999</v>
      </c>
      <c r="AH58" s="52">
        <v>1.0249999999999999</v>
      </c>
      <c r="AI58" s="52">
        <v>1.0249999999999999</v>
      </c>
      <c r="AJ58" s="52">
        <v>1.0249999999999999</v>
      </c>
      <c r="AK58" s="41">
        <v>0</v>
      </c>
    </row>
    <row r="59" spans="1:37" ht="15" customHeight="1" x14ac:dyDescent="0.35">
      <c r="A59" s="35" t="s">
        <v>449</v>
      </c>
      <c r="B59" s="39" t="s">
        <v>450</v>
      </c>
      <c r="C59" s="52">
        <v>1.0089999999999999</v>
      </c>
      <c r="D59" s="52">
        <v>1.0089999999999999</v>
      </c>
      <c r="E59" s="52">
        <v>1.0089999999999999</v>
      </c>
      <c r="F59" s="52">
        <v>1.0089999999999999</v>
      </c>
      <c r="G59" s="52">
        <v>1.0089999999999999</v>
      </c>
      <c r="H59" s="52">
        <v>1.0089999999999999</v>
      </c>
      <c r="I59" s="52">
        <v>1.0089999999999999</v>
      </c>
      <c r="J59" s="52">
        <v>1.0089999999999999</v>
      </c>
      <c r="K59" s="52">
        <v>1.0089999999999999</v>
      </c>
      <c r="L59" s="52">
        <v>1.0089999999999999</v>
      </c>
      <c r="M59" s="52">
        <v>1.0089999999999999</v>
      </c>
      <c r="N59" s="52">
        <v>1.0089999999999999</v>
      </c>
      <c r="O59" s="52">
        <v>1.0089999999999999</v>
      </c>
      <c r="P59" s="52">
        <v>1.0089999999999999</v>
      </c>
      <c r="Q59" s="52">
        <v>1.0089999999999999</v>
      </c>
      <c r="R59" s="52">
        <v>1.0089999999999999</v>
      </c>
      <c r="S59" s="52">
        <v>1.0089999999999999</v>
      </c>
      <c r="T59" s="52">
        <v>1.0089999999999999</v>
      </c>
      <c r="U59" s="52">
        <v>1.0089999999999999</v>
      </c>
      <c r="V59" s="52">
        <v>1.0089999999999999</v>
      </c>
      <c r="W59" s="52">
        <v>1.0089999999999999</v>
      </c>
      <c r="X59" s="52">
        <v>1.0089999999999999</v>
      </c>
      <c r="Y59" s="52">
        <v>1.0089999999999999</v>
      </c>
      <c r="Z59" s="52">
        <v>1.0089999999999999</v>
      </c>
      <c r="AA59" s="52">
        <v>1.0089999999999999</v>
      </c>
      <c r="AB59" s="52">
        <v>1.0089999999999999</v>
      </c>
      <c r="AC59" s="52">
        <v>1.0089999999999999</v>
      </c>
      <c r="AD59" s="52">
        <v>1.0089999999999999</v>
      </c>
      <c r="AE59" s="52">
        <v>1.0089999999999999</v>
      </c>
      <c r="AF59" s="52">
        <v>1.0089999999999999</v>
      </c>
      <c r="AG59" s="52">
        <v>1.0089999999999999</v>
      </c>
      <c r="AH59" s="52">
        <v>1.0089999999999999</v>
      </c>
      <c r="AI59" s="52">
        <v>1.0089999999999999</v>
      </c>
      <c r="AJ59" s="52">
        <v>1.0089999999999999</v>
      </c>
      <c r="AK59" s="41">
        <v>0</v>
      </c>
    </row>
    <row r="60" spans="1:37" ht="15" customHeight="1" x14ac:dyDescent="0.35">
      <c r="A60" s="35" t="s">
        <v>451</v>
      </c>
      <c r="B60" s="39" t="s">
        <v>452</v>
      </c>
      <c r="C60" s="52">
        <v>0.96</v>
      </c>
      <c r="D60" s="52">
        <v>0.96</v>
      </c>
      <c r="E60" s="52">
        <v>0.96</v>
      </c>
      <c r="F60" s="52">
        <v>0.96</v>
      </c>
      <c r="G60" s="52">
        <v>0.96</v>
      </c>
      <c r="H60" s="52">
        <v>0.96</v>
      </c>
      <c r="I60" s="52">
        <v>0.96</v>
      </c>
      <c r="J60" s="52">
        <v>0.96</v>
      </c>
      <c r="K60" s="52">
        <v>0.96</v>
      </c>
      <c r="L60" s="52">
        <v>0.96</v>
      </c>
      <c r="M60" s="52">
        <v>0.96</v>
      </c>
      <c r="N60" s="52">
        <v>0.96</v>
      </c>
      <c r="O60" s="52">
        <v>0.96</v>
      </c>
      <c r="P60" s="52">
        <v>0.96</v>
      </c>
      <c r="Q60" s="52">
        <v>0.96</v>
      </c>
      <c r="R60" s="52">
        <v>0.96</v>
      </c>
      <c r="S60" s="52">
        <v>0.96</v>
      </c>
      <c r="T60" s="52">
        <v>0.96</v>
      </c>
      <c r="U60" s="52">
        <v>0.96</v>
      </c>
      <c r="V60" s="52">
        <v>0.96</v>
      </c>
      <c r="W60" s="52">
        <v>0.96</v>
      </c>
      <c r="X60" s="52">
        <v>0.96</v>
      </c>
      <c r="Y60" s="52">
        <v>0.96</v>
      </c>
      <c r="Z60" s="52">
        <v>0.96</v>
      </c>
      <c r="AA60" s="52">
        <v>0.96</v>
      </c>
      <c r="AB60" s="52">
        <v>0.96</v>
      </c>
      <c r="AC60" s="52">
        <v>0.96</v>
      </c>
      <c r="AD60" s="52">
        <v>0.96</v>
      </c>
      <c r="AE60" s="52">
        <v>0.96</v>
      </c>
      <c r="AF60" s="52">
        <v>0.96</v>
      </c>
      <c r="AG60" s="52">
        <v>0.96</v>
      </c>
      <c r="AH60" s="52">
        <v>0.96</v>
      </c>
      <c r="AI60" s="52">
        <v>0.96</v>
      </c>
      <c r="AJ60" s="52">
        <v>0.96</v>
      </c>
      <c r="AK60" s="41">
        <v>0</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 customHeight="1" x14ac:dyDescent="0.3">
      <c r="A62" s="32"/>
      <c r="B62" s="38" t="s">
        <v>453</v>
      </c>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5">
      <c r="A63" s="35" t="s">
        <v>454</v>
      </c>
      <c r="B63" s="39" t="s">
        <v>446</v>
      </c>
      <c r="C63" s="40">
        <v>20.537140000000001</v>
      </c>
      <c r="D63" s="40">
        <v>20.439444999999999</v>
      </c>
      <c r="E63" s="40">
        <v>20.349045</v>
      </c>
      <c r="F63" s="40">
        <v>20.466270000000002</v>
      </c>
      <c r="G63" s="40">
        <v>20.363602</v>
      </c>
      <c r="H63" s="40">
        <v>20.554328999999999</v>
      </c>
      <c r="I63" s="40">
        <v>20.653105</v>
      </c>
      <c r="J63" s="40">
        <v>20.626196</v>
      </c>
      <c r="K63" s="40">
        <v>20.621486999999998</v>
      </c>
      <c r="L63" s="40">
        <v>20.64123</v>
      </c>
      <c r="M63" s="40">
        <v>20.627844</v>
      </c>
      <c r="N63" s="40">
        <v>20.536940000000001</v>
      </c>
      <c r="O63" s="40">
        <v>20.501505000000002</v>
      </c>
      <c r="P63" s="40">
        <v>20.413281999999999</v>
      </c>
      <c r="Q63" s="40">
        <v>20.399070999999999</v>
      </c>
      <c r="R63" s="40">
        <v>20.458255999999999</v>
      </c>
      <c r="S63" s="40">
        <v>20.429285</v>
      </c>
      <c r="T63" s="40">
        <v>20.364529000000001</v>
      </c>
      <c r="U63" s="40">
        <v>20.373262</v>
      </c>
      <c r="V63" s="40">
        <v>20.367173999999999</v>
      </c>
      <c r="W63" s="40">
        <v>20.397617</v>
      </c>
      <c r="X63" s="40">
        <v>20.405455</v>
      </c>
      <c r="Y63" s="40">
        <v>20.39472</v>
      </c>
      <c r="Z63" s="40">
        <v>20.372592999999998</v>
      </c>
      <c r="AA63" s="40">
        <v>20.382771999999999</v>
      </c>
      <c r="AB63" s="40">
        <v>20.366734000000001</v>
      </c>
      <c r="AC63" s="40">
        <v>20.354519</v>
      </c>
      <c r="AD63" s="40">
        <v>20.355229999999999</v>
      </c>
      <c r="AE63" s="40">
        <v>20.386980000000001</v>
      </c>
      <c r="AF63" s="40">
        <v>20.356945</v>
      </c>
      <c r="AG63" s="40">
        <v>20.336355000000001</v>
      </c>
      <c r="AH63" s="40">
        <v>20.357395</v>
      </c>
      <c r="AI63" s="40">
        <v>20.34404</v>
      </c>
      <c r="AJ63" s="40">
        <v>20.347266999999999</v>
      </c>
      <c r="AK63" s="41">
        <v>-1.4100000000000001E-4</v>
      </c>
    </row>
    <row r="64" spans="1:37" ht="15" customHeight="1" x14ac:dyDescent="0.35">
      <c r="A64" s="35" t="s">
        <v>455</v>
      </c>
      <c r="B64" s="39" t="s">
        <v>456</v>
      </c>
      <c r="C64" s="40">
        <v>25.416302000000002</v>
      </c>
      <c r="D64" s="40">
        <v>25.057079000000002</v>
      </c>
      <c r="E64" s="40">
        <v>25.074783</v>
      </c>
      <c r="F64" s="40">
        <v>25.042176999999999</v>
      </c>
      <c r="G64" s="40">
        <v>24.938278</v>
      </c>
      <c r="H64" s="40">
        <v>24.964016000000001</v>
      </c>
      <c r="I64" s="40">
        <v>24.911818</v>
      </c>
      <c r="J64" s="40">
        <v>24.91433</v>
      </c>
      <c r="K64" s="40">
        <v>24.898243000000001</v>
      </c>
      <c r="L64" s="40">
        <v>24.920572</v>
      </c>
      <c r="M64" s="40">
        <v>24.903048999999999</v>
      </c>
      <c r="N64" s="40">
        <v>24.81945</v>
      </c>
      <c r="O64" s="40">
        <v>24.850802999999999</v>
      </c>
      <c r="P64" s="40">
        <v>24.769541</v>
      </c>
      <c r="Q64" s="40">
        <v>24.735579000000001</v>
      </c>
      <c r="R64" s="40">
        <v>24.729203999999999</v>
      </c>
      <c r="S64" s="40">
        <v>24.688946000000001</v>
      </c>
      <c r="T64" s="40">
        <v>24.612100999999999</v>
      </c>
      <c r="U64" s="40">
        <v>24.600828</v>
      </c>
      <c r="V64" s="40">
        <v>24.592124999999999</v>
      </c>
      <c r="W64" s="40">
        <v>24.569109000000001</v>
      </c>
      <c r="X64" s="40">
        <v>24.53866</v>
      </c>
      <c r="Y64" s="40">
        <v>24.501373000000001</v>
      </c>
      <c r="Z64" s="40">
        <v>24.474423999999999</v>
      </c>
      <c r="AA64" s="40">
        <v>24.491461000000001</v>
      </c>
      <c r="AB64" s="40">
        <v>24.462054999999999</v>
      </c>
      <c r="AC64" s="40">
        <v>24.426752</v>
      </c>
      <c r="AD64" s="40">
        <v>24.399635</v>
      </c>
      <c r="AE64" s="40">
        <v>24.407730000000001</v>
      </c>
      <c r="AF64" s="40">
        <v>24.328617000000001</v>
      </c>
      <c r="AG64" s="40">
        <v>24.285736</v>
      </c>
      <c r="AH64" s="40">
        <v>24.280874000000001</v>
      </c>
      <c r="AI64" s="40">
        <v>24.244130999999999</v>
      </c>
      <c r="AJ64" s="40">
        <v>24.256340000000002</v>
      </c>
      <c r="AK64" s="41">
        <v>-1.0139999999999999E-3</v>
      </c>
    </row>
    <row r="65" spans="1:37" ht="15" customHeight="1" x14ac:dyDescent="0.35">
      <c r="A65" s="35" t="s">
        <v>457</v>
      </c>
      <c r="B65" s="39" t="s">
        <v>458</v>
      </c>
      <c r="C65" s="40">
        <v>17.234355999999998</v>
      </c>
      <c r="D65" s="40">
        <v>17.205303000000001</v>
      </c>
      <c r="E65" s="40">
        <v>17.117476</v>
      </c>
      <c r="F65" s="40">
        <v>17.06934</v>
      </c>
      <c r="G65" s="40">
        <v>16.988295000000001</v>
      </c>
      <c r="H65" s="40">
        <v>17.022928</v>
      </c>
      <c r="I65" s="40">
        <v>17.071612999999999</v>
      </c>
      <c r="J65" s="40">
        <v>17.059359000000001</v>
      </c>
      <c r="K65" s="40">
        <v>17.037023999999999</v>
      </c>
      <c r="L65" s="40">
        <v>17.056746</v>
      </c>
      <c r="M65" s="40">
        <v>17.031739999999999</v>
      </c>
      <c r="N65" s="40">
        <v>16.978151</v>
      </c>
      <c r="O65" s="40">
        <v>16.968306999999999</v>
      </c>
      <c r="P65" s="40">
        <v>16.998640000000002</v>
      </c>
      <c r="Q65" s="40">
        <v>16.972049999999999</v>
      </c>
      <c r="R65" s="40">
        <v>17.002645000000001</v>
      </c>
      <c r="S65" s="40">
        <v>17.003274999999999</v>
      </c>
      <c r="T65" s="40">
        <v>17.003226999999999</v>
      </c>
      <c r="U65" s="40">
        <v>17.012267999999999</v>
      </c>
      <c r="V65" s="40">
        <v>17.012785000000001</v>
      </c>
      <c r="W65" s="40">
        <v>17.036083000000001</v>
      </c>
      <c r="X65" s="40">
        <v>17.044588000000001</v>
      </c>
      <c r="Y65" s="40">
        <v>17.050751000000002</v>
      </c>
      <c r="Z65" s="40">
        <v>17.064136999999999</v>
      </c>
      <c r="AA65" s="40">
        <v>17.081581</v>
      </c>
      <c r="AB65" s="40">
        <v>17.08465</v>
      </c>
      <c r="AC65" s="40">
        <v>17.087126000000001</v>
      </c>
      <c r="AD65" s="40">
        <v>17.088546999999998</v>
      </c>
      <c r="AE65" s="40">
        <v>17.086746000000002</v>
      </c>
      <c r="AF65" s="40">
        <v>17.085443000000001</v>
      </c>
      <c r="AG65" s="40">
        <v>17.080282</v>
      </c>
      <c r="AH65" s="40">
        <v>17.077895999999999</v>
      </c>
      <c r="AI65" s="40">
        <v>17.084911000000002</v>
      </c>
      <c r="AJ65" s="40">
        <v>17.086425999999999</v>
      </c>
      <c r="AK65" s="41">
        <v>-2.1699999999999999E-4</v>
      </c>
    </row>
    <row r="66" spans="1:37" ht="15" customHeight="1" x14ac:dyDescent="0.35">
      <c r="A66" s="35" t="s">
        <v>459</v>
      </c>
      <c r="B66" s="39" t="s">
        <v>440</v>
      </c>
      <c r="C66" s="40">
        <v>19.437477000000001</v>
      </c>
      <c r="D66" s="40">
        <v>19.706896</v>
      </c>
      <c r="E66" s="40">
        <v>19.588093000000001</v>
      </c>
      <c r="F66" s="40">
        <v>19.676338000000001</v>
      </c>
      <c r="G66" s="40">
        <v>19.593861</v>
      </c>
      <c r="H66" s="40">
        <v>19.763271</v>
      </c>
      <c r="I66" s="40">
        <v>19.874037000000001</v>
      </c>
      <c r="J66" s="40">
        <v>19.832982999999999</v>
      </c>
      <c r="K66" s="40">
        <v>19.854051999999999</v>
      </c>
      <c r="L66" s="40">
        <v>19.849159</v>
      </c>
      <c r="M66" s="40">
        <v>19.841605999999999</v>
      </c>
      <c r="N66" s="40">
        <v>19.838450999999999</v>
      </c>
      <c r="O66" s="40">
        <v>19.782232</v>
      </c>
      <c r="P66" s="40">
        <v>19.750865999999998</v>
      </c>
      <c r="Q66" s="40">
        <v>19.757529999999999</v>
      </c>
      <c r="R66" s="40">
        <v>19.792145000000001</v>
      </c>
      <c r="S66" s="40">
        <v>19.787579999999998</v>
      </c>
      <c r="T66" s="40">
        <v>19.792100999999999</v>
      </c>
      <c r="U66" s="40">
        <v>19.801369000000001</v>
      </c>
      <c r="V66" s="40">
        <v>19.790552000000002</v>
      </c>
      <c r="W66" s="40">
        <v>19.813770000000002</v>
      </c>
      <c r="X66" s="40">
        <v>19.823812</v>
      </c>
      <c r="Y66" s="40">
        <v>19.819962</v>
      </c>
      <c r="Z66" s="40">
        <v>19.817592999999999</v>
      </c>
      <c r="AA66" s="40">
        <v>19.814734000000001</v>
      </c>
      <c r="AB66" s="40">
        <v>19.808729</v>
      </c>
      <c r="AC66" s="40">
        <v>19.816939999999999</v>
      </c>
      <c r="AD66" s="40">
        <v>19.822158999999999</v>
      </c>
      <c r="AE66" s="40">
        <v>19.832388000000002</v>
      </c>
      <c r="AF66" s="40">
        <v>19.856539000000001</v>
      </c>
      <c r="AG66" s="40">
        <v>19.880623</v>
      </c>
      <c r="AH66" s="40">
        <v>19.899242000000001</v>
      </c>
      <c r="AI66" s="40">
        <v>19.884989000000001</v>
      </c>
      <c r="AJ66" s="40">
        <v>19.887484000000001</v>
      </c>
      <c r="AK66" s="41">
        <v>2.8499999999999999E-4</v>
      </c>
    </row>
    <row r="67" spans="1:37" ht="15" customHeight="1" x14ac:dyDescent="0.35">
      <c r="A67" s="35" t="s">
        <v>460</v>
      </c>
      <c r="B67" s="39" t="s">
        <v>461</v>
      </c>
      <c r="C67" s="40">
        <v>20.319486999999999</v>
      </c>
      <c r="D67" s="40">
        <v>19.866795</v>
      </c>
      <c r="E67" s="40">
        <v>19.877953000000002</v>
      </c>
      <c r="F67" s="40">
        <v>19.862864999999999</v>
      </c>
      <c r="G67" s="40">
        <v>19.866108000000001</v>
      </c>
      <c r="H67" s="40">
        <v>19.864163999999999</v>
      </c>
      <c r="I67" s="40">
        <v>19.86232</v>
      </c>
      <c r="J67" s="40">
        <v>19.858194000000001</v>
      </c>
      <c r="K67" s="40">
        <v>19.854407999999999</v>
      </c>
      <c r="L67" s="40">
        <v>19.851212</v>
      </c>
      <c r="M67" s="40">
        <v>19.848103999999999</v>
      </c>
      <c r="N67" s="40">
        <v>19.846712</v>
      </c>
      <c r="O67" s="40">
        <v>19.844584000000001</v>
      </c>
      <c r="P67" s="40">
        <v>19.843212000000001</v>
      </c>
      <c r="Q67" s="40">
        <v>19.839586000000001</v>
      </c>
      <c r="R67" s="40">
        <v>19.837956999999999</v>
      </c>
      <c r="S67" s="40">
        <v>19.837420999999999</v>
      </c>
      <c r="T67" s="40">
        <v>19.835992999999998</v>
      </c>
      <c r="U67" s="40">
        <v>19.833931</v>
      </c>
      <c r="V67" s="40">
        <v>19.832113</v>
      </c>
      <c r="W67" s="40">
        <v>19.829879999999999</v>
      </c>
      <c r="X67" s="40">
        <v>19.827466999999999</v>
      </c>
      <c r="Y67" s="40">
        <v>19.826221</v>
      </c>
      <c r="Z67" s="40">
        <v>19.825344000000001</v>
      </c>
      <c r="AA67" s="40">
        <v>19.824635000000001</v>
      </c>
      <c r="AB67" s="40">
        <v>19.824231999999999</v>
      </c>
      <c r="AC67" s="40">
        <v>19.824038999999999</v>
      </c>
      <c r="AD67" s="40">
        <v>19.823008999999999</v>
      </c>
      <c r="AE67" s="40">
        <v>19.821570999999999</v>
      </c>
      <c r="AF67" s="40">
        <v>19.888694999999998</v>
      </c>
      <c r="AG67" s="40">
        <v>19.887025999999999</v>
      </c>
      <c r="AH67" s="40">
        <v>19.885117999999999</v>
      </c>
      <c r="AI67" s="40">
        <v>19.883326</v>
      </c>
      <c r="AJ67" s="40">
        <v>19.881367000000001</v>
      </c>
      <c r="AK67" s="41">
        <v>2.3E-5</v>
      </c>
    </row>
    <row r="68" spans="1:37" ht="15" customHeight="1" x14ac:dyDescent="0.35">
      <c r="A68" s="35" t="s">
        <v>462</v>
      </c>
      <c r="B68" s="39" t="s">
        <v>463</v>
      </c>
      <c r="C68" s="40">
        <v>20.775822000000002</v>
      </c>
      <c r="D68" s="40">
        <v>20.838132999999999</v>
      </c>
      <c r="E68" s="40">
        <v>20.733785999999998</v>
      </c>
      <c r="F68" s="40">
        <v>20.902740000000001</v>
      </c>
      <c r="G68" s="40">
        <v>20.866161000000002</v>
      </c>
      <c r="H68" s="40">
        <v>20.867376</v>
      </c>
      <c r="I68" s="40">
        <v>20.866620999999999</v>
      </c>
      <c r="J68" s="40">
        <v>20.916288000000002</v>
      </c>
      <c r="K68" s="40">
        <v>20.915384</v>
      </c>
      <c r="L68" s="40">
        <v>20.913564999999998</v>
      </c>
      <c r="M68" s="40">
        <v>20.910665999999999</v>
      </c>
      <c r="N68" s="40">
        <v>20.907888</v>
      </c>
      <c r="O68" s="40">
        <v>20.903262999999999</v>
      </c>
      <c r="P68" s="40">
        <v>20.898401</v>
      </c>
      <c r="Q68" s="40">
        <v>20.889793000000001</v>
      </c>
      <c r="R68" s="40">
        <v>20.836566999999999</v>
      </c>
      <c r="S68" s="40">
        <v>20.829412000000001</v>
      </c>
      <c r="T68" s="40">
        <v>20.823454000000002</v>
      </c>
      <c r="U68" s="40">
        <v>20.814209000000002</v>
      </c>
      <c r="V68" s="40">
        <v>20.812381999999999</v>
      </c>
      <c r="W68" s="40">
        <v>20.811678000000001</v>
      </c>
      <c r="X68" s="40">
        <v>20.809002</v>
      </c>
      <c r="Y68" s="40">
        <v>20.807103999999999</v>
      </c>
      <c r="Z68" s="40">
        <v>20.806034</v>
      </c>
      <c r="AA68" s="40">
        <v>20.806111999999999</v>
      </c>
      <c r="AB68" s="40">
        <v>20.804993</v>
      </c>
      <c r="AC68" s="40">
        <v>20.804296000000001</v>
      </c>
      <c r="AD68" s="40">
        <v>20.804532999999999</v>
      </c>
      <c r="AE68" s="40">
        <v>20.804535000000001</v>
      </c>
      <c r="AF68" s="40">
        <v>20.801072999999999</v>
      </c>
      <c r="AG68" s="40">
        <v>20.800825</v>
      </c>
      <c r="AH68" s="40">
        <v>20.800813999999999</v>
      </c>
      <c r="AI68" s="40">
        <v>20.801849000000001</v>
      </c>
      <c r="AJ68" s="40">
        <v>20.801618999999999</v>
      </c>
      <c r="AK68" s="41">
        <v>-5.5000000000000002E-5</v>
      </c>
    </row>
    <row r="69" spans="1:37" ht="15" customHeight="1" x14ac:dyDescent="0.35">
      <c r="A69" s="35" t="s">
        <v>464</v>
      </c>
      <c r="B69" s="39" t="s">
        <v>465</v>
      </c>
      <c r="C69" s="40">
        <v>28.674879000000001</v>
      </c>
      <c r="D69" s="40">
        <v>28.554435999999999</v>
      </c>
      <c r="E69" s="40">
        <v>28.562546000000001</v>
      </c>
      <c r="F69" s="40">
        <v>28.504807</v>
      </c>
      <c r="G69" s="40">
        <v>28.443207000000001</v>
      </c>
      <c r="H69" s="40">
        <v>28.442011000000001</v>
      </c>
      <c r="I69" s="40">
        <v>28.435804000000001</v>
      </c>
      <c r="J69" s="40">
        <v>28.436997999999999</v>
      </c>
      <c r="K69" s="40">
        <v>28.439364999999999</v>
      </c>
      <c r="L69" s="40">
        <v>28.441151000000001</v>
      </c>
      <c r="M69" s="40">
        <v>28.441541999999998</v>
      </c>
      <c r="N69" s="40">
        <v>28.444378</v>
      </c>
      <c r="O69" s="40">
        <v>28.445307</v>
      </c>
      <c r="P69" s="40">
        <v>28.448008000000002</v>
      </c>
      <c r="Q69" s="40">
        <v>28.451091999999999</v>
      </c>
      <c r="R69" s="40">
        <v>28.453724000000001</v>
      </c>
      <c r="S69" s="40">
        <v>28.456078999999999</v>
      </c>
      <c r="T69" s="40">
        <v>28.459067999999998</v>
      </c>
      <c r="U69" s="40">
        <v>28.461366999999999</v>
      </c>
      <c r="V69" s="40">
        <v>28.462769000000002</v>
      </c>
      <c r="W69" s="40">
        <v>28.465333999999999</v>
      </c>
      <c r="X69" s="40">
        <v>28.467545999999999</v>
      </c>
      <c r="Y69" s="40">
        <v>28.468142</v>
      </c>
      <c r="Z69" s="40">
        <v>28.467697000000001</v>
      </c>
      <c r="AA69" s="40">
        <v>28.468544000000001</v>
      </c>
      <c r="AB69" s="40">
        <v>28.468433000000001</v>
      </c>
      <c r="AC69" s="40">
        <v>28.468116999999999</v>
      </c>
      <c r="AD69" s="40">
        <v>28.467950999999999</v>
      </c>
      <c r="AE69" s="40">
        <v>28.468955999999999</v>
      </c>
      <c r="AF69" s="40">
        <v>28.468081999999999</v>
      </c>
      <c r="AG69" s="40">
        <v>28.468615</v>
      </c>
      <c r="AH69" s="40">
        <v>28.468512</v>
      </c>
      <c r="AI69" s="40">
        <v>28.468487</v>
      </c>
      <c r="AJ69" s="40">
        <v>28.468031</v>
      </c>
      <c r="AK69" s="41">
        <v>-9.5000000000000005E-5</v>
      </c>
    </row>
    <row r="70" spans="1:37" ht="15" customHeight="1" x14ac:dyDescent="0.35">
      <c r="A70" s="35" t="s">
        <v>466</v>
      </c>
      <c r="B70" s="39" t="s">
        <v>467</v>
      </c>
      <c r="C70" s="40">
        <v>18.994087</v>
      </c>
      <c r="D70" s="40">
        <v>19.243162000000002</v>
      </c>
      <c r="E70" s="40">
        <v>19.070353000000001</v>
      </c>
      <c r="F70" s="40">
        <v>19.169922</v>
      </c>
      <c r="G70" s="40">
        <v>19.089600000000001</v>
      </c>
      <c r="H70" s="40">
        <v>19.276790999999999</v>
      </c>
      <c r="I70" s="40">
        <v>19.411289</v>
      </c>
      <c r="J70" s="40">
        <v>19.366067999999999</v>
      </c>
      <c r="K70" s="40">
        <v>19.385352999999999</v>
      </c>
      <c r="L70" s="40">
        <v>19.372706999999998</v>
      </c>
      <c r="M70" s="40">
        <v>19.360990999999999</v>
      </c>
      <c r="N70" s="40">
        <v>19.352909</v>
      </c>
      <c r="O70" s="40">
        <v>19.300653000000001</v>
      </c>
      <c r="P70" s="40">
        <v>19.265913000000001</v>
      </c>
      <c r="Q70" s="40">
        <v>19.264596999999998</v>
      </c>
      <c r="R70" s="40">
        <v>19.290289000000001</v>
      </c>
      <c r="S70" s="40">
        <v>19.284327000000001</v>
      </c>
      <c r="T70" s="40">
        <v>19.280676</v>
      </c>
      <c r="U70" s="40">
        <v>19.290565000000001</v>
      </c>
      <c r="V70" s="40">
        <v>19.277930999999999</v>
      </c>
      <c r="W70" s="40">
        <v>19.296233999999998</v>
      </c>
      <c r="X70" s="40">
        <v>19.305914000000001</v>
      </c>
      <c r="Y70" s="40">
        <v>19.302322</v>
      </c>
      <c r="Z70" s="40">
        <v>19.303664999999999</v>
      </c>
      <c r="AA70" s="40">
        <v>19.298279000000001</v>
      </c>
      <c r="AB70" s="40">
        <v>19.294079</v>
      </c>
      <c r="AC70" s="40">
        <v>19.303532000000001</v>
      </c>
      <c r="AD70" s="40">
        <v>19.313279999999999</v>
      </c>
      <c r="AE70" s="40">
        <v>19.326996000000001</v>
      </c>
      <c r="AF70" s="40">
        <v>19.356915000000001</v>
      </c>
      <c r="AG70" s="40">
        <v>19.385812999999999</v>
      </c>
      <c r="AH70" s="40">
        <v>19.410371999999999</v>
      </c>
      <c r="AI70" s="40">
        <v>19.396623999999999</v>
      </c>
      <c r="AJ70" s="40">
        <v>19.402521</v>
      </c>
      <c r="AK70" s="41">
        <v>2.5799999999999998E-4</v>
      </c>
    </row>
    <row r="71" spans="1:37" ht="15" customHeight="1" x14ac:dyDescent="0.35">
      <c r="A71" s="35" t="s">
        <v>468</v>
      </c>
      <c r="B71" s="39" t="s">
        <v>448</v>
      </c>
      <c r="C71" s="40">
        <v>22.116496999999999</v>
      </c>
      <c r="D71" s="40">
        <v>23.789541</v>
      </c>
      <c r="E71" s="40">
        <v>23.796752999999999</v>
      </c>
      <c r="F71" s="40">
        <v>23.826194999999998</v>
      </c>
      <c r="G71" s="40">
        <v>23.907088999999999</v>
      </c>
      <c r="H71" s="40">
        <v>23.930762999999999</v>
      </c>
      <c r="I71" s="40">
        <v>23.957257999999999</v>
      </c>
      <c r="J71" s="40">
        <v>23.986702000000001</v>
      </c>
      <c r="K71" s="40">
        <v>24.019024000000002</v>
      </c>
      <c r="L71" s="40">
        <v>24.054967999999999</v>
      </c>
      <c r="M71" s="40">
        <v>24.094473000000001</v>
      </c>
      <c r="N71" s="40">
        <v>24.137136000000002</v>
      </c>
      <c r="O71" s="40">
        <v>24.18609</v>
      </c>
      <c r="P71" s="40">
        <v>24.239874</v>
      </c>
      <c r="Q71" s="40">
        <v>24.258429</v>
      </c>
      <c r="R71" s="40">
        <v>24.257082</v>
      </c>
      <c r="S71" s="40">
        <v>24.255732999999999</v>
      </c>
      <c r="T71" s="40">
        <v>24.254387000000001</v>
      </c>
      <c r="U71" s="40">
        <v>24.253038</v>
      </c>
      <c r="V71" s="40">
        <v>24.25169</v>
      </c>
      <c r="W71" s="40">
        <v>24.250340999999999</v>
      </c>
      <c r="X71" s="40">
        <v>24.248991</v>
      </c>
      <c r="Y71" s="40">
        <v>24.247643</v>
      </c>
      <c r="Z71" s="40">
        <v>24.246292</v>
      </c>
      <c r="AA71" s="40">
        <v>24.244942000000002</v>
      </c>
      <c r="AB71" s="40">
        <v>24.243590999999999</v>
      </c>
      <c r="AC71" s="40">
        <v>24.242241</v>
      </c>
      <c r="AD71" s="40">
        <v>24.240888999999999</v>
      </c>
      <c r="AE71" s="40">
        <v>24.239538</v>
      </c>
      <c r="AF71" s="40">
        <v>24.238185999999999</v>
      </c>
      <c r="AG71" s="40">
        <v>24.236834000000002</v>
      </c>
      <c r="AH71" s="40">
        <v>24.235481</v>
      </c>
      <c r="AI71" s="40">
        <v>24.234128999999999</v>
      </c>
      <c r="AJ71" s="40">
        <v>24.232776999999999</v>
      </c>
      <c r="AK71" s="41">
        <v>5.7700000000000004E-4</v>
      </c>
    </row>
    <row r="72" spans="1:37" ht="15" customHeight="1" x14ac:dyDescent="0.35">
      <c r="A72" s="35" t="s">
        <v>469</v>
      </c>
      <c r="B72" s="39" t="s">
        <v>450</v>
      </c>
      <c r="C72" s="40">
        <v>26.218889000000001</v>
      </c>
      <c r="D72" s="40">
        <v>25.447502</v>
      </c>
      <c r="E72" s="40">
        <v>25.630147999999998</v>
      </c>
      <c r="F72" s="40">
        <v>25.765919</v>
      </c>
      <c r="G72" s="40">
        <v>26.388355000000001</v>
      </c>
      <c r="H72" s="40">
        <v>26.396355</v>
      </c>
      <c r="I72" s="40">
        <v>26.389751</v>
      </c>
      <c r="J72" s="40">
        <v>26.391817</v>
      </c>
      <c r="K72" s="40">
        <v>26.385069000000001</v>
      </c>
      <c r="L72" s="40">
        <v>26.391817</v>
      </c>
      <c r="M72" s="40">
        <v>26.385069000000001</v>
      </c>
      <c r="N72" s="40">
        <v>26.175567999999998</v>
      </c>
      <c r="O72" s="40">
        <v>26.169689000000002</v>
      </c>
      <c r="P72" s="40">
        <v>25.926773000000001</v>
      </c>
      <c r="Q72" s="40">
        <v>25.745951000000002</v>
      </c>
      <c r="R72" s="40">
        <v>25.671246</v>
      </c>
      <c r="S72" s="40">
        <v>25.497976000000001</v>
      </c>
      <c r="T72" s="40">
        <v>25.343997999999999</v>
      </c>
      <c r="U72" s="40">
        <v>25.256226000000002</v>
      </c>
      <c r="V72" s="40">
        <v>25.173838</v>
      </c>
      <c r="W72" s="40">
        <v>25.175093</v>
      </c>
      <c r="X72" s="40">
        <v>25.077670999999999</v>
      </c>
      <c r="Y72" s="40">
        <v>24.968132000000001</v>
      </c>
      <c r="Z72" s="40">
        <v>24.865974000000001</v>
      </c>
      <c r="AA72" s="40">
        <v>24.881556</v>
      </c>
      <c r="AB72" s="40">
        <v>24.859068000000001</v>
      </c>
      <c r="AC72" s="40">
        <v>24.773596000000001</v>
      </c>
      <c r="AD72" s="40">
        <v>24.759015999999999</v>
      </c>
      <c r="AE72" s="40">
        <v>24.856954999999999</v>
      </c>
      <c r="AF72" s="40">
        <v>24.625306999999999</v>
      </c>
      <c r="AG72" s="40">
        <v>24.423266999999999</v>
      </c>
      <c r="AH72" s="40">
        <v>24.423266999999999</v>
      </c>
      <c r="AI72" s="40">
        <v>24.423266999999999</v>
      </c>
      <c r="AJ72" s="40">
        <v>24.423266999999999</v>
      </c>
      <c r="AK72" s="41">
        <v>-1.2830000000000001E-3</v>
      </c>
    </row>
    <row r="73" spans="1:37" ht="15" customHeight="1" x14ac:dyDescent="0.35">
      <c r="A73" s="35" t="s">
        <v>470</v>
      </c>
      <c r="B73" s="39" t="s">
        <v>471</v>
      </c>
      <c r="C73" s="40">
        <v>0</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1" t="s">
        <v>260</v>
      </c>
    </row>
    <row r="74" spans="1:37" ht="15" customHeight="1" x14ac:dyDescent="0.35">
      <c r="A74" s="35" t="s">
        <v>472</v>
      </c>
      <c r="B74" s="39" t="s">
        <v>473</v>
      </c>
      <c r="C74" s="40">
        <v>12.941471999999999</v>
      </c>
      <c r="D74" s="40">
        <v>11.314271</v>
      </c>
      <c r="E74" s="40">
        <v>11.31427</v>
      </c>
      <c r="F74" s="40">
        <v>11.31427</v>
      </c>
      <c r="G74" s="40">
        <v>11.31427</v>
      </c>
      <c r="H74" s="40">
        <v>11.31427</v>
      </c>
      <c r="I74" s="40">
        <v>11.31427</v>
      </c>
      <c r="J74" s="40">
        <v>11.31427</v>
      </c>
      <c r="K74" s="40">
        <v>11.314271</v>
      </c>
      <c r="L74" s="40">
        <v>11.314271</v>
      </c>
      <c r="M74" s="40">
        <v>11.31427</v>
      </c>
      <c r="N74" s="40">
        <v>11.31427</v>
      </c>
      <c r="O74" s="40">
        <v>11.31427</v>
      </c>
      <c r="P74" s="40">
        <v>11.314271</v>
      </c>
      <c r="Q74" s="40">
        <v>11.314271</v>
      </c>
      <c r="R74" s="40">
        <v>11.31427</v>
      </c>
      <c r="S74" s="40">
        <v>11.31427</v>
      </c>
      <c r="T74" s="40">
        <v>11.31427</v>
      </c>
      <c r="U74" s="40">
        <v>11.314271</v>
      </c>
      <c r="V74" s="40">
        <v>11.31427</v>
      </c>
      <c r="W74" s="40">
        <v>11.31427</v>
      </c>
      <c r="X74" s="40">
        <v>11.314271</v>
      </c>
      <c r="Y74" s="40">
        <v>11.314271</v>
      </c>
      <c r="Z74" s="40">
        <v>11.31427</v>
      </c>
      <c r="AA74" s="40">
        <v>11.314271</v>
      </c>
      <c r="AB74" s="40">
        <v>11.314271</v>
      </c>
      <c r="AC74" s="40">
        <v>11.31427</v>
      </c>
      <c r="AD74" s="40">
        <v>11.314271</v>
      </c>
      <c r="AE74" s="40">
        <v>11.31427</v>
      </c>
      <c r="AF74" s="40">
        <v>11.31427</v>
      </c>
      <c r="AG74" s="40">
        <v>11.31427</v>
      </c>
      <c r="AH74" s="40">
        <v>11.314271</v>
      </c>
      <c r="AI74" s="40">
        <v>11.314271</v>
      </c>
      <c r="AJ74" s="40">
        <v>11.314271</v>
      </c>
      <c r="AK74" s="41">
        <v>0</v>
      </c>
    </row>
    <row r="75" spans="1:37" ht="15.75" customHeight="1" x14ac:dyDescent="0.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5" t="s">
        <v>474</v>
      </c>
      <c r="B76" s="38" t="s">
        <v>475</v>
      </c>
      <c r="C76" s="54">
        <v>3412</v>
      </c>
      <c r="D76" s="54">
        <v>3412</v>
      </c>
      <c r="E76" s="54">
        <v>3412</v>
      </c>
      <c r="F76" s="54">
        <v>3412</v>
      </c>
      <c r="G76" s="54">
        <v>3412</v>
      </c>
      <c r="H76" s="54">
        <v>3412</v>
      </c>
      <c r="I76" s="54">
        <v>3412</v>
      </c>
      <c r="J76" s="54">
        <v>3412</v>
      </c>
      <c r="K76" s="54">
        <v>3412</v>
      </c>
      <c r="L76" s="54">
        <v>3412</v>
      </c>
      <c r="M76" s="54">
        <v>3412</v>
      </c>
      <c r="N76" s="54">
        <v>3412</v>
      </c>
      <c r="O76" s="54">
        <v>3412</v>
      </c>
      <c r="P76" s="54">
        <v>3412</v>
      </c>
      <c r="Q76" s="54">
        <v>3412</v>
      </c>
      <c r="R76" s="54">
        <v>3412</v>
      </c>
      <c r="S76" s="54">
        <v>3412</v>
      </c>
      <c r="T76" s="54">
        <v>3412</v>
      </c>
      <c r="U76" s="54">
        <v>3412</v>
      </c>
      <c r="V76" s="54">
        <v>3412</v>
      </c>
      <c r="W76" s="54">
        <v>3412</v>
      </c>
      <c r="X76" s="54">
        <v>3412</v>
      </c>
      <c r="Y76" s="54">
        <v>3412</v>
      </c>
      <c r="Z76" s="54">
        <v>3412</v>
      </c>
      <c r="AA76" s="54">
        <v>3412</v>
      </c>
      <c r="AB76" s="54">
        <v>3412</v>
      </c>
      <c r="AC76" s="54">
        <v>3412</v>
      </c>
      <c r="AD76" s="54">
        <v>3412</v>
      </c>
      <c r="AE76" s="54">
        <v>3412</v>
      </c>
      <c r="AF76" s="54">
        <v>3412</v>
      </c>
      <c r="AG76" s="54">
        <v>3412</v>
      </c>
      <c r="AH76" s="54">
        <v>3412</v>
      </c>
      <c r="AI76" s="54">
        <v>3412</v>
      </c>
      <c r="AJ76" s="54">
        <v>3412</v>
      </c>
      <c r="AK76" s="43">
        <v>0</v>
      </c>
    </row>
    <row r="77" spans="1:37" ht="15" customHeight="1" x14ac:dyDescent="0.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260" t="s">
        <v>476</v>
      </c>
      <c r="C78" s="261"/>
      <c r="D78" s="261"/>
      <c r="E78" s="261"/>
      <c r="F78" s="261"/>
      <c r="G78" s="261"/>
      <c r="H78" s="261"/>
      <c r="I78" s="261"/>
      <c r="J78" s="261"/>
      <c r="K78" s="261"/>
      <c r="L78" s="261"/>
      <c r="M78" s="261"/>
      <c r="N78" s="261"/>
      <c r="O78" s="261"/>
      <c r="P78" s="261"/>
      <c r="Q78" s="261"/>
      <c r="R78" s="261"/>
      <c r="S78" s="261"/>
      <c r="T78" s="261"/>
      <c r="U78" s="261"/>
      <c r="V78" s="261"/>
      <c r="W78" s="261"/>
      <c r="X78" s="261"/>
      <c r="Y78" s="261"/>
      <c r="Z78" s="261"/>
      <c r="AA78" s="261"/>
      <c r="AB78" s="261"/>
      <c r="AC78" s="261"/>
      <c r="AD78" s="261"/>
      <c r="AE78" s="261"/>
      <c r="AF78" s="261"/>
      <c r="AG78" s="261"/>
      <c r="AH78" s="261"/>
      <c r="AI78" s="261"/>
      <c r="AJ78" s="261"/>
      <c r="AK78" s="261"/>
    </row>
    <row r="79" spans="1:37" ht="15" customHeight="1" x14ac:dyDescent="0.3">
      <c r="A79" s="32"/>
      <c r="B79" s="45" t="s">
        <v>477</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478</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324</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479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480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332</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333</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75" customHeight="1" x14ac:dyDescent="0.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75" customHeight="1" x14ac:dyDescent="0.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75" customHeight="1" x14ac:dyDescent="0.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75" customHeight="1" x14ac:dyDescent="0.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75" customHeight="1" x14ac:dyDescent="0.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75" customHeight="1" x14ac:dyDescent="0.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75" customHeight="1" x14ac:dyDescent="0.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75" customHeight="1" x14ac:dyDescent="0.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75" customHeight="1" x14ac:dyDescent="0.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75" customHeight="1" x14ac:dyDescent="0.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75" customHeight="1" x14ac:dyDescent="0.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75" customHeight="1" x14ac:dyDescent="0.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75" customHeight="1" x14ac:dyDescent="0.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75" customHeight="1" x14ac:dyDescent="0.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75" customHeight="1" x14ac:dyDescent="0.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75" customHeight="1" x14ac:dyDescent="0.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75" customHeight="1" x14ac:dyDescent="0.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75" customHeight="1" x14ac:dyDescent="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75" customHeight="1" x14ac:dyDescent="0.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75" customHeight="1" x14ac:dyDescent="0.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75" customHeight="1" x14ac:dyDescent="0.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8:AK7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B26" sqref="B26"/>
    </sheetView>
  </sheetViews>
  <sheetFormatPr defaultColWidth="12.58203125" defaultRowHeight="15" customHeight="1" x14ac:dyDescent="0.3"/>
  <cols>
    <col min="1" max="1" width="29" customWidth="1"/>
    <col min="2" max="2" width="11.58203125" customWidth="1"/>
    <col min="3" max="3" width="10" customWidth="1"/>
    <col min="4" max="4" width="11.08203125" customWidth="1"/>
    <col min="5" max="5" width="9.08203125" customWidth="1"/>
    <col min="6" max="6" width="9.83203125" customWidth="1"/>
    <col min="7" max="7" width="11.58203125" customWidth="1"/>
    <col min="8" max="8" width="11.08203125" customWidth="1"/>
    <col min="9" max="9" width="8.5" customWidth="1"/>
    <col min="10" max="10" width="8" customWidth="1"/>
    <col min="11" max="11" width="9.08203125" customWidth="1"/>
    <col min="12" max="12" width="10.83203125" customWidth="1"/>
    <col min="13" max="14" width="8" customWidth="1"/>
    <col min="15" max="15" width="11.08203125" customWidth="1"/>
    <col min="16" max="18" width="8" customWidth="1"/>
    <col min="19" max="19" width="9.08203125" customWidth="1"/>
    <col min="20" max="22" width="8" customWidth="1"/>
    <col min="23" max="23" width="9.33203125" customWidth="1"/>
    <col min="24" max="26" width="8" customWidth="1"/>
  </cols>
  <sheetData>
    <row r="1" spans="1:26" ht="15.75" customHeight="1" x14ac:dyDescent="0.35">
      <c r="A1" s="55" t="s">
        <v>481</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56" t="s">
        <v>482</v>
      </c>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35">
      <c r="A3" s="57" t="s">
        <v>483</v>
      </c>
      <c r="B3" s="262" t="s">
        <v>484</v>
      </c>
      <c r="C3" s="263"/>
      <c r="D3" s="263"/>
      <c r="E3" s="58" t="s">
        <v>485</v>
      </c>
      <c r="F3" s="58" t="s">
        <v>486</v>
      </c>
      <c r="G3" s="58" t="s">
        <v>487</v>
      </c>
      <c r="H3" s="58" t="s">
        <v>487</v>
      </c>
      <c r="I3" s="59"/>
      <c r="J3" s="2"/>
      <c r="K3" s="2"/>
      <c r="L3" s="2"/>
      <c r="M3" s="2"/>
      <c r="N3" s="2"/>
      <c r="O3" s="2"/>
      <c r="P3" s="2"/>
      <c r="Q3" s="2"/>
      <c r="R3" s="2"/>
      <c r="S3" s="2"/>
      <c r="T3" s="2"/>
      <c r="U3" s="2"/>
      <c r="V3" s="2"/>
      <c r="W3" s="2"/>
      <c r="X3" s="2"/>
      <c r="Y3" s="2"/>
      <c r="Z3" s="2"/>
    </row>
    <row r="4" spans="1:26" ht="28.5" customHeight="1" x14ac:dyDescent="0.35">
      <c r="A4" s="60"/>
      <c r="B4" s="61" t="s">
        <v>488</v>
      </c>
      <c r="C4" s="62" t="s">
        <v>489</v>
      </c>
      <c r="D4" s="62" t="s">
        <v>490</v>
      </c>
      <c r="E4" s="62"/>
      <c r="F4" s="62" t="s">
        <v>491</v>
      </c>
      <c r="G4" s="62" t="s">
        <v>492</v>
      </c>
      <c r="H4" s="63" t="s">
        <v>493</v>
      </c>
      <c r="I4" s="64" t="s">
        <v>494</v>
      </c>
      <c r="J4" s="2"/>
      <c r="K4" s="2"/>
      <c r="L4" s="2"/>
      <c r="M4" s="2"/>
      <c r="N4" s="2"/>
      <c r="O4" s="2"/>
      <c r="P4" s="2"/>
      <c r="Q4" s="2"/>
      <c r="R4" s="2"/>
      <c r="S4" s="2"/>
      <c r="T4" s="2"/>
      <c r="U4" s="2"/>
      <c r="V4" s="2"/>
      <c r="W4" s="2"/>
      <c r="X4" s="2"/>
      <c r="Y4" s="2"/>
      <c r="Z4" s="2"/>
    </row>
    <row r="5" spans="1:26" ht="14.5" x14ac:dyDescent="0.35">
      <c r="A5" s="65" t="s">
        <v>495</v>
      </c>
      <c r="B5" s="66">
        <v>1</v>
      </c>
      <c r="C5" s="67" t="s">
        <v>496</v>
      </c>
      <c r="D5" s="67"/>
      <c r="E5" s="68"/>
      <c r="F5" s="68"/>
      <c r="G5" s="68"/>
      <c r="H5" s="68"/>
      <c r="I5" s="69"/>
      <c r="J5" s="2"/>
      <c r="K5" s="2"/>
      <c r="L5" s="2"/>
      <c r="M5" s="2"/>
      <c r="N5" s="2"/>
      <c r="O5" s="2"/>
      <c r="P5" s="2"/>
      <c r="Q5" s="2"/>
      <c r="R5" s="2"/>
      <c r="S5" s="2"/>
      <c r="T5" s="2"/>
      <c r="U5" s="2"/>
      <c r="V5" s="2"/>
      <c r="W5" s="2"/>
      <c r="X5" s="2"/>
      <c r="Y5" s="2"/>
      <c r="Z5" s="2"/>
    </row>
    <row r="6" spans="1:26" ht="14.5" x14ac:dyDescent="0.35">
      <c r="A6" s="70" t="s">
        <v>497</v>
      </c>
      <c r="B6" s="71" t="s">
        <v>498</v>
      </c>
      <c r="C6" s="72" t="s">
        <v>498</v>
      </c>
      <c r="D6" s="72" t="s">
        <v>498</v>
      </c>
      <c r="E6" s="72" t="s">
        <v>499</v>
      </c>
      <c r="F6" s="73"/>
      <c r="G6" s="73"/>
      <c r="H6" s="73"/>
      <c r="I6" s="74"/>
      <c r="J6" s="2"/>
      <c r="K6" s="2"/>
      <c r="L6" s="2"/>
      <c r="M6" s="2"/>
      <c r="N6" s="2"/>
      <c r="O6" s="2"/>
      <c r="P6" s="2"/>
      <c r="Q6" s="2"/>
      <c r="R6" s="2"/>
      <c r="S6" s="2"/>
      <c r="T6" s="2"/>
      <c r="U6" s="2"/>
      <c r="V6" s="2"/>
      <c r="W6" s="2"/>
      <c r="X6" s="2"/>
      <c r="Y6" s="2"/>
      <c r="Z6" s="2"/>
    </row>
    <row r="7" spans="1:26" ht="14.5" x14ac:dyDescent="0.35">
      <c r="A7" s="75" t="s">
        <v>500</v>
      </c>
      <c r="B7" s="76">
        <v>129670</v>
      </c>
      <c r="C7" s="77">
        <v>129670</v>
      </c>
      <c r="D7" s="77">
        <v>138350</v>
      </c>
      <c r="E7" s="77">
        <v>3205</v>
      </c>
      <c r="F7" s="78">
        <v>0.85299999999999998</v>
      </c>
      <c r="G7" s="79">
        <v>16000</v>
      </c>
      <c r="H7" s="80">
        <v>1.6E-2</v>
      </c>
      <c r="I7" s="81">
        <v>0.93726057101554028</v>
      </c>
      <c r="J7" s="2"/>
      <c r="K7" s="2"/>
      <c r="L7" s="2"/>
      <c r="M7" s="2"/>
      <c r="N7" s="2"/>
      <c r="O7" s="2"/>
      <c r="P7" s="2"/>
      <c r="Q7" s="2"/>
      <c r="R7" s="2"/>
      <c r="S7" s="2"/>
      <c r="T7" s="2"/>
      <c r="U7" s="2"/>
      <c r="V7" s="2"/>
      <c r="W7" s="2"/>
      <c r="X7" s="2"/>
      <c r="Y7" s="2"/>
      <c r="Z7" s="2"/>
    </row>
    <row r="8" spans="1:26" ht="14.5" x14ac:dyDescent="0.35">
      <c r="A8" s="75" t="s">
        <v>501</v>
      </c>
      <c r="B8" s="76">
        <v>135084.91292306199</v>
      </c>
      <c r="C8" s="79">
        <v>135084.91292306199</v>
      </c>
      <c r="D8" s="79">
        <v>144475.84269846199</v>
      </c>
      <c r="E8" s="79">
        <v>3266</v>
      </c>
      <c r="F8" s="82">
        <v>0.85562068501529054</v>
      </c>
      <c r="G8" s="79">
        <v>1800</v>
      </c>
      <c r="H8" s="80">
        <v>1.8E-3</v>
      </c>
      <c r="I8" s="81">
        <v>0.93500000000000005</v>
      </c>
      <c r="J8" s="2"/>
      <c r="K8" s="2"/>
      <c r="L8" s="2"/>
      <c r="M8" s="2"/>
      <c r="N8" s="2"/>
      <c r="O8" s="2"/>
      <c r="P8" s="2"/>
      <c r="Q8" s="2"/>
      <c r="R8" s="2"/>
      <c r="S8" s="2"/>
      <c r="T8" s="2"/>
      <c r="U8" s="2"/>
      <c r="V8" s="2"/>
      <c r="W8" s="2"/>
      <c r="X8" s="2"/>
      <c r="Y8" s="2"/>
      <c r="Z8" s="2"/>
    </row>
    <row r="9" spans="1:26" ht="14.5" x14ac:dyDescent="0.35">
      <c r="A9" s="75" t="s">
        <v>502</v>
      </c>
      <c r="B9" s="76">
        <v>152370.90134047999</v>
      </c>
      <c r="C9" s="79">
        <v>152370.90134047999</v>
      </c>
      <c r="D9" s="79">
        <v>162963.53084543321</v>
      </c>
      <c r="E9" s="79">
        <v>3839.6821254480278</v>
      </c>
      <c r="F9" s="82">
        <v>0.83</v>
      </c>
      <c r="G9" s="79">
        <v>48000</v>
      </c>
      <c r="H9" s="80">
        <v>4.8000000000000001E-2</v>
      </c>
      <c r="I9" s="81">
        <v>0.93500000000000016</v>
      </c>
      <c r="J9" s="2"/>
      <c r="K9" s="2"/>
      <c r="L9" s="2"/>
      <c r="M9" s="2"/>
      <c r="N9" s="2"/>
      <c r="O9" s="2"/>
      <c r="P9" s="2"/>
      <c r="Q9" s="2"/>
      <c r="R9" s="2"/>
      <c r="S9" s="2"/>
      <c r="T9" s="2"/>
      <c r="U9" s="2"/>
      <c r="V9" s="2"/>
      <c r="W9" s="2"/>
      <c r="X9" s="2"/>
      <c r="Y9" s="2"/>
      <c r="Z9" s="2"/>
    </row>
    <row r="10" spans="1:26" ht="14.5" x14ac:dyDescent="0.35">
      <c r="A10" s="75" t="s">
        <v>503</v>
      </c>
      <c r="B10" s="76">
        <v>152370.90134047999</v>
      </c>
      <c r="C10" s="83">
        <v>152370.90134047999</v>
      </c>
      <c r="D10" s="83">
        <v>162963.53084543321</v>
      </c>
      <c r="E10" s="83">
        <v>3839.6821254480278</v>
      </c>
      <c r="F10" s="84">
        <v>0.83</v>
      </c>
      <c r="G10" s="83">
        <v>48000</v>
      </c>
      <c r="H10" s="80">
        <v>4.8000000000000001E-2</v>
      </c>
      <c r="I10" s="81">
        <v>0.93500000000000016</v>
      </c>
      <c r="J10" s="2"/>
      <c r="K10" s="2"/>
      <c r="L10" s="2"/>
      <c r="M10" s="2"/>
      <c r="N10" s="2"/>
      <c r="O10" s="2"/>
      <c r="P10" s="2"/>
      <c r="Q10" s="2"/>
      <c r="R10" s="2"/>
      <c r="S10" s="2"/>
      <c r="T10" s="2"/>
      <c r="U10" s="2"/>
      <c r="V10" s="2"/>
      <c r="W10" s="2"/>
      <c r="X10" s="2"/>
      <c r="Y10" s="2"/>
      <c r="Z10" s="2"/>
    </row>
    <row r="11" spans="1:26" ht="14.5" x14ac:dyDescent="0.35">
      <c r="A11" s="75" t="s">
        <v>504</v>
      </c>
      <c r="B11" s="76">
        <v>145194.18901496599</v>
      </c>
      <c r="C11" s="83">
        <v>145194.18901496599</v>
      </c>
      <c r="D11" s="83">
        <v>155287.90268980319</v>
      </c>
      <c r="E11" s="83">
        <v>3500.47748781362</v>
      </c>
      <c r="F11" s="84">
        <v>0.83245885654014951</v>
      </c>
      <c r="G11" s="83">
        <v>37227.389654331702</v>
      </c>
      <c r="H11" s="80">
        <v>3.7227389654331693E-2</v>
      </c>
      <c r="I11" s="81">
        <v>0.93500000000000005</v>
      </c>
      <c r="J11" s="2"/>
      <c r="K11" s="2"/>
      <c r="L11" s="83"/>
      <c r="M11" s="83"/>
      <c r="N11" s="83"/>
      <c r="O11" s="83"/>
      <c r="P11" s="84"/>
      <c r="Q11" s="83"/>
      <c r="R11" s="80"/>
      <c r="S11" s="85"/>
      <c r="T11" s="2"/>
      <c r="U11" s="2"/>
      <c r="V11" s="2"/>
      <c r="W11" s="2"/>
      <c r="X11" s="2"/>
      <c r="Y11" s="2"/>
      <c r="Z11" s="2"/>
    </row>
    <row r="12" spans="1:26" ht="14.5" x14ac:dyDescent="0.35">
      <c r="A12" s="75" t="s">
        <v>505</v>
      </c>
      <c r="B12" s="76">
        <v>128448.52692210001</v>
      </c>
      <c r="C12" s="79">
        <v>128448.52692210001</v>
      </c>
      <c r="D12" s="79">
        <v>137378.10365999999</v>
      </c>
      <c r="E12" s="79">
        <v>2709</v>
      </c>
      <c r="F12" s="82">
        <v>0.84059083544303792</v>
      </c>
      <c r="G12" s="79">
        <v>1600</v>
      </c>
      <c r="H12" s="80">
        <v>1.6000000000000001E-3</v>
      </c>
      <c r="I12" s="81">
        <v>0.93500000000000005</v>
      </c>
      <c r="J12" s="2"/>
      <c r="K12" s="2"/>
      <c r="L12" s="2"/>
      <c r="M12" s="2"/>
      <c r="N12" s="2"/>
      <c r="O12" s="2"/>
      <c r="P12" s="2"/>
      <c r="Q12" s="2"/>
      <c r="R12" s="2"/>
      <c r="S12" s="2"/>
      <c r="T12" s="2"/>
      <c r="U12" s="2"/>
      <c r="V12" s="2"/>
      <c r="W12" s="2"/>
      <c r="X12" s="2"/>
      <c r="Y12" s="2"/>
      <c r="Z12" s="2"/>
    </row>
    <row r="13" spans="1:26" ht="14.5" x14ac:dyDescent="0.35">
      <c r="A13" s="28" t="s">
        <v>506</v>
      </c>
      <c r="B13" s="76">
        <v>125600.90733399391</v>
      </c>
      <c r="C13" s="86">
        <v>125600.90733399391</v>
      </c>
      <c r="D13" s="86">
        <v>134008.52571649611</v>
      </c>
      <c r="E13" s="87">
        <v>3087.2372132564828</v>
      </c>
      <c r="F13" s="88">
        <v>0.85299999999999998</v>
      </c>
      <c r="G13" s="88">
        <v>16000</v>
      </c>
      <c r="H13" s="80">
        <v>1.6E-2</v>
      </c>
      <c r="I13" s="81">
        <v>0.93726057101554028</v>
      </c>
      <c r="J13" s="2"/>
      <c r="K13" s="2"/>
      <c r="L13" s="2"/>
      <c r="M13" s="2"/>
      <c r="N13" s="2"/>
      <c r="O13" s="2"/>
      <c r="P13" s="2"/>
      <c r="Q13" s="2"/>
      <c r="R13" s="2"/>
      <c r="S13" s="2"/>
      <c r="T13" s="2"/>
      <c r="U13" s="2"/>
      <c r="V13" s="2"/>
      <c r="W13" s="2"/>
      <c r="X13" s="2"/>
      <c r="Y13" s="2"/>
      <c r="Z13" s="2"/>
    </row>
    <row r="14" spans="1:26" ht="14.5" x14ac:dyDescent="0.35">
      <c r="A14" s="28" t="s">
        <v>507</v>
      </c>
      <c r="B14" s="76">
        <v>122492.60888766299</v>
      </c>
      <c r="C14" s="86">
        <v>122492.60888766299</v>
      </c>
      <c r="D14" s="86">
        <v>130692.1604041658</v>
      </c>
      <c r="E14" s="87">
        <v>2984.0426545961</v>
      </c>
      <c r="F14" s="88">
        <v>0.85299999999999998</v>
      </c>
      <c r="G14" s="88">
        <v>16000</v>
      </c>
      <c r="H14" s="80">
        <v>1.6E-2</v>
      </c>
      <c r="I14" s="81">
        <v>0.93726057101554017</v>
      </c>
      <c r="J14" s="2"/>
      <c r="K14" s="2"/>
      <c r="L14" s="2"/>
      <c r="M14" s="2"/>
      <c r="N14" s="2"/>
      <c r="O14" s="2"/>
      <c r="P14" s="2"/>
      <c r="Q14" s="2"/>
      <c r="R14" s="2"/>
      <c r="S14" s="2"/>
      <c r="T14" s="2"/>
      <c r="U14" s="2"/>
      <c r="V14" s="2"/>
      <c r="W14" s="2"/>
      <c r="X14" s="2"/>
      <c r="Y14" s="2"/>
      <c r="Z14" s="2"/>
    </row>
    <row r="15" spans="1:26" ht="14.5" x14ac:dyDescent="0.35">
      <c r="A15" s="75" t="s">
        <v>508</v>
      </c>
      <c r="B15" s="76">
        <v>116090</v>
      </c>
      <c r="C15" s="77">
        <v>116090</v>
      </c>
      <c r="D15" s="77">
        <v>124340</v>
      </c>
      <c r="E15" s="77">
        <v>2819</v>
      </c>
      <c r="F15" s="78">
        <v>0.86299999999999999</v>
      </c>
      <c r="G15" s="83">
        <v>10</v>
      </c>
      <c r="H15" s="80">
        <v>1.0000000000000001E-5</v>
      </c>
      <c r="I15" s="81">
        <v>0.93364967025896739</v>
      </c>
      <c r="J15" s="2"/>
      <c r="K15" s="2"/>
      <c r="L15" s="2"/>
      <c r="M15" s="2"/>
      <c r="N15" s="2"/>
      <c r="O15" s="2"/>
      <c r="P15" s="89"/>
      <c r="Q15" s="89"/>
      <c r="R15" s="89"/>
      <c r="S15" s="89"/>
      <c r="T15" s="89"/>
      <c r="U15" s="89"/>
      <c r="V15" s="51"/>
      <c r="W15" s="86"/>
      <c r="X15" s="2"/>
      <c r="Y15" s="2"/>
      <c r="Z15" s="2"/>
    </row>
    <row r="16" spans="1:26" ht="14.5" x14ac:dyDescent="0.35">
      <c r="A16" s="75" t="s">
        <v>509</v>
      </c>
      <c r="B16" s="76">
        <v>112193.52</v>
      </c>
      <c r="C16" s="83">
        <v>112193.52</v>
      </c>
      <c r="D16" s="83">
        <v>120438.62</v>
      </c>
      <c r="E16" s="83">
        <v>2835.5619999999999</v>
      </c>
      <c r="F16" s="84">
        <v>0.82778546968819577</v>
      </c>
      <c r="G16" s="90">
        <v>9.0261788360871336</v>
      </c>
      <c r="H16" s="80">
        <v>9.0261788360871334E-6</v>
      </c>
      <c r="I16" s="81">
        <v>0.931541062160958</v>
      </c>
      <c r="J16" s="2"/>
      <c r="K16" s="2"/>
      <c r="L16" s="2"/>
      <c r="M16" s="2"/>
      <c r="N16" s="2"/>
      <c r="O16" s="2"/>
      <c r="P16" s="2"/>
      <c r="Q16" s="2"/>
      <c r="R16" s="2"/>
      <c r="S16" s="89"/>
      <c r="T16" s="89"/>
      <c r="U16" s="89"/>
      <c r="V16" s="51"/>
      <c r="W16" s="86"/>
      <c r="X16" s="2"/>
      <c r="Y16" s="2"/>
      <c r="Z16" s="2"/>
    </row>
    <row r="17" spans="1:26" ht="14.5" x14ac:dyDescent="0.35">
      <c r="A17" s="75" t="s">
        <v>510</v>
      </c>
      <c r="B17" s="76">
        <v>112193.52</v>
      </c>
      <c r="C17" s="83">
        <v>112193.52</v>
      </c>
      <c r="D17" s="83">
        <v>120438.62</v>
      </c>
      <c r="E17" s="83">
        <v>2835.5619999999999</v>
      </c>
      <c r="F17" s="84">
        <v>0.82778546968819577</v>
      </c>
      <c r="G17" s="90">
        <v>9.0261788360871336</v>
      </c>
      <c r="H17" s="80">
        <v>9.0261788360871334E-6</v>
      </c>
      <c r="I17" s="81">
        <v>0.931541062160958</v>
      </c>
      <c r="J17" s="2"/>
      <c r="K17" s="2"/>
      <c r="L17" s="2"/>
      <c r="M17" s="2"/>
      <c r="N17" s="2"/>
      <c r="O17" s="2"/>
      <c r="P17" s="89"/>
      <c r="Q17" s="89"/>
      <c r="R17" s="89"/>
      <c r="S17" s="89"/>
      <c r="T17" s="89"/>
      <c r="U17" s="89"/>
      <c r="V17" s="51"/>
      <c r="W17" s="86"/>
      <c r="X17" s="2"/>
      <c r="Y17" s="2"/>
      <c r="Z17" s="2"/>
    </row>
    <row r="18" spans="1:26" ht="14.5" x14ac:dyDescent="0.35">
      <c r="A18" s="75" t="s">
        <v>511</v>
      </c>
      <c r="B18" s="76">
        <v>106150</v>
      </c>
      <c r="C18" s="83">
        <v>106150</v>
      </c>
      <c r="D18" s="83">
        <v>114387.5</v>
      </c>
      <c r="E18" s="83">
        <v>2861.25</v>
      </c>
      <c r="F18" s="84">
        <v>0.77774999999999994</v>
      </c>
      <c r="G18" s="90">
        <v>7.642500028014183</v>
      </c>
      <c r="H18" s="80">
        <v>7.6425000280141833E-6</v>
      </c>
      <c r="I18" s="81">
        <v>0.92798601245765489</v>
      </c>
      <c r="J18" s="2"/>
      <c r="K18" s="2"/>
      <c r="L18" s="2"/>
      <c r="M18" s="2"/>
      <c r="N18" s="2"/>
      <c r="O18" s="2"/>
      <c r="P18" s="2"/>
      <c r="Q18" s="2"/>
      <c r="R18" s="2"/>
      <c r="S18" s="89"/>
      <c r="T18" s="89"/>
      <c r="U18" s="89"/>
      <c r="V18" s="51"/>
      <c r="W18" s="86"/>
      <c r="X18" s="2"/>
      <c r="Y18" s="2"/>
      <c r="Z18" s="2"/>
    </row>
    <row r="19" spans="1:26" ht="14.5" x14ac:dyDescent="0.35">
      <c r="A19" s="75" t="s">
        <v>512</v>
      </c>
      <c r="B19" s="76">
        <v>100186</v>
      </c>
      <c r="C19" s="83">
        <v>100186</v>
      </c>
      <c r="D19" s="83">
        <v>108416</v>
      </c>
      <c r="E19" s="83">
        <v>2886.6</v>
      </c>
      <c r="F19" s="84">
        <v>0.72659999999999991</v>
      </c>
      <c r="G19" s="90">
        <v>6.2280000448226929</v>
      </c>
      <c r="H19" s="80">
        <v>6.2280000448226927E-6</v>
      </c>
      <c r="I19" s="81">
        <v>0.92408869539551353</v>
      </c>
      <c r="J19" s="89"/>
      <c r="K19" s="89"/>
      <c r="L19" s="89"/>
      <c r="M19" s="51"/>
      <c r="N19" s="86"/>
      <c r="O19" s="2"/>
      <c r="P19" s="2"/>
      <c r="Q19" s="2"/>
      <c r="R19" s="2"/>
      <c r="S19" s="2"/>
      <c r="T19" s="2"/>
      <c r="U19" s="2"/>
      <c r="V19" s="2"/>
      <c r="W19" s="2"/>
      <c r="X19" s="2"/>
      <c r="Y19" s="2"/>
      <c r="Z19" s="2"/>
    </row>
    <row r="20" spans="1:26" ht="14.5" x14ac:dyDescent="0.35">
      <c r="A20" s="75" t="s">
        <v>513</v>
      </c>
      <c r="B20" s="76">
        <v>128450</v>
      </c>
      <c r="C20" s="77">
        <v>128450</v>
      </c>
      <c r="D20" s="77">
        <v>137380</v>
      </c>
      <c r="E20" s="77">
        <v>3167</v>
      </c>
      <c r="F20" s="78">
        <v>0.86499999999999999</v>
      </c>
      <c r="G20" s="83">
        <v>200</v>
      </c>
      <c r="H20" s="80">
        <v>2.0000000000000001E-4</v>
      </c>
      <c r="I20" s="81">
        <v>0.93499781627602274</v>
      </c>
      <c r="J20" s="2"/>
      <c r="K20" s="2"/>
      <c r="L20" s="2"/>
      <c r="M20" s="2"/>
      <c r="N20" s="2"/>
      <c r="O20" s="2"/>
      <c r="P20" s="2"/>
      <c r="Q20" s="2"/>
      <c r="R20" s="2"/>
      <c r="S20" s="2"/>
      <c r="T20" s="2"/>
      <c r="U20" s="2"/>
      <c r="V20" s="2"/>
      <c r="W20" s="86"/>
      <c r="X20" s="2"/>
      <c r="Y20" s="2"/>
      <c r="Z20" s="2"/>
    </row>
    <row r="21" spans="1:26" ht="15.75" customHeight="1" x14ac:dyDescent="0.35">
      <c r="A21" s="91" t="s">
        <v>514</v>
      </c>
      <c r="B21" s="76">
        <v>129487.8475760664</v>
      </c>
      <c r="C21" s="83">
        <v>129487.8475760664</v>
      </c>
      <c r="D21" s="83">
        <v>138490</v>
      </c>
      <c r="E21" s="83">
        <v>3206</v>
      </c>
      <c r="F21" s="84">
        <v>0.871</v>
      </c>
      <c r="G21" s="83">
        <v>11</v>
      </c>
      <c r="H21" s="80">
        <v>1.1E-5</v>
      </c>
      <c r="I21" s="81"/>
      <c r="J21" s="2"/>
      <c r="K21" s="2"/>
      <c r="L21" s="2"/>
      <c r="M21" s="2"/>
      <c r="N21" s="2"/>
      <c r="O21" s="2"/>
      <c r="P21" s="2"/>
      <c r="Q21" s="2"/>
      <c r="R21" s="2"/>
      <c r="S21" s="2"/>
      <c r="T21" s="2"/>
      <c r="U21" s="2"/>
      <c r="V21" s="2"/>
      <c r="W21" s="2"/>
      <c r="X21" s="2"/>
      <c r="Y21" s="2"/>
      <c r="Z21" s="2"/>
    </row>
    <row r="22" spans="1:26" ht="15.75" customHeight="1" x14ac:dyDescent="0.35">
      <c r="A22" s="75" t="s">
        <v>515</v>
      </c>
      <c r="B22" s="76">
        <v>128450</v>
      </c>
      <c r="C22" s="83">
        <v>128450</v>
      </c>
      <c r="D22" s="83">
        <v>137380</v>
      </c>
      <c r="E22" s="83">
        <v>3167</v>
      </c>
      <c r="F22" s="84">
        <v>0.86499999999999999</v>
      </c>
      <c r="G22" s="83">
        <v>11</v>
      </c>
      <c r="H22" s="80">
        <v>1.1E-5</v>
      </c>
      <c r="I22" s="81">
        <v>0.93499781627602274</v>
      </c>
      <c r="J22" s="2"/>
      <c r="K22" s="2"/>
      <c r="L22" s="2"/>
      <c r="M22" s="2"/>
      <c r="N22" s="2"/>
      <c r="O22" s="2"/>
      <c r="P22" s="2"/>
      <c r="Q22" s="2"/>
      <c r="R22" s="2"/>
      <c r="S22" s="2"/>
      <c r="T22" s="2"/>
      <c r="U22" s="2"/>
      <c r="V22" s="2"/>
      <c r="W22" s="2"/>
      <c r="X22" s="2"/>
      <c r="Y22" s="2"/>
      <c r="Z22" s="2"/>
    </row>
    <row r="23" spans="1:26" ht="15.75" customHeight="1" x14ac:dyDescent="0.35">
      <c r="A23" s="75" t="s">
        <v>516</v>
      </c>
      <c r="B23" s="76">
        <v>129487.8475760664</v>
      </c>
      <c r="C23" s="83">
        <v>129487.8475760664</v>
      </c>
      <c r="D23" s="77">
        <v>138490</v>
      </c>
      <c r="E23" s="77">
        <v>3206</v>
      </c>
      <c r="F23" s="78">
        <v>0.871</v>
      </c>
      <c r="G23" s="79">
        <v>11</v>
      </c>
      <c r="H23" s="80">
        <v>1.1E-5</v>
      </c>
      <c r="I23" s="81">
        <v>0.93499781627602274</v>
      </c>
      <c r="J23" s="2"/>
      <c r="K23" s="2"/>
      <c r="L23" s="2"/>
      <c r="M23" s="2"/>
      <c r="N23" s="2"/>
      <c r="O23" s="2"/>
      <c r="P23" s="2"/>
      <c r="Q23" s="2"/>
      <c r="R23" s="2"/>
      <c r="S23" s="2"/>
      <c r="T23" s="2"/>
      <c r="U23" s="2"/>
      <c r="V23" s="2"/>
      <c r="W23" s="2"/>
      <c r="X23" s="2"/>
      <c r="Y23" s="2"/>
      <c r="Z23" s="2"/>
    </row>
    <row r="24" spans="1:26" ht="15.75" customHeight="1" x14ac:dyDescent="0.35">
      <c r="A24" s="75" t="s">
        <v>517</v>
      </c>
      <c r="B24" s="76">
        <v>116920</v>
      </c>
      <c r="C24" s="77">
        <v>116920</v>
      </c>
      <c r="D24" s="77">
        <v>125080</v>
      </c>
      <c r="E24" s="77">
        <v>2745</v>
      </c>
      <c r="F24" s="78">
        <v>0.85</v>
      </c>
      <c r="G24" s="79">
        <v>1</v>
      </c>
      <c r="H24" s="80">
        <v>9.9999999999999995E-7</v>
      </c>
      <c r="I24" s="81">
        <v>0.93476175247841387</v>
      </c>
      <c r="J24" s="2"/>
      <c r="K24" s="2"/>
      <c r="L24" s="2"/>
      <c r="M24" s="2"/>
      <c r="N24" s="2"/>
      <c r="O24" s="2"/>
      <c r="P24" s="2"/>
      <c r="Q24" s="2"/>
      <c r="R24" s="2"/>
      <c r="S24" s="2"/>
      <c r="T24" s="2"/>
      <c r="U24" s="2"/>
      <c r="V24" s="2"/>
      <c r="W24" s="2"/>
      <c r="X24" s="2"/>
      <c r="Y24" s="2"/>
      <c r="Z24" s="2"/>
    </row>
    <row r="25" spans="1:26" ht="15.75" customHeight="1" x14ac:dyDescent="0.35">
      <c r="A25" s="75" t="s">
        <v>518</v>
      </c>
      <c r="B25" s="76">
        <v>118237.434842673</v>
      </c>
      <c r="C25" s="83">
        <v>118237.434842673</v>
      </c>
      <c r="D25" s="83">
        <v>126586.157141156</v>
      </c>
      <c r="E25" s="83">
        <v>2833.8569764657</v>
      </c>
      <c r="F25" s="84">
        <v>0.85315638757897505</v>
      </c>
      <c r="G25" s="83">
        <v>10</v>
      </c>
      <c r="H25" s="80">
        <v>1.0000000000000001E-5</v>
      </c>
      <c r="I25" s="81">
        <v>0.93404711473172097</v>
      </c>
      <c r="J25" s="2"/>
      <c r="K25" s="2"/>
      <c r="L25" s="2"/>
      <c r="M25" s="2"/>
      <c r="N25" s="2"/>
      <c r="O25" s="2"/>
      <c r="P25" s="2"/>
      <c r="Q25" s="2"/>
      <c r="R25" s="2"/>
      <c r="S25" s="2"/>
      <c r="T25" s="2"/>
      <c r="U25" s="2"/>
      <c r="V25" s="2"/>
      <c r="W25" s="2"/>
      <c r="X25" s="2"/>
      <c r="Y25" s="2"/>
      <c r="Z25" s="2"/>
    </row>
    <row r="26" spans="1:26" ht="15.75" customHeight="1" x14ac:dyDescent="0.35">
      <c r="A26" s="75" t="s">
        <v>519</v>
      </c>
      <c r="B26" s="76">
        <v>124307.0342393723</v>
      </c>
      <c r="C26" s="83">
        <v>124307.0342393723</v>
      </c>
      <c r="D26" s="83">
        <v>132948.6943868337</v>
      </c>
      <c r="E26" s="83">
        <v>3035.899621999999</v>
      </c>
      <c r="F26" s="84">
        <v>0.86199999999999999</v>
      </c>
      <c r="G26" s="83">
        <v>700</v>
      </c>
      <c r="H26" s="80">
        <v>6.9999999999999999E-4</v>
      </c>
      <c r="I26" s="81">
        <v>0.93500003751584637</v>
      </c>
      <c r="J26" s="2"/>
      <c r="K26" s="2"/>
      <c r="L26" s="2"/>
      <c r="M26" s="2"/>
      <c r="N26" s="2"/>
      <c r="O26" s="2"/>
      <c r="P26" s="2"/>
      <c r="Q26" s="2"/>
      <c r="R26" s="2"/>
      <c r="S26" s="2"/>
      <c r="T26" s="2"/>
      <c r="U26" s="2"/>
      <c r="V26" s="2"/>
      <c r="W26" s="2"/>
      <c r="X26" s="2"/>
      <c r="Y26" s="2"/>
      <c r="Z26" s="2"/>
    </row>
    <row r="27" spans="1:26" ht="15.75" customHeight="1" x14ac:dyDescent="0.35">
      <c r="A27" s="75" t="s">
        <v>520</v>
      </c>
      <c r="B27" s="76">
        <v>123041.231106012</v>
      </c>
      <c r="C27" s="77">
        <v>123041.231106012</v>
      </c>
      <c r="D27" s="77">
        <v>131594.89429852221</v>
      </c>
      <c r="E27" s="79">
        <v>2998.0455120000001</v>
      </c>
      <c r="F27" s="78">
        <v>0.86</v>
      </c>
      <c r="G27" s="79">
        <v>11</v>
      </c>
      <c r="H27" s="80">
        <v>1.1E-5</v>
      </c>
      <c r="I27" s="81">
        <v>0.93500003751584626</v>
      </c>
      <c r="J27" s="2"/>
      <c r="K27" s="2"/>
      <c r="L27" s="2"/>
      <c r="M27" s="2"/>
      <c r="N27" s="2"/>
      <c r="O27" s="2"/>
      <c r="P27" s="2"/>
      <c r="Q27" s="2"/>
      <c r="R27" s="2"/>
      <c r="S27" s="2"/>
      <c r="T27" s="2"/>
      <c r="U27" s="2"/>
      <c r="V27" s="2"/>
      <c r="W27" s="2"/>
      <c r="X27" s="2"/>
      <c r="Y27" s="2"/>
      <c r="Z27" s="2"/>
    </row>
    <row r="28" spans="1:26" ht="15.75" customHeight="1" x14ac:dyDescent="0.35">
      <c r="A28" s="75" t="s">
        <v>521</v>
      </c>
      <c r="B28" s="76">
        <v>111520</v>
      </c>
      <c r="C28" s="83">
        <v>111520</v>
      </c>
      <c r="D28" s="77">
        <v>119740</v>
      </c>
      <c r="E28" s="77">
        <v>2651</v>
      </c>
      <c r="F28" s="78">
        <v>0.84199999999999997</v>
      </c>
      <c r="G28" s="79">
        <v>0</v>
      </c>
      <c r="H28" s="80">
        <v>0</v>
      </c>
      <c r="I28" s="81">
        <v>0.93135126106564226</v>
      </c>
      <c r="J28" s="2"/>
      <c r="K28" s="2"/>
      <c r="L28" s="2"/>
      <c r="M28" s="2"/>
      <c r="N28" s="2"/>
      <c r="O28" s="2"/>
      <c r="P28" s="2"/>
      <c r="Q28" s="2"/>
      <c r="R28" s="2"/>
      <c r="S28" s="2"/>
      <c r="T28" s="2"/>
      <c r="U28" s="2"/>
      <c r="V28" s="2"/>
      <c r="W28" s="2"/>
      <c r="X28" s="2"/>
      <c r="Y28" s="2"/>
      <c r="Z28" s="2"/>
    </row>
    <row r="29" spans="1:26" ht="15.75" customHeight="1" x14ac:dyDescent="0.35">
      <c r="A29" s="75" t="s">
        <v>522</v>
      </c>
      <c r="B29" s="76">
        <v>140352.52220119379</v>
      </c>
      <c r="C29" s="83">
        <v>140352.52220119379</v>
      </c>
      <c r="D29" s="83">
        <v>150110</v>
      </c>
      <c r="E29" s="83">
        <v>3752</v>
      </c>
      <c r="F29" s="84">
        <v>0.86799999999999999</v>
      </c>
      <c r="G29" s="79">
        <v>5000</v>
      </c>
      <c r="H29" s="80">
        <v>5.0000000000000001E-3</v>
      </c>
      <c r="I29" s="81">
        <v>0.93499781627602263</v>
      </c>
      <c r="J29" s="2"/>
      <c r="K29" s="2"/>
      <c r="L29" s="2"/>
      <c r="M29" s="2"/>
      <c r="N29" s="2"/>
      <c r="O29" s="2"/>
      <c r="P29" s="2"/>
      <c r="Q29" s="2"/>
      <c r="R29" s="2"/>
      <c r="S29" s="2"/>
      <c r="T29" s="2"/>
      <c r="U29" s="2"/>
      <c r="V29" s="2"/>
      <c r="W29" s="2"/>
      <c r="X29" s="2"/>
      <c r="Y29" s="2"/>
      <c r="Z29" s="2"/>
    </row>
    <row r="30" spans="1:26" ht="15.75" customHeight="1" x14ac:dyDescent="0.35">
      <c r="A30" s="75" t="s">
        <v>523</v>
      </c>
      <c r="B30" s="76">
        <v>140352.52220119379</v>
      </c>
      <c r="C30" s="77">
        <v>140352.52220119379</v>
      </c>
      <c r="D30" s="77">
        <v>150110</v>
      </c>
      <c r="E30" s="77">
        <v>3752</v>
      </c>
      <c r="F30" s="82">
        <v>0.86799999999999999</v>
      </c>
      <c r="G30" s="79">
        <v>27000</v>
      </c>
      <c r="H30" s="80">
        <v>2.7E-2</v>
      </c>
      <c r="I30" s="81">
        <v>0.93499781627602263</v>
      </c>
      <c r="J30" s="2"/>
      <c r="K30" s="2"/>
      <c r="L30" s="2"/>
      <c r="M30" s="2"/>
      <c r="N30" s="2"/>
      <c r="O30" s="2"/>
      <c r="P30" s="2"/>
      <c r="Q30" s="2"/>
      <c r="R30" s="2"/>
      <c r="S30" s="2"/>
      <c r="T30" s="2"/>
      <c r="U30" s="2"/>
      <c r="V30" s="2"/>
      <c r="W30" s="2"/>
      <c r="X30" s="2"/>
      <c r="Y30" s="2"/>
      <c r="Z30" s="2"/>
    </row>
    <row r="31" spans="1:26" ht="15.75" customHeight="1" x14ac:dyDescent="0.35">
      <c r="A31" s="75" t="s">
        <v>524</v>
      </c>
      <c r="B31" s="76">
        <v>57250</v>
      </c>
      <c r="C31" s="77">
        <v>57250</v>
      </c>
      <c r="D31" s="77">
        <v>65200</v>
      </c>
      <c r="E31" s="77">
        <v>3006</v>
      </c>
      <c r="F31" s="82">
        <v>0.375</v>
      </c>
      <c r="G31" s="83">
        <v>0</v>
      </c>
      <c r="H31" s="80">
        <v>0</v>
      </c>
      <c r="I31" s="81">
        <v>0.87806748466257667</v>
      </c>
      <c r="J31" s="2"/>
      <c r="K31" s="2"/>
      <c r="L31" s="2"/>
      <c r="M31" s="2"/>
      <c r="N31" s="2"/>
      <c r="O31" s="2"/>
      <c r="P31" s="2"/>
      <c r="Q31" s="2"/>
      <c r="R31" s="2"/>
      <c r="S31" s="2"/>
      <c r="T31" s="2"/>
      <c r="U31" s="2"/>
      <c r="V31" s="2"/>
      <c r="W31" s="2"/>
      <c r="X31" s="2"/>
      <c r="Y31" s="2"/>
      <c r="Z31" s="2"/>
    </row>
    <row r="32" spans="1:26" ht="15.75" customHeight="1" x14ac:dyDescent="0.35">
      <c r="A32" s="75" t="s">
        <v>525</v>
      </c>
      <c r="B32" s="76">
        <v>76330</v>
      </c>
      <c r="C32" s="92">
        <v>76330</v>
      </c>
      <c r="D32" s="79">
        <v>84530</v>
      </c>
      <c r="E32" s="92">
        <v>2988</v>
      </c>
      <c r="F32" s="93">
        <v>0.52200000000000002</v>
      </c>
      <c r="G32" s="86">
        <v>0.57000011205673218</v>
      </c>
      <c r="H32" s="80">
        <v>5.7000011205673218E-7</v>
      </c>
      <c r="I32" s="81">
        <v>0.90299302022950434</v>
      </c>
      <c r="J32" s="2"/>
      <c r="K32" s="2"/>
      <c r="L32" s="2"/>
      <c r="M32" s="2"/>
      <c r="N32" s="2"/>
      <c r="O32" s="2"/>
      <c r="P32" s="2"/>
      <c r="Q32" s="2"/>
      <c r="R32" s="2"/>
      <c r="S32" s="2"/>
      <c r="T32" s="2"/>
      <c r="U32" s="2"/>
      <c r="V32" s="2"/>
      <c r="W32" s="2"/>
      <c r="X32" s="2"/>
      <c r="Y32" s="2"/>
      <c r="Z32" s="2"/>
    </row>
    <row r="33" spans="1:26" ht="15.75" customHeight="1" x14ac:dyDescent="0.35">
      <c r="A33" s="75" t="s">
        <v>526</v>
      </c>
      <c r="B33" s="76">
        <v>99837</v>
      </c>
      <c r="C33" s="92">
        <v>99837</v>
      </c>
      <c r="D33" s="79">
        <v>108458</v>
      </c>
      <c r="E33" s="92">
        <v>3065</v>
      </c>
      <c r="F33" s="93">
        <v>0.64859999999999995</v>
      </c>
      <c r="G33" s="86">
        <v>0</v>
      </c>
      <c r="H33" s="80">
        <v>0</v>
      </c>
      <c r="I33" s="81">
        <v>0.92051300964428628</v>
      </c>
      <c r="J33" s="2"/>
      <c r="K33" s="2"/>
      <c r="L33" s="2"/>
      <c r="M33" s="2"/>
      <c r="N33" s="2"/>
      <c r="O33" s="2"/>
      <c r="P33" s="2"/>
      <c r="Q33" s="2"/>
      <c r="R33" s="2"/>
      <c r="S33" s="2"/>
      <c r="T33" s="2"/>
      <c r="U33" s="2"/>
      <c r="V33" s="2"/>
      <c r="W33" s="2"/>
      <c r="X33" s="2"/>
      <c r="Y33" s="2"/>
      <c r="Z33" s="2"/>
    </row>
    <row r="34" spans="1:26" ht="15.75" customHeight="1" x14ac:dyDescent="0.35">
      <c r="A34" s="75" t="s">
        <v>527</v>
      </c>
      <c r="B34" s="76">
        <v>83127</v>
      </c>
      <c r="C34" s="83">
        <v>83127</v>
      </c>
      <c r="D34" s="83">
        <v>89511</v>
      </c>
      <c r="E34" s="83">
        <v>2964</v>
      </c>
      <c r="F34" s="84">
        <v>0.61980000000000002</v>
      </c>
      <c r="G34" s="83">
        <v>0</v>
      </c>
      <c r="H34" s="80">
        <v>0</v>
      </c>
      <c r="I34" s="81">
        <v>0.92867915675168411</v>
      </c>
      <c r="J34" s="2"/>
      <c r="K34" s="2"/>
      <c r="L34" s="2"/>
      <c r="M34" s="2"/>
      <c r="N34" s="2"/>
      <c r="O34" s="2"/>
      <c r="P34" s="2"/>
      <c r="Q34" s="2"/>
      <c r="R34" s="2"/>
      <c r="S34" s="2"/>
      <c r="T34" s="2"/>
      <c r="U34" s="2"/>
      <c r="V34" s="2"/>
      <c r="W34" s="2"/>
      <c r="X34" s="2"/>
      <c r="Y34" s="2"/>
      <c r="Z34" s="2"/>
    </row>
    <row r="35" spans="1:26" ht="15.75" customHeight="1" x14ac:dyDescent="0.35">
      <c r="A35" s="75" t="s">
        <v>528</v>
      </c>
      <c r="B35" s="76">
        <v>116090</v>
      </c>
      <c r="C35" s="77">
        <v>116090</v>
      </c>
      <c r="D35" s="77">
        <v>124340</v>
      </c>
      <c r="E35" s="79">
        <v>2819</v>
      </c>
      <c r="F35" s="82">
        <v>0.86299999999999999</v>
      </c>
      <c r="G35" s="79">
        <v>10</v>
      </c>
      <c r="H35" s="80">
        <v>1.0000000000000001E-5</v>
      </c>
      <c r="I35" s="81">
        <v>0.93364967025896739</v>
      </c>
      <c r="J35" s="2"/>
      <c r="K35" s="2"/>
      <c r="L35" s="2"/>
      <c r="M35" s="2"/>
      <c r="N35" s="2"/>
      <c r="O35" s="2"/>
      <c r="P35" s="2"/>
      <c r="Q35" s="2"/>
      <c r="R35" s="2"/>
      <c r="S35" s="2"/>
      <c r="T35" s="2"/>
      <c r="U35" s="2"/>
      <c r="V35" s="2"/>
      <c r="W35" s="2"/>
      <c r="X35" s="2"/>
      <c r="Y35" s="2"/>
      <c r="Z35" s="2"/>
    </row>
    <row r="36" spans="1:26" ht="15.75" customHeight="1" x14ac:dyDescent="0.35">
      <c r="A36" s="75" t="s">
        <v>529</v>
      </c>
      <c r="B36" s="76">
        <v>84950</v>
      </c>
      <c r="C36" s="77">
        <v>84950</v>
      </c>
      <c r="D36" s="77">
        <v>91410</v>
      </c>
      <c r="E36" s="77">
        <v>1923</v>
      </c>
      <c r="F36" s="78">
        <v>0.82</v>
      </c>
      <c r="G36" s="79">
        <v>0</v>
      </c>
      <c r="H36" s="80">
        <v>0</v>
      </c>
      <c r="I36" s="81">
        <v>0.9293293950333662</v>
      </c>
      <c r="J36" s="2"/>
      <c r="K36" s="2"/>
      <c r="L36" s="2"/>
      <c r="M36" s="2"/>
      <c r="N36" s="2"/>
      <c r="O36" s="2"/>
      <c r="P36" s="2"/>
      <c r="Q36" s="2"/>
      <c r="R36" s="2"/>
      <c r="S36" s="2"/>
      <c r="T36" s="2"/>
      <c r="U36" s="2"/>
      <c r="V36" s="2"/>
      <c r="W36" s="2"/>
      <c r="X36" s="2"/>
      <c r="Y36" s="2"/>
      <c r="Z36" s="2"/>
    </row>
    <row r="37" spans="1:26" ht="15.75" customHeight="1" x14ac:dyDescent="0.35">
      <c r="A37" s="75" t="s">
        <v>530</v>
      </c>
      <c r="B37" s="76">
        <v>74720</v>
      </c>
      <c r="C37" s="77">
        <v>74720</v>
      </c>
      <c r="D37" s="77">
        <v>84820</v>
      </c>
      <c r="E37" s="77">
        <v>1621</v>
      </c>
      <c r="F37" s="82">
        <v>0.75</v>
      </c>
      <c r="G37" s="79">
        <v>0</v>
      </c>
      <c r="H37" s="80">
        <v>0</v>
      </c>
      <c r="I37" s="81">
        <v>0.88092431030417351</v>
      </c>
      <c r="J37" s="2"/>
      <c r="K37" s="2"/>
      <c r="L37" s="2"/>
      <c r="M37" s="2"/>
      <c r="N37" s="2"/>
      <c r="O37" s="2"/>
      <c r="P37" s="2"/>
      <c r="Q37" s="2"/>
      <c r="R37" s="2"/>
      <c r="S37" s="2"/>
      <c r="T37" s="2"/>
      <c r="U37" s="2"/>
      <c r="V37" s="2"/>
      <c r="W37" s="2"/>
      <c r="X37" s="2"/>
      <c r="Y37" s="2"/>
      <c r="Z37" s="2"/>
    </row>
    <row r="38" spans="1:26" ht="15.75" customHeight="1" x14ac:dyDescent="0.35">
      <c r="A38" s="75" t="s">
        <v>531</v>
      </c>
      <c r="B38" s="76">
        <v>68930</v>
      </c>
      <c r="C38" s="79">
        <v>68930</v>
      </c>
      <c r="D38" s="83">
        <v>75610</v>
      </c>
      <c r="E38" s="79">
        <v>2518</v>
      </c>
      <c r="F38" s="82">
        <v>0.52200000000000002</v>
      </c>
      <c r="G38" s="79">
        <v>0</v>
      </c>
      <c r="H38" s="80">
        <v>0</v>
      </c>
      <c r="I38" s="81">
        <v>0.91165189789710355</v>
      </c>
      <c r="J38" s="2"/>
      <c r="K38" s="2"/>
      <c r="L38" s="2"/>
      <c r="M38" s="2"/>
      <c r="N38" s="2"/>
      <c r="O38" s="2"/>
      <c r="P38" s="2"/>
      <c r="Q38" s="2"/>
      <c r="R38" s="2"/>
      <c r="S38" s="2"/>
      <c r="T38" s="2"/>
      <c r="U38" s="2"/>
      <c r="V38" s="2"/>
      <c r="W38" s="2"/>
      <c r="X38" s="2"/>
      <c r="Y38" s="2"/>
      <c r="Z38" s="2"/>
    </row>
    <row r="39" spans="1:26" ht="15.75" customHeight="1" x14ac:dyDescent="0.35">
      <c r="A39" s="75" t="s">
        <v>532</v>
      </c>
      <c r="B39" s="76">
        <v>72200</v>
      </c>
      <c r="C39" s="77">
        <v>72200</v>
      </c>
      <c r="D39" s="77">
        <v>79196.89540113158</v>
      </c>
      <c r="E39" s="77">
        <v>3255</v>
      </c>
      <c r="F39" s="78">
        <v>0.47399999999999998</v>
      </c>
      <c r="G39" s="79">
        <v>0</v>
      </c>
      <c r="H39" s="80">
        <v>0</v>
      </c>
      <c r="I39" s="81">
        <v>0.91165189789710355</v>
      </c>
      <c r="J39" s="2"/>
      <c r="K39" s="2"/>
      <c r="L39" s="2"/>
      <c r="M39" s="2"/>
      <c r="N39" s="2"/>
      <c r="O39" s="2"/>
      <c r="P39" s="2"/>
      <c r="Q39" s="2"/>
      <c r="R39" s="2"/>
      <c r="S39" s="2"/>
      <c r="T39" s="2"/>
      <c r="U39" s="2"/>
      <c r="V39" s="2"/>
      <c r="W39" s="2"/>
      <c r="X39" s="2"/>
      <c r="Y39" s="2"/>
      <c r="Z39" s="2"/>
    </row>
    <row r="40" spans="1:26" ht="15.75" customHeight="1" x14ac:dyDescent="0.35">
      <c r="A40" s="75" t="s">
        <v>533</v>
      </c>
      <c r="B40" s="76">
        <v>119550</v>
      </c>
      <c r="C40" s="77">
        <v>119550</v>
      </c>
      <c r="D40" s="77">
        <v>127960</v>
      </c>
      <c r="E40" s="77">
        <v>3361</v>
      </c>
      <c r="F40" s="78">
        <v>0.77600000000000002</v>
      </c>
      <c r="G40" s="79">
        <v>0</v>
      </c>
      <c r="H40" s="80">
        <v>0</v>
      </c>
      <c r="I40" s="81">
        <v>0.93427633635511098</v>
      </c>
      <c r="J40" s="2"/>
      <c r="K40" s="2"/>
      <c r="L40" s="2"/>
      <c r="M40" s="2"/>
      <c r="N40" s="2"/>
      <c r="O40" s="2"/>
      <c r="P40" s="2"/>
      <c r="Q40" s="2"/>
      <c r="R40" s="2"/>
      <c r="S40" s="2"/>
      <c r="T40" s="2"/>
      <c r="U40" s="2"/>
      <c r="V40" s="2"/>
      <c r="W40" s="2"/>
      <c r="X40" s="2"/>
      <c r="Y40" s="2"/>
      <c r="Z40" s="2"/>
    </row>
    <row r="41" spans="1:26" ht="15.75" customHeight="1" x14ac:dyDescent="0.35">
      <c r="A41" s="75" t="s">
        <v>534</v>
      </c>
      <c r="B41" s="76">
        <v>123670</v>
      </c>
      <c r="C41" s="79">
        <v>123670</v>
      </c>
      <c r="D41" s="79">
        <v>130030</v>
      </c>
      <c r="E41" s="79">
        <v>3017</v>
      </c>
      <c r="F41" s="82">
        <v>0.85299999999999998</v>
      </c>
      <c r="G41" s="83">
        <v>0</v>
      </c>
      <c r="H41" s="80">
        <v>0</v>
      </c>
      <c r="I41" s="81">
        <v>0.95108821041298164</v>
      </c>
      <c r="J41" s="2"/>
      <c r="K41" s="2"/>
      <c r="L41" s="2"/>
      <c r="M41" s="2"/>
      <c r="N41" s="2"/>
      <c r="O41" s="2"/>
      <c r="P41" s="2"/>
      <c r="Q41" s="2"/>
      <c r="R41" s="2"/>
      <c r="S41" s="2"/>
      <c r="T41" s="2"/>
      <c r="U41" s="2"/>
      <c r="V41" s="2"/>
      <c r="W41" s="2"/>
      <c r="X41" s="2"/>
      <c r="Y41" s="2"/>
      <c r="Z41" s="2"/>
    </row>
    <row r="42" spans="1:26" ht="15.75" customHeight="1" x14ac:dyDescent="0.35">
      <c r="A42" s="75" t="s">
        <v>535</v>
      </c>
      <c r="B42" s="76">
        <v>117059</v>
      </c>
      <c r="C42" s="79">
        <v>117059</v>
      </c>
      <c r="D42" s="79">
        <v>125293.76528649101</v>
      </c>
      <c r="E42" s="79">
        <v>2835</v>
      </c>
      <c r="F42" s="82">
        <v>0.871</v>
      </c>
      <c r="G42" s="83">
        <v>0</v>
      </c>
      <c r="H42" s="80">
        <v>0</v>
      </c>
      <c r="I42" s="81">
        <v>0.93427633635511098</v>
      </c>
      <c r="J42" s="2"/>
      <c r="K42" s="2"/>
      <c r="L42" s="2"/>
      <c r="M42" s="2"/>
      <c r="N42" s="2"/>
      <c r="O42" s="2"/>
      <c r="P42" s="2"/>
      <c r="Q42" s="2"/>
      <c r="R42" s="2"/>
      <c r="S42" s="2"/>
      <c r="T42" s="2"/>
      <c r="U42" s="2"/>
      <c r="V42" s="2"/>
      <c r="W42" s="2"/>
      <c r="X42" s="2"/>
      <c r="Y42" s="2"/>
      <c r="Z42" s="2"/>
    </row>
    <row r="43" spans="1:26" ht="15.75" customHeight="1" x14ac:dyDescent="0.35">
      <c r="A43" s="75" t="s">
        <v>536</v>
      </c>
      <c r="B43" s="76">
        <v>122887</v>
      </c>
      <c r="C43" s="79">
        <v>122887</v>
      </c>
      <c r="D43" s="79">
        <v>130817</v>
      </c>
      <c r="E43" s="79">
        <v>2948</v>
      </c>
      <c r="F43" s="82">
        <v>0.871</v>
      </c>
      <c r="G43" s="83">
        <v>0</v>
      </c>
      <c r="H43" s="80">
        <v>0</v>
      </c>
      <c r="I43" s="81">
        <v>0.93938096730547249</v>
      </c>
      <c r="J43" s="2"/>
      <c r="K43" s="2"/>
      <c r="L43" s="2"/>
      <c r="M43" s="2"/>
      <c r="N43" s="2"/>
      <c r="O43" s="2"/>
      <c r="P43" s="2"/>
      <c r="Q43" s="2"/>
      <c r="R43" s="2"/>
      <c r="S43" s="2"/>
      <c r="T43" s="2"/>
      <c r="U43" s="2"/>
      <c r="V43" s="2"/>
      <c r="W43" s="2"/>
      <c r="X43" s="2"/>
      <c r="Y43" s="2"/>
      <c r="Z43" s="2"/>
    </row>
    <row r="44" spans="1:26" ht="15.75" customHeight="1" x14ac:dyDescent="0.35">
      <c r="A44" s="75" t="s">
        <v>537</v>
      </c>
      <c r="B44" s="76">
        <v>123542.426446789</v>
      </c>
      <c r="C44" s="79">
        <v>123542.426446789</v>
      </c>
      <c r="D44" s="79">
        <v>133070.13702382601</v>
      </c>
      <c r="E44" s="79">
        <v>3003.2639480974099</v>
      </c>
      <c r="F44" s="82">
        <v>0.871</v>
      </c>
      <c r="G44" s="83">
        <v>0</v>
      </c>
      <c r="H44" s="80">
        <v>0</v>
      </c>
      <c r="I44" s="81">
        <v>0.92840083590406852</v>
      </c>
      <c r="J44" s="2"/>
      <c r="K44" s="2"/>
      <c r="L44" s="2"/>
      <c r="M44" s="2"/>
      <c r="N44" s="2"/>
      <c r="O44" s="2"/>
      <c r="P44" s="2"/>
      <c r="Q44" s="2"/>
      <c r="R44" s="2"/>
      <c r="S44" s="2"/>
      <c r="T44" s="2"/>
      <c r="U44" s="2"/>
      <c r="V44" s="2"/>
      <c r="W44" s="2"/>
      <c r="X44" s="2"/>
      <c r="Y44" s="2"/>
      <c r="Z44" s="2"/>
    </row>
    <row r="45" spans="1:26" ht="15.75" customHeight="1" x14ac:dyDescent="0.35">
      <c r="A45" s="28" t="s">
        <v>538</v>
      </c>
      <c r="B45" s="76">
        <v>115983</v>
      </c>
      <c r="C45" s="79">
        <v>115983</v>
      </c>
      <c r="D45" s="83">
        <v>124230</v>
      </c>
      <c r="E45" s="79">
        <v>2830</v>
      </c>
      <c r="F45" s="82">
        <v>0.84</v>
      </c>
      <c r="G45" s="79">
        <v>0</v>
      </c>
      <c r="H45" s="80">
        <v>0</v>
      </c>
      <c r="I45" s="81">
        <v>0.93361506882395562</v>
      </c>
      <c r="J45" s="2"/>
      <c r="K45" s="2"/>
      <c r="L45" s="2"/>
      <c r="M45" s="2"/>
      <c r="N45" s="2"/>
      <c r="O45" s="2"/>
      <c r="P45" s="2"/>
      <c r="Q45" s="2"/>
      <c r="R45" s="2"/>
      <c r="S45" s="2"/>
      <c r="T45" s="2"/>
      <c r="U45" s="2"/>
      <c r="V45" s="2"/>
      <c r="W45" s="2"/>
      <c r="X45" s="2"/>
      <c r="Y45" s="2"/>
      <c r="Z45" s="2"/>
    </row>
    <row r="46" spans="1:26" ht="15.75" customHeight="1" x14ac:dyDescent="0.35">
      <c r="A46" s="75" t="s">
        <v>539</v>
      </c>
      <c r="B46" s="76">
        <v>113309</v>
      </c>
      <c r="C46" s="83">
        <v>113309</v>
      </c>
      <c r="D46" s="83">
        <v>121365.8645663589</v>
      </c>
      <c r="E46" s="83">
        <v>2713</v>
      </c>
      <c r="F46" s="84">
        <v>0.83109999999999995</v>
      </c>
      <c r="G46" s="83">
        <v>10</v>
      </c>
      <c r="H46" s="80">
        <v>1.0000000000000001E-5</v>
      </c>
      <c r="I46" s="81">
        <v>0.93361506882395551</v>
      </c>
      <c r="J46" s="2"/>
      <c r="K46" s="2"/>
      <c r="L46" s="2"/>
      <c r="M46" s="2"/>
      <c r="N46" s="2"/>
      <c r="O46" s="2"/>
      <c r="P46" s="2"/>
      <c r="Q46" s="2"/>
      <c r="R46" s="2"/>
      <c r="S46" s="2"/>
      <c r="T46" s="2"/>
      <c r="U46" s="2"/>
      <c r="V46" s="2"/>
      <c r="W46" s="2"/>
      <c r="X46" s="2"/>
      <c r="Y46" s="2"/>
      <c r="Z46" s="2"/>
    </row>
    <row r="47" spans="1:26" ht="15.75" customHeight="1" x14ac:dyDescent="0.35">
      <c r="A47" s="75" t="s">
        <v>540</v>
      </c>
      <c r="B47" s="76">
        <v>112060.7</v>
      </c>
      <c r="C47" s="77">
        <v>112060.7</v>
      </c>
      <c r="D47" s="77">
        <v>120028.8038850521</v>
      </c>
      <c r="E47" s="77">
        <v>2819</v>
      </c>
      <c r="F47" s="82">
        <v>0.86430000000000007</v>
      </c>
      <c r="G47" s="79">
        <v>10</v>
      </c>
      <c r="H47" s="80">
        <v>1.0000000000000001E-5</v>
      </c>
      <c r="I47" s="81">
        <v>0.93361506882395551</v>
      </c>
      <c r="J47" s="2"/>
      <c r="K47" s="2"/>
      <c r="L47" s="2"/>
      <c r="M47" s="2"/>
      <c r="N47" s="2"/>
      <c r="O47" s="2"/>
      <c r="P47" s="2"/>
      <c r="Q47" s="2"/>
      <c r="R47" s="2"/>
      <c r="S47" s="2"/>
      <c r="T47" s="2"/>
      <c r="U47" s="2"/>
      <c r="V47" s="2"/>
      <c r="W47" s="2"/>
      <c r="X47" s="2"/>
      <c r="Y47" s="2"/>
      <c r="Z47" s="2"/>
    </row>
    <row r="48" spans="1:26" ht="15.75" customHeight="1" x14ac:dyDescent="0.35">
      <c r="A48" s="75" t="s">
        <v>541</v>
      </c>
      <c r="B48" s="76">
        <v>119776.6214942081</v>
      </c>
      <c r="C48" s="77">
        <v>119776.6214942081</v>
      </c>
      <c r="D48" s="77">
        <v>128103.3333564739</v>
      </c>
      <c r="E48" s="77">
        <v>2865.5561269999989</v>
      </c>
      <c r="F48" s="82">
        <v>0.84699999999999998</v>
      </c>
      <c r="G48" s="79">
        <v>0</v>
      </c>
      <c r="H48" s="80">
        <v>0</v>
      </c>
      <c r="I48" s="81">
        <v>0.93500003751584626</v>
      </c>
      <c r="J48" s="2"/>
      <c r="K48" s="2"/>
      <c r="L48" s="2"/>
      <c r="M48" s="2"/>
      <c r="N48" s="2"/>
      <c r="O48" s="2"/>
      <c r="P48" s="2"/>
      <c r="Q48" s="2"/>
      <c r="R48" s="2"/>
      <c r="S48" s="2"/>
      <c r="T48" s="2"/>
      <c r="U48" s="2"/>
      <c r="V48" s="2"/>
      <c r="W48" s="2"/>
      <c r="X48" s="2"/>
      <c r="Y48" s="2"/>
      <c r="Z48" s="2"/>
    </row>
    <row r="49" spans="1:26" ht="15.75" customHeight="1" x14ac:dyDescent="0.35">
      <c r="A49" s="75" t="s">
        <v>542</v>
      </c>
      <c r="B49" s="76">
        <v>30500</v>
      </c>
      <c r="C49" s="77">
        <v>30500</v>
      </c>
      <c r="D49" s="77">
        <v>36020</v>
      </c>
      <c r="E49" s="77">
        <v>268</v>
      </c>
      <c r="F49" s="82">
        <v>0</v>
      </c>
      <c r="G49" s="79">
        <v>0</v>
      </c>
      <c r="H49" s="80">
        <v>0</v>
      </c>
      <c r="I49" s="81">
        <v>0.84675180455302612</v>
      </c>
      <c r="J49" s="2"/>
      <c r="K49" s="2"/>
      <c r="L49" s="2"/>
      <c r="M49" s="2"/>
      <c r="N49" s="2"/>
      <c r="O49" s="2"/>
      <c r="P49" s="2"/>
      <c r="Q49" s="2"/>
      <c r="R49" s="2"/>
      <c r="S49" s="2"/>
      <c r="T49" s="2"/>
      <c r="U49" s="2"/>
      <c r="V49" s="2"/>
      <c r="W49" s="2"/>
      <c r="X49" s="2"/>
      <c r="Y49" s="2"/>
      <c r="Z49" s="2"/>
    </row>
    <row r="50" spans="1:26" ht="15.75" customHeight="1" x14ac:dyDescent="0.35">
      <c r="A50" s="75" t="s">
        <v>543</v>
      </c>
      <c r="B50" s="76">
        <v>93540</v>
      </c>
      <c r="C50" s="77">
        <v>93540</v>
      </c>
      <c r="D50" s="77">
        <v>101130</v>
      </c>
      <c r="E50" s="77">
        <v>2811</v>
      </c>
      <c r="F50" s="82">
        <v>0.68100000000000005</v>
      </c>
      <c r="G50" s="79">
        <v>0</v>
      </c>
      <c r="H50" s="80">
        <v>0</v>
      </c>
      <c r="I50" s="81">
        <v>0.92494808662118067</v>
      </c>
      <c r="J50" s="2"/>
      <c r="K50" s="2"/>
      <c r="L50" s="2"/>
      <c r="M50" s="2"/>
      <c r="N50" s="2"/>
      <c r="O50" s="2"/>
      <c r="P50" s="2"/>
      <c r="Q50" s="2"/>
      <c r="R50" s="2"/>
      <c r="S50" s="2"/>
      <c r="T50" s="2"/>
      <c r="U50" s="2"/>
      <c r="V50" s="2"/>
      <c r="W50" s="2"/>
      <c r="X50" s="2"/>
      <c r="Y50" s="2"/>
      <c r="Z50" s="2"/>
    </row>
    <row r="51" spans="1:26" ht="15.75" customHeight="1" x14ac:dyDescent="0.35">
      <c r="A51" s="75" t="s">
        <v>544</v>
      </c>
      <c r="B51" s="76">
        <v>96720</v>
      </c>
      <c r="C51" s="77">
        <v>96720</v>
      </c>
      <c r="D51" s="77">
        <v>104530</v>
      </c>
      <c r="E51" s="77">
        <v>2810</v>
      </c>
      <c r="F51" s="82">
        <v>0.70599999999999996</v>
      </c>
      <c r="G51" s="79">
        <v>0</v>
      </c>
      <c r="H51" s="80">
        <v>0</v>
      </c>
      <c r="I51" s="81">
        <v>0.92528460728977324</v>
      </c>
      <c r="J51" s="2"/>
      <c r="K51" s="2"/>
      <c r="L51" s="2"/>
      <c r="M51" s="2"/>
      <c r="N51" s="2"/>
      <c r="O51" s="2"/>
      <c r="P51" s="2"/>
      <c r="Q51" s="2"/>
      <c r="R51" s="2"/>
      <c r="S51" s="2"/>
      <c r="T51" s="2"/>
      <c r="U51" s="2"/>
      <c r="V51" s="2"/>
      <c r="W51" s="2"/>
      <c r="X51" s="2"/>
      <c r="Y51" s="2"/>
      <c r="Z51" s="2"/>
    </row>
    <row r="52" spans="1:26" ht="15.75" customHeight="1" x14ac:dyDescent="0.35">
      <c r="A52" s="75" t="s">
        <v>545</v>
      </c>
      <c r="B52" s="76">
        <v>100480</v>
      </c>
      <c r="C52" s="77">
        <v>100480</v>
      </c>
      <c r="D52" s="77">
        <v>108570</v>
      </c>
      <c r="E52" s="77">
        <v>2913</v>
      </c>
      <c r="F52" s="82">
        <v>0.70599999999999996</v>
      </c>
      <c r="G52" s="79">
        <v>0</v>
      </c>
      <c r="H52" s="80">
        <v>0</v>
      </c>
      <c r="I52" s="81">
        <v>0.92548586165607438</v>
      </c>
      <c r="J52" s="2"/>
      <c r="K52" s="2"/>
      <c r="L52" s="2"/>
      <c r="M52" s="2"/>
      <c r="N52" s="2"/>
      <c r="O52" s="2"/>
      <c r="P52" s="2"/>
      <c r="Q52" s="2"/>
      <c r="R52" s="2"/>
      <c r="S52" s="2"/>
      <c r="T52" s="2"/>
      <c r="U52" s="2"/>
      <c r="V52" s="2"/>
      <c r="W52" s="2"/>
      <c r="X52" s="2"/>
      <c r="Y52" s="2"/>
      <c r="Z52" s="2"/>
    </row>
    <row r="53" spans="1:26" ht="15.75" customHeight="1" x14ac:dyDescent="0.35">
      <c r="A53" s="75" t="s">
        <v>546</v>
      </c>
      <c r="B53" s="76">
        <v>94970</v>
      </c>
      <c r="C53" s="77">
        <v>94970</v>
      </c>
      <c r="D53" s="77">
        <v>103220</v>
      </c>
      <c r="E53" s="77">
        <v>2213</v>
      </c>
      <c r="F53" s="82">
        <v>0.82799999999999996</v>
      </c>
      <c r="G53" s="79">
        <v>0</v>
      </c>
      <c r="H53" s="80">
        <v>0</v>
      </c>
      <c r="I53" s="81">
        <v>0.92007362914163926</v>
      </c>
      <c r="J53" s="2"/>
      <c r="K53" s="2"/>
      <c r="L53" s="2"/>
      <c r="M53" s="2"/>
      <c r="N53" s="2"/>
      <c r="O53" s="2"/>
      <c r="P53" s="2"/>
      <c r="Q53" s="2"/>
      <c r="R53" s="2"/>
      <c r="S53" s="2"/>
      <c r="T53" s="2"/>
      <c r="U53" s="2"/>
      <c r="V53" s="2"/>
      <c r="W53" s="2"/>
      <c r="X53" s="2"/>
      <c r="Y53" s="2"/>
      <c r="Z53" s="2"/>
    </row>
    <row r="54" spans="1:26" ht="15.75" customHeight="1" x14ac:dyDescent="0.35">
      <c r="A54" s="75" t="s">
        <v>142</v>
      </c>
      <c r="B54" s="76">
        <v>90060</v>
      </c>
      <c r="C54" s="77">
        <v>90060</v>
      </c>
      <c r="D54" s="77">
        <v>98560</v>
      </c>
      <c r="E54" s="77">
        <v>2118</v>
      </c>
      <c r="F54" s="82">
        <v>0.82799999999999996</v>
      </c>
      <c r="G54" s="79">
        <v>0</v>
      </c>
      <c r="H54" s="80">
        <v>0</v>
      </c>
      <c r="I54" s="81">
        <v>0.91375811688311692</v>
      </c>
      <c r="J54" s="2"/>
      <c r="K54" s="2"/>
      <c r="L54" s="2"/>
      <c r="M54" s="2"/>
      <c r="N54" s="2"/>
      <c r="O54" s="2"/>
      <c r="P54" s="2"/>
      <c r="Q54" s="2"/>
      <c r="R54" s="2"/>
      <c r="S54" s="2"/>
      <c r="T54" s="2"/>
      <c r="U54" s="2"/>
      <c r="V54" s="2"/>
      <c r="W54" s="2"/>
      <c r="X54" s="2"/>
      <c r="Y54" s="2"/>
      <c r="Z54" s="2"/>
    </row>
    <row r="55" spans="1:26" ht="15.75" customHeight="1" x14ac:dyDescent="0.35">
      <c r="A55" s="75" t="s">
        <v>148</v>
      </c>
      <c r="B55" s="76">
        <v>95720</v>
      </c>
      <c r="C55" s="83">
        <v>95720</v>
      </c>
      <c r="D55" s="77">
        <v>103010</v>
      </c>
      <c r="E55" s="83">
        <v>2253</v>
      </c>
      <c r="F55" s="84">
        <v>0.85699999999999998</v>
      </c>
      <c r="G55" s="79">
        <v>0</v>
      </c>
      <c r="H55" s="80">
        <v>0</v>
      </c>
      <c r="I55" s="81">
        <v>0.92923017182797785</v>
      </c>
      <c r="J55" s="2"/>
      <c r="K55" s="2"/>
      <c r="L55" s="2"/>
      <c r="M55" s="2"/>
      <c r="N55" s="2"/>
      <c r="O55" s="2"/>
      <c r="P55" s="2"/>
      <c r="Q55" s="2"/>
      <c r="R55" s="2"/>
      <c r="S55" s="2"/>
      <c r="T55" s="2"/>
      <c r="U55" s="2"/>
      <c r="V55" s="2"/>
      <c r="W55" s="2"/>
      <c r="X55" s="2"/>
      <c r="Y55" s="2"/>
      <c r="Z55" s="2"/>
    </row>
    <row r="56" spans="1:26" ht="15.75" customHeight="1" x14ac:dyDescent="0.35">
      <c r="A56" s="75" t="s">
        <v>140</v>
      </c>
      <c r="B56" s="76">
        <v>84250</v>
      </c>
      <c r="C56" s="83">
        <v>84250</v>
      </c>
      <c r="D56" s="83">
        <v>91420</v>
      </c>
      <c r="E56" s="83">
        <v>1920</v>
      </c>
      <c r="F56" s="84">
        <v>0.81799999999999995</v>
      </c>
      <c r="G56" s="79">
        <v>0</v>
      </c>
      <c r="H56" s="80">
        <v>0</v>
      </c>
      <c r="I56" s="81">
        <v>0.92157077225989936</v>
      </c>
      <c r="J56" s="2"/>
      <c r="K56" s="2"/>
      <c r="L56" s="2"/>
      <c r="M56" s="2"/>
      <c r="N56" s="2"/>
      <c r="O56" s="2"/>
      <c r="P56" s="2"/>
      <c r="Q56" s="2"/>
      <c r="R56" s="2"/>
      <c r="S56" s="2"/>
      <c r="T56" s="2"/>
      <c r="U56" s="2"/>
      <c r="V56" s="2"/>
      <c r="W56" s="2"/>
      <c r="X56" s="2"/>
      <c r="Y56" s="2"/>
      <c r="Z56" s="2"/>
    </row>
    <row r="57" spans="1:26" ht="15.75" customHeight="1" x14ac:dyDescent="0.35">
      <c r="A57" s="75" t="s">
        <v>547</v>
      </c>
      <c r="B57" s="76">
        <v>83686.11202275462</v>
      </c>
      <c r="C57" s="79">
        <v>83686.11202275462</v>
      </c>
      <c r="D57" s="79">
        <v>90050</v>
      </c>
      <c r="E57" s="83">
        <v>2532</v>
      </c>
      <c r="F57" s="84"/>
      <c r="G57" s="79">
        <v>0</v>
      </c>
      <c r="H57" s="80">
        <v>0</v>
      </c>
      <c r="I57" s="81">
        <v>0.92932939503336609</v>
      </c>
      <c r="J57" s="2"/>
      <c r="K57" s="2"/>
      <c r="L57" s="2"/>
      <c r="M57" s="2"/>
      <c r="N57" s="2"/>
      <c r="O57" s="2"/>
      <c r="P57" s="2"/>
      <c r="Q57" s="2"/>
      <c r="R57" s="2"/>
      <c r="S57" s="2"/>
      <c r="T57" s="2"/>
      <c r="U57" s="2"/>
      <c r="V57" s="2"/>
      <c r="W57" s="2"/>
      <c r="X57" s="2"/>
      <c r="Y57" s="2"/>
      <c r="Z57" s="2"/>
    </row>
    <row r="58" spans="1:26" ht="15.75" customHeight="1" x14ac:dyDescent="0.35">
      <c r="A58" s="70" t="s">
        <v>548</v>
      </c>
      <c r="B58" s="94">
        <v>105124.8</v>
      </c>
      <c r="C58" s="95">
        <v>105124.8</v>
      </c>
      <c r="D58" s="95">
        <v>112166.3</v>
      </c>
      <c r="E58" s="95">
        <v>2478.6999999999998</v>
      </c>
      <c r="F58" s="96">
        <v>0.83625099999999997</v>
      </c>
      <c r="G58" s="97">
        <v>0</v>
      </c>
      <c r="H58" s="98">
        <v>0</v>
      </c>
      <c r="I58" s="74">
        <v>0.93722267739953979</v>
      </c>
      <c r="J58" s="2"/>
      <c r="K58" s="2"/>
      <c r="L58" s="2"/>
      <c r="M58" s="2"/>
      <c r="N58" s="2"/>
      <c r="O58" s="2"/>
      <c r="P58" s="2"/>
      <c r="Q58" s="2"/>
      <c r="R58" s="2"/>
      <c r="S58" s="2"/>
      <c r="T58" s="2"/>
      <c r="U58" s="2"/>
      <c r="V58" s="2"/>
      <c r="W58" s="2"/>
      <c r="X58" s="2"/>
      <c r="Y58" s="2"/>
      <c r="Z58" s="2"/>
    </row>
    <row r="59" spans="1:26" ht="15.75" customHeight="1" x14ac:dyDescent="0.35">
      <c r="A59" s="75" t="s">
        <v>549</v>
      </c>
      <c r="B59" s="76" t="s">
        <v>550</v>
      </c>
      <c r="C59" s="77" t="s">
        <v>550</v>
      </c>
      <c r="D59" s="77" t="s">
        <v>550</v>
      </c>
      <c r="E59" s="99" t="s">
        <v>551</v>
      </c>
      <c r="F59" s="78"/>
      <c r="G59" s="79"/>
      <c r="H59" s="80"/>
      <c r="I59" s="81" t="s">
        <v>494</v>
      </c>
      <c r="J59" s="2"/>
      <c r="K59" s="2"/>
      <c r="L59" s="2"/>
      <c r="M59" s="2"/>
      <c r="N59" s="2"/>
      <c r="O59" s="2"/>
      <c r="P59" s="2"/>
      <c r="Q59" s="2"/>
      <c r="R59" s="2"/>
      <c r="S59" s="2"/>
      <c r="T59" s="2"/>
      <c r="U59" s="2"/>
      <c r="V59" s="2"/>
      <c r="W59" s="2"/>
      <c r="X59" s="2"/>
      <c r="Y59" s="2"/>
      <c r="Z59" s="2"/>
    </row>
    <row r="60" spans="1:26" ht="15.75" customHeight="1" x14ac:dyDescent="0.35">
      <c r="A60" s="75" t="s">
        <v>552</v>
      </c>
      <c r="B60" s="76">
        <v>983</v>
      </c>
      <c r="C60" s="79">
        <v>983</v>
      </c>
      <c r="D60" s="79">
        <v>1089</v>
      </c>
      <c r="E60" s="100">
        <v>22</v>
      </c>
      <c r="F60" s="82">
        <v>0.72399999999999998</v>
      </c>
      <c r="G60" s="79">
        <v>6</v>
      </c>
      <c r="H60" s="80">
        <v>6.0000000000000002E-6</v>
      </c>
      <c r="I60" s="81">
        <v>0.90266299357208446</v>
      </c>
      <c r="J60" s="2"/>
      <c r="K60" s="2"/>
      <c r="L60" s="2"/>
      <c r="M60" s="2"/>
      <c r="N60" s="2"/>
      <c r="O60" s="2"/>
      <c r="P60" s="2"/>
      <c r="Q60" s="2"/>
      <c r="R60" s="2"/>
      <c r="S60" s="2"/>
      <c r="T60" s="2"/>
      <c r="U60" s="2"/>
      <c r="V60" s="2"/>
      <c r="W60" s="2"/>
      <c r="X60" s="2"/>
      <c r="Y60" s="2"/>
      <c r="Z60" s="2"/>
    </row>
    <row r="61" spans="1:26" ht="15.75" customHeight="1" x14ac:dyDescent="0.35">
      <c r="A61" s="75" t="s">
        <v>553</v>
      </c>
      <c r="B61" s="76">
        <v>962.18504920853229</v>
      </c>
      <c r="C61" s="79">
        <v>962.18504920853229</v>
      </c>
      <c r="D61" s="79">
        <v>1068.0254046214709</v>
      </c>
      <c r="E61" s="100">
        <v>20.303179299</v>
      </c>
      <c r="F61" s="82">
        <v>0.75</v>
      </c>
      <c r="G61" s="79">
        <v>0</v>
      </c>
      <c r="H61" s="80">
        <v>0</v>
      </c>
      <c r="I61" s="81">
        <v>0.9009009009009008</v>
      </c>
      <c r="J61" s="2"/>
      <c r="K61" s="2"/>
      <c r="L61" s="2"/>
      <c r="M61" s="2"/>
      <c r="N61" s="2"/>
      <c r="O61" s="2"/>
      <c r="P61" s="2"/>
      <c r="Q61" s="2"/>
      <c r="R61" s="2"/>
      <c r="S61" s="2"/>
      <c r="T61" s="2"/>
      <c r="U61" s="2"/>
      <c r="V61" s="2"/>
      <c r="W61" s="2"/>
      <c r="X61" s="2"/>
      <c r="Y61" s="2"/>
      <c r="Z61" s="2"/>
    </row>
    <row r="62" spans="1:26" ht="15.75" customHeight="1" x14ac:dyDescent="0.35">
      <c r="A62" s="75" t="s">
        <v>554</v>
      </c>
      <c r="B62" s="76">
        <v>290</v>
      </c>
      <c r="C62" s="83">
        <v>290</v>
      </c>
      <c r="D62" s="83">
        <v>343</v>
      </c>
      <c r="E62" s="100">
        <v>2.5499999999999998</v>
      </c>
      <c r="F62" s="82">
        <v>0</v>
      </c>
      <c r="G62" s="79">
        <v>0</v>
      </c>
      <c r="H62" s="80">
        <v>0</v>
      </c>
      <c r="I62" s="81">
        <v>0.84548104956268222</v>
      </c>
      <c r="J62" s="2"/>
      <c r="K62" s="2"/>
      <c r="L62" s="2"/>
      <c r="M62" s="2"/>
      <c r="N62" s="2"/>
      <c r="O62" s="2"/>
      <c r="P62" s="2"/>
      <c r="Q62" s="2"/>
      <c r="R62" s="2"/>
      <c r="S62" s="2"/>
      <c r="T62" s="2"/>
      <c r="U62" s="2"/>
      <c r="V62" s="2"/>
      <c r="W62" s="2"/>
      <c r="X62" s="2"/>
      <c r="Y62" s="2"/>
      <c r="Z62" s="2"/>
    </row>
    <row r="63" spans="1:26" ht="15.75" customHeight="1" x14ac:dyDescent="0.35">
      <c r="A63" s="75" t="s">
        <v>555</v>
      </c>
      <c r="B63" s="76"/>
      <c r="C63" s="79"/>
      <c r="D63" s="79"/>
      <c r="E63" s="100">
        <v>55.977829999999997</v>
      </c>
      <c r="F63" s="82">
        <v>0.27272727272727271</v>
      </c>
      <c r="G63" s="79">
        <v>0</v>
      </c>
      <c r="H63" s="80">
        <v>0</v>
      </c>
      <c r="I63" s="81"/>
      <c r="J63" s="2"/>
      <c r="K63" s="2"/>
      <c r="L63" s="2"/>
      <c r="M63" s="2"/>
      <c r="N63" s="2"/>
      <c r="O63" s="2"/>
      <c r="P63" s="2"/>
      <c r="Q63" s="2"/>
      <c r="R63" s="2"/>
      <c r="S63" s="2"/>
      <c r="T63" s="2"/>
      <c r="U63" s="2"/>
      <c r="V63" s="2"/>
      <c r="W63" s="2"/>
      <c r="X63" s="2"/>
      <c r="Y63" s="2"/>
      <c r="Z63" s="2"/>
    </row>
    <row r="64" spans="1:26" ht="15.75" customHeight="1" x14ac:dyDescent="0.35">
      <c r="A64" s="70" t="s">
        <v>556</v>
      </c>
      <c r="B64" s="94">
        <v>1159.273712282629</v>
      </c>
      <c r="C64" s="95">
        <v>1159.273712282629</v>
      </c>
      <c r="D64" s="95">
        <v>1279.7381453012381</v>
      </c>
      <c r="E64" s="97">
        <v>25.019852271678111</v>
      </c>
      <c r="F64" s="96">
        <v>0.76981385823883608</v>
      </c>
      <c r="G64" s="97">
        <v>6</v>
      </c>
      <c r="H64" s="98">
        <v>6.0000000000000002E-6</v>
      </c>
      <c r="I64" s="74">
        <v>0.90586790472651468</v>
      </c>
      <c r="J64" s="2"/>
      <c r="K64" s="2"/>
      <c r="L64" s="2"/>
      <c r="M64" s="2"/>
      <c r="N64" s="2"/>
      <c r="O64" s="2"/>
      <c r="P64" s="2"/>
      <c r="Q64" s="2"/>
      <c r="R64" s="2"/>
      <c r="S64" s="2"/>
      <c r="T64" s="2"/>
      <c r="U64" s="2"/>
      <c r="V64" s="2"/>
      <c r="W64" s="2"/>
      <c r="X64" s="2"/>
      <c r="Y64" s="2"/>
      <c r="Z64" s="2"/>
    </row>
    <row r="65" spans="1:26" ht="15.75" customHeight="1" x14ac:dyDescent="0.35">
      <c r="A65" s="75" t="s">
        <v>557</v>
      </c>
      <c r="B65" s="76" t="s">
        <v>558</v>
      </c>
      <c r="C65" s="83" t="s">
        <v>558</v>
      </c>
      <c r="D65" s="83" t="s">
        <v>558</v>
      </c>
      <c r="E65" s="83"/>
      <c r="F65" s="84"/>
      <c r="G65" s="83"/>
      <c r="H65" s="80"/>
      <c r="I65" s="81" t="s">
        <v>494</v>
      </c>
      <c r="J65" s="2"/>
      <c r="K65" s="2"/>
      <c r="L65" s="2"/>
      <c r="M65" s="2"/>
      <c r="N65" s="2"/>
      <c r="O65" s="2"/>
      <c r="P65" s="2"/>
      <c r="Q65" s="2"/>
      <c r="R65" s="2"/>
      <c r="S65" s="2"/>
      <c r="T65" s="2"/>
      <c r="U65" s="2"/>
      <c r="V65" s="2"/>
      <c r="W65" s="2"/>
      <c r="X65" s="2"/>
      <c r="Y65" s="2"/>
      <c r="Z65" s="2"/>
    </row>
    <row r="66" spans="1:26" ht="15.75" customHeight="1" x14ac:dyDescent="0.35">
      <c r="A66" s="91" t="s">
        <v>559</v>
      </c>
      <c r="B66" s="76">
        <v>19474169.219601419</v>
      </c>
      <c r="C66" s="83">
        <v>19474169.219601419</v>
      </c>
      <c r="D66" s="77">
        <v>20673610.11639275</v>
      </c>
      <c r="E66" s="83"/>
      <c r="F66" s="78">
        <v>0.58571109877499994</v>
      </c>
      <c r="G66" s="79">
        <v>10455.988337376641</v>
      </c>
      <c r="H66" s="80">
        <v>1.045598833737665E-2</v>
      </c>
      <c r="I66" s="101"/>
      <c r="J66" s="2"/>
      <c r="K66" s="102"/>
      <c r="L66" s="2"/>
      <c r="M66" s="2"/>
      <c r="N66" s="2"/>
      <c r="O66" s="2"/>
      <c r="P66" s="2"/>
      <c r="Q66" s="2"/>
      <c r="R66" s="2"/>
      <c r="S66" s="2"/>
      <c r="T66" s="2"/>
      <c r="U66" s="2"/>
      <c r="V66" s="2"/>
      <c r="W66" s="2"/>
      <c r="X66" s="2"/>
      <c r="Y66" s="2"/>
      <c r="Z66" s="2"/>
    </row>
    <row r="67" spans="1:26" ht="15.75" customHeight="1" x14ac:dyDescent="0.35">
      <c r="A67" s="91" t="s">
        <v>560</v>
      </c>
      <c r="B67" s="76">
        <v>22639319.979813501</v>
      </c>
      <c r="C67" s="83">
        <v>22639319.979813501</v>
      </c>
      <c r="D67" s="77">
        <v>23633492.9618803</v>
      </c>
      <c r="E67" s="83"/>
      <c r="F67" s="82">
        <v>0.61199999999999999</v>
      </c>
      <c r="G67" s="79">
        <v>15352.092718927001</v>
      </c>
      <c r="H67" s="80">
        <v>1.5352092718927001E-2</v>
      </c>
      <c r="I67" s="101">
        <v>0.95793372635732021</v>
      </c>
      <c r="J67" s="2"/>
      <c r="K67" s="102"/>
      <c r="L67" s="2"/>
      <c r="M67" s="2"/>
      <c r="N67" s="2"/>
      <c r="O67" s="2"/>
      <c r="P67" s="2"/>
      <c r="Q67" s="2"/>
      <c r="R67" s="2"/>
      <c r="S67" s="2"/>
      <c r="T67" s="2"/>
      <c r="U67" s="2"/>
      <c r="V67" s="2"/>
      <c r="W67" s="2"/>
      <c r="X67" s="2"/>
      <c r="Y67" s="2"/>
      <c r="Z67" s="2"/>
    </row>
    <row r="68" spans="1:26" ht="15.75" customHeight="1" x14ac:dyDescent="0.35">
      <c r="A68" s="91" t="s">
        <v>561</v>
      </c>
      <c r="B68" s="76">
        <v>16085444.010446711</v>
      </c>
      <c r="C68" s="83">
        <v>16085444.010446711</v>
      </c>
      <c r="D68" s="79">
        <v>17449319.671483699</v>
      </c>
      <c r="E68" s="83"/>
      <c r="F68" s="82">
        <v>0.53700000000000003</v>
      </c>
      <c r="G68" s="79">
        <v>3568.253687975</v>
      </c>
      <c r="H68" s="80">
        <v>3.5682536879749998E-3</v>
      </c>
      <c r="I68" s="101">
        <v>0.92183788899999997</v>
      </c>
      <c r="J68" s="2"/>
      <c r="K68" s="102"/>
      <c r="L68" s="2"/>
      <c r="M68" s="2"/>
      <c r="N68" s="2"/>
      <c r="O68" s="2"/>
      <c r="P68" s="2"/>
      <c r="Q68" s="2"/>
      <c r="R68" s="2"/>
      <c r="S68" s="2"/>
      <c r="T68" s="2"/>
      <c r="U68" s="2"/>
      <c r="V68" s="2"/>
      <c r="W68" s="2"/>
      <c r="X68" s="2"/>
      <c r="Y68" s="2"/>
      <c r="Z68" s="2"/>
    </row>
    <row r="69" spans="1:26" ht="15.75" customHeight="1" x14ac:dyDescent="0.35">
      <c r="A69" s="91" t="s">
        <v>562</v>
      </c>
      <c r="B69" s="76">
        <v>10805182.822031699</v>
      </c>
      <c r="C69" s="83">
        <v>10805182.822031699</v>
      </c>
      <c r="D69" s="79">
        <v>12992301.9717196</v>
      </c>
      <c r="E69" s="83"/>
      <c r="F69" s="82">
        <v>0.49099999999999999</v>
      </c>
      <c r="G69" s="79">
        <v>9064.2347162629994</v>
      </c>
      <c r="H69" s="80">
        <v>9.0642347162629994E-3</v>
      </c>
      <c r="I69" s="81">
        <v>0.83166038209020898</v>
      </c>
      <c r="J69" s="2"/>
      <c r="K69" s="102"/>
      <c r="L69" s="2"/>
      <c r="M69" s="2"/>
      <c r="N69" s="2"/>
      <c r="O69" s="2"/>
      <c r="P69" s="2"/>
      <c r="Q69" s="2"/>
      <c r="R69" s="2"/>
      <c r="S69" s="2"/>
      <c r="T69" s="2"/>
      <c r="U69" s="2"/>
      <c r="V69" s="2"/>
      <c r="W69" s="2"/>
      <c r="X69" s="2"/>
      <c r="Y69" s="2"/>
      <c r="Z69" s="2"/>
    </row>
    <row r="70" spans="1:26" ht="15.75" customHeight="1" x14ac:dyDescent="0.35">
      <c r="A70" s="91" t="s">
        <v>563</v>
      </c>
      <c r="B70" s="76">
        <v>22639319.979813501</v>
      </c>
      <c r="C70" s="83">
        <v>22639319.979813501</v>
      </c>
      <c r="D70" s="79">
        <v>23633492.9618803</v>
      </c>
      <c r="E70" s="83"/>
      <c r="F70" s="82">
        <v>0.80642049800000004</v>
      </c>
      <c r="G70" s="79">
        <v>16142.739251388</v>
      </c>
      <c r="H70" s="80">
        <v>1.6142739251388E-2</v>
      </c>
      <c r="I70" s="81">
        <v>0.95793372635732021</v>
      </c>
      <c r="J70" s="2"/>
      <c r="K70" s="102"/>
      <c r="L70" s="2"/>
      <c r="M70" s="2"/>
      <c r="N70" s="2"/>
      <c r="O70" s="2"/>
      <c r="P70" s="2"/>
      <c r="Q70" s="2"/>
      <c r="R70" s="2"/>
      <c r="S70" s="2"/>
      <c r="T70" s="2"/>
      <c r="U70" s="2"/>
      <c r="V70" s="2"/>
      <c r="W70" s="2"/>
      <c r="X70" s="2"/>
      <c r="Y70" s="2"/>
      <c r="Z70" s="2"/>
    </row>
    <row r="71" spans="1:26" ht="15.75" customHeight="1" x14ac:dyDescent="0.35">
      <c r="A71" s="75" t="s">
        <v>564</v>
      </c>
      <c r="B71" s="76">
        <v>9945646.340310514</v>
      </c>
      <c r="C71" s="83">
        <v>9945646.340310514</v>
      </c>
      <c r="D71" s="79">
        <v>11958783.362163</v>
      </c>
      <c r="E71" s="83"/>
      <c r="F71" s="82">
        <v>0.32642858499999999</v>
      </c>
      <c r="G71" s="77">
        <v>9064.2347162629994</v>
      </c>
      <c r="H71" s="80">
        <v>9.0642347162629994E-3</v>
      </c>
      <c r="I71" s="101">
        <v>0.83166038209020898</v>
      </c>
      <c r="J71" s="2"/>
      <c r="K71" s="102"/>
      <c r="L71" s="102"/>
      <c r="M71" s="2"/>
      <c r="N71" s="2"/>
      <c r="O71" s="2"/>
      <c r="P71" s="2"/>
      <c r="Q71" s="2"/>
      <c r="R71" s="2"/>
      <c r="S71" s="2"/>
      <c r="T71" s="2"/>
      <c r="U71" s="2"/>
      <c r="V71" s="2"/>
      <c r="W71" s="2"/>
      <c r="X71" s="2"/>
      <c r="Y71" s="2"/>
      <c r="Z71" s="2"/>
    </row>
    <row r="72" spans="1:26" ht="15.75" customHeight="1" x14ac:dyDescent="0.35">
      <c r="A72" s="75" t="s">
        <v>565</v>
      </c>
      <c r="B72" s="76">
        <v>26949428.734871499</v>
      </c>
      <c r="C72" s="83">
        <v>26949428.734871499</v>
      </c>
      <c r="D72" s="79">
        <v>28595925.1717753</v>
      </c>
      <c r="E72" s="83"/>
      <c r="F72" s="82">
        <v>0.86670000000000003</v>
      </c>
      <c r="G72" s="83">
        <v>45137.714412408997</v>
      </c>
      <c r="H72" s="80">
        <v>4.5137714412408998E-2</v>
      </c>
      <c r="I72" s="81">
        <v>0.94242199100000001</v>
      </c>
      <c r="J72" s="2"/>
      <c r="K72" s="102"/>
      <c r="L72" s="2"/>
      <c r="M72" s="2"/>
      <c r="N72" s="2"/>
      <c r="O72" s="2"/>
      <c r="P72" s="2"/>
      <c r="Q72" s="2"/>
      <c r="R72" s="2"/>
      <c r="S72" s="2"/>
      <c r="T72" s="2"/>
      <c r="U72" s="2"/>
      <c r="V72" s="2"/>
      <c r="W72" s="2"/>
      <c r="X72" s="2"/>
      <c r="Y72" s="2"/>
      <c r="Z72" s="2"/>
    </row>
    <row r="73" spans="1:26" ht="15.75" customHeight="1" x14ac:dyDescent="0.35">
      <c r="A73" s="75" t="s">
        <v>566</v>
      </c>
      <c r="B73" s="76">
        <v>26664354.295994282</v>
      </c>
      <c r="C73" s="83">
        <v>26664354.295994282</v>
      </c>
      <c r="D73" s="77">
        <v>28293433.886979699</v>
      </c>
      <c r="E73" s="83"/>
      <c r="F73" s="82">
        <v>0.48798697000000002</v>
      </c>
      <c r="G73" s="79">
        <v>45137.714412408997</v>
      </c>
      <c r="H73" s="80">
        <v>4.5137714412408998E-2</v>
      </c>
      <c r="I73" s="81">
        <v>0.94242199100000001</v>
      </c>
      <c r="J73" s="2"/>
      <c r="K73" s="2"/>
      <c r="L73" s="2"/>
      <c r="M73" s="2"/>
      <c r="N73" s="2"/>
      <c r="O73" s="2"/>
      <c r="P73" s="2"/>
      <c r="Q73" s="2"/>
      <c r="R73" s="2"/>
      <c r="S73" s="2"/>
      <c r="T73" s="2"/>
      <c r="U73" s="2"/>
      <c r="V73" s="2"/>
      <c r="W73" s="2"/>
      <c r="X73" s="2"/>
      <c r="Y73" s="2"/>
      <c r="Z73" s="2"/>
    </row>
    <row r="74" spans="1:26" ht="12" customHeight="1" x14ac:dyDescent="0.35">
      <c r="A74" s="75" t="s">
        <v>567</v>
      </c>
      <c r="B74" s="76">
        <v>24599421.97472629</v>
      </c>
      <c r="C74" s="79">
        <v>24599421.97472629</v>
      </c>
      <c r="D74" s="79">
        <v>25679670</v>
      </c>
      <c r="E74" s="83"/>
      <c r="F74" s="82">
        <v>0.747</v>
      </c>
      <c r="G74" s="79">
        <v>11800</v>
      </c>
      <c r="H74" s="80">
        <v>1.18E-2</v>
      </c>
      <c r="I74" s="81">
        <v>0.95793372635732044</v>
      </c>
      <c r="J74" s="2"/>
      <c r="K74" s="67"/>
      <c r="L74" s="2"/>
      <c r="M74" s="2"/>
      <c r="N74" s="2"/>
      <c r="O74" s="2"/>
      <c r="P74" s="2"/>
      <c r="Q74" s="2"/>
      <c r="R74" s="2"/>
      <c r="S74" s="2"/>
      <c r="T74" s="2"/>
      <c r="U74" s="2"/>
      <c r="V74" s="2"/>
      <c r="W74" s="2"/>
      <c r="X74" s="2"/>
      <c r="Y74" s="2"/>
      <c r="Z74" s="2"/>
    </row>
    <row r="75" spans="1:26" ht="15.75" customHeight="1" x14ac:dyDescent="0.35">
      <c r="A75" s="75" t="s">
        <v>568</v>
      </c>
      <c r="B75" s="76">
        <v>28385750.368919998</v>
      </c>
      <c r="C75" s="79">
        <v>28385750.368919998</v>
      </c>
      <c r="D75" s="79">
        <v>30120000</v>
      </c>
      <c r="E75" s="83"/>
      <c r="F75" s="82">
        <v>0.8641323406231759</v>
      </c>
      <c r="G75" s="79">
        <v>45137.714412408997</v>
      </c>
      <c r="H75" s="80">
        <v>4.5137714412408998E-2</v>
      </c>
      <c r="I75" s="81">
        <v>0.94242199100000001</v>
      </c>
      <c r="J75" s="2"/>
      <c r="K75" s="67"/>
      <c r="L75" s="2"/>
      <c r="M75" s="2"/>
      <c r="N75" s="2"/>
      <c r="O75" s="2"/>
      <c r="P75" s="2"/>
      <c r="Q75" s="2"/>
      <c r="R75" s="2"/>
      <c r="S75" s="2"/>
      <c r="T75" s="2"/>
      <c r="U75" s="2"/>
      <c r="V75" s="2"/>
      <c r="W75" s="2"/>
      <c r="X75" s="2"/>
      <c r="Y75" s="2"/>
      <c r="Z75" s="2"/>
    </row>
    <row r="76" spans="1:26" ht="15.75" customHeight="1" x14ac:dyDescent="0.35">
      <c r="A76" s="75" t="s">
        <v>569</v>
      </c>
      <c r="B76" s="76">
        <v>15396000</v>
      </c>
      <c r="C76" s="79">
        <v>15396000</v>
      </c>
      <c r="D76" s="77">
        <v>16524000</v>
      </c>
      <c r="E76" s="83"/>
      <c r="F76" s="78">
        <v>0.48699999999999999</v>
      </c>
      <c r="G76" s="79">
        <v>500</v>
      </c>
      <c r="H76" s="80">
        <v>5.0000000000000001E-4</v>
      </c>
      <c r="I76" s="81">
        <v>0.93173565722585328</v>
      </c>
      <c r="J76" s="2"/>
      <c r="K76" s="2"/>
      <c r="L76" s="2"/>
      <c r="M76" s="2"/>
      <c r="N76" s="2"/>
      <c r="O76" s="2"/>
      <c r="P76" s="2"/>
      <c r="Q76" s="2"/>
      <c r="R76" s="2"/>
      <c r="S76" s="2"/>
      <c r="T76" s="2"/>
      <c r="U76" s="2"/>
      <c r="V76" s="2"/>
      <c r="W76" s="2"/>
      <c r="X76" s="2"/>
      <c r="Y76" s="2"/>
      <c r="Z76" s="2"/>
    </row>
    <row r="77" spans="1:26" ht="15.75" customHeight="1" x14ac:dyDescent="0.35">
      <c r="A77" s="75" t="s">
        <v>570</v>
      </c>
      <c r="B77" s="76">
        <v>15929000</v>
      </c>
      <c r="C77" s="77">
        <v>15929000</v>
      </c>
      <c r="D77" s="77">
        <v>17062000</v>
      </c>
      <c r="E77" s="83"/>
      <c r="F77" s="78">
        <v>0.501</v>
      </c>
      <c r="G77" s="79">
        <v>200</v>
      </c>
      <c r="H77" s="80">
        <v>2.0000000000000001E-4</v>
      </c>
      <c r="I77" s="81">
        <v>0.93359512366662756</v>
      </c>
      <c r="J77" s="2"/>
      <c r="K77" s="103"/>
      <c r="L77" s="2"/>
      <c r="M77" s="2"/>
      <c r="N77" s="2"/>
      <c r="O77" s="2"/>
      <c r="P77" s="2"/>
      <c r="Q77" s="2"/>
      <c r="R77" s="2"/>
      <c r="S77" s="2"/>
      <c r="T77" s="2"/>
      <c r="U77" s="2"/>
      <c r="V77" s="2"/>
      <c r="W77" s="2"/>
      <c r="X77" s="2"/>
      <c r="Y77" s="2"/>
      <c r="Z77" s="2"/>
    </row>
    <row r="78" spans="1:26" ht="15.75" customHeight="1" x14ac:dyDescent="0.35">
      <c r="A78" s="75" t="s">
        <v>571</v>
      </c>
      <c r="B78" s="76">
        <v>14447000</v>
      </c>
      <c r="C78" s="79">
        <v>14447000</v>
      </c>
      <c r="D78" s="79">
        <v>15583000</v>
      </c>
      <c r="E78" s="83"/>
      <c r="F78" s="82">
        <v>0.46600000000000003</v>
      </c>
      <c r="G78" s="79">
        <v>1100</v>
      </c>
      <c r="H78" s="80">
        <v>1.1000000000000001E-3</v>
      </c>
      <c r="I78" s="81">
        <v>0.92710004492074694</v>
      </c>
      <c r="J78" s="2"/>
      <c r="K78" s="67"/>
      <c r="L78" s="2"/>
      <c r="M78" s="2"/>
      <c r="N78" s="2"/>
      <c r="O78" s="2"/>
      <c r="P78" s="2"/>
      <c r="Q78" s="2"/>
      <c r="R78" s="2"/>
      <c r="S78" s="2"/>
      <c r="T78" s="2"/>
      <c r="U78" s="2"/>
      <c r="V78" s="2"/>
      <c r="W78" s="2"/>
      <c r="X78" s="2"/>
      <c r="Y78" s="2"/>
      <c r="Z78" s="2"/>
    </row>
    <row r="79" spans="1:26" ht="15.75" customHeight="1" x14ac:dyDescent="0.35">
      <c r="A79" s="75" t="s">
        <v>572</v>
      </c>
      <c r="B79" s="76">
        <v>15342000</v>
      </c>
      <c r="C79" s="79">
        <v>15342000</v>
      </c>
      <c r="D79" s="79">
        <v>16377000</v>
      </c>
      <c r="E79" s="83"/>
      <c r="F79" s="82">
        <v>0.47599999999999998</v>
      </c>
      <c r="G79" s="79">
        <v>800</v>
      </c>
      <c r="H79" s="80">
        <v>8.0000000000000004E-4</v>
      </c>
      <c r="I79" s="81">
        <v>0.93680161201685286</v>
      </c>
      <c r="J79" s="2"/>
      <c r="K79" s="2"/>
      <c r="L79" s="2"/>
      <c r="M79" s="2"/>
      <c r="N79" s="2"/>
      <c r="O79" s="2"/>
      <c r="P79" s="2"/>
      <c r="Q79" s="2"/>
      <c r="R79" s="2"/>
      <c r="S79" s="2"/>
      <c r="T79" s="2"/>
      <c r="U79" s="2"/>
      <c r="V79" s="2"/>
      <c r="W79" s="2"/>
      <c r="X79" s="2"/>
      <c r="Y79" s="2"/>
      <c r="Z79" s="2"/>
    </row>
    <row r="80" spans="1:26" ht="15.75" customHeight="1" x14ac:dyDescent="0.35">
      <c r="A80" s="75" t="s">
        <v>573</v>
      </c>
      <c r="B80" s="76">
        <v>14716000</v>
      </c>
      <c r="C80" s="79">
        <v>14716000</v>
      </c>
      <c r="D80" s="83">
        <v>15774000</v>
      </c>
      <c r="E80" s="83"/>
      <c r="F80" s="82">
        <v>0.46700000000000003</v>
      </c>
      <c r="G80" s="79">
        <v>1000</v>
      </c>
      <c r="H80" s="80">
        <v>1E-3</v>
      </c>
      <c r="I80" s="81">
        <v>0.93292760238366934</v>
      </c>
      <c r="J80" s="2"/>
      <c r="K80" s="2"/>
      <c r="L80" s="2"/>
      <c r="M80" s="2"/>
      <c r="N80" s="2"/>
      <c r="O80" s="2"/>
      <c r="P80" s="2"/>
      <c r="Q80" s="2"/>
      <c r="R80" s="2"/>
      <c r="S80" s="2"/>
      <c r="T80" s="2"/>
      <c r="U80" s="2"/>
      <c r="V80" s="2"/>
      <c r="W80" s="2"/>
      <c r="X80" s="2"/>
      <c r="Y80" s="2"/>
      <c r="Z80" s="2"/>
    </row>
    <row r="81" spans="1:26" ht="15.75" customHeight="1" x14ac:dyDescent="0.35">
      <c r="A81" s="75" t="s">
        <v>574</v>
      </c>
      <c r="B81" s="76">
        <v>17289000</v>
      </c>
      <c r="C81" s="79">
        <v>17289000</v>
      </c>
      <c r="D81" s="83">
        <v>17906000</v>
      </c>
      <c r="E81" s="83"/>
      <c r="F81" s="82">
        <v>0.503</v>
      </c>
      <c r="G81" s="83">
        <v>400</v>
      </c>
      <c r="H81" s="80">
        <v>4.0000000000000002E-4</v>
      </c>
      <c r="I81" s="81">
        <v>0.96554227633195577</v>
      </c>
      <c r="J81" s="2"/>
      <c r="K81" s="2"/>
      <c r="L81" s="2"/>
      <c r="M81" s="2"/>
      <c r="N81" s="2"/>
      <c r="O81" s="2"/>
      <c r="P81" s="2"/>
      <c r="Q81" s="2"/>
      <c r="R81" s="2"/>
      <c r="S81" s="2"/>
      <c r="T81" s="2"/>
      <c r="U81" s="2"/>
      <c r="V81" s="2"/>
      <c r="W81" s="2"/>
      <c r="X81" s="2"/>
      <c r="Y81" s="2"/>
      <c r="Z81" s="2"/>
    </row>
    <row r="82" spans="1:26" ht="15.75" customHeight="1" x14ac:dyDescent="0.35">
      <c r="A82" s="75" t="s">
        <v>575</v>
      </c>
      <c r="B82" s="76">
        <v>15929000</v>
      </c>
      <c r="C82" s="79">
        <v>15929000</v>
      </c>
      <c r="D82" s="79">
        <v>17062000</v>
      </c>
      <c r="E82" s="83"/>
      <c r="F82" s="82">
        <v>0.501</v>
      </c>
      <c r="G82" s="83">
        <v>200</v>
      </c>
      <c r="H82" s="80">
        <v>2.0000000000000001E-4</v>
      </c>
      <c r="I82" s="81">
        <v>0.93359512366662756</v>
      </c>
      <c r="J82" s="2"/>
      <c r="K82" s="2"/>
      <c r="L82" s="2"/>
      <c r="M82" s="2"/>
      <c r="N82" s="2"/>
      <c r="O82" s="2"/>
      <c r="P82" s="2"/>
      <c r="Q82" s="2"/>
      <c r="R82" s="2"/>
      <c r="S82" s="2"/>
      <c r="T82" s="2"/>
      <c r="U82" s="2"/>
      <c r="V82" s="2"/>
      <c r="W82" s="2"/>
      <c r="X82" s="2"/>
      <c r="Y82" s="2"/>
      <c r="Z82" s="2"/>
    </row>
    <row r="83" spans="1:26" ht="15.75" customHeight="1" x14ac:dyDescent="0.35">
      <c r="A83" s="91" t="s">
        <v>576</v>
      </c>
      <c r="B83" s="76">
        <v>15000000</v>
      </c>
      <c r="C83" s="79">
        <v>15000000</v>
      </c>
      <c r="D83" s="79"/>
      <c r="E83" s="83"/>
      <c r="F83" s="82">
        <v>0.47799999999999998</v>
      </c>
      <c r="G83" s="79">
        <v>400</v>
      </c>
      <c r="H83" s="104">
        <v>4.0000000000000002E-4</v>
      </c>
      <c r="I83" s="105"/>
      <c r="J83" s="2"/>
      <c r="K83" s="2"/>
      <c r="L83" s="2"/>
      <c r="M83" s="2"/>
      <c r="N83" s="2"/>
      <c r="O83" s="2"/>
      <c r="P83" s="2"/>
      <c r="Q83" s="2"/>
      <c r="R83" s="2"/>
      <c r="S83" s="2"/>
      <c r="T83" s="2"/>
      <c r="U83" s="2"/>
      <c r="V83" s="2"/>
      <c r="W83" s="2"/>
      <c r="X83" s="2"/>
      <c r="Y83" s="2"/>
      <c r="Z83" s="2"/>
    </row>
    <row r="84" spans="1:26" ht="15.75" customHeight="1" x14ac:dyDescent="0.35">
      <c r="A84" s="106" t="s">
        <v>577</v>
      </c>
      <c r="B84" s="83">
        <v>13454048.892850781</v>
      </c>
      <c r="C84" s="79">
        <v>13454048.892850781</v>
      </c>
      <c r="D84" s="79">
        <v>15774000</v>
      </c>
      <c r="E84" s="83"/>
      <c r="F84" s="82">
        <v>0.5</v>
      </c>
      <c r="G84" s="79"/>
      <c r="H84" s="104"/>
      <c r="I84" s="105">
        <v>0.85292563033160751</v>
      </c>
      <c r="J84" s="2"/>
      <c r="K84" s="2"/>
      <c r="L84" s="2"/>
      <c r="M84" s="2"/>
      <c r="N84" s="2"/>
      <c r="O84" s="2"/>
      <c r="P84" s="2"/>
      <c r="Q84" s="2"/>
      <c r="R84" s="2"/>
      <c r="S84" s="2"/>
      <c r="T84" s="2"/>
      <c r="U84" s="2"/>
      <c r="V84" s="2"/>
      <c r="W84" s="2"/>
      <c r="X84" s="2"/>
      <c r="Y84" s="2"/>
      <c r="Z84" s="2"/>
    </row>
    <row r="85" spans="1:26" ht="15.75" customHeight="1" x14ac:dyDescent="0.35">
      <c r="A85" s="106" t="s">
        <v>578</v>
      </c>
      <c r="B85" s="83">
        <v>12381771.31191681</v>
      </c>
      <c r="C85" s="79">
        <v>12381771.31191681</v>
      </c>
      <c r="D85" s="79">
        <v>14062678</v>
      </c>
      <c r="E85" s="83"/>
      <c r="F85" s="82">
        <v>0.46300000000000002</v>
      </c>
      <c r="G85" s="79"/>
      <c r="H85" s="104"/>
      <c r="I85" s="105">
        <v>0.88047037071579148</v>
      </c>
      <c r="J85" s="2"/>
      <c r="K85" s="2"/>
      <c r="L85" s="2"/>
      <c r="M85" s="2"/>
      <c r="N85" s="2"/>
      <c r="O85" s="2"/>
      <c r="P85" s="2"/>
      <c r="Q85" s="2"/>
      <c r="R85" s="2"/>
      <c r="S85" s="2"/>
      <c r="T85" s="2"/>
      <c r="U85" s="2"/>
      <c r="V85" s="2"/>
      <c r="W85" s="2"/>
      <c r="X85" s="2"/>
      <c r="Y85" s="2"/>
      <c r="Z85" s="2"/>
    </row>
    <row r="86" spans="1:26" ht="15.75" customHeight="1" x14ac:dyDescent="0.35">
      <c r="A86" s="106" t="s">
        <v>579</v>
      </c>
      <c r="B86" s="83">
        <v>18916910.5715716</v>
      </c>
      <c r="C86" s="83">
        <v>18916910.5715716</v>
      </c>
      <c r="D86" s="83">
        <v>18916910.5715716</v>
      </c>
      <c r="E86" s="83"/>
      <c r="F86" s="84">
        <v>0.51200000000000001</v>
      </c>
      <c r="G86" s="79">
        <v>0</v>
      </c>
      <c r="H86" s="104">
        <v>0</v>
      </c>
      <c r="I86" s="105">
        <v>1</v>
      </c>
      <c r="J86" s="2"/>
      <c r="K86" s="2"/>
      <c r="L86" s="2"/>
      <c r="M86" s="2"/>
      <c r="N86" s="2"/>
      <c r="O86" s="2"/>
      <c r="P86" s="2"/>
      <c r="Q86" s="2"/>
      <c r="R86" s="2"/>
      <c r="S86" s="2"/>
      <c r="T86" s="2"/>
      <c r="U86" s="2"/>
      <c r="V86" s="2"/>
      <c r="W86" s="2"/>
      <c r="X86" s="2"/>
      <c r="Y86" s="2"/>
      <c r="Z86" s="2"/>
    </row>
    <row r="87" spans="1:26" ht="15.75" customHeight="1" x14ac:dyDescent="0.35">
      <c r="A87" s="107" t="s">
        <v>580</v>
      </c>
      <c r="B87" s="83">
        <v>12781599.343864121</v>
      </c>
      <c r="C87" s="79">
        <v>12781599.343864121</v>
      </c>
      <c r="D87" s="79">
        <v>14131556.354955049</v>
      </c>
      <c r="E87" s="83"/>
      <c r="F87" s="82">
        <v>0.39340000000000003</v>
      </c>
      <c r="G87" s="79">
        <v>0</v>
      </c>
      <c r="H87" s="104">
        <v>0</v>
      </c>
      <c r="I87" s="105">
        <v>0.90447216306662592</v>
      </c>
      <c r="J87" s="2"/>
      <c r="K87" s="2"/>
      <c r="L87" s="2"/>
      <c r="M87" s="2"/>
      <c r="N87" s="2"/>
      <c r="O87" s="2"/>
      <c r="P87" s="2"/>
      <c r="Q87" s="2"/>
      <c r="R87" s="2"/>
      <c r="S87" s="2"/>
      <c r="T87" s="2"/>
      <c r="U87" s="2"/>
      <c r="V87" s="2"/>
      <c r="W87" s="2"/>
      <c r="X87" s="2"/>
      <c r="Y87" s="2"/>
      <c r="Z87" s="2"/>
    </row>
    <row r="88" spans="1:26" ht="15.75" customHeight="1" x14ac:dyDescent="0.35">
      <c r="A88" s="108" t="s">
        <v>581</v>
      </c>
      <c r="B88" s="109">
        <v>14409931.24816568</v>
      </c>
      <c r="C88" s="110">
        <v>14409931.24816568</v>
      </c>
      <c r="D88" s="110">
        <v>15305245.09389716</v>
      </c>
      <c r="E88" s="109"/>
      <c r="F88" s="111">
        <v>0.41985</v>
      </c>
      <c r="G88" s="110">
        <v>0</v>
      </c>
      <c r="H88" s="112">
        <v>0</v>
      </c>
      <c r="I88" s="113">
        <v>0.94150280898876404</v>
      </c>
      <c r="J88" s="2"/>
      <c r="K88" s="2"/>
      <c r="L88" s="2"/>
      <c r="M88" s="2"/>
      <c r="N88" s="2"/>
      <c r="O88" s="2"/>
      <c r="P88" s="2"/>
      <c r="Q88" s="2"/>
      <c r="R88" s="2"/>
      <c r="S88" s="2"/>
      <c r="T88" s="2"/>
      <c r="U88" s="2"/>
      <c r="V88" s="2"/>
      <c r="W88" s="2"/>
      <c r="X88" s="2"/>
      <c r="Y88" s="2"/>
      <c r="Z88" s="2"/>
    </row>
    <row r="89" spans="1:26" ht="15.75" customHeight="1" x14ac:dyDescent="0.35">
      <c r="A89" s="28" t="s">
        <v>582</v>
      </c>
      <c r="B89" s="83">
        <v>14409931.24816568</v>
      </c>
      <c r="C89" s="86">
        <v>14409931.24816568</v>
      </c>
      <c r="D89" s="86">
        <v>15305245.09389716</v>
      </c>
      <c r="E89" s="2"/>
      <c r="F89" s="89">
        <v>0.41985</v>
      </c>
      <c r="G89" s="86">
        <v>0</v>
      </c>
      <c r="H89" s="104">
        <v>0</v>
      </c>
      <c r="I89" s="114">
        <v>0.94150280898876404</v>
      </c>
      <c r="J89" s="2"/>
      <c r="K89" s="2"/>
      <c r="L89" s="2"/>
      <c r="M89" s="2"/>
      <c r="N89" s="2"/>
      <c r="O89" s="2"/>
      <c r="P89" s="2"/>
      <c r="Q89" s="2"/>
      <c r="R89" s="2"/>
      <c r="S89" s="2"/>
      <c r="T89" s="2"/>
      <c r="U89" s="2"/>
      <c r="V89" s="2"/>
      <c r="W89" s="2"/>
      <c r="X89" s="2"/>
      <c r="Y89" s="2"/>
      <c r="Z89" s="2"/>
    </row>
    <row r="90" spans="1:26" ht="15.75" customHeight="1" x14ac:dyDescent="0.35">
      <c r="A90" s="56" t="s">
        <v>583</v>
      </c>
      <c r="B90" s="67">
        <v>11209638.73458726</v>
      </c>
      <c r="C90" s="67">
        <v>11209638.73458726</v>
      </c>
      <c r="D90" s="67">
        <v>13583444.58426456</v>
      </c>
      <c r="E90" s="67"/>
      <c r="F90" s="67">
        <v>0.49161518093556927</v>
      </c>
      <c r="G90" s="28">
        <v>1765.2250661959399</v>
      </c>
      <c r="H90" s="28">
        <v>1.76522506619594E-3</v>
      </c>
      <c r="I90" s="28">
        <v>0.8252427184466018</v>
      </c>
      <c r="J90" s="2"/>
      <c r="K90" s="2"/>
      <c r="L90" s="2"/>
      <c r="M90" s="2"/>
      <c r="N90" s="2"/>
      <c r="O90" s="2"/>
      <c r="P90" s="2"/>
      <c r="Q90" s="2"/>
      <c r="R90" s="2"/>
      <c r="S90" s="2"/>
      <c r="T90" s="2"/>
      <c r="U90" s="2"/>
      <c r="V90" s="2"/>
      <c r="W90" s="2"/>
      <c r="X90" s="2"/>
      <c r="Y90" s="2"/>
      <c r="Z90" s="2"/>
    </row>
    <row r="91" spans="1:26" ht="15.75" customHeight="1" x14ac:dyDescent="0.35">
      <c r="A91" s="28" t="s">
        <v>584</v>
      </c>
      <c r="B91" s="67">
        <v>14155275.214870879</v>
      </c>
      <c r="C91" s="67">
        <v>14155275.214870879</v>
      </c>
      <c r="D91" s="67">
        <v>16144032.889687451</v>
      </c>
      <c r="E91" s="67"/>
      <c r="F91" s="67">
        <v>0.50491510277033058</v>
      </c>
      <c r="G91" s="28">
        <v>1787.3100983020549</v>
      </c>
      <c r="H91" s="28">
        <v>1.7873100983020549E-3</v>
      </c>
      <c r="I91" s="28">
        <v>0.87681159420289856</v>
      </c>
      <c r="J91" s="2"/>
      <c r="K91" s="2"/>
      <c r="L91" s="2"/>
      <c r="M91" s="2"/>
      <c r="N91" s="2"/>
      <c r="O91" s="2"/>
      <c r="P91" s="2"/>
      <c r="Q91" s="2"/>
      <c r="R91" s="2"/>
      <c r="S91" s="2"/>
      <c r="T91" s="2"/>
      <c r="U91" s="2"/>
      <c r="V91" s="2"/>
      <c r="W91" s="2"/>
      <c r="X91" s="2"/>
      <c r="Y91" s="2"/>
      <c r="Z91" s="2"/>
    </row>
    <row r="92" spans="1:26" ht="15.75" customHeight="1" x14ac:dyDescent="0.35">
      <c r="A92" s="115" t="s">
        <v>585</v>
      </c>
      <c r="B92" s="116">
        <v>152370.90134047999</v>
      </c>
      <c r="C92" s="117">
        <v>152370.90134047999</v>
      </c>
      <c r="D92" s="117">
        <v>162963.53084543321</v>
      </c>
      <c r="E92" s="117">
        <v>3839.6821254480278</v>
      </c>
      <c r="F92" s="117">
        <v>0.83</v>
      </c>
      <c r="G92" s="117">
        <v>48000</v>
      </c>
      <c r="H92" s="117">
        <v>4.8000000000000001E-2</v>
      </c>
      <c r="I92" s="117">
        <v>0.93500000000000016</v>
      </c>
      <c r="J92" s="117"/>
      <c r="K92" s="117"/>
      <c r="L92" s="117"/>
      <c r="M92" s="117"/>
      <c r="N92" s="118"/>
      <c r="O92" s="2"/>
      <c r="P92" s="2"/>
      <c r="Q92" s="2"/>
      <c r="R92" s="2"/>
      <c r="S92" s="2"/>
      <c r="T92" s="2"/>
      <c r="U92" s="2"/>
      <c r="V92" s="2"/>
      <c r="W92" s="2"/>
      <c r="X92" s="2"/>
      <c r="Y92" s="2"/>
      <c r="Z92" s="2"/>
    </row>
    <row r="93" spans="1:26" ht="15.75" customHeight="1" x14ac:dyDescent="0.35">
      <c r="A93" s="119" t="s">
        <v>179</v>
      </c>
      <c r="B93" s="120">
        <v>144230</v>
      </c>
      <c r="C93" s="121"/>
      <c r="D93" s="121"/>
      <c r="E93" s="121">
        <v>3785.4109999999991</v>
      </c>
      <c r="F93" s="121">
        <v>0.80800504236780391</v>
      </c>
      <c r="G93" s="121">
        <v>3510</v>
      </c>
      <c r="H93" s="121"/>
      <c r="I93" s="121"/>
      <c r="J93" s="121"/>
      <c r="K93" s="121"/>
      <c r="L93" s="121"/>
      <c r="M93" s="121"/>
      <c r="N93" s="122"/>
      <c r="O93" s="2"/>
      <c r="P93" s="2"/>
      <c r="Q93" s="2"/>
      <c r="R93" s="2"/>
      <c r="S93" s="2"/>
      <c r="T93" s="2"/>
      <c r="U93" s="2"/>
      <c r="V93" s="2"/>
      <c r="W93" s="2"/>
      <c r="X93" s="2"/>
      <c r="Y93" s="2"/>
      <c r="Z93" s="2"/>
    </row>
    <row r="94" spans="1:26" ht="15.75" customHeight="1" x14ac:dyDescent="0.35">
      <c r="A94" s="123"/>
      <c r="B94" s="124"/>
      <c r="C94" s="2"/>
      <c r="D94" s="2"/>
      <c r="E94" s="2"/>
      <c r="F94" s="2"/>
      <c r="G94" s="2"/>
      <c r="H94" s="2"/>
      <c r="I94" s="2"/>
      <c r="J94" s="2"/>
      <c r="K94" s="2"/>
      <c r="L94" s="2"/>
      <c r="M94" s="2"/>
      <c r="N94" s="125"/>
      <c r="O94" s="2"/>
      <c r="P94" s="2"/>
      <c r="Q94" s="2"/>
      <c r="R94" s="2"/>
      <c r="S94" s="2"/>
      <c r="T94" s="2"/>
      <c r="U94" s="2"/>
      <c r="V94" s="2"/>
      <c r="W94" s="2"/>
      <c r="X94" s="2"/>
      <c r="Y94" s="2"/>
      <c r="Z94" s="2"/>
    </row>
    <row r="95" spans="1:26" ht="15.75" customHeight="1" x14ac:dyDescent="0.35">
      <c r="A95" s="123" t="s">
        <v>586</v>
      </c>
      <c r="B95" s="124"/>
      <c r="C95" s="2"/>
      <c r="D95" s="2"/>
      <c r="E95" s="2"/>
      <c r="F95" s="2"/>
      <c r="G95" s="2"/>
      <c r="H95" s="2"/>
      <c r="I95" s="2"/>
      <c r="J95" s="2"/>
      <c r="K95" s="2"/>
      <c r="L95" s="2"/>
      <c r="M95" s="2"/>
      <c r="N95" s="125"/>
      <c r="O95" s="2"/>
      <c r="P95" s="2"/>
      <c r="Q95" s="2"/>
      <c r="R95" s="2"/>
      <c r="S95" s="2"/>
      <c r="T95" s="2"/>
      <c r="U95" s="2"/>
      <c r="V95" s="2"/>
      <c r="W95" s="2"/>
      <c r="X95" s="2"/>
      <c r="Y95" s="2"/>
      <c r="Z95" s="2"/>
    </row>
    <row r="96" spans="1:26" ht="15.75" customHeight="1" x14ac:dyDescent="0.35">
      <c r="A96" s="119" t="s">
        <v>587</v>
      </c>
      <c r="B96" s="126"/>
      <c r="C96" s="127"/>
      <c r="D96" s="127"/>
      <c r="E96" s="127"/>
      <c r="F96" s="127"/>
      <c r="G96" s="127"/>
      <c r="H96" s="127"/>
      <c r="I96" s="127"/>
      <c r="J96" s="127"/>
      <c r="K96" s="127"/>
      <c r="L96" s="127"/>
      <c r="M96" s="127"/>
      <c r="N96" s="128"/>
      <c r="O96" s="2"/>
      <c r="P96" s="2"/>
      <c r="Q96" s="2"/>
      <c r="R96" s="2"/>
      <c r="S96" s="2"/>
      <c r="T96" s="2"/>
      <c r="U96" s="2"/>
      <c r="V96" s="2"/>
      <c r="W96" s="2"/>
      <c r="X96" s="2"/>
      <c r="Y96" s="2"/>
      <c r="Z96" s="2"/>
    </row>
    <row r="97" spans="1:26" ht="15.75" customHeight="1" x14ac:dyDescent="0.35">
      <c r="A97" s="29" t="s">
        <v>588</v>
      </c>
      <c r="B97" s="86" t="s">
        <v>589</v>
      </c>
      <c r="C97" s="28" t="s">
        <v>589</v>
      </c>
      <c r="D97" s="28" t="s">
        <v>589</v>
      </c>
      <c r="E97" s="28" t="s">
        <v>590</v>
      </c>
      <c r="F97" s="28" t="s">
        <v>590</v>
      </c>
      <c r="G97" s="28" t="s">
        <v>591</v>
      </c>
      <c r="H97" s="28" t="s">
        <v>591</v>
      </c>
      <c r="I97" s="28" t="s">
        <v>592</v>
      </c>
      <c r="J97" s="28" t="s">
        <v>592</v>
      </c>
      <c r="K97" s="28" t="s">
        <v>593</v>
      </c>
      <c r="L97" s="28" t="s">
        <v>593</v>
      </c>
      <c r="M97" s="28" t="s">
        <v>594</v>
      </c>
      <c r="N97" s="28" t="s">
        <v>594</v>
      </c>
      <c r="O97" s="2"/>
      <c r="P97" s="2"/>
      <c r="Q97" s="2"/>
      <c r="R97" s="2"/>
      <c r="S97" s="2"/>
      <c r="T97" s="2"/>
      <c r="U97" s="2"/>
      <c r="V97" s="2"/>
      <c r="W97" s="2"/>
      <c r="X97" s="2"/>
      <c r="Y97" s="2"/>
      <c r="Z97" s="2"/>
    </row>
    <row r="98" spans="1:26" ht="15.75" customHeight="1" x14ac:dyDescent="0.35">
      <c r="A98" s="4" t="s">
        <v>595</v>
      </c>
      <c r="B98" s="86">
        <v>100</v>
      </c>
      <c r="C98" s="28">
        <v>100</v>
      </c>
      <c r="D98" s="28">
        <v>20</v>
      </c>
      <c r="E98" s="28">
        <v>100</v>
      </c>
      <c r="F98" s="28">
        <v>20</v>
      </c>
      <c r="G98" s="28">
        <v>100</v>
      </c>
      <c r="H98" s="28">
        <v>20</v>
      </c>
      <c r="I98" s="28">
        <v>100</v>
      </c>
      <c r="J98" s="28">
        <v>20</v>
      </c>
      <c r="K98" s="28">
        <v>100</v>
      </c>
      <c r="L98" s="28">
        <v>20</v>
      </c>
      <c r="M98" s="28">
        <v>100</v>
      </c>
      <c r="N98" s="28">
        <v>20</v>
      </c>
      <c r="O98" s="2"/>
      <c r="P98" s="2"/>
      <c r="Q98" s="2"/>
      <c r="R98" s="2"/>
      <c r="S98" s="2"/>
      <c r="T98" s="2"/>
      <c r="U98" s="2"/>
      <c r="V98" s="2"/>
      <c r="W98" s="2"/>
      <c r="X98" s="2"/>
      <c r="Y98" s="2"/>
      <c r="Z98" s="2"/>
    </row>
    <row r="99" spans="1:26" ht="15.75" customHeight="1" x14ac:dyDescent="0.35">
      <c r="A99" s="129" t="s">
        <v>596</v>
      </c>
      <c r="B99" s="130">
        <v>1</v>
      </c>
      <c r="C99" s="117">
        <v>1</v>
      </c>
      <c r="D99" s="117">
        <v>1</v>
      </c>
      <c r="E99" s="117">
        <v>1</v>
      </c>
      <c r="F99" s="117">
        <v>1</v>
      </c>
      <c r="G99" s="118">
        <v>1</v>
      </c>
      <c r="H99" s="28">
        <v>1</v>
      </c>
      <c r="I99" s="28">
        <v>1</v>
      </c>
      <c r="J99" s="28">
        <v>1</v>
      </c>
      <c r="K99" s="28">
        <v>1</v>
      </c>
      <c r="L99" s="28">
        <v>1</v>
      </c>
      <c r="M99" s="28">
        <v>1</v>
      </c>
      <c r="N99" s="28">
        <v>1</v>
      </c>
      <c r="O99" s="2"/>
      <c r="P99" s="2"/>
      <c r="Q99" s="2"/>
      <c r="R99" s="2"/>
      <c r="S99" s="2"/>
      <c r="T99" s="2"/>
      <c r="U99" s="2"/>
      <c r="V99" s="2"/>
      <c r="W99" s="2"/>
      <c r="X99" s="2"/>
      <c r="Y99" s="2"/>
      <c r="Z99" s="2"/>
    </row>
    <row r="100" spans="1:26" ht="15.75" customHeight="1" x14ac:dyDescent="0.35">
      <c r="A100" s="119" t="s">
        <v>597</v>
      </c>
      <c r="B100" s="120">
        <v>30</v>
      </c>
      <c r="C100" s="131">
        <v>30</v>
      </c>
      <c r="D100" s="131">
        <v>85</v>
      </c>
      <c r="E100" s="131">
        <v>6</v>
      </c>
      <c r="F100" s="131">
        <v>68</v>
      </c>
      <c r="G100" s="132">
        <v>25</v>
      </c>
      <c r="H100" s="28">
        <v>72</v>
      </c>
      <c r="I100" s="28">
        <v>23</v>
      </c>
      <c r="J100" s="28">
        <v>62</v>
      </c>
      <c r="K100" s="28">
        <v>21</v>
      </c>
      <c r="L100" s="28">
        <v>56</v>
      </c>
      <c r="M100" s="28">
        <v>21</v>
      </c>
      <c r="N100" s="28">
        <v>63</v>
      </c>
      <c r="O100" s="2"/>
      <c r="P100" s="2"/>
      <c r="Q100" s="2"/>
      <c r="R100" s="2"/>
      <c r="S100" s="2"/>
      <c r="T100" s="2"/>
      <c r="U100" s="2"/>
      <c r="V100" s="2"/>
      <c r="W100" s="2"/>
      <c r="X100" s="2"/>
      <c r="Y100" s="2"/>
      <c r="Z100" s="2"/>
    </row>
    <row r="101" spans="1:26" ht="15.75" customHeight="1" x14ac:dyDescent="0.35">
      <c r="A101" s="123" t="s">
        <v>598</v>
      </c>
      <c r="B101" s="124">
        <v>265</v>
      </c>
      <c r="C101" s="28">
        <v>265</v>
      </c>
      <c r="D101" s="28">
        <v>264</v>
      </c>
      <c r="E101" s="86">
        <v>234</v>
      </c>
      <c r="F101" s="28">
        <v>277</v>
      </c>
      <c r="G101" s="125">
        <v>298</v>
      </c>
      <c r="H101" s="28">
        <v>289</v>
      </c>
      <c r="I101" s="28">
        <v>296</v>
      </c>
      <c r="J101" s="28">
        <v>275</v>
      </c>
      <c r="K101" s="28">
        <v>310</v>
      </c>
      <c r="L101" s="28">
        <v>280</v>
      </c>
      <c r="M101" s="28">
        <v>290</v>
      </c>
      <c r="N101" s="28">
        <v>270</v>
      </c>
      <c r="O101" s="2"/>
      <c r="P101" s="2"/>
      <c r="Q101" s="2"/>
      <c r="R101" s="2"/>
      <c r="S101" s="2"/>
      <c r="T101" s="2"/>
      <c r="U101" s="2"/>
      <c r="V101" s="2"/>
      <c r="W101" s="2"/>
      <c r="X101" s="2"/>
      <c r="Y101" s="2"/>
      <c r="Z101" s="2"/>
    </row>
    <row r="102" spans="1:26" ht="15.75" customHeight="1" x14ac:dyDescent="0.35">
      <c r="A102" s="123"/>
      <c r="B102" s="124"/>
      <c r="C102" s="2"/>
      <c r="D102" s="2"/>
      <c r="E102" s="2"/>
      <c r="F102" s="2"/>
      <c r="G102" s="125"/>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123" t="s">
        <v>599</v>
      </c>
      <c r="B103" s="124"/>
      <c r="C103" s="2"/>
      <c r="D103" s="2"/>
      <c r="E103" s="2"/>
      <c r="F103" s="2"/>
      <c r="G103" s="125"/>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123" t="s">
        <v>600</v>
      </c>
      <c r="B104" s="124" t="s">
        <v>601</v>
      </c>
      <c r="C104" s="28" t="s">
        <v>601</v>
      </c>
      <c r="D104" s="133" t="s">
        <v>602</v>
      </c>
      <c r="E104" s="133" t="s">
        <v>602</v>
      </c>
      <c r="F104" s="133" t="s">
        <v>603</v>
      </c>
      <c r="G104" s="134" t="s">
        <v>603</v>
      </c>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119" t="s">
        <v>595</v>
      </c>
      <c r="B105" s="126">
        <v>100</v>
      </c>
      <c r="C105" s="127"/>
      <c r="D105" s="127">
        <v>100</v>
      </c>
      <c r="E105" s="127">
        <v>20</v>
      </c>
      <c r="F105" s="127">
        <v>100</v>
      </c>
      <c r="G105" s="128">
        <v>20</v>
      </c>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8" t="s">
        <v>604</v>
      </c>
      <c r="B106" s="28">
        <v>0</v>
      </c>
      <c r="C106" s="28">
        <v>0</v>
      </c>
      <c r="D106" s="28">
        <v>4.5</v>
      </c>
      <c r="E106" s="28">
        <v>14</v>
      </c>
      <c r="F106" s="28">
        <v>0.66</v>
      </c>
      <c r="G106" s="28">
        <v>7.5</v>
      </c>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56" t="s">
        <v>605</v>
      </c>
      <c r="B107" s="28">
        <v>0</v>
      </c>
      <c r="C107" s="28">
        <v>0</v>
      </c>
      <c r="D107" s="28">
        <v>2.65</v>
      </c>
      <c r="E107" s="28">
        <v>7.65</v>
      </c>
      <c r="F107" s="28">
        <v>0.42</v>
      </c>
      <c r="G107" s="28">
        <v>4.9000000000000004</v>
      </c>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115" t="s">
        <v>606</v>
      </c>
      <c r="B108" s="135">
        <v>0</v>
      </c>
      <c r="C108" s="28">
        <v>0</v>
      </c>
      <c r="D108" s="28">
        <v>-11</v>
      </c>
      <c r="E108" s="28">
        <v>19</v>
      </c>
      <c r="F108" s="28">
        <v>-2.9</v>
      </c>
      <c r="G108" s="28">
        <v>-87</v>
      </c>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123" t="s">
        <v>607</v>
      </c>
      <c r="B109" s="136">
        <v>0</v>
      </c>
      <c r="C109" s="28">
        <v>0</v>
      </c>
      <c r="D109" s="28">
        <v>900</v>
      </c>
      <c r="E109" s="28">
        <v>3200</v>
      </c>
      <c r="F109" s="28">
        <v>130</v>
      </c>
      <c r="G109" s="28">
        <v>920</v>
      </c>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123" t="s">
        <v>608</v>
      </c>
      <c r="B110" s="136">
        <v>0</v>
      </c>
      <c r="C110" s="28">
        <v>0</v>
      </c>
      <c r="D110" s="28">
        <v>-69</v>
      </c>
      <c r="E110" s="28">
        <v>-240</v>
      </c>
      <c r="F110" s="28">
        <v>-10</v>
      </c>
      <c r="G110" s="28">
        <v>-71</v>
      </c>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123"/>
      <c r="B111" s="136"/>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119" t="s">
        <v>609</v>
      </c>
      <c r="B112" s="13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8" t="s">
        <v>610</v>
      </c>
      <c r="B113" s="28">
        <v>0.85</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56" t="s">
        <v>611</v>
      </c>
      <c r="B114" s="28">
        <v>0.42857142857142849</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8" t="s">
        <v>612</v>
      </c>
      <c r="B115" s="28">
        <v>0.75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8" t="s">
        <v>613</v>
      </c>
      <c r="B116" s="138">
        <v>0.27272727272727271</v>
      </c>
      <c r="C116" s="2"/>
      <c r="D116" s="2"/>
      <c r="E116" s="2"/>
      <c r="F116" s="139"/>
      <c r="G116" s="2"/>
      <c r="H116" s="2"/>
      <c r="I116" s="2"/>
      <c r="J116" s="139"/>
      <c r="K116" s="2"/>
      <c r="L116" s="2"/>
      <c r="M116" s="2"/>
      <c r="N116" s="139"/>
      <c r="O116" s="2"/>
      <c r="P116" s="2"/>
      <c r="Q116" s="2"/>
      <c r="R116" s="140"/>
      <c r="S116" s="2"/>
      <c r="T116" s="2"/>
      <c r="U116" s="2"/>
      <c r="V116" s="140"/>
      <c r="W116" s="2"/>
      <c r="X116" s="2"/>
      <c r="Y116" s="2"/>
      <c r="Z116" s="2"/>
    </row>
    <row r="117" spans="1:26" ht="15.75" customHeight="1" x14ac:dyDescent="0.35">
      <c r="A117" s="28" t="s">
        <v>614</v>
      </c>
      <c r="B117" s="141">
        <v>0.5</v>
      </c>
      <c r="C117" s="2"/>
      <c r="D117" s="2"/>
      <c r="E117" s="2"/>
      <c r="F117" s="142"/>
      <c r="G117" s="2"/>
      <c r="H117" s="2"/>
      <c r="I117" s="2"/>
      <c r="J117" s="142"/>
      <c r="K117" s="2"/>
      <c r="L117" s="2"/>
      <c r="M117" s="2"/>
      <c r="N117" s="142"/>
      <c r="O117" s="2"/>
      <c r="P117" s="2"/>
      <c r="Q117" s="2"/>
      <c r="R117" s="143"/>
      <c r="S117" s="2"/>
      <c r="T117" s="2"/>
      <c r="U117" s="2"/>
      <c r="V117" s="143"/>
      <c r="W117" s="2"/>
      <c r="X117" s="2"/>
      <c r="Y117" s="2"/>
      <c r="Z117" s="2"/>
    </row>
    <row r="118" spans="1:26" ht="15.75" customHeight="1" x14ac:dyDescent="0.35">
      <c r="A118" s="2"/>
      <c r="B118" s="144"/>
      <c r="C118" s="145"/>
      <c r="D118" s="146"/>
      <c r="E118" s="2"/>
      <c r="F118" s="144"/>
      <c r="G118" s="145"/>
      <c r="H118" s="146"/>
      <c r="I118" s="2"/>
      <c r="J118" s="144"/>
      <c r="K118" s="147"/>
      <c r="L118" s="146"/>
      <c r="M118" s="2"/>
      <c r="N118" s="144"/>
      <c r="O118" s="147"/>
      <c r="P118" s="146"/>
      <c r="Q118" s="2"/>
      <c r="R118" s="144"/>
      <c r="S118" s="147"/>
      <c r="T118" s="146"/>
      <c r="U118" s="2"/>
      <c r="V118" s="144"/>
      <c r="W118" s="147"/>
      <c r="X118" s="146"/>
      <c r="Y118" s="2"/>
      <c r="Z118" s="2"/>
    </row>
    <row r="119" spans="1:26" ht="15.75" customHeight="1" x14ac:dyDescent="0.35">
      <c r="A119" s="28" t="s">
        <v>615</v>
      </c>
      <c r="B119" s="148"/>
      <c r="C119" s="149"/>
      <c r="D119" s="150"/>
      <c r="E119" s="2"/>
      <c r="F119" s="148"/>
      <c r="G119" s="149"/>
      <c r="H119" s="150"/>
      <c r="I119" s="2"/>
      <c r="J119" s="148"/>
      <c r="K119" s="149"/>
      <c r="L119" s="150"/>
      <c r="M119" s="2"/>
      <c r="N119" s="148"/>
      <c r="O119" s="149"/>
      <c r="P119" s="150"/>
      <c r="Q119" s="2"/>
      <c r="R119" s="148"/>
      <c r="S119" s="149"/>
      <c r="T119" s="150"/>
      <c r="U119" s="2"/>
      <c r="V119" s="148"/>
      <c r="W119" s="149"/>
      <c r="X119" s="150"/>
      <c r="Y119" s="2"/>
      <c r="Z119" s="2"/>
    </row>
    <row r="120" spans="1:26" ht="15.75" customHeight="1" x14ac:dyDescent="0.35">
      <c r="A120" s="2"/>
      <c r="B120" s="151"/>
      <c r="C120" s="143"/>
      <c r="D120" s="152"/>
      <c r="E120" s="2"/>
      <c r="F120" s="151"/>
      <c r="G120" s="143"/>
      <c r="H120" s="152"/>
      <c r="I120" s="2"/>
      <c r="J120" s="151"/>
      <c r="K120" s="143"/>
      <c r="L120" s="152"/>
      <c r="M120" s="2"/>
      <c r="N120" s="151"/>
      <c r="O120" s="143"/>
      <c r="P120" s="152"/>
      <c r="Q120" s="2"/>
      <c r="R120" s="151"/>
      <c r="S120" s="143"/>
      <c r="T120" s="152"/>
      <c r="U120" s="2"/>
      <c r="V120" s="151"/>
      <c r="W120" s="143"/>
      <c r="X120" s="152"/>
      <c r="Y120" s="2"/>
      <c r="Z120" s="2"/>
    </row>
    <row r="121" spans="1:26" ht="15.75" customHeight="1" x14ac:dyDescent="0.35">
      <c r="A121" s="2"/>
      <c r="B121" s="151">
        <v>10</v>
      </c>
      <c r="C121" s="143"/>
      <c r="D121" s="152"/>
      <c r="E121" s="2"/>
      <c r="F121" s="151">
        <v>200</v>
      </c>
      <c r="G121" s="143"/>
      <c r="H121" s="152"/>
      <c r="I121" s="2"/>
      <c r="J121" s="151">
        <v>11</v>
      </c>
      <c r="K121" s="143"/>
      <c r="L121" s="152"/>
      <c r="M121" s="2"/>
      <c r="N121" s="151">
        <v>11</v>
      </c>
      <c r="O121" s="143"/>
      <c r="P121" s="152"/>
      <c r="Q121" s="2"/>
      <c r="R121" s="151">
        <v>27000</v>
      </c>
      <c r="S121" s="143"/>
      <c r="T121" s="152"/>
      <c r="U121" s="2"/>
      <c r="V121" s="151">
        <v>1000</v>
      </c>
      <c r="W121" s="143"/>
      <c r="X121" s="152"/>
      <c r="Y121" s="2"/>
      <c r="Z121" s="2"/>
    </row>
    <row r="122" spans="1:26" ht="15.75" customHeight="1" x14ac:dyDescent="0.35">
      <c r="A122" s="2"/>
      <c r="B122" s="151">
        <v>10</v>
      </c>
      <c r="C122" s="143"/>
      <c r="D122" s="152"/>
      <c r="E122" s="2"/>
      <c r="F122" s="151">
        <v>200</v>
      </c>
      <c r="G122" s="143"/>
      <c r="H122" s="152"/>
      <c r="I122" s="2"/>
      <c r="J122" s="151">
        <v>11</v>
      </c>
      <c r="K122" s="143"/>
      <c r="L122" s="152"/>
      <c r="M122" s="2"/>
      <c r="N122" s="151">
        <v>11</v>
      </c>
      <c r="O122" s="143"/>
      <c r="P122" s="152"/>
      <c r="Q122" s="2"/>
      <c r="R122" s="151">
        <v>27000</v>
      </c>
      <c r="S122" s="143"/>
      <c r="T122" s="152"/>
      <c r="U122" s="2"/>
      <c r="V122" s="151">
        <v>1000</v>
      </c>
      <c r="W122" s="143"/>
      <c r="X122" s="152"/>
      <c r="Y122" s="2"/>
      <c r="Z122" s="2"/>
    </row>
    <row r="123" spans="1:26" ht="15.75" customHeight="1" x14ac:dyDescent="0.35">
      <c r="A123" s="2"/>
      <c r="B123" s="151" t="s">
        <v>616</v>
      </c>
      <c r="C123" s="143" t="s">
        <v>617</v>
      </c>
      <c r="D123" s="152" t="s">
        <v>618</v>
      </c>
      <c r="E123" s="2"/>
      <c r="F123" s="153" t="s">
        <v>616</v>
      </c>
      <c r="G123" s="154" t="s">
        <v>619</v>
      </c>
      <c r="H123" s="155" t="s">
        <v>618</v>
      </c>
      <c r="I123" s="2"/>
      <c r="J123" s="153" t="s">
        <v>616</v>
      </c>
      <c r="K123" s="154" t="s">
        <v>620</v>
      </c>
      <c r="L123" s="155" t="s">
        <v>618</v>
      </c>
      <c r="M123" s="2"/>
      <c r="N123" s="153" t="s">
        <v>616</v>
      </c>
      <c r="O123" s="154" t="s">
        <v>621</v>
      </c>
      <c r="P123" s="155" t="s">
        <v>618</v>
      </c>
      <c r="Q123" s="2"/>
      <c r="R123" s="153" t="s">
        <v>616</v>
      </c>
      <c r="S123" s="154" t="s">
        <v>622</v>
      </c>
      <c r="T123" s="155" t="s">
        <v>618</v>
      </c>
      <c r="U123" s="2"/>
      <c r="V123" s="153" t="s">
        <v>616</v>
      </c>
      <c r="W123" s="154" t="s">
        <v>623</v>
      </c>
      <c r="X123" s="155" t="s">
        <v>618</v>
      </c>
      <c r="Y123" s="2"/>
      <c r="Z123" s="2"/>
    </row>
    <row r="124" spans="1:26" ht="15.75" customHeight="1" x14ac:dyDescent="0.35">
      <c r="A124" s="2"/>
      <c r="B124" s="151">
        <v>1990</v>
      </c>
      <c r="C124" s="143">
        <v>500</v>
      </c>
      <c r="D124" s="152">
        <v>19.6078431372549</v>
      </c>
      <c r="E124" s="2"/>
      <c r="F124" s="151">
        <v>1990</v>
      </c>
      <c r="G124" s="143">
        <v>600</v>
      </c>
      <c r="H124" s="152">
        <v>3</v>
      </c>
      <c r="I124" s="2"/>
      <c r="J124" s="151">
        <v>1990</v>
      </c>
      <c r="K124" s="143">
        <v>350</v>
      </c>
      <c r="L124" s="152">
        <v>31.81818181818182</v>
      </c>
      <c r="M124" s="2"/>
      <c r="N124" s="151">
        <v>1990</v>
      </c>
      <c r="O124" s="143">
        <v>2283</v>
      </c>
      <c r="P124" s="152">
        <v>14.006134969325149</v>
      </c>
      <c r="Q124" s="2"/>
      <c r="R124" s="151">
        <v>1990</v>
      </c>
      <c r="S124" s="143">
        <v>27000</v>
      </c>
      <c r="T124" s="152">
        <v>1</v>
      </c>
      <c r="U124" s="2"/>
      <c r="V124" s="151">
        <v>1990</v>
      </c>
      <c r="W124" s="143">
        <v>2000</v>
      </c>
      <c r="X124" s="152">
        <v>1</v>
      </c>
      <c r="Y124" s="2"/>
      <c r="Z124" s="2"/>
    </row>
    <row r="125" spans="1:26" ht="15.75" customHeight="1" x14ac:dyDescent="0.35">
      <c r="A125" s="2"/>
      <c r="B125" s="151">
        <v>1995</v>
      </c>
      <c r="C125" s="143">
        <v>340</v>
      </c>
      <c r="D125" s="152">
        <v>13.33333333333333</v>
      </c>
      <c r="E125" s="2"/>
      <c r="F125" s="156">
        <v>1995</v>
      </c>
      <c r="G125" s="157">
        <v>350</v>
      </c>
      <c r="H125" s="158">
        <v>1.75</v>
      </c>
      <c r="I125" s="2"/>
      <c r="J125" s="156">
        <v>1995</v>
      </c>
      <c r="K125" s="157">
        <v>200</v>
      </c>
      <c r="L125" s="158">
        <v>18.18181818181818</v>
      </c>
      <c r="M125" s="2"/>
      <c r="N125" s="156">
        <v>1995</v>
      </c>
      <c r="O125" s="157">
        <v>2283</v>
      </c>
      <c r="P125" s="158">
        <v>14.006134969325149</v>
      </c>
      <c r="Q125" s="2"/>
      <c r="R125" s="156">
        <v>1995</v>
      </c>
      <c r="S125" s="157">
        <v>27000</v>
      </c>
      <c r="T125" s="158">
        <v>1</v>
      </c>
      <c r="U125" s="2"/>
      <c r="V125" s="156">
        <v>1995</v>
      </c>
      <c r="W125" s="157">
        <v>2000</v>
      </c>
      <c r="X125" s="158">
        <v>1</v>
      </c>
      <c r="Y125" s="2"/>
      <c r="Z125" s="2"/>
    </row>
    <row r="126" spans="1:26" ht="15.75" customHeight="1" x14ac:dyDescent="0.35">
      <c r="A126" s="2"/>
      <c r="B126" s="156">
        <v>2000</v>
      </c>
      <c r="C126" s="157">
        <v>200</v>
      </c>
      <c r="D126" s="158">
        <v>7.8431372549019596</v>
      </c>
      <c r="E126" s="2"/>
      <c r="F126" s="28">
        <v>2000</v>
      </c>
      <c r="G126" s="28">
        <v>200</v>
      </c>
      <c r="H126" s="28">
        <v>1</v>
      </c>
      <c r="I126" s="2"/>
      <c r="J126" s="28">
        <v>2000</v>
      </c>
      <c r="K126" s="28">
        <v>120</v>
      </c>
      <c r="L126" s="28">
        <v>10.90909090909091</v>
      </c>
      <c r="M126" s="2"/>
      <c r="N126" s="28">
        <v>2000</v>
      </c>
      <c r="O126" s="28">
        <v>2283</v>
      </c>
      <c r="P126" s="28">
        <v>14.006134969325149</v>
      </c>
      <c r="Q126" s="2"/>
      <c r="R126" s="28">
        <v>2000</v>
      </c>
      <c r="S126" s="28">
        <v>27000</v>
      </c>
      <c r="T126" s="28">
        <v>1</v>
      </c>
      <c r="U126" s="2"/>
      <c r="V126" s="28">
        <v>2000</v>
      </c>
      <c r="W126" s="28">
        <v>2000</v>
      </c>
      <c r="X126" s="28">
        <v>1</v>
      </c>
      <c r="Y126" s="2"/>
      <c r="Z126" s="2"/>
    </row>
    <row r="127" spans="1:26" ht="15.75" customHeight="1" x14ac:dyDescent="0.35">
      <c r="A127" s="2"/>
      <c r="B127" s="28">
        <v>2005</v>
      </c>
      <c r="C127" s="28">
        <v>25.5</v>
      </c>
      <c r="D127" s="28">
        <v>1</v>
      </c>
      <c r="E127" s="2"/>
      <c r="F127" s="28">
        <v>2005</v>
      </c>
      <c r="G127" s="28">
        <v>200</v>
      </c>
      <c r="H127" s="28">
        <v>1</v>
      </c>
      <c r="I127" s="2"/>
      <c r="J127" s="28">
        <v>2005</v>
      </c>
      <c r="K127" s="28">
        <v>120</v>
      </c>
      <c r="L127" s="28">
        <v>10.90909090909091</v>
      </c>
      <c r="M127" s="2"/>
      <c r="N127" s="28">
        <v>2005</v>
      </c>
      <c r="O127" s="28">
        <v>2283</v>
      </c>
      <c r="P127" s="28">
        <v>14.006134969325149</v>
      </c>
      <c r="Q127" s="2"/>
      <c r="R127" s="28">
        <v>2005</v>
      </c>
      <c r="S127" s="28">
        <v>27000</v>
      </c>
      <c r="T127" s="28">
        <v>1</v>
      </c>
      <c r="U127" s="2"/>
      <c r="V127" s="28">
        <v>2005</v>
      </c>
      <c r="W127" s="28">
        <v>2000</v>
      </c>
      <c r="X127" s="28">
        <v>1</v>
      </c>
      <c r="Y127" s="2"/>
      <c r="Z127" s="2"/>
    </row>
    <row r="128" spans="1:26" ht="15.75" customHeight="1" x14ac:dyDescent="0.35">
      <c r="A128" s="56"/>
      <c r="B128" s="28">
        <v>2010</v>
      </c>
      <c r="C128" s="28">
        <v>25.5</v>
      </c>
      <c r="D128" s="28">
        <v>1</v>
      </c>
      <c r="E128" s="2"/>
      <c r="F128" s="28">
        <v>2010</v>
      </c>
      <c r="G128" s="28">
        <v>200</v>
      </c>
      <c r="H128" s="28">
        <v>1</v>
      </c>
      <c r="I128" s="2"/>
      <c r="J128" s="28">
        <v>2010</v>
      </c>
      <c r="K128" s="28">
        <v>11</v>
      </c>
      <c r="L128" s="28">
        <v>1</v>
      </c>
      <c r="M128" s="2"/>
      <c r="N128" s="28">
        <v>2010</v>
      </c>
      <c r="O128" s="28">
        <v>163</v>
      </c>
      <c r="P128" s="28">
        <v>1</v>
      </c>
      <c r="Q128" s="2"/>
      <c r="R128" s="28">
        <v>2010</v>
      </c>
      <c r="S128" s="28">
        <v>27000</v>
      </c>
      <c r="T128" s="28">
        <v>1</v>
      </c>
      <c r="U128" s="2"/>
      <c r="V128" s="28">
        <v>2010</v>
      </c>
      <c r="W128" s="28">
        <v>2000</v>
      </c>
      <c r="X128" s="28">
        <v>1</v>
      </c>
      <c r="Y128" s="2"/>
      <c r="Z128" s="2"/>
    </row>
    <row r="129" spans="1:26" ht="15.75" customHeight="1" x14ac:dyDescent="0.35">
      <c r="A129" s="159"/>
      <c r="B129" s="160">
        <v>2015</v>
      </c>
      <c r="C129" s="160">
        <v>25.5</v>
      </c>
      <c r="D129" s="160">
        <v>1</v>
      </c>
      <c r="E129" s="160"/>
      <c r="F129" s="161">
        <v>2015</v>
      </c>
      <c r="G129" s="28">
        <v>200</v>
      </c>
      <c r="H129" s="28">
        <v>1</v>
      </c>
      <c r="I129" s="2"/>
      <c r="J129" s="28">
        <v>2015</v>
      </c>
      <c r="K129" s="28">
        <v>11</v>
      </c>
      <c r="L129" s="28">
        <v>1</v>
      </c>
      <c r="M129" s="2"/>
      <c r="N129" s="28">
        <v>2015</v>
      </c>
      <c r="O129" s="28">
        <v>11</v>
      </c>
      <c r="P129" s="28">
        <v>6.7484662576687116E-2</v>
      </c>
      <c r="Q129" s="2"/>
      <c r="R129" s="28">
        <v>2015</v>
      </c>
      <c r="S129" s="28">
        <v>27000</v>
      </c>
      <c r="T129" s="28">
        <v>1</v>
      </c>
      <c r="U129" s="2"/>
      <c r="V129" s="28">
        <v>2015</v>
      </c>
      <c r="W129" s="28">
        <v>1000</v>
      </c>
      <c r="X129" s="28">
        <v>0.5</v>
      </c>
      <c r="Y129" s="2"/>
      <c r="Z129" s="2"/>
    </row>
    <row r="130" spans="1:26" ht="15.75" customHeight="1" x14ac:dyDescent="0.35">
      <c r="A130" s="162"/>
      <c r="B130" s="163">
        <v>2017</v>
      </c>
      <c r="C130" s="163">
        <v>10</v>
      </c>
      <c r="D130" s="163">
        <v>0.39215686274509798</v>
      </c>
      <c r="E130" s="164"/>
      <c r="F130" s="165">
        <v>2020</v>
      </c>
      <c r="G130" s="28">
        <v>200</v>
      </c>
      <c r="H130" s="28">
        <v>1</v>
      </c>
      <c r="I130" s="2"/>
      <c r="J130" s="28">
        <v>2020</v>
      </c>
      <c r="K130" s="28">
        <v>11</v>
      </c>
      <c r="L130" s="28">
        <v>1</v>
      </c>
      <c r="M130" s="2"/>
      <c r="N130" s="28">
        <v>2020</v>
      </c>
      <c r="O130" s="28">
        <v>11</v>
      </c>
      <c r="P130" s="28">
        <v>6.7484662576687116E-2</v>
      </c>
      <c r="Q130" s="2"/>
      <c r="R130" s="28">
        <v>2020</v>
      </c>
      <c r="S130" s="28">
        <v>5000</v>
      </c>
      <c r="T130" s="28">
        <v>0.185</v>
      </c>
      <c r="U130" s="2"/>
      <c r="V130" s="28">
        <v>2020</v>
      </c>
      <c r="W130" s="28">
        <v>1000</v>
      </c>
      <c r="X130" s="28">
        <v>0.5</v>
      </c>
      <c r="Y130" s="2"/>
      <c r="Z130" s="2"/>
    </row>
    <row r="131" spans="1:26" ht="15.75" customHeight="1" x14ac:dyDescent="0.35">
      <c r="A131" s="162"/>
      <c r="B131" s="166">
        <v>2020</v>
      </c>
      <c r="C131" s="163">
        <v>10</v>
      </c>
      <c r="D131" s="163">
        <v>0.39215686274509798</v>
      </c>
      <c r="E131" s="164"/>
      <c r="F131" s="167"/>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162"/>
      <c r="B132" s="166"/>
      <c r="C132" s="166"/>
      <c r="D132" s="163"/>
      <c r="E132" s="166"/>
      <c r="F132" s="167"/>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162" t="s">
        <v>624</v>
      </c>
      <c r="B133" s="166"/>
      <c r="C133" s="164"/>
      <c r="D133" s="163"/>
      <c r="E133" s="163"/>
      <c r="F133" s="165"/>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168" t="s">
        <v>625</v>
      </c>
      <c r="B134" s="169" t="s">
        <v>626</v>
      </c>
      <c r="C134" s="169" t="s">
        <v>627</v>
      </c>
      <c r="D134" s="170" t="s">
        <v>628</v>
      </c>
      <c r="E134" s="169" t="s">
        <v>629</v>
      </c>
      <c r="F134" s="171" t="s">
        <v>630</v>
      </c>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8" t="s">
        <v>631</v>
      </c>
      <c r="B135" s="28">
        <v>1</v>
      </c>
      <c r="C135" s="28">
        <v>1000</v>
      </c>
      <c r="D135" s="28">
        <v>1000000</v>
      </c>
      <c r="E135" s="28">
        <v>453.59237000000002</v>
      </c>
      <c r="F135" s="28">
        <v>907184.74</v>
      </c>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159" t="s">
        <v>206</v>
      </c>
      <c r="B136" s="160">
        <v>1E-3</v>
      </c>
      <c r="C136" s="160">
        <v>1</v>
      </c>
      <c r="D136" s="160">
        <v>1000</v>
      </c>
      <c r="E136" s="160">
        <v>0.45359237000000002</v>
      </c>
      <c r="F136" s="161">
        <v>907.18474000000003</v>
      </c>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162" t="s">
        <v>632</v>
      </c>
      <c r="B137" s="141">
        <v>9.9999999999999995E-7</v>
      </c>
      <c r="C137" s="172">
        <v>1E-3</v>
      </c>
      <c r="D137" s="173">
        <v>1</v>
      </c>
      <c r="E137" s="174">
        <v>4.5359236999999999E-4</v>
      </c>
      <c r="F137" s="175">
        <v>0.90718474000000004</v>
      </c>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162" t="s">
        <v>633</v>
      </c>
      <c r="B138" s="163">
        <v>2.2046226218487759E-3</v>
      </c>
      <c r="C138" s="163">
        <v>2.2046226218487761</v>
      </c>
      <c r="D138" s="163">
        <v>2204.6226218487759</v>
      </c>
      <c r="E138" s="163">
        <v>1</v>
      </c>
      <c r="F138" s="165">
        <v>2000</v>
      </c>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162" t="s">
        <v>634</v>
      </c>
      <c r="B139" s="163">
        <v>1.102311310924388E-6</v>
      </c>
      <c r="C139" s="164">
        <v>1.1023113109243879E-3</v>
      </c>
      <c r="D139" s="163">
        <v>1.1023113109243881</v>
      </c>
      <c r="E139" s="164">
        <v>5.0000000000000001E-4</v>
      </c>
      <c r="F139" s="167">
        <v>1</v>
      </c>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162"/>
      <c r="B140" s="143"/>
      <c r="C140" s="166"/>
      <c r="D140" s="164"/>
      <c r="E140" s="163"/>
      <c r="F140" s="167"/>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168" t="s">
        <v>635</v>
      </c>
      <c r="B141" s="157" t="s">
        <v>636</v>
      </c>
      <c r="C141" s="169" t="s">
        <v>637</v>
      </c>
      <c r="D141" s="170" t="s">
        <v>638</v>
      </c>
      <c r="E141" s="170" t="s">
        <v>639</v>
      </c>
      <c r="F141" s="171" t="s">
        <v>640</v>
      </c>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8" t="s">
        <v>641</v>
      </c>
      <c r="B142" s="28">
        <v>1</v>
      </c>
      <c r="C142" s="28">
        <v>9.9999999999999995E-7</v>
      </c>
      <c r="D142" s="28">
        <v>1E-3</v>
      </c>
      <c r="E142" s="28">
        <v>3.7854109999999998E-3</v>
      </c>
      <c r="F142" s="28">
        <v>2.8316846999999999E-2</v>
      </c>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159" t="s">
        <v>642</v>
      </c>
      <c r="B143" s="160">
        <v>1000000</v>
      </c>
      <c r="C143" s="160">
        <v>1</v>
      </c>
      <c r="D143" s="160">
        <v>1000</v>
      </c>
      <c r="E143" s="160">
        <v>3785.4110000000001</v>
      </c>
      <c r="F143" s="160">
        <v>28316.847000000002</v>
      </c>
      <c r="G143" s="160"/>
      <c r="H143" s="160"/>
      <c r="I143" s="161"/>
      <c r="J143" s="2"/>
      <c r="K143" s="2"/>
      <c r="L143" s="2"/>
      <c r="M143" s="2"/>
      <c r="N143" s="2"/>
      <c r="O143" s="2"/>
      <c r="P143" s="2"/>
      <c r="Q143" s="2"/>
      <c r="R143" s="2"/>
      <c r="S143" s="2"/>
      <c r="T143" s="2"/>
      <c r="U143" s="2"/>
      <c r="V143" s="2"/>
      <c r="W143" s="2"/>
      <c r="X143" s="2"/>
      <c r="Y143" s="2"/>
      <c r="Z143" s="2"/>
    </row>
    <row r="144" spans="1:26" ht="15.75" customHeight="1" x14ac:dyDescent="0.35">
      <c r="A144" s="162" t="s">
        <v>643</v>
      </c>
      <c r="B144" s="163">
        <v>1000</v>
      </c>
      <c r="C144" s="163">
        <v>1E-3</v>
      </c>
      <c r="D144" s="163">
        <v>1</v>
      </c>
      <c r="E144" s="163">
        <v>3.7854109999999999</v>
      </c>
      <c r="F144" s="163">
        <v>28.316846999999999</v>
      </c>
      <c r="G144" s="163"/>
      <c r="H144" s="163"/>
      <c r="I144" s="125"/>
      <c r="J144" s="2"/>
      <c r="K144" s="2"/>
      <c r="L144" s="2"/>
      <c r="M144" s="2"/>
      <c r="N144" s="2"/>
      <c r="O144" s="2"/>
      <c r="P144" s="2"/>
      <c r="Q144" s="2"/>
      <c r="R144" s="2"/>
      <c r="S144" s="2"/>
      <c r="T144" s="2"/>
      <c r="U144" s="2"/>
      <c r="V144" s="2"/>
      <c r="W144" s="2"/>
      <c r="X144" s="2"/>
      <c r="Y144" s="2"/>
      <c r="Z144" s="2"/>
    </row>
    <row r="145" spans="1:26" ht="15.75" customHeight="1" x14ac:dyDescent="0.35">
      <c r="A145" s="162" t="s">
        <v>644</v>
      </c>
      <c r="B145" s="164">
        <v>264.17210707106841</v>
      </c>
      <c r="C145" s="163">
        <v>2.6417210707106839E-4</v>
      </c>
      <c r="D145" s="163">
        <v>0.26417210707106842</v>
      </c>
      <c r="E145" s="143">
        <v>1</v>
      </c>
      <c r="F145" s="163">
        <v>7.4805211375990606</v>
      </c>
      <c r="G145" s="164"/>
      <c r="H145" s="163"/>
      <c r="I145" s="125"/>
      <c r="J145" s="2"/>
      <c r="K145" s="2"/>
      <c r="L145" s="2"/>
      <c r="M145" s="2"/>
      <c r="N145" s="2"/>
      <c r="O145" s="2"/>
      <c r="P145" s="2"/>
      <c r="Q145" s="2"/>
      <c r="R145" s="2"/>
      <c r="S145" s="2"/>
      <c r="T145" s="2"/>
      <c r="U145" s="2"/>
      <c r="V145" s="2"/>
      <c r="W145" s="2"/>
      <c r="X145" s="2"/>
      <c r="Y145" s="2"/>
      <c r="Z145" s="2"/>
    </row>
    <row r="146" spans="1:26" ht="15.75" customHeight="1" x14ac:dyDescent="0.35">
      <c r="A146" s="162" t="s">
        <v>645</v>
      </c>
      <c r="B146" s="166">
        <v>35.314666212661322</v>
      </c>
      <c r="C146" s="164">
        <v>3.5314666212661319E-5</v>
      </c>
      <c r="D146" s="163">
        <v>3.5314666212661321E-2</v>
      </c>
      <c r="E146" s="176">
        <v>0.13368052594273649</v>
      </c>
      <c r="F146" s="143">
        <v>1</v>
      </c>
      <c r="G146" s="166"/>
      <c r="H146" s="163"/>
      <c r="I146" s="125"/>
      <c r="J146" s="2"/>
      <c r="K146" s="2"/>
      <c r="L146" s="2"/>
      <c r="M146" s="2"/>
      <c r="N146" s="2"/>
      <c r="O146" s="2"/>
      <c r="P146" s="2"/>
      <c r="Q146" s="2"/>
      <c r="R146" s="2"/>
      <c r="S146" s="2"/>
      <c r="T146" s="2"/>
      <c r="U146" s="2"/>
      <c r="V146" s="2"/>
      <c r="W146" s="2"/>
      <c r="X146" s="2"/>
      <c r="Y146" s="2"/>
      <c r="Z146" s="2"/>
    </row>
    <row r="147" spans="1:26" ht="15.75" customHeight="1" x14ac:dyDescent="0.35">
      <c r="A147" s="162"/>
      <c r="B147" s="166"/>
      <c r="C147" s="164"/>
      <c r="D147" s="163"/>
      <c r="E147" s="163"/>
      <c r="F147" s="163"/>
      <c r="G147" s="164"/>
      <c r="H147" s="163"/>
      <c r="I147" s="125"/>
      <c r="J147" s="2"/>
      <c r="K147" s="2"/>
      <c r="L147" s="2"/>
      <c r="M147" s="2"/>
      <c r="N147" s="2"/>
      <c r="O147" s="2"/>
      <c r="P147" s="2"/>
      <c r="Q147" s="2"/>
      <c r="R147" s="2"/>
      <c r="S147" s="2"/>
      <c r="T147" s="2"/>
      <c r="U147" s="2"/>
      <c r="V147" s="2"/>
      <c r="W147" s="2"/>
      <c r="X147" s="2"/>
      <c r="Y147" s="2"/>
      <c r="Z147" s="2"/>
    </row>
    <row r="148" spans="1:26" ht="15.75" customHeight="1" x14ac:dyDescent="0.35">
      <c r="A148" s="162" t="s">
        <v>646</v>
      </c>
      <c r="B148" s="177" t="s">
        <v>647</v>
      </c>
      <c r="C148" s="166" t="s">
        <v>648</v>
      </c>
      <c r="D148" s="164" t="s">
        <v>649</v>
      </c>
      <c r="E148" s="164" t="s">
        <v>650</v>
      </c>
      <c r="F148" s="163" t="s">
        <v>651</v>
      </c>
      <c r="G148" s="166" t="s">
        <v>652</v>
      </c>
      <c r="H148" s="163" t="s">
        <v>653</v>
      </c>
      <c r="I148" s="125" t="s">
        <v>654</v>
      </c>
      <c r="J148" s="2"/>
      <c r="K148" s="2"/>
      <c r="L148" s="2"/>
      <c r="M148" s="2"/>
      <c r="N148" s="2"/>
      <c r="O148" s="2"/>
      <c r="P148" s="2"/>
      <c r="Q148" s="2"/>
      <c r="R148" s="2"/>
      <c r="S148" s="2"/>
      <c r="T148" s="2"/>
      <c r="U148" s="2"/>
      <c r="V148" s="2"/>
      <c r="W148" s="2"/>
      <c r="X148" s="2"/>
      <c r="Y148" s="2"/>
      <c r="Z148" s="2"/>
    </row>
    <row r="149" spans="1:26" ht="15.75" customHeight="1" x14ac:dyDescent="0.35">
      <c r="A149" s="162" t="s">
        <v>655</v>
      </c>
      <c r="B149" s="166">
        <v>1</v>
      </c>
      <c r="C149" s="164">
        <v>1000</v>
      </c>
      <c r="D149" s="163">
        <v>1000000</v>
      </c>
      <c r="E149" s="164">
        <v>3600</v>
      </c>
      <c r="F149" s="163">
        <v>3600000</v>
      </c>
      <c r="G149" s="163">
        <v>1055.05585</v>
      </c>
      <c r="H149" s="163">
        <v>1055055850</v>
      </c>
      <c r="I149" s="125">
        <v>2684519.537686219</v>
      </c>
      <c r="J149" s="2"/>
      <c r="K149" s="2"/>
      <c r="L149" s="2"/>
      <c r="M149" s="2"/>
      <c r="N149" s="2"/>
      <c r="O149" s="2"/>
      <c r="P149" s="2"/>
      <c r="Q149" s="2"/>
      <c r="R149" s="2"/>
      <c r="S149" s="2"/>
      <c r="T149" s="2"/>
      <c r="U149" s="2"/>
      <c r="V149" s="2"/>
      <c r="W149" s="2"/>
      <c r="X149" s="2"/>
      <c r="Y149" s="2"/>
      <c r="Z149" s="2"/>
    </row>
    <row r="150" spans="1:26" ht="15.75" customHeight="1" x14ac:dyDescent="0.35">
      <c r="A150" s="162" t="s">
        <v>656</v>
      </c>
      <c r="B150" s="178">
        <v>1E-3</v>
      </c>
      <c r="C150" s="166">
        <v>1</v>
      </c>
      <c r="D150" s="166">
        <v>1000</v>
      </c>
      <c r="E150" s="179">
        <v>3.6</v>
      </c>
      <c r="F150" s="166">
        <v>3600</v>
      </c>
      <c r="G150" s="166">
        <v>1.05505585</v>
      </c>
      <c r="H150" s="163">
        <v>1055055.8500000001</v>
      </c>
      <c r="I150" s="125">
        <v>2684.5195376862198</v>
      </c>
      <c r="J150" s="2"/>
      <c r="K150" s="2"/>
      <c r="L150" s="2"/>
      <c r="M150" s="2"/>
      <c r="N150" s="2"/>
      <c r="O150" s="2"/>
      <c r="P150" s="2"/>
      <c r="Q150" s="2"/>
      <c r="R150" s="2"/>
      <c r="S150" s="2"/>
      <c r="T150" s="2"/>
      <c r="U150" s="2"/>
      <c r="V150" s="2"/>
      <c r="W150" s="2"/>
      <c r="X150" s="2"/>
      <c r="Y150" s="2"/>
      <c r="Z150" s="2"/>
    </row>
    <row r="151" spans="1:26" ht="15.75" customHeight="1" x14ac:dyDescent="0.35">
      <c r="A151" s="168" t="s">
        <v>657</v>
      </c>
      <c r="B151" s="127">
        <v>9.9999999999999995E-7</v>
      </c>
      <c r="C151" s="127">
        <v>1E-3</v>
      </c>
      <c r="D151" s="127">
        <v>1</v>
      </c>
      <c r="E151" s="127">
        <v>3.5999999999999999E-3</v>
      </c>
      <c r="F151" s="127">
        <v>3.6</v>
      </c>
      <c r="G151" s="127">
        <v>1.0550558499999999E-3</v>
      </c>
      <c r="H151" s="127">
        <v>1055.05585</v>
      </c>
      <c r="I151" s="128">
        <v>2.684519537686219</v>
      </c>
      <c r="J151" s="2"/>
      <c r="K151" s="2"/>
      <c r="L151" s="2"/>
      <c r="M151" s="2"/>
      <c r="N151" s="2"/>
      <c r="O151" s="2"/>
      <c r="P151" s="2"/>
      <c r="Q151" s="2"/>
      <c r="R151" s="2"/>
      <c r="S151" s="2"/>
      <c r="T151" s="2"/>
      <c r="U151" s="2"/>
      <c r="V151" s="2"/>
      <c r="W151" s="2"/>
      <c r="X151" s="2"/>
      <c r="Y151" s="2"/>
      <c r="Z151" s="2"/>
    </row>
    <row r="152" spans="1:26" ht="15.75" customHeight="1" x14ac:dyDescent="0.35">
      <c r="A152" s="28" t="s">
        <v>658</v>
      </c>
      <c r="B152" s="28">
        <v>2.7777777777777778E-4</v>
      </c>
      <c r="C152" s="28">
        <v>0.27777777777777779</v>
      </c>
      <c r="D152" s="28">
        <v>277.77777777777783</v>
      </c>
      <c r="E152" s="28">
        <v>1</v>
      </c>
      <c r="F152" s="28">
        <v>1000</v>
      </c>
      <c r="G152" s="28">
        <v>0.29307106944444439</v>
      </c>
      <c r="H152" s="28">
        <v>293071.06944444438</v>
      </c>
      <c r="I152" s="28">
        <v>745.69987157950538</v>
      </c>
      <c r="J152" s="2"/>
      <c r="K152" s="2"/>
      <c r="L152" s="2"/>
      <c r="M152" s="2"/>
      <c r="N152" s="2"/>
      <c r="O152" s="2"/>
      <c r="P152" s="2"/>
      <c r="Q152" s="2"/>
      <c r="R152" s="2"/>
      <c r="S152" s="2"/>
      <c r="T152" s="2"/>
      <c r="U152" s="2"/>
      <c r="V152" s="2"/>
      <c r="W152" s="2"/>
      <c r="X152" s="2"/>
      <c r="Y152" s="2"/>
      <c r="Z152" s="2"/>
    </row>
    <row r="153" spans="1:26" ht="15.75" customHeight="1" x14ac:dyDescent="0.35">
      <c r="A153" s="28" t="s">
        <v>659</v>
      </c>
      <c r="B153" s="28">
        <v>2.7777777777777781E-7</v>
      </c>
      <c r="C153" s="28">
        <v>2.7777777777777778E-4</v>
      </c>
      <c r="D153" s="28">
        <v>0.27777777777777779</v>
      </c>
      <c r="E153" s="28">
        <v>1E-3</v>
      </c>
      <c r="F153" s="28">
        <v>1</v>
      </c>
      <c r="G153" s="28">
        <v>2.9307106944444439E-4</v>
      </c>
      <c r="H153" s="28">
        <v>293.07106944444439</v>
      </c>
      <c r="I153" s="28">
        <v>0.74569987157950535</v>
      </c>
      <c r="J153" s="2"/>
      <c r="K153" s="2"/>
      <c r="L153" s="2"/>
      <c r="M153" s="2"/>
      <c r="N153" s="2"/>
      <c r="O153" s="2"/>
      <c r="P153" s="2"/>
      <c r="Q153" s="2"/>
      <c r="R153" s="2"/>
      <c r="S153" s="2"/>
      <c r="T153" s="2"/>
      <c r="U153" s="2"/>
      <c r="V153" s="2"/>
      <c r="W153" s="2"/>
      <c r="X153" s="2"/>
      <c r="Y153" s="2"/>
      <c r="Z153" s="2"/>
    </row>
    <row r="154" spans="1:26" ht="15.75" customHeight="1" x14ac:dyDescent="0.35">
      <c r="A154" s="28" t="s">
        <v>660</v>
      </c>
      <c r="B154" s="28">
        <v>9.4781712266701337E-4</v>
      </c>
      <c r="C154" s="28">
        <v>0.94781712266701335</v>
      </c>
      <c r="D154" s="28">
        <v>947.81712266701334</v>
      </c>
      <c r="E154" s="28">
        <v>3.4121416416012482</v>
      </c>
      <c r="F154" s="28">
        <v>3412.141641601248</v>
      </c>
      <c r="G154" s="28">
        <v>1</v>
      </c>
      <c r="H154" s="28">
        <v>1000000</v>
      </c>
      <c r="I154" s="28">
        <v>2544.4335839531341</v>
      </c>
      <c r="J154" s="2"/>
      <c r="K154" s="2"/>
      <c r="L154" s="2"/>
      <c r="M154" s="2"/>
      <c r="N154" s="2"/>
      <c r="O154" s="2"/>
      <c r="P154" s="2"/>
      <c r="Q154" s="2"/>
      <c r="R154" s="2"/>
      <c r="S154" s="2"/>
      <c r="T154" s="2"/>
      <c r="U154" s="2"/>
      <c r="V154" s="2"/>
      <c r="W154" s="2"/>
      <c r="X154" s="2"/>
      <c r="Y154" s="2"/>
      <c r="Z154" s="2"/>
    </row>
    <row r="155" spans="1:26" ht="15.75" customHeight="1" x14ac:dyDescent="0.35">
      <c r="A155" s="28" t="s">
        <v>661</v>
      </c>
      <c r="B155" s="28">
        <v>9.4781712266701324E-10</v>
      </c>
      <c r="C155" s="28">
        <v>9.4781712266701326E-7</v>
      </c>
      <c r="D155" s="28">
        <v>9.4781712266701326E-4</v>
      </c>
      <c r="E155" s="28">
        <v>3.4121416416012482E-6</v>
      </c>
      <c r="F155" s="28">
        <v>3.4121416416012479E-3</v>
      </c>
      <c r="G155" s="28">
        <v>9.9999999999999995E-7</v>
      </c>
      <c r="H155" s="28">
        <v>1</v>
      </c>
      <c r="I155" s="28">
        <v>2.5444335839531341E-3</v>
      </c>
      <c r="J155" s="2"/>
      <c r="K155" s="2"/>
      <c r="L155" s="2"/>
      <c r="M155" s="2"/>
      <c r="N155" s="2"/>
      <c r="O155" s="2"/>
      <c r="P155" s="2"/>
      <c r="Q155" s="2"/>
      <c r="R155" s="2"/>
      <c r="S155" s="2"/>
      <c r="T155" s="2"/>
      <c r="U155" s="2"/>
      <c r="V155" s="2"/>
      <c r="W155" s="2"/>
      <c r="X155" s="2"/>
      <c r="Y155" s="2"/>
      <c r="Z155" s="2"/>
    </row>
    <row r="156" spans="1:26" ht="15.75" customHeight="1" x14ac:dyDescent="0.35">
      <c r="A156" s="28" t="s">
        <v>662</v>
      </c>
      <c r="B156" s="28">
        <v>3.72506136E-7</v>
      </c>
      <c r="C156" s="28">
        <v>3.7250613599999999E-4</v>
      </c>
      <c r="D156" s="28">
        <v>0.37250613599999999</v>
      </c>
      <c r="E156" s="28">
        <v>1.3410220896E-3</v>
      </c>
      <c r="F156" s="28">
        <v>1.3410220896</v>
      </c>
      <c r="G156" s="28">
        <v>3.9301477794769559E-4</v>
      </c>
      <c r="H156" s="28">
        <v>393.01477794769562</v>
      </c>
      <c r="I156" s="28">
        <v>1</v>
      </c>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8" t="s">
        <v>663</v>
      </c>
      <c r="B158" s="28" t="s">
        <v>664</v>
      </c>
      <c r="C158" s="28" t="s">
        <v>665</v>
      </c>
      <c r="D158" s="28" t="s">
        <v>666</v>
      </c>
      <c r="E158" s="28" t="s">
        <v>667</v>
      </c>
      <c r="F158" s="28" t="s">
        <v>668</v>
      </c>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8" t="s">
        <v>664</v>
      </c>
      <c r="B159" s="28">
        <v>1</v>
      </c>
      <c r="C159" s="28">
        <v>1000</v>
      </c>
      <c r="D159" s="28">
        <v>1000000</v>
      </c>
      <c r="E159" s="28">
        <v>304.8</v>
      </c>
      <c r="F159" s="28">
        <v>1609340</v>
      </c>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8" t="s">
        <v>665</v>
      </c>
      <c r="B160" s="28">
        <v>1E-3</v>
      </c>
      <c r="C160" s="28">
        <v>1</v>
      </c>
      <c r="D160" s="28">
        <v>1000</v>
      </c>
      <c r="E160" s="28">
        <v>0.30480000000000002</v>
      </c>
      <c r="F160" s="28">
        <v>1609.34</v>
      </c>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8" t="s">
        <v>666</v>
      </c>
      <c r="B161" s="28">
        <v>9.9999999999999995E-7</v>
      </c>
      <c r="C161" s="28">
        <v>1E-3</v>
      </c>
      <c r="D161" s="28">
        <v>1</v>
      </c>
      <c r="E161" s="28">
        <v>3.0479999999999998E-4</v>
      </c>
      <c r="F161" s="28">
        <v>1.60934</v>
      </c>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8" t="s">
        <v>667</v>
      </c>
      <c r="B162" s="28">
        <v>3.2808398950131229E-3</v>
      </c>
      <c r="C162" s="28">
        <v>3.280839895013123</v>
      </c>
      <c r="D162" s="28">
        <v>3280.8398950131241</v>
      </c>
      <c r="E162" s="28">
        <v>1</v>
      </c>
      <c r="F162" s="28">
        <v>5280</v>
      </c>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8" t="s">
        <v>668</v>
      </c>
      <c r="B163" s="28">
        <v>6.2137273664980671E-7</v>
      </c>
      <c r="C163" s="28">
        <v>6.2137273664980672E-4</v>
      </c>
      <c r="D163" s="28">
        <v>0.62137273664980675</v>
      </c>
      <c r="E163" s="28">
        <v>1.8939393939393939E-4</v>
      </c>
      <c r="F163" s="28">
        <v>1</v>
      </c>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3:D3"/>
  </mergeCells>
  <dataValidations count="5">
    <dataValidation type="list" showInputMessage="1" showErrorMessage="1" sqref="B99" xr:uid="{00000000-0002-0000-0600-000000000000}">
      <formula1>"None,GWP,GTP"</formula1>
    </dataValidation>
    <dataValidation type="list" showInputMessage="1" showErrorMessage="1" sqref="B92" xr:uid="{00000000-0002-0000-0600-000001000000}">
      <formula1>"AR5/GWP,AR5/GTP,AR4/GWP,AR3/GWP,AR2/GWP,AR1/GWP"</formula1>
    </dataValidation>
    <dataValidation type="list" showInputMessage="1" showErrorMessage="1" sqref="B93" xr:uid="{00000000-0002-0000-0600-000002000000}">
      <formula1>$C$93:$D$93</formula1>
    </dataValidation>
    <dataValidation type="list" showInputMessage="1" showErrorMessage="1" sqref="B5" xr:uid="{00000000-0002-0000-0600-000003000000}">
      <formula1>"1.0,2.0"</formula1>
    </dataValidation>
    <dataValidation type="list" showInputMessage="1" showErrorMessage="1" sqref="B100" xr:uid="{00000000-0002-0000-0600-000004000000}">
      <formula1>$D$100:$E$100</formula1>
    </dataValidation>
  </dataValidation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FB17F-2EC4-4352-9C04-62D985A1DE0A}">
  <sheetPr>
    <tabColor indexed="10"/>
  </sheetPr>
  <dimension ref="A1:P69"/>
  <sheetViews>
    <sheetView workbookViewId="0">
      <pane xSplit="1" ySplit="3" topLeftCell="B4" activePane="bottomRight" state="frozen"/>
      <selection pane="topRight"/>
      <selection pane="bottomLeft"/>
      <selection pane="bottomRight" activeCell="K66" sqref="K66"/>
    </sheetView>
  </sheetViews>
  <sheetFormatPr defaultColWidth="8.4140625" defaultRowHeight="12.5" x14ac:dyDescent="0.25"/>
  <cols>
    <col min="1" max="1" width="13.9140625" style="229" bestFit="1" customWidth="1"/>
    <col min="2" max="16" width="17.4140625" style="229" customWidth="1"/>
    <col min="17" max="16384" width="8.4140625" style="229"/>
  </cols>
  <sheetData>
    <row r="1" spans="1:16" ht="15.5" x14ac:dyDescent="0.35">
      <c r="A1" s="237" t="s">
        <v>5426</v>
      </c>
      <c r="B1" s="236" t="s">
        <v>5425</v>
      </c>
    </row>
    <row r="2" spans="1:16" ht="23" x14ac:dyDescent="0.25">
      <c r="A2" s="235" t="s">
        <v>5424</v>
      </c>
      <c r="B2" s="234" t="s">
        <v>5423</v>
      </c>
      <c r="C2" s="234" t="s">
        <v>5422</v>
      </c>
      <c r="D2" s="234" t="s">
        <v>5421</v>
      </c>
      <c r="E2" s="234" t="s">
        <v>5420</v>
      </c>
      <c r="F2" s="234" t="s">
        <v>5419</v>
      </c>
      <c r="G2" s="234" t="s">
        <v>5418</v>
      </c>
      <c r="H2" s="234" t="s">
        <v>5417</v>
      </c>
      <c r="I2" s="234" t="s">
        <v>5416</v>
      </c>
      <c r="J2" s="234" t="s">
        <v>5415</v>
      </c>
      <c r="K2" s="234" t="s">
        <v>5414</v>
      </c>
      <c r="L2" s="234" t="s">
        <v>5413</v>
      </c>
      <c r="M2" s="234" t="s">
        <v>5412</v>
      </c>
      <c r="N2" s="234" t="s">
        <v>5411</v>
      </c>
      <c r="O2" s="234" t="s">
        <v>5410</v>
      </c>
      <c r="P2" s="234"/>
    </row>
    <row r="3" spans="1:16" ht="65" x14ac:dyDescent="0.3">
      <c r="A3" s="233" t="s">
        <v>705</v>
      </c>
      <c r="B3" s="232" t="s">
        <v>5409</v>
      </c>
      <c r="C3" s="232" t="s">
        <v>5408</v>
      </c>
      <c r="D3" s="232" t="s">
        <v>5407</v>
      </c>
      <c r="E3" s="232" t="s">
        <v>5406</v>
      </c>
      <c r="F3" s="232" t="s">
        <v>5405</v>
      </c>
      <c r="G3" s="232" t="s">
        <v>5404</v>
      </c>
      <c r="H3" s="232" t="s">
        <v>5403</v>
      </c>
      <c r="I3" s="232" t="s">
        <v>5402</v>
      </c>
      <c r="J3" s="232" t="s">
        <v>5401</v>
      </c>
      <c r="K3" s="238" t="s">
        <v>5400</v>
      </c>
      <c r="L3" s="238" t="s">
        <v>5399</v>
      </c>
      <c r="M3" s="232" t="s">
        <v>5398</v>
      </c>
      <c r="N3" s="232" t="s">
        <v>5397</v>
      </c>
      <c r="O3" s="232" t="s">
        <v>5396</v>
      </c>
      <c r="P3" s="232"/>
    </row>
    <row r="4" spans="1:16" hidden="1" x14ac:dyDescent="0.25">
      <c r="A4" s="230">
        <v>24653</v>
      </c>
      <c r="D4" s="229">
        <v>861320</v>
      </c>
      <c r="E4" s="229">
        <v>287681</v>
      </c>
      <c r="F4" s="229">
        <v>573639</v>
      </c>
      <c r="I4" s="229">
        <v>176675</v>
      </c>
      <c r="K4" s="229">
        <v>3565</v>
      </c>
      <c r="L4" s="229">
        <v>681080</v>
      </c>
      <c r="M4" s="229">
        <v>505063</v>
      </c>
      <c r="N4" s="229">
        <v>34803</v>
      </c>
    </row>
    <row r="5" spans="1:16" hidden="1" x14ac:dyDescent="0.25">
      <c r="A5" s="230">
        <v>25019</v>
      </c>
      <c r="D5" s="229">
        <v>816925</v>
      </c>
      <c r="E5" s="229">
        <v>505605</v>
      </c>
      <c r="F5" s="229">
        <v>311320</v>
      </c>
      <c r="I5" s="229">
        <v>99252</v>
      </c>
      <c r="K5" s="229">
        <v>2780</v>
      </c>
      <c r="L5" s="229">
        <v>714893</v>
      </c>
      <c r="M5" s="229">
        <v>476596</v>
      </c>
      <c r="N5" s="229">
        <v>32639</v>
      </c>
    </row>
    <row r="6" spans="1:16" hidden="1" x14ac:dyDescent="0.25">
      <c r="A6" s="230">
        <v>25384</v>
      </c>
      <c r="D6" s="229">
        <v>767342</v>
      </c>
      <c r="E6" s="229">
        <v>294026</v>
      </c>
      <c r="F6" s="229">
        <v>473316</v>
      </c>
      <c r="I6" s="229">
        <v>86579</v>
      </c>
      <c r="K6" s="229">
        <v>3074</v>
      </c>
      <c r="L6" s="229">
        <v>677689</v>
      </c>
      <c r="M6" s="229">
        <v>455692</v>
      </c>
      <c r="N6" s="229">
        <v>30334</v>
      </c>
    </row>
    <row r="7" spans="1:16" hidden="1" x14ac:dyDescent="0.25">
      <c r="A7" s="230">
        <v>25749</v>
      </c>
      <c r="D7" s="229">
        <v>727245</v>
      </c>
      <c r="E7" s="229">
        <v>296001</v>
      </c>
      <c r="F7" s="229">
        <v>431244</v>
      </c>
      <c r="I7" s="229">
        <v>75629</v>
      </c>
      <c r="K7" s="229">
        <v>2499</v>
      </c>
      <c r="L7" s="229">
        <v>649117</v>
      </c>
      <c r="M7" s="229">
        <v>444700</v>
      </c>
      <c r="N7" s="229">
        <v>29901</v>
      </c>
    </row>
    <row r="8" spans="1:16" hidden="1" x14ac:dyDescent="0.25">
      <c r="A8" s="230">
        <v>26114</v>
      </c>
      <c r="D8" s="229">
        <v>679244</v>
      </c>
      <c r="E8" s="229">
        <v>293254</v>
      </c>
      <c r="F8" s="229">
        <v>385990</v>
      </c>
      <c r="I8" s="229">
        <v>66040</v>
      </c>
      <c r="K8" s="229">
        <v>575</v>
      </c>
      <c r="L8" s="229">
        <v>612629</v>
      </c>
      <c r="M8" s="229">
        <v>431605</v>
      </c>
      <c r="N8" s="229">
        <v>27585</v>
      </c>
    </row>
    <row r="9" spans="1:16" hidden="1" x14ac:dyDescent="0.25">
      <c r="A9" s="230">
        <v>26480</v>
      </c>
      <c r="D9" s="229">
        <v>555392</v>
      </c>
      <c r="E9" s="229">
        <v>304049</v>
      </c>
      <c r="F9" s="229">
        <v>251343</v>
      </c>
      <c r="I9" s="229">
        <v>68114</v>
      </c>
      <c r="L9" s="229">
        <v>487278</v>
      </c>
      <c r="M9" s="229">
        <v>386664</v>
      </c>
      <c r="N9" s="229">
        <v>24156</v>
      </c>
    </row>
    <row r="10" spans="1:16" hidden="1" x14ac:dyDescent="0.25">
      <c r="A10" s="230">
        <v>26845</v>
      </c>
      <c r="D10" s="229">
        <v>513586</v>
      </c>
      <c r="E10" s="229">
        <v>291984</v>
      </c>
      <c r="F10" s="229">
        <v>221602</v>
      </c>
      <c r="I10" s="229">
        <v>62218</v>
      </c>
      <c r="K10" s="229">
        <v>1999</v>
      </c>
      <c r="L10" s="229">
        <v>449369</v>
      </c>
      <c r="M10" s="229">
        <v>359841</v>
      </c>
      <c r="N10" s="229">
        <v>17498</v>
      </c>
    </row>
    <row r="11" spans="1:16" hidden="1" x14ac:dyDescent="0.25">
      <c r="A11" s="230">
        <v>27210</v>
      </c>
      <c r="D11" s="229">
        <v>426974</v>
      </c>
      <c r="E11" s="229">
        <v>222673</v>
      </c>
      <c r="F11" s="229">
        <v>204301</v>
      </c>
      <c r="I11" s="229">
        <v>60060</v>
      </c>
      <c r="K11" s="229">
        <v>1560</v>
      </c>
      <c r="L11" s="229">
        <v>365354</v>
      </c>
      <c r="M11" s="229">
        <v>252402</v>
      </c>
      <c r="N11" s="229">
        <v>17201</v>
      </c>
    </row>
    <row r="12" spans="1:16" hidden="1" x14ac:dyDescent="0.25">
      <c r="A12" s="230">
        <v>27575</v>
      </c>
      <c r="D12" s="229">
        <v>367653</v>
      </c>
      <c r="E12" s="229">
        <v>173499</v>
      </c>
      <c r="F12" s="229">
        <v>194154</v>
      </c>
      <c r="I12" s="229">
        <v>47808</v>
      </c>
      <c r="K12" s="229">
        <v>1537</v>
      </c>
      <c r="L12" s="229">
        <v>318308</v>
      </c>
      <c r="M12" s="229">
        <v>213079</v>
      </c>
      <c r="N12" s="229">
        <v>15221</v>
      </c>
    </row>
    <row r="13" spans="1:16" hidden="1" x14ac:dyDescent="0.25">
      <c r="A13" s="231">
        <v>27941</v>
      </c>
      <c r="D13" s="229">
        <v>427640</v>
      </c>
      <c r="E13" s="229">
        <v>174477</v>
      </c>
      <c r="F13" s="229">
        <v>253163</v>
      </c>
      <c r="I13" s="229">
        <v>72018</v>
      </c>
      <c r="K13" s="229">
        <v>1288</v>
      </c>
      <c r="L13" s="229">
        <v>354334</v>
      </c>
      <c r="M13" s="229">
        <v>216667</v>
      </c>
      <c r="N13" s="229">
        <v>14125</v>
      </c>
    </row>
    <row r="14" spans="1:16" hidden="1" x14ac:dyDescent="0.25">
      <c r="A14" s="230">
        <v>28306</v>
      </c>
      <c r="D14" s="229">
        <v>387497</v>
      </c>
      <c r="E14" s="229">
        <v>171600</v>
      </c>
      <c r="F14" s="229">
        <v>215897</v>
      </c>
      <c r="I14" s="229">
        <v>74997</v>
      </c>
      <c r="K14" s="229">
        <v>1038</v>
      </c>
      <c r="L14" s="229">
        <v>311462</v>
      </c>
      <c r="M14" s="229">
        <v>206981</v>
      </c>
      <c r="N14" s="229">
        <v>13567</v>
      </c>
    </row>
    <row r="15" spans="1:16" hidden="1" x14ac:dyDescent="0.25">
      <c r="A15" s="230">
        <v>28671</v>
      </c>
      <c r="D15" s="229">
        <v>383501</v>
      </c>
      <c r="E15" s="229">
        <v>220373</v>
      </c>
      <c r="F15" s="229">
        <v>163128</v>
      </c>
      <c r="I15" s="229">
        <v>71457</v>
      </c>
      <c r="K15" s="229">
        <v>960</v>
      </c>
      <c r="L15" s="229">
        <v>311084</v>
      </c>
      <c r="M15" s="229">
        <v>204693</v>
      </c>
      <c r="N15" s="229">
        <v>13288</v>
      </c>
    </row>
    <row r="16" spans="1:16" hidden="1" x14ac:dyDescent="0.25">
      <c r="A16" s="230">
        <v>29036</v>
      </c>
      <c r="D16" s="229">
        <v>337497</v>
      </c>
      <c r="E16" s="229">
        <v>172776</v>
      </c>
      <c r="F16" s="229">
        <v>164721</v>
      </c>
      <c r="I16" s="229">
        <v>88038</v>
      </c>
      <c r="K16" s="229">
        <v>1253</v>
      </c>
      <c r="L16" s="229">
        <v>248206</v>
      </c>
      <c r="N16" s="229">
        <v>10720</v>
      </c>
    </row>
    <row r="17" spans="1:15" hidden="1" x14ac:dyDescent="0.25">
      <c r="A17" s="230">
        <v>29402</v>
      </c>
      <c r="D17" s="229">
        <v>407151</v>
      </c>
      <c r="E17" s="229">
        <v>152441</v>
      </c>
      <c r="F17" s="229">
        <v>254710</v>
      </c>
      <c r="I17" s="229">
        <v>95982</v>
      </c>
      <c r="J17" s="229">
        <v>349</v>
      </c>
      <c r="K17" s="229">
        <v>1386</v>
      </c>
      <c r="L17" s="229">
        <v>309434</v>
      </c>
      <c r="N17" s="229">
        <v>8583</v>
      </c>
    </row>
    <row r="18" spans="1:15" hidden="1" x14ac:dyDescent="0.25">
      <c r="A18" s="230">
        <v>29767</v>
      </c>
      <c r="D18" s="229">
        <v>481833</v>
      </c>
      <c r="E18" s="229">
        <v>207476</v>
      </c>
      <c r="F18" s="229">
        <v>274357</v>
      </c>
      <c r="I18" s="229">
        <v>99196</v>
      </c>
      <c r="J18" s="229">
        <v>371</v>
      </c>
      <c r="K18" s="229">
        <v>1907</v>
      </c>
      <c r="L18" s="229">
        <v>380359</v>
      </c>
      <c r="M18" s="229">
        <v>169812</v>
      </c>
      <c r="N18" s="229">
        <v>7278</v>
      </c>
    </row>
    <row r="19" spans="1:15" hidden="1" x14ac:dyDescent="0.25">
      <c r="A19" s="230">
        <v>30132</v>
      </c>
      <c r="D19" s="229">
        <v>483914</v>
      </c>
      <c r="E19" s="229">
        <v>162550</v>
      </c>
      <c r="F19" s="229">
        <v>321364</v>
      </c>
      <c r="I19" s="229">
        <v>97490</v>
      </c>
      <c r="J19" s="229">
        <v>540</v>
      </c>
      <c r="K19" s="229">
        <v>1907</v>
      </c>
      <c r="L19" s="229">
        <v>383977</v>
      </c>
      <c r="M19" s="229">
        <v>261725</v>
      </c>
      <c r="N19" s="229">
        <v>14113</v>
      </c>
      <c r="O19" s="229">
        <v>369864</v>
      </c>
    </row>
    <row r="20" spans="1:15" hidden="1" x14ac:dyDescent="0.25">
      <c r="A20" s="230">
        <v>30497</v>
      </c>
      <c r="D20" s="229">
        <v>509414</v>
      </c>
      <c r="E20" s="229">
        <v>186044</v>
      </c>
      <c r="F20" s="229">
        <v>323370</v>
      </c>
      <c r="I20" s="229">
        <v>92518</v>
      </c>
      <c r="J20" s="229">
        <v>437</v>
      </c>
      <c r="K20" s="229">
        <v>1135</v>
      </c>
      <c r="L20" s="229">
        <v>415324</v>
      </c>
      <c r="M20" s="229">
        <v>263475</v>
      </c>
      <c r="N20" s="229">
        <v>14943</v>
      </c>
      <c r="O20" s="229">
        <v>400381</v>
      </c>
    </row>
    <row r="21" spans="1:15" hidden="1" x14ac:dyDescent="0.25">
      <c r="A21" s="230">
        <v>30863</v>
      </c>
      <c r="D21" s="229">
        <v>574638</v>
      </c>
      <c r="E21" s="229">
        <v>235002</v>
      </c>
      <c r="F21" s="229">
        <v>339636</v>
      </c>
      <c r="I21" s="229">
        <v>96094</v>
      </c>
      <c r="J21" s="229">
        <v>95</v>
      </c>
      <c r="K21" s="229">
        <v>2116</v>
      </c>
      <c r="L21" s="229">
        <v>476333</v>
      </c>
      <c r="M21" s="229">
        <v>276209</v>
      </c>
      <c r="N21" s="229">
        <v>15442</v>
      </c>
      <c r="O21" s="229">
        <v>460891</v>
      </c>
    </row>
    <row r="22" spans="1:15" hidden="1" x14ac:dyDescent="0.25">
      <c r="A22" s="230">
        <v>31228</v>
      </c>
      <c r="D22" s="229">
        <v>596368</v>
      </c>
      <c r="E22" s="229">
        <v>243263</v>
      </c>
      <c r="F22" s="229">
        <v>353105</v>
      </c>
      <c r="I22" s="229">
        <v>102758</v>
      </c>
      <c r="J22" s="229">
        <v>127</v>
      </c>
      <c r="K22" s="229">
        <v>2200</v>
      </c>
      <c r="L22" s="229">
        <v>491283</v>
      </c>
      <c r="M22" s="229">
        <v>281389</v>
      </c>
      <c r="N22" s="229">
        <v>16973</v>
      </c>
      <c r="O22" s="229">
        <v>474310</v>
      </c>
    </row>
    <row r="23" spans="1:15" hidden="1" x14ac:dyDescent="0.25">
      <c r="A23" s="230">
        <v>31593</v>
      </c>
      <c r="D23" s="229">
        <v>558324</v>
      </c>
      <c r="E23" s="229">
        <v>225007</v>
      </c>
      <c r="F23" s="229">
        <v>333317</v>
      </c>
      <c r="I23" s="229">
        <v>93351</v>
      </c>
      <c r="J23" s="229">
        <v>5</v>
      </c>
      <c r="K23" s="229">
        <v>2750</v>
      </c>
      <c r="L23" s="229">
        <v>462218</v>
      </c>
      <c r="M23" s="229">
        <v>263823</v>
      </c>
      <c r="N23" s="229">
        <v>16203</v>
      </c>
      <c r="O23" s="229">
        <v>446015</v>
      </c>
    </row>
    <row r="24" spans="1:15" hidden="1" x14ac:dyDescent="0.25">
      <c r="A24" s="230">
        <v>31958</v>
      </c>
      <c r="D24" s="229">
        <v>527486</v>
      </c>
      <c r="E24" s="229">
        <v>193394</v>
      </c>
      <c r="F24" s="229">
        <v>334092</v>
      </c>
      <c r="I24" s="229">
        <v>100128</v>
      </c>
      <c r="J24" s="229">
        <v>3</v>
      </c>
      <c r="K24" s="229">
        <v>2734</v>
      </c>
      <c r="L24" s="229">
        <v>424621</v>
      </c>
      <c r="M24" s="229">
        <v>276969</v>
      </c>
      <c r="N24" s="229">
        <v>15002</v>
      </c>
      <c r="O24" s="229">
        <v>409619</v>
      </c>
    </row>
    <row r="25" spans="1:15" hidden="1" x14ac:dyDescent="0.25">
      <c r="A25" s="230">
        <v>32324</v>
      </c>
      <c r="D25" s="229">
        <v>501044</v>
      </c>
      <c r="E25" s="229">
        <v>174698</v>
      </c>
      <c r="F25" s="229">
        <v>326346</v>
      </c>
      <c r="I25" s="229">
        <v>97816</v>
      </c>
      <c r="J25" s="229">
        <v>832</v>
      </c>
      <c r="K25" s="229">
        <v>2733</v>
      </c>
      <c r="L25" s="229">
        <v>399663</v>
      </c>
      <c r="M25" s="229">
        <v>270191</v>
      </c>
      <c r="N25" s="229">
        <v>14892</v>
      </c>
      <c r="O25" s="229">
        <v>384771</v>
      </c>
    </row>
    <row r="26" spans="1:15" hidden="1" x14ac:dyDescent="0.25">
      <c r="A26" s="230">
        <v>32689</v>
      </c>
      <c r="B26" s="229">
        <v>1214</v>
      </c>
      <c r="D26" s="229">
        <v>466493</v>
      </c>
      <c r="E26" s="229">
        <v>146771</v>
      </c>
      <c r="F26" s="229">
        <v>319722</v>
      </c>
      <c r="I26" s="229">
        <v>99799</v>
      </c>
      <c r="J26" s="229">
        <v>1103</v>
      </c>
      <c r="K26" s="229">
        <v>2731</v>
      </c>
      <c r="L26" s="229">
        <v>362860</v>
      </c>
      <c r="M26" s="229">
        <v>254286</v>
      </c>
      <c r="N26" s="229">
        <v>13376</v>
      </c>
      <c r="O26" s="229">
        <v>349484</v>
      </c>
    </row>
    <row r="27" spans="1:15" hidden="1" x14ac:dyDescent="0.25">
      <c r="A27" s="230">
        <v>33054</v>
      </c>
      <c r="B27" s="229">
        <v>1162</v>
      </c>
      <c r="D27" s="229">
        <v>446000</v>
      </c>
      <c r="E27" s="229">
        <v>146252</v>
      </c>
      <c r="F27" s="229">
        <v>299748</v>
      </c>
      <c r="I27" s="229">
        <v>81159</v>
      </c>
      <c r="J27" s="229">
        <v>849</v>
      </c>
      <c r="K27" s="229">
        <v>1244</v>
      </c>
      <c r="L27" s="229">
        <v>362748</v>
      </c>
      <c r="M27" s="229">
        <v>263667</v>
      </c>
      <c r="N27" s="229">
        <v>12424</v>
      </c>
      <c r="O27" s="229">
        <v>350324</v>
      </c>
    </row>
    <row r="28" spans="1:15" hidden="1" x14ac:dyDescent="0.25">
      <c r="A28" s="230">
        <v>33419</v>
      </c>
      <c r="B28" s="229">
        <v>1377</v>
      </c>
      <c r="D28" s="229">
        <v>459836</v>
      </c>
      <c r="E28" s="229">
        <v>170242</v>
      </c>
      <c r="F28" s="229">
        <v>289594</v>
      </c>
      <c r="I28" s="229">
        <v>79235</v>
      </c>
      <c r="J28" s="229">
        <v>788</v>
      </c>
      <c r="K28" s="229">
        <v>1429</v>
      </c>
      <c r="L28" s="229">
        <v>378384</v>
      </c>
      <c r="M28" s="229">
        <v>246335</v>
      </c>
      <c r="N28" s="229">
        <v>11786</v>
      </c>
      <c r="O28" s="229">
        <v>366598</v>
      </c>
    </row>
    <row r="29" spans="1:15" hidden="1" x14ac:dyDescent="0.25">
      <c r="A29" s="230">
        <v>33785</v>
      </c>
      <c r="B29" s="229">
        <v>1126</v>
      </c>
      <c r="D29" s="229">
        <v>448855</v>
      </c>
      <c r="E29" s="229">
        <v>154055</v>
      </c>
      <c r="F29" s="229">
        <v>294800</v>
      </c>
      <c r="I29" s="229">
        <v>81330</v>
      </c>
      <c r="J29" s="229">
        <v>1142</v>
      </c>
      <c r="K29" s="229">
        <v>751</v>
      </c>
      <c r="L29" s="229">
        <v>365632</v>
      </c>
      <c r="M29" s="229">
        <v>243692</v>
      </c>
      <c r="N29" s="229">
        <v>12385</v>
      </c>
      <c r="O29" s="229">
        <v>353247</v>
      </c>
    </row>
    <row r="30" spans="1:15" hidden="1" x14ac:dyDescent="0.25">
      <c r="A30" s="230">
        <v>34150</v>
      </c>
      <c r="B30" s="229">
        <v>1092</v>
      </c>
      <c r="D30" s="229">
        <v>405367</v>
      </c>
      <c r="E30" s="229">
        <v>120205</v>
      </c>
      <c r="F30" s="229">
        <v>285162</v>
      </c>
      <c r="I30" s="229">
        <v>87806</v>
      </c>
      <c r="J30" s="229">
        <v>1130</v>
      </c>
      <c r="K30" s="229">
        <v>580</v>
      </c>
      <c r="L30" s="229">
        <v>315851</v>
      </c>
      <c r="M30" s="229">
        <v>246283</v>
      </c>
      <c r="N30" s="229">
        <v>12053</v>
      </c>
      <c r="O30" s="229">
        <v>303798</v>
      </c>
    </row>
    <row r="31" spans="1:15" hidden="1" x14ac:dyDescent="0.25">
      <c r="A31" s="230">
        <v>34515</v>
      </c>
      <c r="B31" s="229">
        <v>1261</v>
      </c>
      <c r="D31" s="229">
        <v>395752</v>
      </c>
      <c r="E31" s="229">
        <v>113525</v>
      </c>
      <c r="F31" s="229">
        <v>282227</v>
      </c>
      <c r="I31" s="229">
        <v>84369</v>
      </c>
      <c r="J31" s="229">
        <v>1126</v>
      </c>
      <c r="K31" s="229">
        <v>830</v>
      </c>
      <c r="L31" s="229">
        <v>309427</v>
      </c>
      <c r="M31" s="229">
        <v>228346</v>
      </c>
      <c r="N31" s="229">
        <v>11250</v>
      </c>
      <c r="O31" s="229">
        <v>298177</v>
      </c>
    </row>
    <row r="32" spans="1:15" hidden="1" x14ac:dyDescent="0.25">
      <c r="A32" s="230">
        <v>34880</v>
      </c>
      <c r="B32" s="229">
        <v>997</v>
      </c>
      <c r="D32" s="229">
        <v>383238</v>
      </c>
      <c r="E32" s="229">
        <v>93808</v>
      </c>
      <c r="F32" s="229">
        <v>289430</v>
      </c>
      <c r="I32" s="229">
        <v>101513</v>
      </c>
      <c r="J32" s="229">
        <v>920</v>
      </c>
      <c r="K32" s="229">
        <v>1250</v>
      </c>
      <c r="L32" s="229">
        <v>279555</v>
      </c>
      <c r="M32" s="229">
        <v>226548</v>
      </c>
      <c r="N32" s="229">
        <v>11509</v>
      </c>
      <c r="O32" s="229">
        <v>268046</v>
      </c>
    </row>
    <row r="33" spans="1:15" hidden="1" x14ac:dyDescent="0.25">
      <c r="A33" s="230">
        <v>35246</v>
      </c>
      <c r="B33" s="229">
        <v>978</v>
      </c>
      <c r="D33" s="229">
        <v>400011</v>
      </c>
      <c r="E33" s="229">
        <v>86431</v>
      </c>
      <c r="F33" s="229">
        <v>313581</v>
      </c>
      <c r="I33" s="229">
        <v>111317</v>
      </c>
      <c r="J33" s="229">
        <v>932</v>
      </c>
      <c r="K33" s="229">
        <v>1268</v>
      </c>
      <c r="L33" s="229">
        <v>286494</v>
      </c>
      <c r="M33" s="229">
        <v>240566</v>
      </c>
      <c r="N33" s="229">
        <v>12169</v>
      </c>
      <c r="O33" s="229">
        <v>274325</v>
      </c>
    </row>
    <row r="34" spans="1:15" hidden="1" x14ac:dyDescent="0.25">
      <c r="A34" s="230">
        <v>35611</v>
      </c>
      <c r="B34" s="229">
        <v>930</v>
      </c>
      <c r="D34" s="229">
        <v>397652</v>
      </c>
      <c r="E34" s="229">
        <v>78800</v>
      </c>
      <c r="F34" s="229">
        <v>318852</v>
      </c>
      <c r="I34" s="229">
        <v>110134</v>
      </c>
      <c r="J34" s="229">
        <v>239</v>
      </c>
      <c r="K34" s="229">
        <v>1590</v>
      </c>
      <c r="L34" s="229">
        <v>285690</v>
      </c>
      <c r="M34" s="229">
        <v>243054</v>
      </c>
      <c r="N34" s="229">
        <v>11600</v>
      </c>
      <c r="O34" s="229">
        <v>274090</v>
      </c>
    </row>
    <row r="35" spans="1:15" hidden="1" x14ac:dyDescent="0.25">
      <c r="A35" s="230">
        <v>35976</v>
      </c>
      <c r="B35" s="229">
        <v>847</v>
      </c>
      <c r="D35" s="229">
        <v>397569</v>
      </c>
      <c r="E35" s="229">
        <v>81097</v>
      </c>
      <c r="F35" s="229">
        <v>316472</v>
      </c>
      <c r="I35" s="229">
        <v>79614</v>
      </c>
      <c r="J35" s="229">
        <v>726</v>
      </c>
      <c r="K35" s="229">
        <v>1952</v>
      </c>
      <c r="L35" s="229">
        <v>315277</v>
      </c>
      <c r="M35" s="229">
        <v>235558</v>
      </c>
      <c r="N35" s="229">
        <v>10242</v>
      </c>
      <c r="O35" s="229">
        <v>305035</v>
      </c>
    </row>
    <row r="36" spans="1:15" hidden="1" x14ac:dyDescent="0.25">
      <c r="A36" s="230">
        <v>36341</v>
      </c>
      <c r="B36" s="229">
        <v>1152</v>
      </c>
      <c r="D36" s="229">
        <v>432214</v>
      </c>
      <c r="E36" s="229">
        <v>89842</v>
      </c>
      <c r="F36" s="229">
        <v>342372</v>
      </c>
      <c r="I36" s="229">
        <v>47924</v>
      </c>
      <c r="J36" s="229">
        <v>208</v>
      </c>
      <c r="K36" s="229">
        <v>1367</v>
      </c>
      <c r="L36" s="229">
        <v>382715</v>
      </c>
      <c r="M36" s="229">
        <v>259518</v>
      </c>
      <c r="N36" s="229">
        <v>10762</v>
      </c>
      <c r="O36" s="229">
        <v>371953</v>
      </c>
    </row>
    <row r="37" spans="1:15" hidden="1" x14ac:dyDescent="0.25">
      <c r="A37" s="230">
        <v>36707</v>
      </c>
      <c r="B37" s="229">
        <v>1169</v>
      </c>
      <c r="D37" s="229">
        <v>418865</v>
      </c>
      <c r="E37" s="229">
        <v>94465</v>
      </c>
      <c r="F37" s="229">
        <v>324400</v>
      </c>
      <c r="I37" s="229">
        <v>39812</v>
      </c>
      <c r="J37" s="229">
        <v>263</v>
      </c>
      <c r="K37" s="229">
        <v>2210</v>
      </c>
      <c r="L37" s="229">
        <v>376580</v>
      </c>
      <c r="M37" s="229">
        <v>260049</v>
      </c>
      <c r="N37" s="229">
        <v>11063</v>
      </c>
      <c r="O37" s="229">
        <v>365517</v>
      </c>
    </row>
    <row r="38" spans="1:15" hidden="1" x14ac:dyDescent="0.25">
      <c r="A38" s="230">
        <v>37072</v>
      </c>
      <c r="B38" s="229">
        <v>1244</v>
      </c>
      <c r="D38" s="229">
        <v>414838</v>
      </c>
      <c r="E38" s="229">
        <v>94790</v>
      </c>
      <c r="F38" s="229">
        <v>320048</v>
      </c>
      <c r="I38" s="229">
        <v>35052</v>
      </c>
      <c r="J38" s="229">
        <v>246</v>
      </c>
      <c r="K38" s="229">
        <v>1717</v>
      </c>
      <c r="L38" s="229">
        <v>377824</v>
      </c>
      <c r="M38" s="229">
        <v>258271</v>
      </c>
      <c r="N38" s="229">
        <v>11060</v>
      </c>
      <c r="O38" s="229">
        <v>366764</v>
      </c>
    </row>
    <row r="39" spans="1:15" hidden="1" x14ac:dyDescent="0.25">
      <c r="A39" s="230">
        <v>37437</v>
      </c>
      <c r="B39" s="229">
        <v>1232</v>
      </c>
      <c r="D39" s="229">
        <v>397021</v>
      </c>
      <c r="E39" s="229">
        <v>92050</v>
      </c>
      <c r="F39" s="229">
        <v>304972</v>
      </c>
      <c r="H39" s="229">
        <v>0</v>
      </c>
      <c r="I39" s="229">
        <v>30991</v>
      </c>
      <c r="J39" s="229">
        <v>3136</v>
      </c>
      <c r="K39" s="229">
        <v>2690</v>
      </c>
      <c r="L39" s="229">
        <v>360205</v>
      </c>
      <c r="M39" s="229">
        <v>249671</v>
      </c>
      <c r="N39" s="229">
        <v>12982</v>
      </c>
      <c r="O39" s="229">
        <v>347223</v>
      </c>
    </row>
    <row r="40" spans="1:15" hidden="1" x14ac:dyDescent="0.25">
      <c r="A40" s="230">
        <v>37802</v>
      </c>
      <c r="B40" s="229">
        <v>1249</v>
      </c>
      <c r="D40" s="229">
        <v>368440</v>
      </c>
      <c r="E40" s="229">
        <v>90368</v>
      </c>
      <c r="F40" s="229">
        <v>278072</v>
      </c>
      <c r="H40" s="229">
        <v>0</v>
      </c>
      <c r="I40" s="229">
        <v>23806</v>
      </c>
      <c r="J40" s="229">
        <v>3478</v>
      </c>
      <c r="K40" s="229">
        <v>3940</v>
      </c>
      <c r="L40" s="229">
        <v>337216</v>
      </c>
      <c r="M40" s="229">
        <v>238743</v>
      </c>
      <c r="N40" s="229">
        <v>13971</v>
      </c>
      <c r="O40" s="229">
        <v>323245</v>
      </c>
    </row>
    <row r="41" spans="1:15" hidden="1" x14ac:dyDescent="0.25">
      <c r="A41" s="230">
        <v>38168</v>
      </c>
      <c r="B41" s="229">
        <v>1272</v>
      </c>
      <c r="D41" s="229">
        <v>348827</v>
      </c>
      <c r="E41" s="229">
        <v>79823</v>
      </c>
      <c r="F41" s="229">
        <v>269004</v>
      </c>
      <c r="H41" s="229">
        <v>0</v>
      </c>
      <c r="I41" s="229">
        <v>22405</v>
      </c>
      <c r="J41" s="229">
        <v>3287</v>
      </c>
      <c r="K41" s="229">
        <v>3215</v>
      </c>
      <c r="L41" s="229">
        <v>319919</v>
      </c>
      <c r="M41" s="229">
        <v>236465</v>
      </c>
      <c r="N41" s="229">
        <v>14061</v>
      </c>
      <c r="O41" s="229">
        <v>305858</v>
      </c>
    </row>
    <row r="42" spans="1:15" hidden="1" x14ac:dyDescent="0.25">
      <c r="A42" s="230">
        <v>38533</v>
      </c>
      <c r="B42" s="229">
        <v>1356</v>
      </c>
      <c r="D42" s="229">
        <v>352044</v>
      </c>
      <c r="E42" s="229">
        <v>87599</v>
      </c>
      <c r="F42" s="229">
        <v>264445</v>
      </c>
      <c r="H42" s="229">
        <v>0</v>
      </c>
      <c r="I42" s="229">
        <v>29134</v>
      </c>
      <c r="J42" s="229">
        <v>3153</v>
      </c>
      <c r="K42" s="229">
        <v>2120</v>
      </c>
      <c r="L42" s="229">
        <v>317637</v>
      </c>
      <c r="M42" s="229">
        <v>226230</v>
      </c>
      <c r="N42" s="229">
        <v>13748</v>
      </c>
      <c r="O42" s="229">
        <v>303889</v>
      </c>
    </row>
    <row r="43" spans="1:15" hidden="1" x14ac:dyDescent="0.25">
      <c r="A43" s="230">
        <v>38898</v>
      </c>
      <c r="B43" s="229">
        <v>1451</v>
      </c>
      <c r="D43" s="229">
        <v>349137</v>
      </c>
      <c r="E43" s="229">
        <v>94612</v>
      </c>
      <c r="F43" s="229">
        <v>254526</v>
      </c>
      <c r="H43" s="229">
        <v>0</v>
      </c>
      <c r="I43" s="229">
        <v>29001</v>
      </c>
      <c r="J43" s="229">
        <v>3365</v>
      </c>
      <c r="K43" s="229">
        <v>1562</v>
      </c>
      <c r="L43" s="229">
        <v>315209</v>
      </c>
      <c r="M43" s="229">
        <v>223580</v>
      </c>
      <c r="N43" s="229">
        <v>14056</v>
      </c>
      <c r="O43" s="229">
        <v>301153</v>
      </c>
    </row>
    <row r="44" spans="1:15" hidden="1" x14ac:dyDescent="0.25">
      <c r="A44" s="230">
        <v>39263</v>
      </c>
      <c r="B44" s="229">
        <v>1540</v>
      </c>
      <c r="D44" s="229">
        <v>339389</v>
      </c>
      <c r="E44" s="229">
        <v>93249</v>
      </c>
      <c r="F44" s="229">
        <v>116652</v>
      </c>
      <c r="G44" s="229">
        <v>129488</v>
      </c>
      <c r="H44" s="229">
        <v>0</v>
      </c>
      <c r="I44" s="229">
        <v>27172</v>
      </c>
      <c r="J44" s="229">
        <v>3178</v>
      </c>
      <c r="K44" s="229">
        <v>1879</v>
      </c>
      <c r="L44" s="229">
        <v>307160</v>
      </c>
      <c r="M44" s="229">
        <v>206239</v>
      </c>
      <c r="N44" s="229">
        <v>13521</v>
      </c>
      <c r="O44" s="229">
        <v>293639</v>
      </c>
    </row>
    <row r="45" spans="1:15" hidden="1" x14ac:dyDescent="0.25">
      <c r="A45" s="230">
        <v>39629</v>
      </c>
      <c r="B45" s="229">
        <v>1645</v>
      </c>
      <c r="D45" s="229">
        <v>333019</v>
      </c>
      <c r="E45" s="229">
        <v>91460</v>
      </c>
      <c r="F45" s="229">
        <v>122345</v>
      </c>
      <c r="G45" s="229">
        <v>119215</v>
      </c>
      <c r="H45" s="229">
        <v>0</v>
      </c>
      <c r="I45" s="229">
        <v>31305</v>
      </c>
      <c r="J45" s="229">
        <v>3119</v>
      </c>
      <c r="K45" s="229">
        <v>2127</v>
      </c>
      <c r="L45" s="229">
        <v>296469</v>
      </c>
      <c r="M45" s="229">
        <v>195272</v>
      </c>
      <c r="N45" s="229">
        <v>13972</v>
      </c>
      <c r="O45" s="229">
        <v>282497</v>
      </c>
    </row>
    <row r="46" spans="1:15" hidden="1" x14ac:dyDescent="0.25">
      <c r="A46" s="230">
        <v>39994</v>
      </c>
      <c r="B46" s="229">
        <v>1643</v>
      </c>
      <c r="D46" s="229">
        <v>306263</v>
      </c>
      <c r="E46" s="229">
        <v>82288</v>
      </c>
      <c r="F46" s="229">
        <v>121949</v>
      </c>
      <c r="G46" s="229">
        <v>102027</v>
      </c>
      <c r="H46" s="229">
        <v>0</v>
      </c>
      <c r="I46" s="229">
        <v>24308</v>
      </c>
      <c r="J46" s="229">
        <v>2879</v>
      </c>
      <c r="K46" s="229">
        <v>2501</v>
      </c>
      <c r="L46" s="229">
        <v>276575</v>
      </c>
      <c r="M46" s="229">
        <v>198213</v>
      </c>
      <c r="N46" s="229">
        <v>13722</v>
      </c>
      <c r="O46" s="229">
        <v>262853</v>
      </c>
    </row>
    <row r="47" spans="1:15" hidden="1" x14ac:dyDescent="0.25">
      <c r="A47" s="230">
        <v>40359</v>
      </c>
      <c r="B47" s="229">
        <v>1580</v>
      </c>
      <c r="D47" s="229">
        <v>319891</v>
      </c>
      <c r="E47" s="229">
        <v>73017</v>
      </c>
      <c r="F47" s="229">
        <v>151369</v>
      </c>
      <c r="G47" s="229">
        <v>95505</v>
      </c>
      <c r="H47" s="229">
        <v>0</v>
      </c>
      <c r="I47" s="229">
        <v>27240</v>
      </c>
      <c r="J47" s="229">
        <v>3019</v>
      </c>
      <c r="K47" s="229">
        <v>2790</v>
      </c>
      <c r="L47" s="229">
        <v>286841</v>
      </c>
      <c r="M47" s="229">
        <v>204327</v>
      </c>
      <c r="N47" s="229">
        <v>13244</v>
      </c>
      <c r="O47" s="229">
        <v>273597</v>
      </c>
    </row>
    <row r="48" spans="1:15" hidden="1" x14ac:dyDescent="0.25">
      <c r="A48" s="230">
        <v>40724</v>
      </c>
      <c r="B48" s="229">
        <v>4240</v>
      </c>
      <c r="C48" s="229">
        <v>25958</v>
      </c>
      <c r="D48" s="229">
        <v>279130</v>
      </c>
      <c r="E48" s="229">
        <v>63902</v>
      </c>
      <c r="F48" s="229">
        <v>120880</v>
      </c>
      <c r="G48" s="229">
        <v>94349</v>
      </c>
      <c r="H48" s="229">
        <v>0</v>
      </c>
      <c r="I48" s="229">
        <v>23905</v>
      </c>
      <c r="J48" s="229">
        <v>2624</v>
      </c>
      <c r="K48" s="229">
        <v>2424</v>
      </c>
      <c r="L48" s="229">
        <v>250177</v>
      </c>
      <c r="M48" s="229">
        <v>180648</v>
      </c>
      <c r="N48" s="229">
        <v>12095</v>
      </c>
      <c r="O48" s="229">
        <v>238082</v>
      </c>
    </row>
    <row r="49" spans="1:15" hidden="1" x14ac:dyDescent="0.25">
      <c r="A49" s="230">
        <v>41090</v>
      </c>
      <c r="B49" s="229">
        <v>4356</v>
      </c>
      <c r="C49" s="229">
        <v>26061</v>
      </c>
      <c r="D49" s="229">
        <v>246822</v>
      </c>
      <c r="E49" s="229">
        <v>91904</v>
      </c>
      <c r="F49" s="229">
        <v>67065</v>
      </c>
      <c r="G49" s="229">
        <v>87854</v>
      </c>
      <c r="H49" s="229">
        <v>0</v>
      </c>
      <c r="I49" s="229">
        <v>0</v>
      </c>
      <c r="J49" s="229">
        <v>0</v>
      </c>
      <c r="K49" s="229">
        <v>0</v>
      </c>
      <c r="L49" s="229">
        <v>246822</v>
      </c>
      <c r="M49" s="229">
        <v>169203</v>
      </c>
      <c r="N49" s="229">
        <v>12755</v>
      </c>
      <c r="O49" s="229">
        <v>234067</v>
      </c>
    </row>
    <row r="50" spans="1:15" hidden="1" x14ac:dyDescent="0.25">
      <c r="A50" s="230">
        <v>41455</v>
      </c>
      <c r="B50" s="229">
        <v>4183</v>
      </c>
      <c r="C50" s="229">
        <v>26542</v>
      </c>
      <c r="D50" s="229">
        <v>252310</v>
      </c>
      <c r="E50" s="229">
        <v>88203</v>
      </c>
      <c r="F50" s="229">
        <v>69839</v>
      </c>
      <c r="G50" s="229">
        <v>94268</v>
      </c>
      <c r="H50" s="229">
        <v>0</v>
      </c>
      <c r="I50" s="229">
        <v>0</v>
      </c>
      <c r="J50" s="229">
        <v>0</v>
      </c>
      <c r="K50" s="229">
        <v>0</v>
      </c>
      <c r="L50" s="229">
        <v>252310</v>
      </c>
      <c r="M50" s="229">
        <v>164401</v>
      </c>
      <c r="N50" s="229">
        <v>14298</v>
      </c>
      <c r="O50" s="229">
        <v>238012</v>
      </c>
    </row>
    <row r="51" spans="1:15" hidden="1" x14ac:dyDescent="0.25">
      <c r="A51" s="230">
        <v>41820</v>
      </c>
      <c r="B51" s="229">
        <v>4211</v>
      </c>
      <c r="C51" s="229">
        <v>26835</v>
      </c>
      <c r="D51" s="229">
        <v>238988</v>
      </c>
      <c r="E51" s="229">
        <v>60936</v>
      </c>
      <c r="F51" s="229">
        <v>70475</v>
      </c>
      <c r="G51" s="229">
        <v>107577</v>
      </c>
      <c r="H51" s="229">
        <v>0</v>
      </c>
      <c r="L51" s="229">
        <v>238988</v>
      </c>
      <c r="M51" s="229">
        <v>162794</v>
      </c>
      <c r="N51" s="229">
        <v>13201</v>
      </c>
      <c r="O51" s="229">
        <v>225787</v>
      </c>
    </row>
    <row r="52" spans="1:15" x14ac:dyDescent="0.25">
      <c r="A52" s="230">
        <v>42185</v>
      </c>
      <c r="B52" s="229">
        <v>4210</v>
      </c>
      <c r="C52" s="229">
        <v>27080</v>
      </c>
      <c r="D52" s="229">
        <v>236648</v>
      </c>
      <c r="E52" s="229">
        <v>42658</v>
      </c>
      <c r="F52" s="229">
        <v>69168</v>
      </c>
      <c r="G52" s="229">
        <v>124822</v>
      </c>
      <c r="H52" s="229">
        <v>0</v>
      </c>
      <c r="I52" s="229">
        <v>0</v>
      </c>
      <c r="J52" s="229">
        <v>0</v>
      </c>
      <c r="K52" s="229">
        <v>0</v>
      </c>
      <c r="L52" s="229">
        <v>236648</v>
      </c>
      <c r="M52" s="229">
        <v>150561</v>
      </c>
      <c r="N52" s="229">
        <v>12470</v>
      </c>
      <c r="O52" s="229">
        <v>224178</v>
      </c>
    </row>
    <row r="53" spans="1:15" x14ac:dyDescent="0.25">
      <c r="A53" s="230">
        <v>42551</v>
      </c>
      <c r="B53" s="229">
        <v>3997</v>
      </c>
      <c r="C53" s="229">
        <v>25088</v>
      </c>
      <c r="D53" s="229">
        <v>205025</v>
      </c>
      <c r="E53" s="229">
        <v>29370</v>
      </c>
      <c r="F53" s="229">
        <v>57157</v>
      </c>
      <c r="G53" s="229">
        <v>118498</v>
      </c>
      <c r="H53" s="229">
        <v>0</v>
      </c>
      <c r="L53" s="229">
        <v>205025</v>
      </c>
      <c r="M53" s="229">
        <v>120313</v>
      </c>
      <c r="N53" s="229">
        <v>10597</v>
      </c>
      <c r="O53" s="229">
        <v>194428</v>
      </c>
    </row>
    <row r="54" spans="1:15" x14ac:dyDescent="0.25">
      <c r="A54" s="230">
        <v>42916</v>
      </c>
      <c r="B54" s="229">
        <v>3768</v>
      </c>
      <c r="C54" s="229">
        <v>24690</v>
      </c>
      <c r="D54" s="229">
        <v>212458</v>
      </c>
      <c r="E54" s="229">
        <v>41835</v>
      </c>
      <c r="F54" s="229">
        <v>58962</v>
      </c>
      <c r="G54" s="229">
        <v>111662</v>
      </c>
      <c r="H54" s="229">
        <v>0</v>
      </c>
      <c r="I54" s="229">
        <v>0</v>
      </c>
      <c r="J54" s="229">
        <v>0</v>
      </c>
      <c r="K54" s="229">
        <v>0</v>
      </c>
      <c r="L54" s="229">
        <v>212458</v>
      </c>
      <c r="M54" s="229">
        <v>100780</v>
      </c>
      <c r="N54" s="229">
        <v>9465</v>
      </c>
      <c r="O54" s="229">
        <v>202993</v>
      </c>
    </row>
    <row r="55" spans="1:15" x14ac:dyDescent="0.25">
      <c r="A55" s="230">
        <v>43281</v>
      </c>
      <c r="B55" s="229">
        <v>3631</v>
      </c>
      <c r="C55" s="229">
        <v>40368</v>
      </c>
      <c r="D55" s="229">
        <v>202617</v>
      </c>
      <c r="E55" s="229">
        <v>45984</v>
      </c>
      <c r="F55" s="229">
        <v>39959</v>
      </c>
      <c r="G55" s="229">
        <v>116671</v>
      </c>
      <c r="H55" s="229">
        <v>2</v>
      </c>
      <c r="I55" s="229">
        <v>0</v>
      </c>
      <c r="J55" s="229">
        <v>0</v>
      </c>
      <c r="K55" s="229">
        <v>0</v>
      </c>
      <c r="L55" s="229">
        <v>202617</v>
      </c>
      <c r="M55" s="229">
        <v>92272</v>
      </c>
      <c r="N55" s="229">
        <v>9397</v>
      </c>
      <c r="O55" s="229">
        <v>193220</v>
      </c>
    </row>
    <row r="56" spans="1:15" x14ac:dyDescent="0.25">
      <c r="A56" s="230">
        <v>43646</v>
      </c>
      <c r="B56" s="229">
        <v>3627</v>
      </c>
      <c r="C56" s="229">
        <v>42965</v>
      </c>
      <c r="D56" s="229">
        <v>196823</v>
      </c>
      <c r="E56" s="229">
        <v>38831</v>
      </c>
      <c r="F56" s="229">
        <v>45270</v>
      </c>
      <c r="G56" s="229">
        <v>112721</v>
      </c>
      <c r="H56" s="229">
        <v>1</v>
      </c>
      <c r="I56" s="229">
        <v>0</v>
      </c>
      <c r="J56" s="229">
        <v>0</v>
      </c>
      <c r="K56" s="229">
        <v>0</v>
      </c>
      <c r="L56" s="229">
        <v>196823</v>
      </c>
      <c r="M56" s="229">
        <v>88856</v>
      </c>
      <c r="N56" s="229">
        <v>8733</v>
      </c>
      <c r="O56" s="229">
        <v>188090</v>
      </c>
    </row>
    <row r="57" spans="1:15" x14ac:dyDescent="0.25">
      <c r="A57" s="230">
        <v>44012</v>
      </c>
      <c r="B57" s="229">
        <v>3583</v>
      </c>
      <c r="C57" s="229">
        <v>41923</v>
      </c>
      <c r="D57" s="229">
        <v>170579</v>
      </c>
      <c r="E57" s="229">
        <v>28581</v>
      </c>
      <c r="F57" s="229">
        <v>39528</v>
      </c>
      <c r="G57" s="229">
        <v>102469</v>
      </c>
      <c r="H57" s="229">
        <v>1</v>
      </c>
      <c r="I57" s="229">
        <v>0</v>
      </c>
      <c r="J57" s="229">
        <v>0</v>
      </c>
      <c r="K57" s="229">
        <v>0</v>
      </c>
      <c r="L57" s="229">
        <v>170579</v>
      </c>
      <c r="M57" s="229">
        <v>81643</v>
      </c>
      <c r="N57" s="229">
        <v>7838</v>
      </c>
      <c r="O57" s="229">
        <v>162741</v>
      </c>
    </row>
    <row r="58" spans="1:15" x14ac:dyDescent="0.25">
      <c r="A58" s="230">
        <v>44377</v>
      </c>
      <c r="D58" s="229">
        <v>140003</v>
      </c>
      <c r="L58" s="229">
        <v>140003</v>
      </c>
    </row>
    <row r="59" spans="1:15" x14ac:dyDescent="0.25">
      <c r="A59" s="230"/>
      <c r="K59" s="229" t="s">
        <v>5433</v>
      </c>
    </row>
    <row r="60" spans="1:15" x14ac:dyDescent="0.25">
      <c r="H60" s="239">
        <f>1030*10^6</f>
        <v>1030000000</v>
      </c>
      <c r="I60" s="229" t="s">
        <v>5434</v>
      </c>
      <c r="J60" s="230">
        <v>42185</v>
      </c>
      <c r="K60" s="239">
        <f t="shared" ref="K60:K66" si="0">SUM(K52:L52)*$H$60</f>
        <v>243747440000000</v>
      </c>
    </row>
    <row r="61" spans="1:15" x14ac:dyDescent="0.25">
      <c r="J61" s="230">
        <v>42551</v>
      </c>
      <c r="K61" s="239">
        <f t="shared" si="0"/>
        <v>211175750000000</v>
      </c>
    </row>
    <row r="62" spans="1:15" x14ac:dyDescent="0.25">
      <c r="J62" s="230">
        <v>42916</v>
      </c>
      <c r="K62" s="239">
        <f t="shared" si="0"/>
        <v>218831740000000</v>
      </c>
    </row>
    <row r="63" spans="1:15" x14ac:dyDescent="0.25">
      <c r="J63" s="230">
        <v>43281</v>
      </c>
      <c r="K63" s="239">
        <f t="shared" si="0"/>
        <v>208695510000000</v>
      </c>
    </row>
    <row r="64" spans="1:15" x14ac:dyDescent="0.25">
      <c r="J64" s="230">
        <v>43646</v>
      </c>
      <c r="K64" s="239">
        <f t="shared" si="0"/>
        <v>202727690000000</v>
      </c>
    </row>
    <row r="65" spans="7:11" x14ac:dyDescent="0.25">
      <c r="J65" s="230">
        <v>44012</v>
      </c>
      <c r="K65" s="239">
        <f t="shared" si="0"/>
        <v>175696370000000</v>
      </c>
    </row>
    <row r="66" spans="7:11" x14ac:dyDescent="0.25">
      <c r="J66" s="230">
        <v>44377</v>
      </c>
      <c r="K66" s="239">
        <f t="shared" si="0"/>
        <v>144203090000000</v>
      </c>
    </row>
    <row r="69" spans="7:11" x14ac:dyDescent="0.25">
      <c r="G69" s="229" t="s">
        <v>5432</v>
      </c>
    </row>
  </sheetData>
  <hyperlinks>
    <hyperlink ref="A1" location="Contents!A1" display="Back to Contents" xr:uid="{E5EFAFD7-A550-4866-BBD4-E74C3E3A5701}"/>
  </hyperlinks>
  <pageMargins left="0.75" right="0.75" top="1" bottom="1" header="0.5" footer="0.5"/>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59DB-F16D-4724-9D29-576E27705A37}">
  <sheetPr>
    <tabColor indexed="10"/>
  </sheetPr>
  <dimension ref="A1:D41"/>
  <sheetViews>
    <sheetView workbookViewId="0">
      <pane xSplit="1" ySplit="3" topLeftCell="B4" activePane="bottomRight" state="frozen"/>
      <selection pane="topRight"/>
      <selection pane="bottomLeft"/>
      <selection pane="bottomRight" activeCell="B41" sqref="B41"/>
    </sheetView>
  </sheetViews>
  <sheetFormatPr defaultColWidth="8.4140625" defaultRowHeight="12.5" x14ac:dyDescent="0.25"/>
  <cols>
    <col min="1" max="1" width="13.9140625" style="229" customWidth="1"/>
    <col min="2" max="4" width="17.4140625" style="229" customWidth="1"/>
    <col min="5" max="16384" width="8.4140625" style="229"/>
  </cols>
  <sheetData>
    <row r="1" spans="1:4" ht="15.5" x14ac:dyDescent="0.35">
      <c r="A1" s="237" t="s">
        <v>5426</v>
      </c>
      <c r="B1" s="236" t="s">
        <v>5431</v>
      </c>
    </row>
    <row r="2" spans="1:4" ht="23" x14ac:dyDescent="0.25">
      <c r="A2" s="235" t="s">
        <v>5424</v>
      </c>
      <c r="B2" s="234" t="s">
        <v>5430</v>
      </c>
      <c r="C2" s="234" t="s">
        <v>5429</v>
      </c>
      <c r="D2" s="234"/>
    </row>
    <row r="3" spans="1:4" ht="52" x14ac:dyDescent="0.3">
      <c r="A3" s="233" t="s">
        <v>705</v>
      </c>
      <c r="B3" s="232" t="s">
        <v>5428</v>
      </c>
      <c r="C3" s="232" t="s">
        <v>5427</v>
      </c>
      <c r="D3" s="232"/>
    </row>
    <row r="4" spans="1:4" hidden="1" x14ac:dyDescent="0.25">
      <c r="A4" s="230">
        <v>30132</v>
      </c>
      <c r="C4" s="229">
        <v>0</v>
      </c>
    </row>
    <row r="5" spans="1:4" hidden="1" x14ac:dyDescent="0.25">
      <c r="A5" s="230">
        <v>30497</v>
      </c>
      <c r="C5" s="229">
        <v>0</v>
      </c>
    </row>
    <row r="6" spans="1:4" hidden="1" x14ac:dyDescent="0.25">
      <c r="A6" s="230">
        <v>30863</v>
      </c>
      <c r="C6" s="229">
        <v>0</v>
      </c>
    </row>
    <row r="7" spans="1:4" hidden="1" x14ac:dyDescent="0.25">
      <c r="A7" s="230">
        <v>31228</v>
      </c>
      <c r="C7" s="229">
        <v>0</v>
      </c>
    </row>
    <row r="8" spans="1:4" hidden="1" x14ac:dyDescent="0.25">
      <c r="A8" s="230">
        <v>31593</v>
      </c>
      <c r="C8" s="229">
        <v>0</v>
      </c>
    </row>
    <row r="9" spans="1:4" hidden="1" x14ac:dyDescent="0.25">
      <c r="A9" s="230">
        <v>35611</v>
      </c>
      <c r="C9" s="229">
        <v>308</v>
      </c>
    </row>
    <row r="10" spans="1:4" hidden="1" x14ac:dyDescent="0.25">
      <c r="A10" s="230">
        <v>35976</v>
      </c>
      <c r="C10" s="229">
        <v>2067</v>
      </c>
    </row>
    <row r="11" spans="1:4" hidden="1" x14ac:dyDescent="0.25">
      <c r="A11" s="230">
        <v>36341</v>
      </c>
      <c r="C11" s="229">
        <v>3761</v>
      </c>
    </row>
    <row r="12" spans="1:4" hidden="1" x14ac:dyDescent="0.25">
      <c r="A12" s="230">
        <v>36707</v>
      </c>
      <c r="C12" s="229">
        <v>13152</v>
      </c>
    </row>
    <row r="13" spans="1:4" hidden="1" x14ac:dyDescent="0.25">
      <c r="A13" s="230">
        <v>37072</v>
      </c>
      <c r="C13" s="229">
        <v>23320</v>
      </c>
    </row>
    <row r="14" spans="1:4" hidden="1" x14ac:dyDescent="0.25">
      <c r="A14" s="230">
        <v>37437</v>
      </c>
      <c r="C14" s="229">
        <v>35305</v>
      </c>
    </row>
    <row r="15" spans="1:4" hidden="1" x14ac:dyDescent="0.25">
      <c r="A15" s="230">
        <v>37802</v>
      </c>
      <c r="C15" s="229">
        <v>53720</v>
      </c>
    </row>
    <row r="16" spans="1:4" hidden="1" x14ac:dyDescent="0.25">
      <c r="A16" s="230">
        <v>38168</v>
      </c>
      <c r="C16" s="229">
        <v>80019</v>
      </c>
    </row>
    <row r="17" spans="1:3" hidden="1" x14ac:dyDescent="0.25">
      <c r="A17" s="230">
        <v>38533</v>
      </c>
      <c r="C17" s="229">
        <v>89987</v>
      </c>
    </row>
    <row r="18" spans="1:3" hidden="1" x14ac:dyDescent="0.25">
      <c r="A18" s="230">
        <v>38898</v>
      </c>
      <c r="C18" s="229">
        <v>101101</v>
      </c>
    </row>
    <row r="19" spans="1:3" hidden="1" x14ac:dyDescent="0.25">
      <c r="A19" s="230">
        <v>39263</v>
      </c>
      <c r="B19" s="229">
        <v>0</v>
      </c>
      <c r="C19" s="229">
        <v>96757</v>
      </c>
    </row>
    <row r="20" spans="1:3" hidden="1" x14ac:dyDescent="0.25">
      <c r="A20" s="230">
        <v>39629</v>
      </c>
      <c r="B20" s="229">
        <v>1345</v>
      </c>
      <c r="C20" s="229">
        <v>109127</v>
      </c>
    </row>
    <row r="21" spans="1:3" hidden="1" x14ac:dyDescent="0.25">
      <c r="A21" s="230">
        <v>39994</v>
      </c>
      <c r="B21" s="229">
        <v>1953</v>
      </c>
      <c r="C21" s="229">
        <v>101422</v>
      </c>
    </row>
    <row r="22" spans="1:3" hidden="1" x14ac:dyDescent="0.25">
      <c r="A22" s="230">
        <v>40359</v>
      </c>
      <c r="B22" s="229">
        <v>22503</v>
      </c>
      <c r="C22" s="229">
        <v>43278</v>
      </c>
    </row>
    <row r="23" spans="1:3" hidden="1" x14ac:dyDescent="0.25">
      <c r="A23" s="230">
        <v>40724</v>
      </c>
      <c r="B23" s="229">
        <v>2171</v>
      </c>
      <c r="C23" s="229">
        <v>94433</v>
      </c>
    </row>
    <row r="24" spans="1:3" hidden="1" x14ac:dyDescent="0.25">
      <c r="A24" s="230">
        <v>41090</v>
      </c>
      <c r="B24" s="229">
        <v>0</v>
      </c>
      <c r="C24" s="229">
        <v>110656</v>
      </c>
    </row>
    <row r="25" spans="1:3" hidden="1" x14ac:dyDescent="0.25">
      <c r="A25" s="230">
        <v>41455</v>
      </c>
      <c r="B25" s="229">
        <v>23</v>
      </c>
      <c r="C25" s="229">
        <v>107273</v>
      </c>
    </row>
    <row r="26" spans="1:3" hidden="1" x14ac:dyDescent="0.25">
      <c r="A26" s="230">
        <v>41820</v>
      </c>
      <c r="B26" s="229">
        <v>0</v>
      </c>
      <c r="C26" s="229">
        <v>120359</v>
      </c>
    </row>
    <row r="27" spans="1:3" x14ac:dyDescent="0.25">
      <c r="A27" s="230">
        <v>42185</v>
      </c>
      <c r="B27" s="229">
        <v>0</v>
      </c>
      <c r="C27" s="229">
        <v>124276</v>
      </c>
    </row>
    <row r="28" spans="1:3" x14ac:dyDescent="0.25">
      <c r="A28" s="230">
        <v>42551</v>
      </c>
      <c r="B28" s="229">
        <v>169</v>
      </c>
      <c r="C28" s="229">
        <v>125215</v>
      </c>
    </row>
    <row r="29" spans="1:3" x14ac:dyDescent="0.25">
      <c r="A29" s="230">
        <v>42916</v>
      </c>
      <c r="B29" s="229">
        <v>755</v>
      </c>
      <c r="C29" s="229">
        <v>127951</v>
      </c>
    </row>
    <row r="30" spans="1:3" x14ac:dyDescent="0.25">
      <c r="A30" s="230">
        <v>43281</v>
      </c>
      <c r="B30" s="229">
        <v>2813</v>
      </c>
      <c r="C30" s="229">
        <v>143940</v>
      </c>
    </row>
    <row r="31" spans="1:3" x14ac:dyDescent="0.25">
      <c r="A31" s="230">
        <v>43646</v>
      </c>
      <c r="B31" s="229">
        <v>802</v>
      </c>
      <c r="C31" s="229">
        <v>145107</v>
      </c>
    </row>
    <row r="32" spans="1:3" x14ac:dyDescent="0.25">
      <c r="A32" s="230">
        <v>44012</v>
      </c>
      <c r="B32" s="229">
        <v>1337</v>
      </c>
      <c r="C32" s="229">
        <v>133727</v>
      </c>
    </row>
    <row r="33" spans="1:3" x14ac:dyDescent="0.25">
      <c r="A33" s="230"/>
    </row>
    <row r="35" spans="1:3" x14ac:dyDescent="0.25">
      <c r="A35" s="229" t="s">
        <v>806</v>
      </c>
      <c r="B35" s="229" t="s">
        <v>5435</v>
      </c>
      <c r="C35" s="229" t="s">
        <v>5436</v>
      </c>
    </row>
    <row r="36" spans="1:3" x14ac:dyDescent="0.25">
      <c r="A36" s="230">
        <v>42185</v>
      </c>
      <c r="B36" s="239">
        <f>B27*'NatGas_Data 3_Production'!$H$60</f>
        <v>0</v>
      </c>
      <c r="C36" s="239">
        <f>C27*'NatGas_Data 3_Production'!$H$60</f>
        <v>128004280000000</v>
      </c>
    </row>
    <row r="37" spans="1:3" x14ac:dyDescent="0.25">
      <c r="A37" s="230">
        <v>42551</v>
      </c>
      <c r="B37" s="239">
        <f>B28*'NatGas_Data 3_Production'!$H$60</f>
        <v>174070000000</v>
      </c>
      <c r="C37" s="239">
        <f>C28*'NatGas_Data 3_Production'!$H$60</f>
        <v>128971450000000</v>
      </c>
    </row>
    <row r="38" spans="1:3" x14ac:dyDescent="0.25">
      <c r="A38" s="230">
        <v>42916</v>
      </c>
      <c r="B38" s="239">
        <f>B29*'NatGas_Data 3_Production'!$H$60</f>
        <v>777650000000</v>
      </c>
      <c r="C38" s="239">
        <f>C29*'NatGas_Data 3_Production'!$H$60</f>
        <v>131789530000000</v>
      </c>
    </row>
    <row r="39" spans="1:3" x14ac:dyDescent="0.25">
      <c r="A39" s="230">
        <v>43281</v>
      </c>
      <c r="B39" s="239">
        <f>B30*'NatGas_Data 3_Production'!$H$60</f>
        <v>2897390000000</v>
      </c>
      <c r="C39" s="239">
        <f>C30*'NatGas_Data 3_Production'!$H$60</f>
        <v>148258200000000</v>
      </c>
    </row>
    <row r="40" spans="1:3" x14ac:dyDescent="0.25">
      <c r="A40" s="230">
        <v>43646</v>
      </c>
      <c r="B40" s="239">
        <f>B31*'NatGas_Data 3_Production'!$H$60</f>
        <v>826060000000</v>
      </c>
      <c r="C40" s="239">
        <f>C31*'NatGas_Data 3_Production'!$H$60</f>
        <v>149460210000000</v>
      </c>
    </row>
    <row r="41" spans="1:3" x14ac:dyDescent="0.25">
      <c r="A41" s="230">
        <v>44012</v>
      </c>
      <c r="B41" s="239">
        <f>B32*'NatGas_Data 3_Production'!$H$60</f>
        <v>1377110000000</v>
      </c>
      <c r="C41" s="239">
        <f>C32*'NatGas_Data 3_Production'!$H$60</f>
        <v>137738810000000</v>
      </c>
    </row>
  </sheetData>
  <hyperlinks>
    <hyperlink ref="A1" location="Contents!A1" display="Back to Contents" xr:uid="{7DC465EC-CDFB-46B8-A495-C1D27CC42CD0}"/>
  </hyperlinks>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5491-117F-4F99-9402-FA37DC860059}">
  <dimension ref="A1:AC14481"/>
  <sheetViews>
    <sheetView topLeftCell="J7" workbookViewId="0">
      <selection activeCell="W36" sqref="W36"/>
    </sheetView>
  </sheetViews>
  <sheetFormatPr defaultRowHeight="14" x14ac:dyDescent="0.3"/>
  <cols>
    <col min="10" max="10" width="30.83203125" bestFit="1" customWidth="1"/>
    <col min="11" max="11" width="27" bestFit="1" customWidth="1"/>
    <col min="12" max="12" width="30.08203125" bestFit="1" customWidth="1"/>
    <col min="13" max="13" width="12.25" bestFit="1" customWidth="1"/>
    <col min="14" max="14" width="9.83203125" bestFit="1" customWidth="1"/>
    <col min="15" max="16" width="10.83203125" bestFit="1" customWidth="1"/>
    <col min="17" max="17" width="13.58203125" bestFit="1" customWidth="1"/>
    <col min="18" max="18" width="8.83203125" bestFit="1" customWidth="1"/>
    <col min="19" max="19" width="6.83203125" bestFit="1" customWidth="1"/>
    <col min="20" max="20" width="11.75" bestFit="1" customWidth="1"/>
    <col min="21" max="22" width="8.83203125" bestFit="1" customWidth="1"/>
    <col min="23" max="23" width="6.83203125" bestFit="1" customWidth="1"/>
    <col min="24" max="24" width="8.83203125" bestFit="1" customWidth="1"/>
    <col min="25" max="25" width="9.83203125" bestFit="1" customWidth="1"/>
    <col min="26" max="29" width="11.83203125" bestFit="1" customWidth="1"/>
    <col min="31" max="31" width="12.25" bestFit="1" customWidth="1"/>
  </cols>
  <sheetData>
    <row r="1" spans="1:29" x14ac:dyDescent="0.3">
      <c r="A1" s="202" t="s">
        <v>705</v>
      </c>
      <c r="B1" s="202" t="s">
        <v>706</v>
      </c>
      <c r="C1" s="202" t="s">
        <v>707</v>
      </c>
      <c r="D1" s="202" t="s">
        <v>708</v>
      </c>
      <c r="E1" s="202" t="s">
        <v>188</v>
      </c>
      <c r="F1" s="202" t="s">
        <v>709</v>
      </c>
      <c r="G1" s="202" t="s">
        <v>710</v>
      </c>
      <c r="H1" s="206" t="s">
        <v>722</v>
      </c>
      <c r="J1" s="207" t="s">
        <v>708</v>
      </c>
      <c r="K1" t="s">
        <v>96</v>
      </c>
    </row>
    <row r="2" spans="1:29" x14ac:dyDescent="0.3">
      <c r="A2" s="203">
        <v>38359</v>
      </c>
      <c r="B2" s="204" t="s">
        <v>134</v>
      </c>
      <c r="C2" s="204" t="s">
        <v>134</v>
      </c>
      <c r="D2" s="204" t="s">
        <v>711</v>
      </c>
      <c r="E2" s="204" t="s">
        <v>712</v>
      </c>
      <c r="F2" s="205">
        <v>6078</v>
      </c>
      <c r="G2" s="205">
        <v>7608</v>
      </c>
      <c r="H2">
        <f>YEAR(A2)</f>
        <v>2005</v>
      </c>
      <c r="L2" t="s">
        <v>724</v>
      </c>
      <c r="S2">
        <v>42</v>
      </c>
      <c r="T2" t="s">
        <v>725</v>
      </c>
    </row>
    <row r="3" spans="1:29" x14ac:dyDescent="0.3">
      <c r="A3" s="203">
        <v>38359</v>
      </c>
      <c r="B3" s="204" t="s">
        <v>509</v>
      </c>
      <c r="C3" s="204" t="s">
        <v>713</v>
      </c>
      <c r="D3" s="204" t="s">
        <v>96</v>
      </c>
      <c r="E3" s="204" t="s">
        <v>712</v>
      </c>
      <c r="F3" s="205">
        <v>2664.56</v>
      </c>
      <c r="G3" s="205">
        <v>3489.92</v>
      </c>
      <c r="H3">
        <f t="shared" ref="H3:H66" si="0">YEAR(A3)</f>
        <v>2005</v>
      </c>
      <c r="J3" s="207" t="s">
        <v>723</v>
      </c>
      <c r="L3" s="207" t="s">
        <v>722</v>
      </c>
    </row>
    <row r="4" spans="1:29" x14ac:dyDescent="0.3">
      <c r="A4" s="203">
        <v>38359</v>
      </c>
      <c r="B4" s="204" t="s">
        <v>509</v>
      </c>
      <c r="C4" s="204" t="s">
        <v>714</v>
      </c>
      <c r="D4" s="204" t="s">
        <v>96</v>
      </c>
      <c r="E4" s="204" t="s">
        <v>712</v>
      </c>
      <c r="F4" s="205">
        <v>418</v>
      </c>
      <c r="G4" s="205">
        <v>473</v>
      </c>
      <c r="H4">
        <f t="shared" si="0"/>
        <v>2005</v>
      </c>
      <c r="J4" s="207" t="s">
        <v>706</v>
      </c>
      <c r="K4" s="207" t="s">
        <v>707</v>
      </c>
      <c r="L4">
        <v>2005</v>
      </c>
      <c r="M4">
        <v>2006</v>
      </c>
      <c r="N4">
        <v>2007</v>
      </c>
      <c r="O4">
        <v>2008</v>
      </c>
      <c r="P4">
        <v>2009</v>
      </c>
      <c r="Q4">
        <v>2010</v>
      </c>
      <c r="R4">
        <v>2011</v>
      </c>
      <c r="S4">
        <v>2012</v>
      </c>
      <c r="T4">
        <v>2013</v>
      </c>
      <c r="U4">
        <v>2014</v>
      </c>
      <c r="V4">
        <v>2015</v>
      </c>
      <c r="W4">
        <v>2016</v>
      </c>
      <c r="X4">
        <v>2017</v>
      </c>
      <c r="Y4">
        <v>2018</v>
      </c>
      <c r="Z4">
        <v>2019</v>
      </c>
      <c r="AA4">
        <v>2020</v>
      </c>
      <c r="AB4">
        <v>2021</v>
      </c>
      <c r="AC4">
        <v>2022</v>
      </c>
    </row>
    <row r="5" spans="1:29" x14ac:dyDescent="0.3">
      <c r="A5" s="203">
        <v>38359</v>
      </c>
      <c r="B5" s="204" t="s">
        <v>509</v>
      </c>
      <c r="C5" s="204" t="s">
        <v>715</v>
      </c>
      <c r="D5" s="204" t="s">
        <v>96</v>
      </c>
      <c r="E5" s="204" t="s">
        <v>712</v>
      </c>
      <c r="F5" s="205">
        <v>0</v>
      </c>
      <c r="G5" s="205">
        <v>3085</v>
      </c>
      <c r="H5">
        <f t="shared" si="0"/>
        <v>2005</v>
      </c>
      <c r="J5" t="s">
        <v>717</v>
      </c>
      <c r="K5" t="s">
        <v>718</v>
      </c>
      <c r="L5" s="208">
        <v>88848</v>
      </c>
      <c r="M5" s="208">
        <v>97612</v>
      </c>
      <c r="N5" s="208">
        <v>100014</v>
      </c>
      <c r="O5" s="208">
        <v>106535</v>
      </c>
      <c r="P5" s="208">
        <v>92408</v>
      </c>
      <c r="Q5" s="208">
        <v>96275</v>
      </c>
      <c r="R5" s="208">
        <v>95209</v>
      </c>
      <c r="S5" s="208">
        <v>91196</v>
      </c>
      <c r="T5" s="208">
        <v>88636</v>
      </c>
      <c r="U5" s="208">
        <v>86876</v>
      </c>
      <c r="V5" s="208">
        <v>90662</v>
      </c>
      <c r="W5" s="208">
        <v>94966</v>
      </c>
      <c r="X5" s="208">
        <v>95694</v>
      </c>
      <c r="Y5" s="208">
        <v>90031</v>
      </c>
      <c r="Z5" s="208">
        <v>80146</v>
      </c>
      <c r="AA5" s="208">
        <v>68297</v>
      </c>
      <c r="AB5" s="208">
        <v>66589</v>
      </c>
      <c r="AC5" s="208">
        <v>20582</v>
      </c>
    </row>
    <row r="6" spans="1:29" x14ac:dyDescent="0.3">
      <c r="A6" s="203">
        <v>38359</v>
      </c>
      <c r="B6" s="204" t="s">
        <v>716</v>
      </c>
      <c r="C6" s="204" t="s">
        <v>716</v>
      </c>
      <c r="D6" s="204" t="s">
        <v>96</v>
      </c>
      <c r="E6" s="204" t="s">
        <v>712</v>
      </c>
      <c r="F6" s="205">
        <v>690</v>
      </c>
      <c r="G6" s="205">
        <v>1775</v>
      </c>
      <c r="H6">
        <f t="shared" si="0"/>
        <v>2005</v>
      </c>
      <c r="J6" t="s">
        <v>717</v>
      </c>
      <c r="K6" t="s">
        <v>719</v>
      </c>
      <c r="L6" s="208">
        <v>36915</v>
      </c>
      <c r="M6" s="208">
        <v>29121</v>
      </c>
      <c r="N6" s="208">
        <v>22697</v>
      </c>
      <c r="O6" s="208">
        <v>29132</v>
      </c>
      <c r="P6" s="208">
        <v>25778</v>
      </c>
      <c r="Q6" s="208">
        <v>28297</v>
      </c>
      <c r="R6" s="208">
        <v>30140</v>
      </c>
      <c r="S6" s="208">
        <v>31943</v>
      </c>
      <c r="T6" s="208">
        <v>41897</v>
      </c>
      <c r="U6" s="208">
        <v>50583</v>
      </c>
      <c r="V6" s="208">
        <v>45754</v>
      </c>
      <c r="W6" s="208">
        <v>36506</v>
      </c>
      <c r="X6" s="208">
        <v>38803</v>
      </c>
      <c r="Y6" s="208">
        <v>45221.727996826172</v>
      </c>
      <c r="Z6" s="208">
        <v>51453.19527053833</v>
      </c>
      <c r="AA6" s="208">
        <v>45969.700241088867</v>
      </c>
      <c r="AB6" s="208">
        <v>42570.477333068848</v>
      </c>
      <c r="AC6" s="208">
        <v>14744.82502746582</v>
      </c>
    </row>
    <row r="7" spans="1:29" x14ac:dyDescent="0.3">
      <c r="A7" s="203">
        <v>38359</v>
      </c>
      <c r="B7" s="204" t="s">
        <v>717</v>
      </c>
      <c r="C7" s="204" t="s">
        <v>718</v>
      </c>
      <c r="D7" s="204" t="s">
        <v>96</v>
      </c>
      <c r="E7" s="204" t="s">
        <v>712</v>
      </c>
      <c r="F7" s="205">
        <v>816</v>
      </c>
      <c r="G7" s="205">
        <v>1322</v>
      </c>
      <c r="H7">
        <f t="shared" si="0"/>
        <v>2005</v>
      </c>
      <c r="J7" t="s">
        <v>509</v>
      </c>
      <c r="K7" t="s">
        <v>713</v>
      </c>
      <c r="L7" s="208">
        <v>348638</v>
      </c>
      <c r="M7" s="208">
        <v>352258.98000000004</v>
      </c>
      <c r="N7" s="208">
        <v>346573.24</v>
      </c>
      <c r="O7" s="208">
        <v>335755.70499999996</v>
      </c>
      <c r="P7" s="208">
        <v>334885.27500000014</v>
      </c>
      <c r="Q7" s="208">
        <v>337341.2</v>
      </c>
      <c r="R7" s="208">
        <v>332021.09999999998</v>
      </c>
      <c r="S7" s="208">
        <v>334678.00000000012</v>
      </c>
      <c r="T7" s="208">
        <v>338109.19999999995</v>
      </c>
      <c r="U7" s="208">
        <v>351051.09999999992</v>
      </c>
      <c r="V7" s="208">
        <v>339349.8</v>
      </c>
      <c r="W7" s="208">
        <v>361612.99999999983</v>
      </c>
      <c r="X7" s="208">
        <v>360902.69999999995</v>
      </c>
      <c r="Y7" s="208">
        <v>350762.39999999991</v>
      </c>
      <c r="Z7" s="208">
        <v>335082.90333862294</v>
      </c>
      <c r="AA7" s="208">
        <v>285756.79999999999</v>
      </c>
      <c r="AB7" s="208">
        <v>318712.0999999998</v>
      </c>
      <c r="AC7" s="208">
        <v>103295.09999999998</v>
      </c>
    </row>
    <row r="8" spans="1:29" x14ac:dyDescent="0.3">
      <c r="A8" s="203">
        <v>38359</v>
      </c>
      <c r="B8" s="204" t="s">
        <v>717</v>
      </c>
      <c r="C8" s="204" t="s">
        <v>719</v>
      </c>
      <c r="D8" s="204" t="s">
        <v>96</v>
      </c>
      <c r="E8" s="204" t="s">
        <v>712</v>
      </c>
      <c r="F8" s="205">
        <v>114</v>
      </c>
      <c r="G8" s="205">
        <v>458</v>
      </c>
      <c r="H8">
        <f t="shared" si="0"/>
        <v>2005</v>
      </c>
      <c r="J8" t="s">
        <v>509</v>
      </c>
      <c r="K8" t="s">
        <v>715</v>
      </c>
      <c r="L8" s="208">
        <v>0</v>
      </c>
      <c r="M8" s="208">
        <v>0</v>
      </c>
      <c r="N8" s="208">
        <v>0</v>
      </c>
      <c r="O8" s="208">
        <v>0</v>
      </c>
      <c r="P8" s="208">
        <v>0</v>
      </c>
      <c r="Q8" s="208">
        <v>0</v>
      </c>
      <c r="R8" s="208">
        <v>0</v>
      </c>
      <c r="S8" s="208">
        <v>0</v>
      </c>
      <c r="T8" s="208">
        <v>0</v>
      </c>
      <c r="U8" s="208">
        <v>0</v>
      </c>
      <c r="V8" s="208">
        <v>0</v>
      </c>
      <c r="W8" s="208">
        <v>0</v>
      </c>
      <c r="X8" s="208">
        <v>0</v>
      </c>
      <c r="Y8" s="208">
        <v>0</v>
      </c>
      <c r="Z8" s="208">
        <v>0</v>
      </c>
      <c r="AA8" s="208">
        <v>0</v>
      </c>
      <c r="AB8" s="208">
        <v>0</v>
      </c>
      <c r="AC8" s="208">
        <v>0</v>
      </c>
    </row>
    <row r="9" spans="1:29" x14ac:dyDescent="0.3">
      <c r="A9" s="203">
        <v>38359</v>
      </c>
      <c r="B9" s="204" t="s">
        <v>720</v>
      </c>
      <c r="C9" s="204" t="s">
        <v>720</v>
      </c>
      <c r="D9" s="204" t="s">
        <v>96</v>
      </c>
      <c r="E9" s="204" t="s">
        <v>712</v>
      </c>
      <c r="F9" s="205">
        <v>220</v>
      </c>
      <c r="G9" s="205">
        <v>1159</v>
      </c>
      <c r="H9">
        <f t="shared" si="0"/>
        <v>2005</v>
      </c>
      <c r="J9" t="s">
        <v>509</v>
      </c>
      <c r="K9" t="s">
        <v>714</v>
      </c>
      <c r="L9" s="208">
        <v>56689</v>
      </c>
      <c r="M9" s="208">
        <v>52797</v>
      </c>
      <c r="N9" s="208">
        <v>48032</v>
      </c>
      <c r="O9" s="208">
        <v>44152</v>
      </c>
      <c r="P9" s="208">
        <v>46600</v>
      </c>
      <c r="Q9" s="208">
        <v>57625</v>
      </c>
      <c r="R9" s="208">
        <v>47288</v>
      </c>
      <c r="S9" s="208">
        <v>45555</v>
      </c>
      <c r="T9" s="208">
        <v>41502</v>
      </c>
      <c r="U9" s="208">
        <v>40033</v>
      </c>
      <c r="V9" s="208">
        <v>38241</v>
      </c>
      <c r="W9" s="208">
        <v>43879</v>
      </c>
      <c r="X9" s="208">
        <v>47261</v>
      </c>
      <c r="Y9" s="208">
        <v>51563</v>
      </c>
      <c r="Z9" s="208">
        <v>44509.137771606445</v>
      </c>
      <c r="AA9" s="208">
        <v>40460</v>
      </c>
      <c r="AB9" s="208">
        <v>43341</v>
      </c>
      <c r="AC9" s="208">
        <v>12266</v>
      </c>
    </row>
    <row r="10" spans="1:29" x14ac:dyDescent="0.3">
      <c r="A10" s="203">
        <v>38359</v>
      </c>
      <c r="B10" s="204" t="s">
        <v>720</v>
      </c>
      <c r="C10" s="204" t="s">
        <v>720</v>
      </c>
      <c r="D10" s="204" t="s">
        <v>96</v>
      </c>
      <c r="E10" s="204" t="s">
        <v>721</v>
      </c>
      <c r="F10" s="205">
        <v>53</v>
      </c>
      <c r="G10" s="205">
        <v>610</v>
      </c>
      <c r="H10">
        <f t="shared" si="0"/>
        <v>2005</v>
      </c>
      <c r="J10" t="s">
        <v>716</v>
      </c>
      <c r="K10" t="s">
        <v>716</v>
      </c>
      <c r="L10" s="208">
        <v>93643</v>
      </c>
      <c r="M10" s="208">
        <v>90054</v>
      </c>
      <c r="N10" s="208">
        <v>84613</v>
      </c>
      <c r="O10" s="208">
        <v>105543</v>
      </c>
      <c r="P10" s="208">
        <v>89388</v>
      </c>
      <c r="Q10" s="208">
        <v>93145</v>
      </c>
      <c r="R10" s="208">
        <v>98604</v>
      </c>
      <c r="S10" s="208">
        <v>99063</v>
      </c>
      <c r="T10" s="208">
        <v>100119</v>
      </c>
      <c r="U10" s="208">
        <v>106128</v>
      </c>
      <c r="V10" s="208">
        <v>104422</v>
      </c>
      <c r="W10" s="208">
        <v>103722</v>
      </c>
      <c r="X10" s="208">
        <v>109171</v>
      </c>
      <c r="Y10" s="208">
        <v>118933</v>
      </c>
      <c r="Z10" s="208">
        <v>108012.69104003906</v>
      </c>
      <c r="AA10" s="208">
        <v>61026</v>
      </c>
      <c r="AB10" s="208">
        <v>79861</v>
      </c>
      <c r="AC10" s="208">
        <v>32732</v>
      </c>
    </row>
    <row r="11" spans="1:29" x14ac:dyDescent="0.3">
      <c r="A11" s="203">
        <v>38359</v>
      </c>
      <c r="B11" s="204" t="s">
        <v>134</v>
      </c>
      <c r="C11" s="204" t="s">
        <v>134</v>
      </c>
      <c r="D11" s="204" t="s">
        <v>711</v>
      </c>
      <c r="E11" s="204" t="s">
        <v>721</v>
      </c>
      <c r="F11" s="205">
        <v>6636</v>
      </c>
      <c r="G11" s="205">
        <v>5552</v>
      </c>
      <c r="H11">
        <f t="shared" si="0"/>
        <v>2005</v>
      </c>
      <c r="J11" t="s">
        <v>720</v>
      </c>
      <c r="K11" t="s">
        <v>720</v>
      </c>
      <c r="L11" s="208">
        <v>20889</v>
      </c>
      <c r="M11" s="208">
        <v>20050</v>
      </c>
      <c r="N11" s="208">
        <v>21546</v>
      </c>
      <c r="O11" s="208">
        <v>20120</v>
      </c>
      <c r="P11" s="208">
        <v>19443</v>
      </c>
      <c r="Q11" s="208">
        <v>17702</v>
      </c>
      <c r="R11" s="208">
        <v>14156</v>
      </c>
      <c r="S11" s="208">
        <v>15432</v>
      </c>
      <c r="T11" s="208">
        <v>15069</v>
      </c>
      <c r="U11" s="208">
        <v>17914</v>
      </c>
      <c r="V11" s="208">
        <v>17585</v>
      </c>
      <c r="W11" s="208">
        <v>14104</v>
      </c>
      <c r="X11" s="208">
        <v>17194</v>
      </c>
      <c r="Y11" s="208">
        <v>15974</v>
      </c>
      <c r="Z11" s="208">
        <v>19277.382263183594</v>
      </c>
      <c r="AA11" s="208">
        <v>9105</v>
      </c>
      <c r="AB11" s="208">
        <v>12246</v>
      </c>
      <c r="AC11" s="208">
        <v>3864</v>
      </c>
    </row>
    <row r="12" spans="1:29" x14ac:dyDescent="0.3">
      <c r="A12" s="203">
        <v>38359</v>
      </c>
      <c r="B12" s="204" t="s">
        <v>509</v>
      </c>
      <c r="C12" s="204" t="s">
        <v>713</v>
      </c>
      <c r="D12" s="204" t="s">
        <v>96</v>
      </c>
      <c r="E12" s="204" t="s">
        <v>721</v>
      </c>
      <c r="F12" s="205">
        <v>3517.0800000000004</v>
      </c>
      <c r="G12" s="205">
        <v>2829.1400000000003</v>
      </c>
      <c r="H12">
        <f t="shared" si="0"/>
        <v>2005</v>
      </c>
    </row>
    <row r="13" spans="1:29" x14ac:dyDescent="0.3">
      <c r="A13" s="203">
        <v>38359</v>
      </c>
      <c r="B13" s="204" t="s">
        <v>509</v>
      </c>
      <c r="C13" s="204" t="s">
        <v>714</v>
      </c>
      <c r="D13" s="204" t="s">
        <v>96</v>
      </c>
      <c r="E13" s="204" t="s">
        <v>721</v>
      </c>
      <c r="F13" s="205">
        <v>740</v>
      </c>
      <c r="G13" s="205">
        <v>603</v>
      </c>
      <c r="H13">
        <f t="shared" si="0"/>
        <v>2005</v>
      </c>
    </row>
    <row r="14" spans="1:29" x14ac:dyDescent="0.3">
      <c r="A14" s="203">
        <v>38359</v>
      </c>
      <c r="B14" s="204" t="s">
        <v>509</v>
      </c>
      <c r="C14" s="204" t="s">
        <v>715</v>
      </c>
      <c r="D14" s="204" t="s">
        <v>96</v>
      </c>
      <c r="E14" s="204" t="s">
        <v>721</v>
      </c>
      <c r="F14" s="205">
        <v>0</v>
      </c>
      <c r="G14" s="205">
        <v>3454</v>
      </c>
      <c r="H14">
        <f t="shared" si="0"/>
        <v>2005</v>
      </c>
      <c r="L14" t="s">
        <v>726</v>
      </c>
    </row>
    <row r="15" spans="1:29" x14ac:dyDescent="0.3">
      <c r="A15" s="203">
        <v>38359</v>
      </c>
      <c r="B15" s="204" t="s">
        <v>716</v>
      </c>
      <c r="C15" s="204" t="s">
        <v>716</v>
      </c>
      <c r="D15" s="204" t="s">
        <v>96</v>
      </c>
      <c r="E15" s="204" t="s">
        <v>721</v>
      </c>
      <c r="F15" s="205">
        <v>1005</v>
      </c>
      <c r="G15" s="205">
        <v>1663</v>
      </c>
      <c r="H15">
        <f t="shared" si="0"/>
        <v>2005</v>
      </c>
      <c r="K15" t="s">
        <v>718</v>
      </c>
      <c r="L15">
        <f>L$5*$S$2*10^3</f>
        <v>3731616000</v>
      </c>
      <c r="M15">
        <f t="shared" ref="M15:AC15" si="1">M$5*$S$2*10^3</f>
        <v>4099704000</v>
      </c>
      <c r="N15">
        <f t="shared" si="1"/>
        <v>4200588000</v>
      </c>
      <c r="O15">
        <f t="shared" si="1"/>
        <v>4474470000</v>
      </c>
      <c r="P15">
        <f t="shared" si="1"/>
        <v>3881136000</v>
      </c>
      <c r="Q15">
        <f t="shared" si="1"/>
        <v>4043550000</v>
      </c>
      <c r="R15">
        <f t="shared" si="1"/>
        <v>3998778000</v>
      </c>
      <c r="S15">
        <f t="shared" si="1"/>
        <v>3830232000</v>
      </c>
      <c r="T15">
        <f t="shared" si="1"/>
        <v>3722712000</v>
      </c>
      <c r="U15">
        <f t="shared" si="1"/>
        <v>3648792000</v>
      </c>
      <c r="V15">
        <f t="shared" si="1"/>
        <v>3807804000</v>
      </c>
      <c r="W15">
        <f t="shared" si="1"/>
        <v>3988572000</v>
      </c>
      <c r="X15">
        <f t="shared" si="1"/>
        <v>4019148000</v>
      </c>
      <c r="Y15">
        <f t="shared" si="1"/>
        <v>3781302000</v>
      </c>
      <c r="Z15">
        <f t="shared" si="1"/>
        <v>3366132000</v>
      </c>
      <c r="AA15">
        <f t="shared" si="1"/>
        <v>2868474000</v>
      </c>
      <c r="AB15">
        <f t="shared" si="1"/>
        <v>2796738000</v>
      </c>
      <c r="AC15">
        <f t="shared" si="1"/>
        <v>864444000</v>
      </c>
    </row>
    <row r="16" spans="1:29" x14ac:dyDescent="0.3">
      <c r="A16" s="203">
        <v>38359</v>
      </c>
      <c r="B16" s="204" t="s">
        <v>717</v>
      </c>
      <c r="C16" s="204" t="s">
        <v>718</v>
      </c>
      <c r="D16" s="204" t="s">
        <v>96</v>
      </c>
      <c r="E16" s="204" t="s">
        <v>721</v>
      </c>
      <c r="F16" s="205">
        <v>729</v>
      </c>
      <c r="G16" s="205">
        <v>1112</v>
      </c>
      <c r="H16">
        <f t="shared" si="0"/>
        <v>2005</v>
      </c>
      <c r="K16" t="s">
        <v>719</v>
      </c>
      <c r="L16">
        <f>L$6*$S$2*10^3</f>
        <v>1550430000</v>
      </c>
      <c r="M16">
        <f t="shared" ref="M16:AC16" si="2">M$6*$S$2*10^3</f>
        <v>1223082000</v>
      </c>
      <c r="N16">
        <f t="shared" si="2"/>
        <v>953274000</v>
      </c>
      <c r="O16">
        <f t="shared" si="2"/>
        <v>1223544000</v>
      </c>
      <c r="P16">
        <f t="shared" si="2"/>
        <v>1082676000</v>
      </c>
      <c r="Q16">
        <f t="shared" si="2"/>
        <v>1188474000</v>
      </c>
      <c r="R16">
        <f t="shared" si="2"/>
        <v>1265880000</v>
      </c>
      <c r="S16">
        <f t="shared" si="2"/>
        <v>1341606000</v>
      </c>
      <c r="T16">
        <f t="shared" si="2"/>
        <v>1759674000</v>
      </c>
      <c r="U16">
        <f t="shared" si="2"/>
        <v>2124486000</v>
      </c>
      <c r="V16">
        <f t="shared" si="2"/>
        <v>1921668000</v>
      </c>
      <c r="W16">
        <f t="shared" si="2"/>
        <v>1533252000</v>
      </c>
      <c r="X16">
        <f t="shared" si="2"/>
        <v>1629726000</v>
      </c>
      <c r="Y16">
        <f t="shared" si="2"/>
        <v>1899312575.8666992</v>
      </c>
      <c r="Z16">
        <f t="shared" si="2"/>
        <v>2161034201.3626099</v>
      </c>
      <c r="AA16">
        <f t="shared" si="2"/>
        <v>1930727410.1257324</v>
      </c>
      <c r="AB16">
        <f t="shared" si="2"/>
        <v>1787960047.9888916</v>
      </c>
      <c r="AC16">
        <f t="shared" si="2"/>
        <v>619282651.15356445</v>
      </c>
    </row>
    <row r="17" spans="1:29" x14ac:dyDescent="0.3">
      <c r="A17" s="203">
        <v>38359</v>
      </c>
      <c r="B17" s="204" t="s">
        <v>717</v>
      </c>
      <c r="C17" s="204" t="s">
        <v>719</v>
      </c>
      <c r="D17" s="204" t="s">
        <v>96</v>
      </c>
      <c r="E17" s="204" t="s">
        <v>721</v>
      </c>
      <c r="F17" s="205">
        <v>678</v>
      </c>
      <c r="G17" s="205">
        <v>1240</v>
      </c>
      <c r="H17">
        <f t="shared" si="0"/>
        <v>2005</v>
      </c>
      <c r="K17" t="s">
        <v>713</v>
      </c>
      <c r="L17">
        <f>L$7*$S$2*10^3</f>
        <v>14642796000</v>
      </c>
      <c r="M17">
        <f t="shared" ref="M17:AC17" si="3">M$7*$S$2*10^3</f>
        <v>14794877160.000002</v>
      </c>
      <c r="N17">
        <f t="shared" si="3"/>
        <v>14556076080</v>
      </c>
      <c r="O17">
        <f t="shared" si="3"/>
        <v>14101739609.999998</v>
      </c>
      <c r="P17">
        <f t="shared" si="3"/>
        <v>14065181550.000006</v>
      </c>
      <c r="Q17">
        <f t="shared" si="3"/>
        <v>14168330400</v>
      </c>
      <c r="R17">
        <f t="shared" si="3"/>
        <v>13944886200</v>
      </c>
      <c r="S17">
        <f t="shared" si="3"/>
        <v>14056476000.000006</v>
      </c>
      <c r="T17">
        <f t="shared" si="3"/>
        <v>14200586399.999998</v>
      </c>
      <c r="U17">
        <f t="shared" si="3"/>
        <v>14744146199.999998</v>
      </c>
      <c r="V17">
        <f t="shared" si="3"/>
        <v>14252691600</v>
      </c>
      <c r="W17">
        <f t="shared" si="3"/>
        <v>15187745999.999992</v>
      </c>
      <c r="X17">
        <f t="shared" si="3"/>
        <v>15157913399.999998</v>
      </c>
      <c r="Y17">
        <f t="shared" si="3"/>
        <v>14732020799.999996</v>
      </c>
      <c r="Z17">
        <f t="shared" si="3"/>
        <v>14073481940.222162</v>
      </c>
      <c r="AA17">
        <f t="shared" si="3"/>
        <v>12001785600</v>
      </c>
      <c r="AB17">
        <f t="shared" si="3"/>
        <v>13385908199.999992</v>
      </c>
      <c r="AC17">
        <f t="shared" si="3"/>
        <v>4338394199.999999</v>
      </c>
    </row>
    <row r="18" spans="1:29" x14ac:dyDescent="0.3">
      <c r="A18" s="203">
        <v>38366</v>
      </c>
      <c r="B18" s="204" t="s">
        <v>134</v>
      </c>
      <c r="C18" s="204" t="s">
        <v>134</v>
      </c>
      <c r="D18" s="204" t="s">
        <v>711</v>
      </c>
      <c r="E18" s="204" t="s">
        <v>712</v>
      </c>
      <c r="F18" s="205">
        <v>5696</v>
      </c>
      <c r="G18" s="205">
        <v>7329</v>
      </c>
      <c r="H18">
        <f t="shared" si="0"/>
        <v>2005</v>
      </c>
      <c r="K18" t="s">
        <v>715</v>
      </c>
      <c r="L18">
        <f>L$8*$S$2*10^3</f>
        <v>0</v>
      </c>
      <c r="M18">
        <f t="shared" ref="M18:AC18" si="4">M$8*$S$2*10^3</f>
        <v>0</v>
      </c>
      <c r="N18">
        <f t="shared" si="4"/>
        <v>0</v>
      </c>
      <c r="O18">
        <f t="shared" si="4"/>
        <v>0</v>
      </c>
      <c r="P18">
        <f t="shared" si="4"/>
        <v>0</v>
      </c>
      <c r="Q18">
        <f t="shared" si="4"/>
        <v>0</v>
      </c>
      <c r="R18">
        <f t="shared" si="4"/>
        <v>0</v>
      </c>
      <c r="S18">
        <f t="shared" si="4"/>
        <v>0</v>
      </c>
      <c r="T18">
        <f t="shared" si="4"/>
        <v>0</v>
      </c>
      <c r="U18">
        <f t="shared" si="4"/>
        <v>0</v>
      </c>
      <c r="V18">
        <f t="shared" si="4"/>
        <v>0</v>
      </c>
      <c r="W18">
        <f t="shared" si="4"/>
        <v>0</v>
      </c>
      <c r="X18">
        <f t="shared" si="4"/>
        <v>0</v>
      </c>
      <c r="Y18">
        <f t="shared" si="4"/>
        <v>0</v>
      </c>
      <c r="Z18">
        <f t="shared" si="4"/>
        <v>0</v>
      </c>
      <c r="AA18">
        <f t="shared" si="4"/>
        <v>0</v>
      </c>
      <c r="AB18">
        <f t="shared" si="4"/>
        <v>0</v>
      </c>
      <c r="AC18">
        <f t="shared" si="4"/>
        <v>0</v>
      </c>
    </row>
    <row r="19" spans="1:29" x14ac:dyDescent="0.3">
      <c r="A19" s="203">
        <v>38366</v>
      </c>
      <c r="B19" s="204" t="s">
        <v>509</v>
      </c>
      <c r="C19" s="204" t="s">
        <v>713</v>
      </c>
      <c r="D19" s="204" t="s">
        <v>96</v>
      </c>
      <c r="E19" s="204" t="s">
        <v>712</v>
      </c>
      <c r="F19" s="205">
        <v>2960.6800000000003</v>
      </c>
      <c r="G19" s="205">
        <v>3454.6800000000003</v>
      </c>
      <c r="H19">
        <f t="shared" si="0"/>
        <v>2005</v>
      </c>
      <c r="K19" t="s">
        <v>714</v>
      </c>
      <c r="L19">
        <f>L$9*$S$2*10^3</f>
        <v>2380938000</v>
      </c>
      <c r="M19">
        <f t="shared" ref="M19:AC19" si="5">M$9*$S$2*10^3</f>
        <v>2217474000</v>
      </c>
      <c r="N19">
        <f t="shared" si="5"/>
        <v>2017344000</v>
      </c>
      <c r="O19">
        <f t="shared" si="5"/>
        <v>1854384000</v>
      </c>
      <c r="P19">
        <f t="shared" si="5"/>
        <v>1957200000</v>
      </c>
      <c r="Q19">
        <f t="shared" si="5"/>
        <v>2420250000</v>
      </c>
      <c r="R19">
        <f t="shared" si="5"/>
        <v>1986096000</v>
      </c>
      <c r="S19">
        <f t="shared" si="5"/>
        <v>1913310000</v>
      </c>
      <c r="T19">
        <f t="shared" si="5"/>
        <v>1743084000</v>
      </c>
      <c r="U19">
        <f t="shared" si="5"/>
        <v>1681386000</v>
      </c>
      <c r="V19">
        <f t="shared" si="5"/>
        <v>1606122000</v>
      </c>
      <c r="W19">
        <f t="shared" si="5"/>
        <v>1842918000</v>
      </c>
      <c r="X19">
        <f t="shared" si="5"/>
        <v>1984962000</v>
      </c>
      <c r="Y19">
        <f t="shared" si="5"/>
        <v>2165646000</v>
      </c>
      <c r="Z19">
        <f t="shared" si="5"/>
        <v>1869383786.4074707</v>
      </c>
      <c r="AA19">
        <f t="shared" si="5"/>
        <v>1699320000</v>
      </c>
      <c r="AB19">
        <f t="shared" si="5"/>
        <v>1820322000</v>
      </c>
      <c r="AC19">
        <f t="shared" si="5"/>
        <v>515172000</v>
      </c>
    </row>
    <row r="20" spans="1:29" x14ac:dyDescent="0.3">
      <c r="A20" s="203">
        <v>38366</v>
      </c>
      <c r="B20" s="204" t="s">
        <v>509</v>
      </c>
      <c r="C20" s="204" t="s">
        <v>714</v>
      </c>
      <c r="D20" s="204" t="s">
        <v>96</v>
      </c>
      <c r="E20" s="204" t="s">
        <v>712</v>
      </c>
      <c r="F20" s="205">
        <v>141</v>
      </c>
      <c r="G20" s="205">
        <v>354</v>
      </c>
      <c r="H20">
        <f t="shared" si="0"/>
        <v>2005</v>
      </c>
      <c r="K20" t="s">
        <v>716</v>
      </c>
      <c r="L20">
        <f>L$10*$S$2*10^3</f>
        <v>3933006000</v>
      </c>
      <c r="M20">
        <f t="shared" ref="M20:AC20" si="6">M$10*$S$2*10^3</f>
        <v>3782268000</v>
      </c>
      <c r="N20">
        <f t="shared" si="6"/>
        <v>3553746000</v>
      </c>
      <c r="O20">
        <f t="shared" si="6"/>
        <v>4432806000</v>
      </c>
      <c r="P20">
        <f t="shared" si="6"/>
        <v>3754296000</v>
      </c>
      <c r="Q20">
        <f t="shared" si="6"/>
        <v>3912090000</v>
      </c>
      <c r="R20">
        <f t="shared" si="6"/>
        <v>4141368000</v>
      </c>
      <c r="S20">
        <f t="shared" si="6"/>
        <v>4160646000</v>
      </c>
      <c r="T20">
        <f t="shared" si="6"/>
        <v>4204998000</v>
      </c>
      <c r="U20">
        <f t="shared" si="6"/>
        <v>4457376000</v>
      </c>
      <c r="V20">
        <f t="shared" si="6"/>
        <v>4385724000</v>
      </c>
      <c r="W20">
        <f t="shared" si="6"/>
        <v>4356324000</v>
      </c>
      <c r="X20">
        <f t="shared" si="6"/>
        <v>4585182000</v>
      </c>
      <c r="Y20">
        <f t="shared" si="6"/>
        <v>4995186000</v>
      </c>
      <c r="Z20">
        <f t="shared" si="6"/>
        <v>4536533023.6816406</v>
      </c>
      <c r="AA20">
        <f t="shared" si="6"/>
        <v>2563092000</v>
      </c>
      <c r="AB20">
        <f t="shared" si="6"/>
        <v>3354162000</v>
      </c>
      <c r="AC20">
        <f t="shared" si="6"/>
        <v>1374744000</v>
      </c>
    </row>
    <row r="21" spans="1:29" x14ac:dyDescent="0.3">
      <c r="A21" s="203">
        <v>38366</v>
      </c>
      <c r="B21" s="204" t="s">
        <v>509</v>
      </c>
      <c r="C21" s="204" t="s">
        <v>715</v>
      </c>
      <c r="D21" s="204" t="s">
        <v>96</v>
      </c>
      <c r="E21" s="204" t="s">
        <v>712</v>
      </c>
      <c r="F21" s="205">
        <v>0</v>
      </c>
      <c r="G21" s="205">
        <v>3150</v>
      </c>
      <c r="H21">
        <f t="shared" si="0"/>
        <v>2005</v>
      </c>
      <c r="K21" t="s">
        <v>720</v>
      </c>
      <c r="L21">
        <f>L$11*$S$2*10^3</f>
        <v>877338000</v>
      </c>
      <c r="M21">
        <f t="shared" ref="M21:AC21" si="7">M$11*$S$2*10^3</f>
        <v>842100000</v>
      </c>
      <c r="N21">
        <f t="shared" si="7"/>
        <v>904932000</v>
      </c>
      <c r="O21">
        <f t="shared" si="7"/>
        <v>845040000</v>
      </c>
      <c r="P21">
        <f t="shared" si="7"/>
        <v>816606000</v>
      </c>
      <c r="Q21">
        <f t="shared" si="7"/>
        <v>743484000</v>
      </c>
      <c r="R21">
        <f t="shared" si="7"/>
        <v>594552000</v>
      </c>
      <c r="S21">
        <f t="shared" si="7"/>
        <v>648144000</v>
      </c>
      <c r="T21">
        <f t="shared" si="7"/>
        <v>632898000</v>
      </c>
      <c r="U21">
        <f t="shared" si="7"/>
        <v>752388000</v>
      </c>
      <c r="V21">
        <f t="shared" si="7"/>
        <v>738570000</v>
      </c>
      <c r="W21">
        <f t="shared" si="7"/>
        <v>592368000</v>
      </c>
      <c r="X21">
        <f t="shared" si="7"/>
        <v>722148000</v>
      </c>
      <c r="Y21">
        <f t="shared" si="7"/>
        <v>670908000</v>
      </c>
      <c r="Z21">
        <f t="shared" si="7"/>
        <v>809650055.05371094</v>
      </c>
      <c r="AA21">
        <f t="shared" si="7"/>
        <v>382410000</v>
      </c>
      <c r="AB21">
        <f t="shared" si="7"/>
        <v>514332000</v>
      </c>
      <c r="AC21">
        <f t="shared" si="7"/>
        <v>162288000</v>
      </c>
    </row>
    <row r="22" spans="1:29" x14ac:dyDescent="0.3">
      <c r="A22" s="203">
        <v>38366</v>
      </c>
      <c r="B22" s="204" t="s">
        <v>716</v>
      </c>
      <c r="C22" s="204" t="s">
        <v>716</v>
      </c>
      <c r="D22" s="204" t="s">
        <v>96</v>
      </c>
      <c r="E22" s="204" t="s">
        <v>712</v>
      </c>
      <c r="F22" s="205">
        <v>797</v>
      </c>
      <c r="G22" s="205">
        <v>1786</v>
      </c>
      <c r="H22">
        <f t="shared" si="0"/>
        <v>2005</v>
      </c>
    </row>
    <row r="23" spans="1:29" x14ac:dyDescent="0.3">
      <c r="A23" s="203">
        <v>38366</v>
      </c>
      <c r="B23" s="204" t="s">
        <v>717</v>
      </c>
      <c r="C23" s="204" t="s">
        <v>718</v>
      </c>
      <c r="D23" s="204" t="s">
        <v>96</v>
      </c>
      <c r="E23" s="204" t="s">
        <v>712</v>
      </c>
      <c r="F23" s="205">
        <v>746</v>
      </c>
      <c r="G23" s="205">
        <v>1229</v>
      </c>
      <c r="H23">
        <f t="shared" si="0"/>
        <v>2005</v>
      </c>
    </row>
    <row r="24" spans="1:29" x14ac:dyDescent="0.3">
      <c r="A24" s="203">
        <v>38366</v>
      </c>
      <c r="B24" s="204" t="s">
        <v>717</v>
      </c>
      <c r="C24" s="204" t="s">
        <v>719</v>
      </c>
      <c r="D24" s="204" t="s">
        <v>96</v>
      </c>
      <c r="E24" s="204" t="s">
        <v>712</v>
      </c>
      <c r="F24" s="205">
        <v>80</v>
      </c>
      <c r="G24" s="205">
        <v>421</v>
      </c>
      <c r="H24">
        <f t="shared" si="0"/>
        <v>2005</v>
      </c>
      <c r="L24" s="211">
        <v>2005</v>
      </c>
      <c r="M24" s="211">
        <v>2006</v>
      </c>
      <c r="N24" s="211">
        <v>2007</v>
      </c>
      <c r="O24" s="211">
        <v>2008</v>
      </c>
      <c r="P24" s="211">
        <v>2009</v>
      </c>
      <c r="Q24" s="211">
        <v>2010</v>
      </c>
      <c r="R24" s="211">
        <v>2011</v>
      </c>
      <c r="S24" s="211">
        <v>2012</v>
      </c>
      <c r="T24" s="211">
        <v>2013</v>
      </c>
      <c r="U24" s="211">
        <v>2014</v>
      </c>
      <c r="V24" s="211">
        <v>2015</v>
      </c>
      <c r="W24" s="211">
        <v>2016</v>
      </c>
      <c r="X24" s="211">
        <v>2017</v>
      </c>
      <c r="Y24" s="211">
        <v>2018</v>
      </c>
      <c r="Z24" s="211">
        <v>2019</v>
      </c>
      <c r="AA24" s="211">
        <v>2020</v>
      </c>
      <c r="AB24" s="211">
        <v>2021</v>
      </c>
      <c r="AC24" s="211">
        <v>2022</v>
      </c>
    </row>
    <row r="25" spans="1:29" x14ac:dyDescent="0.3">
      <c r="A25" s="203">
        <v>38366</v>
      </c>
      <c r="B25" s="204" t="s">
        <v>720</v>
      </c>
      <c r="C25" s="204" t="s">
        <v>720</v>
      </c>
      <c r="D25" s="204" t="s">
        <v>96</v>
      </c>
      <c r="E25" s="204" t="s">
        <v>712</v>
      </c>
      <c r="F25" s="205">
        <v>406</v>
      </c>
      <c r="G25" s="205">
        <v>1255</v>
      </c>
      <c r="H25">
        <f t="shared" si="0"/>
        <v>2005</v>
      </c>
      <c r="K25" s="209" t="s">
        <v>727</v>
      </c>
      <c r="N25" s="210" t="s">
        <v>728</v>
      </c>
    </row>
    <row r="26" spans="1:29" x14ac:dyDescent="0.3">
      <c r="A26" s="203">
        <v>38366</v>
      </c>
      <c r="B26" s="204" t="s">
        <v>720</v>
      </c>
      <c r="C26" s="204" t="s">
        <v>720</v>
      </c>
      <c r="D26" s="204" t="s">
        <v>96</v>
      </c>
      <c r="E26" s="204" t="s">
        <v>721</v>
      </c>
      <c r="F26" s="205">
        <v>148</v>
      </c>
      <c r="G26" s="205">
        <v>671</v>
      </c>
      <c r="H26">
        <f t="shared" si="0"/>
        <v>2005</v>
      </c>
      <c r="K26" s="248" t="s">
        <v>718</v>
      </c>
      <c r="L26">
        <f>L15*'GREET1 Fuel_Specs'!$B$21</f>
        <v>483198923820410.63</v>
      </c>
      <c r="M26">
        <f>M15*'GREET1 Fuel_Specs'!$B$21</f>
        <v>530861846658989.75</v>
      </c>
      <c r="N26">
        <f>N15*'GREET1 Fuel_Specs'!$B$21</f>
        <v>543925098673853.63</v>
      </c>
      <c r="O26">
        <f>O15*'GREET1 Fuel_Specs'!$B$21</f>
        <v>579389489343681.88</v>
      </c>
      <c r="P26">
        <f>P15*'GREET1 Fuel_Specs'!$B$21</f>
        <v>502559946789984.06</v>
      </c>
      <c r="Q26">
        <f>Q15*'GREET1 Fuel_Specs'!$B$21</f>
        <v>523590586066203.31</v>
      </c>
      <c r="R26">
        <f>R15*'GREET1 Fuel_Specs'!$B$21</f>
        <v>517793156154527.63</v>
      </c>
      <c r="S26">
        <f>S15*'GREET1 Fuel_Specs'!$B$21</f>
        <v>495968497396971.94</v>
      </c>
      <c r="T26">
        <f>T15*'GREET1 Fuel_Specs'!$B$21</f>
        <v>482045964025593.31</v>
      </c>
      <c r="U26">
        <f>U15*'GREET1 Fuel_Specs'!$B$21</f>
        <v>472474222332770.5</v>
      </c>
      <c r="V26">
        <f>V15*'GREET1 Fuel_Specs'!$B$21</f>
        <v>493064343951535.94</v>
      </c>
      <c r="W26">
        <f>W15*'GREET1 Fuel_Specs'!$B$21</f>
        <v>516471603182166.31</v>
      </c>
      <c r="X26">
        <f>X15*'GREET1 Fuel_Specs'!$B$21</f>
        <v>520430823609652.13</v>
      </c>
      <c r="Y26">
        <f>Y15*'GREET1 Fuel_Specs'!$B$21</f>
        <v>489632657015075.06</v>
      </c>
      <c r="Z26">
        <f>Z15*'GREET1 Fuel_Specs'!$B$21</f>
        <v>435873187336919.56</v>
      </c>
      <c r="AA26">
        <f>AA15*'GREET1 Fuel_Specs'!$B$21</f>
        <v>371432524087909.5</v>
      </c>
      <c r="AB26">
        <f>AB15*'GREET1 Fuel_Specs'!$B$21</f>
        <v>362143583854192.81</v>
      </c>
      <c r="AC26">
        <f>AC15*'GREET1 Fuel_Specs'!$B$21</f>
        <v>111934992910045.14</v>
      </c>
    </row>
    <row r="27" spans="1:29" ht="14.5" x14ac:dyDescent="0.35">
      <c r="A27" s="203">
        <v>38366</v>
      </c>
      <c r="B27" s="204" t="s">
        <v>134</v>
      </c>
      <c r="C27" s="204" t="s">
        <v>134</v>
      </c>
      <c r="D27" s="204" t="s">
        <v>711</v>
      </c>
      <c r="E27" s="204" t="s">
        <v>721</v>
      </c>
      <c r="F27" s="205">
        <v>6619</v>
      </c>
      <c r="G27" s="205">
        <v>5118</v>
      </c>
      <c r="H27">
        <f t="shared" si="0"/>
        <v>2005</v>
      </c>
      <c r="J27" s="268" t="s">
        <v>113</v>
      </c>
      <c r="K27" s="248" t="s">
        <v>719</v>
      </c>
      <c r="L27">
        <f>L16*'GREET1 Fuel_Specs'!$B$21</f>
        <v>200761843517360.63</v>
      </c>
      <c r="M27">
        <f>M16*'GREET1 Fuel_Specs'!$B$21</f>
        <v>158374255589030.44</v>
      </c>
      <c r="N27">
        <f>N16*'GREET1 Fuel_Specs'!$B$21</f>
        <v>123437398410227.13</v>
      </c>
      <c r="O27">
        <f>O16*'GREET1 Fuel_Specs'!$B$21</f>
        <v>158434078974610.59</v>
      </c>
      <c r="P27">
        <f>P16*'GREET1 Fuel_Specs'!$B$21</f>
        <v>140193384862265.27</v>
      </c>
      <c r="Q27">
        <f>Q16*'GREET1 Fuel_Specs'!$B$21</f>
        <v>153892940160117.94</v>
      </c>
      <c r="R27">
        <f>R16*'GREET1 Fuel_Specs'!$B$21</f>
        <v>163916076489590.94</v>
      </c>
      <c r="S27">
        <f>S16*'GREET1 Fuel_Specs'!$B$21</f>
        <v>173721673235136.13</v>
      </c>
      <c r="T27">
        <f>T16*'GREET1 Fuel_Specs'!$B$21</f>
        <v>227856398695567.06</v>
      </c>
      <c r="U27">
        <f>U16*'GREET1 Fuel_Specs'!$B$21</f>
        <v>275095119345487</v>
      </c>
      <c r="V27">
        <f>V16*'GREET1 Fuel_Specs'!$B$21</f>
        <v>248832653075804.38</v>
      </c>
      <c r="W27">
        <f>W16*'GREET1 Fuel_Specs'!$B$21</f>
        <v>198537501271698.97</v>
      </c>
      <c r="X27">
        <f>X16*'GREET1 Fuel_Specs'!$B$21</f>
        <v>211029711878752.38</v>
      </c>
      <c r="Y27">
        <f>Y16*'GREET1 Fuel_Specs'!$B$21</f>
        <v>245937897323133.19</v>
      </c>
      <c r="Z27">
        <f>Z16*'GREET1 Fuel_Specs'!$B$21</f>
        <v>279827667272708</v>
      </c>
      <c r="AA27">
        <f>AA16*'GREET1 Fuel_Specs'!$B$21</f>
        <v>250005736593294.28</v>
      </c>
      <c r="AB27">
        <f>AB16*'GREET1 Fuel_Specs'!$B$21</f>
        <v>231519098166081.97</v>
      </c>
      <c r="AC27">
        <f>AC16*'GREET1 Fuel_Specs'!$B$21</f>
        <v>80189577539075.063</v>
      </c>
    </row>
    <row r="28" spans="1:29" x14ac:dyDescent="0.3">
      <c r="A28" s="203">
        <v>38366</v>
      </c>
      <c r="B28" s="204" t="s">
        <v>509</v>
      </c>
      <c r="C28" s="204" t="s">
        <v>713</v>
      </c>
      <c r="D28" s="204" t="s">
        <v>96</v>
      </c>
      <c r="E28" s="204" t="s">
        <v>721</v>
      </c>
      <c r="F28" s="205">
        <v>3598.7000000000003</v>
      </c>
      <c r="G28" s="205">
        <v>2776.1400000000003</v>
      </c>
      <c r="H28">
        <f t="shared" si="0"/>
        <v>2005</v>
      </c>
      <c r="K28" s="249" t="s">
        <v>713</v>
      </c>
      <c r="L28">
        <f>L17*'GREET1 Fuel_Specs'!$B$17</f>
        <v>1642826825881920</v>
      </c>
      <c r="M28">
        <f>M17*'GREET1 Fuel_Specs'!$B$17</f>
        <v>1659889346548003.5</v>
      </c>
      <c r="N28">
        <f>N17*'GREET1 Fuel_Specs'!$B$17</f>
        <v>1633097412803001.8</v>
      </c>
      <c r="O28">
        <f>O17*'GREET1 Fuel_Specs'!$B$17</f>
        <v>1582123804969327</v>
      </c>
      <c r="P28">
        <f>P17*'GREET1 Fuel_Specs'!$B$17</f>
        <v>1578022227533556.8</v>
      </c>
      <c r="Q28">
        <f>Q17*'GREET1 Fuel_Specs'!$B$17</f>
        <v>1589594860099008</v>
      </c>
      <c r="R28">
        <f>R17*'GREET1 Fuel_Specs'!$B$17</f>
        <v>1564525868777424</v>
      </c>
      <c r="S28">
        <f>S17*'GREET1 Fuel_Specs'!$B$17</f>
        <v>1577045521235520.8</v>
      </c>
      <c r="T28">
        <f>T17*'GREET1 Fuel_Specs'!$B$17</f>
        <v>1593213774280127.8</v>
      </c>
      <c r="U28">
        <f>U17*'GREET1 Fuel_Specs'!$B$17</f>
        <v>1654197661572623.8</v>
      </c>
      <c r="V28">
        <f>V17*'GREET1 Fuel_Specs'!$B$17</f>
        <v>1599059640078432</v>
      </c>
      <c r="W28">
        <f>W17*'GREET1 Fuel_Specs'!$B$17</f>
        <v>1703966684605919.3</v>
      </c>
      <c r="X28">
        <f>X17*'GREET1 Fuel_Specs'!$B$17</f>
        <v>1700619660201167.8</v>
      </c>
      <c r="Y28">
        <f>Y17*'GREET1 Fuel_Specs'!$B$17</f>
        <v>1652837270265215.8</v>
      </c>
      <c r="Z28">
        <f>Z17*'GREET1 Fuel_Specs'!$B$17</f>
        <v>1578953477529954</v>
      </c>
      <c r="AA28">
        <f>AA17*'GREET1 Fuel_Specs'!$B$17</f>
        <v>1346522572749312</v>
      </c>
      <c r="AB28">
        <f>AB17*'GREET1 Fuel_Specs'!$B$17</f>
        <v>1501812159354863.3</v>
      </c>
      <c r="AC28">
        <f>AC17*'GREET1 Fuel_Specs'!$B$17</f>
        <v>486739716445583.94</v>
      </c>
    </row>
    <row r="29" spans="1:29" x14ac:dyDescent="0.3">
      <c r="A29" s="203">
        <v>38366</v>
      </c>
      <c r="B29" s="204" t="s">
        <v>509</v>
      </c>
      <c r="C29" s="204" t="s">
        <v>714</v>
      </c>
      <c r="D29" s="204" t="s">
        <v>96</v>
      </c>
      <c r="E29" s="204" t="s">
        <v>721</v>
      </c>
      <c r="F29" s="205">
        <v>606</v>
      </c>
      <c r="G29" s="205">
        <v>994</v>
      </c>
      <c r="H29">
        <f t="shared" si="0"/>
        <v>2005</v>
      </c>
      <c r="K29" s="249" t="s">
        <v>715</v>
      </c>
      <c r="L29">
        <f>L18*'GREET1 Fuel_Specs'!$B$15</f>
        <v>0</v>
      </c>
      <c r="M29">
        <f>M18*'GREET1 Fuel_Specs'!$B$15</f>
        <v>0</v>
      </c>
      <c r="N29">
        <f>N18*'GREET1 Fuel_Specs'!$B$15</f>
        <v>0</v>
      </c>
      <c r="O29">
        <f>O18*'GREET1 Fuel_Specs'!$B$15</f>
        <v>0</v>
      </c>
      <c r="P29">
        <f>P18*'GREET1 Fuel_Specs'!$B$15</f>
        <v>0</v>
      </c>
      <c r="Q29">
        <f>Q18*'GREET1 Fuel_Specs'!$B$15</f>
        <v>0</v>
      </c>
      <c r="R29">
        <f>R18*'GREET1 Fuel_Specs'!$B$15</f>
        <v>0</v>
      </c>
      <c r="S29">
        <f>S18*'GREET1 Fuel_Specs'!$B$15</f>
        <v>0</v>
      </c>
      <c r="T29">
        <f>T18*'GREET1 Fuel_Specs'!$B$15</f>
        <v>0</v>
      </c>
      <c r="U29">
        <f>U18*'GREET1 Fuel_Specs'!$B$15</f>
        <v>0</v>
      </c>
      <c r="V29">
        <f>V18*'GREET1 Fuel_Specs'!$B$15</f>
        <v>0</v>
      </c>
      <c r="W29">
        <f>W18*'GREET1 Fuel_Specs'!$B$15</f>
        <v>0</v>
      </c>
      <c r="X29">
        <f>X18*'GREET1 Fuel_Specs'!$B$15</f>
        <v>0</v>
      </c>
      <c r="Y29">
        <f>Y18*'GREET1 Fuel_Specs'!$B$15</f>
        <v>0</v>
      </c>
      <c r="Z29">
        <f>Z18*'GREET1 Fuel_Specs'!$B$15</f>
        <v>0</v>
      </c>
      <c r="AA29">
        <f>AA18*'GREET1 Fuel_Specs'!$B$15</f>
        <v>0</v>
      </c>
      <c r="AB29">
        <f>AB18*'GREET1 Fuel_Specs'!$B$15</f>
        <v>0</v>
      </c>
      <c r="AC29">
        <f>AC18*'GREET1 Fuel_Specs'!$B$15</f>
        <v>0</v>
      </c>
    </row>
    <row r="30" spans="1:29" ht="14.5" x14ac:dyDescent="0.35">
      <c r="A30" s="203">
        <v>38366</v>
      </c>
      <c r="B30" s="204" t="s">
        <v>509</v>
      </c>
      <c r="C30" s="204" t="s">
        <v>715</v>
      </c>
      <c r="D30" s="204" t="s">
        <v>96</v>
      </c>
      <c r="E30" s="204" t="s">
        <v>721</v>
      </c>
      <c r="F30" s="205">
        <v>0</v>
      </c>
      <c r="G30" s="205">
        <v>3774</v>
      </c>
      <c r="H30">
        <f t="shared" si="0"/>
        <v>2005</v>
      </c>
      <c r="J30" s="268" t="s">
        <v>113</v>
      </c>
      <c r="K30" s="249" t="s">
        <v>714</v>
      </c>
      <c r="L30">
        <f>L19*'GREET1 Fuel_Specs'!$B$16</f>
        <v>267125815121760</v>
      </c>
      <c r="M30">
        <f>M19*'GREET1 Fuel_Specs'!$B$16</f>
        <v>248786213568480</v>
      </c>
      <c r="N30">
        <f>N19*'GREET1 Fuel_Specs'!$B$16</f>
        <v>226332924410880</v>
      </c>
      <c r="O30">
        <f>O19*'GREET1 Fuel_Specs'!$B$16</f>
        <v>208049868391680</v>
      </c>
      <c r="P30">
        <f>P19*'GREET1 Fuel_Specs'!$B$16</f>
        <v>219585157344000</v>
      </c>
      <c r="Q30">
        <f>Q19*'GREET1 Fuel_Specs'!$B$16</f>
        <v>271536366780000</v>
      </c>
      <c r="R30">
        <f>R19*'GREET1 Fuel_Specs'!$B$16</f>
        <v>222827101297920</v>
      </c>
      <c r="S30">
        <f>S19*'GREET1 Fuel_Specs'!$B$16</f>
        <v>214660983751200</v>
      </c>
      <c r="T30">
        <f>T19*'GREET1 Fuel_Specs'!$B$16</f>
        <v>195562729615680</v>
      </c>
      <c r="U30">
        <f>U19*'GREET1 Fuel_Specs'!$B$16</f>
        <v>188640613818720</v>
      </c>
      <c r="V30">
        <f>V19*'GREET1 Fuel_Specs'!$B$16</f>
        <v>180196480729440</v>
      </c>
      <c r="W30">
        <f>W19*'GREET1 Fuel_Specs'!$B$16</f>
        <v>206763457491360</v>
      </c>
      <c r="X30">
        <f>X19*'GREET1 Fuel_Specs'!$B$16</f>
        <v>222699873846240</v>
      </c>
      <c r="Y30">
        <f>Y19*'GREET1 Fuel_Specs'!$B$16</f>
        <v>242971447813920</v>
      </c>
      <c r="Z30">
        <f>Z19*'GREET1 Fuel_Specs'!$B$16</f>
        <v>209732747227982.31</v>
      </c>
      <c r="AA30">
        <f>AA19*'GREET1 Fuel_Specs'!$B$16</f>
        <v>190652692406400</v>
      </c>
      <c r="AB30">
        <f>AB19*'GREET1 Fuel_Specs'!$B$16</f>
        <v>204228332713440</v>
      </c>
      <c r="AC30">
        <f>AC19*'GREET1 Fuel_Specs'!$B$16</f>
        <v>57798960085440</v>
      </c>
    </row>
    <row r="31" spans="1:29" x14ac:dyDescent="0.3">
      <c r="A31" s="203">
        <v>38366</v>
      </c>
      <c r="B31" s="204" t="s">
        <v>716</v>
      </c>
      <c r="C31" s="204" t="s">
        <v>716</v>
      </c>
      <c r="D31" s="204" t="s">
        <v>96</v>
      </c>
      <c r="E31" s="204" t="s">
        <v>721</v>
      </c>
      <c r="F31" s="205">
        <v>1038</v>
      </c>
      <c r="G31" s="205">
        <v>1682</v>
      </c>
      <c r="H31">
        <f t="shared" si="0"/>
        <v>2005</v>
      </c>
      <c r="K31" s="250" t="s">
        <v>716</v>
      </c>
      <c r="L31">
        <f>L20*'GREET1 Fuel_Specs'!$B$26</f>
        <v>488900311505656.69</v>
      </c>
      <c r="M31">
        <f>M20*'GREET1 Fuel_Specs'!$B$26</f>
        <v>470162517778482.19</v>
      </c>
      <c r="N31">
        <f>N20*'GREET1 Fuel_Specs'!$B$26</f>
        <v>441755625700032.31</v>
      </c>
      <c r="O31">
        <f>O20*'GREET1 Fuel_Specs'!$B$26</f>
        <v>551028967218494.94</v>
      </c>
      <c r="P31">
        <f>P20*'GREET1 Fuel_Specs'!$B$26</f>
        <v>466685401416738.44</v>
      </c>
      <c r="Q31">
        <f>Q20*'GREET1 Fuel_Specs'!$B$26</f>
        <v>486300305577505.94</v>
      </c>
      <c r="R31">
        <f>R20*'GREET1 Fuel_Specs'!$B$26</f>
        <v>514801173773840.75</v>
      </c>
      <c r="S31">
        <f>S20*'GREET1 Fuel_Specs'!$B$26</f>
        <v>517197564779907.38</v>
      </c>
      <c r="T31">
        <f>T20*'GREET1 Fuel_Specs'!$B$26</f>
        <v>522710830362492</v>
      </c>
      <c r="U31">
        <f>U20*'GREET1 Fuel_Specs'!$B$26</f>
        <v>554083191049756.31</v>
      </c>
      <c r="V31">
        <f>V20*'GREET1 Fuel_Specs'!$B$26</f>
        <v>545176343432436.81</v>
      </c>
      <c r="W31">
        <f>W20*'GREET1 Fuel_Specs'!$B$26</f>
        <v>541521716625799.25</v>
      </c>
      <c r="X31">
        <f>X20*'GREET1 Fuel_Specs'!$B$26</f>
        <v>569970375867753.5</v>
      </c>
      <c r="Y31">
        <f>Y20*'GREET1 Fuel_Specs'!$B$26</f>
        <v>620936757134033.13</v>
      </c>
      <c r="Z31">
        <f>Z20*'GREET1 Fuel_Specs'!$B$26</f>
        <v>563922965902836.88</v>
      </c>
      <c r="AA31">
        <f>AA20*'GREET1 Fuel_Specs'!$B$26</f>
        <v>318610365002661.25</v>
      </c>
      <c r="AB31">
        <f>AB20*'GREET1 Fuel_Specs'!$B$26</f>
        <v>416945930578401.44</v>
      </c>
      <c r="AC31">
        <f>AC20*'GREET1 Fuel_Specs'!$B$26</f>
        <v>170890349478371.63</v>
      </c>
    </row>
    <row r="32" spans="1:29" x14ac:dyDescent="0.3">
      <c r="A32" s="203">
        <v>38366</v>
      </c>
      <c r="B32" s="204" t="s">
        <v>717</v>
      </c>
      <c r="C32" s="204" t="s">
        <v>718</v>
      </c>
      <c r="D32" s="204" t="s">
        <v>96</v>
      </c>
      <c r="E32" s="204" t="s">
        <v>721</v>
      </c>
      <c r="F32" s="205">
        <v>615</v>
      </c>
      <c r="G32" s="205">
        <v>1141</v>
      </c>
      <c r="H32">
        <f t="shared" si="0"/>
        <v>2005</v>
      </c>
      <c r="K32" s="251" t="s">
        <v>720</v>
      </c>
      <c r="L32">
        <f>L21*'GREET1 Fuel_Specs'!$B$29</f>
        <v>123136601122950.95</v>
      </c>
      <c r="M32">
        <f>M21*'GREET1 Fuel_Specs'!$B$29</f>
        <v>118190858945625.28</v>
      </c>
      <c r="N32">
        <f>N21*'GREET1 Fuel_Specs'!$B$29</f>
        <v>127009488620570.7</v>
      </c>
      <c r="O32">
        <f>O21*'GREET1 Fuel_Specs'!$B$29</f>
        <v>118603495360896.8</v>
      </c>
      <c r="P32">
        <f>P21*'GREET1 Fuel_Specs'!$B$29</f>
        <v>114612711744628.05</v>
      </c>
      <c r="Q32">
        <f>Q21*'GREET1 Fuel_Specs'!$B$29</f>
        <v>104349854616232.36</v>
      </c>
      <c r="R32">
        <f>R21*'GREET1 Fuel_Specs'!$B$29</f>
        <v>83446872779764.172</v>
      </c>
      <c r="S32">
        <f>S21*'GREET1 Fuel_Specs'!$B$29</f>
        <v>90968645149570.547</v>
      </c>
      <c r="T32">
        <f>T21*'GREET1 Fuel_Specs'!$B$29</f>
        <v>88828830596091.141</v>
      </c>
      <c r="U32">
        <f>U21*'GREET1 Fuel_Specs'!$B$29</f>
        <v>105599553473911.8</v>
      </c>
      <c r="V32">
        <f>V21*'GREET1 Fuel_Specs'!$B$29</f>
        <v>103660162322135.7</v>
      </c>
      <c r="W32">
        <f>W21*'GREET1 Fuel_Specs'!$B$29</f>
        <v>83140342871276.766</v>
      </c>
      <c r="X32">
        <f>X21*'GREET1 Fuel_Specs'!$B$29</f>
        <v>101355293202547.69</v>
      </c>
      <c r="Y32">
        <f>Y21*'GREET1 Fuel_Specs'!$B$29</f>
        <v>94163629964958.516</v>
      </c>
      <c r="Z32">
        <f>Z21*'GREET1 Fuel_Specs'!$B$29</f>
        <v>113636427327123.73</v>
      </c>
      <c r="AA32">
        <f>AA21*'GREET1 Fuel_Specs'!$B$29</f>
        <v>53672208014958.516</v>
      </c>
      <c r="AB32">
        <f>AB21*'GREET1 Fuel_Specs'!$B$29</f>
        <v>72187793448784.406</v>
      </c>
      <c r="AC32">
        <f>AC21*'GREET1 Fuel_Specs'!$B$29</f>
        <v>22777530122987.336</v>
      </c>
    </row>
    <row r="33" spans="1:18" x14ac:dyDescent="0.3">
      <c r="A33" s="203">
        <v>38366</v>
      </c>
      <c r="B33" s="204" t="s">
        <v>717</v>
      </c>
      <c r="C33" s="204" t="s">
        <v>719</v>
      </c>
      <c r="D33" s="204" t="s">
        <v>96</v>
      </c>
      <c r="E33" s="204" t="s">
        <v>721</v>
      </c>
      <c r="F33" s="205">
        <v>611</v>
      </c>
      <c r="G33" s="205">
        <v>1316</v>
      </c>
      <c r="H33">
        <f t="shared" si="0"/>
        <v>2005</v>
      </c>
    </row>
    <row r="34" spans="1:18" x14ac:dyDescent="0.3">
      <c r="A34" s="203">
        <v>38373</v>
      </c>
      <c r="B34" s="204" t="s">
        <v>134</v>
      </c>
      <c r="C34" s="204" t="s">
        <v>134</v>
      </c>
      <c r="D34" s="204" t="s">
        <v>711</v>
      </c>
      <c r="E34" s="204" t="s">
        <v>712</v>
      </c>
      <c r="F34" s="205">
        <v>5367</v>
      </c>
      <c r="G34" s="205">
        <v>7152</v>
      </c>
      <c r="H34">
        <f t="shared" si="0"/>
        <v>2005</v>
      </c>
      <c r="K34" s="209" t="s">
        <v>5440</v>
      </c>
      <c r="L34" s="252">
        <v>2020</v>
      </c>
      <c r="M34" s="252">
        <v>2021</v>
      </c>
      <c r="N34" s="252">
        <v>2022</v>
      </c>
    </row>
    <row r="35" spans="1:18" ht="14.5" x14ac:dyDescent="0.35">
      <c r="A35" s="203">
        <v>38373</v>
      </c>
      <c r="B35" s="204" t="s">
        <v>509</v>
      </c>
      <c r="C35" s="204" t="s">
        <v>713</v>
      </c>
      <c r="D35" s="204" t="s">
        <v>96</v>
      </c>
      <c r="E35" s="204" t="s">
        <v>712</v>
      </c>
      <c r="F35" s="205">
        <v>2925.76</v>
      </c>
      <c r="G35" s="205">
        <v>3416.7400000000002</v>
      </c>
      <c r="H35">
        <f t="shared" si="0"/>
        <v>2005</v>
      </c>
      <c r="K35" s="248" t="s">
        <v>683</v>
      </c>
      <c r="L35" s="253">
        <f>SUM(AA26:AA27)</f>
        <v>621438260681203.75</v>
      </c>
      <c r="M35" s="253">
        <f t="shared" ref="M35:N35" si="8">SUM(AB26:AB27)</f>
        <v>593662682020274.75</v>
      </c>
      <c r="N35" s="253">
        <f t="shared" si="8"/>
        <v>192124570449120.19</v>
      </c>
      <c r="Q35" s="240" t="s">
        <v>5439</v>
      </c>
    </row>
    <row r="36" spans="1:18" ht="14.5" x14ac:dyDescent="0.35">
      <c r="A36" s="203">
        <v>38373</v>
      </c>
      <c r="B36" s="204" t="s">
        <v>509</v>
      </c>
      <c r="C36" s="204" t="s">
        <v>714</v>
      </c>
      <c r="D36" s="204" t="s">
        <v>96</v>
      </c>
      <c r="E36" s="204" t="s">
        <v>712</v>
      </c>
      <c r="F36" s="205">
        <v>222</v>
      </c>
      <c r="G36" s="205">
        <v>293</v>
      </c>
      <c r="H36">
        <f t="shared" si="0"/>
        <v>2005</v>
      </c>
      <c r="K36" s="249" t="s">
        <v>681</v>
      </c>
      <c r="L36" s="253">
        <f>SUM(AA28:AA30)</f>
        <v>1537175265155712</v>
      </c>
      <c r="M36" s="253">
        <f t="shared" ref="M36:N36" si="9">SUM(AB28:AB30)</f>
        <v>1706040492068303.3</v>
      </c>
      <c r="N36" s="253">
        <f t="shared" si="9"/>
        <v>544538676531023.94</v>
      </c>
      <c r="Q36" s="1" t="s">
        <v>690</v>
      </c>
      <c r="R36" s="247">
        <f>'RMI-Time Series Scaling Factors'!D27</f>
        <v>0.79351346588609484</v>
      </c>
    </row>
    <row r="37" spans="1:18" ht="14.5" x14ac:dyDescent="0.35">
      <c r="A37" s="203">
        <v>38373</v>
      </c>
      <c r="B37" s="204" t="s">
        <v>509</v>
      </c>
      <c r="C37" s="204" t="s">
        <v>715</v>
      </c>
      <c r="D37" s="204" t="s">
        <v>96</v>
      </c>
      <c r="E37" s="204" t="s">
        <v>712</v>
      </c>
      <c r="F37" s="205">
        <v>0</v>
      </c>
      <c r="G37" s="205">
        <v>3242</v>
      </c>
      <c r="H37">
        <f t="shared" si="0"/>
        <v>2005</v>
      </c>
      <c r="K37" s="250" t="s">
        <v>686</v>
      </c>
      <c r="L37" s="253">
        <f>AA31</f>
        <v>318610365002661.25</v>
      </c>
      <c r="M37" s="253">
        <f t="shared" ref="M37:N37" si="10">AB31</f>
        <v>416945930578401.44</v>
      </c>
      <c r="N37" s="253">
        <f t="shared" si="10"/>
        <v>170890349478371.63</v>
      </c>
      <c r="Q37" s="1" t="s">
        <v>691</v>
      </c>
      <c r="R37" s="247">
        <f>'RMI-Time Series Scaling Factors'!D28</f>
        <v>0.20648653411390519</v>
      </c>
    </row>
    <row r="38" spans="1:18" x14ac:dyDescent="0.3">
      <c r="A38" s="203">
        <v>38373</v>
      </c>
      <c r="B38" s="204" t="s">
        <v>716</v>
      </c>
      <c r="C38" s="204" t="s">
        <v>716</v>
      </c>
      <c r="D38" s="204" t="s">
        <v>96</v>
      </c>
      <c r="E38" s="204" t="s">
        <v>712</v>
      </c>
      <c r="F38" s="205">
        <v>827</v>
      </c>
      <c r="G38" s="205">
        <v>1649</v>
      </c>
      <c r="H38">
        <f t="shared" si="0"/>
        <v>2005</v>
      </c>
      <c r="K38" s="251" t="s">
        <v>690</v>
      </c>
      <c r="L38" s="253">
        <f>AA32*$R$36</f>
        <v>42589619803709.172</v>
      </c>
      <c r="M38" s="253">
        <f t="shared" ref="M38:N38" si="11">AB32*$R$36</f>
        <v>57281986174214.445</v>
      </c>
      <c r="N38" s="253">
        <f t="shared" si="11"/>
        <v>18074276872216.609</v>
      </c>
    </row>
    <row r="39" spans="1:18" x14ac:dyDescent="0.3">
      <c r="A39" s="203">
        <v>38373</v>
      </c>
      <c r="B39" s="204" t="s">
        <v>717</v>
      </c>
      <c r="C39" s="204" t="s">
        <v>718</v>
      </c>
      <c r="D39" s="204" t="s">
        <v>96</v>
      </c>
      <c r="E39" s="204" t="s">
        <v>712</v>
      </c>
      <c r="F39" s="205">
        <v>714</v>
      </c>
      <c r="G39" s="205">
        <v>1368</v>
      </c>
      <c r="H39">
        <f t="shared" si="0"/>
        <v>2005</v>
      </c>
      <c r="K39" s="251" t="s">
        <v>691</v>
      </c>
      <c r="L39" s="253">
        <f>AA32*$R$37</f>
        <v>11082588211249.348</v>
      </c>
      <c r="M39" s="253">
        <f t="shared" ref="M39:N39" si="12">AB32*$R$37</f>
        <v>14905807274569.963</v>
      </c>
      <c r="N39" s="253">
        <f t="shared" si="12"/>
        <v>4703253250770.7275</v>
      </c>
    </row>
    <row r="40" spans="1:18" x14ac:dyDescent="0.3">
      <c r="A40" s="203">
        <v>38373</v>
      </c>
      <c r="B40" s="204" t="s">
        <v>717</v>
      </c>
      <c r="C40" s="204" t="s">
        <v>719</v>
      </c>
      <c r="D40" s="204" t="s">
        <v>96</v>
      </c>
      <c r="E40" s="204" t="s">
        <v>712</v>
      </c>
      <c r="F40" s="205">
        <v>90</v>
      </c>
      <c r="G40" s="205">
        <v>216</v>
      </c>
      <c r="H40">
        <f t="shared" si="0"/>
        <v>2005</v>
      </c>
    </row>
    <row r="41" spans="1:18" x14ac:dyDescent="0.3">
      <c r="A41" s="203">
        <v>38373</v>
      </c>
      <c r="B41" s="204" t="s">
        <v>720</v>
      </c>
      <c r="C41" s="204" t="s">
        <v>720</v>
      </c>
      <c r="D41" s="204" t="s">
        <v>96</v>
      </c>
      <c r="E41" s="204" t="s">
        <v>712</v>
      </c>
      <c r="F41" s="205">
        <v>361</v>
      </c>
      <c r="G41" s="205">
        <v>1275</v>
      </c>
      <c r="H41">
        <f t="shared" si="0"/>
        <v>2005</v>
      </c>
      <c r="K41" s="209" t="s">
        <v>113</v>
      </c>
      <c r="L41" s="252">
        <v>2020</v>
      </c>
      <c r="M41" s="252">
        <v>2021</v>
      </c>
      <c r="N41" s="252">
        <v>2022</v>
      </c>
    </row>
    <row r="42" spans="1:18" x14ac:dyDescent="0.3">
      <c r="A42" s="203">
        <v>38373</v>
      </c>
      <c r="B42" s="204" t="s">
        <v>720</v>
      </c>
      <c r="C42" s="204" t="s">
        <v>720</v>
      </c>
      <c r="D42" s="204" t="s">
        <v>96</v>
      </c>
      <c r="E42" s="204" t="s">
        <v>721</v>
      </c>
      <c r="F42" s="205">
        <v>207</v>
      </c>
      <c r="G42" s="205">
        <v>845</v>
      </c>
      <c r="H42">
        <f t="shared" si="0"/>
        <v>2005</v>
      </c>
      <c r="K42" s="248" t="s">
        <v>683</v>
      </c>
      <c r="L42" s="253">
        <f>AA27</f>
        <v>250005736593294.28</v>
      </c>
      <c r="M42" s="253">
        <f t="shared" ref="M42:N42" si="13">AB27</f>
        <v>231519098166081.97</v>
      </c>
      <c r="N42" s="253">
        <f t="shared" si="13"/>
        <v>80189577539075.063</v>
      </c>
    </row>
    <row r="43" spans="1:18" x14ac:dyDescent="0.3">
      <c r="A43" s="203">
        <v>38373</v>
      </c>
      <c r="B43" s="204" t="s">
        <v>134</v>
      </c>
      <c r="C43" s="204" t="s">
        <v>134</v>
      </c>
      <c r="D43" s="204" t="s">
        <v>711</v>
      </c>
      <c r="E43" s="204" t="s">
        <v>721</v>
      </c>
      <c r="F43" s="205">
        <v>6465</v>
      </c>
      <c r="G43" s="205">
        <v>5819</v>
      </c>
      <c r="H43">
        <f t="shared" si="0"/>
        <v>2005</v>
      </c>
      <c r="K43" s="249" t="s">
        <v>681</v>
      </c>
      <c r="L43" s="253">
        <f>AA30</f>
        <v>190652692406400</v>
      </c>
      <c r="M43" s="253">
        <f t="shared" ref="M43:N43" si="14">AB30</f>
        <v>204228332713440</v>
      </c>
      <c r="N43" s="253">
        <f t="shared" si="14"/>
        <v>57798960085440</v>
      </c>
    </row>
    <row r="44" spans="1:18" x14ac:dyDescent="0.3">
      <c r="A44" s="203">
        <v>38373</v>
      </c>
      <c r="B44" s="204" t="s">
        <v>509</v>
      </c>
      <c r="C44" s="204" t="s">
        <v>713</v>
      </c>
      <c r="D44" s="204" t="s">
        <v>96</v>
      </c>
      <c r="E44" s="204" t="s">
        <v>721</v>
      </c>
      <c r="F44" s="205">
        <v>3539.34</v>
      </c>
      <c r="G44" s="205">
        <v>2721.02</v>
      </c>
      <c r="H44">
        <f t="shared" si="0"/>
        <v>2005</v>
      </c>
    </row>
    <row r="45" spans="1:18" x14ac:dyDescent="0.3">
      <c r="A45" s="203">
        <v>38373</v>
      </c>
      <c r="B45" s="204" t="s">
        <v>509</v>
      </c>
      <c r="C45" s="204" t="s">
        <v>714</v>
      </c>
      <c r="D45" s="204" t="s">
        <v>96</v>
      </c>
      <c r="E45" s="204" t="s">
        <v>721</v>
      </c>
      <c r="F45" s="205">
        <v>599</v>
      </c>
      <c r="G45" s="205">
        <v>871</v>
      </c>
      <c r="H45">
        <f t="shared" si="0"/>
        <v>2005</v>
      </c>
    </row>
    <row r="46" spans="1:18" x14ac:dyDescent="0.3">
      <c r="A46" s="203">
        <v>38373</v>
      </c>
      <c r="B46" s="204" t="s">
        <v>509</v>
      </c>
      <c r="C46" s="204" t="s">
        <v>715</v>
      </c>
      <c r="D46" s="204" t="s">
        <v>96</v>
      </c>
      <c r="E46" s="204" t="s">
        <v>721</v>
      </c>
      <c r="F46" s="205">
        <v>0</v>
      </c>
      <c r="G46" s="205">
        <v>3382</v>
      </c>
      <c r="H46">
        <f t="shared" si="0"/>
        <v>2005</v>
      </c>
    </row>
    <row r="47" spans="1:18" x14ac:dyDescent="0.3">
      <c r="A47" s="203">
        <v>38373</v>
      </c>
      <c r="B47" s="204" t="s">
        <v>716</v>
      </c>
      <c r="C47" s="204" t="s">
        <v>716</v>
      </c>
      <c r="D47" s="204" t="s">
        <v>96</v>
      </c>
      <c r="E47" s="204" t="s">
        <v>721</v>
      </c>
      <c r="F47" s="205">
        <v>1060</v>
      </c>
      <c r="G47" s="205">
        <v>1775</v>
      </c>
      <c r="H47">
        <f t="shared" si="0"/>
        <v>2005</v>
      </c>
    </row>
    <row r="48" spans="1:18" x14ac:dyDescent="0.3">
      <c r="A48" s="203">
        <v>38373</v>
      </c>
      <c r="B48" s="204" t="s">
        <v>717</v>
      </c>
      <c r="C48" s="204" t="s">
        <v>718</v>
      </c>
      <c r="D48" s="204" t="s">
        <v>96</v>
      </c>
      <c r="E48" s="204" t="s">
        <v>721</v>
      </c>
      <c r="F48" s="205">
        <v>524</v>
      </c>
      <c r="G48" s="205">
        <v>954</v>
      </c>
      <c r="H48">
        <f t="shared" si="0"/>
        <v>2005</v>
      </c>
    </row>
    <row r="49" spans="1:8" x14ac:dyDescent="0.3">
      <c r="A49" s="203">
        <v>38373</v>
      </c>
      <c r="B49" s="204" t="s">
        <v>717</v>
      </c>
      <c r="C49" s="204" t="s">
        <v>719</v>
      </c>
      <c r="D49" s="204" t="s">
        <v>96</v>
      </c>
      <c r="E49" s="204" t="s">
        <v>721</v>
      </c>
      <c r="F49" s="205">
        <v>336</v>
      </c>
      <c r="G49" s="205">
        <v>1032</v>
      </c>
      <c r="H49">
        <f t="shared" si="0"/>
        <v>2005</v>
      </c>
    </row>
    <row r="50" spans="1:8" x14ac:dyDescent="0.3">
      <c r="A50" s="203">
        <v>38380</v>
      </c>
      <c r="B50" s="204" t="s">
        <v>134</v>
      </c>
      <c r="C50" s="204" t="s">
        <v>134</v>
      </c>
      <c r="D50" s="204" t="s">
        <v>711</v>
      </c>
      <c r="E50" s="204" t="s">
        <v>712</v>
      </c>
      <c r="F50" s="205">
        <v>5314</v>
      </c>
      <c r="G50" s="205">
        <v>8178</v>
      </c>
      <c r="H50">
        <f t="shared" si="0"/>
        <v>2005</v>
      </c>
    </row>
    <row r="51" spans="1:8" x14ac:dyDescent="0.3">
      <c r="A51" s="203">
        <v>38380</v>
      </c>
      <c r="B51" s="204" t="s">
        <v>509</v>
      </c>
      <c r="C51" s="204" t="s">
        <v>713</v>
      </c>
      <c r="D51" s="204" t="s">
        <v>96</v>
      </c>
      <c r="E51" s="204" t="s">
        <v>712</v>
      </c>
      <c r="F51" s="205">
        <v>2783.48</v>
      </c>
      <c r="G51" s="205">
        <v>3043.38</v>
      </c>
      <c r="H51">
        <f t="shared" si="0"/>
        <v>2005</v>
      </c>
    </row>
    <row r="52" spans="1:8" x14ac:dyDescent="0.3">
      <c r="A52" s="203">
        <v>38380</v>
      </c>
      <c r="B52" s="204" t="s">
        <v>509</v>
      </c>
      <c r="C52" s="204" t="s">
        <v>714</v>
      </c>
      <c r="D52" s="204" t="s">
        <v>96</v>
      </c>
      <c r="E52" s="204" t="s">
        <v>712</v>
      </c>
      <c r="F52" s="205">
        <v>313</v>
      </c>
      <c r="G52" s="205">
        <v>496</v>
      </c>
      <c r="H52">
        <f t="shared" si="0"/>
        <v>2005</v>
      </c>
    </row>
    <row r="53" spans="1:8" x14ac:dyDescent="0.3">
      <c r="A53" s="203">
        <v>38380</v>
      </c>
      <c r="B53" s="204" t="s">
        <v>509</v>
      </c>
      <c r="C53" s="204" t="s">
        <v>715</v>
      </c>
      <c r="D53" s="204" t="s">
        <v>96</v>
      </c>
      <c r="E53" s="204" t="s">
        <v>712</v>
      </c>
      <c r="F53" s="205">
        <v>0</v>
      </c>
      <c r="G53" s="205">
        <v>3242</v>
      </c>
      <c r="H53">
        <f t="shared" si="0"/>
        <v>2005</v>
      </c>
    </row>
    <row r="54" spans="1:8" x14ac:dyDescent="0.3">
      <c r="A54" s="203">
        <v>38380</v>
      </c>
      <c r="B54" s="204" t="s">
        <v>716</v>
      </c>
      <c r="C54" s="204" t="s">
        <v>716</v>
      </c>
      <c r="D54" s="204" t="s">
        <v>96</v>
      </c>
      <c r="E54" s="204" t="s">
        <v>712</v>
      </c>
      <c r="F54" s="205">
        <v>894</v>
      </c>
      <c r="G54" s="205">
        <v>1600</v>
      </c>
      <c r="H54">
        <f t="shared" si="0"/>
        <v>2005</v>
      </c>
    </row>
    <row r="55" spans="1:8" x14ac:dyDescent="0.3">
      <c r="A55" s="203">
        <v>38380</v>
      </c>
      <c r="B55" s="204" t="s">
        <v>717</v>
      </c>
      <c r="C55" s="204" t="s">
        <v>718</v>
      </c>
      <c r="D55" s="204" t="s">
        <v>96</v>
      </c>
      <c r="E55" s="204" t="s">
        <v>712</v>
      </c>
      <c r="F55" s="205">
        <v>649</v>
      </c>
      <c r="G55" s="205">
        <v>1237</v>
      </c>
      <c r="H55">
        <f t="shared" si="0"/>
        <v>2005</v>
      </c>
    </row>
    <row r="56" spans="1:8" x14ac:dyDescent="0.3">
      <c r="A56" s="203">
        <v>38380</v>
      </c>
      <c r="B56" s="204" t="s">
        <v>717</v>
      </c>
      <c r="C56" s="204" t="s">
        <v>719</v>
      </c>
      <c r="D56" s="204" t="s">
        <v>96</v>
      </c>
      <c r="E56" s="204" t="s">
        <v>712</v>
      </c>
      <c r="F56" s="205">
        <v>133</v>
      </c>
      <c r="G56" s="205">
        <v>278</v>
      </c>
      <c r="H56">
        <f t="shared" si="0"/>
        <v>2005</v>
      </c>
    </row>
    <row r="57" spans="1:8" x14ac:dyDescent="0.3">
      <c r="A57" s="203">
        <v>38380</v>
      </c>
      <c r="B57" s="204" t="s">
        <v>720</v>
      </c>
      <c r="C57" s="204" t="s">
        <v>720</v>
      </c>
      <c r="D57" s="204" t="s">
        <v>96</v>
      </c>
      <c r="E57" s="204" t="s">
        <v>712</v>
      </c>
      <c r="F57" s="205">
        <v>287</v>
      </c>
      <c r="G57" s="205">
        <v>1272</v>
      </c>
      <c r="H57">
        <f t="shared" si="0"/>
        <v>2005</v>
      </c>
    </row>
    <row r="58" spans="1:8" x14ac:dyDescent="0.3">
      <c r="A58" s="203">
        <v>38380</v>
      </c>
      <c r="B58" s="204" t="s">
        <v>720</v>
      </c>
      <c r="C58" s="204" t="s">
        <v>720</v>
      </c>
      <c r="D58" s="204" t="s">
        <v>96</v>
      </c>
      <c r="E58" s="204" t="s">
        <v>721</v>
      </c>
      <c r="F58" s="205">
        <v>157</v>
      </c>
      <c r="G58" s="205">
        <v>884</v>
      </c>
      <c r="H58">
        <f t="shared" si="0"/>
        <v>2005</v>
      </c>
    </row>
    <row r="59" spans="1:8" x14ac:dyDescent="0.3">
      <c r="A59" s="203">
        <v>38380</v>
      </c>
      <c r="B59" s="204" t="s">
        <v>134</v>
      </c>
      <c r="C59" s="204" t="s">
        <v>134</v>
      </c>
      <c r="D59" s="204" t="s">
        <v>711</v>
      </c>
      <c r="E59" s="204" t="s">
        <v>721</v>
      </c>
      <c r="F59" s="205">
        <v>6519</v>
      </c>
      <c r="G59" s="205">
        <v>5633</v>
      </c>
      <c r="H59">
        <f t="shared" si="0"/>
        <v>2005</v>
      </c>
    </row>
    <row r="60" spans="1:8" x14ac:dyDescent="0.3">
      <c r="A60" s="203">
        <v>38380</v>
      </c>
      <c r="B60" s="204" t="s">
        <v>509</v>
      </c>
      <c r="C60" s="204" t="s">
        <v>713</v>
      </c>
      <c r="D60" s="204" t="s">
        <v>96</v>
      </c>
      <c r="E60" s="204" t="s">
        <v>721</v>
      </c>
      <c r="F60" s="205">
        <v>3165.1600000000003</v>
      </c>
      <c r="G60" s="205">
        <v>2401.96</v>
      </c>
      <c r="H60">
        <f t="shared" si="0"/>
        <v>2005</v>
      </c>
    </row>
    <row r="61" spans="1:8" x14ac:dyDescent="0.3">
      <c r="A61" s="203">
        <v>38380</v>
      </c>
      <c r="B61" s="204" t="s">
        <v>509</v>
      </c>
      <c r="C61" s="204" t="s">
        <v>714</v>
      </c>
      <c r="D61" s="204" t="s">
        <v>96</v>
      </c>
      <c r="E61" s="204" t="s">
        <v>721</v>
      </c>
      <c r="F61" s="205">
        <v>671</v>
      </c>
      <c r="G61" s="205">
        <v>722</v>
      </c>
      <c r="H61">
        <f t="shared" si="0"/>
        <v>2005</v>
      </c>
    </row>
    <row r="62" spans="1:8" x14ac:dyDescent="0.3">
      <c r="A62" s="203">
        <v>38380</v>
      </c>
      <c r="B62" s="204" t="s">
        <v>509</v>
      </c>
      <c r="C62" s="204" t="s">
        <v>715</v>
      </c>
      <c r="D62" s="204" t="s">
        <v>96</v>
      </c>
      <c r="E62" s="204" t="s">
        <v>721</v>
      </c>
      <c r="F62" s="205">
        <v>0</v>
      </c>
      <c r="G62" s="205">
        <v>3198</v>
      </c>
      <c r="H62">
        <f t="shared" si="0"/>
        <v>2005</v>
      </c>
    </row>
    <row r="63" spans="1:8" x14ac:dyDescent="0.3">
      <c r="A63" s="203">
        <v>38380</v>
      </c>
      <c r="B63" s="204" t="s">
        <v>716</v>
      </c>
      <c r="C63" s="204" t="s">
        <v>716</v>
      </c>
      <c r="D63" s="204" t="s">
        <v>96</v>
      </c>
      <c r="E63" s="204" t="s">
        <v>721</v>
      </c>
      <c r="F63" s="205">
        <v>1017</v>
      </c>
      <c r="G63" s="205">
        <v>1704</v>
      </c>
      <c r="H63">
        <f t="shared" si="0"/>
        <v>2005</v>
      </c>
    </row>
    <row r="64" spans="1:8" x14ac:dyDescent="0.3">
      <c r="A64" s="203">
        <v>38380</v>
      </c>
      <c r="B64" s="204" t="s">
        <v>717</v>
      </c>
      <c r="C64" s="204" t="s">
        <v>718</v>
      </c>
      <c r="D64" s="204" t="s">
        <v>96</v>
      </c>
      <c r="E64" s="204" t="s">
        <v>721</v>
      </c>
      <c r="F64" s="205">
        <v>725</v>
      </c>
      <c r="G64" s="205">
        <v>909</v>
      </c>
      <c r="H64">
        <f t="shared" si="0"/>
        <v>2005</v>
      </c>
    </row>
    <row r="65" spans="1:8" x14ac:dyDescent="0.3">
      <c r="A65" s="203">
        <v>38380</v>
      </c>
      <c r="B65" s="204" t="s">
        <v>717</v>
      </c>
      <c r="C65" s="204" t="s">
        <v>719</v>
      </c>
      <c r="D65" s="204" t="s">
        <v>96</v>
      </c>
      <c r="E65" s="204" t="s">
        <v>721</v>
      </c>
      <c r="F65" s="205">
        <v>525</v>
      </c>
      <c r="G65" s="205">
        <v>967</v>
      </c>
      <c r="H65">
        <f t="shared" si="0"/>
        <v>2005</v>
      </c>
    </row>
    <row r="66" spans="1:8" x14ac:dyDescent="0.3">
      <c r="A66" s="203">
        <v>38387</v>
      </c>
      <c r="B66" s="204" t="s">
        <v>134</v>
      </c>
      <c r="C66" s="204" t="s">
        <v>134</v>
      </c>
      <c r="D66" s="204" t="s">
        <v>711</v>
      </c>
      <c r="E66" s="204" t="s">
        <v>712</v>
      </c>
      <c r="F66" s="205">
        <v>5452</v>
      </c>
      <c r="G66" s="205">
        <v>7616</v>
      </c>
      <c r="H66">
        <f t="shared" si="0"/>
        <v>2005</v>
      </c>
    </row>
    <row r="67" spans="1:8" x14ac:dyDescent="0.3">
      <c r="A67" s="203">
        <v>38387</v>
      </c>
      <c r="B67" s="204" t="s">
        <v>509</v>
      </c>
      <c r="C67" s="204" t="s">
        <v>713</v>
      </c>
      <c r="D67" s="204" t="s">
        <v>96</v>
      </c>
      <c r="E67" s="204" t="s">
        <v>712</v>
      </c>
      <c r="F67" s="205">
        <v>2900.2200000000003</v>
      </c>
      <c r="G67" s="205">
        <v>3836.98</v>
      </c>
      <c r="H67">
        <f t="shared" ref="H67:H130" si="15">YEAR(A67)</f>
        <v>2005</v>
      </c>
    </row>
    <row r="68" spans="1:8" x14ac:dyDescent="0.3">
      <c r="A68" s="203">
        <v>38387</v>
      </c>
      <c r="B68" s="204" t="s">
        <v>509</v>
      </c>
      <c r="C68" s="204" t="s">
        <v>714</v>
      </c>
      <c r="D68" s="204" t="s">
        <v>96</v>
      </c>
      <c r="E68" s="204" t="s">
        <v>712</v>
      </c>
      <c r="F68" s="205">
        <v>217</v>
      </c>
      <c r="G68" s="205">
        <v>378</v>
      </c>
      <c r="H68">
        <f t="shared" si="15"/>
        <v>2005</v>
      </c>
    </row>
    <row r="69" spans="1:8" x14ac:dyDescent="0.3">
      <c r="A69" s="203">
        <v>38387</v>
      </c>
      <c r="B69" s="204" t="s">
        <v>509</v>
      </c>
      <c r="C69" s="204" t="s">
        <v>715</v>
      </c>
      <c r="D69" s="204" t="s">
        <v>96</v>
      </c>
      <c r="E69" s="204" t="s">
        <v>712</v>
      </c>
      <c r="F69" s="205">
        <v>0</v>
      </c>
      <c r="G69" s="205">
        <v>3101</v>
      </c>
      <c r="H69">
        <f t="shared" si="15"/>
        <v>2005</v>
      </c>
    </row>
    <row r="70" spans="1:8" x14ac:dyDescent="0.3">
      <c r="A70" s="203">
        <v>38387</v>
      </c>
      <c r="B70" s="204" t="s">
        <v>716</v>
      </c>
      <c r="C70" s="204" t="s">
        <v>716</v>
      </c>
      <c r="D70" s="204" t="s">
        <v>96</v>
      </c>
      <c r="E70" s="204" t="s">
        <v>712</v>
      </c>
      <c r="F70" s="205">
        <v>916</v>
      </c>
      <c r="G70" s="205">
        <v>1733</v>
      </c>
      <c r="H70">
        <f t="shared" si="15"/>
        <v>2005</v>
      </c>
    </row>
    <row r="71" spans="1:8" x14ac:dyDescent="0.3">
      <c r="A71" s="203">
        <v>38387</v>
      </c>
      <c r="B71" s="204" t="s">
        <v>717</v>
      </c>
      <c r="C71" s="204" t="s">
        <v>718</v>
      </c>
      <c r="D71" s="204" t="s">
        <v>96</v>
      </c>
      <c r="E71" s="204" t="s">
        <v>712</v>
      </c>
      <c r="F71" s="205">
        <v>648</v>
      </c>
      <c r="G71" s="205">
        <v>1064</v>
      </c>
      <c r="H71">
        <f t="shared" si="15"/>
        <v>2005</v>
      </c>
    </row>
    <row r="72" spans="1:8" x14ac:dyDescent="0.3">
      <c r="A72" s="203">
        <v>38387</v>
      </c>
      <c r="B72" s="204" t="s">
        <v>717</v>
      </c>
      <c r="C72" s="204" t="s">
        <v>719</v>
      </c>
      <c r="D72" s="204" t="s">
        <v>96</v>
      </c>
      <c r="E72" s="204" t="s">
        <v>712</v>
      </c>
      <c r="F72" s="205">
        <v>139</v>
      </c>
      <c r="G72" s="205">
        <v>336</v>
      </c>
      <c r="H72">
        <f t="shared" si="15"/>
        <v>2005</v>
      </c>
    </row>
    <row r="73" spans="1:8" x14ac:dyDescent="0.3">
      <c r="A73" s="203">
        <v>38387</v>
      </c>
      <c r="B73" s="204" t="s">
        <v>720</v>
      </c>
      <c r="C73" s="204" t="s">
        <v>720</v>
      </c>
      <c r="D73" s="204" t="s">
        <v>96</v>
      </c>
      <c r="E73" s="204" t="s">
        <v>712</v>
      </c>
      <c r="F73" s="205">
        <v>376</v>
      </c>
      <c r="G73" s="205">
        <v>1226</v>
      </c>
      <c r="H73">
        <f t="shared" si="15"/>
        <v>2005</v>
      </c>
    </row>
    <row r="74" spans="1:8" x14ac:dyDescent="0.3">
      <c r="A74" s="203">
        <v>38387</v>
      </c>
      <c r="B74" s="204" t="s">
        <v>720</v>
      </c>
      <c r="C74" s="204" t="s">
        <v>720</v>
      </c>
      <c r="D74" s="204" t="s">
        <v>96</v>
      </c>
      <c r="E74" s="204" t="s">
        <v>721</v>
      </c>
      <c r="F74" s="205">
        <v>142</v>
      </c>
      <c r="G74" s="205">
        <v>776</v>
      </c>
      <c r="H74">
        <f t="shared" si="15"/>
        <v>2005</v>
      </c>
    </row>
    <row r="75" spans="1:8" x14ac:dyDescent="0.3">
      <c r="A75" s="203">
        <v>38387</v>
      </c>
      <c r="B75" s="204" t="s">
        <v>134</v>
      </c>
      <c r="C75" s="204" t="s">
        <v>134</v>
      </c>
      <c r="D75" s="204" t="s">
        <v>711</v>
      </c>
      <c r="E75" s="204" t="s">
        <v>721</v>
      </c>
      <c r="F75" s="205">
        <v>7283</v>
      </c>
      <c r="G75" s="205">
        <v>5892</v>
      </c>
      <c r="H75">
        <f t="shared" si="15"/>
        <v>2005</v>
      </c>
    </row>
    <row r="76" spans="1:8" x14ac:dyDescent="0.3">
      <c r="A76" s="203">
        <v>38387</v>
      </c>
      <c r="B76" s="204" t="s">
        <v>509</v>
      </c>
      <c r="C76" s="204" t="s">
        <v>713</v>
      </c>
      <c r="D76" s="204" t="s">
        <v>96</v>
      </c>
      <c r="E76" s="204" t="s">
        <v>721</v>
      </c>
      <c r="F76" s="205">
        <v>3796.92</v>
      </c>
      <c r="G76" s="205">
        <v>2407.2600000000002</v>
      </c>
      <c r="H76">
        <f t="shared" si="15"/>
        <v>2005</v>
      </c>
    </row>
    <row r="77" spans="1:8" x14ac:dyDescent="0.3">
      <c r="A77" s="203">
        <v>38387</v>
      </c>
      <c r="B77" s="204" t="s">
        <v>509</v>
      </c>
      <c r="C77" s="204" t="s">
        <v>714</v>
      </c>
      <c r="D77" s="204" t="s">
        <v>96</v>
      </c>
      <c r="E77" s="204" t="s">
        <v>721</v>
      </c>
      <c r="F77" s="205">
        <v>626</v>
      </c>
      <c r="G77" s="205">
        <v>753</v>
      </c>
      <c r="H77">
        <f t="shared" si="15"/>
        <v>2005</v>
      </c>
    </row>
    <row r="78" spans="1:8" x14ac:dyDescent="0.3">
      <c r="A78" s="203">
        <v>38387</v>
      </c>
      <c r="B78" s="204" t="s">
        <v>509</v>
      </c>
      <c r="C78" s="204" t="s">
        <v>715</v>
      </c>
      <c r="D78" s="204" t="s">
        <v>96</v>
      </c>
      <c r="E78" s="204" t="s">
        <v>721</v>
      </c>
      <c r="F78" s="205">
        <v>0</v>
      </c>
      <c r="G78" s="205">
        <v>2842</v>
      </c>
      <c r="H78">
        <f t="shared" si="15"/>
        <v>2005</v>
      </c>
    </row>
    <row r="79" spans="1:8" x14ac:dyDescent="0.3">
      <c r="A79" s="203">
        <v>38387</v>
      </c>
      <c r="B79" s="204" t="s">
        <v>716</v>
      </c>
      <c r="C79" s="204" t="s">
        <v>716</v>
      </c>
      <c r="D79" s="204" t="s">
        <v>96</v>
      </c>
      <c r="E79" s="204" t="s">
        <v>721</v>
      </c>
      <c r="F79" s="205">
        <v>1110</v>
      </c>
      <c r="G79" s="205">
        <v>1405</v>
      </c>
      <c r="H79">
        <f t="shared" si="15"/>
        <v>2005</v>
      </c>
    </row>
    <row r="80" spans="1:8" x14ac:dyDescent="0.3">
      <c r="A80" s="203">
        <v>38387</v>
      </c>
      <c r="B80" s="204" t="s">
        <v>717</v>
      </c>
      <c r="C80" s="204" t="s">
        <v>718</v>
      </c>
      <c r="D80" s="204" t="s">
        <v>96</v>
      </c>
      <c r="E80" s="204" t="s">
        <v>721</v>
      </c>
      <c r="F80" s="205">
        <v>622</v>
      </c>
      <c r="G80" s="205">
        <v>849</v>
      </c>
      <c r="H80">
        <f t="shared" si="15"/>
        <v>2005</v>
      </c>
    </row>
    <row r="81" spans="1:8" x14ac:dyDescent="0.3">
      <c r="A81" s="203">
        <v>38387</v>
      </c>
      <c r="B81" s="204" t="s">
        <v>717</v>
      </c>
      <c r="C81" s="204" t="s">
        <v>719</v>
      </c>
      <c r="D81" s="204" t="s">
        <v>96</v>
      </c>
      <c r="E81" s="204" t="s">
        <v>721</v>
      </c>
      <c r="F81" s="205">
        <v>471</v>
      </c>
      <c r="G81" s="205">
        <v>951</v>
      </c>
      <c r="H81">
        <f t="shared" si="15"/>
        <v>2005</v>
      </c>
    </row>
    <row r="82" spans="1:8" x14ac:dyDescent="0.3">
      <c r="A82" s="203">
        <v>38394</v>
      </c>
      <c r="B82" s="204" t="s">
        <v>134</v>
      </c>
      <c r="C82" s="204" t="s">
        <v>134</v>
      </c>
      <c r="D82" s="204" t="s">
        <v>711</v>
      </c>
      <c r="E82" s="204" t="s">
        <v>712</v>
      </c>
      <c r="F82" s="205">
        <v>5352</v>
      </c>
      <c r="G82" s="205">
        <v>7788</v>
      </c>
      <c r="H82">
        <f t="shared" si="15"/>
        <v>2005</v>
      </c>
    </row>
    <row r="83" spans="1:8" x14ac:dyDescent="0.3">
      <c r="A83" s="203">
        <v>38394</v>
      </c>
      <c r="B83" s="204" t="s">
        <v>509</v>
      </c>
      <c r="C83" s="204" t="s">
        <v>713</v>
      </c>
      <c r="D83" s="204" t="s">
        <v>96</v>
      </c>
      <c r="E83" s="204" t="s">
        <v>712</v>
      </c>
      <c r="F83" s="205">
        <v>2773.48</v>
      </c>
      <c r="G83" s="205">
        <v>3249.6800000000003</v>
      </c>
      <c r="H83">
        <f t="shared" si="15"/>
        <v>2005</v>
      </c>
    </row>
    <row r="84" spans="1:8" x14ac:dyDescent="0.3">
      <c r="A84" s="203">
        <v>38394</v>
      </c>
      <c r="B84" s="204" t="s">
        <v>509</v>
      </c>
      <c r="C84" s="204" t="s">
        <v>714</v>
      </c>
      <c r="D84" s="204" t="s">
        <v>96</v>
      </c>
      <c r="E84" s="204" t="s">
        <v>712</v>
      </c>
      <c r="F84" s="205">
        <v>359</v>
      </c>
      <c r="G84" s="205">
        <v>381.39999961853027</v>
      </c>
      <c r="H84">
        <f t="shared" si="15"/>
        <v>2005</v>
      </c>
    </row>
    <row r="85" spans="1:8" x14ac:dyDescent="0.3">
      <c r="A85" s="203">
        <v>38394</v>
      </c>
      <c r="B85" s="204" t="s">
        <v>509</v>
      </c>
      <c r="C85" s="204" t="s">
        <v>715</v>
      </c>
      <c r="D85" s="204" t="s">
        <v>96</v>
      </c>
      <c r="E85" s="204" t="s">
        <v>712</v>
      </c>
      <c r="F85" s="205">
        <v>0</v>
      </c>
      <c r="G85" s="205">
        <v>3584</v>
      </c>
      <c r="H85">
        <f t="shared" si="15"/>
        <v>2005</v>
      </c>
    </row>
    <row r="86" spans="1:8" x14ac:dyDescent="0.3">
      <c r="A86" s="203">
        <v>38394</v>
      </c>
      <c r="B86" s="204" t="s">
        <v>716</v>
      </c>
      <c r="C86" s="204" t="s">
        <v>716</v>
      </c>
      <c r="D86" s="204" t="s">
        <v>96</v>
      </c>
      <c r="E86" s="204" t="s">
        <v>712</v>
      </c>
      <c r="F86" s="205">
        <v>744</v>
      </c>
      <c r="G86" s="205">
        <v>1644</v>
      </c>
      <c r="H86">
        <f t="shared" si="15"/>
        <v>2005</v>
      </c>
    </row>
    <row r="87" spans="1:8" x14ac:dyDescent="0.3">
      <c r="A87" s="203">
        <v>38394</v>
      </c>
      <c r="B87" s="204" t="s">
        <v>717</v>
      </c>
      <c r="C87" s="204" t="s">
        <v>718</v>
      </c>
      <c r="D87" s="204" t="s">
        <v>96</v>
      </c>
      <c r="E87" s="204" t="s">
        <v>712</v>
      </c>
      <c r="F87" s="205">
        <v>735</v>
      </c>
      <c r="G87" s="205">
        <v>1046</v>
      </c>
      <c r="H87">
        <f t="shared" si="15"/>
        <v>2005</v>
      </c>
    </row>
    <row r="88" spans="1:8" x14ac:dyDescent="0.3">
      <c r="A88" s="203">
        <v>38394</v>
      </c>
      <c r="B88" s="204" t="s">
        <v>717</v>
      </c>
      <c r="C88" s="204" t="s">
        <v>719</v>
      </c>
      <c r="D88" s="204" t="s">
        <v>96</v>
      </c>
      <c r="E88" s="204" t="s">
        <v>712</v>
      </c>
      <c r="F88" s="205">
        <v>171</v>
      </c>
      <c r="G88" s="205">
        <v>405</v>
      </c>
      <c r="H88">
        <f t="shared" si="15"/>
        <v>2005</v>
      </c>
    </row>
    <row r="89" spans="1:8" x14ac:dyDescent="0.3">
      <c r="A89" s="203">
        <v>38394</v>
      </c>
      <c r="B89" s="204" t="s">
        <v>720</v>
      </c>
      <c r="C89" s="204" t="s">
        <v>720</v>
      </c>
      <c r="D89" s="204" t="s">
        <v>96</v>
      </c>
      <c r="E89" s="204" t="s">
        <v>712</v>
      </c>
      <c r="F89" s="205">
        <v>412</v>
      </c>
      <c r="G89" s="205">
        <v>943</v>
      </c>
      <c r="H89">
        <f t="shared" si="15"/>
        <v>2005</v>
      </c>
    </row>
    <row r="90" spans="1:8" x14ac:dyDescent="0.3">
      <c r="A90" s="203">
        <v>38394</v>
      </c>
      <c r="B90" s="204" t="s">
        <v>720</v>
      </c>
      <c r="C90" s="204" t="s">
        <v>720</v>
      </c>
      <c r="D90" s="204" t="s">
        <v>96</v>
      </c>
      <c r="E90" s="204" t="s">
        <v>721</v>
      </c>
      <c r="F90" s="205">
        <v>189</v>
      </c>
      <c r="G90" s="205">
        <v>663</v>
      </c>
      <c r="H90">
        <f t="shared" si="15"/>
        <v>2005</v>
      </c>
    </row>
    <row r="91" spans="1:8" x14ac:dyDescent="0.3">
      <c r="A91" s="203">
        <v>38394</v>
      </c>
      <c r="B91" s="204" t="s">
        <v>134</v>
      </c>
      <c r="C91" s="204" t="s">
        <v>134</v>
      </c>
      <c r="D91" s="204" t="s">
        <v>711</v>
      </c>
      <c r="E91" s="204" t="s">
        <v>721</v>
      </c>
      <c r="F91" s="205">
        <v>6398</v>
      </c>
      <c r="G91" s="205">
        <v>7203</v>
      </c>
      <c r="H91">
        <f t="shared" si="15"/>
        <v>2005</v>
      </c>
    </row>
    <row r="92" spans="1:8" x14ac:dyDescent="0.3">
      <c r="A92" s="203">
        <v>38394</v>
      </c>
      <c r="B92" s="204" t="s">
        <v>509</v>
      </c>
      <c r="C92" s="204" t="s">
        <v>713</v>
      </c>
      <c r="D92" s="204" t="s">
        <v>96</v>
      </c>
      <c r="E92" s="204" t="s">
        <v>721</v>
      </c>
      <c r="F92" s="205">
        <v>3754.52</v>
      </c>
      <c r="G92" s="205">
        <v>2476.1600000000003</v>
      </c>
      <c r="H92">
        <f t="shared" si="15"/>
        <v>2005</v>
      </c>
    </row>
    <row r="93" spans="1:8" x14ac:dyDescent="0.3">
      <c r="A93" s="203">
        <v>38394</v>
      </c>
      <c r="B93" s="204" t="s">
        <v>509</v>
      </c>
      <c r="C93" s="204" t="s">
        <v>714</v>
      </c>
      <c r="D93" s="204" t="s">
        <v>96</v>
      </c>
      <c r="E93" s="204" t="s">
        <v>721</v>
      </c>
      <c r="F93" s="205">
        <v>571</v>
      </c>
      <c r="G93" s="205">
        <v>876</v>
      </c>
      <c r="H93">
        <f t="shared" si="15"/>
        <v>2005</v>
      </c>
    </row>
    <row r="94" spans="1:8" x14ac:dyDescent="0.3">
      <c r="A94" s="203">
        <v>38394</v>
      </c>
      <c r="B94" s="204" t="s">
        <v>509</v>
      </c>
      <c r="C94" s="204" t="s">
        <v>715</v>
      </c>
      <c r="D94" s="204" t="s">
        <v>96</v>
      </c>
      <c r="E94" s="204" t="s">
        <v>721</v>
      </c>
      <c r="F94" s="205">
        <v>0</v>
      </c>
      <c r="G94" s="205">
        <v>2932</v>
      </c>
      <c r="H94">
        <f t="shared" si="15"/>
        <v>2005</v>
      </c>
    </row>
    <row r="95" spans="1:8" x14ac:dyDescent="0.3">
      <c r="A95" s="203">
        <v>38394</v>
      </c>
      <c r="B95" s="204" t="s">
        <v>716</v>
      </c>
      <c r="C95" s="204" t="s">
        <v>716</v>
      </c>
      <c r="D95" s="204" t="s">
        <v>96</v>
      </c>
      <c r="E95" s="204" t="s">
        <v>721</v>
      </c>
      <c r="F95" s="205">
        <v>940</v>
      </c>
      <c r="G95" s="205">
        <v>1374</v>
      </c>
      <c r="H95">
        <f t="shared" si="15"/>
        <v>2005</v>
      </c>
    </row>
    <row r="96" spans="1:8" x14ac:dyDescent="0.3">
      <c r="A96" s="203">
        <v>38394</v>
      </c>
      <c r="B96" s="204" t="s">
        <v>717</v>
      </c>
      <c r="C96" s="204" t="s">
        <v>718</v>
      </c>
      <c r="D96" s="204" t="s">
        <v>96</v>
      </c>
      <c r="E96" s="204" t="s">
        <v>721</v>
      </c>
      <c r="F96" s="205">
        <v>550</v>
      </c>
      <c r="G96" s="205">
        <v>903</v>
      </c>
      <c r="H96">
        <f t="shared" si="15"/>
        <v>2005</v>
      </c>
    </row>
    <row r="97" spans="1:8" x14ac:dyDescent="0.3">
      <c r="A97" s="203">
        <v>38394</v>
      </c>
      <c r="B97" s="204" t="s">
        <v>717</v>
      </c>
      <c r="C97" s="204" t="s">
        <v>719</v>
      </c>
      <c r="D97" s="204" t="s">
        <v>96</v>
      </c>
      <c r="E97" s="204" t="s">
        <v>721</v>
      </c>
      <c r="F97" s="205">
        <v>394</v>
      </c>
      <c r="G97" s="205">
        <v>837</v>
      </c>
      <c r="H97">
        <f t="shared" si="15"/>
        <v>2005</v>
      </c>
    </row>
    <row r="98" spans="1:8" x14ac:dyDescent="0.3">
      <c r="A98" s="203">
        <v>38401</v>
      </c>
      <c r="B98" s="204" t="s">
        <v>134</v>
      </c>
      <c r="C98" s="204" t="s">
        <v>134</v>
      </c>
      <c r="D98" s="204" t="s">
        <v>711</v>
      </c>
      <c r="E98" s="204" t="s">
        <v>712</v>
      </c>
      <c r="F98" s="205">
        <v>5464</v>
      </c>
      <c r="G98" s="205">
        <v>8687</v>
      </c>
      <c r="H98">
        <f t="shared" si="15"/>
        <v>2005</v>
      </c>
    </row>
    <row r="99" spans="1:8" x14ac:dyDescent="0.3">
      <c r="A99" s="203">
        <v>38401</v>
      </c>
      <c r="B99" s="204" t="s">
        <v>509</v>
      </c>
      <c r="C99" s="204" t="s">
        <v>713</v>
      </c>
      <c r="D99" s="204" t="s">
        <v>96</v>
      </c>
      <c r="E99" s="204" t="s">
        <v>712</v>
      </c>
      <c r="F99" s="205">
        <v>3301.08</v>
      </c>
      <c r="G99" s="205">
        <v>3420.96</v>
      </c>
      <c r="H99">
        <f t="shared" si="15"/>
        <v>2005</v>
      </c>
    </row>
    <row r="100" spans="1:8" x14ac:dyDescent="0.3">
      <c r="A100" s="203">
        <v>38401</v>
      </c>
      <c r="B100" s="204" t="s">
        <v>509</v>
      </c>
      <c r="C100" s="204" t="s">
        <v>714</v>
      </c>
      <c r="D100" s="204" t="s">
        <v>96</v>
      </c>
      <c r="E100" s="204" t="s">
        <v>712</v>
      </c>
      <c r="F100" s="205">
        <v>297</v>
      </c>
      <c r="G100" s="205">
        <v>487</v>
      </c>
      <c r="H100">
        <f t="shared" si="15"/>
        <v>2005</v>
      </c>
    </row>
    <row r="101" spans="1:8" x14ac:dyDescent="0.3">
      <c r="A101" s="203">
        <v>38401</v>
      </c>
      <c r="B101" s="204" t="s">
        <v>509</v>
      </c>
      <c r="C101" s="204" t="s">
        <v>715</v>
      </c>
      <c r="D101" s="204" t="s">
        <v>96</v>
      </c>
      <c r="E101" s="204" t="s">
        <v>712</v>
      </c>
      <c r="F101" s="205">
        <v>0</v>
      </c>
      <c r="G101" s="205">
        <v>3476</v>
      </c>
      <c r="H101">
        <f t="shared" si="15"/>
        <v>2005</v>
      </c>
    </row>
    <row r="102" spans="1:8" x14ac:dyDescent="0.3">
      <c r="A102" s="203">
        <v>38401</v>
      </c>
      <c r="B102" s="204" t="s">
        <v>716</v>
      </c>
      <c r="C102" s="204" t="s">
        <v>716</v>
      </c>
      <c r="D102" s="204" t="s">
        <v>96</v>
      </c>
      <c r="E102" s="204" t="s">
        <v>712</v>
      </c>
      <c r="F102" s="205">
        <v>743</v>
      </c>
      <c r="G102" s="205">
        <v>1737</v>
      </c>
      <c r="H102">
        <f t="shared" si="15"/>
        <v>2005</v>
      </c>
    </row>
    <row r="103" spans="1:8" x14ac:dyDescent="0.3">
      <c r="A103" s="203">
        <v>38401</v>
      </c>
      <c r="B103" s="204" t="s">
        <v>717</v>
      </c>
      <c r="C103" s="204" t="s">
        <v>718</v>
      </c>
      <c r="D103" s="204" t="s">
        <v>96</v>
      </c>
      <c r="E103" s="204" t="s">
        <v>712</v>
      </c>
      <c r="F103" s="205">
        <v>874</v>
      </c>
      <c r="G103" s="205">
        <v>933</v>
      </c>
      <c r="H103">
        <f t="shared" si="15"/>
        <v>2005</v>
      </c>
    </row>
    <row r="104" spans="1:8" x14ac:dyDescent="0.3">
      <c r="A104" s="203">
        <v>38401</v>
      </c>
      <c r="B104" s="204" t="s">
        <v>717</v>
      </c>
      <c r="C104" s="204" t="s">
        <v>719</v>
      </c>
      <c r="D104" s="204" t="s">
        <v>96</v>
      </c>
      <c r="E104" s="204" t="s">
        <v>712</v>
      </c>
      <c r="F104" s="205">
        <v>183</v>
      </c>
      <c r="G104" s="205">
        <v>332</v>
      </c>
      <c r="H104">
        <f t="shared" si="15"/>
        <v>2005</v>
      </c>
    </row>
    <row r="105" spans="1:8" x14ac:dyDescent="0.3">
      <c r="A105" s="203">
        <v>38401</v>
      </c>
      <c r="B105" s="204" t="s">
        <v>720</v>
      </c>
      <c r="C105" s="204" t="s">
        <v>720</v>
      </c>
      <c r="D105" s="204" t="s">
        <v>96</v>
      </c>
      <c r="E105" s="204" t="s">
        <v>712</v>
      </c>
      <c r="F105" s="205">
        <v>307</v>
      </c>
      <c r="G105" s="205">
        <v>850</v>
      </c>
      <c r="H105">
        <f t="shared" si="15"/>
        <v>2005</v>
      </c>
    </row>
    <row r="106" spans="1:8" x14ac:dyDescent="0.3">
      <c r="A106" s="203">
        <v>38401</v>
      </c>
      <c r="B106" s="204" t="s">
        <v>720</v>
      </c>
      <c r="C106" s="204" t="s">
        <v>720</v>
      </c>
      <c r="D106" s="204" t="s">
        <v>96</v>
      </c>
      <c r="E106" s="204" t="s">
        <v>721</v>
      </c>
      <c r="F106" s="205">
        <v>251</v>
      </c>
      <c r="G106" s="205">
        <v>787</v>
      </c>
      <c r="H106">
        <f t="shared" si="15"/>
        <v>2005</v>
      </c>
    </row>
    <row r="107" spans="1:8" x14ac:dyDescent="0.3">
      <c r="A107" s="203">
        <v>38401</v>
      </c>
      <c r="B107" s="204" t="s">
        <v>134</v>
      </c>
      <c r="C107" s="204" t="s">
        <v>134</v>
      </c>
      <c r="D107" s="204" t="s">
        <v>711</v>
      </c>
      <c r="E107" s="204" t="s">
        <v>721</v>
      </c>
      <c r="F107" s="205">
        <v>6867</v>
      </c>
      <c r="G107" s="205">
        <v>6653</v>
      </c>
      <c r="H107">
        <f t="shared" si="15"/>
        <v>2005</v>
      </c>
    </row>
    <row r="108" spans="1:8" x14ac:dyDescent="0.3">
      <c r="A108" s="203">
        <v>38401</v>
      </c>
      <c r="B108" s="204" t="s">
        <v>509</v>
      </c>
      <c r="C108" s="204" t="s">
        <v>713</v>
      </c>
      <c r="D108" s="204" t="s">
        <v>96</v>
      </c>
      <c r="E108" s="204" t="s">
        <v>721</v>
      </c>
      <c r="F108" s="205">
        <v>4089.48</v>
      </c>
      <c r="G108" s="205">
        <v>2624.56</v>
      </c>
      <c r="H108">
        <f t="shared" si="15"/>
        <v>2005</v>
      </c>
    </row>
    <row r="109" spans="1:8" x14ac:dyDescent="0.3">
      <c r="A109" s="203">
        <v>38401</v>
      </c>
      <c r="B109" s="204" t="s">
        <v>509</v>
      </c>
      <c r="C109" s="204" t="s">
        <v>714</v>
      </c>
      <c r="D109" s="204" t="s">
        <v>96</v>
      </c>
      <c r="E109" s="204" t="s">
        <v>721</v>
      </c>
      <c r="F109" s="205">
        <v>575</v>
      </c>
      <c r="G109" s="205">
        <v>853</v>
      </c>
      <c r="H109">
        <f t="shared" si="15"/>
        <v>2005</v>
      </c>
    </row>
    <row r="110" spans="1:8" x14ac:dyDescent="0.3">
      <c r="A110" s="203">
        <v>38401</v>
      </c>
      <c r="B110" s="204" t="s">
        <v>509</v>
      </c>
      <c r="C110" s="204" t="s">
        <v>715</v>
      </c>
      <c r="D110" s="204" t="s">
        <v>96</v>
      </c>
      <c r="E110" s="204" t="s">
        <v>721</v>
      </c>
      <c r="F110" s="205">
        <v>0</v>
      </c>
      <c r="G110" s="205">
        <v>3130</v>
      </c>
      <c r="H110">
        <f t="shared" si="15"/>
        <v>2005</v>
      </c>
    </row>
    <row r="111" spans="1:8" x14ac:dyDescent="0.3">
      <c r="A111" s="203">
        <v>38401</v>
      </c>
      <c r="B111" s="204" t="s">
        <v>716</v>
      </c>
      <c r="C111" s="204" t="s">
        <v>716</v>
      </c>
      <c r="D111" s="204" t="s">
        <v>96</v>
      </c>
      <c r="E111" s="204" t="s">
        <v>721</v>
      </c>
      <c r="F111" s="205">
        <v>1013</v>
      </c>
      <c r="G111" s="205">
        <v>1382</v>
      </c>
      <c r="H111">
        <f t="shared" si="15"/>
        <v>2005</v>
      </c>
    </row>
    <row r="112" spans="1:8" x14ac:dyDescent="0.3">
      <c r="A112" s="203">
        <v>38401</v>
      </c>
      <c r="B112" s="204" t="s">
        <v>717</v>
      </c>
      <c r="C112" s="204" t="s">
        <v>718</v>
      </c>
      <c r="D112" s="204" t="s">
        <v>96</v>
      </c>
      <c r="E112" s="204" t="s">
        <v>721</v>
      </c>
      <c r="F112" s="205">
        <v>498</v>
      </c>
      <c r="G112" s="205">
        <v>761</v>
      </c>
      <c r="H112">
        <f t="shared" si="15"/>
        <v>2005</v>
      </c>
    </row>
    <row r="113" spans="1:8" x14ac:dyDescent="0.3">
      <c r="A113" s="203">
        <v>38401</v>
      </c>
      <c r="B113" s="204" t="s">
        <v>717</v>
      </c>
      <c r="C113" s="204" t="s">
        <v>719</v>
      </c>
      <c r="D113" s="204" t="s">
        <v>96</v>
      </c>
      <c r="E113" s="204" t="s">
        <v>721</v>
      </c>
      <c r="F113" s="205">
        <v>724</v>
      </c>
      <c r="G113" s="205">
        <v>979</v>
      </c>
      <c r="H113">
        <f t="shared" si="15"/>
        <v>2005</v>
      </c>
    </row>
    <row r="114" spans="1:8" x14ac:dyDescent="0.3">
      <c r="A114" s="203">
        <v>38408</v>
      </c>
      <c r="B114" s="204" t="s">
        <v>134</v>
      </c>
      <c r="C114" s="204" t="s">
        <v>134</v>
      </c>
      <c r="D114" s="204" t="s">
        <v>711</v>
      </c>
      <c r="E114" s="204" t="s">
        <v>712</v>
      </c>
      <c r="F114" s="205">
        <v>5290</v>
      </c>
      <c r="G114" s="205">
        <v>8730</v>
      </c>
      <c r="H114">
        <f t="shared" si="15"/>
        <v>2005</v>
      </c>
    </row>
    <row r="115" spans="1:8" x14ac:dyDescent="0.3">
      <c r="A115" s="203">
        <v>38408</v>
      </c>
      <c r="B115" s="204" t="s">
        <v>509</v>
      </c>
      <c r="C115" s="204" t="s">
        <v>713</v>
      </c>
      <c r="D115" s="204" t="s">
        <v>96</v>
      </c>
      <c r="E115" s="204" t="s">
        <v>712</v>
      </c>
      <c r="F115" s="205">
        <v>3326.1600000000003</v>
      </c>
      <c r="G115" s="205">
        <v>3620</v>
      </c>
      <c r="H115">
        <f t="shared" si="15"/>
        <v>2005</v>
      </c>
    </row>
    <row r="116" spans="1:8" x14ac:dyDescent="0.3">
      <c r="A116" s="203">
        <v>38408</v>
      </c>
      <c r="B116" s="204" t="s">
        <v>509</v>
      </c>
      <c r="C116" s="204" t="s">
        <v>714</v>
      </c>
      <c r="D116" s="204" t="s">
        <v>96</v>
      </c>
      <c r="E116" s="204" t="s">
        <v>712</v>
      </c>
      <c r="F116" s="205">
        <v>205</v>
      </c>
      <c r="G116" s="205">
        <v>368</v>
      </c>
      <c r="H116">
        <f t="shared" si="15"/>
        <v>2005</v>
      </c>
    </row>
    <row r="117" spans="1:8" x14ac:dyDescent="0.3">
      <c r="A117" s="203">
        <v>38408</v>
      </c>
      <c r="B117" s="204" t="s">
        <v>509</v>
      </c>
      <c r="C117" s="204" t="s">
        <v>715</v>
      </c>
      <c r="D117" s="204" t="s">
        <v>96</v>
      </c>
      <c r="E117" s="204" t="s">
        <v>712</v>
      </c>
      <c r="F117" s="205">
        <v>0</v>
      </c>
      <c r="G117" s="205">
        <v>3707</v>
      </c>
      <c r="H117">
        <f t="shared" si="15"/>
        <v>2005</v>
      </c>
    </row>
    <row r="118" spans="1:8" x14ac:dyDescent="0.3">
      <c r="A118" s="203">
        <v>38408</v>
      </c>
      <c r="B118" s="204" t="s">
        <v>716</v>
      </c>
      <c r="C118" s="204" t="s">
        <v>716</v>
      </c>
      <c r="D118" s="204" t="s">
        <v>96</v>
      </c>
      <c r="E118" s="204" t="s">
        <v>712</v>
      </c>
      <c r="F118" s="205">
        <v>651</v>
      </c>
      <c r="G118" s="205">
        <v>1535</v>
      </c>
      <c r="H118">
        <f t="shared" si="15"/>
        <v>2005</v>
      </c>
    </row>
    <row r="119" spans="1:8" x14ac:dyDescent="0.3">
      <c r="A119" s="203">
        <v>38408</v>
      </c>
      <c r="B119" s="204" t="s">
        <v>717</v>
      </c>
      <c r="C119" s="204" t="s">
        <v>718</v>
      </c>
      <c r="D119" s="204" t="s">
        <v>96</v>
      </c>
      <c r="E119" s="204" t="s">
        <v>712</v>
      </c>
      <c r="F119" s="205">
        <v>719</v>
      </c>
      <c r="G119" s="205">
        <v>809</v>
      </c>
      <c r="H119">
        <f t="shared" si="15"/>
        <v>2005</v>
      </c>
    </row>
    <row r="120" spans="1:8" x14ac:dyDescent="0.3">
      <c r="A120" s="203">
        <v>38408</v>
      </c>
      <c r="B120" s="204" t="s">
        <v>717</v>
      </c>
      <c r="C120" s="204" t="s">
        <v>719</v>
      </c>
      <c r="D120" s="204" t="s">
        <v>96</v>
      </c>
      <c r="E120" s="204" t="s">
        <v>712</v>
      </c>
      <c r="F120" s="205">
        <v>101</v>
      </c>
      <c r="G120" s="205">
        <v>211</v>
      </c>
      <c r="H120">
        <f t="shared" si="15"/>
        <v>2005</v>
      </c>
    </row>
    <row r="121" spans="1:8" x14ac:dyDescent="0.3">
      <c r="A121" s="203">
        <v>38408</v>
      </c>
      <c r="B121" s="204" t="s">
        <v>720</v>
      </c>
      <c r="C121" s="204" t="s">
        <v>720</v>
      </c>
      <c r="D121" s="204" t="s">
        <v>96</v>
      </c>
      <c r="E121" s="204" t="s">
        <v>712</v>
      </c>
      <c r="F121" s="205">
        <v>395</v>
      </c>
      <c r="G121" s="205">
        <v>849</v>
      </c>
      <c r="H121">
        <f t="shared" si="15"/>
        <v>2005</v>
      </c>
    </row>
    <row r="122" spans="1:8" x14ac:dyDescent="0.3">
      <c r="A122" s="203">
        <v>38408</v>
      </c>
      <c r="B122" s="204" t="s">
        <v>720</v>
      </c>
      <c r="C122" s="204" t="s">
        <v>720</v>
      </c>
      <c r="D122" s="204" t="s">
        <v>96</v>
      </c>
      <c r="E122" s="204" t="s">
        <v>721</v>
      </c>
      <c r="F122" s="205">
        <v>286</v>
      </c>
      <c r="G122" s="205">
        <v>968</v>
      </c>
      <c r="H122">
        <f t="shared" si="15"/>
        <v>2005</v>
      </c>
    </row>
    <row r="123" spans="1:8" x14ac:dyDescent="0.3">
      <c r="A123" s="203">
        <v>38408</v>
      </c>
      <c r="B123" s="204" t="s">
        <v>134</v>
      </c>
      <c r="C123" s="204" t="s">
        <v>134</v>
      </c>
      <c r="D123" s="204" t="s">
        <v>711</v>
      </c>
      <c r="E123" s="204" t="s">
        <v>721</v>
      </c>
      <c r="F123" s="205">
        <v>6718</v>
      </c>
      <c r="G123" s="205">
        <v>6173</v>
      </c>
      <c r="H123">
        <f t="shared" si="15"/>
        <v>2005</v>
      </c>
    </row>
    <row r="124" spans="1:8" x14ac:dyDescent="0.3">
      <c r="A124" s="203">
        <v>38408</v>
      </c>
      <c r="B124" s="204" t="s">
        <v>509</v>
      </c>
      <c r="C124" s="204" t="s">
        <v>713</v>
      </c>
      <c r="D124" s="204" t="s">
        <v>96</v>
      </c>
      <c r="E124" s="204" t="s">
        <v>721</v>
      </c>
      <c r="F124" s="205">
        <v>3592.34</v>
      </c>
      <c r="G124" s="205">
        <v>2567.3200000000002</v>
      </c>
      <c r="H124">
        <f t="shared" si="15"/>
        <v>2005</v>
      </c>
    </row>
    <row r="125" spans="1:8" x14ac:dyDescent="0.3">
      <c r="A125" s="203">
        <v>38408</v>
      </c>
      <c r="B125" s="204" t="s">
        <v>509</v>
      </c>
      <c r="C125" s="204" t="s">
        <v>714</v>
      </c>
      <c r="D125" s="204" t="s">
        <v>96</v>
      </c>
      <c r="E125" s="204" t="s">
        <v>721</v>
      </c>
      <c r="F125" s="205">
        <v>645</v>
      </c>
      <c r="G125" s="205">
        <v>711</v>
      </c>
      <c r="H125">
        <f t="shared" si="15"/>
        <v>2005</v>
      </c>
    </row>
    <row r="126" spans="1:8" x14ac:dyDescent="0.3">
      <c r="A126" s="203">
        <v>38408</v>
      </c>
      <c r="B126" s="204" t="s">
        <v>509</v>
      </c>
      <c r="C126" s="204" t="s">
        <v>715</v>
      </c>
      <c r="D126" s="204" t="s">
        <v>96</v>
      </c>
      <c r="E126" s="204" t="s">
        <v>721</v>
      </c>
      <c r="F126" s="205">
        <v>0</v>
      </c>
      <c r="G126" s="205">
        <v>2781</v>
      </c>
      <c r="H126">
        <f t="shared" si="15"/>
        <v>2005</v>
      </c>
    </row>
    <row r="127" spans="1:8" x14ac:dyDescent="0.3">
      <c r="A127" s="203">
        <v>38408</v>
      </c>
      <c r="B127" s="204" t="s">
        <v>716</v>
      </c>
      <c r="C127" s="204" t="s">
        <v>716</v>
      </c>
      <c r="D127" s="204" t="s">
        <v>96</v>
      </c>
      <c r="E127" s="204" t="s">
        <v>721</v>
      </c>
      <c r="F127" s="205">
        <v>1151</v>
      </c>
      <c r="G127" s="205">
        <v>1612</v>
      </c>
      <c r="H127">
        <f t="shared" si="15"/>
        <v>2005</v>
      </c>
    </row>
    <row r="128" spans="1:8" x14ac:dyDescent="0.3">
      <c r="A128" s="203">
        <v>38408</v>
      </c>
      <c r="B128" s="204" t="s">
        <v>717</v>
      </c>
      <c r="C128" s="204" t="s">
        <v>718</v>
      </c>
      <c r="D128" s="204" t="s">
        <v>96</v>
      </c>
      <c r="E128" s="204" t="s">
        <v>721</v>
      </c>
      <c r="F128" s="205">
        <v>695</v>
      </c>
      <c r="G128" s="205">
        <v>897</v>
      </c>
      <c r="H128">
        <f t="shared" si="15"/>
        <v>2005</v>
      </c>
    </row>
    <row r="129" spans="1:8" x14ac:dyDescent="0.3">
      <c r="A129" s="203">
        <v>38408</v>
      </c>
      <c r="B129" s="204" t="s">
        <v>717</v>
      </c>
      <c r="C129" s="204" t="s">
        <v>719</v>
      </c>
      <c r="D129" s="204" t="s">
        <v>96</v>
      </c>
      <c r="E129" s="204" t="s">
        <v>721</v>
      </c>
      <c r="F129" s="205">
        <v>716</v>
      </c>
      <c r="G129" s="205">
        <v>1101</v>
      </c>
      <c r="H129">
        <f t="shared" si="15"/>
        <v>2005</v>
      </c>
    </row>
    <row r="130" spans="1:8" x14ac:dyDescent="0.3">
      <c r="A130" s="203">
        <v>38415</v>
      </c>
      <c r="B130" s="204" t="s">
        <v>134</v>
      </c>
      <c r="C130" s="204" t="s">
        <v>134</v>
      </c>
      <c r="D130" s="204" t="s">
        <v>711</v>
      </c>
      <c r="E130" s="204" t="s">
        <v>712</v>
      </c>
      <c r="F130" s="205">
        <v>5408</v>
      </c>
      <c r="G130" s="205">
        <v>8433</v>
      </c>
      <c r="H130">
        <f t="shared" si="15"/>
        <v>2005</v>
      </c>
    </row>
    <row r="131" spans="1:8" x14ac:dyDescent="0.3">
      <c r="A131" s="203">
        <v>38415</v>
      </c>
      <c r="B131" s="204" t="s">
        <v>509</v>
      </c>
      <c r="C131" s="204" t="s">
        <v>713</v>
      </c>
      <c r="D131" s="204" t="s">
        <v>96</v>
      </c>
      <c r="E131" s="204" t="s">
        <v>712</v>
      </c>
      <c r="F131" s="205">
        <v>2534.7000000000003</v>
      </c>
      <c r="G131" s="205">
        <v>3622.06</v>
      </c>
      <c r="H131">
        <f t="shared" ref="H131:H194" si="16">YEAR(A131)</f>
        <v>2005</v>
      </c>
    </row>
    <row r="132" spans="1:8" x14ac:dyDescent="0.3">
      <c r="A132" s="203">
        <v>38415</v>
      </c>
      <c r="B132" s="204" t="s">
        <v>509</v>
      </c>
      <c r="C132" s="204" t="s">
        <v>714</v>
      </c>
      <c r="D132" s="204" t="s">
        <v>96</v>
      </c>
      <c r="E132" s="204" t="s">
        <v>712</v>
      </c>
      <c r="F132" s="205">
        <v>319</v>
      </c>
      <c r="G132" s="205">
        <v>393</v>
      </c>
      <c r="H132">
        <f t="shared" si="16"/>
        <v>2005</v>
      </c>
    </row>
    <row r="133" spans="1:8" x14ac:dyDescent="0.3">
      <c r="A133" s="203">
        <v>38415</v>
      </c>
      <c r="B133" s="204" t="s">
        <v>509</v>
      </c>
      <c r="C133" s="204" t="s">
        <v>715</v>
      </c>
      <c r="D133" s="204" t="s">
        <v>96</v>
      </c>
      <c r="E133" s="204" t="s">
        <v>712</v>
      </c>
      <c r="F133" s="205">
        <v>0</v>
      </c>
      <c r="G133" s="205">
        <v>3878</v>
      </c>
      <c r="H133">
        <f t="shared" si="16"/>
        <v>2005</v>
      </c>
    </row>
    <row r="134" spans="1:8" x14ac:dyDescent="0.3">
      <c r="A134" s="203">
        <v>38415</v>
      </c>
      <c r="B134" s="204" t="s">
        <v>716</v>
      </c>
      <c r="C134" s="204" t="s">
        <v>716</v>
      </c>
      <c r="D134" s="204" t="s">
        <v>96</v>
      </c>
      <c r="E134" s="204" t="s">
        <v>712</v>
      </c>
      <c r="F134" s="205">
        <v>575</v>
      </c>
      <c r="G134" s="205">
        <v>1346</v>
      </c>
      <c r="H134">
        <f t="shared" si="16"/>
        <v>2005</v>
      </c>
    </row>
    <row r="135" spans="1:8" x14ac:dyDescent="0.3">
      <c r="A135" s="203">
        <v>38415</v>
      </c>
      <c r="B135" s="204" t="s">
        <v>717</v>
      </c>
      <c r="C135" s="204" t="s">
        <v>718</v>
      </c>
      <c r="D135" s="204" t="s">
        <v>96</v>
      </c>
      <c r="E135" s="204" t="s">
        <v>712</v>
      </c>
      <c r="F135" s="205">
        <v>946</v>
      </c>
      <c r="G135" s="205">
        <v>1101</v>
      </c>
      <c r="H135">
        <f t="shared" si="16"/>
        <v>2005</v>
      </c>
    </row>
    <row r="136" spans="1:8" x14ac:dyDescent="0.3">
      <c r="A136" s="203">
        <v>38415</v>
      </c>
      <c r="B136" s="204" t="s">
        <v>717</v>
      </c>
      <c r="C136" s="204" t="s">
        <v>719</v>
      </c>
      <c r="D136" s="204" t="s">
        <v>96</v>
      </c>
      <c r="E136" s="204" t="s">
        <v>712</v>
      </c>
      <c r="F136" s="205">
        <v>232</v>
      </c>
      <c r="G136" s="205">
        <v>380</v>
      </c>
      <c r="H136">
        <f t="shared" si="16"/>
        <v>2005</v>
      </c>
    </row>
    <row r="137" spans="1:8" x14ac:dyDescent="0.3">
      <c r="A137" s="203">
        <v>38415</v>
      </c>
      <c r="B137" s="204" t="s">
        <v>720</v>
      </c>
      <c r="C137" s="204" t="s">
        <v>720</v>
      </c>
      <c r="D137" s="204" t="s">
        <v>96</v>
      </c>
      <c r="E137" s="204" t="s">
        <v>712</v>
      </c>
      <c r="F137" s="205">
        <v>360</v>
      </c>
      <c r="G137" s="205">
        <v>815</v>
      </c>
      <c r="H137">
        <f t="shared" si="16"/>
        <v>2005</v>
      </c>
    </row>
    <row r="138" spans="1:8" x14ac:dyDescent="0.3">
      <c r="A138" s="203">
        <v>38415</v>
      </c>
      <c r="B138" s="204" t="s">
        <v>720</v>
      </c>
      <c r="C138" s="204" t="s">
        <v>720</v>
      </c>
      <c r="D138" s="204" t="s">
        <v>96</v>
      </c>
      <c r="E138" s="204" t="s">
        <v>721</v>
      </c>
      <c r="F138" s="205">
        <v>366</v>
      </c>
      <c r="G138" s="205">
        <v>661</v>
      </c>
      <c r="H138">
        <f t="shared" si="16"/>
        <v>2005</v>
      </c>
    </row>
    <row r="139" spans="1:8" x14ac:dyDescent="0.3">
      <c r="A139" s="203">
        <v>38415</v>
      </c>
      <c r="B139" s="204" t="s">
        <v>134</v>
      </c>
      <c r="C139" s="204" t="s">
        <v>134</v>
      </c>
      <c r="D139" s="204" t="s">
        <v>711</v>
      </c>
      <c r="E139" s="204" t="s">
        <v>721</v>
      </c>
      <c r="F139" s="205">
        <v>6456</v>
      </c>
      <c r="G139" s="205">
        <v>5547</v>
      </c>
      <c r="H139">
        <f t="shared" si="16"/>
        <v>2005</v>
      </c>
    </row>
    <row r="140" spans="1:8" x14ac:dyDescent="0.3">
      <c r="A140" s="203">
        <v>38415</v>
      </c>
      <c r="B140" s="204" t="s">
        <v>509</v>
      </c>
      <c r="C140" s="204" t="s">
        <v>713</v>
      </c>
      <c r="D140" s="204" t="s">
        <v>96</v>
      </c>
      <c r="E140" s="204" t="s">
        <v>721</v>
      </c>
      <c r="F140" s="205">
        <v>3042.2000000000003</v>
      </c>
      <c r="G140" s="205">
        <v>2313.98</v>
      </c>
      <c r="H140">
        <f t="shared" si="16"/>
        <v>2005</v>
      </c>
    </row>
    <row r="141" spans="1:8" x14ac:dyDescent="0.3">
      <c r="A141" s="203">
        <v>38415</v>
      </c>
      <c r="B141" s="204" t="s">
        <v>509</v>
      </c>
      <c r="C141" s="204" t="s">
        <v>714</v>
      </c>
      <c r="D141" s="204" t="s">
        <v>96</v>
      </c>
      <c r="E141" s="204" t="s">
        <v>721</v>
      </c>
      <c r="F141" s="205">
        <v>686</v>
      </c>
      <c r="G141" s="205">
        <v>1062</v>
      </c>
      <c r="H141">
        <f t="shared" si="16"/>
        <v>2005</v>
      </c>
    </row>
    <row r="142" spans="1:8" x14ac:dyDescent="0.3">
      <c r="A142" s="203">
        <v>38415</v>
      </c>
      <c r="B142" s="204" t="s">
        <v>509</v>
      </c>
      <c r="C142" s="204" t="s">
        <v>715</v>
      </c>
      <c r="D142" s="204" t="s">
        <v>96</v>
      </c>
      <c r="E142" s="204" t="s">
        <v>721</v>
      </c>
      <c r="F142" s="205">
        <v>0</v>
      </c>
      <c r="G142" s="205">
        <v>2845</v>
      </c>
      <c r="H142">
        <f t="shared" si="16"/>
        <v>2005</v>
      </c>
    </row>
    <row r="143" spans="1:8" x14ac:dyDescent="0.3">
      <c r="A143" s="203">
        <v>38415</v>
      </c>
      <c r="B143" s="204" t="s">
        <v>716</v>
      </c>
      <c r="C143" s="204" t="s">
        <v>716</v>
      </c>
      <c r="D143" s="204" t="s">
        <v>96</v>
      </c>
      <c r="E143" s="204" t="s">
        <v>721</v>
      </c>
      <c r="F143" s="205">
        <v>843</v>
      </c>
      <c r="G143" s="205">
        <v>1415</v>
      </c>
      <c r="H143">
        <f t="shared" si="16"/>
        <v>2005</v>
      </c>
    </row>
    <row r="144" spans="1:8" x14ac:dyDescent="0.3">
      <c r="A144" s="203">
        <v>38415</v>
      </c>
      <c r="B144" s="204" t="s">
        <v>717</v>
      </c>
      <c r="C144" s="204" t="s">
        <v>718</v>
      </c>
      <c r="D144" s="204" t="s">
        <v>96</v>
      </c>
      <c r="E144" s="204" t="s">
        <v>721</v>
      </c>
      <c r="F144" s="205">
        <v>783</v>
      </c>
      <c r="G144" s="205">
        <v>1008</v>
      </c>
      <c r="H144">
        <f t="shared" si="16"/>
        <v>2005</v>
      </c>
    </row>
    <row r="145" spans="1:8" x14ac:dyDescent="0.3">
      <c r="A145" s="203">
        <v>38415</v>
      </c>
      <c r="B145" s="204" t="s">
        <v>717</v>
      </c>
      <c r="C145" s="204" t="s">
        <v>719</v>
      </c>
      <c r="D145" s="204" t="s">
        <v>96</v>
      </c>
      <c r="E145" s="204" t="s">
        <v>721</v>
      </c>
      <c r="F145" s="205">
        <v>539</v>
      </c>
      <c r="G145" s="205">
        <v>881</v>
      </c>
      <c r="H145">
        <f t="shared" si="16"/>
        <v>2005</v>
      </c>
    </row>
    <row r="146" spans="1:8" x14ac:dyDescent="0.3">
      <c r="A146" s="203">
        <v>38422</v>
      </c>
      <c r="B146" s="204" t="s">
        <v>134</v>
      </c>
      <c r="C146" s="204" t="s">
        <v>134</v>
      </c>
      <c r="D146" s="204" t="s">
        <v>711</v>
      </c>
      <c r="E146" s="204" t="s">
        <v>712</v>
      </c>
      <c r="F146" s="205">
        <v>5356</v>
      </c>
      <c r="G146" s="205">
        <v>8003</v>
      </c>
      <c r="H146">
        <f t="shared" si="16"/>
        <v>2005</v>
      </c>
    </row>
    <row r="147" spans="1:8" x14ac:dyDescent="0.3">
      <c r="A147" s="203">
        <v>38422</v>
      </c>
      <c r="B147" s="204" t="s">
        <v>509</v>
      </c>
      <c r="C147" s="204" t="s">
        <v>713</v>
      </c>
      <c r="D147" s="204" t="s">
        <v>96</v>
      </c>
      <c r="E147" s="204" t="s">
        <v>712</v>
      </c>
      <c r="F147" s="205">
        <v>2906.52</v>
      </c>
      <c r="G147" s="205">
        <v>3907.2200000000003</v>
      </c>
      <c r="H147">
        <f t="shared" si="16"/>
        <v>2005</v>
      </c>
    </row>
    <row r="148" spans="1:8" x14ac:dyDescent="0.3">
      <c r="A148" s="203">
        <v>38422</v>
      </c>
      <c r="B148" s="204" t="s">
        <v>509</v>
      </c>
      <c r="C148" s="204" t="s">
        <v>714</v>
      </c>
      <c r="D148" s="204" t="s">
        <v>96</v>
      </c>
      <c r="E148" s="204" t="s">
        <v>712</v>
      </c>
      <c r="F148" s="205">
        <v>163</v>
      </c>
      <c r="G148" s="205">
        <v>388</v>
      </c>
      <c r="H148">
        <f t="shared" si="16"/>
        <v>2005</v>
      </c>
    </row>
    <row r="149" spans="1:8" x14ac:dyDescent="0.3">
      <c r="A149" s="203">
        <v>38422</v>
      </c>
      <c r="B149" s="204" t="s">
        <v>509</v>
      </c>
      <c r="C149" s="204" t="s">
        <v>715</v>
      </c>
      <c r="D149" s="204" t="s">
        <v>96</v>
      </c>
      <c r="E149" s="204" t="s">
        <v>712</v>
      </c>
      <c r="F149" s="205">
        <v>0</v>
      </c>
      <c r="G149" s="205">
        <v>3526</v>
      </c>
      <c r="H149">
        <f t="shared" si="16"/>
        <v>2005</v>
      </c>
    </row>
    <row r="150" spans="1:8" x14ac:dyDescent="0.3">
      <c r="A150" s="203">
        <v>38422</v>
      </c>
      <c r="B150" s="204" t="s">
        <v>716</v>
      </c>
      <c r="C150" s="204" t="s">
        <v>716</v>
      </c>
      <c r="D150" s="204" t="s">
        <v>96</v>
      </c>
      <c r="E150" s="204" t="s">
        <v>712</v>
      </c>
      <c r="F150" s="205">
        <v>617</v>
      </c>
      <c r="G150" s="205">
        <v>1304</v>
      </c>
      <c r="H150">
        <f t="shared" si="16"/>
        <v>2005</v>
      </c>
    </row>
    <row r="151" spans="1:8" x14ac:dyDescent="0.3">
      <c r="A151" s="203">
        <v>38422</v>
      </c>
      <c r="B151" s="204" t="s">
        <v>717</v>
      </c>
      <c r="C151" s="204" t="s">
        <v>718</v>
      </c>
      <c r="D151" s="204" t="s">
        <v>96</v>
      </c>
      <c r="E151" s="204" t="s">
        <v>712</v>
      </c>
      <c r="F151" s="205">
        <v>662</v>
      </c>
      <c r="G151" s="205">
        <v>970</v>
      </c>
      <c r="H151">
        <f t="shared" si="16"/>
        <v>2005</v>
      </c>
    </row>
    <row r="152" spans="1:8" x14ac:dyDescent="0.3">
      <c r="A152" s="203">
        <v>38422</v>
      </c>
      <c r="B152" s="204" t="s">
        <v>717</v>
      </c>
      <c r="C152" s="204" t="s">
        <v>719</v>
      </c>
      <c r="D152" s="204" t="s">
        <v>96</v>
      </c>
      <c r="E152" s="204" t="s">
        <v>712</v>
      </c>
      <c r="F152" s="205">
        <v>184</v>
      </c>
      <c r="G152" s="205">
        <v>425</v>
      </c>
      <c r="H152">
        <f t="shared" si="16"/>
        <v>2005</v>
      </c>
    </row>
    <row r="153" spans="1:8" x14ac:dyDescent="0.3">
      <c r="A153" s="203">
        <v>38422</v>
      </c>
      <c r="B153" s="204" t="s">
        <v>720</v>
      </c>
      <c r="C153" s="204" t="s">
        <v>720</v>
      </c>
      <c r="D153" s="204" t="s">
        <v>96</v>
      </c>
      <c r="E153" s="204" t="s">
        <v>712</v>
      </c>
      <c r="F153" s="205">
        <v>335</v>
      </c>
      <c r="G153" s="205">
        <v>813</v>
      </c>
      <c r="H153">
        <f t="shared" si="16"/>
        <v>2005</v>
      </c>
    </row>
    <row r="154" spans="1:8" x14ac:dyDescent="0.3">
      <c r="A154" s="203">
        <v>38422</v>
      </c>
      <c r="B154" s="204" t="s">
        <v>720</v>
      </c>
      <c r="C154" s="204" t="s">
        <v>720</v>
      </c>
      <c r="D154" s="204" t="s">
        <v>96</v>
      </c>
      <c r="E154" s="204" t="s">
        <v>721</v>
      </c>
      <c r="F154" s="205">
        <v>467</v>
      </c>
      <c r="G154" s="205">
        <v>650</v>
      </c>
      <c r="H154">
        <f t="shared" si="16"/>
        <v>2005</v>
      </c>
    </row>
    <row r="155" spans="1:8" x14ac:dyDescent="0.3">
      <c r="A155" s="203">
        <v>38422</v>
      </c>
      <c r="B155" s="204" t="s">
        <v>134</v>
      </c>
      <c r="C155" s="204" t="s">
        <v>134</v>
      </c>
      <c r="D155" s="204" t="s">
        <v>711</v>
      </c>
      <c r="E155" s="204" t="s">
        <v>721</v>
      </c>
      <c r="F155" s="205">
        <v>6683</v>
      </c>
      <c r="G155" s="205">
        <v>5660</v>
      </c>
      <c r="H155">
        <f t="shared" si="16"/>
        <v>2005</v>
      </c>
    </row>
    <row r="156" spans="1:8" x14ac:dyDescent="0.3">
      <c r="A156" s="203">
        <v>38422</v>
      </c>
      <c r="B156" s="204" t="s">
        <v>509</v>
      </c>
      <c r="C156" s="204" t="s">
        <v>713</v>
      </c>
      <c r="D156" s="204" t="s">
        <v>96</v>
      </c>
      <c r="E156" s="204" t="s">
        <v>721</v>
      </c>
      <c r="F156" s="205">
        <v>3896.5600000000004</v>
      </c>
      <c r="G156" s="205">
        <v>2518.56</v>
      </c>
      <c r="H156">
        <f t="shared" si="16"/>
        <v>2005</v>
      </c>
    </row>
    <row r="157" spans="1:8" x14ac:dyDescent="0.3">
      <c r="A157" s="203">
        <v>38422</v>
      </c>
      <c r="B157" s="204" t="s">
        <v>509</v>
      </c>
      <c r="C157" s="204" t="s">
        <v>714</v>
      </c>
      <c r="D157" s="204" t="s">
        <v>96</v>
      </c>
      <c r="E157" s="204" t="s">
        <v>721</v>
      </c>
      <c r="F157" s="205">
        <v>517</v>
      </c>
      <c r="G157" s="205">
        <v>893</v>
      </c>
      <c r="H157">
        <f t="shared" si="16"/>
        <v>2005</v>
      </c>
    </row>
    <row r="158" spans="1:8" x14ac:dyDescent="0.3">
      <c r="A158" s="203">
        <v>38422</v>
      </c>
      <c r="B158" s="204" t="s">
        <v>509</v>
      </c>
      <c r="C158" s="204" t="s">
        <v>715</v>
      </c>
      <c r="D158" s="204" t="s">
        <v>96</v>
      </c>
      <c r="E158" s="204" t="s">
        <v>721</v>
      </c>
      <c r="F158" s="205">
        <v>0</v>
      </c>
      <c r="G158" s="205">
        <v>3062</v>
      </c>
      <c r="H158">
        <f t="shared" si="16"/>
        <v>2005</v>
      </c>
    </row>
    <row r="159" spans="1:8" x14ac:dyDescent="0.3">
      <c r="A159" s="203">
        <v>38422</v>
      </c>
      <c r="B159" s="204" t="s">
        <v>716</v>
      </c>
      <c r="C159" s="204" t="s">
        <v>716</v>
      </c>
      <c r="D159" s="204" t="s">
        <v>96</v>
      </c>
      <c r="E159" s="204" t="s">
        <v>721</v>
      </c>
      <c r="F159" s="205">
        <v>1098</v>
      </c>
      <c r="G159" s="205">
        <v>1462</v>
      </c>
      <c r="H159">
        <f t="shared" si="16"/>
        <v>2005</v>
      </c>
    </row>
    <row r="160" spans="1:8" x14ac:dyDescent="0.3">
      <c r="A160" s="203">
        <v>38422</v>
      </c>
      <c r="B160" s="204" t="s">
        <v>717</v>
      </c>
      <c r="C160" s="204" t="s">
        <v>718</v>
      </c>
      <c r="D160" s="204" t="s">
        <v>96</v>
      </c>
      <c r="E160" s="204" t="s">
        <v>721</v>
      </c>
      <c r="F160" s="205">
        <v>639</v>
      </c>
      <c r="G160" s="205">
        <v>877</v>
      </c>
      <c r="H160">
        <f t="shared" si="16"/>
        <v>2005</v>
      </c>
    </row>
    <row r="161" spans="1:8" x14ac:dyDescent="0.3">
      <c r="A161" s="203">
        <v>38422</v>
      </c>
      <c r="B161" s="204" t="s">
        <v>717</v>
      </c>
      <c r="C161" s="204" t="s">
        <v>719</v>
      </c>
      <c r="D161" s="204" t="s">
        <v>96</v>
      </c>
      <c r="E161" s="204" t="s">
        <v>721</v>
      </c>
      <c r="F161" s="205">
        <v>667</v>
      </c>
      <c r="G161" s="205">
        <v>1065</v>
      </c>
      <c r="H161">
        <f t="shared" si="16"/>
        <v>2005</v>
      </c>
    </row>
    <row r="162" spans="1:8" x14ac:dyDescent="0.3">
      <c r="A162" s="203">
        <v>38429</v>
      </c>
      <c r="B162" s="204" t="s">
        <v>134</v>
      </c>
      <c r="C162" s="204" t="s">
        <v>134</v>
      </c>
      <c r="D162" s="204" t="s">
        <v>711</v>
      </c>
      <c r="E162" s="204" t="s">
        <v>712</v>
      </c>
      <c r="F162" s="205">
        <v>5144</v>
      </c>
      <c r="G162" s="205">
        <v>8115</v>
      </c>
      <c r="H162">
        <f t="shared" si="16"/>
        <v>2005</v>
      </c>
    </row>
    <row r="163" spans="1:8" x14ac:dyDescent="0.3">
      <c r="A163" s="203">
        <v>38429</v>
      </c>
      <c r="B163" s="204" t="s">
        <v>509</v>
      </c>
      <c r="C163" s="204" t="s">
        <v>713</v>
      </c>
      <c r="D163" s="204" t="s">
        <v>96</v>
      </c>
      <c r="E163" s="204" t="s">
        <v>712</v>
      </c>
      <c r="F163" s="205">
        <v>2923</v>
      </c>
      <c r="G163" s="205">
        <v>3449.2000000000003</v>
      </c>
      <c r="H163">
        <f t="shared" si="16"/>
        <v>2005</v>
      </c>
    </row>
    <row r="164" spans="1:8" x14ac:dyDescent="0.3">
      <c r="A164" s="203">
        <v>38429</v>
      </c>
      <c r="B164" s="204" t="s">
        <v>509</v>
      </c>
      <c r="C164" s="204" t="s">
        <v>714</v>
      </c>
      <c r="D164" s="204" t="s">
        <v>96</v>
      </c>
      <c r="E164" s="204" t="s">
        <v>712</v>
      </c>
      <c r="F164" s="205">
        <v>184</v>
      </c>
      <c r="G164" s="205">
        <v>390</v>
      </c>
      <c r="H164">
        <f t="shared" si="16"/>
        <v>2005</v>
      </c>
    </row>
    <row r="165" spans="1:8" x14ac:dyDescent="0.3">
      <c r="A165" s="203">
        <v>38429</v>
      </c>
      <c r="B165" s="204" t="s">
        <v>509</v>
      </c>
      <c r="C165" s="204" t="s">
        <v>715</v>
      </c>
      <c r="D165" s="204" t="s">
        <v>96</v>
      </c>
      <c r="E165" s="204" t="s">
        <v>712</v>
      </c>
      <c r="F165" s="205">
        <v>0</v>
      </c>
      <c r="G165" s="205">
        <v>3664</v>
      </c>
      <c r="H165">
        <f t="shared" si="16"/>
        <v>2005</v>
      </c>
    </row>
    <row r="166" spans="1:8" x14ac:dyDescent="0.3">
      <c r="A166" s="203">
        <v>38429</v>
      </c>
      <c r="B166" s="204" t="s">
        <v>716</v>
      </c>
      <c r="C166" s="204" t="s">
        <v>716</v>
      </c>
      <c r="D166" s="204" t="s">
        <v>96</v>
      </c>
      <c r="E166" s="204" t="s">
        <v>712</v>
      </c>
      <c r="F166" s="205">
        <v>687</v>
      </c>
      <c r="G166" s="205">
        <v>1239</v>
      </c>
      <c r="H166">
        <f t="shared" si="16"/>
        <v>2005</v>
      </c>
    </row>
    <row r="167" spans="1:8" x14ac:dyDescent="0.3">
      <c r="A167" s="203">
        <v>38429</v>
      </c>
      <c r="B167" s="204" t="s">
        <v>717</v>
      </c>
      <c r="C167" s="204" t="s">
        <v>718</v>
      </c>
      <c r="D167" s="204" t="s">
        <v>96</v>
      </c>
      <c r="E167" s="204" t="s">
        <v>712</v>
      </c>
      <c r="F167" s="205">
        <v>680</v>
      </c>
      <c r="G167" s="205">
        <v>874</v>
      </c>
      <c r="H167">
        <f t="shared" si="16"/>
        <v>2005</v>
      </c>
    </row>
    <row r="168" spans="1:8" x14ac:dyDescent="0.3">
      <c r="A168" s="203">
        <v>38429</v>
      </c>
      <c r="B168" s="204" t="s">
        <v>717</v>
      </c>
      <c r="C168" s="204" t="s">
        <v>719</v>
      </c>
      <c r="D168" s="204" t="s">
        <v>96</v>
      </c>
      <c r="E168" s="204" t="s">
        <v>712</v>
      </c>
      <c r="F168" s="205">
        <v>207</v>
      </c>
      <c r="G168" s="205">
        <v>298</v>
      </c>
      <c r="H168">
        <f t="shared" si="16"/>
        <v>2005</v>
      </c>
    </row>
    <row r="169" spans="1:8" x14ac:dyDescent="0.3">
      <c r="A169" s="203">
        <v>38429</v>
      </c>
      <c r="B169" s="204" t="s">
        <v>720</v>
      </c>
      <c r="C169" s="204" t="s">
        <v>720</v>
      </c>
      <c r="D169" s="204" t="s">
        <v>96</v>
      </c>
      <c r="E169" s="204" t="s">
        <v>712</v>
      </c>
      <c r="F169" s="205">
        <v>332</v>
      </c>
      <c r="G169" s="205">
        <v>834</v>
      </c>
      <c r="H169">
        <f t="shared" si="16"/>
        <v>2005</v>
      </c>
    </row>
    <row r="170" spans="1:8" x14ac:dyDescent="0.3">
      <c r="A170" s="203">
        <v>38429</v>
      </c>
      <c r="B170" s="204" t="s">
        <v>720</v>
      </c>
      <c r="C170" s="204" t="s">
        <v>720</v>
      </c>
      <c r="D170" s="204" t="s">
        <v>96</v>
      </c>
      <c r="E170" s="204" t="s">
        <v>721</v>
      </c>
      <c r="F170" s="205">
        <v>145</v>
      </c>
      <c r="G170" s="205">
        <v>636</v>
      </c>
      <c r="H170">
        <f t="shared" si="16"/>
        <v>2005</v>
      </c>
    </row>
    <row r="171" spans="1:8" x14ac:dyDescent="0.3">
      <c r="A171" s="203">
        <v>38429</v>
      </c>
      <c r="B171" s="204" t="s">
        <v>134</v>
      </c>
      <c r="C171" s="204" t="s">
        <v>134</v>
      </c>
      <c r="D171" s="204" t="s">
        <v>711</v>
      </c>
      <c r="E171" s="204" t="s">
        <v>721</v>
      </c>
      <c r="F171" s="205">
        <v>6698</v>
      </c>
      <c r="G171" s="205">
        <v>7088</v>
      </c>
      <c r="H171">
        <f t="shared" si="16"/>
        <v>2005</v>
      </c>
    </row>
    <row r="172" spans="1:8" x14ac:dyDescent="0.3">
      <c r="A172" s="203">
        <v>38429</v>
      </c>
      <c r="B172" s="204" t="s">
        <v>509</v>
      </c>
      <c r="C172" s="204" t="s">
        <v>713</v>
      </c>
      <c r="D172" s="204" t="s">
        <v>96</v>
      </c>
      <c r="E172" s="204" t="s">
        <v>721</v>
      </c>
      <c r="F172" s="205">
        <v>3658.0600000000004</v>
      </c>
      <c r="G172" s="205">
        <v>2360.6200000000003</v>
      </c>
      <c r="H172">
        <f t="shared" si="16"/>
        <v>2005</v>
      </c>
    </row>
    <row r="173" spans="1:8" x14ac:dyDescent="0.3">
      <c r="A173" s="203">
        <v>38429</v>
      </c>
      <c r="B173" s="204" t="s">
        <v>509</v>
      </c>
      <c r="C173" s="204" t="s">
        <v>714</v>
      </c>
      <c r="D173" s="204" t="s">
        <v>96</v>
      </c>
      <c r="E173" s="204" t="s">
        <v>721</v>
      </c>
      <c r="F173" s="205">
        <v>423</v>
      </c>
      <c r="G173" s="205">
        <v>747</v>
      </c>
      <c r="H173">
        <f t="shared" si="16"/>
        <v>2005</v>
      </c>
    </row>
    <row r="174" spans="1:8" x14ac:dyDescent="0.3">
      <c r="A174" s="203">
        <v>38429</v>
      </c>
      <c r="B174" s="204" t="s">
        <v>509</v>
      </c>
      <c r="C174" s="204" t="s">
        <v>715</v>
      </c>
      <c r="D174" s="204" t="s">
        <v>96</v>
      </c>
      <c r="E174" s="204" t="s">
        <v>721</v>
      </c>
      <c r="F174" s="205">
        <v>0</v>
      </c>
      <c r="G174" s="205">
        <v>3393</v>
      </c>
      <c r="H174">
        <f t="shared" si="16"/>
        <v>2005</v>
      </c>
    </row>
    <row r="175" spans="1:8" x14ac:dyDescent="0.3">
      <c r="A175" s="203">
        <v>38429</v>
      </c>
      <c r="B175" s="204" t="s">
        <v>716</v>
      </c>
      <c r="C175" s="204" t="s">
        <v>716</v>
      </c>
      <c r="D175" s="204" t="s">
        <v>96</v>
      </c>
      <c r="E175" s="204" t="s">
        <v>721</v>
      </c>
      <c r="F175" s="205">
        <v>1094</v>
      </c>
      <c r="G175" s="205">
        <v>1513</v>
      </c>
      <c r="H175">
        <f t="shared" si="16"/>
        <v>2005</v>
      </c>
    </row>
    <row r="176" spans="1:8" x14ac:dyDescent="0.3">
      <c r="A176" s="203">
        <v>38429</v>
      </c>
      <c r="B176" s="204" t="s">
        <v>717</v>
      </c>
      <c r="C176" s="204" t="s">
        <v>718</v>
      </c>
      <c r="D176" s="204" t="s">
        <v>96</v>
      </c>
      <c r="E176" s="204" t="s">
        <v>721</v>
      </c>
      <c r="F176" s="205">
        <v>778</v>
      </c>
      <c r="G176" s="205">
        <v>836</v>
      </c>
      <c r="H176">
        <f t="shared" si="16"/>
        <v>2005</v>
      </c>
    </row>
    <row r="177" spans="1:8" x14ac:dyDescent="0.3">
      <c r="A177" s="203">
        <v>38429</v>
      </c>
      <c r="B177" s="204" t="s">
        <v>717</v>
      </c>
      <c r="C177" s="204" t="s">
        <v>719</v>
      </c>
      <c r="D177" s="204" t="s">
        <v>96</v>
      </c>
      <c r="E177" s="204" t="s">
        <v>721</v>
      </c>
      <c r="F177" s="205">
        <v>488</v>
      </c>
      <c r="G177" s="205">
        <v>971</v>
      </c>
      <c r="H177">
        <f t="shared" si="16"/>
        <v>2005</v>
      </c>
    </row>
    <row r="178" spans="1:8" x14ac:dyDescent="0.3">
      <c r="A178" s="203">
        <v>38436</v>
      </c>
      <c r="B178" s="204" t="s">
        <v>134</v>
      </c>
      <c r="C178" s="204" t="s">
        <v>134</v>
      </c>
      <c r="D178" s="204" t="s">
        <v>711</v>
      </c>
      <c r="E178" s="204" t="s">
        <v>712</v>
      </c>
      <c r="F178" s="205">
        <v>5417</v>
      </c>
      <c r="G178" s="205">
        <v>7564</v>
      </c>
      <c r="H178">
        <f t="shared" si="16"/>
        <v>2005</v>
      </c>
    </row>
    <row r="179" spans="1:8" x14ac:dyDescent="0.3">
      <c r="A179" s="203">
        <v>38436</v>
      </c>
      <c r="B179" s="204" t="s">
        <v>509</v>
      </c>
      <c r="C179" s="204" t="s">
        <v>713</v>
      </c>
      <c r="D179" s="204" t="s">
        <v>96</v>
      </c>
      <c r="E179" s="204" t="s">
        <v>712</v>
      </c>
      <c r="F179" s="205">
        <v>2786.26</v>
      </c>
      <c r="G179" s="205">
        <v>3194.08</v>
      </c>
      <c r="H179">
        <f t="shared" si="16"/>
        <v>2005</v>
      </c>
    </row>
    <row r="180" spans="1:8" x14ac:dyDescent="0.3">
      <c r="A180" s="203">
        <v>38436</v>
      </c>
      <c r="B180" s="204" t="s">
        <v>509</v>
      </c>
      <c r="C180" s="204" t="s">
        <v>714</v>
      </c>
      <c r="D180" s="204" t="s">
        <v>96</v>
      </c>
      <c r="E180" s="204" t="s">
        <v>712</v>
      </c>
      <c r="F180" s="205">
        <v>309</v>
      </c>
      <c r="G180" s="205">
        <v>444</v>
      </c>
      <c r="H180">
        <f t="shared" si="16"/>
        <v>2005</v>
      </c>
    </row>
    <row r="181" spans="1:8" x14ac:dyDescent="0.3">
      <c r="A181" s="203">
        <v>38436</v>
      </c>
      <c r="B181" s="204" t="s">
        <v>509</v>
      </c>
      <c r="C181" s="204" t="s">
        <v>715</v>
      </c>
      <c r="D181" s="204" t="s">
        <v>96</v>
      </c>
      <c r="E181" s="204" t="s">
        <v>712</v>
      </c>
      <c r="F181" s="205">
        <v>0</v>
      </c>
      <c r="G181" s="205">
        <v>3299</v>
      </c>
      <c r="H181">
        <f t="shared" si="16"/>
        <v>2005</v>
      </c>
    </row>
    <row r="182" spans="1:8" x14ac:dyDescent="0.3">
      <c r="A182" s="203">
        <v>38436</v>
      </c>
      <c r="B182" s="204" t="s">
        <v>716</v>
      </c>
      <c r="C182" s="204" t="s">
        <v>716</v>
      </c>
      <c r="D182" s="204" t="s">
        <v>96</v>
      </c>
      <c r="E182" s="204" t="s">
        <v>712</v>
      </c>
      <c r="F182" s="205">
        <v>595</v>
      </c>
      <c r="G182" s="205">
        <v>1089</v>
      </c>
      <c r="H182">
        <f t="shared" si="16"/>
        <v>2005</v>
      </c>
    </row>
    <row r="183" spans="1:8" x14ac:dyDescent="0.3">
      <c r="A183" s="203">
        <v>38436</v>
      </c>
      <c r="B183" s="204" t="s">
        <v>717</v>
      </c>
      <c r="C183" s="204" t="s">
        <v>718</v>
      </c>
      <c r="D183" s="204" t="s">
        <v>96</v>
      </c>
      <c r="E183" s="204" t="s">
        <v>712</v>
      </c>
      <c r="F183" s="205">
        <v>886</v>
      </c>
      <c r="G183" s="205">
        <v>801</v>
      </c>
      <c r="H183">
        <f t="shared" si="16"/>
        <v>2005</v>
      </c>
    </row>
    <row r="184" spans="1:8" x14ac:dyDescent="0.3">
      <c r="A184" s="203">
        <v>38436</v>
      </c>
      <c r="B184" s="204" t="s">
        <v>717</v>
      </c>
      <c r="C184" s="204" t="s">
        <v>719</v>
      </c>
      <c r="D184" s="204" t="s">
        <v>96</v>
      </c>
      <c r="E184" s="204" t="s">
        <v>712</v>
      </c>
      <c r="F184" s="205">
        <v>187</v>
      </c>
      <c r="G184" s="205">
        <v>276</v>
      </c>
      <c r="H184">
        <f t="shared" si="16"/>
        <v>2005</v>
      </c>
    </row>
    <row r="185" spans="1:8" x14ac:dyDescent="0.3">
      <c r="A185" s="203">
        <v>38436</v>
      </c>
      <c r="B185" s="204" t="s">
        <v>720</v>
      </c>
      <c r="C185" s="204" t="s">
        <v>720</v>
      </c>
      <c r="D185" s="204" t="s">
        <v>96</v>
      </c>
      <c r="E185" s="204" t="s">
        <v>712</v>
      </c>
      <c r="F185" s="205">
        <v>325</v>
      </c>
      <c r="G185" s="205">
        <v>1093</v>
      </c>
      <c r="H185">
        <f t="shared" si="16"/>
        <v>2005</v>
      </c>
    </row>
    <row r="186" spans="1:8" x14ac:dyDescent="0.3">
      <c r="A186" s="203">
        <v>38436</v>
      </c>
      <c r="B186" s="204" t="s">
        <v>720</v>
      </c>
      <c r="C186" s="204" t="s">
        <v>720</v>
      </c>
      <c r="D186" s="204" t="s">
        <v>96</v>
      </c>
      <c r="E186" s="204" t="s">
        <v>721</v>
      </c>
      <c r="F186" s="205">
        <v>-98</v>
      </c>
      <c r="G186" s="205">
        <v>511</v>
      </c>
      <c r="H186">
        <f t="shared" si="16"/>
        <v>2005</v>
      </c>
    </row>
    <row r="187" spans="1:8" x14ac:dyDescent="0.3">
      <c r="A187" s="203">
        <v>38436</v>
      </c>
      <c r="B187" s="204" t="s">
        <v>134</v>
      </c>
      <c r="C187" s="204" t="s">
        <v>134</v>
      </c>
      <c r="D187" s="204" t="s">
        <v>711</v>
      </c>
      <c r="E187" s="204" t="s">
        <v>721</v>
      </c>
      <c r="F187" s="205">
        <v>6775</v>
      </c>
      <c r="G187" s="205">
        <v>5452</v>
      </c>
      <c r="H187">
        <f t="shared" si="16"/>
        <v>2005</v>
      </c>
    </row>
    <row r="188" spans="1:8" x14ac:dyDescent="0.3">
      <c r="A188" s="203">
        <v>38436</v>
      </c>
      <c r="B188" s="204" t="s">
        <v>509</v>
      </c>
      <c r="C188" s="204" t="s">
        <v>713</v>
      </c>
      <c r="D188" s="204" t="s">
        <v>96</v>
      </c>
      <c r="E188" s="204" t="s">
        <v>721</v>
      </c>
      <c r="F188" s="205">
        <v>4358.72</v>
      </c>
      <c r="G188" s="205">
        <v>2318.2200000000003</v>
      </c>
      <c r="H188">
        <f t="shared" si="16"/>
        <v>2005</v>
      </c>
    </row>
    <row r="189" spans="1:8" x14ac:dyDescent="0.3">
      <c r="A189" s="203">
        <v>38436</v>
      </c>
      <c r="B189" s="204" t="s">
        <v>509</v>
      </c>
      <c r="C189" s="204" t="s">
        <v>714</v>
      </c>
      <c r="D189" s="204" t="s">
        <v>96</v>
      </c>
      <c r="E189" s="204" t="s">
        <v>721</v>
      </c>
      <c r="F189" s="205">
        <v>510</v>
      </c>
      <c r="G189" s="205">
        <v>708</v>
      </c>
      <c r="H189">
        <f t="shared" si="16"/>
        <v>2005</v>
      </c>
    </row>
    <row r="190" spans="1:8" x14ac:dyDescent="0.3">
      <c r="A190" s="203">
        <v>38436</v>
      </c>
      <c r="B190" s="204" t="s">
        <v>509</v>
      </c>
      <c r="C190" s="204" t="s">
        <v>715</v>
      </c>
      <c r="D190" s="204" t="s">
        <v>96</v>
      </c>
      <c r="E190" s="204" t="s">
        <v>721</v>
      </c>
      <c r="F190" s="205">
        <v>0</v>
      </c>
      <c r="G190" s="205">
        <v>3026</v>
      </c>
      <c r="H190">
        <f t="shared" si="16"/>
        <v>2005</v>
      </c>
    </row>
    <row r="191" spans="1:8" x14ac:dyDescent="0.3">
      <c r="A191" s="203">
        <v>38436</v>
      </c>
      <c r="B191" s="204" t="s">
        <v>716</v>
      </c>
      <c r="C191" s="204" t="s">
        <v>716</v>
      </c>
      <c r="D191" s="204" t="s">
        <v>96</v>
      </c>
      <c r="E191" s="204" t="s">
        <v>721</v>
      </c>
      <c r="F191" s="205">
        <v>1000</v>
      </c>
      <c r="G191" s="205">
        <v>1647</v>
      </c>
      <c r="H191">
        <f t="shared" si="16"/>
        <v>2005</v>
      </c>
    </row>
    <row r="192" spans="1:8" x14ac:dyDescent="0.3">
      <c r="A192" s="203">
        <v>38436</v>
      </c>
      <c r="B192" s="204" t="s">
        <v>717</v>
      </c>
      <c r="C192" s="204" t="s">
        <v>718</v>
      </c>
      <c r="D192" s="204" t="s">
        <v>96</v>
      </c>
      <c r="E192" s="204" t="s">
        <v>721</v>
      </c>
      <c r="F192" s="205">
        <v>688</v>
      </c>
      <c r="G192" s="205">
        <v>808</v>
      </c>
      <c r="H192">
        <f t="shared" si="16"/>
        <v>2005</v>
      </c>
    </row>
    <row r="193" spans="1:8" x14ac:dyDescent="0.3">
      <c r="A193" s="203">
        <v>38436</v>
      </c>
      <c r="B193" s="204" t="s">
        <v>717</v>
      </c>
      <c r="C193" s="204" t="s">
        <v>719</v>
      </c>
      <c r="D193" s="204" t="s">
        <v>96</v>
      </c>
      <c r="E193" s="204" t="s">
        <v>721</v>
      </c>
      <c r="F193" s="205">
        <v>222</v>
      </c>
      <c r="G193" s="205">
        <v>721</v>
      </c>
      <c r="H193">
        <f t="shared" si="16"/>
        <v>2005</v>
      </c>
    </row>
    <row r="194" spans="1:8" x14ac:dyDescent="0.3">
      <c r="A194" s="203">
        <v>38443</v>
      </c>
      <c r="B194" s="204" t="s">
        <v>134</v>
      </c>
      <c r="C194" s="204" t="s">
        <v>134</v>
      </c>
      <c r="D194" s="204" t="s">
        <v>711</v>
      </c>
      <c r="E194" s="204" t="s">
        <v>712</v>
      </c>
      <c r="F194" s="205">
        <v>5689</v>
      </c>
      <c r="G194" s="205">
        <v>8859</v>
      </c>
      <c r="H194">
        <f t="shared" si="16"/>
        <v>2005</v>
      </c>
    </row>
    <row r="195" spans="1:8" x14ac:dyDescent="0.3">
      <c r="A195" s="203">
        <v>38443</v>
      </c>
      <c r="B195" s="204" t="s">
        <v>509</v>
      </c>
      <c r="C195" s="204" t="s">
        <v>713</v>
      </c>
      <c r="D195" s="204" t="s">
        <v>96</v>
      </c>
      <c r="E195" s="204" t="s">
        <v>712</v>
      </c>
      <c r="F195" s="205">
        <v>2635.56</v>
      </c>
      <c r="G195" s="205">
        <v>2900.2200000000003</v>
      </c>
      <c r="H195">
        <f t="shared" ref="H195:H258" si="17">YEAR(A195)</f>
        <v>2005</v>
      </c>
    </row>
    <row r="196" spans="1:8" x14ac:dyDescent="0.3">
      <c r="A196" s="203">
        <v>38443</v>
      </c>
      <c r="B196" s="204" t="s">
        <v>509</v>
      </c>
      <c r="C196" s="204" t="s">
        <v>714</v>
      </c>
      <c r="D196" s="204" t="s">
        <v>96</v>
      </c>
      <c r="E196" s="204" t="s">
        <v>712</v>
      </c>
      <c r="F196" s="205">
        <v>336</v>
      </c>
      <c r="G196" s="205">
        <v>597</v>
      </c>
      <c r="H196">
        <f t="shared" si="17"/>
        <v>2005</v>
      </c>
    </row>
    <row r="197" spans="1:8" x14ac:dyDescent="0.3">
      <c r="A197" s="203">
        <v>38443</v>
      </c>
      <c r="B197" s="204" t="s">
        <v>509</v>
      </c>
      <c r="C197" s="204" t="s">
        <v>715</v>
      </c>
      <c r="D197" s="204" t="s">
        <v>96</v>
      </c>
      <c r="E197" s="204" t="s">
        <v>712</v>
      </c>
      <c r="F197" s="205">
        <v>0</v>
      </c>
      <c r="G197" s="205">
        <v>3378</v>
      </c>
      <c r="H197">
        <f t="shared" si="17"/>
        <v>2005</v>
      </c>
    </row>
    <row r="198" spans="1:8" x14ac:dyDescent="0.3">
      <c r="A198" s="203">
        <v>38443</v>
      </c>
      <c r="B198" s="204" t="s">
        <v>716</v>
      </c>
      <c r="C198" s="204" t="s">
        <v>716</v>
      </c>
      <c r="D198" s="204" t="s">
        <v>96</v>
      </c>
      <c r="E198" s="204" t="s">
        <v>712</v>
      </c>
      <c r="F198" s="205">
        <v>732</v>
      </c>
      <c r="G198" s="205">
        <v>1410</v>
      </c>
      <c r="H198">
        <f t="shared" si="17"/>
        <v>2005</v>
      </c>
    </row>
    <row r="199" spans="1:8" x14ac:dyDescent="0.3">
      <c r="A199" s="203">
        <v>38443</v>
      </c>
      <c r="B199" s="204" t="s">
        <v>717</v>
      </c>
      <c r="C199" s="204" t="s">
        <v>718</v>
      </c>
      <c r="D199" s="204" t="s">
        <v>96</v>
      </c>
      <c r="E199" s="204" t="s">
        <v>712</v>
      </c>
      <c r="F199" s="205">
        <v>859</v>
      </c>
      <c r="G199" s="205">
        <v>758</v>
      </c>
      <c r="H199">
        <f t="shared" si="17"/>
        <v>2005</v>
      </c>
    </row>
    <row r="200" spans="1:8" x14ac:dyDescent="0.3">
      <c r="A200" s="203">
        <v>38443</v>
      </c>
      <c r="B200" s="204" t="s">
        <v>717</v>
      </c>
      <c r="C200" s="204" t="s">
        <v>719</v>
      </c>
      <c r="D200" s="204" t="s">
        <v>96</v>
      </c>
      <c r="E200" s="204" t="s">
        <v>712</v>
      </c>
      <c r="F200" s="205">
        <v>62</v>
      </c>
      <c r="G200" s="205">
        <v>303</v>
      </c>
      <c r="H200">
        <f t="shared" si="17"/>
        <v>2005</v>
      </c>
    </row>
    <row r="201" spans="1:8" x14ac:dyDescent="0.3">
      <c r="A201" s="203">
        <v>38443</v>
      </c>
      <c r="B201" s="204" t="s">
        <v>720</v>
      </c>
      <c r="C201" s="204" t="s">
        <v>720</v>
      </c>
      <c r="D201" s="204" t="s">
        <v>96</v>
      </c>
      <c r="E201" s="204" t="s">
        <v>712</v>
      </c>
      <c r="F201" s="205">
        <v>493</v>
      </c>
      <c r="G201" s="205">
        <v>1307</v>
      </c>
      <c r="H201">
        <f t="shared" si="17"/>
        <v>2005</v>
      </c>
    </row>
    <row r="202" spans="1:8" x14ac:dyDescent="0.3">
      <c r="A202" s="203">
        <v>38443</v>
      </c>
      <c r="B202" s="204" t="s">
        <v>720</v>
      </c>
      <c r="C202" s="204" t="s">
        <v>720</v>
      </c>
      <c r="D202" s="204" t="s">
        <v>96</v>
      </c>
      <c r="E202" s="204" t="s">
        <v>721</v>
      </c>
      <c r="F202" s="205">
        <v>275</v>
      </c>
      <c r="G202" s="205">
        <v>595</v>
      </c>
      <c r="H202">
        <f t="shared" si="17"/>
        <v>2005</v>
      </c>
    </row>
    <row r="203" spans="1:8" x14ac:dyDescent="0.3">
      <c r="A203" s="203">
        <v>38443</v>
      </c>
      <c r="B203" s="204" t="s">
        <v>134</v>
      </c>
      <c r="C203" s="204" t="s">
        <v>134</v>
      </c>
      <c r="D203" s="204" t="s">
        <v>711</v>
      </c>
      <c r="E203" s="204" t="s">
        <v>721</v>
      </c>
      <c r="F203" s="205">
        <v>7250</v>
      </c>
      <c r="G203" s="205">
        <v>5104</v>
      </c>
      <c r="H203">
        <f t="shared" si="17"/>
        <v>2005</v>
      </c>
    </row>
    <row r="204" spans="1:8" x14ac:dyDescent="0.3">
      <c r="A204" s="203">
        <v>38443</v>
      </c>
      <c r="B204" s="204" t="s">
        <v>509</v>
      </c>
      <c r="C204" s="204" t="s">
        <v>713</v>
      </c>
      <c r="D204" s="204" t="s">
        <v>96</v>
      </c>
      <c r="E204" s="204" t="s">
        <v>721</v>
      </c>
      <c r="F204" s="205">
        <v>4136.12</v>
      </c>
      <c r="G204" s="205">
        <v>2372.2800000000002</v>
      </c>
      <c r="H204">
        <f t="shared" si="17"/>
        <v>2005</v>
      </c>
    </row>
    <row r="205" spans="1:8" x14ac:dyDescent="0.3">
      <c r="A205" s="203">
        <v>38443</v>
      </c>
      <c r="B205" s="204" t="s">
        <v>509</v>
      </c>
      <c r="C205" s="204" t="s">
        <v>714</v>
      </c>
      <c r="D205" s="204" t="s">
        <v>96</v>
      </c>
      <c r="E205" s="204" t="s">
        <v>721</v>
      </c>
      <c r="F205" s="205">
        <v>796</v>
      </c>
      <c r="G205" s="205">
        <v>649</v>
      </c>
      <c r="H205">
        <f t="shared" si="17"/>
        <v>2005</v>
      </c>
    </row>
    <row r="206" spans="1:8" x14ac:dyDescent="0.3">
      <c r="A206" s="203">
        <v>38443</v>
      </c>
      <c r="B206" s="204" t="s">
        <v>509</v>
      </c>
      <c r="C206" s="204" t="s">
        <v>715</v>
      </c>
      <c r="D206" s="204" t="s">
        <v>96</v>
      </c>
      <c r="E206" s="204" t="s">
        <v>721</v>
      </c>
      <c r="F206" s="205">
        <v>0</v>
      </c>
      <c r="G206" s="205">
        <v>3242</v>
      </c>
      <c r="H206">
        <f t="shared" si="17"/>
        <v>2005</v>
      </c>
    </row>
    <row r="207" spans="1:8" x14ac:dyDescent="0.3">
      <c r="A207" s="203">
        <v>38443</v>
      </c>
      <c r="B207" s="204" t="s">
        <v>716</v>
      </c>
      <c r="C207" s="204" t="s">
        <v>716</v>
      </c>
      <c r="D207" s="204" t="s">
        <v>96</v>
      </c>
      <c r="E207" s="204" t="s">
        <v>721</v>
      </c>
      <c r="F207" s="205">
        <v>1189</v>
      </c>
      <c r="G207" s="205">
        <v>1773</v>
      </c>
      <c r="H207">
        <f t="shared" si="17"/>
        <v>2005</v>
      </c>
    </row>
    <row r="208" spans="1:8" x14ac:dyDescent="0.3">
      <c r="A208" s="203">
        <v>38443</v>
      </c>
      <c r="B208" s="204" t="s">
        <v>717</v>
      </c>
      <c r="C208" s="204" t="s">
        <v>718</v>
      </c>
      <c r="D208" s="204" t="s">
        <v>96</v>
      </c>
      <c r="E208" s="204" t="s">
        <v>721</v>
      </c>
      <c r="F208" s="205">
        <v>969</v>
      </c>
      <c r="G208" s="205">
        <v>924</v>
      </c>
      <c r="H208">
        <f t="shared" si="17"/>
        <v>2005</v>
      </c>
    </row>
    <row r="209" spans="1:8" x14ac:dyDescent="0.3">
      <c r="A209" s="203">
        <v>38443</v>
      </c>
      <c r="B209" s="204" t="s">
        <v>717</v>
      </c>
      <c r="C209" s="204" t="s">
        <v>719</v>
      </c>
      <c r="D209" s="204" t="s">
        <v>96</v>
      </c>
      <c r="E209" s="204" t="s">
        <v>721</v>
      </c>
      <c r="F209" s="205">
        <v>589</v>
      </c>
      <c r="G209" s="205">
        <v>861</v>
      </c>
      <c r="H209">
        <f t="shared" si="17"/>
        <v>2005</v>
      </c>
    </row>
    <row r="210" spans="1:8" x14ac:dyDescent="0.3">
      <c r="A210" s="203">
        <v>38450</v>
      </c>
      <c r="B210" s="204" t="s">
        <v>134</v>
      </c>
      <c r="C210" s="204" t="s">
        <v>134</v>
      </c>
      <c r="D210" s="204" t="s">
        <v>711</v>
      </c>
      <c r="E210" s="204" t="s">
        <v>712</v>
      </c>
      <c r="F210" s="205">
        <v>5764</v>
      </c>
      <c r="G210" s="205">
        <v>7228</v>
      </c>
      <c r="H210">
        <f t="shared" si="17"/>
        <v>2005</v>
      </c>
    </row>
    <row r="211" spans="1:8" x14ac:dyDescent="0.3">
      <c r="A211" s="203">
        <v>38450</v>
      </c>
      <c r="B211" s="204" t="s">
        <v>509</v>
      </c>
      <c r="C211" s="204" t="s">
        <v>713</v>
      </c>
      <c r="D211" s="204" t="s">
        <v>96</v>
      </c>
      <c r="E211" s="204" t="s">
        <v>712</v>
      </c>
      <c r="F211" s="205">
        <v>2426.6600000000003</v>
      </c>
      <c r="G211" s="205">
        <v>2946</v>
      </c>
      <c r="H211">
        <f t="shared" si="17"/>
        <v>2005</v>
      </c>
    </row>
    <row r="212" spans="1:8" x14ac:dyDescent="0.3">
      <c r="A212" s="203">
        <v>38450</v>
      </c>
      <c r="B212" s="204" t="s">
        <v>509</v>
      </c>
      <c r="C212" s="204" t="s">
        <v>714</v>
      </c>
      <c r="D212" s="204" t="s">
        <v>96</v>
      </c>
      <c r="E212" s="204" t="s">
        <v>712</v>
      </c>
      <c r="F212" s="205">
        <v>448</v>
      </c>
      <c r="G212" s="205">
        <v>661</v>
      </c>
      <c r="H212">
        <f t="shared" si="17"/>
        <v>2005</v>
      </c>
    </row>
    <row r="213" spans="1:8" x14ac:dyDescent="0.3">
      <c r="A213" s="203">
        <v>38450</v>
      </c>
      <c r="B213" s="204" t="s">
        <v>509</v>
      </c>
      <c r="C213" s="204" t="s">
        <v>715</v>
      </c>
      <c r="D213" s="204" t="s">
        <v>96</v>
      </c>
      <c r="E213" s="204" t="s">
        <v>712</v>
      </c>
      <c r="F213" s="205">
        <v>0</v>
      </c>
      <c r="G213" s="205">
        <v>3334</v>
      </c>
      <c r="H213">
        <f t="shared" si="17"/>
        <v>2005</v>
      </c>
    </row>
    <row r="214" spans="1:8" x14ac:dyDescent="0.3">
      <c r="A214" s="203">
        <v>38450</v>
      </c>
      <c r="B214" s="204" t="s">
        <v>716</v>
      </c>
      <c r="C214" s="204" t="s">
        <v>716</v>
      </c>
      <c r="D214" s="204" t="s">
        <v>96</v>
      </c>
      <c r="E214" s="204" t="s">
        <v>712</v>
      </c>
      <c r="F214" s="205">
        <v>724</v>
      </c>
      <c r="G214" s="205">
        <v>1274</v>
      </c>
      <c r="H214">
        <f t="shared" si="17"/>
        <v>2005</v>
      </c>
    </row>
    <row r="215" spans="1:8" x14ac:dyDescent="0.3">
      <c r="A215" s="203">
        <v>38450</v>
      </c>
      <c r="B215" s="204" t="s">
        <v>717</v>
      </c>
      <c r="C215" s="204" t="s">
        <v>718</v>
      </c>
      <c r="D215" s="204" t="s">
        <v>96</v>
      </c>
      <c r="E215" s="204" t="s">
        <v>712</v>
      </c>
      <c r="F215" s="205">
        <v>1035</v>
      </c>
      <c r="G215" s="205">
        <v>896</v>
      </c>
      <c r="H215">
        <f t="shared" si="17"/>
        <v>2005</v>
      </c>
    </row>
    <row r="216" spans="1:8" x14ac:dyDescent="0.3">
      <c r="A216" s="203">
        <v>38450</v>
      </c>
      <c r="B216" s="204" t="s">
        <v>717</v>
      </c>
      <c r="C216" s="204" t="s">
        <v>719</v>
      </c>
      <c r="D216" s="204" t="s">
        <v>96</v>
      </c>
      <c r="E216" s="204" t="s">
        <v>712</v>
      </c>
      <c r="F216" s="205">
        <v>158</v>
      </c>
      <c r="G216" s="205">
        <v>331</v>
      </c>
      <c r="H216">
        <f t="shared" si="17"/>
        <v>2005</v>
      </c>
    </row>
    <row r="217" spans="1:8" x14ac:dyDescent="0.3">
      <c r="A217" s="203">
        <v>38450</v>
      </c>
      <c r="B217" s="204" t="s">
        <v>720</v>
      </c>
      <c r="C217" s="204" t="s">
        <v>720</v>
      </c>
      <c r="D217" s="204" t="s">
        <v>96</v>
      </c>
      <c r="E217" s="204" t="s">
        <v>712</v>
      </c>
      <c r="F217" s="205">
        <v>385</v>
      </c>
      <c r="G217" s="205">
        <v>1110</v>
      </c>
      <c r="H217">
        <f t="shared" si="17"/>
        <v>2005</v>
      </c>
    </row>
    <row r="218" spans="1:8" x14ac:dyDescent="0.3">
      <c r="A218" s="203">
        <v>38450</v>
      </c>
      <c r="B218" s="204" t="s">
        <v>720</v>
      </c>
      <c r="C218" s="204" t="s">
        <v>720</v>
      </c>
      <c r="D218" s="204" t="s">
        <v>96</v>
      </c>
      <c r="E218" s="204" t="s">
        <v>721</v>
      </c>
      <c r="F218" s="205">
        <v>278</v>
      </c>
      <c r="G218" s="205">
        <v>871</v>
      </c>
      <c r="H218">
        <f t="shared" si="17"/>
        <v>2005</v>
      </c>
    </row>
    <row r="219" spans="1:8" x14ac:dyDescent="0.3">
      <c r="A219" s="203">
        <v>38450</v>
      </c>
      <c r="B219" s="204" t="s">
        <v>134</v>
      </c>
      <c r="C219" s="204" t="s">
        <v>134</v>
      </c>
      <c r="D219" s="204" t="s">
        <v>711</v>
      </c>
      <c r="E219" s="204" t="s">
        <v>721</v>
      </c>
      <c r="F219" s="205">
        <v>7289</v>
      </c>
      <c r="G219" s="205">
        <v>5801</v>
      </c>
      <c r="H219">
        <f t="shared" si="17"/>
        <v>2005</v>
      </c>
    </row>
    <row r="220" spans="1:8" x14ac:dyDescent="0.3">
      <c r="A220" s="203">
        <v>38450</v>
      </c>
      <c r="B220" s="204" t="s">
        <v>509</v>
      </c>
      <c r="C220" s="204" t="s">
        <v>713</v>
      </c>
      <c r="D220" s="204" t="s">
        <v>96</v>
      </c>
      <c r="E220" s="204" t="s">
        <v>721</v>
      </c>
      <c r="F220" s="205">
        <v>3679.26</v>
      </c>
      <c r="G220" s="205">
        <v>2250.38</v>
      </c>
      <c r="H220">
        <f t="shared" si="17"/>
        <v>2005</v>
      </c>
    </row>
    <row r="221" spans="1:8" x14ac:dyDescent="0.3">
      <c r="A221" s="203">
        <v>38450</v>
      </c>
      <c r="B221" s="204" t="s">
        <v>509</v>
      </c>
      <c r="C221" s="204" t="s">
        <v>714</v>
      </c>
      <c r="D221" s="204" t="s">
        <v>96</v>
      </c>
      <c r="E221" s="204" t="s">
        <v>721</v>
      </c>
      <c r="F221" s="205">
        <v>910</v>
      </c>
      <c r="G221" s="205">
        <v>738</v>
      </c>
      <c r="H221">
        <f t="shared" si="17"/>
        <v>2005</v>
      </c>
    </row>
    <row r="222" spans="1:8" x14ac:dyDescent="0.3">
      <c r="A222" s="203">
        <v>38450</v>
      </c>
      <c r="B222" s="204" t="s">
        <v>509</v>
      </c>
      <c r="C222" s="204" t="s">
        <v>715</v>
      </c>
      <c r="D222" s="204" t="s">
        <v>96</v>
      </c>
      <c r="E222" s="204" t="s">
        <v>721</v>
      </c>
      <c r="F222" s="205">
        <v>0</v>
      </c>
      <c r="G222" s="205">
        <v>3503</v>
      </c>
      <c r="H222">
        <f t="shared" si="17"/>
        <v>2005</v>
      </c>
    </row>
    <row r="223" spans="1:8" x14ac:dyDescent="0.3">
      <c r="A223" s="203">
        <v>38450</v>
      </c>
      <c r="B223" s="204" t="s">
        <v>716</v>
      </c>
      <c r="C223" s="204" t="s">
        <v>716</v>
      </c>
      <c r="D223" s="204" t="s">
        <v>96</v>
      </c>
      <c r="E223" s="204" t="s">
        <v>721</v>
      </c>
      <c r="F223" s="205">
        <v>1109</v>
      </c>
      <c r="G223" s="205">
        <v>1495</v>
      </c>
      <c r="H223">
        <f t="shared" si="17"/>
        <v>2005</v>
      </c>
    </row>
    <row r="224" spans="1:8" x14ac:dyDescent="0.3">
      <c r="A224" s="203">
        <v>38450</v>
      </c>
      <c r="B224" s="204" t="s">
        <v>717</v>
      </c>
      <c r="C224" s="204" t="s">
        <v>718</v>
      </c>
      <c r="D224" s="204" t="s">
        <v>96</v>
      </c>
      <c r="E224" s="204" t="s">
        <v>721</v>
      </c>
      <c r="F224" s="205">
        <v>851</v>
      </c>
      <c r="G224" s="205">
        <v>925</v>
      </c>
      <c r="H224">
        <f t="shared" si="17"/>
        <v>2005</v>
      </c>
    </row>
    <row r="225" spans="1:8" x14ac:dyDescent="0.3">
      <c r="A225" s="203">
        <v>38450</v>
      </c>
      <c r="B225" s="204" t="s">
        <v>717</v>
      </c>
      <c r="C225" s="204" t="s">
        <v>719</v>
      </c>
      <c r="D225" s="204" t="s">
        <v>96</v>
      </c>
      <c r="E225" s="204" t="s">
        <v>721</v>
      </c>
      <c r="F225" s="205">
        <v>449</v>
      </c>
      <c r="G225" s="205">
        <v>1137</v>
      </c>
      <c r="H225">
        <f t="shared" si="17"/>
        <v>2005</v>
      </c>
    </row>
    <row r="226" spans="1:8" x14ac:dyDescent="0.3">
      <c r="A226" s="203">
        <v>38457</v>
      </c>
      <c r="B226" s="204" t="s">
        <v>134</v>
      </c>
      <c r="C226" s="204" t="s">
        <v>134</v>
      </c>
      <c r="D226" s="204" t="s">
        <v>711</v>
      </c>
      <c r="E226" s="204" t="s">
        <v>712</v>
      </c>
      <c r="F226" s="205">
        <v>5883</v>
      </c>
      <c r="G226" s="205">
        <v>8008</v>
      </c>
      <c r="H226">
        <f t="shared" si="17"/>
        <v>2005</v>
      </c>
    </row>
    <row r="227" spans="1:8" x14ac:dyDescent="0.3">
      <c r="A227" s="203">
        <v>38457</v>
      </c>
      <c r="B227" s="204" t="s">
        <v>509</v>
      </c>
      <c r="C227" s="204" t="s">
        <v>713</v>
      </c>
      <c r="D227" s="204" t="s">
        <v>96</v>
      </c>
      <c r="E227" s="204" t="s">
        <v>712</v>
      </c>
      <c r="F227" s="205">
        <v>2658.6200000000003</v>
      </c>
      <c r="G227" s="205">
        <v>2554.36</v>
      </c>
      <c r="H227">
        <f t="shared" si="17"/>
        <v>2005</v>
      </c>
    </row>
    <row r="228" spans="1:8" x14ac:dyDescent="0.3">
      <c r="A228" s="203">
        <v>38457</v>
      </c>
      <c r="B228" s="204" t="s">
        <v>509</v>
      </c>
      <c r="C228" s="204" t="s">
        <v>714</v>
      </c>
      <c r="D228" s="204" t="s">
        <v>96</v>
      </c>
      <c r="E228" s="204" t="s">
        <v>712</v>
      </c>
      <c r="F228" s="205">
        <v>566</v>
      </c>
      <c r="G228" s="205">
        <v>649</v>
      </c>
      <c r="H228">
        <f t="shared" si="17"/>
        <v>2005</v>
      </c>
    </row>
    <row r="229" spans="1:8" x14ac:dyDescent="0.3">
      <c r="A229" s="203">
        <v>38457</v>
      </c>
      <c r="B229" s="204" t="s">
        <v>509</v>
      </c>
      <c r="C229" s="204" t="s">
        <v>715</v>
      </c>
      <c r="D229" s="204" t="s">
        <v>96</v>
      </c>
      <c r="E229" s="204" t="s">
        <v>712</v>
      </c>
      <c r="F229" s="205">
        <v>0</v>
      </c>
      <c r="G229" s="205">
        <v>3242</v>
      </c>
      <c r="H229">
        <f t="shared" si="17"/>
        <v>2005</v>
      </c>
    </row>
    <row r="230" spans="1:8" x14ac:dyDescent="0.3">
      <c r="A230" s="203">
        <v>38457</v>
      </c>
      <c r="B230" s="204" t="s">
        <v>716</v>
      </c>
      <c r="C230" s="204" t="s">
        <v>716</v>
      </c>
      <c r="D230" s="204" t="s">
        <v>96</v>
      </c>
      <c r="E230" s="204" t="s">
        <v>712</v>
      </c>
      <c r="F230" s="205">
        <v>687</v>
      </c>
      <c r="G230" s="205">
        <v>1187</v>
      </c>
      <c r="H230">
        <f t="shared" si="17"/>
        <v>2005</v>
      </c>
    </row>
    <row r="231" spans="1:8" x14ac:dyDescent="0.3">
      <c r="A231" s="203">
        <v>38457</v>
      </c>
      <c r="B231" s="204" t="s">
        <v>717</v>
      </c>
      <c r="C231" s="204" t="s">
        <v>718</v>
      </c>
      <c r="D231" s="204" t="s">
        <v>96</v>
      </c>
      <c r="E231" s="204" t="s">
        <v>712</v>
      </c>
      <c r="F231" s="205">
        <v>793</v>
      </c>
      <c r="G231" s="205">
        <v>865</v>
      </c>
      <c r="H231">
        <f t="shared" si="17"/>
        <v>2005</v>
      </c>
    </row>
    <row r="232" spans="1:8" x14ac:dyDescent="0.3">
      <c r="A232" s="203">
        <v>38457</v>
      </c>
      <c r="B232" s="204" t="s">
        <v>717</v>
      </c>
      <c r="C232" s="204" t="s">
        <v>719</v>
      </c>
      <c r="D232" s="204" t="s">
        <v>96</v>
      </c>
      <c r="E232" s="204" t="s">
        <v>712</v>
      </c>
      <c r="F232" s="205">
        <v>234</v>
      </c>
      <c r="G232" s="205">
        <v>380</v>
      </c>
      <c r="H232">
        <f t="shared" si="17"/>
        <v>2005</v>
      </c>
    </row>
    <row r="233" spans="1:8" x14ac:dyDescent="0.3">
      <c r="A233" s="203">
        <v>38457</v>
      </c>
      <c r="B233" s="204" t="s">
        <v>720</v>
      </c>
      <c r="C233" s="204" t="s">
        <v>720</v>
      </c>
      <c r="D233" s="204" t="s">
        <v>96</v>
      </c>
      <c r="E233" s="204" t="s">
        <v>712</v>
      </c>
      <c r="F233" s="205">
        <v>216</v>
      </c>
      <c r="G233" s="205">
        <v>1185</v>
      </c>
      <c r="H233">
        <f t="shared" si="17"/>
        <v>2005</v>
      </c>
    </row>
    <row r="234" spans="1:8" x14ac:dyDescent="0.3">
      <c r="A234" s="203">
        <v>38457</v>
      </c>
      <c r="B234" s="204" t="s">
        <v>720</v>
      </c>
      <c r="C234" s="204" t="s">
        <v>720</v>
      </c>
      <c r="D234" s="204" t="s">
        <v>96</v>
      </c>
      <c r="E234" s="204" t="s">
        <v>721</v>
      </c>
      <c r="F234" s="205">
        <v>150</v>
      </c>
      <c r="G234" s="205">
        <v>832</v>
      </c>
      <c r="H234">
        <f t="shared" si="17"/>
        <v>2005</v>
      </c>
    </row>
    <row r="235" spans="1:8" x14ac:dyDescent="0.3">
      <c r="A235" s="203">
        <v>38457</v>
      </c>
      <c r="B235" s="204" t="s">
        <v>134</v>
      </c>
      <c r="C235" s="204" t="s">
        <v>134</v>
      </c>
      <c r="D235" s="204" t="s">
        <v>711</v>
      </c>
      <c r="E235" s="204" t="s">
        <v>721</v>
      </c>
      <c r="F235" s="205">
        <v>7274</v>
      </c>
      <c r="G235" s="205">
        <v>5891</v>
      </c>
      <c r="H235">
        <f t="shared" si="17"/>
        <v>2005</v>
      </c>
    </row>
    <row r="236" spans="1:8" x14ac:dyDescent="0.3">
      <c r="A236" s="203">
        <v>38457</v>
      </c>
      <c r="B236" s="204" t="s">
        <v>509</v>
      </c>
      <c r="C236" s="204" t="s">
        <v>713</v>
      </c>
      <c r="D236" s="204" t="s">
        <v>96</v>
      </c>
      <c r="E236" s="204" t="s">
        <v>721</v>
      </c>
      <c r="F236" s="205">
        <v>3919.88</v>
      </c>
      <c r="G236" s="205">
        <v>2104.1</v>
      </c>
      <c r="H236">
        <f t="shared" si="17"/>
        <v>2005</v>
      </c>
    </row>
    <row r="237" spans="1:8" x14ac:dyDescent="0.3">
      <c r="A237" s="203">
        <v>38457</v>
      </c>
      <c r="B237" s="204" t="s">
        <v>509</v>
      </c>
      <c r="C237" s="204" t="s">
        <v>714</v>
      </c>
      <c r="D237" s="204" t="s">
        <v>96</v>
      </c>
      <c r="E237" s="204" t="s">
        <v>721</v>
      </c>
      <c r="F237" s="205">
        <v>730</v>
      </c>
      <c r="G237" s="205">
        <v>601</v>
      </c>
      <c r="H237">
        <f t="shared" si="17"/>
        <v>2005</v>
      </c>
    </row>
    <row r="238" spans="1:8" x14ac:dyDescent="0.3">
      <c r="A238" s="203">
        <v>38457</v>
      </c>
      <c r="B238" s="204" t="s">
        <v>509</v>
      </c>
      <c r="C238" s="204" t="s">
        <v>715</v>
      </c>
      <c r="D238" s="204" t="s">
        <v>96</v>
      </c>
      <c r="E238" s="204" t="s">
        <v>721</v>
      </c>
      <c r="F238" s="205">
        <v>0</v>
      </c>
      <c r="G238" s="205">
        <v>3184</v>
      </c>
      <c r="H238">
        <f t="shared" si="17"/>
        <v>2005</v>
      </c>
    </row>
    <row r="239" spans="1:8" x14ac:dyDescent="0.3">
      <c r="A239" s="203">
        <v>38457</v>
      </c>
      <c r="B239" s="204" t="s">
        <v>716</v>
      </c>
      <c r="C239" s="204" t="s">
        <v>716</v>
      </c>
      <c r="D239" s="204" t="s">
        <v>96</v>
      </c>
      <c r="E239" s="204" t="s">
        <v>721</v>
      </c>
      <c r="F239" s="205">
        <v>1260</v>
      </c>
      <c r="G239" s="205">
        <v>1318</v>
      </c>
      <c r="H239">
        <f t="shared" si="17"/>
        <v>2005</v>
      </c>
    </row>
    <row r="240" spans="1:8" x14ac:dyDescent="0.3">
      <c r="A240" s="203">
        <v>38457</v>
      </c>
      <c r="B240" s="204" t="s">
        <v>717</v>
      </c>
      <c r="C240" s="204" t="s">
        <v>718</v>
      </c>
      <c r="D240" s="204" t="s">
        <v>96</v>
      </c>
      <c r="E240" s="204" t="s">
        <v>721</v>
      </c>
      <c r="F240" s="205">
        <v>748</v>
      </c>
      <c r="G240" s="205">
        <v>956</v>
      </c>
      <c r="H240">
        <f t="shared" si="17"/>
        <v>2005</v>
      </c>
    </row>
    <row r="241" spans="1:8" x14ac:dyDescent="0.3">
      <c r="A241" s="203">
        <v>38457</v>
      </c>
      <c r="B241" s="204" t="s">
        <v>717</v>
      </c>
      <c r="C241" s="204" t="s">
        <v>719</v>
      </c>
      <c r="D241" s="204" t="s">
        <v>96</v>
      </c>
      <c r="E241" s="204" t="s">
        <v>721</v>
      </c>
      <c r="F241" s="205">
        <v>616</v>
      </c>
      <c r="G241" s="205">
        <v>1005</v>
      </c>
      <c r="H241">
        <f t="shared" si="17"/>
        <v>2005</v>
      </c>
    </row>
    <row r="242" spans="1:8" x14ac:dyDescent="0.3">
      <c r="A242" s="203">
        <v>38464</v>
      </c>
      <c r="B242" s="204" t="s">
        <v>134</v>
      </c>
      <c r="C242" s="204" t="s">
        <v>134</v>
      </c>
      <c r="D242" s="204" t="s">
        <v>711</v>
      </c>
      <c r="E242" s="204" t="s">
        <v>712</v>
      </c>
      <c r="F242" s="205">
        <v>6099</v>
      </c>
      <c r="G242" s="205">
        <v>8055</v>
      </c>
      <c r="H242">
        <f t="shared" si="17"/>
        <v>2005</v>
      </c>
    </row>
    <row r="243" spans="1:8" x14ac:dyDescent="0.3">
      <c r="A243" s="203">
        <v>38464</v>
      </c>
      <c r="B243" s="204" t="s">
        <v>509</v>
      </c>
      <c r="C243" s="204" t="s">
        <v>713</v>
      </c>
      <c r="D243" s="204" t="s">
        <v>96</v>
      </c>
      <c r="E243" s="204" t="s">
        <v>712</v>
      </c>
      <c r="F243" s="205">
        <v>2929.38</v>
      </c>
      <c r="G243" s="205">
        <v>2641.1200000000003</v>
      </c>
      <c r="H243">
        <f t="shared" si="17"/>
        <v>2005</v>
      </c>
    </row>
    <row r="244" spans="1:8" x14ac:dyDescent="0.3">
      <c r="A244" s="203">
        <v>38464</v>
      </c>
      <c r="B244" s="204" t="s">
        <v>509</v>
      </c>
      <c r="C244" s="204" t="s">
        <v>714</v>
      </c>
      <c r="D244" s="204" t="s">
        <v>96</v>
      </c>
      <c r="E244" s="204" t="s">
        <v>712</v>
      </c>
      <c r="F244" s="205">
        <v>375</v>
      </c>
      <c r="G244" s="205">
        <v>768</v>
      </c>
      <c r="H244">
        <f t="shared" si="17"/>
        <v>2005</v>
      </c>
    </row>
    <row r="245" spans="1:8" x14ac:dyDescent="0.3">
      <c r="A245" s="203">
        <v>38464</v>
      </c>
      <c r="B245" s="204" t="s">
        <v>509</v>
      </c>
      <c r="C245" s="204" t="s">
        <v>715</v>
      </c>
      <c r="D245" s="204" t="s">
        <v>96</v>
      </c>
      <c r="E245" s="204" t="s">
        <v>712</v>
      </c>
      <c r="F245" s="205">
        <v>0</v>
      </c>
      <c r="G245" s="205">
        <v>3519</v>
      </c>
      <c r="H245">
        <f t="shared" si="17"/>
        <v>2005</v>
      </c>
    </row>
    <row r="246" spans="1:8" x14ac:dyDescent="0.3">
      <c r="A246" s="203">
        <v>38464</v>
      </c>
      <c r="B246" s="204" t="s">
        <v>716</v>
      </c>
      <c r="C246" s="204" t="s">
        <v>716</v>
      </c>
      <c r="D246" s="204" t="s">
        <v>96</v>
      </c>
      <c r="E246" s="204" t="s">
        <v>712</v>
      </c>
      <c r="F246" s="205">
        <v>814</v>
      </c>
      <c r="G246" s="205">
        <v>1579</v>
      </c>
      <c r="H246">
        <f t="shared" si="17"/>
        <v>2005</v>
      </c>
    </row>
    <row r="247" spans="1:8" x14ac:dyDescent="0.3">
      <c r="A247" s="203">
        <v>38464</v>
      </c>
      <c r="B247" s="204" t="s">
        <v>717</v>
      </c>
      <c r="C247" s="204" t="s">
        <v>718</v>
      </c>
      <c r="D247" s="204" t="s">
        <v>96</v>
      </c>
      <c r="E247" s="204" t="s">
        <v>712</v>
      </c>
      <c r="F247" s="205">
        <v>970</v>
      </c>
      <c r="G247" s="205">
        <v>1041</v>
      </c>
      <c r="H247">
        <f t="shared" si="17"/>
        <v>2005</v>
      </c>
    </row>
    <row r="248" spans="1:8" x14ac:dyDescent="0.3">
      <c r="A248" s="203">
        <v>38464</v>
      </c>
      <c r="B248" s="204" t="s">
        <v>717</v>
      </c>
      <c r="C248" s="204" t="s">
        <v>719</v>
      </c>
      <c r="D248" s="204" t="s">
        <v>96</v>
      </c>
      <c r="E248" s="204" t="s">
        <v>712</v>
      </c>
      <c r="F248" s="205">
        <v>170</v>
      </c>
      <c r="G248" s="205">
        <v>412</v>
      </c>
      <c r="H248">
        <f t="shared" si="17"/>
        <v>2005</v>
      </c>
    </row>
    <row r="249" spans="1:8" x14ac:dyDescent="0.3">
      <c r="A249" s="203">
        <v>38464</v>
      </c>
      <c r="B249" s="204" t="s">
        <v>720</v>
      </c>
      <c r="C249" s="204" t="s">
        <v>720</v>
      </c>
      <c r="D249" s="204" t="s">
        <v>96</v>
      </c>
      <c r="E249" s="204" t="s">
        <v>712</v>
      </c>
      <c r="F249" s="205">
        <v>225</v>
      </c>
      <c r="G249" s="205">
        <v>1345</v>
      </c>
      <c r="H249">
        <f t="shared" si="17"/>
        <v>2005</v>
      </c>
    </row>
    <row r="250" spans="1:8" x14ac:dyDescent="0.3">
      <c r="A250" s="203">
        <v>38464</v>
      </c>
      <c r="B250" s="204" t="s">
        <v>720</v>
      </c>
      <c r="C250" s="204" t="s">
        <v>720</v>
      </c>
      <c r="D250" s="204" t="s">
        <v>96</v>
      </c>
      <c r="E250" s="204" t="s">
        <v>721</v>
      </c>
      <c r="F250" s="205">
        <v>59</v>
      </c>
      <c r="G250" s="205">
        <v>838</v>
      </c>
      <c r="H250">
        <f t="shared" si="17"/>
        <v>2005</v>
      </c>
    </row>
    <row r="251" spans="1:8" x14ac:dyDescent="0.3">
      <c r="A251" s="203">
        <v>38464</v>
      </c>
      <c r="B251" s="204" t="s">
        <v>134</v>
      </c>
      <c r="C251" s="204" t="s">
        <v>134</v>
      </c>
      <c r="D251" s="204" t="s">
        <v>711</v>
      </c>
      <c r="E251" s="204" t="s">
        <v>721</v>
      </c>
      <c r="F251" s="205">
        <v>6923</v>
      </c>
      <c r="G251" s="205">
        <v>6008</v>
      </c>
      <c r="H251">
        <f t="shared" si="17"/>
        <v>2005</v>
      </c>
    </row>
    <row r="252" spans="1:8" x14ac:dyDescent="0.3">
      <c r="A252" s="203">
        <v>38464</v>
      </c>
      <c r="B252" s="204" t="s">
        <v>509</v>
      </c>
      <c r="C252" s="204" t="s">
        <v>713</v>
      </c>
      <c r="D252" s="204" t="s">
        <v>96</v>
      </c>
      <c r="E252" s="204" t="s">
        <v>721</v>
      </c>
      <c r="F252" s="205">
        <v>3956.98</v>
      </c>
      <c r="G252" s="205">
        <v>2346.84</v>
      </c>
      <c r="H252">
        <f t="shared" si="17"/>
        <v>2005</v>
      </c>
    </row>
    <row r="253" spans="1:8" x14ac:dyDescent="0.3">
      <c r="A253" s="203">
        <v>38464</v>
      </c>
      <c r="B253" s="204" t="s">
        <v>509</v>
      </c>
      <c r="C253" s="204" t="s">
        <v>714</v>
      </c>
      <c r="D253" s="204" t="s">
        <v>96</v>
      </c>
      <c r="E253" s="204" t="s">
        <v>721</v>
      </c>
      <c r="F253" s="205">
        <v>890</v>
      </c>
      <c r="G253" s="205">
        <v>675</v>
      </c>
      <c r="H253">
        <f t="shared" si="17"/>
        <v>2005</v>
      </c>
    </row>
    <row r="254" spans="1:8" x14ac:dyDescent="0.3">
      <c r="A254" s="203">
        <v>38464</v>
      </c>
      <c r="B254" s="204" t="s">
        <v>509</v>
      </c>
      <c r="C254" s="204" t="s">
        <v>715</v>
      </c>
      <c r="D254" s="204" t="s">
        <v>96</v>
      </c>
      <c r="E254" s="204" t="s">
        <v>721</v>
      </c>
      <c r="F254" s="205">
        <v>0</v>
      </c>
      <c r="G254" s="205">
        <v>2961</v>
      </c>
      <c r="H254">
        <f t="shared" si="17"/>
        <v>2005</v>
      </c>
    </row>
    <row r="255" spans="1:8" x14ac:dyDescent="0.3">
      <c r="A255" s="203">
        <v>38464</v>
      </c>
      <c r="B255" s="204" t="s">
        <v>716</v>
      </c>
      <c r="C255" s="204" t="s">
        <v>716</v>
      </c>
      <c r="D255" s="204" t="s">
        <v>96</v>
      </c>
      <c r="E255" s="204" t="s">
        <v>721</v>
      </c>
      <c r="F255" s="205">
        <v>1188</v>
      </c>
      <c r="G255" s="205">
        <v>1477</v>
      </c>
      <c r="H255">
        <f t="shared" si="17"/>
        <v>2005</v>
      </c>
    </row>
    <row r="256" spans="1:8" x14ac:dyDescent="0.3">
      <c r="A256" s="203">
        <v>38464</v>
      </c>
      <c r="B256" s="204" t="s">
        <v>717</v>
      </c>
      <c r="C256" s="204" t="s">
        <v>718</v>
      </c>
      <c r="D256" s="204" t="s">
        <v>96</v>
      </c>
      <c r="E256" s="204" t="s">
        <v>721</v>
      </c>
      <c r="F256" s="205">
        <v>570</v>
      </c>
      <c r="G256" s="205">
        <v>729</v>
      </c>
      <c r="H256">
        <f t="shared" si="17"/>
        <v>2005</v>
      </c>
    </row>
    <row r="257" spans="1:8" x14ac:dyDescent="0.3">
      <c r="A257" s="203">
        <v>38464</v>
      </c>
      <c r="B257" s="204" t="s">
        <v>717</v>
      </c>
      <c r="C257" s="204" t="s">
        <v>719</v>
      </c>
      <c r="D257" s="204" t="s">
        <v>96</v>
      </c>
      <c r="E257" s="204" t="s">
        <v>721</v>
      </c>
      <c r="F257" s="205">
        <v>592</v>
      </c>
      <c r="G257" s="205">
        <v>1078</v>
      </c>
      <c r="H257">
        <f t="shared" si="17"/>
        <v>2005</v>
      </c>
    </row>
    <row r="258" spans="1:8" x14ac:dyDescent="0.3">
      <c r="A258" s="203">
        <v>38471</v>
      </c>
      <c r="B258" s="204" t="s">
        <v>134</v>
      </c>
      <c r="C258" s="204" t="s">
        <v>134</v>
      </c>
      <c r="D258" s="204" t="s">
        <v>711</v>
      </c>
      <c r="E258" s="204" t="s">
        <v>712</v>
      </c>
      <c r="F258" s="205">
        <v>6157</v>
      </c>
      <c r="G258" s="205">
        <v>7567</v>
      </c>
      <c r="H258">
        <f t="shared" si="17"/>
        <v>2005</v>
      </c>
    </row>
    <row r="259" spans="1:8" x14ac:dyDescent="0.3">
      <c r="A259" s="203">
        <v>38471</v>
      </c>
      <c r="B259" s="204" t="s">
        <v>509</v>
      </c>
      <c r="C259" s="204" t="s">
        <v>713</v>
      </c>
      <c r="D259" s="204" t="s">
        <v>96</v>
      </c>
      <c r="E259" s="204" t="s">
        <v>712</v>
      </c>
      <c r="F259" s="205">
        <v>3339.3</v>
      </c>
      <c r="G259" s="205">
        <v>2808.76</v>
      </c>
      <c r="H259">
        <f t="shared" ref="H259:H322" si="18">YEAR(A259)</f>
        <v>2005</v>
      </c>
    </row>
    <row r="260" spans="1:8" x14ac:dyDescent="0.3">
      <c r="A260" s="203">
        <v>38471</v>
      </c>
      <c r="B260" s="204" t="s">
        <v>509</v>
      </c>
      <c r="C260" s="204" t="s">
        <v>714</v>
      </c>
      <c r="D260" s="204" t="s">
        <v>96</v>
      </c>
      <c r="E260" s="204" t="s">
        <v>712</v>
      </c>
      <c r="F260" s="205">
        <v>247</v>
      </c>
      <c r="G260" s="205">
        <v>709</v>
      </c>
      <c r="H260">
        <f t="shared" si="18"/>
        <v>2005</v>
      </c>
    </row>
    <row r="261" spans="1:8" x14ac:dyDescent="0.3">
      <c r="A261" s="203">
        <v>38471</v>
      </c>
      <c r="B261" s="204" t="s">
        <v>509</v>
      </c>
      <c r="C261" s="204" t="s">
        <v>715</v>
      </c>
      <c r="D261" s="204" t="s">
        <v>96</v>
      </c>
      <c r="E261" s="204" t="s">
        <v>712</v>
      </c>
      <c r="F261" s="205">
        <v>0</v>
      </c>
      <c r="G261" s="205">
        <v>3474</v>
      </c>
      <c r="H261">
        <f t="shared" si="18"/>
        <v>2005</v>
      </c>
    </row>
    <row r="262" spans="1:8" x14ac:dyDescent="0.3">
      <c r="A262" s="203">
        <v>38471</v>
      </c>
      <c r="B262" s="204" t="s">
        <v>716</v>
      </c>
      <c r="C262" s="204" t="s">
        <v>716</v>
      </c>
      <c r="D262" s="204" t="s">
        <v>96</v>
      </c>
      <c r="E262" s="204" t="s">
        <v>712</v>
      </c>
      <c r="F262" s="205">
        <v>751</v>
      </c>
      <c r="G262" s="205">
        <v>1561</v>
      </c>
      <c r="H262">
        <f t="shared" si="18"/>
        <v>2005</v>
      </c>
    </row>
    <row r="263" spans="1:8" x14ac:dyDescent="0.3">
      <c r="A263" s="203">
        <v>38471</v>
      </c>
      <c r="B263" s="204" t="s">
        <v>717</v>
      </c>
      <c r="C263" s="204" t="s">
        <v>718</v>
      </c>
      <c r="D263" s="204" t="s">
        <v>96</v>
      </c>
      <c r="E263" s="204" t="s">
        <v>712</v>
      </c>
      <c r="F263" s="205">
        <v>1050</v>
      </c>
      <c r="G263" s="205">
        <v>1185</v>
      </c>
      <c r="H263">
        <f t="shared" si="18"/>
        <v>2005</v>
      </c>
    </row>
    <row r="264" spans="1:8" x14ac:dyDescent="0.3">
      <c r="A264" s="203">
        <v>38471</v>
      </c>
      <c r="B264" s="204" t="s">
        <v>717</v>
      </c>
      <c r="C264" s="204" t="s">
        <v>719</v>
      </c>
      <c r="D264" s="204" t="s">
        <v>96</v>
      </c>
      <c r="E264" s="204" t="s">
        <v>712</v>
      </c>
      <c r="F264" s="205">
        <v>125</v>
      </c>
      <c r="G264" s="205">
        <v>324</v>
      </c>
      <c r="H264">
        <f t="shared" si="18"/>
        <v>2005</v>
      </c>
    </row>
    <row r="265" spans="1:8" x14ac:dyDescent="0.3">
      <c r="A265" s="203">
        <v>38471</v>
      </c>
      <c r="B265" s="204" t="s">
        <v>720</v>
      </c>
      <c r="C265" s="204" t="s">
        <v>720</v>
      </c>
      <c r="D265" s="204" t="s">
        <v>96</v>
      </c>
      <c r="E265" s="204" t="s">
        <v>712</v>
      </c>
      <c r="F265" s="205">
        <v>382</v>
      </c>
      <c r="G265" s="205">
        <v>1476</v>
      </c>
      <c r="H265">
        <f t="shared" si="18"/>
        <v>2005</v>
      </c>
    </row>
    <row r="266" spans="1:8" x14ac:dyDescent="0.3">
      <c r="A266" s="203">
        <v>38471</v>
      </c>
      <c r="B266" s="204" t="s">
        <v>720</v>
      </c>
      <c r="C266" s="204" t="s">
        <v>720</v>
      </c>
      <c r="D266" s="204" t="s">
        <v>96</v>
      </c>
      <c r="E266" s="204" t="s">
        <v>721</v>
      </c>
      <c r="F266" s="205">
        <v>122</v>
      </c>
      <c r="G266" s="205">
        <v>879</v>
      </c>
      <c r="H266">
        <f t="shared" si="18"/>
        <v>2005</v>
      </c>
    </row>
    <row r="267" spans="1:8" x14ac:dyDescent="0.3">
      <c r="A267" s="203">
        <v>38471</v>
      </c>
      <c r="B267" s="204" t="s">
        <v>134</v>
      </c>
      <c r="C267" s="204" t="s">
        <v>134</v>
      </c>
      <c r="D267" s="204" t="s">
        <v>711</v>
      </c>
      <c r="E267" s="204" t="s">
        <v>721</v>
      </c>
      <c r="F267" s="205">
        <v>6765</v>
      </c>
      <c r="G267" s="205">
        <v>7216</v>
      </c>
      <c r="H267">
        <f t="shared" si="18"/>
        <v>2005</v>
      </c>
    </row>
    <row r="268" spans="1:8" x14ac:dyDescent="0.3">
      <c r="A268" s="203">
        <v>38471</v>
      </c>
      <c r="B268" s="204" t="s">
        <v>509</v>
      </c>
      <c r="C268" s="204" t="s">
        <v>713</v>
      </c>
      <c r="D268" s="204" t="s">
        <v>96</v>
      </c>
      <c r="E268" s="204" t="s">
        <v>721</v>
      </c>
      <c r="F268" s="205">
        <v>3712.1200000000003</v>
      </c>
      <c r="G268" s="205">
        <v>2429.52</v>
      </c>
      <c r="H268">
        <f t="shared" si="18"/>
        <v>2005</v>
      </c>
    </row>
    <row r="269" spans="1:8" x14ac:dyDescent="0.3">
      <c r="A269" s="203">
        <v>38471</v>
      </c>
      <c r="B269" s="204" t="s">
        <v>509</v>
      </c>
      <c r="C269" s="204" t="s">
        <v>714</v>
      </c>
      <c r="D269" s="204" t="s">
        <v>96</v>
      </c>
      <c r="E269" s="204" t="s">
        <v>721</v>
      </c>
      <c r="F269" s="205">
        <v>865</v>
      </c>
      <c r="G269" s="205">
        <v>914</v>
      </c>
      <c r="H269">
        <f t="shared" si="18"/>
        <v>2005</v>
      </c>
    </row>
    <row r="270" spans="1:8" x14ac:dyDescent="0.3">
      <c r="A270" s="203">
        <v>38471</v>
      </c>
      <c r="B270" s="204" t="s">
        <v>509</v>
      </c>
      <c r="C270" s="204" t="s">
        <v>715</v>
      </c>
      <c r="D270" s="204" t="s">
        <v>96</v>
      </c>
      <c r="E270" s="204" t="s">
        <v>721</v>
      </c>
      <c r="F270" s="205">
        <v>0</v>
      </c>
      <c r="G270" s="205">
        <v>3237</v>
      </c>
      <c r="H270">
        <f t="shared" si="18"/>
        <v>2005</v>
      </c>
    </row>
    <row r="271" spans="1:8" x14ac:dyDescent="0.3">
      <c r="A271" s="203">
        <v>38471</v>
      </c>
      <c r="B271" s="204" t="s">
        <v>716</v>
      </c>
      <c r="C271" s="204" t="s">
        <v>716</v>
      </c>
      <c r="D271" s="204" t="s">
        <v>96</v>
      </c>
      <c r="E271" s="204" t="s">
        <v>721</v>
      </c>
      <c r="F271" s="205">
        <v>1173</v>
      </c>
      <c r="G271" s="205">
        <v>1547</v>
      </c>
      <c r="H271">
        <f t="shared" si="18"/>
        <v>2005</v>
      </c>
    </row>
    <row r="272" spans="1:8" x14ac:dyDescent="0.3">
      <c r="A272" s="203">
        <v>38471</v>
      </c>
      <c r="B272" s="204" t="s">
        <v>717</v>
      </c>
      <c r="C272" s="204" t="s">
        <v>718</v>
      </c>
      <c r="D272" s="204" t="s">
        <v>96</v>
      </c>
      <c r="E272" s="204" t="s">
        <v>721</v>
      </c>
      <c r="F272" s="205">
        <v>770</v>
      </c>
      <c r="G272" s="205">
        <v>762</v>
      </c>
      <c r="H272">
        <f t="shared" si="18"/>
        <v>2005</v>
      </c>
    </row>
    <row r="273" spans="1:8" x14ac:dyDescent="0.3">
      <c r="A273" s="203">
        <v>38471</v>
      </c>
      <c r="B273" s="204" t="s">
        <v>717</v>
      </c>
      <c r="C273" s="204" t="s">
        <v>719</v>
      </c>
      <c r="D273" s="204" t="s">
        <v>96</v>
      </c>
      <c r="E273" s="204" t="s">
        <v>721</v>
      </c>
      <c r="F273" s="205">
        <v>477</v>
      </c>
      <c r="G273" s="205">
        <v>963</v>
      </c>
      <c r="H273">
        <f t="shared" si="18"/>
        <v>2005</v>
      </c>
    </row>
    <row r="274" spans="1:8" x14ac:dyDescent="0.3">
      <c r="A274" s="203">
        <v>38478</v>
      </c>
      <c r="B274" s="204" t="s">
        <v>134</v>
      </c>
      <c r="C274" s="204" t="s">
        <v>134</v>
      </c>
      <c r="D274" s="204" t="s">
        <v>711</v>
      </c>
      <c r="E274" s="204" t="s">
        <v>712</v>
      </c>
      <c r="F274" s="205">
        <v>6168</v>
      </c>
      <c r="G274" s="205">
        <v>8102</v>
      </c>
      <c r="H274">
        <f t="shared" si="18"/>
        <v>2005</v>
      </c>
    </row>
    <row r="275" spans="1:8" x14ac:dyDescent="0.3">
      <c r="A275" s="203">
        <v>38478</v>
      </c>
      <c r="B275" s="204" t="s">
        <v>509</v>
      </c>
      <c r="C275" s="204" t="s">
        <v>713</v>
      </c>
      <c r="D275" s="204" t="s">
        <v>96</v>
      </c>
      <c r="E275" s="204" t="s">
        <v>712</v>
      </c>
      <c r="F275" s="205">
        <v>3131.84</v>
      </c>
      <c r="G275" s="205">
        <v>3455.1000000000004</v>
      </c>
      <c r="H275">
        <f t="shared" si="18"/>
        <v>2005</v>
      </c>
    </row>
    <row r="276" spans="1:8" x14ac:dyDescent="0.3">
      <c r="A276" s="203">
        <v>38478</v>
      </c>
      <c r="B276" s="204" t="s">
        <v>509</v>
      </c>
      <c r="C276" s="204" t="s">
        <v>714</v>
      </c>
      <c r="D276" s="204" t="s">
        <v>96</v>
      </c>
      <c r="E276" s="204" t="s">
        <v>712</v>
      </c>
      <c r="F276" s="205">
        <v>370</v>
      </c>
      <c r="G276" s="205">
        <v>589</v>
      </c>
      <c r="H276">
        <f t="shared" si="18"/>
        <v>2005</v>
      </c>
    </row>
    <row r="277" spans="1:8" x14ac:dyDescent="0.3">
      <c r="A277" s="203">
        <v>38478</v>
      </c>
      <c r="B277" s="204" t="s">
        <v>509</v>
      </c>
      <c r="C277" s="204" t="s">
        <v>715</v>
      </c>
      <c r="D277" s="204" t="s">
        <v>96</v>
      </c>
      <c r="E277" s="204" t="s">
        <v>712</v>
      </c>
      <c r="F277" s="205">
        <v>0</v>
      </c>
      <c r="G277" s="205">
        <v>3663</v>
      </c>
      <c r="H277">
        <f t="shared" si="18"/>
        <v>2005</v>
      </c>
    </row>
    <row r="278" spans="1:8" x14ac:dyDescent="0.3">
      <c r="A278" s="203">
        <v>38478</v>
      </c>
      <c r="B278" s="204" t="s">
        <v>716</v>
      </c>
      <c r="C278" s="204" t="s">
        <v>716</v>
      </c>
      <c r="D278" s="204" t="s">
        <v>96</v>
      </c>
      <c r="E278" s="204" t="s">
        <v>712</v>
      </c>
      <c r="F278" s="205">
        <v>762</v>
      </c>
      <c r="G278" s="205">
        <v>1734</v>
      </c>
      <c r="H278">
        <f t="shared" si="18"/>
        <v>2005</v>
      </c>
    </row>
    <row r="279" spans="1:8" x14ac:dyDescent="0.3">
      <c r="A279" s="203">
        <v>38478</v>
      </c>
      <c r="B279" s="204" t="s">
        <v>717</v>
      </c>
      <c r="C279" s="204" t="s">
        <v>718</v>
      </c>
      <c r="D279" s="204" t="s">
        <v>96</v>
      </c>
      <c r="E279" s="204" t="s">
        <v>712</v>
      </c>
      <c r="F279" s="205">
        <v>1214</v>
      </c>
      <c r="G279" s="205">
        <v>1248</v>
      </c>
      <c r="H279">
        <f t="shared" si="18"/>
        <v>2005</v>
      </c>
    </row>
    <row r="280" spans="1:8" x14ac:dyDescent="0.3">
      <c r="A280" s="203">
        <v>38478</v>
      </c>
      <c r="B280" s="204" t="s">
        <v>717</v>
      </c>
      <c r="C280" s="204" t="s">
        <v>719</v>
      </c>
      <c r="D280" s="204" t="s">
        <v>96</v>
      </c>
      <c r="E280" s="204" t="s">
        <v>712</v>
      </c>
      <c r="F280" s="205">
        <v>155</v>
      </c>
      <c r="G280" s="205">
        <v>401</v>
      </c>
      <c r="H280">
        <f t="shared" si="18"/>
        <v>2005</v>
      </c>
    </row>
    <row r="281" spans="1:8" x14ac:dyDescent="0.3">
      <c r="A281" s="203">
        <v>38478</v>
      </c>
      <c r="B281" s="204" t="s">
        <v>720</v>
      </c>
      <c r="C281" s="204" t="s">
        <v>720</v>
      </c>
      <c r="D281" s="204" t="s">
        <v>96</v>
      </c>
      <c r="E281" s="204" t="s">
        <v>712</v>
      </c>
      <c r="F281" s="205">
        <v>292</v>
      </c>
      <c r="G281" s="205">
        <v>1164</v>
      </c>
      <c r="H281">
        <f t="shared" si="18"/>
        <v>2005</v>
      </c>
    </row>
    <row r="282" spans="1:8" x14ac:dyDescent="0.3">
      <c r="A282" s="203">
        <v>38478</v>
      </c>
      <c r="B282" s="204" t="s">
        <v>720</v>
      </c>
      <c r="C282" s="204" t="s">
        <v>720</v>
      </c>
      <c r="D282" s="204" t="s">
        <v>96</v>
      </c>
      <c r="E282" s="204" t="s">
        <v>721</v>
      </c>
      <c r="F282" s="205">
        <v>30</v>
      </c>
      <c r="G282" s="205">
        <v>850</v>
      </c>
      <c r="H282">
        <f t="shared" si="18"/>
        <v>2005</v>
      </c>
    </row>
    <row r="283" spans="1:8" x14ac:dyDescent="0.3">
      <c r="A283" s="203">
        <v>38478</v>
      </c>
      <c r="B283" s="204" t="s">
        <v>134</v>
      </c>
      <c r="C283" s="204" t="s">
        <v>134</v>
      </c>
      <c r="D283" s="204" t="s">
        <v>711</v>
      </c>
      <c r="E283" s="204" t="s">
        <v>721</v>
      </c>
      <c r="F283" s="205">
        <v>7174</v>
      </c>
      <c r="G283" s="205">
        <v>6788</v>
      </c>
      <c r="H283">
        <f t="shared" si="18"/>
        <v>2005</v>
      </c>
    </row>
    <row r="284" spans="1:8" x14ac:dyDescent="0.3">
      <c r="A284" s="203">
        <v>38478</v>
      </c>
      <c r="B284" s="204" t="s">
        <v>509</v>
      </c>
      <c r="C284" s="204" t="s">
        <v>713</v>
      </c>
      <c r="D284" s="204" t="s">
        <v>96</v>
      </c>
      <c r="E284" s="204" t="s">
        <v>721</v>
      </c>
      <c r="F284" s="205">
        <v>3683.5</v>
      </c>
      <c r="G284" s="205">
        <v>2447.54</v>
      </c>
      <c r="H284">
        <f t="shared" si="18"/>
        <v>2005</v>
      </c>
    </row>
    <row r="285" spans="1:8" x14ac:dyDescent="0.3">
      <c r="A285" s="203">
        <v>38478</v>
      </c>
      <c r="B285" s="204" t="s">
        <v>509</v>
      </c>
      <c r="C285" s="204" t="s">
        <v>714</v>
      </c>
      <c r="D285" s="204" t="s">
        <v>96</v>
      </c>
      <c r="E285" s="204" t="s">
        <v>721</v>
      </c>
      <c r="F285" s="205">
        <v>835</v>
      </c>
      <c r="G285" s="205">
        <v>998</v>
      </c>
      <c r="H285">
        <f t="shared" si="18"/>
        <v>2005</v>
      </c>
    </row>
    <row r="286" spans="1:8" x14ac:dyDescent="0.3">
      <c r="A286" s="203">
        <v>38478</v>
      </c>
      <c r="B286" s="204" t="s">
        <v>509</v>
      </c>
      <c r="C286" s="204" t="s">
        <v>715</v>
      </c>
      <c r="D286" s="204" t="s">
        <v>96</v>
      </c>
      <c r="E286" s="204" t="s">
        <v>721</v>
      </c>
      <c r="F286" s="205">
        <v>0</v>
      </c>
      <c r="G286" s="205">
        <v>3272</v>
      </c>
      <c r="H286">
        <f t="shared" si="18"/>
        <v>2005</v>
      </c>
    </row>
    <row r="287" spans="1:8" x14ac:dyDescent="0.3">
      <c r="A287" s="203">
        <v>38478</v>
      </c>
      <c r="B287" s="204" t="s">
        <v>716</v>
      </c>
      <c r="C287" s="204" t="s">
        <v>716</v>
      </c>
      <c r="D287" s="204" t="s">
        <v>96</v>
      </c>
      <c r="E287" s="204" t="s">
        <v>721</v>
      </c>
      <c r="F287" s="205">
        <v>1077</v>
      </c>
      <c r="G287" s="205">
        <v>1617</v>
      </c>
      <c r="H287">
        <f t="shared" si="18"/>
        <v>2005</v>
      </c>
    </row>
    <row r="288" spans="1:8" x14ac:dyDescent="0.3">
      <c r="A288" s="203">
        <v>38478</v>
      </c>
      <c r="B288" s="204" t="s">
        <v>717</v>
      </c>
      <c r="C288" s="204" t="s">
        <v>718</v>
      </c>
      <c r="D288" s="204" t="s">
        <v>96</v>
      </c>
      <c r="E288" s="204" t="s">
        <v>721</v>
      </c>
      <c r="F288" s="205">
        <v>722</v>
      </c>
      <c r="G288" s="205">
        <v>810</v>
      </c>
      <c r="H288">
        <f t="shared" si="18"/>
        <v>2005</v>
      </c>
    </row>
    <row r="289" spans="1:8" x14ac:dyDescent="0.3">
      <c r="A289" s="203">
        <v>38478</v>
      </c>
      <c r="B289" s="204" t="s">
        <v>717</v>
      </c>
      <c r="C289" s="204" t="s">
        <v>719</v>
      </c>
      <c r="D289" s="204" t="s">
        <v>96</v>
      </c>
      <c r="E289" s="204" t="s">
        <v>721</v>
      </c>
      <c r="F289" s="205">
        <v>547</v>
      </c>
      <c r="G289" s="205">
        <v>895</v>
      </c>
      <c r="H289">
        <f t="shared" si="18"/>
        <v>2005</v>
      </c>
    </row>
    <row r="290" spans="1:8" x14ac:dyDescent="0.3">
      <c r="A290" s="203">
        <v>38485</v>
      </c>
      <c r="B290" s="204" t="s">
        <v>134</v>
      </c>
      <c r="C290" s="204" t="s">
        <v>134</v>
      </c>
      <c r="D290" s="204" t="s">
        <v>711</v>
      </c>
      <c r="E290" s="204" t="s">
        <v>712</v>
      </c>
      <c r="F290" s="205">
        <v>5997</v>
      </c>
      <c r="G290" s="205">
        <v>7654</v>
      </c>
      <c r="H290">
        <f t="shared" si="18"/>
        <v>2005</v>
      </c>
    </row>
    <row r="291" spans="1:8" x14ac:dyDescent="0.3">
      <c r="A291" s="203">
        <v>38485</v>
      </c>
      <c r="B291" s="204" t="s">
        <v>509</v>
      </c>
      <c r="C291" s="204" t="s">
        <v>713</v>
      </c>
      <c r="D291" s="204" t="s">
        <v>96</v>
      </c>
      <c r="E291" s="204" t="s">
        <v>712</v>
      </c>
      <c r="F291" s="205">
        <v>2733.6400000000003</v>
      </c>
      <c r="G291" s="205">
        <v>2975.38</v>
      </c>
      <c r="H291">
        <f t="shared" si="18"/>
        <v>2005</v>
      </c>
    </row>
    <row r="292" spans="1:8" x14ac:dyDescent="0.3">
      <c r="A292" s="203">
        <v>38485</v>
      </c>
      <c r="B292" s="204" t="s">
        <v>509</v>
      </c>
      <c r="C292" s="204" t="s">
        <v>714</v>
      </c>
      <c r="D292" s="204" t="s">
        <v>96</v>
      </c>
      <c r="E292" s="204" t="s">
        <v>712</v>
      </c>
      <c r="F292" s="205">
        <v>618</v>
      </c>
      <c r="G292" s="205">
        <v>863</v>
      </c>
      <c r="H292">
        <f t="shared" si="18"/>
        <v>2005</v>
      </c>
    </row>
    <row r="293" spans="1:8" x14ac:dyDescent="0.3">
      <c r="A293" s="203">
        <v>38485</v>
      </c>
      <c r="B293" s="204" t="s">
        <v>509</v>
      </c>
      <c r="C293" s="204" t="s">
        <v>715</v>
      </c>
      <c r="D293" s="204" t="s">
        <v>96</v>
      </c>
      <c r="E293" s="204" t="s">
        <v>712</v>
      </c>
      <c r="F293" s="205">
        <v>0</v>
      </c>
      <c r="G293" s="205">
        <v>3916</v>
      </c>
      <c r="H293">
        <f t="shared" si="18"/>
        <v>2005</v>
      </c>
    </row>
    <row r="294" spans="1:8" x14ac:dyDescent="0.3">
      <c r="A294" s="203">
        <v>38485</v>
      </c>
      <c r="B294" s="204" t="s">
        <v>716</v>
      </c>
      <c r="C294" s="204" t="s">
        <v>716</v>
      </c>
      <c r="D294" s="204" t="s">
        <v>96</v>
      </c>
      <c r="E294" s="204" t="s">
        <v>712</v>
      </c>
      <c r="F294" s="205">
        <v>803</v>
      </c>
      <c r="G294" s="205">
        <v>1706</v>
      </c>
      <c r="H294">
        <f t="shared" si="18"/>
        <v>2005</v>
      </c>
    </row>
    <row r="295" spans="1:8" x14ac:dyDescent="0.3">
      <c r="A295" s="203">
        <v>38485</v>
      </c>
      <c r="B295" s="204" t="s">
        <v>717</v>
      </c>
      <c r="C295" s="204" t="s">
        <v>718</v>
      </c>
      <c r="D295" s="204" t="s">
        <v>96</v>
      </c>
      <c r="E295" s="204" t="s">
        <v>712</v>
      </c>
      <c r="F295" s="205">
        <v>1047</v>
      </c>
      <c r="G295" s="205">
        <v>1324</v>
      </c>
      <c r="H295">
        <f t="shared" si="18"/>
        <v>2005</v>
      </c>
    </row>
    <row r="296" spans="1:8" x14ac:dyDescent="0.3">
      <c r="A296" s="203">
        <v>38485</v>
      </c>
      <c r="B296" s="204" t="s">
        <v>717</v>
      </c>
      <c r="C296" s="204" t="s">
        <v>719</v>
      </c>
      <c r="D296" s="204" t="s">
        <v>96</v>
      </c>
      <c r="E296" s="204" t="s">
        <v>712</v>
      </c>
      <c r="F296" s="205">
        <v>89</v>
      </c>
      <c r="G296" s="205">
        <v>323</v>
      </c>
      <c r="H296">
        <f t="shared" si="18"/>
        <v>2005</v>
      </c>
    </row>
    <row r="297" spans="1:8" x14ac:dyDescent="0.3">
      <c r="A297" s="203">
        <v>38485</v>
      </c>
      <c r="B297" s="204" t="s">
        <v>720</v>
      </c>
      <c r="C297" s="204" t="s">
        <v>720</v>
      </c>
      <c r="D297" s="204" t="s">
        <v>96</v>
      </c>
      <c r="E297" s="204" t="s">
        <v>712</v>
      </c>
      <c r="F297" s="205">
        <v>248</v>
      </c>
      <c r="G297" s="205">
        <v>1119</v>
      </c>
      <c r="H297">
        <f t="shared" si="18"/>
        <v>2005</v>
      </c>
    </row>
    <row r="298" spans="1:8" x14ac:dyDescent="0.3">
      <c r="A298" s="203">
        <v>38485</v>
      </c>
      <c r="B298" s="204" t="s">
        <v>720</v>
      </c>
      <c r="C298" s="204" t="s">
        <v>720</v>
      </c>
      <c r="D298" s="204" t="s">
        <v>96</v>
      </c>
      <c r="E298" s="204" t="s">
        <v>721</v>
      </c>
      <c r="F298" s="205">
        <v>56</v>
      </c>
      <c r="G298" s="205">
        <v>514</v>
      </c>
      <c r="H298">
        <f t="shared" si="18"/>
        <v>2005</v>
      </c>
    </row>
    <row r="299" spans="1:8" x14ac:dyDescent="0.3">
      <c r="A299" s="203">
        <v>38485</v>
      </c>
      <c r="B299" s="204" t="s">
        <v>134</v>
      </c>
      <c r="C299" s="204" t="s">
        <v>134</v>
      </c>
      <c r="D299" s="204" t="s">
        <v>711</v>
      </c>
      <c r="E299" s="204" t="s">
        <v>721</v>
      </c>
      <c r="F299" s="205">
        <v>7112</v>
      </c>
      <c r="G299" s="205">
        <v>5259</v>
      </c>
      <c r="H299">
        <f t="shared" si="18"/>
        <v>2005</v>
      </c>
    </row>
    <row r="300" spans="1:8" x14ac:dyDescent="0.3">
      <c r="A300" s="203">
        <v>38485</v>
      </c>
      <c r="B300" s="204" t="s">
        <v>509</v>
      </c>
      <c r="C300" s="204" t="s">
        <v>713</v>
      </c>
      <c r="D300" s="204" t="s">
        <v>96</v>
      </c>
      <c r="E300" s="204" t="s">
        <v>721</v>
      </c>
      <c r="F300" s="205">
        <v>3917.76</v>
      </c>
      <c r="G300" s="205">
        <v>2382.88</v>
      </c>
      <c r="H300">
        <f t="shared" si="18"/>
        <v>2005</v>
      </c>
    </row>
    <row r="301" spans="1:8" x14ac:dyDescent="0.3">
      <c r="A301" s="203">
        <v>38485</v>
      </c>
      <c r="B301" s="204" t="s">
        <v>509</v>
      </c>
      <c r="C301" s="204" t="s">
        <v>714</v>
      </c>
      <c r="D301" s="204" t="s">
        <v>96</v>
      </c>
      <c r="E301" s="204" t="s">
        <v>721</v>
      </c>
      <c r="F301" s="205">
        <v>924</v>
      </c>
      <c r="G301" s="205">
        <v>1062</v>
      </c>
      <c r="H301">
        <f t="shared" si="18"/>
        <v>2005</v>
      </c>
    </row>
    <row r="302" spans="1:8" x14ac:dyDescent="0.3">
      <c r="A302" s="203">
        <v>38485</v>
      </c>
      <c r="B302" s="204" t="s">
        <v>509</v>
      </c>
      <c r="C302" s="204" t="s">
        <v>715</v>
      </c>
      <c r="D302" s="204" t="s">
        <v>96</v>
      </c>
      <c r="E302" s="204" t="s">
        <v>721</v>
      </c>
      <c r="F302" s="205">
        <v>0</v>
      </c>
      <c r="G302" s="205">
        <v>3101</v>
      </c>
      <c r="H302">
        <f t="shared" si="18"/>
        <v>2005</v>
      </c>
    </row>
    <row r="303" spans="1:8" x14ac:dyDescent="0.3">
      <c r="A303" s="203">
        <v>38485</v>
      </c>
      <c r="B303" s="204" t="s">
        <v>716</v>
      </c>
      <c r="C303" s="204" t="s">
        <v>716</v>
      </c>
      <c r="D303" s="204" t="s">
        <v>96</v>
      </c>
      <c r="E303" s="204" t="s">
        <v>721</v>
      </c>
      <c r="F303" s="205">
        <v>1135</v>
      </c>
      <c r="G303" s="205">
        <v>1609</v>
      </c>
      <c r="H303">
        <f t="shared" si="18"/>
        <v>2005</v>
      </c>
    </row>
    <row r="304" spans="1:8" x14ac:dyDescent="0.3">
      <c r="A304" s="203">
        <v>38485</v>
      </c>
      <c r="B304" s="204" t="s">
        <v>717</v>
      </c>
      <c r="C304" s="204" t="s">
        <v>718</v>
      </c>
      <c r="D304" s="204" t="s">
        <v>96</v>
      </c>
      <c r="E304" s="204" t="s">
        <v>721</v>
      </c>
      <c r="F304" s="205">
        <v>731</v>
      </c>
      <c r="G304" s="205">
        <v>872</v>
      </c>
      <c r="H304">
        <f t="shared" si="18"/>
        <v>2005</v>
      </c>
    </row>
    <row r="305" spans="1:8" x14ac:dyDescent="0.3">
      <c r="A305" s="203">
        <v>38485</v>
      </c>
      <c r="B305" s="204" t="s">
        <v>717</v>
      </c>
      <c r="C305" s="204" t="s">
        <v>719</v>
      </c>
      <c r="D305" s="204" t="s">
        <v>96</v>
      </c>
      <c r="E305" s="204" t="s">
        <v>721</v>
      </c>
      <c r="F305" s="205">
        <v>658</v>
      </c>
      <c r="G305" s="205">
        <v>948</v>
      </c>
      <c r="H305">
        <f t="shared" si="18"/>
        <v>2005</v>
      </c>
    </row>
    <row r="306" spans="1:8" x14ac:dyDescent="0.3">
      <c r="A306" s="203">
        <v>38492</v>
      </c>
      <c r="B306" s="204" t="s">
        <v>134</v>
      </c>
      <c r="C306" s="204" t="s">
        <v>134</v>
      </c>
      <c r="D306" s="204" t="s">
        <v>711</v>
      </c>
      <c r="E306" s="204" t="s">
        <v>712</v>
      </c>
      <c r="F306" s="205">
        <v>6154</v>
      </c>
      <c r="G306" s="205">
        <v>8499</v>
      </c>
      <c r="H306">
        <f t="shared" si="18"/>
        <v>2005</v>
      </c>
    </row>
    <row r="307" spans="1:8" x14ac:dyDescent="0.3">
      <c r="A307" s="203">
        <v>38492</v>
      </c>
      <c r="B307" s="204" t="s">
        <v>509</v>
      </c>
      <c r="C307" s="204" t="s">
        <v>713</v>
      </c>
      <c r="D307" s="204" t="s">
        <v>96</v>
      </c>
      <c r="E307" s="204" t="s">
        <v>712</v>
      </c>
      <c r="F307" s="205">
        <v>3280.9</v>
      </c>
      <c r="G307" s="205">
        <v>2803.1400000000003</v>
      </c>
      <c r="H307">
        <f t="shared" si="18"/>
        <v>2005</v>
      </c>
    </row>
    <row r="308" spans="1:8" x14ac:dyDescent="0.3">
      <c r="A308" s="203">
        <v>38492</v>
      </c>
      <c r="B308" s="204" t="s">
        <v>509</v>
      </c>
      <c r="C308" s="204" t="s">
        <v>714</v>
      </c>
      <c r="D308" s="204" t="s">
        <v>96</v>
      </c>
      <c r="E308" s="204" t="s">
        <v>712</v>
      </c>
      <c r="F308" s="205">
        <v>326</v>
      </c>
      <c r="G308" s="205">
        <v>989</v>
      </c>
      <c r="H308">
        <f t="shared" si="18"/>
        <v>2005</v>
      </c>
    </row>
    <row r="309" spans="1:8" x14ac:dyDescent="0.3">
      <c r="A309" s="203">
        <v>38492</v>
      </c>
      <c r="B309" s="204" t="s">
        <v>509</v>
      </c>
      <c r="C309" s="204" t="s">
        <v>715</v>
      </c>
      <c r="D309" s="204" t="s">
        <v>96</v>
      </c>
      <c r="E309" s="204" t="s">
        <v>712</v>
      </c>
      <c r="F309" s="205">
        <v>0</v>
      </c>
      <c r="G309" s="205">
        <v>3694</v>
      </c>
      <c r="H309">
        <f t="shared" si="18"/>
        <v>2005</v>
      </c>
    </row>
    <row r="310" spans="1:8" x14ac:dyDescent="0.3">
      <c r="A310" s="203">
        <v>38492</v>
      </c>
      <c r="B310" s="204" t="s">
        <v>716</v>
      </c>
      <c r="C310" s="204" t="s">
        <v>716</v>
      </c>
      <c r="D310" s="204" t="s">
        <v>96</v>
      </c>
      <c r="E310" s="204" t="s">
        <v>712</v>
      </c>
      <c r="F310" s="205">
        <v>773</v>
      </c>
      <c r="G310" s="205">
        <v>1797</v>
      </c>
      <c r="H310">
        <f t="shared" si="18"/>
        <v>2005</v>
      </c>
    </row>
    <row r="311" spans="1:8" x14ac:dyDescent="0.3">
      <c r="A311" s="203">
        <v>38492</v>
      </c>
      <c r="B311" s="204" t="s">
        <v>717</v>
      </c>
      <c r="C311" s="204" t="s">
        <v>718</v>
      </c>
      <c r="D311" s="204" t="s">
        <v>96</v>
      </c>
      <c r="E311" s="204" t="s">
        <v>712</v>
      </c>
      <c r="F311" s="205">
        <v>986</v>
      </c>
      <c r="G311" s="205">
        <v>1183</v>
      </c>
      <c r="H311">
        <f t="shared" si="18"/>
        <v>2005</v>
      </c>
    </row>
    <row r="312" spans="1:8" x14ac:dyDescent="0.3">
      <c r="A312" s="203">
        <v>38492</v>
      </c>
      <c r="B312" s="204" t="s">
        <v>717</v>
      </c>
      <c r="C312" s="204" t="s">
        <v>719</v>
      </c>
      <c r="D312" s="204" t="s">
        <v>96</v>
      </c>
      <c r="E312" s="204" t="s">
        <v>712</v>
      </c>
      <c r="F312" s="205">
        <v>248</v>
      </c>
      <c r="G312" s="205">
        <v>277</v>
      </c>
      <c r="H312">
        <f t="shared" si="18"/>
        <v>2005</v>
      </c>
    </row>
    <row r="313" spans="1:8" x14ac:dyDescent="0.3">
      <c r="A313" s="203">
        <v>38492</v>
      </c>
      <c r="B313" s="204" t="s">
        <v>720</v>
      </c>
      <c r="C313" s="204" t="s">
        <v>720</v>
      </c>
      <c r="D313" s="204" t="s">
        <v>96</v>
      </c>
      <c r="E313" s="204" t="s">
        <v>712</v>
      </c>
      <c r="F313" s="205">
        <v>267</v>
      </c>
      <c r="G313" s="205">
        <v>1329</v>
      </c>
      <c r="H313">
        <f t="shared" si="18"/>
        <v>2005</v>
      </c>
    </row>
    <row r="314" spans="1:8" x14ac:dyDescent="0.3">
      <c r="A314" s="203">
        <v>38492</v>
      </c>
      <c r="B314" s="204" t="s">
        <v>720</v>
      </c>
      <c r="C314" s="204" t="s">
        <v>720</v>
      </c>
      <c r="D314" s="204" t="s">
        <v>96</v>
      </c>
      <c r="E314" s="204" t="s">
        <v>721</v>
      </c>
      <c r="F314" s="205">
        <v>296</v>
      </c>
      <c r="G314" s="205">
        <v>730</v>
      </c>
      <c r="H314">
        <f t="shared" si="18"/>
        <v>2005</v>
      </c>
    </row>
    <row r="315" spans="1:8" x14ac:dyDescent="0.3">
      <c r="A315" s="203">
        <v>38492</v>
      </c>
      <c r="B315" s="204" t="s">
        <v>134</v>
      </c>
      <c r="C315" s="204" t="s">
        <v>134</v>
      </c>
      <c r="D315" s="204" t="s">
        <v>711</v>
      </c>
      <c r="E315" s="204" t="s">
        <v>721</v>
      </c>
      <c r="F315" s="205">
        <v>6904</v>
      </c>
      <c r="G315" s="205">
        <v>6351</v>
      </c>
      <c r="H315">
        <f t="shared" si="18"/>
        <v>2005</v>
      </c>
    </row>
    <row r="316" spans="1:8" x14ac:dyDescent="0.3">
      <c r="A316" s="203">
        <v>38492</v>
      </c>
      <c r="B316" s="204" t="s">
        <v>509</v>
      </c>
      <c r="C316" s="204" t="s">
        <v>713</v>
      </c>
      <c r="D316" s="204" t="s">
        <v>96</v>
      </c>
      <c r="E316" s="204" t="s">
        <v>721</v>
      </c>
      <c r="F316" s="205">
        <v>3740.7400000000002</v>
      </c>
      <c r="G316" s="205">
        <v>2388.1800000000003</v>
      </c>
      <c r="H316">
        <f t="shared" si="18"/>
        <v>2005</v>
      </c>
    </row>
    <row r="317" spans="1:8" x14ac:dyDescent="0.3">
      <c r="A317" s="203">
        <v>38492</v>
      </c>
      <c r="B317" s="204" t="s">
        <v>509</v>
      </c>
      <c r="C317" s="204" t="s">
        <v>714</v>
      </c>
      <c r="D317" s="204" t="s">
        <v>96</v>
      </c>
      <c r="E317" s="204" t="s">
        <v>721</v>
      </c>
      <c r="F317" s="205">
        <v>601</v>
      </c>
      <c r="G317" s="205">
        <v>808</v>
      </c>
      <c r="H317">
        <f t="shared" si="18"/>
        <v>2005</v>
      </c>
    </row>
    <row r="318" spans="1:8" x14ac:dyDescent="0.3">
      <c r="A318" s="203">
        <v>38492</v>
      </c>
      <c r="B318" s="204" t="s">
        <v>509</v>
      </c>
      <c r="C318" s="204" t="s">
        <v>715</v>
      </c>
      <c r="D318" s="204" t="s">
        <v>96</v>
      </c>
      <c r="E318" s="204" t="s">
        <v>721</v>
      </c>
      <c r="F318" s="205">
        <v>0</v>
      </c>
      <c r="G318" s="205">
        <v>3384</v>
      </c>
      <c r="H318">
        <f t="shared" si="18"/>
        <v>2005</v>
      </c>
    </row>
    <row r="319" spans="1:8" x14ac:dyDescent="0.3">
      <c r="A319" s="203">
        <v>38492</v>
      </c>
      <c r="B319" s="204" t="s">
        <v>716</v>
      </c>
      <c r="C319" s="204" t="s">
        <v>716</v>
      </c>
      <c r="D319" s="204" t="s">
        <v>96</v>
      </c>
      <c r="E319" s="204" t="s">
        <v>721</v>
      </c>
      <c r="F319" s="205">
        <v>1017</v>
      </c>
      <c r="G319" s="205">
        <v>1692</v>
      </c>
      <c r="H319">
        <f t="shared" si="18"/>
        <v>2005</v>
      </c>
    </row>
    <row r="320" spans="1:8" x14ac:dyDescent="0.3">
      <c r="A320" s="203">
        <v>38492</v>
      </c>
      <c r="B320" s="204" t="s">
        <v>717</v>
      </c>
      <c r="C320" s="204" t="s">
        <v>718</v>
      </c>
      <c r="D320" s="204" t="s">
        <v>96</v>
      </c>
      <c r="E320" s="204" t="s">
        <v>721</v>
      </c>
      <c r="F320" s="205">
        <v>661</v>
      </c>
      <c r="G320" s="205">
        <v>750</v>
      </c>
      <c r="H320">
        <f t="shared" si="18"/>
        <v>2005</v>
      </c>
    </row>
    <row r="321" spans="1:8" x14ac:dyDescent="0.3">
      <c r="A321" s="203">
        <v>38492</v>
      </c>
      <c r="B321" s="204" t="s">
        <v>717</v>
      </c>
      <c r="C321" s="204" t="s">
        <v>719</v>
      </c>
      <c r="D321" s="204" t="s">
        <v>96</v>
      </c>
      <c r="E321" s="204" t="s">
        <v>721</v>
      </c>
      <c r="F321" s="205">
        <v>678</v>
      </c>
      <c r="G321" s="205">
        <v>997</v>
      </c>
      <c r="H321">
        <f t="shared" si="18"/>
        <v>2005</v>
      </c>
    </row>
    <row r="322" spans="1:8" x14ac:dyDescent="0.3">
      <c r="A322" s="203">
        <v>38499</v>
      </c>
      <c r="B322" s="204" t="s">
        <v>134</v>
      </c>
      <c r="C322" s="204" t="s">
        <v>134</v>
      </c>
      <c r="D322" s="204" t="s">
        <v>711</v>
      </c>
      <c r="E322" s="204" t="s">
        <v>712</v>
      </c>
      <c r="F322" s="205">
        <v>6247</v>
      </c>
      <c r="G322" s="205">
        <v>8876</v>
      </c>
      <c r="H322">
        <f t="shared" si="18"/>
        <v>2005</v>
      </c>
    </row>
    <row r="323" spans="1:8" x14ac:dyDescent="0.3">
      <c r="A323" s="203">
        <v>38499</v>
      </c>
      <c r="B323" s="204" t="s">
        <v>509</v>
      </c>
      <c r="C323" s="204" t="s">
        <v>713</v>
      </c>
      <c r="D323" s="204" t="s">
        <v>96</v>
      </c>
      <c r="E323" s="204" t="s">
        <v>712</v>
      </c>
      <c r="F323" s="205">
        <v>3194.6600000000003</v>
      </c>
      <c r="G323" s="205">
        <v>3069.54</v>
      </c>
      <c r="H323">
        <f t="shared" ref="H323:H386" si="19">YEAR(A323)</f>
        <v>2005</v>
      </c>
    </row>
    <row r="324" spans="1:8" x14ac:dyDescent="0.3">
      <c r="A324" s="203">
        <v>38499</v>
      </c>
      <c r="B324" s="204" t="s">
        <v>509</v>
      </c>
      <c r="C324" s="204" t="s">
        <v>714</v>
      </c>
      <c r="D324" s="204" t="s">
        <v>96</v>
      </c>
      <c r="E324" s="204" t="s">
        <v>712</v>
      </c>
      <c r="F324" s="205">
        <v>645</v>
      </c>
      <c r="G324" s="205">
        <v>658</v>
      </c>
      <c r="H324">
        <f t="shared" si="19"/>
        <v>2005</v>
      </c>
    </row>
    <row r="325" spans="1:8" x14ac:dyDescent="0.3">
      <c r="A325" s="203">
        <v>38499</v>
      </c>
      <c r="B325" s="204" t="s">
        <v>509</v>
      </c>
      <c r="C325" s="204" t="s">
        <v>715</v>
      </c>
      <c r="D325" s="204" t="s">
        <v>96</v>
      </c>
      <c r="E325" s="204" t="s">
        <v>712</v>
      </c>
      <c r="F325" s="205">
        <v>0</v>
      </c>
      <c r="G325" s="205">
        <v>3218</v>
      </c>
      <c r="H325">
        <f t="shared" si="19"/>
        <v>2005</v>
      </c>
    </row>
    <row r="326" spans="1:8" x14ac:dyDescent="0.3">
      <c r="A326" s="203">
        <v>38499</v>
      </c>
      <c r="B326" s="204" t="s">
        <v>716</v>
      </c>
      <c r="C326" s="204" t="s">
        <v>716</v>
      </c>
      <c r="D326" s="204" t="s">
        <v>96</v>
      </c>
      <c r="E326" s="204" t="s">
        <v>712</v>
      </c>
      <c r="F326" s="205">
        <v>868</v>
      </c>
      <c r="G326" s="205">
        <v>1513</v>
      </c>
      <c r="H326">
        <f t="shared" si="19"/>
        <v>2005</v>
      </c>
    </row>
    <row r="327" spans="1:8" x14ac:dyDescent="0.3">
      <c r="A327" s="203">
        <v>38499</v>
      </c>
      <c r="B327" s="204" t="s">
        <v>717</v>
      </c>
      <c r="C327" s="204" t="s">
        <v>718</v>
      </c>
      <c r="D327" s="204" t="s">
        <v>96</v>
      </c>
      <c r="E327" s="204" t="s">
        <v>712</v>
      </c>
      <c r="F327" s="205">
        <v>1168</v>
      </c>
      <c r="G327" s="205">
        <v>1408</v>
      </c>
      <c r="H327">
        <f t="shared" si="19"/>
        <v>2005</v>
      </c>
    </row>
    <row r="328" spans="1:8" x14ac:dyDescent="0.3">
      <c r="A328" s="203">
        <v>38499</v>
      </c>
      <c r="B328" s="204" t="s">
        <v>717</v>
      </c>
      <c r="C328" s="204" t="s">
        <v>719</v>
      </c>
      <c r="D328" s="204" t="s">
        <v>96</v>
      </c>
      <c r="E328" s="204" t="s">
        <v>712</v>
      </c>
      <c r="F328" s="205">
        <v>137</v>
      </c>
      <c r="G328" s="205">
        <v>361</v>
      </c>
      <c r="H328">
        <f t="shared" si="19"/>
        <v>2005</v>
      </c>
    </row>
    <row r="329" spans="1:8" x14ac:dyDescent="0.3">
      <c r="A329" s="203">
        <v>38499</v>
      </c>
      <c r="B329" s="204" t="s">
        <v>720</v>
      </c>
      <c r="C329" s="204" t="s">
        <v>720</v>
      </c>
      <c r="D329" s="204" t="s">
        <v>96</v>
      </c>
      <c r="E329" s="204" t="s">
        <v>712</v>
      </c>
      <c r="F329" s="205">
        <v>250</v>
      </c>
      <c r="G329" s="205">
        <v>1159</v>
      </c>
      <c r="H329">
        <f t="shared" si="19"/>
        <v>2005</v>
      </c>
    </row>
    <row r="330" spans="1:8" x14ac:dyDescent="0.3">
      <c r="A330" s="203">
        <v>38499</v>
      </c>
      <c r="B330" s="204" t="s">
        <v>720</v>
      </c>
      <c r="C330" s="204" t="s">
        <v>720</v>
      </c>
      <c r="D330" s="204" t="s">
        <v>96</v>
      </c>
      <c r="E330" s="204" t="s">
        <v>721</v>
      </c>
      <c r="F330" s="205">
        <v>170</v>
      </c>
      <c r="G330" s="205">
        <v>861</v>
      </c>
      <c r="H330">
        <f t="shared" si="19"/>
        <v>2005</v>
      </c>
    </row>
    <row r="331" spans="1:8" x14ac:dyDescent="0.3">
      <c r="A331" s="203">
        <v>38499</v>
      </c>
      <c r="B331" s="204" t="s">
        <v>134</v>
      </c>
      <c r="C331" s="204" t="s">
        <v>134</v>
      </c>
      <c r="D331" s="204" t="s">
        <v>711</v>
      </c>
      <c r="E331" s="204" t="s">
        <v>721</v>
      </c>
      <c r="F331" s="205">
        <v>6780</v>
      </c>
      <c r="G331" s="205">
        <v>6658</v>
      </c>
      <c r="H331">
        <f t="shared" si="19"/>
        <v>2005</v>
      </c>
    </row>
    <row r="332" spans="1:8" x14ac:dyDescent="0.3">
      <c r="A332" s="203">
        <v>38499</v>
      </c>
      <c r="B332" s="204" t="s">
        <v>509</v>
      </c>
      <c r="C332" s="204" t="s">
        <v>713</v>
      </c>
      <c r="D332" s="204" t="s">
        <v>96</v>
      </c>
      <c r="E332" s="204" t="s">
        <v>721</v>
      </c>
      <c r="F332" s="205">
        <v>3892.32</v>
      </c>
      <c r="G332" s="205">
        <v>2443.3000000000002</v>
      </c>
      <c r="H332">
        <f t="shared" si="19"/>
        <v>2005</v>
      </c>
    </row>
    <row r="333" spans="1:8" x14ac:dyDescent="0.3">
      <c r="A333" s="203">
        <v>38499</v>
      </c>
      <c r="B333" s="204" t="s">
        <v>509</v>
      </c>
      <c r="C333" s="204" t="s">
        <v>714</v>
      </c>
      <c r="D333" s="204" t="s">
        <v>96</v>
      </c>
      <c r="E333" s="204" t="s">
        <v>721</v>
      </c>
      <c r="F333" s="205">
        <v>881</v>
      </c>
      <c r="G333" s="205">
        <v>831</v>
      </c>
      <c r="H333">
        <f t="shared" si="19"/>
        <v>2005</v>
      </c>
    </row>
    <row r="334" spans="1:8" x14ac:dyDescent="0.3">
      <c r="A334" s="203">
        <v>38499</v>
      </c>
      <c r="B334" s="204" t="s">
        <v>509</v>
      </c>
      <c r="C334" s="204" t="s">
        <v>715</v>
      </c>
      <c r="D334" s="204" t="s">
        <v>96</v>
      </c>
      <c r="E334" s="204" t="s">
        <v>721</v>
      </c>
      <c r="F334" s="205">
        <v>0</v>
      </c>
      <c r="G334" s="205">
        <v>3178</v>
      </c>
      <c r="H334">
        <f t="shared" si="19"/>
        <v>2005</v>
      </c>
    </row>
    <row r="335" spans="1:8" x14ac:dyDescent="0.3">
      <c r="A335" s="203">
        <v>38499</v>
      </c>
      <c r="B335" s="204" t="s">
        <v>716</v>
      </c>
      <c r="C335" s="204" t="s">
        <v>716</v>
      </c>
      <c r="D335" s="204" t="s">
        <v>96</v>
      </c>
      <c r="E335" s="204" t="s">
        <v>721</v>
      </c>
      <c r="F335" s="205">
        <v>962</v>
      </c>
      <c r="G335" s="205">
        <v>1554</v>
      </c>
      <c r="H335">
        <f t="shared" si="19"/>
        <v>2005</v>
      </c>
    </row>
    <row r="336" spans="1:8" x14ac:dyDescent="0.3">
      <c r="A336" s="203">
        <v>38499</v>
      </c>
      <c r="B336" s="204" t="s">
        <v>717</v>
      </c>
      <c r="C336" s="204" t="s">
        <v>718</v>
      </c>
      <c r="D336" s="204" t="s">
        <v>96</v>
      </c>
      <c r="E336" s="204" t="s">
        <v>721</v>
      </c>
      <c r="F336" s="205">
        <v>664</v>
      </c>
      <c r="G336" s="205">
        <v>916</v>
      </c>
      <c r="H336">
        <f t="shared" si="19"/>
        <v>2005</v>
      </c>
    </row>
    <row r="337" spans="1:8" x14ac:dyDescent="0.3">
      <c r="A337" s="203">
        <v>38499</v>
      </c>
      <c r="B337" s="204" t="s">
        <v>717</v>
      </c>
      <c r="C337" s="204" t="s">
        <v>719</v>
      </c>
      <c r="D337" s="204" t="s">
        <v>96</v>
      </c>
      <c r="E337" s="204" t="s">
        <v>721</v>
      </c>
      <c r="F337" s="205">
        <v>635</v>
      </c>
      <c r="G337" s="205">
        <v>934</v>
      </c>
      <c r="H337">
        <f t="shared" si="19"/>
        <v>2005</v>
      </c>
    </row>
    <row r="338" spans="1:8" x14ac:dyDescent="0.3">
      <c r="A338" s="203">
        <v>38506</v>
      </c>
      <c r="B338" s="204" t="s">
        <v>134</v>
      </c>
      <c r="C338" s="204" t="s">
        <v>134</v>
      </c>
      <c r="D338" s="204" t="s">
        <v>711</v>
      </c>
      <c r="E338" s="204" t="s">
        <v>712</v>
      </c>
      <c r="F338" s="205">
        <v>6092</v>
      </c>
      <c r="G338" s="205">
        <v>7967</v>
      </c>
      <c r="H338">
        <f t="shared" si="19"/>
        <v>2005</v>
      </c>
    </row>
    <row r="339" spans="1:8" x14ac:dyDescent="0.3">
      <c r="A339" s="203">
        <v>38506</v>
      </c>
      <c r="B339" s="204" t="s">
        <v>509</v>
      </c>
      <c r="C339" s="204" t="s">
        <v>713</v>
      </c>
      <c r="D339" s="204" t="s">
        <v>96</v>
      </c>
      <c r="E339" s="204" t="s">
        <v>712</v>
      </c>
      <c r="F339" s="205">
        <v>2836.2200000000003</v>
      </c>
      <c r="G339" s="205">
        <v>2842.04</v>
      </c>
      <c r="H339">
        <f t="shared" si="19"/>
        <v>2005</v>
      </c>
    </row>
    <row r="340" spans="1:8" x14ac:dyDescent="0.3">
      <c r="A340" s="203">
        <v>38506</v>
      </c>
      <c r="B340" s="204" t="s">
        <v>509</v>
      </c>
      <c r="C340" s="204" t="s">
        <v>714</v>
      </c>
      <c r="D340" s="204" t="s">
        <v>96</v>
      </c>
      <c r="E340" s="204" t="s">
        <v>712</v>
      </c>
      <c r="F340" s="205">
        <v>422</v>
      </c>
      <c r="G340" s="205">
        <v>785</v>
      </c>
      <c r="H340">
        <f t="shared" si="19"/>
        <v>2005</v>
      </c>
    </row>
    <row r="341" spans="1:8" x14ac:dyDescent="0.3">
      <c r="A341" s="203">
        <v>38506</v>
      </c>
      <c r="B341" s="204" t="s">
        <v>509</v>
      </c>
      <c r="C341" s="204" t="s">
        <v>715</v>
      </c>
      <c r="D341" s="204" t="s">
        <v>96</v>
      </c>
      <c r="E341" s="204" t="s">
        <v>712</v>
      </c>
      <c r="F341" s="205">
        <v>0</v>
      </c>
      <c r="G341" s="205">
        <v>3851</v>
      </c>
      <c r="H341">
        <f t="shared" si="19"/>
        <v>2005</v>
      </c>
    </row>
    <row r="342" spans="1:8" x14ac:dyDescent="0.3">
      <c r="A342" s="203">
        <v>38506</v>
      </c>
      <c r="B342" s="204" t="s">
        <v>716</v>
      </c>
      <c r="C342" s="204" t="s">
        <v>716</v>
      </c>
      <c r="D342" s="204" t="s">
        <v>96</v>
      </c>
      <c r="E342" s="204" t="s">
        <v>712</v>
      </c>
      <c r="F342" s="205">
        <v>854</v>
      </c>
      <c r="G342" s="205">
        <v>1530</v>
      </c>
      <c r="H342">
        <f t="shared" si="19"/>
        <v>2005</v>
      </c>
    </row>
    <row r="343" spans="1:8" x14ac:dyDescent="0.3">
      <c r="A343" s="203">
        <v>38506</v>
      </c>
      <c r="B343" s="204" t="s">
        <v>717</v>
      </c>
      <c r="C343" s="204" t="s">
        <v>718</v>
      </c>
      <c r="D343" s="204" t="s">
        <v>96</v>
      </c>
      <c r="E343" s="204" t="s">
        <v>712</v>
      </c>
      <c r="F343" s="205">
        <v>1067</v>
      </c>
      <c r="G343" s="205">
        <v>1326</v>
      </c>
      <c r="H343">
        <f t="shared" si="19"/>
        <v>2005</v>
      </c>
    </row>
    <row r="344" spans="1:8" x14ac:dyDescent="0.3">
      <c r="A344" s="203">
        <v>38506</v>
      </c>
      <c r="B344" s="204" t="s">
        <v>717</v>
      </c>
      <c r="C344" s="204" t="s">
        <v>719</v>
      </c>
      <c r="D344" s="204" t="s">
        <v>96</v>
      </c>
      <c r="E344" s="204" t="s">
        <v>712</v>
      </c>
      <c r="F344" s="205">
        <v>177</v>
      </c>
      <c r="G344" s="205">
        <v>450</v>
      </c>
      <c r="H344">
        <f t="shared" si="19"/>
        <v>2005</v>
      </c>
    </row>
    <row r="345" spans="1:8" x14ac:dyDescent="0.3">
      <c r="A345" s="203">
        <v>38506</v>
      </c>
      <c r="B345" s="204" t="s">
        <v>720</v>
      </c>
      <c r="C345" s="204" t="s">
        <v>720</v>
      </c>
      <c r="D345" s="204" t="s">
        <v>96</v>
      </c>
      <c r="E345" s="204" t="s">
        <v>712</v>
      </c>
      <c r="F345" s="205">
        <v>241</v>
      </c>
      <c r="G345" s="205">
        <v>1056</v>
      </c>
      <c r="H345">
        <f t="shared" si="19"/>
        <v>2005</v>
      </c>
    </row>
    <row r="346" spans="1:8" x14ac:dyDescent="0.3">
      <c r="A346" s="203">
        <v>38506</v>
      </c>
      <c r="B346" s="204" t="s">
        <v>720</v>
      </c>
      <c r="C346" s="204" t="s">
        <v>720</v>
      </c>
      <c r="D346" s="204" t="s">
        <v>96</v>
      </c>
      <c r="E346" s="204" t="s">
        <v>721</v>
      </c>
      <c r="F346" s="205">
        <v>36</v>
      </c>
      <c r="G346" s="205">
        <v>701</v>
      </c>
      <c r="H346">
        <f t="shared" si="19"/>
        <v>2005</v>
      </c>
    </row>
    <row r="347" spans="1:8" x14ac:dyDescent="0.3">
      <c r="A347" s="203">
        <v>38506</v>
      </c>
      <c r="B347" s="204" t="s">
        <v>134</v>
      </c>
      <c r="C347" s="204" t="s">
        <v>134</v>
      </c>
      <c r="D347" s="204" t="s">
        <v>711</v>
      </c>
      <c r="E347" s="204" t="s">
        <v>721</v>
      </c>
      <c r="F347" s="205">
        <v>6507</v>
      </c>
      <c r="G347" s="205">
        <v>7517</v>
      </c>
      <c r="H347">
        <f t="shared" si="19"/>
        <v>2005</v>
      </c>
    </row>
    <row r="348" spans="1:8" x14ac:dyDescent="0.3">
      <c r="A348" s="203">
        <v>38506</v>
      </c>
      <c r="B348" s="204" t="s">
        <v>509</v>
      </c>
      <c r="C348" s="204" t="s">
        <v>713</v>
      </c>
      <c r="D348" s="204" t="s">
        <v>96</v>
      </c>
      <c r="E348" s="204" t="s">
        <v>721</v>
      </c>
      <c r="F348" s="205">
        <v>3964.4</v>
      </c>
      <c r="G348" s="205">
        <v>2481.46</v>
      </c>
      <c r="H348">
        <f t="shared" si="19"/>
        <v>2005</v>
      </c>
    </row>
    <row r="349" spans="1:8" x14ac:dyDescent="0.3">
      <c r="A349" s="203">
        <v>38506</v>
      </c>
      <c r="B349" s="204" t="s">
        <v>509</v>
      </c>
      <c r="C349" s="204" t="s">
        <v>714</v>
      </c>
      <c r="D349" s="204" t="s">
        <v>96</v>
      </c>
      <c r="E349" s="204" t="s">
        <v>721</v>
      </c>
      <c r="F349" s="205">
        <v>819</v>
      </c>
      <c r="G349" s="205">
        <v>842</v>
      </c>
      <c r="H349">
        <f t="shared" si="19"/>
        <v>2005</v>
      </c>
    </row>
    <row r="350" spans="1:8" x14ac:dyDescent="0.3">
      <c r="A350" s="203">
        <v>38506</v>
      </c>
      <c r="B350" s="204" t="s">
        <v>509</v>
      </c>
      <c r="C350" s="204" t="s">
        <v>715</v>
      </c>
      <c r="D350" s="204" t="s">
        <v>96</v>
      </c>
      <c r="E350" s="204" t="s">
        <v>721</v>
      </c>
      <c r="F350" s="205">
        <v>0</v>
      </c>
      <c r="G350" s="205">
        <v>3623</v>
      </c>
      <c r="H350">
        <f t="shared" si="19"/>
        <v>2005</v>
      </c>
    </row>
    <row r="351" spans="1:8" x14ac:dyDescent="0.3">
      <c r="A351" s="203">
        <v>38506</v>
      </c>
      <c r="B351" s="204" t="s">
        <v>716</v>
      </c>
      <c r="C351" s="204" t="s">
        <v>716</v>
      </c>
      <c r="D351" s="204" t="s">
        <v>96</v>
      </c>
      <c r="E351" s="204" t="s">
        <v>721</v>
      </c>
      <c r="F351" s="205">
        <v>998</v>
      </c>
      <c r="G351" s="205">
        <v>1598</v>
      </c>
      <c r="H351">
        <f t="shared" si="19"/>
        <v>2005</v>
      </c>
    </row>
    <row r="352" spans="1:8" x14ac:dyDescent="0.3">
      <c r="A352" s="203">
        <v>38506</v>
      </c>
      <c r="B352" s="204" t="s">
        <v>717</v>
      </c>
      <c r="C352" s="204" t="s">
        <v>718</v>
      </c>
      <c r="D352" s="204" t="s">
        <v>96</v>
      </c>
      <c r="E352" s="204" t="s">
        <v>721</v>
      </c>
      <c r="F352" s="205">
        <v>734</v>
      </c>
      <c r="G352" s="205">
        <v>914</v>
      </c>
      <c r="H352">
        <f t="shared" si="19"/>
        <v>2005</v>
      </c>
    </row>
    <row r="353" spans="1:8" x14ac:dyDescent="0.3">
      <c r="A353" s="203">
        <v>38506</v>
      </c>
      <c r="B353" s="204" t="s">
        <v>717</v>
      </c>
      <c r="C353" s="204" t="s">
        <v>719</v>
      </c>
      <c r="D353" s="204" t="s">
        <v>96</v>
      </c>
      <c r="E353" s="204" t="s">
        <v>721</v>
      </c>
      <c r="F353" s="205">
        <v>649</v>
      </c>
      <c r="G353" s="205">
        <v>953</v>
      </c>
      <c r="H353">
        <f t="shared" si="19"/>
        <v>2005</v>
      </c>
    </row>
    <row r="354" spans="1:8" x14ac:dyDescent="0.3">
      <c r="A354" s="203">
        <v>38513</v>
      </c>
      <c r="B354" s="204" t="s">
        <v>134</v>
      </c>
      <c r="C354" s="204" t="s">
        <v>134</v>
      </c>
      <c r="D354" s="204" t="s">
        <v>711</v>
      </c>
      <c r="E354" s="204" t="s">
        <v>712</v>
      </c>
      <c r="F354" s="205">
        <v>6172</v>
      </c>
      <c r="G354" s="205">
        <v>8288</v>
      </c>
      <c r="H354">
        <f t="shared" si="19"/>
        <v>2005</v>
      </c>
    </row>
    <row r="355" spans="1:8" x14ac:dyDescent="0.3">
      <c r="A355" s="203">
        <v>38513</v>
      </c>
      <c r="B355" s="204" t="s">
        <v>509</v>
      </c>
      <c r="C355" s="204" t="s">
        <v>713</v>
      </c>
      <c r="D355" s="204" t="s">
        <v>96</v>
      </c>
      <c r="E355" s="204" t="s">
        <v>712</v>
      </c>
      <c r="F355" s="205">
        <v>3306.42</v>
      </c>
      <c r="G355" s="205">
        <v>2754.48</v>
      </c>
      <c r="H355">
        <f t="shared" si="19"/>
        <v>2005</v>
      </c>
    </row>
    <row r="356" spans="1:8" x14ac:dyDescent="0.3">
      <c r="A356" s="203">
        <v>38513</v>
      </c>
      <c r="B356" s="204" t="s">
        <v>509</v>
      </c>
      <c r="C356" s="204" t="s">
        <v>714</v>
      </c>
      <c r="D356" s="204" t="s">
        <v>96</v>
      </c>
      <c r="E356" s="204" t="s">
        <v>712</v>
      </c>
      <c r="F356" s="205">
        <v>364</v>
      </c>
      <c r="G356" s="205">
        <v>570</v>
      </c>
      <c r="H356">
        <f t="shared" si="19"/>
        <v>2005</v>
      </c>
    </row>
    <row r="357" spans="1:8" x14ac:dyDescent="0.3">
      <c r="A357" s="203">
        <v>38513</v>
      </c>
      <c r="B357" s="204" t="s">
        <v>509</v>
      </c>
      <c r="C357" s="204" t="s">
        <v>715</v>
      </c>
      <c r="D357" s="204" t="s">
        <v>96</v>
      </c>
      <c r="E357" s="204" t="s">
        <v>712</v>
      </c>
      <c r="F357" s="205">
        <v>0</v>
      </c>
      <c r="G357" s="205">
        <v>3824</v>
      </c>
      <c r="H357">
        <f t="shared" si="19"/>
        <v>2005</v>
      </c>
    </row>
    <row r="358" spans="1:8" x14ac:dyDescent="0.3">
      <c r="A358" s="203">
        <v>38513</v>
      </c>
      <c r="B358" s="204" t="s">
        <v>716</v>
      </c>
      <c r="C358" s="204" t="s">
        <v>716</v>
      </c>
      <c r="D358" s="204" t="s">
        <v>96</v>
      </c>
      <c r="E358" s="204" t="s">
        <v>712</v>
      </c>
      <c r="F358" s="205">
        <v>825</v>
      </c>
      <c r="G358" s="205">
        <v>1373</v>
      </c>
      <c r="H358">
        <f t="shared" si="19"/>
        <v>2005</v>
      </c>
    </row>
    <row r="359" spans="1:8" x14ac:dyDescent="0.3">
      <c r="A359" s="203">
        <v>38513</v>
      </c>
      <c r="B359" s="204" t="s">
        <v>717</v>
      </c>
      <c r="C359" s="204" t="s">
        <v>718</v>
      </c>
      <c r="D359" s="204" t="s">
        <v>96</v>
      </c>
      <c r="E359" s="204" t="s">
        <v>712</v>
      </c>
      <c r="F359" s="205">
        <v>1338</v>
      </c>
      <c r="G359" s="205">
        <v>1231</v>
      </c>
      <c r="H359">
        <f t="shared" si="19"/>
        <v>2005</v>
      </c>
    </row>
    <row r="360" spans="1:8" x14ac:dyDescent="0.3">
      <c r="A360" s="203">
        <v>38513</v>
      </c>
      <c r="B360" s="204" t="s">
        <v>717</v>
      </c>
      <c r="C360" s="204" t="s">
        <v>719</v>
      </c>
      <c r="D360" s="204" t="s">
        <v>96</v>
      </c>
      <c r="E360" s="204" t="s">
        <v>712</v>
      </c>
      <c r="F360" s="205">
        <v>134</v>
      </c>
      <c r="G360" s="205">
        <v>539</v>
      </c>
      <c r="H360">
        <f t="shared" si="19"/>
        <v>2005</v>
      </c>
    </row>
    <row r="361" spans="1:8" x14ac:dyDescent="0.3">
      <c r="A361" s="203">
        <v>38513</v>
      </c>
      <c r="B361" s="204" t="s">
        <v>720</v>
      </c>
      <c r="C361" s="204" t="s">
        <v>720</v>
      </c>
      <c r="D361" s="204" t="s">
        <v>96</v>
      </c>
      <c r="E361" s="204" t="s">
        <v>712</v>
      </c>
      <c r="F361" s="205">
        <v>263</v>
      </c>
      <c r="G361" s="205">
        <v>1105</v>
      </c>
      <c r="H361">
        <f t="shared" si="19"/>
        <v>2005</v>
      </c>
    </row>
    <row r="362" spans="1:8" x14ac:dyDescent="0.3">
      <c r="A362" s="203">
        <v>38513</v>
      </c>
      <c r="B362" s="204" t="s">
        <v>720</v>
      </c>
      <c r="C362" s="204" t="s">
        <v>720</v>
      </c>
      <c r="D362" s="204" t="s">
        <v>96</v>
      </c>
      <c r="E362" s="204" t="s">
        <v>721</v>
      </c>
      <c r="F362" s="205">
        <v>71</v>
      </c>
      <c r="G362" s="205">
        <v>704</v>
      </c>
      <c r="H362">
        <f t="shared" si="19"/>
        <v>2005</v>
      </c>
    </row>
    <row r="363" spans="1:8" x14ac:dyDescent="0.3">
      <c r="A363" s="203">
        <v>38513</v>
      </c>
      <c r="B363" s="204" t="s">
        <v>134</v>
      </c>
      <c r="C363" s="204" t="s">
        <v>134</v>
      </c>
      <c r="D363" s="204" t="s">
        <v>711</v>
      </c>
      <c r="E363" s="204" t="s">
        <v>721</v>
      </c>
      <c r="F363" s="205">
        <v>6802</v>
      </c>
      <c r="G363" s="205">
        <v>6803</v>
      </c>
      <c r="H363">
        <f t="shared" si="19"/>
        <v>2005</v>
      </c>
    </row>
    <row r="364" spans="1:8" x14ac:dyDescent="0.3">
      <c r="A364" s="203">
        <v>38513</v>
      </c>
      <c r="B364" s="204" t="s">
        <v>509</v>
      </c>
      <c r="C364" s="204" t="s">
        <v>713</v>
      </c>
      <c r="D364" s="204" t="s">
        <v>96</v>
      </c>
      <c r="E364" s="204" t="s">
        <v>721</v>
      </c>
      <c r="F364" s="205">
        <v>3677.1400000000003</v>
      </c>
      <c r="G364" s="205">
        <v>2619.2600000000002</v>
      </c>
      <c r="H364">
        <f t="shared" si="19"/>
        <v>2005</v>
      </c>
    </row>
    <row r="365" spans="1:8" x14ac:dyDescent="0.3">
      <c r="A365" s="203">
        <v>38513</v>
      </c>
      <c r="B365" s="204" t="s">
        <v>509</v>
      </c>
      <c r="C365" s="204" t="s">
        <v>714</v>
      </c>
      <c r="D365" s="204" t="s">
        <v>96</v>
      </c>
      <c r="E365" s="204" t="s">
        <v>721</v>
      </c>
      <c r="F365" s="205">
        <v>831</v>
      </c>
      <c r="G365" s="205">
        <v>892</v>
      </c>
      <c r="H365">
        <f t="shared" si="19"/>
        <v>2005</v>
      </c>
    </row>
    <row r="366" spans="1:8" x14ac:dyDescent="0.3">
      <c r="A366" s="203">
        <v>38513</v>
      </c>
      <c r="B366" s="204" t="s">
        <v>509</v>
      </c>
      <c r="C366" s="204" t="s">
        <v>715</v>
      </c>
      <c r="D366" s="204" t="s">
        <v>96</v>
      </c>
      <c r="E366" s="204" t="s">
        <v>721</v>
      </c>
      <c r="F366" s="205">
        <v>0</v>
      </c>
      <c r="G366" s="205">
        <v>3733</v>
      </c>
      <c r="H366">
        <f t="shared" si="19"/>
        <v>2005</v>
      </c>
    </row>
    <row r="367" spans="1:8" x14ac:dyDescent="0.3">
      <c r="A367" s="203">
        <v>38513</v>
      </c>
      <c r="B367" s="204" t="s">
        <v>716</v>
      </c>
      <c r="C367" s="204" t="s">
        <v>716</v>
      </c>
      <c r="D367" s="204" t="s">
        <v>96</v>
      </c>
      <c r="E367" s="204" t="s">
        <v>721</v>
      </c>
      <c r="F367" s="205">
        <v>1131</v>
      </c>
      <c r="G367" s="205">
        <v>1545</v>
      </c>
      <c r="H367">
        <f t="shared" si="19"/>
        <v>2005</v>
      </c>
    </row>
    <row r="368" spans="1:8" x14ac:dyDescent="0.3">
      <c r="A368" s="203">
        <v>38513</v>
      </c>
      <c r="B368" s="204" t="s">
        <v>717</v>
      </c>
      <c r="C368" s="204" t="s">
        <v>718</v>
      </c>
      <c r="D368" s="204" t="s">
        <v>96</v>
      </c>
      <c r="E368" s="204" t="s">
        <v>721</v>
      </c>
      <c r="F368" s="205">
        <v>635</v>
      </c>
      <c r="G368" s="205">
        <v>1053</v>
      </c>
      <c r="H368">
        <f t="shared" si="19"/>
        <v>2005</v>
      </c>
    </row>
    <row r="369" spans="1:8" x14ac:dyDescent="0.3">
      <c r="A369" s="203">
        <v>38513</v>
      </c>
      <c r="B369" s="204" t="s">
        <v>717</v>
      </c>
      <c r="C369" s="204" t="s">
        <v>719</v>
      </c>
      <c r="D369" s="204" t="s">
        <v>96</v>
      </c>
      <c r="E369" s="204" t="s">
        <v>721</v>
      </c>
      <c r="F369" s="205">
        <v>742</v>
      </c>
      <c r="G369" s="205">
        <v>1100</v>
      </c>
      <c r="H369">
        <f t="shared" si="19"/>
        <v>2005</v>
      </c>
    </row>
    <row r="370" spans="1:8" x14ac:dyDescent="0.3">
      <c r="A370" s="203">
        <v>38520</v>
      </c>
      <c r="B370" s="204" t="s">
        <v>134</v>
      </c>
      <c r="C370" s="204" t="s">
        <v>134</v>
      </c>
      <c r="D370" s="204" t="s">
        <v>711</v>
      </c>
      <c r="E370" s="204" t="s">
        <v>712</v>
      </c>
      <c r="F370" s="205">
        <v>6290</v>
      </c>
      <c r="G370" s="205">
        <v>9679</v>
      </c>
      <c r="H370">
        <f t="shared" si="19"/>
        <v>2005</v>
      </c>
    </row>
    <row r="371" spans="1:8" x14ac:dyDescent="0.3">
      <c r="A371" s="203">
        <v>38520</v>
      </c>
      <c r="B371" s="204" t="s">
        <v>509</v>
      </c>
      <c r="C371" s="204" t="s">
        <v>713</v>
      </c>
      <c r="D371" s="204" t="s">
        <v>96</v>
      </c>
      <c r="E371" s="204" t="s">
        <v>712</v>
      </c>
      <c r="F371" s="205">
        <v>3400.8</v>
      </c>
      <c r="G371" s="205">
        <v>3101.44</v>
      </c>
      <c r="H371">
        <f t="shared" si="19"/>
        <v>2005</v>
      </c>
    </row>
    <row r="372" spans="1:8" x14ac:dyDescent="0.3">
      <c r="A372" s="203">
        <v>38520</v>
      </c>
      <c r="B372" s="204" t="s">
        <v>509</v>
      </c>
      <c r="C372" s="204" t="s">
        <v>714</v>
      </c>
      <c r="D372" s="204" t="s">
        <v>96</v>
      </c>
      <c r="E372" s="204" t="s">
        <v>712</v>
      </c>
      <c r="F372" s="205">
        <v>476</v>
      </c>
      <c r="G372" s="205">
        <v>702</v>
      </c>
      <c r="H372">
        <f t="shared" si="19"/>
        <v>2005</v>
      </c>
    </row>
    <row r="373" spans="1:8" x14ac:dyDescent="0.3">
      <c r="A373" s="203">
        <v>38520</v>
      </c>
      <c r="B373" s="204" t="s">
        <v>509</v>
      </c>
      <c r="C373" s="204" t="s">
        <v>715</v>
      </c>
      <c r="D373" s="204" t="s">
        <v>96</v>
      </c>
      <c r="E373" s="204" t="s">
        <v>712</v>
      </c>
      <c r="F373" s="205">
        <v>0</v>
      </c>
      <c r="G373" s="205">
        <v>3572</v>
      </c>
      <c r="H373">
        <f t="shared" si="19"/>
        <v>2005</v>
      </c>
    </row>
    <row r="374" spans="1:8" x14ac:dyDescent="0.3">
      <c r="A374" s="203">
        <v>38520</v>
      </c>
      <c r="B374" s="204" t="s">
        <v>716</v>
      </c>
      <c r="C374" s="204" t="s">
        <v>716</v>
      </c>
      <c r="D374" s="204" t="s">
        <v>96</v>
      </c>
      <c r="E374" s="204" t="s">
        <v>712</v>
      </c>
      <c r="F374" s="205">
        <v>763</v>
      </c>
      <c r="G374" s="205">
        <v>1326</v>
      </c>
      <c r="H374">
        <f t="shared" si="19"/>
        <v>2005</v>
      </c>
    </row>
    <row r="375" spans="1:8" x14ac:dyDescent="0.3">
      <c r="A375" s="203">
        <v>38520</v>
      </c>
      <c r="B375" s="204" t="s">
        <v>717</v>
      </c>
      <c r="C375" s="204" t="s">
        <v>718</v>
      </c>
      <c r="D375" s="204" t="s">
        <v>96</v>
      </c>
      <c r="E375" s="204" t="s">
        <v>712</v>
      </c>
      <c r="F375" s="205">
        <v>1035</v>
      </c>
      <c r="G375" s="205">
        <v>972</v>
      </c>
      <c r="H375">
        <f t="shared" si="19"/>
        <v>2005</v>
      </c>
    </row>
    <row r="376" spans="1:8" x14ac:dyDescent="0.3">
      <c r="A376" s="203">
        <v>38520</v>
      </c>
      <c r="B376" s="204" t="s">
        <v>717</v>
      </c>
      <c r="C376" s="204" t="s">
        <v>719</v>
      </c>
      <c r="D376" s="204" t="s">
        <v>96</v>
      </c>
      <c r="E376" s="204" t="s">
        <v>712</v>
      </c>
      <c r="F376" s="205">
        <v>163</v>
      </c>
      <c r="G376" s="205">
        <v>475</v>
      </c>
      <c r="H376">
        <f t="shared" si="19"/>
        <v>2005</v>
      </c>
    </row>
    <row r="377" spans="1:8" x14ac:dyDescent="0.3">
      <c r="A377" s="203">
        <v>38520</v>
      </c>
      <c r="B377" s="204" t="s">
        <v>720</v>
      </c>
      <c r="C377" s="204" t="s">
        <v>720</v>
      </c>
      <c r="D377" s="204" t="s">
        <v>96</v>
      </c>
      <c r="E377" s="204" t="s">
        <v>712</v>
      </c>
      <c r="F377" s="205">
        <v>258</v>
      </c>
      <c r="G377" s="205">
        <v>1200</v>
      </c>
      <c r="H377">
        <f t="shared" si="19"/>
        <v>2005</v>
      </c>
    </row>
    <row r="378" spans="1:8" x14ac:dyDescent="0.3">
      <c r="A378" s="203">
        <v>38520</v>
      </c>
      <c r="B378" s="204" t="s">
        <v>720</v>
      </c>
      <c r="C378" s="204" t="s">
        <v>720</v>
      </c>
      <c r="D378" s="204" t="s">
        <v>96</v>
      </c>
      <c r="E378" s="204" t="s">
        <v>721</v>
      </c>
      <c r="F378" s="205">
        <v>225</v>
      </c>
      <c r="G378" s="205">
        <v>627</v>
      </c>
      <c r="H378">
        <f t="shared" si="19"/>
        <v>2005</v>
      </c>
    </row>
    <row r="379" spans="1:8" x14ac:dyDescent="0.3">
      <c r="A379" s="203">
        <v>38520</v>
      </c>
      <c r="B379" s="204" t="s">
        <v>134</v>
      </c>
      <c r="C379" s="204" t="s">
        <v>134</v>
      </c>
      <c r="D379" s="204" t="s">
        <v>711</v>
      </c>
      <c r="E379" s="204" t="s">
        <v>721</v>
      </c>
      <c r="F379" s="205">
        <v>6892</v>
      </c>
      <c r="G379" s="205">
        <v>6155</v>
      </c>
      <c r="H379">
        <f t="shared" si="19"/>
        <v>2005</v>
      </c>
    </row>
    <row r="380" spans="1:8" x14ac:dyDescent="0.3">
      <c r="A380" s="203">
        <v>38520</v>
      </c>
      <c r="B380" s="204" t="s">
        <v>509</v>
      </c>
      <c r="C380" s="204" t="s">
        <v>713</v>
      </c>
      <c r="D380" s="204" t="s">
        <v>96</v>
      </c>
      <c r="E380" s="204" t="s">
        <v>721</v>
      </c>
      <c r="F380" s="205">
        <v>3583.86</v>
      </c>
      <c r="G380" s="205">
        <v>2563.08</v>
      </c>
      <c r="H380">
        <f t="shared" si="19"/>
        <v>2005</v>
      </c>
    </row>
    <row r="381" spans="1:8" x14ac:dyDescent="0.3">
      <c r="A381" s="203">
        <v>38520</v>
      </c>
      <c r="B381" s="204" t="s">
        <v>509</v>
      </c>
      <c r="C381" s="204" t="s">
        <v>714</v>
      </c>
      <c r="D381" s="204" t="s">
        <v>96</v>
      </c>
      <c r="E381" s="204" t="s">
        <v>721</v>
      </c>
      <c r="F381" s="205">
        <v>935</v>
      </c>
      <c r="G381" s="205">
        <v>1044</v>
      </c>
      <c r="H381">
        <f t="shared" si="19"/>
        <v>2005</v>
      </c>
    </row>
    <row r="382" spans="1:8" x14ac:dyDescent="0.3">
      <c r="A382" s="203">
        <v>38520</v>
      </c>
      <c r="B382" s="204" t="s">
        <v>509</v>
      </c>
      <c r="C382" s="204" t="s">
        <v>715</v>
      </c>
      <c r="D382" s="204" t="s">
        <v>96</v>
      </c>
      <c r="E382" s="204" t="s">
        <v>721</v>
      </c>
      <c r="F382" s="205">
        <v>0</v>
      </c>
      <c r="G382" s="205">
        <v>3570</v>
      </c>
      <c r="H382">
        <f t="shared" si="19"/>
        <v>2005</v>
      </c>
    </row>
    <row r="383" spans="1:8" x14ac:dyDescent="0.3">
      <c r="A383" s="203">
        <v>38520</v>
      </c>
      <c r="B383" s="204" t="s">
        <v>716</v>
      </c>
      <c r="C383" s="204" t="s">
        <v>716</v>
      </c>
      <c r="D383" s="204" t="s">
        <v>96</v>
      </c>
      <c r="E383" s="204" t="s">
        <v>721</v>
      </c>
      <c r="F383" s="205">
        <v>1235</v>
      </c>
      <c r="G383" s="205">
        <v>1691</v>
      </c>
      <c r="H383">
        <f t="shared" si="19"/>
        <v>2005</v>
      </c>
    </row>
    <row r="384" spans="1:8" x14ac:dyDescent="0.3">
      <c r="A384" s="203">
        <v>38520</v>
      </c>
      <c r="B384" s="204" t="s">
        <v>717</v>
      </c>
      <c r="C384" s="204" t="s">
        <v>718</v>
      </c>
      <c r="D384" s="204" t="s">
        <v>96</v>
      </c>
      <c r="E384" s="204" t="s">
        <v>721</v>
      </c>
      <c r="F384" s="205">
        <v>735</v>
      </c>
      <c r="G384" s="205">
        <v>1015</v>
      </c>
      <c r="H384">
        <f t="shared" si="19"/>
        <v>2005</v>
      </c>
    </row>
    <row r="385" spans="1:8" x14ac:dyDescent="0.3">
      <c r="A385" s="203">
        <v>38520</v>
      </c>
      <c r="B385" s="204" t="s">
        <v>717</v>
      </c>
      <c r="C385" s="204" t="s">
        <v>719</v>
      </c>
      <c r="D385" s="204" t="s">
        <v>96</v>
      </c>
      <c r="E385" s="204" t="s">
        <v>721</v>
      </c>
      <c r="F385" s="205">
        <v>499</v>
      </c>
      <c r="G385" s="205">
        <v>1037</v>
      </c>
      <c r="H385">
        <f t="shared" si="19"/>
        <v>2005</v>
      </c>
    </row>
    <row r="386" spans="1:8" x14ac:dyDescent="0.3">
      <c r="A386" s="203">
        <v>38527</v>
      </c>
      <c r="B386" s="204" t="s">
        <v>134</v>
      </c>
      <c r="C386" s="204" t="s">
        <v>134</v>
      </c>
      <c r="D386" s="204" t="s">
        <v>711</v>
      </c>
      <c r="E386" s="204" t="s">
        <v>712</v>
      </c>
      <c r="F386" s="205">
        <v>6336</v>
      </c>
      <c r="G386" s="205">
        <v>8658</v>
      </c>
      <c r="H386">
        <f t="shared" si="19"/>
        <v>2005</v>
      </c>
    </row>
    <row r="387" spans="1:8" x14ac:dyDescent="0.3">
      <c r="A387" s="203">
        <v>38527</v>
      </c>
      <c r="B387" s="204" t="s">
        <v>509</v>
      </c>
      <c r="C387" s="204" t="s">
        <v>713</v>
      </c>
      <c r="D387" s="204" t="s">
        <v>96</v>
      </c>
      <c r="E387" s="204" t="s">
        <v>712</v>
      </c>
      <c r="F387" s="205">
        <v>3520.38</v>
      </c>
      <c r="G387" s="205">
        <v>3672.88</v>
      </c>
      <c r="H387">
        <f t="shared" ref="H387:H450" si="20">YEAR(A387)</f>
        <v>2005</v>
      </c>
    </row>
    <row r="388" spans="1:8" x14ac:dyDescent="0.3">
      <c r="A388" s="203">
        <v>38527</v>
      </c>
      <c r="B388" s="204" t="s">
        <v>509</v>
      </c>
      <c r="C388" s="204" t="s">
        <v>714</v>
      </c>
      <c r="D388" s="204" t="s">
        <v>96</v>
      </c>
      <c r="E388" s="204" t="s">
        <v>712</v>
      </c>
      <c r="F388" s="205">
        <v>458</v>
      </c>
      <c r="G388" s="205">
        <v>616</v>
      </c>
      <c r="H388">
        <f t="shared" si="20"/>
        <v>2005</v>
      </c>
    </row>
    <row r="389" spans="1:8" x14ac:dyDescent="0.3">
      <c r="A389" s="203">
        <v>38527</v>
      </c>
      <c r="B389" s="204" t="s">
        <v>509</v>
      </c>
      <c r="C389" s="204" t="s">
        <v>715</v>
      </c>
      <c r="D389" s="204" t="s">
        <v>96</v>
      </c>
      <c r="E389" s="204" t="s">
        <v>712</v>
      </c>
      <c r="F389" s="205">
        <v>0</v>
      </c>
      <c r="G389" s="205">
        <v>3533</v>
      </c>
      <c r="H389">
        <f t="shared" si="20"/>
        <v>2005</v>
      </c>
    </row>
    <row r="390" spans="1:8" x14ac:dyDescent="0.3">
      <c r="A390" s="203">
        <v>38527</v>
      </c>
      <c r="B390" s="204" t="s">
        <v>716</v>
      </c>
      <c r="C390" s="204" t="s">
        <v>716</v>
      </c>
      <c r="D390" s="204" t="s">
        <v>96</v>
      </c>
      <c r="E390" s="204" t="s">
        <v>712</v>
      </c>
      <c r="F390" s="205">
        <v>794</v>
      </c>
      <c r="G390" s="205">
        <v>1633</v>
      </c>
      <c r="H390">
        <f t="shared" si="20"/>
        <v>2005</v>
      </c>
    </row>
    <row r="391" spans="1:8" x14ac:dyDescent="0.3">
      <c r="A391" s="203">
        <v>38527</v>
      </c>
      <c r="B391" s="204" t="s">
        <v>717</v>
      </c>
      <c r="C391" s="204" t="s">
        <v>718</v>
      </c>
      <c r="D391" s="204" t="s">
        <v>96</v>
      </c>
      <c r="E391" s="204" t="s">
        <v>712</v>
      </c>
      <c r="F391" s="205">
        <v>1219</v>
      </c>
      <c r="G391" s="205">
        <v>1207</v>
      </c>
      <c r="H391">
        <f t="shared" si="20"/>
        <v>2005</v>
      </c>
    </row>
    <row r="392" spans="1:8" x14ac:dyDescent="0.3">
      <c r="A392" s="203">
        <v>38527</v>
      </c>
      <c r="B392" s="204" t="s">
        <v>717</v>
      </c>
      <c r="C392" s="204" t="s">
        <v>719</v>
      </c>
      <c r="D392" s="204" t="s">
        <v>96</v>
      </c>
      <c r="E392" s="204" t="s">
        <v>712</v>
      </c>
      <c r="F392" s="205">
        <v>129</v>
      </c>
      <c r="G392" s="205">
        <v>469</v>
      </c>
      <c r="H392">
        <f t="shared" si="20"/>
        <v>2005</v>
      </c>
    </row>
    <row r="393" spans="1:8" x14ac:dyDescent="0.3">
      <c r="A393" s="203">
        <v>38527</v>
      </c>
      <c r="B393" s="204" t="s">
        <v>720</v>
      </c>
      <c r="C393" s="204" t="s">
        <v>720</v>
      </c>
      <c r="D393" s="204" t="s">
        <v>96</v>
      </c>
      <c r="E393" s="204" t="s">
        <v>712</v>
      </c>
      <c r="F393" s="205">
        <v>180</v>
      </c>
      <c r="G393" s="205">
        <v>1119</v>
      </c>
      <c r="H393">
        <f t="shared" si="20"/>
        <v>2005</v>
      </c>
    </row>
    <row r="394" spans="1:8" x14ac:dyDescent="0.3">
      <c r="A394" s="203">
        <v>38527</v>
      </c>
      <c r="B394" s="204" t="s">
        <v>720</v>
      </c>
      <c r="C394" s="204" t="s">
        <v>720</v>
      </c>
      <c r="D394" s="204" t="s">
        <v>96</v>
      </c>
      <c r="E394" s="204" t="s">
        <v>721</v>
      </c>
      <c r="F394" s="205">
        <v>137</v>
      </c>
      <c r="G394" s="205">
        <v>716</v>
      </c>
      <c r="H394">
        <f t="shared" si="20"/>
        <v>2005</v>
      </c>
    </row>
    <row r="395" spans="1:8" x14ac:dyDescent="0.3">
      <c r="A395" s="203">
        <v>38527</v>
      </c>
      <c r="B395" s="204" t="s">
        <v>134</v>
      </c>
      <c r="C395" s="204" t="s">
        <v>134</v>
      </c>
      <c r="D395" s="204" t="s">
        <v>711</v>
      </c>
      <c r="E395" s="204" t="s">
        <v>721</v>
      </c>
      <c r="F395" s="205">
        <v>6919</v>
      </c>
      <c r="G395" s="205">
        <v>6003</v>
      </c>
      <c r="H395">
        <f t="shared" si="20"/>
        <v>2005</v>
      </c>
    </row>
    <row r="396" spans="1:8" x14ac:dyDescent="0.3">
      <c r="A396" s="203">
        <v>38527</v>
      </c>
      <c r="B396" s="204" t="s">
        <v>509</v>
      </c>
      <c r="C396" s="204" t="s">
        <v>713</v>
      </c>
      <c r="D396" s="204" t="s">
        <v>96</v>
      </c>
      <c r="E396" s="204" t="s">
        <v>721</v>
      </c>
      <c r="F396" s="205">
        <v>3466.2000000000003</v>
      </c>
      <c r="G396" s="205">
        <v>2589.58</v>
      </c>
      <c r="H396">
        <f t="shared" si="20"/>
        <v>2005</v>
      </c>
    </row>
    <row r="397" spans="1:8" x14ac:dyDescent="0.3">
      <c r="A397" s="203">
        <v>38527</v>
      </c>
      <c r="B397" s="204" t="s">
        <v>509</v>
      </c>
      <c r="C397" s="204" t="s">
        <v>714</v>
      </c>
      <c r="D397" s="204" t="s">
        <v>96</v>
      </c>
      <c r="E397" s="204" t="s">
        <v>721</v>
      </c>
      <c r="F397" s="205">
        <v>895</v>
      </c>
      <c r="G397" s="205">
        <v>987</v>
      </c>
      <c r="H397">
        <f t="shared" si="20"/>
        <v>2005</v>
      </c>
    </row>
    <row r="398" spans="1:8" x14ac:dyDescent="0.3">
      <c r="A398" s="203">
        <v>38527</v>
      </c>
      <c r="B398" s="204" t="s">
        <v>509</v>
      </c>
      <c r="C398" s="204" t="s">
        <v>715</v>
      </c>
      <c r="D398" s="204" t="s">
        <v>96</v>
      </c>
      <c r="E398" s="204" t="s">
        <v>721</v>
      </c>
      <c r="F398" s="205">
        <v>0</v>
      </c>
      <c r="G398" s="205">
        <v>3688</v>
      </c>
      <c r="H398">
        <f t="shared" si="20"/>
        <v>2005</v>
      </c>
    </row>
    <row r="399" spans="1:8" x14ac:dyDescent="0.3">
      <c r="A399" s="203">
        <v>38527</v>
      </c>
      <c r="B399" s="204" t="s">
        <v>716</v>
      </c>
      <c r="C399" s="204" t="s">
        <v>716</v>
      </c>
      <c r="D399" s="204" t="s">
        <v>96</v>
      </c>
      <c r="E399" s="204" t="s">
        <v>721</v>
      </c>
      <c r="F399" s="205">
        <v>1270</v>
      </c>
      <c r="G399" s="205">
        <v>1797</v>
      </c>
      <c r="H399">
        <f t="shared" si="20"/>
        <v>2005</v>
      </c>
    </row>
    <row r="400" spans="1:8" x14ac:dyDescent="0.3">
      <c r="A400" s="203">
        <v>38527</v>
      </c>
      <c r="B400" s="204" t="s">
        <v>717</v>
      </c>
      <c r="C400" s="204" t="s">
        <v>718</v>
      </c>
      <c r="D400" s="204" t="s">
        <v>96</v>
      </c>
      <c r="E400" s="204" t="s">
        <v>721</v>
      </c>
      <c r="F400" s="205">
        <v>671</v>
      </c>
      <c r="G400" s="205">
        <v>1015</v>
      </c>
      <c r="H400">
        <f t="shared" si="20"/>
        <v>2005</v>
      </c>
    </row>
    <row r="401" spans="1:8" x14ac:dyDescent="0.3">
      <c r="A401" s="203">
        <v>38527</v>
      </c>
      <c r="B401" s="204" t="s">
        <v>717</v>
      </c>
      <c r="C401" s="204" t="s">
        <v>719</v>
      </c>
      <c r="D401" s="204" t="s">
        <v>96</v>
      </c>
      <c r="E401" s="204" t="s">
        <v>721</v>
      </c>
      <c r="F401" s="205">
        <v>517</v>
      </c>
      <c r="G401" s="205">
        <v>835</v>
      </c>
      <c r="H401">
        <f t="shared" si="20"/>
        <v>2005</v>
      </c>
    </row>
    <row r="402" spans="1:8" x14ac:dyDescent="0.3">
      <c r="A402" s="203">
        <v>38534</v>
      </c>
      <c r="B402" s="204" t="s">
        <v>134</v>
      </c>
      <c r="C402" s="204" t="s">
        <v>134</v>
      </c>
      <c r="D402" s="204" t="s">
        <v>711</v>
      </c>
      <c r="E402" s="204" t="s">
        <v>712</v>
      </c>
      <c r="F402" s="205">
        <v>6319</v>
      </c>
      <c r="G402" s="205">
        <v>9239</v>
      </c>
      <c r="H402">
        <f t="shared" si="20"/>
        <v>2005</v>
      </c>
    </row>
    <row r="403" spans="1:8" x14ac:dyDescent="0.3">
      <c r="A403" s="203">
        <v>38534</v>
      </c>
      <c r="B403" s="204" t="s">
        <v>509</v>
      </c>
      <c r="C403" s="204" t="s">
        <v>713</v>
      </c>
      <c r="D403" s="204" t="s">
        <v>96</v>
      </c>
      <c r="E403" s="204" t="s">
        <v>712</v>
      </c>
      <c r="F403" s="205">
        <v>3197.54</v>
      </c>
      <c r="G403" s="205">
        <v>3482.84</v>
      </c>
      <c r="H403">
        <f t="shared" si="20"/>
        <v>2005</v>
      </c>
    </row>
    <row r="404" spans="1:8" x14ac:dyDescent="0.3">
      <c r="A404" s="203">
        <v>38534</v>
      </c>
      <c r="B404" s="204" t="s">
        <v>509</v>
      </c>
      <c r="C404" s="204" t="s">
        <v>714</v>
      </c>
      <c r="D404" s="204" t="s">
        <v>96</v>
      </c>
      <c r="E404" s="204" t="s">
        <v>712</v>
      </c>
      <c r="F404" s="205">
        <v>568</v>
      </c>
      <c r="G404" s="205">
        <v>522</v>
      </c>
      <c r="H404">
        <f t="shared" si="20"/>
        <v>2005</v>
      </c>
    </row>
    <row r="405" spans="1:8" x14ac:dyDescent="0.3">
      <c r="A405" s="203">
        <v>38534</v>
      </c>
      <c r="B405" s="204" t="s">
        <v>509</v>
      </c>
      <c r="C405" s="204" t="s">
        <v>715</v>
      </c>
      <c r="D405" s="204" t="s">
        <v>96</v>
      </c>
      <c r="E405" s="204" t="s">
        <v>712</v>
      </c>
      <c r="F405" s="205">
        <v>0</v>
      </c>
      <c r="G405" s="205">
        <v>3356</v>
      </c>
      <c r="H405">
        <f t="shared" si="20"/>
        <v>2005</v>
      </c>
    </row>
    <row r="406" spans="1:8" x14ac:dyDescent="0.3">
      <c r="A406" s="203">
        <v>38534</v>
      </c>
      <c r="B406" s="204" t="s">
        <v>716</v>
      </c>
      <c r="C406" s="204" t="s">
        <v>716</v>
      </c>
      <c r="D406" s="204" t="s">
        <v>96</v>
      </c>
      <c r="E406" s="204" t="s">
        <v>712</v>
      </c>
      <c r="F406" s="205">
        <v>826</v>
      </c>
      <c r="G406" s="205">
        <v>1495</v>
      </c>
      <c r="H406">
        <f t="shared" si="20"/>
        <v>2005</v>
      </c>
    </row>
    <row r="407" spans="1:8" x14ac:dyDescent="0.3">
      <c r="A407" s="203">
        <v>38534</v>
      </c>
      <c r="B407" s="204" t="s">
        <v>717</v>
      </c>
      <c r="C407" s="204" t="s">
        <v>718</v>
      </c>
      <c r="D407" s="204" t="s">
        <v>96</v>
      </c>
      <c r="E407" s="204" t="s">
        <v>712</v>
      </c>
      <c r="F407" s="205">
        <v>1002</v>
      </c>
      <c r="G407" s="205">
        <v>1121</v>
      </c>
      <c r="H407">
        <f t="shared" si="20"/>
        <v>2005</v>
      </c>
    </row>
    <row r="408" spans="1:8" x14ac:dyDescent="0.3">
      <c r="A408" s="203">
        <v>38534</v>
      </c>
      <c r="B408" s="204" t="s">
        <v>717</v>
      </c>
      <c r="C408" s="204" t="s">
        <v>719</v>
      </c>
      <c r="D408" s="204" t="s">
        <v>96</v>
      </c>
      <c r="E408" s="204" t="s">
        <v>712</v>
      </c>
      <c r="F408" s="205">
        <v>210</v>
      </c>
      <c r="G408" s="205">
        <v>475</v>
      </c>
      <c r="H408">
        <f t="shared" si="20"/>
        <v>2005</v>
      </c>
    </row>
    <row r="409" spans="1:8" x14ac:dyDescent="0.3">
      <c r="A409" s="203">
        <v>38534</v>
      </c>
      <c r="B409" s="204" t="s">
        <v>720</v>
      </c>
      <c r="C409" s="204" t="s">
        <v>720</v>
      </c>
      <c r="D409" s="204" t="s">
        <v>96</v>
      </c>
      <c r="E409" s="204" t="s">
        <v>712</v>
      </c>
      <c r="F409" s="205">
        <v>276</v>
      </c>
      <c r="G409" s="205">
        <v>969</v>
      </c>
      <c r="H409">
        <f t="shared" si="20"/>
        <v>2005</v>
      </c>
    </row>
    <row r="410" spans="1:8" x14ac:dyDescent="0.3">
      <c r="A410" s="203">
        <v>38534</v>
      </c>
      <c r="B410" s="204" t="s">
        <v>720</v>
      </c>
      <c r="C410" s="204" t="s">
        <v>720</v>
      </c>
      <c r="D410" s="204" t="s">
        <v>96</v>
      </c>
      <c r="E410" s="204" t="s">
        <v>721</v>
      </c>
      <c r="F410" s="205">
        <v>136</v>
      </c>
      <c r="G410" s="205">
        <v>826</v>
      </c>
      <c r="H410">
        <f t="shared" si="20"/>
        <v>2005</v>
      </c>
    </row>
    <row r="411" spans="1:8" x14ac:dyDescent="0.3">
      <c r="A411" s="203">
        <v>38534</v>
      </c>
      <c r="B411" s="204" t="s">
        <v>134</v>
      </c>
      <c r="C411" s="204" t="s">
        <v>134</v>
      </c>
      <c r="D411" s="204" t="s">
        <v>711</v>
      </c>
      <c r="E411" s="204" t="s">
        <v>721</v>
      </c>
      <c r="F411" s="205">
        <v>7292</v>
      </c>
      <c r="G411" s="205">
        <v>6065</v>
      </c>
      <c r="H411">
        <f t="shared" si="20"/>
        <v>2005</v>
      </c>
    </row>
    <row r="412" spans="1:8" x14ac:dyDescent="0.3">
      <c r="A412" s="203">
        <v>38534</v>
      </c>
      <c r="B412" s="204" t="s">
        <v>509</v>
      </c>
      <c r="C412" s="204" t="s">
        <v>713</v>
      </c>
      <c r="D412" s="204" t="s">
        <v>96</v>
      </c>
      <c r="E412" s="204" t="s">
        <v>721</v>
      </c>
      <c r="F412" s="205">
        <v>4056.6200000000003</v>
      </c>
      <c r="G412" s="205">
        <v>2547.1800000000003</v>
      </c>
      <c r="H412">
        <f t="shared" si="20"/>
        <v>2005</v>
      </c>
    </row>
    <row r="413" spans="1:8" x14ac:dyDescent="0.3">
      <c r="A413" s="203">
        <v>38534</v>
      </c>
      <c r="B413" s="204" t="s">
        <v>509</v>
      </c>
      <c r="C413" s="204" t="s">
        <v>714</v>
      </c>
      <c r="D413" s="204" t="s">
        <v>96</v>
      </c>
      <c r="E413" s="204" t="s">
        <v>721</v>
      </c>
      <c r="F413" s="205">
        <v>690</v>
      </c>
      <c r="G413" s="205">
        <v>853</v>
      </c>
      <c r="H413">
        <f t="shared" si="20"/>
        <v>2005</v>
      </c>
    </row>
    <row r="414" spans="1:8" x14ac:dyDescent="0.3">
      <c r="A414" s="203">
        <v>38534</v>
      </c>
      <c r="B414" s="204" t="s">
        <v>509</v>
      </c>
      <c r="C414" s="204" t="s">
        <v>715</v>
      </c>
      <c r="D414" s="204" t="s">
        <v>96</v>
      </c>
      <c r="E414" s="204" t="s">
        <v>721</v>
      </c>
      <c r="F414" s="205">
        <v>0</v>
      </c>
      <c r="G414" s="205">
        <v>3575</v>
      </c>
      <c r="H414">
        <f t="shared" si="20"/>
        <v>2005</v>
      </c>
    </row>
    <row r="415" spans="1:8" x14ac:dyDescent="0.3">
      <c r="A415" s="203">
        <v>38534</v>
      </c>
      <c r="B415" s="204" t="s">
        <v>716</v>
      </c>
      <c r="C415" s="204" t="s">
        <v>716</v>
      </c>
      <c r="D415" s="204" t="s">
        <v>96</v>
      </c>
      <c r="E415" s="204" t="s">
        <v>721</v>
      </c>
      <c r="F415" s="205">
        <v>1108</v>
      </c>
      <c r="G415" s="205">
        <v>1729</v>
      </c>
      <c r="H415">
        <f t="shared" si="20"/>
        <v>2005</v>
      </c>
    </row>
    <row r="416" spans="1:8" x14ac:dyDescent="0.3">
      <c r="A416" s="203">
        <v>38534</v>
      </c>
      <c r="B416" s="204" t="s">
        <v>717</v>
      </c>
      <c r="C416" s="204" t="s">
        <v>718</v>
      </c>
      <c r="D416" s="204" t="s">
        <v>96</v>
      </c>
      <c r="E416" s="204" t="s">
        <v>721</v>
      </c>
      <c r="F416" s="205">
        <v>763</v>
      </c>
      <c r="G416" s="205">
        <v>1066</v>
      </c>
      <c r="H416">
        <f t="shared" si="20"/>
        <v>2005</v>
      </c>
    </row>
    <row r="417" spans="1:8" x14ac:dyDescent="0.3">
      <c r="A417" s="203">
        <v>38534</v>
      </c>
      <c r="B417" s="204" t="s">
        <v>717</v>
      </c>
      <c r="C417" s="204" t="s">
        <v>719</v>
      </c>
      <c r="D417" s="204" t="s">
        <v>96</v>
      </c>
      <c r="E417" s="204" t="s">
        <v>721</v>
      </c>
      <c r="F417" s="205">
        <v>634</v>
      </c>
      <c r="G417" s="205">
        <v>803</v>
      </c>
      <c r="H417">
        <f t="shared" si="20"/>
        <v>2005</v>
      </c>
    </row>
    <row r="418" spans="1:8" x14ac:dyDescent="0.3">
      <c r="A418" s="203">
        <v>38541</v>
      </c>
      <c r="B418" s="204" t="s">
        <v>134</v>
      </c>
      <c r="C418" s="204" t="s">
        <v>134</v>
      </c>
      <c r="D418" s="204" t="s">
        <v>711</v>
      </c>
      <c r="E418" s="204" t="s">
        <v>712</v>
      </c>
      <c r="F418" s="205">
        <v>5966</v>
      </c>
      <c r="G418" s="205">
        <v>9029</v>
      </c>
      <c r="H418">
        <f t="shared" si="20"/>
        <v>2005</v>
      </c>
    </row>
    <row r="419" spans="1:8" x14ac:dyDescent="0.3">
      <c r="A419" s="203">
        <v>38541</v>
      </c>
      <c r="B419" s="204" t="s">
        <v>509</v>
      </c>
      <c r="C419" s="204" t="s">
        <v>713</v>
      </c>
      <c r="D419" s="204" t="s">
        <v>96</v>
      </c>
      <c r="E419" s="204" t="s">
        <v>712</v>
      </c>
      <c r="F419" s="205">
        <v>3167.46</v>
      </c>
      <c r="G419" s="205">
        <v>3484.96</v>
      </c>
      <c r="H419">
        <f t="shared" si="20"/>
        <v>2005</v>
      </c>
    </row>
    <row r="420" spans="1:8" x14ac:dyDescent="0.3">
      <c r="A420" s="203">
        <v>38541</v>
      </c>
      <c r="B420" s="204" t="s">
        <v>509</v>
      </c>
      <c r="C420" s="204" t="s">
        <v>714</v>
      </c>
      <c r="D420" s="204" t="s">
        <v>96</v>
      </c>
      <c r="E420" s="204" t="s">
        <v>712</v>
      </c>
      <c r="F420" s="205">
        <v>459</v>
      </c>
      <c r="G420" s="205">
        <v>660</v>
      </c>
      <c r="H420">
        <f t="shared" si="20"/>
        <v>2005</v>
      </c>
    </row>
    <row r="421" spans="1:8" x14ac:dyDescent="0.3">
      <c r="A421" s="203">
        <v>38541</v>
      </c>
      <c r="B421" s="204" t="s">
        <v>509</v>
      </c>
      <c r="C421" s="204" t="s">
        <v>715</v>
      </c>
      <c r="D421" s="204" t="s">
        <v>96</v>
      </c>
      <c r="E421" s="204" t="s">
        <v>712</v>
      </c>
      <c r="F421" s="205">
        <v>0</v>
      </c>
      <c r="G421" s="205">
        <v>3127</v>
      </c>
      <c r="H421">
        <f t="shared" si="20"/>
        <v>2005</v>
      </c>
    </row>
    <row r="422" spans="1:8" x14ac:dyDescent="0.3">
      <c r="A422" s="203">
        <v>38541</v>
      </c>
      <c r="B422" s="204" t="s">
        <v>716</v>
      </c>
      <c r="C422" s="204" t="s">
        <v>716</v>
      </c>
      <c r="D422" s="204" t="s">
        <v>96</v>
      </c>
      <c r="E422" s="204" t="s">
        <v>712</v>
      </c>
      <c r="F422" s="205">
        <v>757</v>
      </c>
      <c r="G422" s="205">
        <v>1828</v>
      </c>
      <c r="H422">
        <f t="shared" si="20"/>
        <v>2005</v>
      </c>
    </row>
    <row r="423" spans="1:8" x14ac:dyDescent="0.3">
      <c r="A423" s="203">
        <v>38541</v>
      </c>
      <c r="B423" s="204" t="s">
        <v>717</v>
      </c>
      <c r="C423" s="204" t="s">
        <v>718</v>
      </c>
      <c r="D423" s="204" t="s">
        <v>96</v>
      </c>
      <c r="E423" s="204" t="s">
        <v>712</v>
      </c>
      <c r="F423" s="205">
        <v>1102</v>
      </c>
      <c r="G423" s="205">
        <v>1236</v>
      </c>
      <c r="H423">
        <f t="shared" si="20"/>
        <v>2005</v>
      </c>
    </row>
    <row r="424" spans="1:8" x14ac:dyDescent="0.3">
      <c r="A424" s="203">
        <v>38541</v>
      </c>
      <c r="B424" s="204" t="s">
        <v>717</v>
      </c>
      <c r="C424" s="204" t="s">
        <v>719</v>
      </c>
      <c r="D424" s="204" t="s">
        <v>96</v>
      </c>
      <c r="E424" s="204" t="s">
        <v>712</v>
      </c>
      <c r="F424" s="205">
        <v>55</v>
      </c>
      <c r="G424" s="205">
        <v>362</v>
      </c>
      <c r="H424">
        <f t="shared" si="20"/>
        <v>2005</v>
      </c>
    </row>
    <row r="425" spans="1:8" x14ac:dyDescent="0.3">
      <c r="A425" s="203">
        <v>38541</v>
      </c>
      <c r="B425" s="204" t="s">
        <v>720</v>
      </c>
      <c r="C425" s="204" t="s">
        <v>720</v>
      </c>
      <c r="D425" s="204" t="s">
        <v>96</v>
      </c>
      <c r="E425" s="204" t="s">
        <v>712</v>
      </c>
      <c r="F425" s="205">
        <v>191</v>
      </c>
      <c r="G425" s="205">
        <v>999</v>
      </c>
      <c r="H425">
        <f t="shared" si="20"/>
        <v>2005</v>
      </c>
    </row>
    <row r="426" spans="1:8" x14ac:dyDescent="0.3">
      <c r="A426" s="203">
        <v>38541</v>
      </c>
      <c r="B426" s="204" t="s">
        <v>720</v>
      </c>
      <c r="C426" s="204" t="s">
        <v>720</v>
      </c>
      <c r="D426" s="204" t="s">
        <v>96</v>
      </c>
      <c r="E426" s="204" t="s">
        <v>721</v>
      </c>
      <c r="F426" s="205">
        <v>114</v>
      </c>
      <c r="G426" s="205">
        <v>735</v>
      </c>
      <c r="H426">
        <f t="shared" si="20"/>
        <v>2005</v>
      </c>
    </row>
    <row r="427" spans="1:8" x14ac:dyDescent="0.3">
      <c r="A427" s="203">
        <v>38541</v>
      </c>
      <c r="B427" s="204" t="s">
        <v>134</v>
      </c>
      <c r="C427" s="204" t="s">
        <v>134</v>
      </c>
      <c r="D427" s="204" t="s">
        <v>711</v>
      </c>
      <c r="E427" s="204" t="s">
        <v>721</v>
      </c>
      <c r="F427" s="205">
        <v>6824</v>
      </c>
      <c r="G427" s="205">
        <v>6912</v>
      </c>
      <c r="H427">
        <f t="shared" si="20"/>
        <v>2005</v>
      </c>
    </row>
    <row r="428" spans="1:8" x14ac:dyDescent="0.3">
      <c r="A428" s="203">
        <v>38541</v>
      </c>
      <c r="B428" s="204" t="s">
        <v>509</v>
      </c>
      <c r="C428" s="204" t="s">
        <v>713</v>
      </c>
      <c r="D428" s="204" t="s">
        <v>96</v>
      </c>
      <c r="E428" s="204" t="s">
        <v>721</v>
      </c>
      <c r="F428" s="205">
        <v>3653.82</v>
      </c>
      <c r="G428" s="205">
        <v>2589.58</v>
      </c>
      <c r="H428">
        <f t="shared" si="20"/>
        <v>2005</v>
      </c>
    </row>
    <row r="429" spans="1:8" x14ac:dyDescent="0.3">
      <c r="A429" s="203">
        <v>38541</v>
      </c>
      <c r="B429" s="204" t="s">
        <v>509</v>
      </c>
      <c r="C429" s="204" t="s">
        <v>714</v>
      </c>
      <c r="D429" s="204" t="s">
        <v>96</v>
      </c>
      <c r="E429" s="204" t="s">
        <v>721</v>
      </c>
      <c r="F429" s="205">
        <v>923</v>
      </c>
      <c r="G429" s="205">
        <v>976</v>
      </c>
      <c r="H429">
        <f t="shared" si="20"/>
        <v>2005</v>
      </c>
    </row>
    <row r="430" spans="1:8" x14ac:dyDescent="0.3">
      <c r="A430" s="203">
        <v>38541</v>
      </c>
      <c r="B430" s="204" t="s">
        <v>509</v>
      </c>
      <c r="C430" s="204" t="s">
        <v>715</v>
      </c>
      <c r="D430" s="204" t="s">
        <v>96</v>
      </c>
      <c r="E430" s="204" t="s">
        <v>721</v>
      </c>
      <c r="F430" s="205">
        <v>0</v>
      </c>
      <c r="G430" s="205">
        <v>3720</v>
      </c>
      <c r="H430">
        <f t="shared" si="20"/>
        <v>2005</v>
      </c>
    </row>
    <row r="431" spans="1:8" x14ac:dyDescent="0.3">
      <c r="A431" s="203">
        <v>38541</v>
      </c>
      <c r="B431" s="204" t="s">
        <v>716</v>
      </c>
      <c r="C431" s="204" t="s">
        <v>716</v>
      </c>
      <c r="D431" s="204" t="s">
        <v>96</v>
      </c>
      <c r="E431" s="204" t="s">
        <v>721</v>
      </c>
      <c r="F431" s="205">
        <v>1166</v>
      </c>
      <c r="G431" s="205">
        <v>1896</v>
      </c>
      <c r="H431">
        <f t="shared" si="20"/>
        <v>2005</v>
      </c>
    </row>
    <row r="432" spans="1:8" x14ac:dyDescent="0.3">
      <c r="A432" s="203">
        <v>38541</v>
      </c>
      <c r="B432" s="204" t="s">
        <v>717</v>
      </c>
      <c r="C432" s="204" t="s">
        <v>718</v>
      </c>
      <c r="D432" s="204" t="s">
        <v>96</v>
      </c>
      <c r="E432" s="204" t="s">
        <v>721</v>
      </c>
      <c r="F432" s="205">
        <v>604</v>
      </c>
      <c r="G432" s="205">
        <v>1038</v>
      </c>
      <c r="H432">
        <f t="shared" si="20"/>
        <v>2005</v>
      </c>
    </row>
    <row r="433" spans="1:8" x14ac:dyDescent="0.3">
      <c r="A433" s="203">
        <v>38541</v>
      </c>
      <c r="B433" s="204" t="s">
        <v>717</v>
      </c>
      <c r="C433" s="204" t="s">
        <v>719</v>
      </c>
      <c r="D433" s="204" t="s">
        <v>96</v>
      </c>
      <c r="E433" s="204" t="s">
        <v>721</v>
      </c>
      <c r="F433" s="205">
        <v>582</v>
      </c>
      <c r="G433" s="205">
        <v>863</v>
      </c>
      <c r="H433">
        <f t="shared" si="20"/>
        <v>2005</v>
      </c>
    </row>
    <row r="434" spans="1:8" x14ac:dyDescent="0.3">
      <c r="A434" s="203">
        <v>38548</v>
      </c>
      <c r="B434" s="204" t="s">
        <v>134</v>
      </c>
      <c r="C434" s="204" t="s">
        <v>134</v>
      </c>
      <c r="D434" s="204" t="s">
        <v>711</v>
      </c>
      <c r="E434" s="204" t="s">
        <v>712</v>
      </c>
      <c r="F434" s="205">
        <v>6071</v>
      </c>
      <c r="G434" s="205">
        <v>7773</v>
      </c>
      <c r="H434">
        <f t="shared" si="20"/>
        <v>2005</v>
      </c>
    </row>
    <row r="435" spans="1:8" x14ac:dyDescent="0.3">
      <c r="A435" s="203">
        <v>38548</v>
      </c>
      <c r="B435" s="204" t="s">
        <v>509</v>
      </c>
      <c r="C435" s="204" t="s">
        <v>713</v>
      </c>
      <c r="D435" s="204" t="s">
        <v>96</v>
      </c>
      <c r="E435" s="204" t="s">
        <v>712</v>
      </c>
      <c r="F435" s="205">
        <v>3296.9</v>
      </c>
      <c r="G435" s="205">
        <v>3798.94</v>
      </c>
      <c r="H435">
        <f t="shared" si="20"/>
        <v>2005</v>
      </c>
    </row>
    <row r="436" spans="1:8" x14ac:dyDescent="0.3">
      <c r="A436" s="203">
        <v>38548</v>
      </c>
      <c r="B436" s="204" t="s">
        <v>509</v>
      </c>
      <c r="C436" s="204" t="s">
        <v>714</v>
      </c>
      <c r="D436" s="204" t="s">
        <v>96</v>
      </c>
      <c r="E436" s="204" t="s">
        <v>712</v>
      </c>
      <c r="F436" s="205">
        <v>378</v>
      </c>
      <c r="G436" s="205">
        <v>640</v>
      </c>
      <c r="H436">
        <f t="shared" si="20"/>
        <v>2005</v>
      </c>
    </row>
    <row r="437" spans="1:8" x14ac:dyDescent="0.3">
      <c r="A437" s="203">
        <v>38548</v>
      </c>
      <c r="B437" s="204" t="s">
        <v>509</v>
      </c>
      <c r="C437" s="204" t="s">
        <v>715</v>
      </c>
      <c r="D437" s="204" t="s">
        <v>96</v>
      </c>
      <c r="E437" s="204" t="s">
        <v>712</v>
      </c>
      <c r="F437" s="205">
        <v>0</v>
      </c>
      <c r="G437" s="205">
        <v>3199</v>
      </c>
      <c r="H437">
        <f t="shared" si="20"/>
        <v>2005</v>
      </c>
    </row>
    <row r="438" spans="1:8" x14ac:dyDescent="0.3">
      <c r="A438" s="203">
        <v>38548</v>
      </c>
      <c r="B438" s="204" t="s">
        <v>716</v>
      </c>
      <c r="C438" s="204" t="s">
        <v>716</v>
      </c>
      <c r="D438" s="204" t="s">
        <v>96</v>
      </c>
      <c r="E438" s="204" t="s">
        <v>712</v>
      </c>
      <c r="F438" s="205">
        <v>783</v>
      </c>
      <c r="G438" s="205">
        <v>1757</v>
      </c>
      <c r="H438">
        <f t="shared" si="20"/>
        <v>2005</v>
      </c>
    </row>
    <row r="439" spans="1:8" x14ac:dyDescent="0.3">
      <c r="A439" s="203">
        <v>38548</v>
      </c>
      <c r="B439" s="204" t="s">
        <v>717</v>
      </c>
      <c r="C439" s="204" t="s">
        <v>718</v>
      </c>
      <c r="D439" s="204" t="s">
        <v>96</v>
      </c>
      <c r="E439" s="204" t="s">
        <v>712</v>
      </c>
      <c r="F439" s="205">
        <v>1061</v>
      </c>
      <c r="G439" s="205">
        <v>935</v>
      </c>
      <c r="H439">
        <f t="shared" si="20"/>
        <v>2005</v>
      </c>
    </row>
    <row r="440" spans="1:8" x14ac:dyDescent="0.3">
      <c r="A440" s="203">
        <v>38548</v>
      </c>
      <c r="B440" s="204" t="s">
        <v>717</v>
      </c>
      <c r="C440" s="204" t="s">
        <v>719</v>
      </c>
      <c r="D440" s="204" t="s">
        <v>96</v>
      </c>
      <c r="E440" s="204" t="s">
        <v>712</v>
      </c>
      <c r="F440" s="205">
        <v>97</v>
      </c>
      <c r="G440" s="205">
        <v>379</v>
      </c>
      <c r="H440">
        <f t="shared" si="20"/>
        <v>2005</v>
      </c>
    </row>
    <row r="441" spans="1:8" x14ac:dyDescent="0.3">
      <c r="A441" s="203">
        <v>38548</v>
      </c>
      <c r="B441" s="204" t="s">
        <v>720</v>
      </c>
      <c r="C441" s="204" t="s">
        <v>720</v>
      </c>
      <c r="D441" s="204" t="s">
        <v>96</v>
      </c>
      <c r="E441" s="204" t="s">
        <v>712</v>
      </c>
      <c r="F441" s="205">
        <v>244</v>
      </c>
      <c r="G441" s="205">
        <v>985</v>
      </c>
      <c r="H441">
        <f t="shared" si="20"/>
        <v>2005</v>
      </c>
    </row>
    <row r="442" spans="1:8" x14ac:dyDescent="0.3">
      <c r="A442" s="203">
        <v>38548</v>
      </c>
      <c r="B442" s="204" t="s">
        <v>720</v>
      </c>
      <c r="C442" s="204" t="s">
        <v>720</v>
      </c>
      <c r="D442" s="204" t="s">
        <v>96</v>
      </c>
      <c r="E442" s="204" t="s">
        <v>721</v>
      </c>
      <c r="F442" s="205">
        <v>192</v>
      </c>
      <c r="G442" s="205">
        <v>810</v>
      </c>
      <c r="H442">
        <f t="shared" si="20"/>
        <v>2005</v>
      </c>
    </row>
    <row r="443" spans="1:8" x14ac:dyDescent="0.3">
      <c r="A443" s="203">
        <v>38548</v>
      </c>
      <c r="B443" s="204" t="s">
        <v>134</v>
      </c>
      <c r="C443" s="204" t="s">
        <v>134</v>
      </c>
      <c r="D443" s="204" t="s">
        <v>711</v>
      </c>
      <c r="E443" s="204" t="s">
        <v>721</v>
      </c>
      <c r="F443" s="205">
        <v>7029</v>
      </c>
      <c r="G443" s="205">
        <v>6409</v>
      </c>
      <c r="H443">
        <f t="shared" si="20"/>
        <v>2005</v>
      </c>
    </row>
    <row r="444" spans="1:8" x14ac:dyDescent="0.3">
      <c r="A444" s="203">
        <v>38548</v>
      </c>
      <c r="B444" s="204" t="s">
        <v>509</v>
      </c>
      <c r="C444" s="204" t="s">
        <v>713</v>
      </c>
      <c r="D444" s="204" t="s">
        <v>96</v>
      </c>
      <c r="E444" s="204" t="s">
        <v>721</v>
      </c>
      <c r="F444" s="205">
        <v>4171.1000000000004</v>
      </c>
      <c r="G444" s="205">
        <v>2639.4</v>
      </c>
      <c r="H444">
        <f t="shared" si="20"/>
        <v>2005</v>
      </c>
    </row>
    <row r="445" spans="1:8" x14ac:dyDescent="0.3">
      <c r="A445" s="203">
        <v>38548</v>
      </c>
      <c r="B445" s="204" t="s">
        <v>509</v>
      </c>
      <c r="C445" s="204" t="s">
        <v>714</v>
      </c>
      <c r="D445" s="204" t="s">
        <v>96</v>
      </c>
      <c r="E445" s="204" t="s">
        <v>721</v>
      </c>
      <c r="F445" s="205">
        <v>678</v>
      </c>
      <c r="G445" s="205">
        <v>758</v>
      </c>
      <c r="H445">
        <f t="shared" si="20"/>
        <v>2005</v>
      </c>
    </row>
    <row r="446" spans="1:8" x14ac:dyDescent="0.3">
      <c r="A446" s="203">
        <v>38548</v>
      </c>
      <c r="B446" s="204" t="s">
        <v>509</v>
      </c>
      <c r="C446" s="204" t="s">
        <v>715</v>
      </c>
      <c r="D446" s="204" t="s">
        <v>96</v>
      </c>
      <c r="E446" s="204" t="s">
        <v>721</v>
      </c>
      <c r="F446" s="205">
        <v>0</v>
      </c>
      <c r="G446" s="205">
        <v>3255</v>
      </c>
      <c r="H446">
        <f t="shared" si="20"/>
        <v>2005</v>
      </c>
    </row>
    <row r="447" spans="1:8" x14ac:dyDescent="0.3">
      <c r="A447" s="203">
        <v>38548</v>
      </c>
      <c r="B447" s="204" t="s">
        <v>716</v>
      </c>
      <c r="C447" s="204" t="s">
        <v>716</v>
      </c>
      <c r="D447" s="204" t="s">
        <v>96</v>
      </c>
      <c r="E447" s="204" t="s">
        <v>721</v>
      </c>
      <c r="F447" s="205">
        <v>1167</v>
      </c>
      <c r="G447" s="205">
        <v>1923</v>
      </c>
      <c r="H447">
        <f t="shared" si="20"/>
        <v>2005</v>
      </c>
    </row>
    <row r="448" spans="1:8" x14ac:dyDescent="0.3">
      <c r="A448" s="203">
        <v>38548</v>
      </c>
      <c r="B448" s="204" t="s">
        <v>717</v>
      </c>
      <c r="C448" s="204" t="s">
        <v>718</v>
      </c>
      <c r="D448" s="204" t="s">
        <v>96</v>
      </c>
      <c r="E448" s="204" t="s">
        <v>721</v>
      </c>
      <c r="F448" s="205">
        <v>614</v>
      </c>
      <c r="G448" s="205">
        <v>952</v>
      </c>
      <c r="H448">
        <f t="shared" si="20"/>
        <v>2005</v>
      </c>
    </row>
    <row r="449" spans="1:8" x14ac:dyDescent="0.3">
      <c r="A449" s="203">
        <v>38548</v>
      </c>
      <c r="B449" s="204" t="s">
        <v>717</v>
      </c>
      <c r="C449" s="204" t="s">
        <v>719</v>
      </c>
      <c r="D449" s="204" t="s">
        <v>96</v>
      </c>
      <c r="E449" s="204" t="s">
        <v>721</v>
      </c>
      <c r="F449" s="205">
        <v>499</v>
      </c>
      <c r="G449" s="205">
        <v>837</v>
      </c>
      <c r="H449">
        <f t="shared" si="20"/>
        <v>2005</v>
      </c>
    </row>
    <row r="450" spans="1:8" x14ac:dyDescent="0.3">
      <c r="A450" s="203">
        <v>38555</v>
      </c>
      <c r="B450" s="204" t="s">
        <v>134</v>
      </c>
      <c r="C450" s="204" t="s">
        <v>134</v>
      </c>
      <c r="D450" s="204" t="s">
        <v>711</v>
      </c>
      <c r="E450" s="204" t="s">
        <v>712</v>
      </c>
      <c r="F450" s="205">
        <v>6096</v>
      </c>
      <c r="G450" s="205">
        <v>8514</v>
      </c>
      <c r="H450">
        <f t="shared" si="20"/>
        <v>2005</v>
      </c>
    </row>
    <row r="451" spans="1:8" x14ac:dyDescent="0.3">
      <c r="A451" s="203">
        <v>38555</v>
      </c>
      <c r="B451" s="204" t="s">
        <v>509</v>
      </c>
      <c r="C451" s="204" t="s">
        <v>713</v>
      </c>
      <c r="D451" s="204" t="s">
        <v>96</v>
      </c>
      <c r="E451" s="204" t="s">
        <v>712</v>
      </c>
      <c r="F451" s="205">
        <v>3190.54</v>
      </c>
      <c r="G451" s="205">
        <v>3452.5</v>
      </c>
      <c r="H451">
        <f t="shared" ref="H451:H514" si="21">YEAR(A451)</f>
        <v>2005</v>
      </c>
    </row>
    <row r="452" spans="1:8" x14ac:dyDescent="0.3">
      <c r="A452" s="203">
        <v>38555</v>
      </c>
      <c r="B452" s="204" t="s">
        <v>509</v>
      </c>
      <c r="C452" s="204" t="s">
        <v>714</v>
      </c>
      <c r="D452" s="204" t="s">
        <v>96</v>
      </c>
      <c r="E452" s="204" t="s">
        <v>712</v>
      </c>
      <c r="F452" s="205">
        <v>628</v>
      </c>
      <c r="G452" s="205">
        <v>835</v>
      </c>
      <c r="H452">
        <f t="shared" si="21"/>
        <v>2005</v>
      </c>
    </row>
    <row r="453" spans="1:8" x14ac:dyDescent="0.3">
      <c r="A453" s="203">
        <v>38555</v>
      </c>
      <c r="B453" s="204" t="s">
        <v>509</v>
      </c>
      <c r="C453" s="204" t="s">
        <v>715</v>
      </c>
      <c r="D453" s="204" t="s">
        <v>96</v>
      </c>
      <c r="E453" s="204" t="s">
        <v>712</v>
      </c>
      <c r="F453" s="205">
        <v>0</v>
      </c>
      <c r="G453" s="205">
        <v>2919</v>
      </c>
      <c r="H453">
        <f t="shared" si="21"/>
        <v>2005</v>
      </c>
    </row>
    <row r="454" spans="1:8" x14ac:dyDescent="0.3">
      <c r="A454" s="203">
        <v>38555</v>
      </c>
      <c r="B454" s="204" t="s">
        <v>716</v>
      </c>
      <c r="C454" s="204" t="s">
        <v>716</v>
      </c>
      <c r="D454" s="204" t="s">
        <v>96</v>
      </c>
      <c r="E454" s="204" t="s">
        <v>712</v>
      </c>
      <c r="F454" s="205">
        <v>679</v>
      </c>
      <c r="G454" s="205">
        <v>1633</v>
      </c>
      <c r="H454">
        <f t="shared" si="21"/>
        <v>2005</v>
      </c>
    </row>
    <row r="455" spans="1:8" x14ac:dyDescent="0.3">
      <c r="A455" s="203">
        <v>38555</v>
      </c>
      <c r="B455" s="204" t="s">
        <v>717</v>
      </c>
      <c r="C455" s="204" t="s">
        <v>718</v>
      </c>
      <c r="D455" s="204" t="s">
        <v>96</v>
      </c>
      <c r="E455" s="204" t="s">
        <v>712</v>
      </c>
      <c r="F455" s="205">
        <v>1159</v>
      </c>
      <c r="G455" s="205">
        <v>969</v>
      </c>
      <c r="H455">
        <f t="shared" si="21"/>
        <v>2005</v>
      </c>
    </row>
    <row r="456" spans="1:8" x14ac:dyDescent="0.3">
      <c r="A456" s="203">
        <v>38555</v>
      </c>
      <c r="B456" s="204" t="s">
        <v>717</v>
      </c>
      <c r="C456" s="204" t="s">
        <v>719</v>
      </c>
      <c r="D456" s="204" t="s">
        <v>96</v>
      </c>
      <c r="E456" s="204" t="s">
        <v>712</v>
      </c>
      <c r="F456" s="205">
        <v>150</v>
      </c>
      <c r="G456" s="205">
        <v>305</v>
      </c>
      <c r="H456">
        <f t="shared" si="21"/>
        <v>2005</v>
      </c>
    </row>
    <row r="457" spans="1:8" x14ac:dyDescent="0.3">
      <c r="A457" s="203">
        <v>38555</v>
      </c>
      <c r="B457" s="204" t="s">
        <v>720</v>
      </c>
      <c r="C457" s="204" t="s">
        <v>720</v>
      </c>
      <c r="D457" s="204" t="s">
        <v>96</v>
      </c>
      <c r="E457" s="204" t="s">
        <v>712</v>
      </c>
      <c r="F457" s="205">
        <v>461</v>
      </c>
      <c r="G457" s="205">
        <v>986</v>
      </c>
      <c r="H457">
        <f t="shared" si="21"/>
        <v>2005</v>
      </c>
    </row>
    <row r="458" spans="1:8" x14ac:dyDescent="0.3">
      <c r="A458" s="203">
        <v>38555</v>
      </c>
      <c r="B458" s="204" t="s">
        <v>720</v>
      </c>
      <c r="C458" s="204" t="s">
        <v>720</v>
      </c>
      <c r="D458" s="204" t="s">
        <v>96</v>
      </c>
      <c r="E458" s="204" t="s">
        <v>721</v>
      </c>
      <c r="F458" s="205">
        <v>96</v>
      </c>
      <c r="G458" s="205">
        <v>671</v>
      </c>
      <c r="H458">
        <f t="shared" si="21"/>
        <v>2005</v>
      </c>
    </row>
    <row r="459" spans="1:8" x14ac:dyDescent="0.3">
      <c r="A459" s="203">
        <v>38555</v>
      </c>
      <c r="B459" s="204" t="s">
        <v>134</v>
      </c>
      <c r="C459" s="204" t="s">
        <v>134</v>
      </c>
      <c r="D459" s="204" t="s">
        <v>711</v>
      </c>
      <c r="E459" s="204" t="s">
        <v>721</v>
      </c>
      <c r="F459" s="205">
        <v>6715</v>
      </c>
      <c r="G459" s="205">
        <v>6173</v>
      </c>
      <c r="H459">
        <f t="shared" si="21"/>
        <v>2005</v>
      </c>
    </row>
    <row r="460" spans="1:8" x14ac:dyDescent="0.3">
      <c r="A460" s="203">
        <v>38555</v>
      </c>
      <c r="B460" s="204" t="s">
        <v>509</v>
      </c>
      <c r="C460" s="204" t="s">
        <v>713</v>
      </c>
      <c r="D460" s="204" t="s">
        <v>96</v>
      </c>
      <c r="E460" s="204" t="s">
        <v>721</v>
      </c>
      <c r="F460" s="205">
        <v>3104.7400000000002</v>
      </c>
      <c r="G460" s="205">
        <v>2559.9</v>
      </c>
      <c r="H460">
        <f t="shared" si="21"/>
        <v>2005</v>
      </c>
    </row>
    <row r="461" spans="1:8" x14ac:dyDescent="0.3">
      <c r="A461" s="203">
        <v>38555</v>
      </c>
      <c r="B461" s="204" t="s">
        <v>509</v>
      </c>
      <c r="C461" s="204" t="s">
        <v>714</v>
      </c>
      <c r="D461" s="204" t="s">
        <v>96</v>
      </c>
      <c r="E461" s="204" t="s">
        <v>721</v>
      </c>
      <c r="F461" s="205">
        <v>848</v>
      </c>
      <c r="G461" s="205">
        <v>927</v>
      </c>
      <c r="H461">
        <f t="shared" si="21"/>
        <v>2005</v>
      </c>
    </row>
    <row r="462" spans="1:8" x14ac:dyDescent="0.3">
      <c r="A462" s="203">
        <v>38555</v>
      </c>
      <c r="B462" s="204" t="s">
        <v>509</v>
      </c>
      <c r="C462" s="204" t="s">
        <v>715</v>
      </c>
      <c r="D462" s="204" t="s">
        <v>96</v>
      </c>
      <c r="E462" s="204" t="s">
        <v>721</v>
      </c>
      <c r="F462" s="205">
        <v>0</v>
      </c>
      <c r="G462" s="205">
        <v>3659</v>
      </c>
      <c r="H462">
        <f t="shared" si="21"/>
        <v>2005</v>
      </c>
    </row>
    <row r="463" spans="1:8" x14ac:dyDescent="0.3">
      <c r="A463" s="203">
        <v>38555</v>
      </c>
      <c r="B463" s="204" t="s">
        <v>716</v>
      </c>
      <c r="C463" s="204" t="s">
        <v>716</v>
      </c>
      <c r="D463" s="204" t="s">
        <v>96</v>
      </c>
      <c r="E463" s="204" t="s">
        <v>721</v>
      </c>
      <c r="F463" s="205">
        <v>1062</v>
      </c>
      <c r="G463" s="205">
        <v>1898</v>
      </c>
      <c r="H463">
        <f t="shared" si="21"/>
        <v>2005</v>
      </c>
    </row>
    <row r="464" spans="1:8" x14ac:dyDescent="0.3">
      <c r="A464" s="203">
        <v>38555</v>
      </c>
      <c r="B464" s="204" t="s">
        <v>717</v>
      </c>
      <c r="C464" s="204" t="s">
        <v>718</v>
      </c>
      <c r="D464" s="204" t="s">
        <v>96</v>
      </c>
      <c r="E464" s="204" t="s">
        <v>721</v>
      </c>
      <c r="F464" s="205">
        <v>851</v>
      </c>
      <c r="G464" s="205">
        <v>965</v>
      </c>
      <c r="H464">
        <f t="shared" si="21"/>
        <v>2005</v>
      </c>
    </row>
    <row r="465" spans="1:8" x14ac:dyDescent="0.3">
      <c r="A465" s="203">
        <v>38555</v>
      </c>
      <c r="B465" s="204" t="s">
        <v>717</v>
      </c>
      <c r="C465" s="204" t="s">
        <v>719</v>
      </c>
      <c r="D465" s="204" t="s">
        <v>96</v>
      </c>
      <c r="E465" s="204" t="s">
        <v>721</v>
      </c>
      <c r="F465" s="205">
        <v>504</v>
      </c>
      <c r="G465" s="205">
        <v>818</v>
      </c>
      <c r="H465">
        <f t="shared" si="21"/>
        <v>2005</v>
      </c>
    </row>
    <row r="466" spans="1:8" x14ac:dyDescent="0.3">
      <c r="A466" s="203">
        <v>38562</v>
      </c>
      <c r="B466" s="204" t="s">
        <v>134</v>
      </c>
      <c r="C466" s="204" t="s">
        <v>134</v>
      </c>
      <c r="D466" s="204" t="s">
        <v>711</v>
      </c>
      <c r="E466" s="204" t="s">
        <v>712</v>
      </c>
      <c r="F466" s="205">
        <v>6001</v>
      </c>
      <c r="G466" s="205">
        <v>8394</v>
      </c>
      <c r="H466">
        <f t="shared" si="21"/>
        <v>2005</v>
      </c>
    </row>
    <row r="467" spans="1:8" x14ac:dyDescent="0.3">
      <c r="A467" s="203">
        <v>38562</v>
      </c>
      <c r="B467" s="204" t="s">
        <v>509</v>
      </c>
      <c r="C467" s="204" t="s">
        <v>713</v>
      </c>
      <c r="D467" s="204" t="s">
        <v>96</v>
      </c>
      <c r="E467" s="204" t="s">
        <v>712</v>
      </c>
      <c r="F467" s="205">
        <v>3016.92</v>
      </c>
      <c r="G467" s="205">
        <v>3041.1600000000003</v>
      </c>
      <c r="H467">
        <f t="shared" si="21"/>
        <v>2005</v>
      </c>
    </row>
    <row r="468" spans="1:8" x14ac:dyDescent="0.3">
      <c r="A468" s="203">
        <v>38562</v>
      </c>
      <c r="B468" s="204" t="s">
        <v>509</v>
      </c>
      <c r="C468" s="204" t="s">
        <v>714</v>
      </c>
      <c r="D468" s="204" t="s">
        <v>96</v>
      </c>
      <c r="E468" s="204" t="s">
        <v>712</v>
      </c>
      <c r="F468" s="205">
        <v>508</v>
      </c>
      <c r="G468" s="205">
        <v>727</v>
      </c>
      <c r="H468">
        <f t="shared" si="21"/>
        <v>2005</v>
      </c>
    </row>
    <row r="469" spans="1:8" x14ac:dyDescent="0.3">
      <c r="A469" s="203">
        <v>38562</v>
      </c>
      <c r="B469" s="204" t="s">
        <v>509</v>
      </c>
      <c r="C469" s="204" t="s">
        <v>715</v>
      </c>
      <c r="D469" s="204" t="s">
        <v>96</v>
      </c>
      <c r="E469" s="204" t="s">
        <v>712</v>
      </c>
      <c r="F469" s="205">
        <v>0</v>
      </c>
      <c r="G469" s="205">
        <v>2948</v>
      </c>
      <c r="H469">
        <f t="shared" si="21"/>
        <v>2005</v>
      </c>
    </row>
    <row r="470" spans="1:8" x14ac:dyDescent="0.3">
      <c r="A470" s="203">
        <v>38562</v>
      </c>
      <c r="B470" s="204" t="s">
        <v>716</v>
      </c>
      <c r="C470" s="204" t="s">
        <v>716</v>
      </c>
      <c r="D470" s="204" t="s">
        <v>96</v>
      </c>
      <c r="E470" s="204" t="s">
        <v>712</v>
      </c>
      <c r="F470" s="205">
        <v>627</v>
      </c>
      <c r="G470" s="205">
        <v>1569</v>
      </c>
      <c r="H470">
        <f t="shared" si="21"/>
        <v>2005</v>
      </c>
    </row>
    <row r="471" spans="1:8" x14ac:dyDescent="0.3">
      <c r="A471" s="203">
        <v>38562</v>
      </c>
      <c r="B471" s="204" t="s">
        <v>717</v>
      </c>
      <c r="C471" s="204" t="s">
        <v>718</v>
      </c>
      <c r="D471" s="204" t="s">
        <v>96</v>
      </c>
      <c r="E471" s="204" t="s">
        <v>712</v>
      </c>
      <c r="F471" s="205">
        <v>947</v>
      </c>
      <c r="G471" s="205">
        <v>891</v>
      </c>
      <c r="H471">
        <f t="shared" si="21"/>
        <v>2005</v>
      </c>
    </row>
    <row r="472" spans="1:8" x14ac:dyDescent="0.3">
      <c r="A472" s="203">
        <v>38562</v>
      </c>
      <c r="B472" s="204" t="s">
        <v>717</v>
      </c>
      <c r="C472" s="204" t="s">
        <v>719</v>
      </c>
      <c r="D472" s="204" t="s">
        <v>96</v>
      </c>
      <c r="E472" s="204" t="s">
        <v>712</v>
      </c>
      <c r="F472" s="205">
        <v>186</v>
      </c>
      <c r="G472" s="205">
        <v>415</v>
      </c>
      <c r="H472">
        <f t="shared" si="21"/>
        <v>2005</v>
      </c>
    </row>
    <row r="473" spans="1:8" x14ac:dyDescent="0.3">
      <c r="A473" s="203">
        <v>38562</v>
      </c>
      <c r="B473" s="204" t="s">
        <v>720</v>
      </c>
      <c r="C473" s="204" t="s">
        <v>720</v>
      </c>
      <c r="D473" s="204" t="s">
        <v>96</v>
      </c>
      <c r="E473" s="204" t="s">
        <v>712</v>
      </c>
      <c r="F473" s="205">
        <v>338</v>
      </c>
      <c r="G473" s="205">
        <v>1090</v>
      </c>
      <c r="H473">
        <f t="shared" si="21"/>
        <v>2005</v>
      </c>
    </row>
    <row r="474" spans="1:8" x14ac:dyDescent="0.3">
      <c r="A474" s="203">
        <v>38562</v>
      </c>
      <c r="B474" s="204" t="s">
        <v>720</v>
      </c>
      <c r="C474" s="204" t="s">
        <v>720</v>
      </c>
      <c r="D474" s="204" t="s">
        <v>96</v>
      </c>
      <c r="E474" s="204" t="s">
        <v>721</v>
      </c>
      <c r="F474" s="205">
        <v>74</v>
      </c>
      <c r="G474" s="205">
        <v>665</v>
      </c>
      <c r="H474">
        <f t="shared" si="21"/>
        <v>2005</v>
      </c>
    </row>
    <row r="475" spans="1:8" x14ac:dyDescent="0.3">
      <c r="A475" s="203">
        <v>38562</v>
      </c>
      <c r="B475" s="204" t="s">
        <v>134</v>
      </c>
      <c r="C475" s="204" t="s">
        <v>134</v>
      </c>
      <c r="D475" s="204" t="s">
        <v>711</v>
      </c>
      <c r="E475" s="204" t="s">
        <v>721</v>
      </c>
      <c r="F475" s="205">
        <v>5891</v>
      </c>
      <c r="G475" s="205">
        <v>6722</v>
      </c>
      <c r="H475">
        <f t="shared" si="21"/>
        <v>2005</v>
      </c>
    </row>
    <row r="476" spans="1:8" x14ac:dyDescent="0.3">
      <c r="A476" s="203">
        <v>38562</v>
      </c>
      <c r="B476" s="204" t="s">
        <v>509</v>
      </c>
      <c r="C476" s="204" t="s">
        <v>713</v>
      </c>
      <c r="D476" s="204" t="s">
        <v>96</v>
      </c>
      <c r="E476" s="204" t="s">
        <v>721</v>
      </c>
      <c r="F476" s="205">
        <v>3927.3</v>
      </c>
      <c r="G476" s="205">
        <v>2819.6000000000004</v>
      </c>
      <c r="H476">
        <f t="shared" si="21"/>
        <v>2005</v>
      </c>
    </row>
    <row r="477" spans="1:8" x14ac:dyDescent="0.3">
      <c r="A477" s="203">
        <v>38562</v>
      </c>
      <c r="B477" s="204" t="s">
        <v>509</v>
      </c>
      <c r="C477" s="204" t="s">
        <v>714</v>
      </c>
      <c r="D477" s="204" t="s">
        <v>96</v>
      </c>
      <c r="E477" s="204" t="s">
        <v>721</v>
      </c>
      <c r="F477" s="205">
        <v>694</v>
      </c>
      <c r="G477" s="205">
        <v>736</v>
      </c>
      <c r="H477">
        <f t="shared" si="21"/>
        <v>2005</v>
      </c>
    </row>
    <row r="478" spans="1:8" x14ac:dyDescent="0.3">
      <c r="A478" s="203">
        <v>38562</v>
      </c>
      <c r="B478" s="204" t="s">
        <v>509</v>
      </c>
      <c r="C478" s="204" t="s">
        <v>715</v>
      </c>
      <c r="D478" s="204" t="s">
        <v>96</v>
      </c>
      <c r="E478" s="204" t="s">
        <v>721</v>
      </c>
      <c r="F478" s="205">
        <v>0</v>
      </c>
      <c r="G478" s="205">
        <v>3591</v>
      </c>
      <c r="H478">
        <f t="shared" si="21"/>
        <v>2005</v>
      </c>
    </row>
    <row r="479" spans="1:8" x14ac:dyDescent="0.3">
      <c r="A479" s="203">
        <v>38562</v>
      </c>
      <c r="B479" s="204" t="s">
        <v>716</v>
      </c>
      <c r="C479" s="204" t="s">
        <v>716</v>
      </c>
      <c r="D479" s="204" t="s">
        <v>96</v>
      </c>
      <c r="E479" s="204" t="s">
        <v>721</v>
      </c>
      <c r="F479" s="205">
        <v>785</v>
      </c>
      <c r="G479" s="205">
        <v>1461</v>
      </c>
      <c r="H479">
        <f t="shared" si="21"/>
        <v>2005</v>
      </c>
    </row>
    <row r="480" spans="1:8" x14ac:dyDescent="0.3">
      <c r="A480" s="203">
        <v>38562</v>
      </c>
      <c r="B480" s="204" t="s">
        <v>717</v>
      </c>
      <c r="C480" s="204" t="s">
        <v>718</v>
      </c>
      <c r="D480" s="204" t="s">
        <v>96</v>
      </c>
      <c r="E480" s="204" t="s">
        <v>721</v>
      </c>
      <c r="F480" s="205">
        <v>811</v>
      </c>
      <c r="G480" s="205">
        <v>999</v>
      </c>
      <c r="H480">
        <f t="shared" si="21"/>
        <v>2005</v>
      </c>
    </row>
    <row r="481" spans="1:8" x14ac:dyDescent="0.3">
      <c r="A481" s="203">
        <v>38562</v>
      </c>
      <c r="B481" s="204" t="s">
        <v>717</v>
      </c>
      <c r="C481" s="204" t="s">
        <v>719</v>
      </c>
      <c r="D481" s="204" t="s">
        <v>96</v>
      </c>
      <c r="E481" s="204" t="s">
        <v>721</v>
      </c>
      <c r="F481" s="205">
        <v>352</v>
      </c>
      <c r="G481" s="205">
        <v>724</v>
      </c>
      <c r="H481">
        <f t="shared" si="21"/>
        <v>2005</v>
      </c>
    </row>
    <row r="482" spans="1:8" x14ac:dyDescent="0.3">
      <c r="A482" s="203">
        <v>38569</v>
      </c>
      <c r="B482" s="204" t="s">
        <v>134</v>
      </c>
      <c r="C482" s="204" t="s">
        <v>134</v>
      </c>
      <c r="D482" s="204" t="s">
        <v>711</v>
      </c>
      <c r="E482" s="204" t="s">
        <v>712</v>
      </c>
      <c r="F482" s="205">
        <v>5890</v>
      </c>
      <c r="G482" s="205">
        <v>6622</v>
      </c>
      <c r="H482">
        <f t="shared" si="21"/>
        <v>2005</v>
      </c>
    </row>
    <row r="483" spans="1:8" x14ac:dyDescent="0.3">
      <c r="A483" s="203">
        <v>38569</v>
      </c>
      <c r="B483" s="204" t="s">
        <v>509</v>
      </c>
      <c r="C483" s="204" t="s">
        <v>713</v>
      </c>
      <c r="D483" s="204" t="s">
        <v>96</v>
      </c>
      <c r="E483" s="204" t="s">
        <v>712</v>
      </c>
      <c r="F483" s="205">
        <v>3148.92</v>
      </c>
      <c r="G483" s="205">
        <v>2910.28</v>
      </c>
      <c r="H483">
        <f t="shared" si="21"/>
        <v>2005</v>
      </c>
    </row>
    <row r="484" spans="1:8" x14ac:dyDescent="0.3">
      <c r="A484" s="203">
        <v>38569</v>
      </c>
      <c r="B484" s="204" t="s">
        <v>509</v>
      </c>
      <c r="C484" s="204" t="s">
        <v>714</v>
      </c>
      <c r="D484" s="204" t="s">
        <v>96</v>
      </c>
      <c r="E484" s="204" t="s">
        <v>712</v>
      </c>
      <c r="F484" s="205">
        <v>722</v>
      </c>
      <c r="G484" s="205">
        <v>877</v>
      </c>
      <c r="H484">
        <f t="shared" si="21"/>
        <v>2005</v>
      </c>
    </row>
    <row r="485" spans="1:8" x14ac:dyDescent="0.3">
      <c r="A485" s="203">
        <v>38569</v>
      </c>
      <c r="B485" s="204" t="s">
        <v>509</v>
      </c>
      <c r="C485" s="204" t="s">
        <v>715</v>
      </c>
      <c r="D485" s="204" t="s">
        <v>96</v>
      </c>
      <c r="E485" s="204" t="s">
        <v>712</v>
      </c>
      <c r="F485" s="205">
        <v>0</v>
      </c>
      <c r="G485" s="205">
        <v>2786</v>
      </c>
      <c r="H485">
        <f t="shared" si="21"/>
        <v>2005</v>
      </c>
    </row>
    <row r="486" spans="1:8" x14ac:dyDescent="0.3">
      <c r="A486" s="203">
        <v>38569</v>
      </c>
      <c r="B486" s="204" t="s">
        <v>716</v>
      </c>
      <c r="C486" s="204" t="s">
        <v>716</v>
      </c>
      <c r="D486" s="204" t="s">
        <v>96</v>
      </c>
      <c r="E486" s="204" t="s">
        <v>712</v>
      </c>
      <c r="F486" s="205">
        <v>736</v>
      </c>
      <c r="G486" s="205">
        <v>1148</v>
      </c>
      <c r="H486">
        <f t="shared" si="21"/>
        <v>2005</v>
      </c>
    </row>
    <row r="487" spans="1:8" x14ac:dyDescent="0.3">
      <c r="A487" s="203">
        <v>38569</v>
      </c>
      <c r="B487" s="204" t="s">
        <v>717</v>
      </c>
      <c r="C487" s="204" t="s">
        <v>718</v>
      </c>
      <c r="D487" s="204" t="s">
        <v>96</v>
      </c>
      <c r="E487" s="204" t="s">
        <v>712</v>
      </c>
      <c r="F487" s="205">
        <v>1139</v>
      </c>
      <c r="G487" s="205">
        <v>818</v>
      </c>
      <c r="H487">
        <f t="shared" si="21"/>
        <v>2005</v>
      </c>
    </row>
    <row r="488" spans="1:8" x14ac:dyDescent="0.3">
      <c r="A488" s="203">
        <v>38569</v>
      </c>
      <c r="B488" s="204" t="s">
        <v>717</v>
      </c>
      <c r="C488" s="204" t="s">
        <v>719</v>
      </c>
      <c r="D488" s="204" t="s">
        <v>96</v>
      </c>
      <c r="E488" s="204" t="s">
        <v>712</v>
      </c>
      <c r="F488" s="205">
        <v>90</v>
      </c>
      <c r="G488" s="205">
        <v>308</v>
      </c>
      <c r="H488">
        <f t="shared" si="21"/>
        <v>2005</v>
      </c>
    </row>
    <row r="489" spans="1:8" x14ac:dyDescent="0.3">
      <c r="A489" s="203">
        <v>38569</v>
      </c>
      <c r="B489" s="204" t="s">
        <v>720</v>
      </c>
      <c r="C489" s="204" t="s">
        <v>720</v>
      </c>
      <c r="D489" s="204" t="s">
        <v>96</v>
      </c>
      <c r="E489" s="204" t="s">
        <v>712</v>
      </c>
      <c r="F489" s="205">
        <v>180</v>
      </c>
      <c r="G489" s="205">
        <v>995</v>
      </c>
      <c r="H489">
        <f t="shared" si="21"/>
        <v>2005</v>
      </c>
    </row>
    <row r="490" spans="1:8" x14ac:dyDescent="0.3">
      <c r="A490" s="203">
        <v>38569</v>
      </c>
      <c r="B490" s="204" t="s">
        <v>720</v>
      </c>
      <c r="C490" s="204" t="s">
        <v>720</v>
      </c>
      <c r="D490" s="204" t="s">
        <v>96</v>
      </c>
      <c r="E490" s="204" t="s">
        <v>721</v>
      </c>
      <c r="F490" s="205">
        <v>162</v>
      </c>
      <c r="G490" s="205">
        <v>607</v>
      </c>
      <c r="H490">
        <f t="shared" si="21"/>
        <v>2005</v>
      </c>
    </row>
    <row r="491" spans="1:8" x14ac:dyDescent="0.3">
      <c r="A491" s="203">
        <v>38569</v>
      </c>
      <c r="B491" s="204" t="s">
        <v>134</v>
      </c>
      <c r="C491" s="204" t="s">
        <v>134</v>
      </c>
      <c r="D491" s="204" t="s">
        <v>711</v>
      </c>
      <c r="E491" s="204" t="s">
        <v>721</v>
      </c>
      <c r="F491" s="205">
        <v>5654</v>
      </c>
      <c r="G491" s="205">
        <v>7124</v>
      </c>
      <c r="H491">
        <f t="shared" si="21"/>
        <v>2005</v>
      </c>
    </row>
    <row r="492" spans="1:8" x14ac:dyDescent="0.3">
      <c r="A492" s="203">
        <v>38569</v>
      </c>
      <c r="B492" s="204" t="s">
        <v>509</v>
      </c>
      <c r="C492" s="204" t="s">
        <v>713</v>
      </c>
      <c r="D492" s="204" t="s">
        <v>96</v>
      </c>
      <c r="E492" s="204" t="s">
        <v>721</v>
      </c>
      <c r="F492" s="205">
        <v>3557.36</v>
      </c>
      <c r="G492" s="205">
        <v>2487.8200000000002</v>
      </c>
      <c r="H492">
        <f t="shared" si="21"/>
        <v>2005</v>
      </c>
    </row>
    <row r="493" spans="1:8" x14ac:dyDescent="0.3">
      <c r="A493" s="203">
        <v>38569</v>
      </c>
      <c r="B493" s="204" t="s">
        <v>509</v>
      </c>
      <c r="C493" s="204" t="s">
        <v>714</v>
      </c>
      <c r="D493" s="204" t="s">
        <v>96</v>
      </c>
      <c r="E493" s="204" t="s">
        <v>721</v>
      </c>
      <c r="F493" s="205">
        <v>960</v>
      </c>
      <c r="G493" s="205">
        <v>832</v>
      </c>
      <c r="H493">
        <f t="shared" si="21"/>
        <v>2005</v>
      </c>
    </row>
    <row r="494" spans="1:8" x14ac:dyDescent="0.3">
      <c r="A494" s="203">
        <v>38569</v>
      </c>
      <c r="B494" s="204" t="s">
        <v>509</v>
      </c>
      <c r="C494" s="204" t="s">
        <v>715</v>
      </c>
      <c r="D494" s="204" t="s">
        <v>96</v>
      </c>
      <c r="E494" s="204" t="s">
        <v>721</v>
      </c>
      <c r="F494" s="205">
        <v>0</v>
      </c>
      <c r="G494" s="205">
        <v>3658</v>
      </c>
      <c r="H494">
        <f t="shared" si="21"/>
        <v>2005</v>
      </c>
    </row>
    <row r="495" spans="1:8" x14ac:dyDescent="0.3">
      <c r="A495" s="203">
        <v>38569</v>
      </c>
      <c r="B495" s="204" t="s">
        <v>716</v>
      </c>
      <c r="C495" s="204" t="s">
        <v>716</v>
      </c>
      <c r="D495" s="204" t="s">
        <v>96</v>
      </c>
      <c r="E495" s="204" t="s">
        <v>721</v>
      </c>
      <c r="F495" s="205">
        <v>667</v>
      </c>
      <c r="G495" s="205">
        <v>1187</v>
      </c>
      <c r="H495">
        <f t="shared" si="21"/>
        <v>2005</v>
      </c>
    </row>
    <row r="496" spans="1:8" x14ac:dyDescent="0.3">
      <c r="A496" s="203">
        <v>38569</v>
      </c>
      <c r="B496" s="204" t="s">
        <v>717</v>
      </c>
      <c r="C496" s="204" t="s">
        <v>718</v>
      </c>
      <c r="D496" s="204" t="s">
        <v>96</v>
      </c>
      <c r="E496" s="204" t="s">
        <v>721</v>
      </c>
      <c r="F496" s="205">
        <v>633</v>
      </c>
      <c r="G496" s="205">
        <v>796</v>
      </c>
      <c r="H496">
        <f t="shared" si="21"/>
        <v>2005</v>
      </c>
    </row>
    <row r="497" spans="1:8" x14ac:dyDescent="0.3">
      <c r="A497" s="203">
        <v>38569</v>
      </c>
      <c r="B497" s="204" t="s">
        <v>717</v>
      </c>
      <c r="C497" s="204" t="s">
        <v>719</v>
      </c>
      <c r="D497" s="204" t="s">
        <v>96</v>
      </c>
      <c r="E497" s="204" t="s">
        <v>721</v>
      </c>
      <c r="F497" s="205">
        <v>482</v>
      </c>
      <c r="G497" s="205">
        <v>762</v>
      </c>
      <c r="H497">
        <f t="shared" si="21"/>
        <v>2005</v>
      </c>
    </row>
    <row r="498" spans="1:8" x14ac:dyDescent="0.3">
      <c r="A498" s="203">
        <v>38576</v>
      </c>
      <c r="B498" s="204" t="s">
        <v>134</v>
      </c>
      <c r="C498" s="204" t="s">
        <v>134</v>
      </c>
      <c r="D498" s="204" t="s">
        <v>711</v>
      </c>
      <c r="E498" s="204" t="s">
        <v>712</v>
      </c>
      <c r="F498" s="205">
        <v>6311</v>
      </c>
      <c r="G498" s="205">
        <v>7217</v>
      </c>
      <c r="H498">
        <f t="shared" si="21"/>
        <v>2005</v>
      </c>
    </row>
    <row r="499" spans="1:8" x14ac:dyDescent="0.3">
      <c r="A499" s="203">
        <v>38576</v>
      </c>
      <c r="B499" s="204" t="s">
        <v>509</v>
      </c>
      <c r="C499" s="204" t="s">
        <v>713</v>
      </c>
      <c r="D499" s="204" t="s">
        <v>96</v>
      </c>
      <c r="E499" s="204" t="s">
        <v>712</v>
      </c>
      <c r="F499" s="205">
        <v>3130.32</v>
      </c>
      <c r="G499" s="205">
        <v>2867.1200000000003</v>
      </c>
      <c r="H499">
        <f t="shared" si="21"/>
        <v>2005</v>
      </c>
    </row>
    <row r="500" spans="1:8" x14ac:dyDescent="0.3">
      <c r="A500" s="203">
        <v>38576</v>
      </c>
      <c r="B500" s="204" t="s">
        <v>509</v>
      </c>
      <c r="C500" s="204" t="s">
        <v>714</v>
      </c>
      <c r="D500" s="204" t="s">
        <v>96</v>
      </c>
      <c r="E500" s="204" t="s">
        <v>712</v>
      </c>
      <c r="F500" s="205">
        <v>686</v>
      </c>
      <c r="G500" s="205">
        <v>595</v>
      </c>
      <c r="H500">
        <f t="shared" si="21"/>
        <v>2005</v>
      </c>
    </row>
    <row r="501" spans="1:8" x14ac:dyDescent="0.3">
      <c r="A501" s="203">
        <v>38576</v>
      </c>
      <c r="B501" s="204" t="s">
        <v>509</v>
      </c>
      <c r="C501" s="204" t="s">
        <v>715</v>
      </c>
      <c r="D501" s="204" t="s">
        <v>96</v>
      </c>
      <c r="E501" s="204" t="s">
        <v>712</v>
      </c>
      <c r="F501" s="205">
        <v>0</v>
      </c>
      <c r="G501" s="205">
        <v>2587</v>
      </c>
      <c r="H501">
        <f t="shared" si="21"/>
        <v>2005</v>
      </c>
    </row>
    <row r="502" spans="1:8" x14ac:dyDescent="0.3">
      <c r="A502" s="203">
        <v>38576</v>
      </c>
      <c r="B502" s="204" t="s">
        <v>716</v>
      </c>
      <c r="C502" s="204" t="s">
        <v>716</v>
      </c>
      <c r="D502" s="204" t="s">
        <v>96</v>
      </c>
      <c r="E502" s="204" t="s">
        <v>712</v>
      </c>
      <c r="F502" s="205">
        <v>673</v>
      </c>
      <c r="G502" s="205">
        <v>1125</v>
      </c>
      <c r="H502">
        <f t="shared" si="21"/>
        <v>2005</v>
      </c>
    </row>
    <row r="503" spans="1:8" x14ac:dyDescent="0.3">
      <c r="A503" s="203">
        <v>38576</v>
      </c>
      <c r="B503" s="204" t="s">
        <v>717</v>
      </c>
      <c r="C503" s="204" t="s">
        <v>718</v>
      </c>
      <c r="D503" s="204" t="s">
        <v>96</v>
      </c>
      <c r="E503" s="204" t="s">
        <v>712</v>
      </c>
      <c r="F503" s="205">
        <v>1206</v>
      </c>
      <c r="G503" s="205">
        <v>851</v>
      </c>
      <c r="H503">
        <f t="shared" si="21"/>
        <v>2005</v>
      </c>
    </row>
    <row r="504" spans="1:8" x14ac:dyDescent="0.3">
      <c r="A504" s="203">
        <v>38576</v>
      </c>
      <c r="B504" s="204" t="s">
        <v>717</v>
      </c>
      <c r="C504" s="204" t="s">
        <v>719</v>
      </c>
      <c r="D504" s="204" t="s">
        <v>96</v>
      </c>
      <c r="E504" s="204" t="s">
        <v>712</v>
      </c>
      <c r="F504" s="205">
        <v>279</v>
      </c>
      <c r="G504" s="205">
        <v>325</v>
      </c>
      <c r="H504">
        <f t="shared" si="21"/>
        <v>2005</v>
      </c>
    </row>
    <row r="505" spans="1:8" x14ac:dyDescent="0.3">
      <c r="A505" s="203">
        <v>38576</v>
      </c>
      <c r="B505" s="204" t="s">
        <v>720</v>
      </c>
      <c r="C505" s="204" t="s">
        <v>720</v>
      </c>
      <c r="D505" s="204" t="s">
        <v>96</v>
      </c>
      <c r="E505" s="204" t="s">
        <v>712</v>
      </c>
      <c r="F505" s="205">
        <v>227</v>
      </c>
      <c r="G505" s="205">
        <v>1001</v>
      </c>
      <c r="H505">
        <f t="shared" si="21"/>
        <v>2005</v>
      </c>
    </row>
    <row r="506" spans="1:8" x14ac:dyDescent="0.3">
      <c r="A506" s="203">
        <v>38576</v>
      </c>
      <c r="B506" s="204" t="s">
        <v>720</v>
      </c>
      <c r="C506" s="204" t="s">
        <v>720</v>
      </c>
      <c r="D506" s="204" t="s">
        <v>96</v>
      </c>
      <c r="E506" s="204" t="s">
        <v>721</v>
      </c>
      <c r="F506" s="205">
        <v>160</v>
      </c>
      <c r="G506" s="205">
        <v>714</v>
      </c>
      <c r="H506">
        <f t="shared" si="21"/>
        <v>2005</v>
      </c>
    </row>
    <row r="507" spans="1:8" x14ac:dyDescent="0.3">
      <c r="A507" s="203">
        <v>38576</v>
      </c>
      <c r="B507" s="204" t="s">
        <v>134</v>
      </c>
      <c r="C507" s="204" t="s">
        <v>134</v>
      </c>
      <c r="D507" s="204" t="s">
        <v>711</v>
      </c>
      <c r="E507" s="204" t="s">
        <v>721</v>
      </c>
      <c r="F507" s="205">
        <v>5501</v>
      </c>
      <c r="G507" s="205">
        <v>8000</v>
      </c>
      <c r="H507">
        <f t="shared" si="21"/>
        <v>2005</v>
      </c>
    </row>
    <row r="508" spans="1:8" x14ac:dyDescent="0.3">
      <c r="A508" s="203">
        <v>38576</v>
      </c>
      <c r="B508" s="204" t="s">
        <v>509</v>
      </c>
      <c r="C508" s="204" t="s">
        <v>713</v>
      </c>
      <c r="D508" s="204" t="s">
        <v>96</v>
      </c>
      <c r="E508" s="204" t="s">
        <v>721</v>
      </c>
      <c r="F508" s="205">
        <v>3514.96</v>
      </c>
      <c r="G508" s="205">
        <v>2573.6800000000003</v>
      </c>
      <c r="H508">
        <f t="shared" si="21"/>
        <v>2005</v>
      </c>
    </row>
    <row r="509" spans="1:8" x14ac:dyDescent="0.3">
      <c r="A509" s="203">
        <v>38576</v>
      </c>
      <c r="B509" s="204" t="s">
        <v>509</v>
      </c>
      <c r="C509" s="204" t="s">
        <v>714</v>
      </c>
      <c r="D509" s="204" t="s">
        <v>96</v>
      </c>
      <c r="E509" s="204" t="s">
        <v>721</v>
      </c>
      <c r="F509" s="205">
        <v>724</v>
      </c>
      <c r="G509" s="205">
        <v>755</v>
      </c>
      <c r="H509">
        <f t="shared" si="21"/>
        <v>2005</v>
      </c>
    </row>
    <row r="510" spans="1:8" x14ac:dyDescent="0.3">
      <c r="A510" s="203">
        <v>38576</v>
      </c>
      <c r="B510" s="204" t="s">
        <v>509</v>
      </c>
      <c r="C510" s="204" t="s">
        <v>715</v>
      </c>
      <c r="D510" s="204" t="s">
        <v>96</v>
      </c>
      <c r="E510" s="204" t="s">
        <v>721</v>
      </c>
      <c r="F510" s="205">
        <v>0</v>
      </c>
      <c r="G510" s="205">
        <v>3712</v>
      </c>
      <c r="H510">
        <f t="shared" si="21"/>
        <v>2005</v>
      </c>
    </row>
    <row r="511" spans="1:8" x14ac:dyDescent="0.3">
      <c r="A511" s="203">
        <v>38576</v>
      </c>
      <c r="B511" s="204" t="s">
        <v>716</v>
      </c>
      <c r="C511" s="204" t="s">
        <v>716</v>
      </c>
      <c r="D511" s="204" t="s">
        <v>96</v>
      </c>
      <c r="E511" s="204" t="s">
        <v>721</v>
      </c>
      <c r="F511" s="205">
        <v>786</v>
      </c>
      <c r="G511" s="205">
        <v>1224</v>
      </c>
      <c r="H511">
        <f t="shared" si="21"/>
        <v>2005</v>
      </c>
    </row>
    <row r="512" spans="1:8" x14ac:dyDescent="0.3">
      <c r="A512" s="203">
        <v>38576</v>
      </c>
      <c r="B512" s="204" t="s">
        <v>717</v>
      </c>
      <c r="C512" s="204" t="s">
        <v>718</v>
      </c>
      <c r="D512" s="204" t="s">
        <v>96</v>
      </c>
      <c r="E512" s="204" t="s">
        <v>721</v>
      </c>
      <c r="F512" s="205">
        <v>588</v>
      </c>
      <c r="G512" s="205">
        <v>894</v>
      </c>
      <c r="H512">
        <f t="shared" si="21"/>
        <v>2005</v>
      </c>
    </row>
    <row r="513" spans="1:8" x14ac:dyDescent="0.3">
      <c r="A513" s="203">
        <v>38576</v>
      </c>
      <c r="B513" s="204" t="s">
        <v>717</v>
      </c>
      <c r="C513" s="204" t="s">
        <v>719</v>
      </c>
      <c r="D513" s="204" t="s">
        <v>96</v>
      </c>
      <c r="E513" s="204" t="s">
        <v>721</v>
      </c>
      <c r="F513" s="205">
        <v>438</v>
      </c>
      <c r="G513" s="205">
        <v>741</v>
      </c>
      <c r="H513">
        <f t="shared" si="21"/>
        <v>2005</v>
      </c>
    </row>
    <row r="514" spans="1:8" x14ac:dyDescent="0.3">
      <c r="A514" s="203">
        <v>38583</v>
      </c>
      <c r="B514" s="204" t="s">
        <v>134</v>
      </c>
      <c r="C514" s="204" t="s">
        <v>134</v>
      </c>
      <c r="D514" s="204" t="s">
        <v>711</v>
      </c>
      <c r="E514" s="204" t="s">
        <v>712</v>
      </c>
      <c r="F514" s="205">
        <v>6084</v>
      </c>
      <c r="G514" s="205">
        <v>7720</v>
      </c>
      <c r="H514">
        <f t="shared" si="21"/>
        <v>2005</v>
      </c>
    </row>
    <row r="515" spans="1:8" x14ac:dyDescent="0.3">
      <c r="A515" s="203">
        <v>38583</v>
      </c>
      <c r="B515" s="204" t="s">
        <v>509</v>
      </c>
      <c r="C515" s="204" t="s">
        <v>713</v>
      </c>
      <c r="D515" s="204" t="s">
        <v>96</v>
      </c>
      <c r="E515" s="204" t="s">
        <v>712</v>
      </c>
      <c r="F515" s="205">
        <v>3139.84</v>
      </c>
      <c r="G515" s="205">
        <v>2563.88</v>
      </c>
      <c r="H515">
        <f t="shared" ref="H515:H578" si="22">YEAR(A515)</f>
        <v>2005</v>
      </c>
    </row>
    <row r="516" spans="1:8" x14ac:dyDescent="0.3">
      <c r="A516" s="203">
        <v>38583</v>
      </c>
      <c r="B516" s="204" t="s">
        <v>509</v>
      </c>
      <c r="C516" s="204" t="s">
        <v>714</v>
      </c>
      <c r="D516" s="204" t="s">
        <v>96</v>
      </c>
      <c r="E516" s="204" t="s">
        <v>712</v>
      </c>
      <c r="F516" s="205">
        <v>482</v>
      </c>
      <c r="G516" s="205">
        <v>819</v>
      </c>
      <c r="H516">
        <f t="shared" si="22"/>
        <v>2005</v>
      </c>
    </row>
    <row r="517" spans="1:8" x14ac:dyDescent="0.3">
      <c r="A517" s="203">
        <v>38583</v>
      </c>
      <c r="B517" s="204" t="s">
        <v>509</v>
      </c>
      <c r="C517" s="204" t="s">
        <v>715</v>
      </c>
      <c r="D517" s="204" t="s">
        <v>96</v>
      </c>
      <c r="E517" s="204" t="s">
        <v>712</v>
      </c>
      <c r="F517" s="205">
        <v>0</v>
      </c>
      <c r="G517" s="205">
        <v>2808</v>
      </c>
      <c r="H517">
        <f t="shared" si="22"/>
        <v>2005</v>
      </c>
    </row>
    <row r="518" spans="1:8" x14ac:dyDescent="0.3">
      <c r="A518" s="203">
        <v>38583</v>
      </c>
      <c r="B518" s="204" t="s">
        <v>716</v>
      </c>
      <c r="C518" s="204" t="s">
        <v>716</v>
      </c>
      <c r="D518" s="204" t="s">
        <v>96</v>
      </c>
      <c r="E518" s="204" t="s">
        <v>712</v>
      </c>
      <c r="F518" s="205">
        <v>810</v>
      </c>
      <c r="G518" s="205">
        <v>1232</v>
      </c>
      <c r="H518">
        <f t="shared" si="22"/>
        <v>2005</v>
      </c>
    </row>
    <row r="519" spans="1:8" x14ac:dyDescent="0.3">
      <c r="A519" s="203">
        <v>38583</v>
      </c>
      <c r="B519" s="204" t="s">
        <v>717</v>
      </c>
      <c r="C519" s="204" t="s">
        <v>718</v>
      </c>
      <c r="D519" s="204" t="s">
        <v>96</v>
      </c>
      <c r="E519" s="204" t="s">
        <v>712</v>
      </c>
      <c r="F519" s="205">
        <v>1198</v>
      </c>
      <c r="G519" s="205">
        <v>899</v>
      </c>
      <c r="H519">
        <f t="shared" si="22"/>
        <v>2005</v>
      </c>
    </row>
    <row r="520" spans="1:8" x14ac:dyDescent="0.3">
      <c r="A520" s="203">
        <v>38583</v>
      </c>
      <c r="B520" s="204" t="s">
        <v>717</v>
      </c>
      <c r="C520" s="204" t="s">
        <v>719</v>
      </c>
      <c r="D520" s="204" t="s">
        <v>96</v>
      </c>
      <c r="E520" s="204" t="s">
        <v>712</v>
      </c>
      <c r="F520" s="205">
        <v>58</v>
      </c>
      <c r="G520" s="205">
        <v>374</v>
      </c>
      <c r="H520">
        <f t="shared" si="22"/>
        <v>2005</v>
      </c>
    </row>
    <row r="521" spans="1:8" x14ac:dyDescent="0.3">
      <c r="A521" s="203">
        <v>38583</v>
      </c>
      <c r="B521" s="204" t="s">
        <v>720</v>
      </c>
      <c r="C521" s="204" t="s">
        <v>720</v>
      </c>
      <c r="D521" s="204" t="s">
        <v>96</v>
      </c>
      <c r="E521" s="204" t="s">
        <v>712</v>
      </c>
      <c r="F521" s="205">
        <v>259</v>
      </c>
      <c r="G521" s="205">
        <v>1021</v>
      </c>
      <c r="H521">
        <f t="shared" si="22"/>
        <v>2005</v>
      </c>
    </row>
    <row r="522" spans="1:8" x14ac:dyDescent="0.3">
      <c r="A522" s="203">
        <v>38583</v>
      </c>
      <c r="B522" s="204" t="s">
        <v>720</v>
      </c>
      <c r="C522" s="204" t="s">
        <v>720</v>
      </c>
      <c r="D522" s="204" t="s">
        <v>96</v>
      </c>
      <c r="E522" s="204" t="s">
        <v>721</v>
      </c>
      <c r="F522" s="205">
        <v>104</v>
      </c>
      <c r="G522" s="205">
        <v>773</v>
      </c>
      <c r="H522">
        <f t="shared" si="22"/>
        <v>2005</v>
      </c>
    </row>
    <row r="523" spans="1:8" x14ac:dyDescent="0.3">
      <c r="A523" s="203">
        <v>38583</v>
      </c>
      <c r="B523" s="204" t="s">
        <v>134</v>
      </c>
      <c r="C523" s="204" t="s">
        <v>134</v>
      </c>
      <c r="D523" s="204" t="s">
        <v>711</v>
      </c>
      <c r="E523" s="204" t="s">
        <v>721</v>
      </c>
      <c r="F523" s="205">
        <v>6216</v>
      </c>
      <c r="G523" s="205">
        <v>7475</v>
      </c>
      <c r="H523">
        <f t="shared" si="22"/>
        <v>2005</v>
      </c>
    </row>
    <row r="524" spans="1:8" x14ac:dyDescent="0.3">
      <c r="A524" s="203">
        <v>38583</v>
      </c>
      <c r="B524" s="204" t="s">
        <v>509</v>
      </c>
      <c r="C524" s="204" t="s">
        <v>713</v>
      </c>
      <c r="D524" s="204" t="s">
        <v>96</v>
      </c>
      <c r="E524" s="204" t="s">
        <v>721</v>
      </c>
      <c r="F524" s="205">
        <v>3635.8</v>
      </c>
      <c r="G524" s="205">
        <v>2719.96</v>
      </c>
      <c r="H524">
        <f t="shared" si="22"/>
        <v>2005</v>
      </c>
    </row>
    <row r="525" spans="1:8" x14ac:dyDescent="0.3">
      <c r="A525" s="203">
        <v>38583</v>
      </c>
      <c r="B525" s="204" t="s">
        <v>509</v>
      </c>
      <c r="C525" s="204" t="s">
        <v>714</v>
      </c>
      <c r="D525" s="204" t="s">
        <v>96</v>
      </c>
      <c r="E525" s="204" t="s">
        <v>721</v>
      </c>
      <c r="F525" s="205">
        <v>751</v>
      </c>
      <c r="G525" s="205">
        <v>812</v>
      </c>
      <c r="H525">
        <f t="shared" si="22"/>
        <v>2005</v>
      </c>
    </row>
    <row r="526" spans="1:8" x14ac:dyDescent="0.3">
      <c r="A526" s="203">
        <v>38583</v>
      </c>
      <c r="B526" s="204" t="s">
        <v>509</v>
      </c>
      <c r="C526" s="204" t="s">
        <v>715</v>
      </c>
      <c r="D526" s="204" t="s">
        <v>96</v>
      </c>
      <c r="E526" s="204" t="s">
        <v>721</v>
      </c>
      <c r="F526" s="205">
        <v>0</v>
      </c>
      <c r="G526" s="205">
        <v>4092</v>
      </c>
      <c r="H526">
        <f t="shared" si="22"/>
        <v>2005</v>
      </c>
    </row>
    <row r="527" spans="1:8" x14ac:dyDescent="0.3">
      <c r="A527" s="203">
        <v>38583</v>
      </c>
      <c r="B527" s="204" t="s">
        <v>716</v>
      </c>
      <c r="C527" s="204" t="s">
        <v>716</v>
      </c>
      <c r="D527" s="204" t="s">
        <v>96</v>
      </c>
      <c r="E527" s="204" t="s">
        <v>721</v>
      </c>
      <c r="F527" s="205">
        <v>863</v>
      </c>
      <c r="G527" s="205">
        <v>1102</v>
      </c>
      <c r="H527">
        <f t="shared" si="22"/>
        <v>2005</v>
      </c>
    </row>
    <row r="528" spans="1:8" x14ac:dyDescent="0.3">
      <c r="A528" s="203">
        <v>38583</v>
      </c>
      <c r="B528" s="204" t="s">
        <v>717</v>
      </c>
      <c r="C528" s="204" t="s">
        <v>718</v>
      </c>
      <c r="D528" s="204" t="s">
        <v>96</v>
      </c>
      <c r="E528" s="204" t="s">
        <v>721</v>
      </c>
      <c r="F528" s="205">
        <v>647</v>
      </c>
      <c r="G528" s="205">
        <v>816</v>
      </c>
      <c r="H528">
        <f t="shared" si="22"/>
        <v>2005</v>
      </c>
    </row>
    <row r="529" spans="1:8" x14ac:dyDescent="0.3">
      <c r="A529" s="203">
        <v>38583</v>
      </c>
      <c r="B529" s="204" t="s">
        <v>717</v>
      </c>
      <c r="C529" s="204" t="s">
        <v>719</v>
      </c>
      <c r="D529" s="204" t="s">
        <v>96</v>
      </c>
      <c r="E529" s="204" t="s">
        <v>721</v>
      </c>
      <c r="F529" s="205">
        <v>484</v>
      </c>
      <c r="G529" s="205">
        <v>742</v>
      </c>
      <c r="H529">
        <f t="shared" si="22"/>
        <v>2005</v>
      </c>
    </row>
    <row r="530" spans="1:8" x14ac:dyDescent="0.3">
      <c r="A530" s="203">
        <v>38590</v>
      </c>
      <c r="B530" s="204" t="s">
        <v>134</v>
      </c>
      <c r="C530" s="204" t="s">
        <v>134</v>
      </c>
      <c r="D530" s="204" t="s">
        <v>711</v>
      </c>
      <c r="E530" s="204" t="s">
        <v>712</v>
      </c>
      <c r="F530" s="205">
        <v>6117</v>
      </c>
      <c r="G530" s="205">
        <v>8065</v>
      </c>
      <c r="H530">
        <f t="shared" si="22"/>
        <v>2005</v>
      </c>
    </row>
    <row r="531" spans="1:8" x14ac:dyDescent="0.3">
      <c r="A531" s="203">
        <v>38590</v>
      </c>
      <c r="B531" s="204" t="s">
        <v>509</v>
      </c>
      <c r="C531" s="204" t="s">
        <v>713</v>
      </c>
      <c r="D531" s="204" t="s">
        <v>96</v>
      </c>
      <c r="E531" s="204" t="s">
        <v>712</v>
      </c>
      <c r="F531" s="205">
        <v>3260.94</v>
      </c>
      <c r="G531" s="205">
        <v>2765.6400000000003</v>
      </c>
      <c r="H531">
        <f t="shared" si="22"/>
        <v>2005</v>
      </c>
    </row>
    <row r="532" spans="1:8" x14ac:dyDescent="0.3">
      <c r="A532" s="203">
        <v>38590</v>
      </c>
      <c r="B532" s="204" t="s">
        <v>509</v>
      </c>
      <c r="C532" s="204" t="s">
        <v>714</v>
      </c>
      <c r="D532" s="204" t="s">
        <v>96</v>
      </c>
      <c r="E532" s="204" t="s">
        <v>712</v>
      </c>
      <c r="F532" s="205">
        <v>452</v>
      </c>
      <c r="G532" s="205">
        <v>742</v>
      </c>
      <c r="H532">
        <f t="shared" si="22"/>
        <v>2005</v>
      </c>
    </row>
    <row r="533" spans="1:8" x14ac:dyDescent="0.3">
      <c r="A533" s="203">
        <v>38590</v>
      </c>
      <c r="B533" s="204" t="s">
        <v>509</v>
      </c>
      <c r="C533" s="204" t="s">
        <v>715</v>
      </c>
      <c r="D533" s="204" t="s">
        <v>96</v>
      </c>
      <c r="E533" s="204" t="s">
        <v>712</v>
      </c>
      <c r="F533" s="205">
        <v>0</v>
      </c>
      <c r="G533" s="205">
        <v>2700</v>
      </c>
      <c r="H533">
        <f t="shared" si="22"/>
        <v>2005</v>
      </c>
    </row>
    <row r="534" spans="1:8" x14ac:dyDescent="0.3">
      <c r="A534" s="203">
        <v>38590</v>
      </c>
      <c r="B534" s="204" t="s">
        <v>716</v>
      </c>
      <c r="C534" s="204" t="s">
        <v>716</v>
      </c>
      <c r="D534" s="204" t="s">
        <v>96</v>
      </c>
      <c r="E534" s="204" t="s">
        <v>712</v>
      </c>
      <c r="F534" s="205">
        <v>750</v>
      </c>
      <c r="G534" s="205">
        <v>1088</v>
      </c>
      <c r="H534">
        <f t="shared" si="22"/>
        <v>2005</v>
      </c>
    </row>
    <row r="535" spans="1:8" x14ac:dyDescent="0.3">
      <c r="A535" s="203">
        <v>38590</v>
      </c>
      <c r="B535" s="204" t="s">
        <v>717</v>
      </c>
      <c r="C535" s="204" t="s">
        <v>718</v>
      </c>
      <c r="D535" s="204" t="s">
        <v>96</v>
      </c>
      <c r="E535" s="204" t="s">
        <v>712</v>
      </c>
      <c r="F535" s="205">
        <v>1012</v>
      </c>
      <c r="G535" s="205">
        <v>883</v>
      </c>
      <c r="H535">
        <f t="shared" si="22"/>
        <v>2005</v>
      </c>
    </row>
    <row r="536" spans="1:8" x14ac:dyDescent="0.3">
      <c r="A536" s="203">
        <v>38590</v>
      </c>
      <c r="B536" s="204" t="s">
        <v>717</v>
      </c>
      <c r="C536" s="204" t="s">
        <v>719</v>
      </c>
      <c r="D536" s="204" t="s">
        <v>96</v>
      </c>
      <c r="E536" s="204" t="s">
        <v>712</v>
      </c>
      <c r="F536" s="205">
        <v>111</v>
      </c>
      <c r="G536" s="205">
        <v>455</v>
      </c>
      <c r="H536">
        <f t="shared" si="22"/>
        <v>2005</v>
      </c>
    </row>
    <row r="537" spans="1:8" x14ac:dyDescent="0.3">
      <c r="A537" s="203">
        <v>38590</v>
      </c>
      <c r="B537" s="204" t="s">
        <v>720</v>
      </c>
      <c r="C537" s="204" t="s">
        <v>720</v>
      </c>
      <c r="D537" s="204" t="s">
        <v>96</v>
      </c>
      <c r="E537" s="204" t="s">
        <v>712</v>
      </c>
      <c r="F537" s="205">
        <v>250</v>
      </c>
      <c r="G537" s="205">
        <v>631</v>
      </c>
      <c r="H537">
        <f t="shared" si="22"/>
        <v>2005</v>
      </c>
    </row>
    <row r="538" spans="1:8" x14ac:dyDescent="0.3">
      <c r="A538" s="203">
        <v>38590</v>
      </c>
      <c r="B538" s="204" t="s">
        <v>720</v>
      </c>
      <c r="C538" s="204" t="s">
        <v>720</v>
      </c>
      <c r="D538" s="204" t="s">
        <v>96</v>
      </c>
      <c r="E538" s="204" t="s">
        <v>721</v>
      </c>
      <c r="F538" s="205">
        <v>2</v>
      </c>
      <c r="G538" s="205">
        <v>688</v>
      </c>
      <c r="H538">
        <f t="shared" si="22"/>
        <v>2005</v>
      </c>
    </row>
    <row r="539" spans="1:8" x14ac:dyDescent="0.3">
      <c r="A539" s="203">
        <v>38590</v>
      </c>
      <c r="B539" s="204" t="s">
        <v>134</v>
      </c>
      <c r="C539" s="204" t="s">
        <v>134</v>
      </c>
      <c r="D539" s="204" t="s">
        <v>711</v>
      </c>
      <c r="E539" s="204" t="s">
        <v>721</v>
      </c>
      <c r="F539" s="205">
        <v>6956</v>
      </c>
      <c r="G539" s="205">
        <v>7027</v>
      </c>
      <c r="H539">
        <f t="shared" si="22"/>
        <v>2005</v>
      </c>
    </row>
    <row r="540" spans="1:8" x14ac:dyDescent="0.3">
      <c r="A540" s="203">
        <v>38590</v>
      </c>
      <c r="B540" s="204" t="s">
        <v>509</v>
      </c>
      <c r="C540" s="204" t="s">
        <v>713</v>
      </c>
      <c r="D540" s="204" t="s">
        <v>96</v>
      </c>
      <c r="E540" s="204" t="s">
        <v>721</v>
      </c>
      <c r="F540" s="205">
        <v>3804.34</v>
      </c>
      <c r="G540" s="205">
        <v>2650</v>
      </c>
      <c r="H540">
        <f t="shared" si="22"/>
        <v>2005</v>
      </c>
    </row>
    <row r="541" spans="1:8" x14ac:dyDescent="0.3">
      <c r="A541" s="203">
        <v>38590</v>
      </c>
      <c r="B541" s="204" t="s">
        <v>509</v>
      </c>
      <c r="C541" s="204" t="s">
        <v>714</v>
      </c>
      <c r="D541" s="204" t="s">
        <v>96</v>
      </c>
      <c r="E541" s="204" t="s">
        <v>721</v>
      </c>
      <c r="F541" s="205">
        <v>737</v>
      </c>
      <c r="G541" s="205">
        <v>809</v>
      </c>
      <c r="H541">
        <f t="shared" si="22"/>
        <v>2005</v>
      </c>
    </row>
    <row r="542" spans="1:8" x14ac:dyDescent="0.3">
      <c r="A542" s="203">
        <v>38590</v>
      </c>
      <c r="B542" s="204" t="s">
        <v>509</v>
      </c>
      <c r="C542" s="204" t="s">
        <v>715</v>
      </c>
      <c r="D542" s="204" t="s">
        <v>96</v>
      </c>
      <c r="E542" s="204" t="s">
        <v>721</v>
      </c>
      <c r="F542" s="205">
        <v>0</v>
      </c>
      <c r="G542" s="205">
        <v>3903</v>
      </c>
      <c r="H542">
        <f t="shared" si="22"/>
        <v>2005</v>
      </c>
    </row>
    <row r="543" spans="1:8" x14ac:dyDescent="0.3">
      <c r="A543" s="203">
        <v>38590</v>
      </c>
      <c r="B543" s="204" t="s">
        <v>716</v>
      </c>
      <c r="C543" s="204" t="s">
        <v>716</v>
      </c>
      <c r="D543" s="204" t="s">
        <v>96</v>
      </c>
      <c r="E543" s="204" t="s">
        <v>721</v>
      </c>
      <c r="F543" s="205">
        <v>948</v>
      </c>
      <c r="G543" s="205">
        <v>1246</v>
      </c>
      <c r="H543">
        <f t="shared" si="22"/>
        <v>2005</v>
      </c>
    </row>
    <row r="544" spans="1:8" x14ac:dyDescent="0.3">
      <c r="A544" s="203">
        <v>38590</v>
      </c>
      <c r="B544" s="204" t="s">
        <v>717</v>
      </c>
      <c r="C544" s="204" t="s">
        <v>718</v>
      </c>
      <c r="D544" s="204" t="s">
        <v>96</v>
      </c>
      <c r="E544" s="204" t="s">
        <v>721</v>
      </c>
      <c r="F544" s="205">
        <v>796</v>
      </c>
      <c r="G544" s="205">
        <v>933</v>
      </c>
      <c r="H544">
        <f t="shared" si="22"/>
        <v>2005</v>
      </c>
    </row>
    <row r="545" spans="1:8" x14ac:dyDescent="0.3">
      <c r="A545" s="203">
        <v>38590</v>
      </c>
      <c r="B545" s="204" t="s">
        <v>717</v>
      </c>
      <c r="C545" s="204" t="s">
        <v>719</v>
      </c>
      <c r="D545" s="204" t="s">
        <v>96</v>
      </c>
      <c r="E545" s="204" t="s">
        <v>721</v>
      </c>
      <c r="F545" s="205">
        <v>517</v>
      </c>
      <c r="G545" s="205">
        <v>931</v>
      </c>
      <c r="H545">
        <f t="shared" si="22"/>
        <v>2005</v>
      </c>
    </row>
    <row r="546" spans="1:8" x14ac:dyDescent="0.3">
      <c r="A546" s="203">
        <v>38597</v>
      </c>
      <c r="B546" s="204" t="s">
        <v>134</v>
      </c>
      <c r="C546" s="204" t="s">
        <v>134</v>
      </c>
      <c r="D546" s="204" t="s">
        <v>711</v>
      </c>
      <c r="E546" s="204" t="s">
        <v>712</v>
      </c>
      <c r="F546" s="205">
        <v>6198</v>
      </c>
      <c r="G546" s="205">
        <v>7548</v>
      </c>
      <c r="H546">
        <f t="shared" si="22"/>
        <v>2005</v>
      </c>
    </row>
    <row r="547" spans="1:8" x14ac:dyDescent="0.3">
      <c r="A547" s="203">
        <v>38597</v>
      </c>
      <c r="B547" s="204" t="s">
        <v>509</v>
      </c>
      <c r="C547" s="204" t="s">
        <v>713</v>
      </c>
      <c r="D547" s="204" t="s">
        <v>96</v>
      </c>
      <c r="E547" s="204" t="s">
        <v>712</v>
      </c>
      <c r="F547" s="205">
        <v>2640.44</v>
      </c>
      <c r="G547" s="205">
        <v>2451.02</v>
      </c>
      <c r="H547">
        <f t="shared" si="22"/>
        <v>2005</v>
      </c>
    </row>
    <row r="548" spans="1:8" x14ac:dyDescent="0.3">
      <c r="A548" s="203">
        <v>38597</v>
      </c>
      <c r="B548" s="204" t="s">
        <v>509</v>
      </c>
      <c r="C548" s="204" t="s">
        <v>714</v>
      </c>
      <c r="D548" s="204" t="s">
        <v>96</v>
      </c>
      <c r="E548" s="204" t="s">
        <v>712</v>
      </c>
      <c r="F548" s="205">
        <v>620</v>
      </c>
      <c r="G548" s="205">
        <v>797</v>
      </c>
      <c r="H548">
        <f t="shared" si="22"/>
        <v>2005</v>
      </c>
    </row>
    <row r="549" spans="1:8" x14ac:dyDescent="0.3">
      <c r="A549" s="203">
        <v>38597</v>
      </c>
      <c r="B549" s="204" t="s">
        <v>509</v>
      </c>
      <c r="C549" s="204" t="s">
        <v>715</v>
      </c>
      <c r="D549" s="204" t="s">
        <v>96</v>
      </c>
      <c r="E549" s="204" t="s">
        <v>712</v>
      </c>
      <c r="F549" s="205">
        <v>0</v>
      </c>
      <c r="G549" s="205">
        <v>2852</v>
      </c>
      <c r="H549">
        <f t="shared" si="22"/>
        <v>2005</v>
      </c>
    </row>
    <row r="550" spans="1:8" x14ac:dyDescent="0.3">
      <c r="A550" s="203">
        <v>38597</v>
      </c>
      <c r="B550" s="204" t="s">
        <v>716</v>
      </c>
      <c r="C550" s="204" t="s">
        <v>716</v>
      </c>
      <c r="D550" s="204" t="s">
        <v>96</v>
      </c>
      <c r="E550" s="204" t="s">
        <v>712</v>
      </c>
      <c r="F550" s="205">
        <v>775</v>
      </c>
      <c r="G550" s="205">
        <v>994</v>
      </c>
      <c r="H550">
        <f t="shared" si="22"/>
        <v>2005</v>
      </c>
    </row>
    <row r="551" spans="1:8" x14ac:dyDescent="0.3">
      <c r="A551" s="203">
        <v>38597</v>
      </c>
      <c r="B551" s="204" t="s">
        <v>717</v>
      </c>
      <c r="C551" s="204" t="s">
        <v>718</v>
      </c>
      <c r="D551" s="204" t="s">
        <v>96</v>
      </c>
      <c r="E551" s="204" t="s">
        <v>712</v>
      </c>
      <c r="F551" s="205">
        <v>1178</v>
      </c>
      <c r="G551" s="205">
        <v>1129</v>
      </c>
      <c r="H551">
        <f t="shared" si="22"/>
        <v>2005</v>
      </c>
    </row>
    <row r="552" spans="1:8" x14ac:dyDescent="0.3">
      <c r="A552" s="203">
        <v>38597</v>
      </c>
      <c r="B552" s="204" t="s">
        <v>717</v>
      </c>
      <c r="C552" s="204" t="s">
        <v>719</v>
      </c>
      <c r="D552" s="204" t="s">
        <v>96</v>
      </c>
      <c r="E552" s="204" t="s">
        <v>712</v>
      </c>
      <c r="F552" s="205">
        <v>-29</v>
      </c>
      <c r="G552" s="205">
        <v>287</v>
      </c>
      <c r="H552">
        <f t="shared" si="22"/>
        <v>2005</v>
      </c>
    </row>
    <row r="553" spans="1:8" x14ac:dyDescent="0.3">
      <c r="A553" s="203">
        <v>38597</v>
      </c>
      <c r="B553" s="204" t="s">
        <v>720</v>
      </c>
      <c r="C553" s="204" t="s">
        <v>720</v>
      </c>
      <c r="D553" s="204" t="s">
        <v>96</v>
      </c>
      <c r="E553" s="204" t="s">
        <v>712</v>
      </c>
      <c r="F553" s="205">
        <v>270</v>
      </c>
      <c r="G553" s="205">
        <v>518</v>
      </c>
      <c r="H553">
        <f t="shared" si="22"/>
        <v>2005</v>
      </c>
    </row>
    <row r="554" spans="1:8" x14ac:dyDescent="0.3">
      <c r="A554" s="203">
        <v>38597</v>
      </c>
      <c r="B554" s="204" t="s">
        <v>720</v>
      </c>
      <c r="C554" s="204" t="s">
        <v>720</v>
      </c>
      <c r="D554" s="204" t="s">
        <v>96</v>
      </c>
      <c r="E554" s="204" t="s">
        <v>721</v>
      </c>
      <c r="F554" s="205">
        <v>-6</v>
      </c>
      <c r="G554" s="205">
        <v>702</v>
      </c>
      <c r="H554">
        <f t="shared" si="22"/>
        <v>2005</v>
      </c>
    </row>
    <row r="555" spans="1:8" x14ac:dyDescent="0.3">
      <c r="A555" s="203">
        <v>38597</v>
      </c>
      <c r="B555" s="204" t="s">
        <v>134</v>
      </c>
      <c r="C555" s="204" t="s">
        <v>134</v>
      </c>
      <c r="D555" s="204" t="s">
        <v>711</v>
      </c>
      <c r="E555" s="204" t="s">
        <v>721</v>
      </c>
      <c r="F555" s="205">
        <v>6835</v>
      </c>
      <c r="G555" s="205">
        <v>6534</v>
      </c>
      <c r="H555">
        <f t="shared" si="22"/>
        <v>2005</v>
      </c>
    </row>
    <row r="556" spans="1:8" x14ac:dyDescent="0.3">
      <c r="A556" s="203">
        <v>38597</v>
      </c>
      <c r="B556" s="204" t="s">
        <v>509</v>
      </c>
      <c r="C556" s="204" t="s">
        <v>713</v>
      </c>
      <c r="D556" s="204" t="s">
        <v>96</v>
      </c>
      <c r="E556" s="204" t="s">
        <v>721</v>
      </c>
      <c r="F556" s="205">
        <v>3390.94</v>
      </c>
      <c r="G556" s="205">
        <v>2673.32</v>
      </c>
      <c r="H556">
        <f t="shared" si="22"/>
        <v>2005</v>
      </c>
    </row>
    <row r="557" spans="1:8" x14ac:dyDescent="0.3">
      <c r="A557" s="203">
        <v>38597</v>
      </c>
      <c r="B557" s="204" t="s">
        <v>509</v>
      </c>
      <c r="C557" s="204" t="s">
        <v>714</v>
      </c>
      <c r="D557" s="204" t="s">
        <v>96</v>
      </c>
      <c r="E557" s="204" t="s">
        <v>721</v>
      </c>
      <c r="F557" s="205">
        <v>767</v>
      </c>
      <c r="G557" s="205">
        <v>800</v>
      </c>
      <c r="H557">
        <f t="shared" si="22"/>
        <v>2005</v>
      </c>
    </row>
    <row r="558" spans="1:8" x14ac:dyDescent="0.3">
      <c r="A558" s="203">
        <v>38597</v>
      </c>
      <c r="B558" s="204" t="s">
        <v>509</v>
      </c>
      <c r="C558" s="204" t="s">
        <v>715</v>
      </c>
      <c r="D558" s="204" t="s">
        <v>96</v>
      </c>
      <c r="E558" s="204" t="s">
        <v>721</v>
      </c>
      <c r="F558" s="205">
        <v>0</v>
      </c>
      <c r="G558" s="205">
        <v>4070</v>
      </c>
      <c r="H558">
        <f t="shared" si="22"/>
        <v>2005</v>
      </c>
    </row>
    <row r="559" spans="1:8" x14ac:dyDescent="0.3">
      <c r="A559" s="203">
        <v>38597</v>
      </c>
      <c r="B559" s="204" t="s">
        <v>716</v>
      </c>
      <c r="C559" s="204" t="s">
        <v>716</v>
      </c>
      <c r="D559" s="204" t="s">
        <v>96</v>
      </c>
      <c r="E559" s="204" t="s">
        <v>721</v>
      </c>
      <c r="F559" s="205">
        <v>1131</v>
      </c>
      <c r="G559" s="205">
        <v>1307</v>
      </c>
      <c r="H559">
        <f t="shared" si="22"/>
        <v>2005</v>
      </c>
    </row>
    <row r="560" spans="1:8" x14ac:dyDescent="0.3">
      <c r="A560" s="203">
        <v>38597</v>
      </c>
      <c r="B560" s="204" t="s">
        <v>717</v>
      </c>
      <c r="C560" s="204" t="s">
        <v>718</v>
      </c>
      <c r="D560" s="204" t="s">
        <v>96</v>
      </c>
      <c r="E560" s="204" t="s">
        <v>721</v>
      </c>
      <c r="F560" s="205">
        <v>791</v>
      </c>
      <c r="G560" s="205">
        <v>906</v>
      </c>
      <c r="H560">
        <f t="shared" si="22"/>
        <v>2005</v>
      </c>
    </row>
    <row r="561" spans="1:8" x14ac:dyDescent="0.3">
      <c r="A561" s="203">
        <v>38597</v>
      </c>
      <c r="B561" s="204" t="s">
        <v>717</v>
      </c>
      <c r="C561" s="204" t="s">
        <v>719</v>
      </c>
      <c r="D561" s="204" t="s">
        <v>96</v>
      </c>
      <c r="E561" s="204" t="s">
        <v>721</v>
      </c>
      <c r="F561" s="205">
        <v>564</v>
      </c>
      <c r="G561" s="205">
        <v>890</v>
      </c>
      <c r="H561">
        <f t="shared" si="22"/>
        <v>2005</v>
      </c>
    </row>
    <row r="562" spans="1:8" x14ac:dyDescent="0.3">
      <c r="A562" s="203">
        <v>38604</v>
      </c>
      <c r="B562" s="204" t="s">
        <v>134</v>
      </c>
      <c r="C562" s="204" t="s">
        <v>134</v>
      </c>
      <c r="D562" s="204" t="s">
        <v>711</v>
      </c>
      <c r="E562" s="204" t="s">
        <v>712</v>
      </c>
      <c r="F562" s="205">
        <v>6205</v>
      </c>
      <c r="G562" s="205">
        <v>8492</v>
      </c>
      <c r="H562">
        <f t="shared" si="22"/>
        <v>2005</v>
      </c>
    </row>
    <row r="563" spans="1:8" x14ac:dyDescent="0.3">
      <c r="A563" s="203">
        <v>38604</v>
      </c>
      <c r="B563" s="204" t="s">
        <v>509</v>
      </c>
      <c r="C563" s="204" t="s">
        <v>713</v>
      </c>
      <c r="D563" s="204" t="s">
        <v>96</v>
      </c>
      <c r="E563" s="204" t="s">
        <v>712</v>
      </c>
      <c r="F563" s="205">
        <v>2865.94</v>
      </c>
      <c r="G563" s="205">
        <v>2291.88</v>
      </c>
      <c r="H563">
        <f t="shared" si="22"/>
        <v>2005</v>
      </c>
    </row>
    <row r="564" spans="1:8" x14ac:dyDescent="0.3">
      <c r="A564" s="203">
        <v>38604</v>
      </c>
      <c r="B564" s="204" t="s">
        <v>509</v>
      </c>
      <c r="C564" s="204" t="s">
        <v>714</v>
      </c>
      <c r="D564" s="204" t="s">
        <v>96</v>
      </c>
      <c r="E564" s="204" t="s">
        <v>712</v>
      </c>
      <c r="F564" s="205">
        <v>461</v>
      </c>
      <c r="G564" s="205">
        <v>765</v>
      </c>
      <c r="H564">
        <f t="shared" si="22"/>
        <v>2005</v>
      </c>
    </row>
    <row r="565" spans="1:8" x14ac:dyDescent="0.3">
      <c r="A565" s="203">
        <v>38604</v>
      </c>
      <c r="B565" s="204" t="s">
        <v>509</v>
      </c>
      <c r="C565" s="204" t="s">
        <v>715</v>
      </c>
      <c r="D565" s="204" t="s">
        <v>96</v>
      </c>
      <c r="E565" s="204" t="s">
        <v>712</v>
      </c>
      <c r="F565" s="205">
        <v>0</v>
      </c>
      <c r="G565" s="205">
        <v>2935</v>
      </c>
      <c r="H565">
        <f t="shared" si="22"/>
        <v>2005</v>
      </c>
    </row>
    <row r="566" spans="1:8" x14ac:dyDescent="0.3">
      <c r="A566" s="203">
        <v>38604</v>
      </c>
      <c r="B566" s="204" t="s">
        <v>716</v>
      </c>
      <c r="C566" s="204" t="s">
        <v>716</v>
      </c>
      <c r="D566" s="204" t="s">
        <v>96</v>
      </c>
      <c r="E566" s="204" t="s">
        <v>712</v>
      </c>
      <c r="F566" s="205">
        <v>698</v>
      </c>
      <c r="G566" s="205">
        <v>918</v>
      </c>
      <c r="H566">
        <f t="shared" si="22"/>
        <v>2005</v>
      </c>
    </row>
    <row r="567" spans="1:8" x14ac:dyDescent="0.3">
      <c r="A567" s="203">
        <v>38604</v>
      </c>
      <c r="B567" s="204" t="s">
        <v>717</v>
      </c>
      <c r="C567" s="204" t="s">
        <v>718</v>
      </c>
      <c r="D567" s="204" t="s">
        <v>96</v>
      </c>
      <c r="E567" s="204" t="s">
        <v>712</v>
      </c>
      <c r="F567" s="205">
        <v>1009</v>
      </c>
      <c r="G567" s="205">
        <v>921</v>
      </c>
      <c r="H567">
        <f t="shared" si="22"/>
        <v>2005</v>
      </c>
    </row>
    <row r="568" spans="1:8" x14ac:dyDescent="0.3">
      <c r="A568" s="203">
        <v>38604</v>
      </c>
      <c r="B568" s="204" t="s">
        <v>717</v>
      </c>
      <c r="C568" s="204" t="s">
        <v>719</v>
      </c>
      <c r="D568" s="204" t="s">
        <v>96</v>
      </c>
      <c r="E568" s="204" t="s">
        <v>712</v>
      </c>
      <c r="F568" s="205">
        <v>128</v>
      </c>
      <c r="G568" s="205">
        <v>270</v>
      </c>
      <c r="H568">
        <f t="shared" si="22"/>
        <v>2005</v>
      </c>
    </row>
    <row r="569" spans="1:8" x14ac:dyDescent="0.3">
      <c r="A569" s="203">
        <v>38604</v>
      </c>
      <c r="B569" s="204" t="s">
        <v>720</v>
      </c>
      <c r="C569" s="204" t="s">
        <v>720</v>
      </c>
      <c r="D569" s="204" t="s">
        <v>96</v>
      </c>
      <c r="E569" s="204" t="s">
        <v>712</v>
      </c>
      <c r="F569" s="205">
        <v>225</v>
      </c>
      <c r="G569" s="205">
        <v>705</v>
      </c>
      <c r="H569">
        <f t="shared" si="22"/>
        <v>2005</v>
      </c>
    </row>
    <row r="570" spans="1:8" x14ac:dyDescent="0.3">
      <c r="A570" s="203">
        <v>38604</v>
      </c>
      <c r="B570" s="204" t="s">
        <v>720</v>
      </c>
      <c r="C570" s="204" t="s">
        <v>720</v>
      </c>
      <c r="D570" s="204" t="s">
        <v>96</v>
      </c>
      <c r="E570" s="204" t="s">
        <v>721</v>
      </c>
      <c r="F570" s="205">
        <v>-20</v>
      </c>
      <c r="G570" s="205">
        <v>606</v>
      </c>
      <c r="H570">
        <f t="shared" si="22"/>
        <v>2005</v>
      </c>
    </row>
    <row r="571" spans="1:8" x14ac:dyDescent="0.3">
      <c r="A571" s="203">
        <v>38604</v>
      </c>
      <c r="B571" s="204" t="s">
        <v>134</v>
      </c>
      <c r="C571" s="204" t="s">
        <v>134</v>
      </c>
      <c r="D571" s="204" t="s">
        <v>711</v>
      </c>
      <c r="E571" s="204" t="s">
        <v>721</v>
      </c>
      <c r="F571" s="205">
        <v>6869</v>
      </c>
      <c r="G571" s="205">
        <v>6496</v>
      </c>
      <c r="H571">
        <f t="shared" si="22"/>
        <v>2005</v>
      </c>
    </row>
    <row r="572" spans="1:8" x14ac:dyDescent="0.3">
      <c r="A572" s="203">
        <v>38604</v>
      </c>
      <c r="B572" s="204" t="s">
        <v>509</v>
      </c>
      <c r="C572" s="204" t="s">
        <v>713</v>
      </c>
      <c r="D572" s="204" t="s">
        <v>96</v>
      </c>
      <c r="E572" s="204" t="s">
        <v>721</v>
      </c>
      <c r="F572" s="205">
        <v>3522.38</v>
      </c>
      <c r="G572" s="205">
        <v>2628.8</v>
      </c>
      <c r="H572">
        <f t="shared" si="22"/>
        <v>2005</v>
      </c>
    </row>
    <row r="573" spans="1:8" x14ac:dyDescent="0.3">
      <c r="A573" s="203">
        <v>38604</v>
      </c>
      <c r="B573" s="204" t="s">
        <v>509</v>
      </c>
      <c r="C573" s="204" t="s">
        <v>714</v>
      </c>
      <c r="D573" s="204" t="s">
        <v>96</v>
      </c>
      <c r="E573" s="204" t="s">
        <v>721</v>
      </c>
      <c r="F573" s="205">
        <v>757</v>
      </c>
      <c r="G573" s="205">
        <v>782</v>
      </c>
      <c r="H573">
        <f t="shared" si="22"/>
        <v>2005</v>
      </c>
    </row>
    <row r="574" spans="1:8" x14ac:dyDescent="0.3">
      <c r="A574" s="203">
        <v>38604</v>
      </c>
      <c r="B574" s="204" t="s">
        <v>509</v>
      </c>
      <c r="C574" s="204" t="s">
        <v>715</v>
      </c>
      <c r="D574" s="204" t="s">
        <v>96</v>
      </c>
      <c r="E574" s="204" t="s">
        <v>721</v>
      </c>
      <c r="F574" s="205">
        <v>0</v>
      </c>
      <c r="G574" s="205">
        <v>3770</v>
      </c>
      <c r="H574">
        <f t="shared" si="22"/>
        <v>2005</v>
      </c>
    </row>
    <row r="575" spans="1:8" x14ac:dyDescent="0.3">
      <c r="A575" s="203">
        <v>38604</v>
      </c>
      <c r="B575" s="204" t="s">
        <v>716</v>
      </c>
      <c r="C575" s="204" t="s">
        <v>716</v>
      </c>
      <c r="D575" s="204" t="s">
        <v>96</v>
      </c>
      <c r="E575" s="204" t="s">
        <v>721</v>
      </c>
      <c r="F575" s="205">
        <v>1142</v>
      </c>
      <c r="G575" s="205">
        <v>1455</v>
      </c>
      <c r="H575">
        <f t="shared" si="22"/>
        <v>2005</v>
      </c>
    </row>
    <row r="576" spans="1:8" x14ac:dyDescent="0.3">
      <c r="A576" s="203">
        <v>38604</v>
      </c>
      <c r="B576" s="204" t="s">
        <v>717</v>
      </c>
      <c r="C576" s="204" t="s">
        <v>718</v>
      </c>
      <c r="D576" s="204" t="s">
        <v>96</v>
      </c>
      <c r="E576" s="204" t="s">
        <v>721</v>
      </c>
      <c r="F576" s="205">
        <v>805</v>
      </c>
      <c r="G576" s="205">
        <v>924</v>
      </c>
      <c r="H576">
        <f t="shared" si="22"/>
        <v>2005</v>
      </c>
    </row>
    <row r="577" spans="1:8" x14ac:dyDescent="0.3">
      <c r="A577" s="203">
        <v>38604</v>
      </c>
      <c r="B577" s="204" t="s">
        <v>717</v>
      </c>
      <c r="C577" s="204" t="s">
        <v>719</v>
      </c>
      <c r="D577" s="204" t="s">
        <v>96</v>
      </c>
      <c r="E577" s="204" t="s">
        <v>721</v>
      </c>
      <c r="F577" s="205">
        <v>619</v>
      </c>
      <c r="G577" s="205">
        <v>842</v>
      </c>
      <c r="H577">
        <f t="shared" si="22"/>
        <v>2005</v>
      </c>
    </row>
    <row r="578" spans="1:8" x14ac:dyDescent="0.3">
      <c r="A578" s="203">
        <v>38611</v>
      </c>
      <c r="B578" s="204" t="s">
        <v>134</v>
      </c>
      <c r="C578" s="204" t="s">
        <v>134</v>
      </c>
      <c r="D578" s="204" t="s">
        <v>711</v>
      </c>
      <c r="E578" s="204" t="s">
        <v>712</v>
      </c>
      <c r="F578" s="205">
        <v>6189</v>
      </c>
      <c r="G578" s="205">
        <v>7991</v>
      </c>
      <c r="H578">
        <f t="shared" si="22"/>
        <v>2005</v>
      </c>
    </row>
    <row r="579" spans="1:8" x14ac:dyDescent="0.3">
      <c r="A579" s="203">
        <v>38611</v>
      </c>
      <c r="B579" s="204" t="s">
        <v>509</v>
      </c>
      <c r="C579" s="204" t="s">
        <v>713</v>
      </c>
      <c r="D579" s="204" t="s">
        <v>96</v>
      </c>
      <c r="E579" s="204" t="s">
        <v>712</v>
      </c>
      <c r="F579" s="205">
        <v>3190.44</v>
      </c>
      <c r="G579" s="205">
        <v>2388.98</v>
      </c>
      <c r="H579">
        <f t="shared" ref="H579:H642" si="23">YEAR(A579)</f>
        <v>2005</v>
      </c>
    </row>
    <row r="580" spans="1:8" x14ac:dyDescent="0.3">
      <c r="A580" s="203">
        <v>38611</v>
      </c>
      <c r="B580" s="204" t="s">
        <v>509</v>
      </c>
      <c r="C580" s="204" t="s">
        <v>714</v>
      </c>
      <c r="D580" s="204" t="s">
        <v>96</v>
      </c>
      <c r="E580" s="204" t="s">
        <v>712</v>
      </c>
      <c r="F580" s="205">
        <v>416</v>
      </c>
      <c r="G580" s="205">
        <v>661</v>
      </c>
      <c r="H580">
        <f t="shared" si="23"/>
        <v>2005</v>
      </c>
    </row>
    <row r="581" spans="1:8" x14ac:dyDescent="0.3">
      <c r="A581" s="203">
        <v>38611</v>
      </c>
      <c r="B581" s="204" t="s">
        <v>509</v>
      </c>
      <c r="C581" s="204" t="s">
        <v>715</v>
      </c>
      <c r="D581" s="204" t="s">
        <v>96</v>
      </c>
      <c r="E581" s="204" t="s">
        <v>712</v>
      </c>
      <c r="F581" s="205">
        <v>0</v>
      </c>
      <c r="G581" s="205">
        <v>3207</v>
      </c>
      <c r="H581">
        <f t="shared" si="23"/>
        <v>2005</v>
      </c>
    </row>
    <row r="582" spans="1:8" x14ac:dyDescent="0.3">
      <c r="A582" s="203">
        <v>38611</v>
      </c>
      <c r="B582" s="204" t="s">
        <v>716</v>
      </c>
      <c r="C582" s="204" t="s">
        <v>716</v>
      </c>
      <c r="D582" s="204" t="s">
        <v>96</v>
      </c>
      <c r="E582" s="204" t="s">
        <v>712</v>
      </c>
      <c r="F582" s="205">
        <v>830</v>
      </c>
      <c r="G582" s="205">
        <v>1016</v>
      </c>
      <c r="H582">
        <f t="shared" si="23"/>
        <v>2005</v>
      </c>
    </row>
    <row r="583" spans="1:8" x14ac:dyDescent="0.3">
      <c r="A583" s="203">
        <v>38611</v>
      </c>
      <c r="B583" s="204" t="s">
        <v>717</v>
      </c>
      <c r="C583" s="204" t="s">
        <v>718</v>
      </c>
      <c r="D583" s="204" t="s">
        <v>96</v>
      </c>
      <c r="E583" s="204" t="s">
        <v>712</v>
      </c>
      <c r="F583" s="205">
        <v>1142</v>
      </c>
      <c r="G583" s="205">
        <v>1374</v>
      </c>
      <c r="H583">
        <f t="shared" si="23"/>
        <v>2005</v>
      </c>
    </row>
    <row r="584" spans="1:8" x14ac:dyDescent="0.3">
      <c r="A584" s="203">
        <v>38611</v>
      </c>
      <c r="B584" s="204" t="s">
        <v>717</v>
      </c>
      <c r="C584" s="204" t="s">
        <v>719</v>
      </c>
      <c r="D584" s="204" t="s">
        <v>96</v>
      </c>
      <c r="E584" s="204" t="s">
        <v>712</v>
      </c>
      <c r="F584" s="205">
        <v>118</v>
      </c>
      <c r="G584" s="205">
        <v>272</v>
      </c>
      <c r="H584">
        <f t="shared" si="23"/>
        <v>2005</v>
      </c>
    </row>
    <row r="585" spans="1:8" x14ac:dyDescent="0.3">
      <c r="A585" s="203">
        <v>38611</v>
      </c>
      <c r="B585" s="204" t="s">
        <v>720</v>
      </c>
      <c r="C585" s="204" t="s">
        <v>720</v>
      </c>
      <c r="D585" s="204" t="s">
        <v>96</v>
      </c>
      <c r="E585" s="204" t="s">
        <v>712</v>
      </c>
      <c r="F585" s="205">
        <v>257</v>
      </c>
      <c r="G585" s="205">
        <v>651</v>
      </c>
      <c r="H585">
        <f t="shared" si="23"/>
        <v>2005</v>
      </c>
    </row>
    <row r="586" spans="1:8" x14ac:dyDescent="0.3">
      <c r="A586" s="203">
        <v>38611</v>
      </c>
      <c r="B586" s="204" t="s">
        <v>720</v>
      </c>
      <c r="C586" s="204" t="s">
        <v>720</v>
      </c>
      <c r="D586" s="204" t="s">
        <v>96</v>
      </c>
      <c r="E586" s="204" t="s">
        <v>721</v>
      </c>
      <c r="F586" s="205">
        <v>59</v>
      </c>
      <c r="G586" s="205">
        <v>651</v>
      </c>
      <c r="H586">
        <f t="shared" si="23"/>
        <v>2005</v>
      </c>
    </row>
    <row r="587" spans="1:8" x14ac:dyDescent="0.3">
      <c r="A587" s="203">
        <v>38611</v>
      </c>
      <c r="B587" s="204" t="s">
        <v>134</v>
      </c>
      <c r="C587" s="204" t="s">
        <v>134</v>
      </c>
      <c r="D587" s="204" t="s">
        <v>711</v>
      </c>
      <c r="E587" s="204" t="s">
        <v>721</v>
      </c>
      <c r="F587" s="205">
        <v>6474</v>
      </c>
      <c r="G587" s="205">
        <v>6421</v>
      </c>
      <c r="H587">
        <f t="shared" si="23"/>
        <v>2005</v>
      </c>
    </row>
    <row r="588" spans="1:8" x14ac:dyDescent="0.3">
      <c r="A588" s="203">
        <v>38611</v>
      </c>
      <c r="B588" s="204" t="s">
        <v>509</v>
      </c>
      <c r="C588" s="204" t="s">
        <v>713</v>
      </c>
      <c r="D588" s="204" t="s">
        <v>96</v>
      </c>
      <c r="E588" s="204" t="s">
        <v>721</v>
      </c>
      <c r="F588" s="205">
        <v>3002.98</v>
      </c>
      <c r="G588" s="205">
        <v>2421.04</v>
      </c>
      <c r="H588">
        <f t="shared" si="23"/>
        <v>2005</v>
      </c>
    </row>
    <row r="589" spans="1:8" x14ac:dyDescent="0.3">
      <c r="A589" s="203">
        <v>38611</v>
      </c>
      <c r="B589" s="204" t="s">
        <v>509</v>
      </c>
      <c r="C589" s="204" t="s">
        <v>714</v>
      </c>
      <c r="D589" s="204" t="s">
        <v>96</v>
      </c>
      <c r="E589" s="204" t="s">
        <v>721</v>
      </c>
      <c r="F589" s="205">
        <v>703</v>
      </c>
      <c r="G589" s="205">
        <v>502</v>
      </c>
      <c r="H589">
        <f t="shared" si="23"/>
        <v>2005</v>
      </c>
    </row>
    <row r="590" spans="1:8" x14ac:dyDescent="0.3">
      <c r="A590" s="203">
        <v>38611</v>
      </c>
      <c r="B590" s="204" t="s">
        <v>509</v>
      </c>
      <c r="C590" s="204" t="s">
        <v>715</v>
      </c>
      <c r="D590" s="204" t="s">
        <v>96</v>
      </c>
      <c r="E590" s="204" t="s">
        <v>721</v>
      </c>
      <c r="F590" s="205">
        <v>0</v>
      </c>
      <c r="G590" s="205">
        <v>3784</v>
      </c>
      <c r="H590">
        <f t="shared" si="23"/>
        <v>2005</v>
      </c>
    </row>
    <row r="591" spans="1:8" x14ac:dyDescent="0.3">
      <c r="A591" s="203">
        <v>38611</v>
      </c>
      <c r="B591" s="204" t="s">
        <v>716</v>
      </c>
      <c r="C591" s="204" t="s">
        <v>716</v>
      </c>
      <c r="D591" s="204" t="s">
        <v>96</v>
      </c>
      <c r="E591" s="204" t="s">
        <v>721</v>
      </c>
      <c r="F591" s="205">
        <v>1091</v>
      </c>
      <c r="G591" s="205">
        <v>1590</v>
      </c>
      <c r="H591">
        <f t="shared" si="23"/>
        <v>2005</v>
      </c>
    </row>
    <row r="592" spans="1:8" x14ac:dyDescent="0.3">
      <c r="A592" s="203">
        <v>38611</v>
      </c>
      <c r="B592" s="204" t="s">
        <v>717</v>
      </c>
      <c r="C592" s="204" t="s">
        <v>718</v>
      </c>
      <c r="D592" s="204" t="s">
        <v>96</v>
      </c>
      <c r="E592" s="204" t="s">
        <v>721</v>
      </c>
      <c r="F592" s="205">
        <v>738</v>
      </c>
      <c r="G592" s="205">
        <v>1041</v>
      </c>
      <c r="H592">
        <f t="shared" si="23"/>
        <v>2005</v>
      </c>
    </row>
    <row r="593" spans="1:8" x14ac:dyDescent="0.3">
      <c r="A593" s="203">
        <v>38611</v>
      </c>
      <c r="B593" s="204" t="s">
        <v>717</v>
      </c>
      <c r="C593" s="204" t="s">
        <v>719</v>
      </c>
      <c r="D593" s="204" t="s">
        <v>96</v>
      </c>
      <c r="E593" s="204" t="s">
        <v>721</v>
      </c>
      <c r="F593" s="205">
        <v>478</v>
      </c>
      <c r="G593" s="205">
        <v>816</v>
      </c>
      <c r="H593">
        <f t="shared" si="23"/>
        <v>2005</v>
      </c>
    </row>
    <row r="594" spans="1:8" x14ac:dyDescent="0.3">
      <c r="A594" s="203">
        <v>38618</v>
      </c>
      <c r="B594" s="204" t="s">
        <v>134</v>
      </c>
      <c r="C594" s="204" t="s">
        <v>134</v>
      </c>
      <c r="D594" s="204" t="s">
        <v>711</v>
      </c>
      <c r="E594" s="204" t="s">
        <v>712</v>
      </c>
      <c r="F594" s="205">
        <v>6129</v>
      </c>
      <c r="G594" s="205">
        <v>7916</v>
      </c>
      <c r="H594">
        <f t="shared" si="23"/>
        <v>2005</v>
      </c>
    </row>
    <row r="595" spans="1:8" x14ac:dyDescent="0.3">
      <c r="A595" s="203">
        <v>38618</v>
      </c>
      <c r="B595" s="204" t="s">
        <v>509</v>
      </c>
      <c r="C595" s="204" t="s">
        <v>713</v>
      </c>
      <c r="D595" s="204" t="s">
        <v>96</v>
      </c>
      <c r="E595" s="204" t="s">
        <v>712</v>
      </c>
      <c r="F595" s="205">
        <v>3745.02</v>
      </c>
      <c r="G595" s="205">
        <v>3208.3</v>
      </c>
      <c r="H595">
        <f t="shared" si="23"/>
        <v>2005</v>
      </c>
    </row>
    <row r="596" spans="1:8" x14ac:dyDescent="0.3">
      <c r="A596" s="203">
        <v>38618</v>
      </c>
      <c r="B596" s="204" t="s">
        <v>509</v>
      </c>
      <c r="C596" s="204" t="s">
        <v>714</v>
      </c>
      <c r="D596" s="204" t="s">
        <v>96</v>
      </c>
      <c r="E596" s="204" t="s">
        <v>712</v>
      </c>
      <c r="F596" s="205">
        <v>275</v>
      </c>
      <c r="G596" s="205">
        <v>491</v>
      </c>
      <c r="H596">
        <f t="shared" si="23"/>
        <v>2005</v>
      </c>
    </row>
    <row r="597" spans="1:8" x14ac:dyDescent="0.3">
      <c r="A597" s="203">
        <v>38618</v>
      </c>
      <c r="B597" s="204" t="s">
        <v>509</v>
      </c>
      <c r="C597" s="204" t="s">
        <v>715</v>
      </c>
      <c r="D597" s="204" t="s">
        <v>96</v>
      </c>
      <c r="E597" s="204" t="s">
        <v>712</v>
      </c>
      <c r="F597" s="205">
        <v>0</v>
      </c>
      <c r="G597" s="205">
        <v>2594</v>
      </c>
      <c r="H597">
        <f t="shared" si="23"/>
        <v>2005</v>
      </c>
    </row>
    <row r="598" spans="1:8" x14ac:dyDescent="0.3">
      <c r="A598" s="203">
        <v>38618</v>
      </c>
      <c r="B598" s="204" t="s">
        <v>716</v>
      </c>
      <c r="C598" s="204" t="s">
        <v>716</v>
      </c>
      <c r="D598" s="204" t="s">
        <v>96</v>
      </c>
      <c r="E598" s="204" t="s">
        <v>712</v>
      </c>
      <c r="F598" s="205">
        <v>777</v>
      </c>
      <c r="G598" s="205">
        <v>1384</v>
      </c>
      <c r="H598">
        <f t="shared" si="23"/>
        <v>2005</v>
      </c>
    </row>
    <row r="599" spans="1:8" x14ac:dyDescent="0.3">
      <c r="A599" s="203">
        <v>38618</v>
      </c>
      <c r="B599" s="204" t="s">
        <v>717</v>
      </c>
      <c r="C599" s="204" t="s">
        <v>718</v>
      </c>
      <c r="D599" s="204" t="s">
        <v>96</v>
      </c>
      <c r="E599" s="204" t="s">
        <v>712</v>
      </c>
      <c r="F599" s="205">
        <v>975</v>
      </c>
      <c r="G599" s="205">
        <v>1247</v>
      </c>
      <c r="H599">
        <f t="shared" si="23"/>
        <v>2005</v>
      </c>
    </row>
    <row r="600" spans="1:8" x14ac:dyDescent="0.3">
      <c r="A600" s="203">
        <v>38618</v>
      </c>
      <c r="B600" s="204" t="s">
        <v>717</v>
      </c>
      <c r="C600" s="204" t="s">
        <v>719</v>
      </c>
      <c r="D600" s="204" t="s">
        <v>96</v>
      </c>
      <c r="E600" s="204" t="s">
        <v>712</v>
      </c>
      <c r="F600" s="205">
        <v>140</v>
      </c>
      <c r="G600" s="205">
        <v>304</v>
      </c>
      <c r="H600">
        <f t="shared" si="23"/>
        <v>2005</v>
      </c>
    </row>
    <row r="601" spans="1:8" x14ac:dyDescent="0.3">
      <c r="A601" s="203">
        <v>38618</v>
      </c>
      <c r="B601" s="204" t="s">
        <v>720</v>
      </c>
      <c r="C601" s="204" t="s">
        <v>720</v>
      </c>
      <c r="D601" s="204" t="s">
        <v>96</v>
      </c>
      <c r="E601" s="204" t="s">
        <v>712</v>
      </c>
      <c r="F601" s="205">
        <v>233</v>
      </c>
      <c r="G601" s="205">
        <v>798</v>
      </c>
      <c r="H601">
        <f t="shared" si="23"/>
        <v>2005</v>
      </c>
    </row>
    <row r="602" spans="1:8" x14ac:dyDescent="0.3">
      <c r="A602" s="203">
        <v>38618</v>
      </c>
      <c r="B602" s="204" t="s">
        <v>720</v>
      </c>
      <c r="C602" s="204" t="s">
        <v>720</v>
      </c>
      <c r="D602" s="204" t="s">
        <v>96</v>
      </c>
      <c r="E602" s="204" t="s">
        <v>721</v>
      </c>
      <c r="F602" s="205">
        <v>257</v>
      </c>
      <c r="G602" s="205">
        <v>746</v>
      </c>
      <c r="H602">
        <f t="shared" si="23"/>
        <v>2005</v>
      </c>
    </row>
    <row r="603" spans="1:8" x14ac:dyDescent="0.3">
      <c r="A603" s="203">
        <v>38618</v>
      </c>
      <c r="B603" s="204" t="s">
        <v>134</v>
      </c>
      <c r="C603" s="204" t="s">
        <v>134</v>
      </c>
      <c r="D603" s="204" t="s">
        <v>711</v>
      </c>
      <c r="E603" s="204" t="s">
        <v>721</v>
      </c>
      <c r="F603" s="205">
        <v>6597</v>
      </c>
      <c r="G603" s="205">
        <v>6614</v>
      </c>
      <c r="H603">
        <f t="shared" si="23"/>
        <v>2005</v>
      </c>
    </row>
    <row r="604" spans="1:8" x14ac:dyDescent="0.3">
      <c r="A604" s="203">
        <v>38618</v>
      </c>
      <c r="B604" s="204" t="s">
        <v>509</v>
      </c>
      <c r="C604" s="204" t="s">
        <v>713</v>
      </c>
      <c r="D604" s="204" t="s">
        <v>96</v>
      </c>
      <c r="E604" s="204" t="s">
        <v>721</v>
      </c>
      <c r="F604" s="205">
        <v>2884.26</v>
      </c>
      <c r="G604" s="205">
        <v>2199.5</v>
      </c>
      <c r="H604">
        <f t="shared" si="23"/>
        <v>2005</v>
      </c>
    </row>
    <row r="605" spans="1:8" x14ac:dyDescent="0.3">
      <c r="A605" s="203">
        <v>38618</v>
      </c>
      <c r="B605" s="204" t="s">
        <v>509</v>
      </c>
      <c r="C605" s="204" t="s">
        <v>714</v>
      </c>
      <c r="D605" s="204" t="s">
        <v>96</v>
      </c>
      <c r="E605" s="204" t="s">
        <v>721</v>
      </c>
      <c r="F605" s="205">
        <v>908</v>
      </c>
      <c r="G605" s="205">
        <v>737</v>
      </c>
      <c r="H605">
        <f t="shared" si="23"/>
        <v>2005</v>
      </c>
    </row>
    <row r="606" spans="1:8" x14ac:dyDescent="0.3">
      <c r="A606" s="203">
        <v>38618</v>
      </c>
      <c r="B606" s="204" t="s">
        <v>509</v>
      </c>
      <c r="C606" s="204" t="s">
        <v>715</v>
      </c>
      <c r="D606" s="204" t="s">
        <v>96</v>
      </c>
      <c r="E606" s="204" t="s">
        <v>721</v>
      </c>
      <c r="F606" s="205">
        <v>0</v>
      </c>
      <c r="G606" s="205">
        <v>3930</v>
      </c>
      <c r="H606">
        <f t="shared" si="23"/>
        <v>2005</v>
      </c>
    </row>
    <row r="607" spans="1:8" x14ac:dyDescent="0.3">
      <c r="A607" s="203">
        <v>38618</v>
      </c>
      <c r="B607" s="204" t="s">
        <v>716</v>
      </c>
      <c r="C607" s="204" t="s">
        <v>716</v>
      </c>
      <c r="D607" s="204" t="s">
        <v>96</v>
      </c>
      <c r="E607" s="204" t="s">
        <v>721</v>
      </c>
      <c r="F607" s="205">
        <v>943</v>
      </c>
      <c r="G607" s="205">
        <v>1446</v>
      </c>
      <c r="H607">
        <f t="shared" si="23"/>
        <v>2005</v>
      </c>
    </row>
    <row r="608" spans="1:8" x14ac:dyDescent="0.3">
      <c r="A608" s="203">
        <v>38618</v>
      </c>
      <c r="B608" s="204" t="s">
        <v>717</v>
      </c>
      <c r="C608" s="204" t="s">
        <v>718</v>
      </c>
      <c r="D608" s="204" t="s">
        <v>96</v>
      </c>
      <c r="E608" s="204" t="s">
        <v>721</v>
      </c>
      <c r="F608" s="205">
        <v>585</v>
      </c>
      <c r="G608" s="205">
        <v>900</v>
      </c>
      <c r="H608">
        <f t="shared" si="23"/>
        <v>2005</v>
      </c>
    </row>
    <row r="609" spans="1:8" x14ac:dyDescent="0.3">
      <c r="A609" s="203">
        <v>38618</v>
      </c>
      <c r="B609" s="204" t="s">
        <v>717</v>
      </c>
      <c r="C609" s="204" t="s">
        <v>719</v>
      </c>
      <c r="D609" s="204" t="s">
        <v>96</v>
      </c>
      <c r="E609" s="204" t="s">
        <v>721</v>
      </c>
      <c r="F609" s="205">
        <v>526</v>
      </c>
      <c r="G609" s="205">
        <v>844</v>
      </c>
      <c r="H609">
        <f t="shared" si="23"/>
        <v>2005</v>
      </c>
    </row>
    <row r="610" spans="1:8" x14ac:dyDescent="0.3">
      <c r="A610" s="203">
        <v>38625</v>
      </c>
      <c r="B610" s="204" t="s">
        <v>134</v>
      </c>
      <c r="C610" s="204" t="s">
        <v>134</v>
      </c>
      <c r="D610" s="204" t="s">
        <v>711</v>
      </c>
      <c r="E610" s="204" t="s">
        <v>712</v>
      </c>
      <c r="F610" s="205">
        <v>6251</v>
      </c>
      <c r="G610" s="205">
        <v>7980</v>
      </c>
      <c r="H610">
        <f t="shared" si="23"/>
        <v>2005</v>
      </c>
    </row>
    <row r="611" spans="1:8" x14ac:dyDescent="0.3">
      <c r="A611" s="203">
        <v>38625</v>
      </c>
      <c r="B611" s="204" t="s">
        <v>509</v>
      </c>
      <c r="C611" s="204" t="s">
        <v>713</v>
      </c>
      <c r="D611" s="204" t="s">
        <v>96</v>
      </c>
      <c r="E611" s="204" t="s">
        <v>712</v>
      </c>
      <c r="F611" s="205">
        <v>3396.7000000000003</v>
      </c>
      <c r="G611" s="205">
        <v>2932.5</v>
      </c>
      <c r="H611">
        <f t="shared" si="23"/>
        <v>2005</v>
      </c>
    </row>
    <row r="612" spans="1:8" x14ac:dyDescent="0.3">
      <c r="A612" s="203">
        <v>38625</v>
      </c>
      <c r="B612" s="204" t="s">
        <v>509</v>
      </c>
      <c r="C612" s="204" t="s">
        <v>714</v>
      </c>
      <c r="D612" s="204" t="s">
        <v>96</v>
      </c>
      <c r="E612" s="204" t="s">
        <v>712</v>
      </c>
      <c r="F612" s="205">
        <v>367</v>
      </c>
      <c r="G612" s="205">
        <v>458</v>
      </c>
      <c r="H612">
        <f t="shared" si="23"/>
        <v>2005</v>
      </c>
    </row>
    <row r="613" spans="1:8" x14ac:dyDescent="0.3">
      <c r="A613" s="203">
        <v>38625</v>
      </c>
      <c r="B613" s="204" t="s">
        <v>509</v>
      </c>
      <c r="C613" s="204" t="s">
        <v>715</v>
      </c>
      <c r="D613" s="204" t="s">
        <v>96</v>
      </c>
      <c r="E613" s="204" t="s">
        <v>712</v>
      </c>
      <c r="F613" s="205">
        <v>0</v>
      </c>
      <c r="G613" s="205">
        <v>2595</v>
      </c>
      <c r="H613">
        <f t="shared" si="23"/>
        <v>2005</v>
      </c>
    </row>
    <row r="614" spans="1:8" x14ac:dyDescent="0.3">
      <c r="A614" s="203">
        <v>38625</v>
      </c>
      <c r="B614" s="204" t="s">
        <v>716</v>
      </c>
      <c r="C614" s="204" t="s">
        <v>716</v>
      </c>
      <c r="D614" s="204" t="s">
        <v>96</v>
      </c>
      <c r="E614" s="204" t="s">
        <v>712</v>
      </c>
      <c r="F614" s="205">
        <v>757</v>
      </c>
      <c r="G614" s="205">
        <v>1266</v>
      </c>
      <c r="H614">
        <f t="shared" si="23"/>
        <v>2005</v>
      </c>
    </row>
    <row r="615" spans="1:8" x14ac:dyDescent="0.3">
      <c r="A615" s="203">
        <v>38625</v>
      </c>
      <c r="B615" s="204" t="s">
        <v>717</v>
      </c>
      <c r="C615" s="204" t="s">
        <v>718</v>
      </c>
      <c r="D615" s="204" t="s">
        <v>96</v>
      </c>
      <c r="E615" s="204" t="s">
        <v>712</v>
      </c>
      <c r="F615" s="205">
        <v>1154</v>
      </c>
      <c r="G615" s="205">
        <v>1394</v>
      </c>
      <c r="H615">
        <f t="shared" si="23"/>
        <v>2005</v>
      </c>
    </row>
    <row r="616" spans="1:8" x14ac:dyDescent="0.3">
      <c r="A616" s="203">
        <v>38625</v>
      </c>
      <c r="B616" s="204" t="s">
        <v>717</v>
      </c>
      <c r="C616" s="204" t="s">
        <v>719</v>
      </c>
      <c r="D616" s="204" t="s">
        <v>96</v>
      </c>
      <c r="E616" s="204" t="s">
        <v>712</v>
      </c>
      <c r="F616" s="205">
        <v>117</v>
      </c>
      <c r="G616" s="205">
        <v>290</v>
      </c>
      <c r="H616">
        <f t="shared" si="23"/>
        <v>2005</v>
      </c>
    </row>
    <row r="617" spans="1:8" x14ac:dyDescent="0.3">
      <c r="A617" s="203">
        <v>38625</v>
      </c>
      <c r="B617" s="204" t="s">
        <v>720</v>
      </c>
      <c r="C617" s="204" t="s">
        <v>720</v>
      </c>
      <c r="D617" s="204" t="s">
        <v>96</v>
      </c>
      <c r="E617" s="204" t="s">
        <v>712</v>
      </c>
      <c r="F617" s="205">
        <v>221</v>
      </c>
      <c r="G617" s="205">
        <v>907</v>
      </c>
      <c r="H617">
        <f t="shared" si="23"/>
        <v>2005</v>
      </c>
    </row>
    <row r="618" spans="1:8" x14ac:dyDescent="0.3">
      <c r="A618" s="203">
        <v>38625</v>
      </c>
      <c r="B618" s="204" t="s">
        <v>720</v>
      </c>
      <c r="C618" s="204" t="s">
        <v>720</v>
      </c>
      <c r="D618" s="204" t="s">
        <v>96</v>
      </c>
      <c r="E618" s="204" t="s">
        <v>721</v>
      </c>
      <c r="F618" s="205">
        <v>23</v>
      </c>
      <c r="G618" s="205">
        <v>663</v>
      </c>
      <c r="H618">
        <f t="shared" si="23"/>
        <v>2005</v>
      </c>
    </row>
    <row r="619" spans="1:8" x14ac:dyDescent="0.3">
      <c r="A619" s="203">
        <v>38625</v>
      </c>
      <c r="B619" s="204" t="s">
        <v>134</v>
      </c>
      <c r="C619" s="204" t="s">
        <v>134</v>
      </c>
      <c r="D619" s="204" t="s">
        <v>711</v>
      </c>
      <c r="E619" s="204" t="s">
        <v>721</v>
      </c>
      <c r="F619" s="205">
        <v>6976</v>
      </c>
      <c r="G619" s="205">
        <v>5970</v>
      </c>
      <c r="H619">
        <f t="shared" si="23"/>
        <v>2005</v>
      </c>
    </row>
    <row r="620" spans="1:8" x14ac:dyDescent="0.3">
      <c r="A620" s="203">
        <v>38625</v>
      </c>
      <c r="B620" s="204" t="s">
        <v>509</v>
      </c>
      <c r="C620" s="204" t="s">
        <v>713</v>
      </c>
      <c r="D620" s="204" t="s">
        <v>96</v>
      </c>
      <c r="E620" s="204" t="s">
        <v>721</v>
      </c>
      <c r="F620" s="205">
        <v>3734.38</v>
      </c>
      <c r="G620" s="205">
        <v>2233.42</v>
      </c>
      <c r="H620">
        <f t="shared" si="23"/>
        <v>2005</v>
      </c>
    </row>
    <row r="621" spans="1:8" x14ac:dyDescent="0.3">
      <c r="A621" s="203">
        <v>38625</v>
      </c>
      <c r="B621" s="204" t="s">
        <v>509</v>
      </c>
      <c r="C621" s="204" t="s">
        <v>714</v>
      </c>
      <c r="D621" s="204" t="s">
        <v>96</v>
      </c>
      <c r="E621" s="204" t="s">
        <v>721</v>
      </c>
      <c r="F621" s="205">
        <v>612</v>
      </c>
      <c r="G621" s="205">
        <v>711</v>
      </c>
      <c r="H621">
        <f t="shared" si="23"/>
        <v>2005</v>
      </c>
    </row>
    <row r="622" spans="1:8" x14ac:dyDescent="0.3">
      <c r="A622" s="203">
        <v>38625</v>
      </c>
      <c r="B622" s="204" t="s">
        <v>509</v>
      </c>
      <c r="C622" s="204" t="s">
        <v>715</v>
      </c>
      <c r="D622" s="204" t="s">
        <v>96</v>
      </c>
      <c r="E622" s="204" t="s">
        <v>721</v>
      </c>
      <c r="F622" s="205">
        <v>0</v>
      </c>
      <c r="G622" s="205">
        <v>4022</v>
      </c>
      <c r="H622">
        <f t="shared" si="23"/>
        <v>2005</v>
      </c>
    </row>
    <row r="623" spans="1:8" x14ac:dyDescent="0.3">
      <c r="A623" s="203">
        <v>38625</v>
      </c>
      <c r="B623" s="204" t="s">
        <v>716</v>
      </c>
      <c r="C623" s="204" t="s">
        <v>716</v>
      </c>
      <c r="D623" s="204" t="s">
        <v>96</v>
      </c>
      <c r="E623" s="204" t="s">
        <v>721</v>
      </c>
      <c r="F623" s="205">
        <v>1038</v>
      </c>
      <c r="G623" s="205">
        <v>1478</v>
      </c>
      <c r="H623">
        <f t="shared" si="23"/>
        <v>2005</v>
      </c>
    </row>
    <row r="624" spans="1:8" x14ac:dyDescent="0.3">
      <c r="A624" s="203">
        <v>38625</v>
      </c>
      <c r="B624" s="204" t="s">
        <v>717</v>
      </c>
      <c r="C624" s="204" t="s">
        <v>718</v>
      </c>
      <c r="D624" s="204" t="s">
        <v>96</v>
      </c>
      <c r="E624" s="204" t="s">
        <v>721</v>
      </c>
      <c r="F624" s="205">
        <v>776</v>
      </c>
      <c r="G624" s="205">
        <v>942</v>
      </c>
      <c r="H624">
        <f t="shared" si="23"/>
        <v>2005</v>
      </c>
    </row>
    <row r="625" spans="1:8" x14ac:dyDescent="0.3">
      <c r="A625" s="203">
        <v>38625</v>
      </c>
      <c r="B625" s="204" t="s">
        <v>717</v>
      </c>
      <c r="C625" s="204" t="s">
        <v>719</v>
      </c>
      <c r="D625" s="204" t="s">
        <v>96</v>
      </c>
      <c r="E625" s="204" t="s">
        <v>721</v>
      </c>
      <c r="F625" s="205">
        <v>565</v>
      </c>
      <c r="G625" s="205">
        <v>836</v>
      </c>
      <c r="H625">
        <f t="shared" si="23"/>
        <v>2005</v>
      </c>
    </row>
    <row r="626" spans="1:8" x14ac:dyDescent="0.3">
      <c r="A626" s="203">
        <v>38632</v>
      </c>
      <c r="B626" s="204" t="s">
        <v>134</v>
      </c>
      <c r="C626" s="204" t="s">
        <v>134</v>
      </c>
      <c r="D626" s="204" t="s">
        <v>711</v>
      </c>
      <c r="E626" s="204" t="s">
        <v>712</v>
      </c>
      <c r="F626" s="205">
        <v>6112</v>
      </c>
      <c r="G626" s="205">
        <v>7746</v>
      </c>
      <c r="H626">
        <f t="shared" si="23"/>
        <v>2005</v>
      </c>
    </row>
    <row r="627" spans="1:8" x14ac:dyDescent="0.3">
      <c r="A627" s="203">
        <v>38632</v>
      </c>
      <c r="B627" s="204" t="s">
        <v>509</v>
      </c>
      <c r="C627" s="204" t="s">
        <v>713</v>
      </c>
      <c r="D627" s="204" t="s">
        <v>96</v>
      </c>
      <c r="E627" s="204" t="s">
        <v>712</v>
      </c>
      <c r="F627" s="205">
        <v>3271.02</v>
      </c>
      <c r="G627" s="205">
        <v>2953.96</v>
      </c>
      <c r="H627">
        <f t="shared" si="23"/>
        <v>2005</v>
      </c>
    </row>
    <row r="628" spans="1:8" x14ac:dyDescent="0.3">
      <c r="A628" s="203">
        <v>38632</v>
      </c>
      <c r="B628" s="204" t="s">
        <v>509</v>
      </c>
      <c r="C628" s="204" t="s">
        <v>714</v>
      </c>
      <c r="D628" s="204" t="s">
        <v>96</v>
      </c>
      <c r="E628" s="204" t="s">
        <v>712</v>
      </c>
      <c r="F628" s="205">
        <v>335</v>
      </c>
      <c r="G628" s="205">
        <v>433</v>
      </c>
      <c r="H628">
        <f t="shared" si="23"/>
        <v>2005</v>
      </c>
    </row>
    <row r="629" spans="1:8" x14ac:dyDescent="0.3">
      <c r="A629" s="203">
        <v>38632</v>
      </c>
      <c r="B629" s="204" t="s">
        <v>509</v>
      </c>
      <c r="C629" s="204" t="s">
        <v>715</v>
      </c>
      <c r="D629" s="204" t="s">
        <v>96</v>
      </c>
      <c r="E629" s="204" t="s">
        <v>712</v>
      </c>
      <c r="F629" s="205">
        <v>0</v>
      </c>
      <c r="G629" s="205">
        <v>2572</v>
      </c>
      <c r="H629">
        <f t="shared" si="23"/>
        <v>2005</v>
      </c>
    </row>
    <row r="630" spans="1:8" x14ac:dyDescent="0.3">
      <c r="A630" s="203">
        <v>38632</v>
      </c>
      <c r="B630" s="204" t="s">
        <v>716</v>
      </c>
      <c r="C630" s="204" t="s">
        <v>716</v>
      </c>
      <c r="D630" s="204" t="s">
        <v>96</v>
      </c>
      <c r="E630" s="204" t="s">
        <v>712</v>
      </c>
      <c r="F630" s="205">
        <v>730</v>
      </c>
      <c r="G630" s="205">
        <v>1024</v>
      </c>
      <c r="H630">
        <f t="shared" si="23"/>
        <v>2005</v>
      </c>
    </row>
    <row r="631" spans="1:8" x14ac:dyDescent="0.3">
      <c r="A631" s="203">
        <v>38632</v>
      </c>
      <c r="B631" s="204" t="s">
        <v>717</v>
      </c>
      <c r="C631" s="204" t="s">
        <v>718</v>
      </c>
      <c r="D631" s="204" t="s">
        <v>96</v>
      </c>
      <c r="E631" s="204" t="s">
        <v>712</v>
      </c>
      <c r="F631" s="205">
        <v>1123</v>
      </c>
      <c r="G631" s="205">
        <v>998</v>
      </c>
      <c r="H631">
        <f t="shared" si="23"/>
        <v>2005</v>
      </c>
    </row>
    <row r="632" spans="1:8" x14ac:dyDescent="0.3">
      <c r="A632" s="203">
        <v>38632</v>
      </c>
      <c r="B632" s="204" t="s">
        <v>717</v>
      </c>
      <c r="C632" s="204" t="s">
        <v>719</v>
      </c>
      <c r="D632" s="204" t="s">
        <v>96</v>
      </c>
      <c r="E632" s="204" t="s">
        <v>712</v>
      </c>
      <c r="F632" s="205">
        <v>168</v>
      </c>
      <c r="G632" s="205">
        <v>307</v>
      </c>
      <c r="H632">
        <f t="shared" si="23"/>
        <v>2005</v>
      </c>
    </row>
    <row r="633" spans="1:8" x14ac:dyDescent="0.3">
      <c r="A633" s="203">
        <v>38632</v>
      </c>
      <c r="B633" s="204" t="s">
        <v>720</v>
      </c>
      <c r="C633" s="204" t="s">
        <v>720</v>
      </c>
      <c r="D633" s="204" t="s">
        <v>96</v>
      </c>
      <c r="E633" s="204" t="s">
        <v>712</v>
      </c>
      <c r="F633" s="205">
        <v>151</v>
      </c>
      <c r="G633" s="205">
        <v>651</v>
      </c>
      <c r="H633">
        <f t="shared" si="23"/>
        <v>2005</v>
      </c>
    </row>
    <row r="634" spans="1:8" x14ac:dyDescent="0.3">
      <c r="A634" s="203">
        <v>38632</v>
      </c>
      <c r="B634" s="204" t="s">
        <v>720</v>
      </c>
      <c r="C634" s="204" t="s">
        <v>720</v>
      </c>
      <c r="D634" s="204" t="s">
        <v>96</v>
      </c>
      <c r="E634" s="204" t="s">
        <v>721</v>
      </c>
      <c r="F634" s="205">
        <v>48</v>
      </c>
      <c r="G634" s="205">
        <v>642</v>
      </c>
      <c r="H634">
        <f t="shared" si="23"/>
        <v>2005</v>
      </c>
    </row>
    <row r="635" spans="1:8" x14ac:dyDescent="0.3">
      <c r="A635" s="203">
        <v>38632</v>
      </c>
      <c r="B635" s="204" t="s">
        <v>134</v>
      </c>
      <c r="C635" s="204" t="s">
        <v>134</v>
      </c>
      <c r="D635" s="204" t="s">
        <v>711</v>
      </c>
      <c r="E635" s="204" t="s">
        <v>721</v>
      </c>
      <c r="F635" s="205">
        <v>7111</v>
      </c>
      <c r="G635" s="205">
        <v>5962</v>
      </c>
      <c r="H635">
        <f t="shared" si="23"/>
        <v>2005</v>
      </c>
    </row>
    <row r="636" spans="1:8" x14ac:dyDescent="0.3">
      <c r="A636" s="203">
        <v>38632</v>
      </c>
      <c r="B636" s="204" t="s">
        <v>509</v>
      </c>
      <c r="C636" s="204" t="s">
        <v>713</v>
      </c>
      <c r="D636" s="204" t="s">
        <v>96</v>
      </c>
      <c r="E636" s="204" t="s">
        <v>721</v>
      </c>
      <c r="F636" s="205">
        <v>3615.6600000000003</v>
      </c>
      <c r="G636" s="205">
        <v>2117.88</v>
      </c>
      <c r="H636">
        <f t="shared" si="23"/>
        <v>2005</v>
      </c>
    </row>
    <row r="637" spans="1:8" x14ac:dyDescent="0.3">
      <c r="A637" s="203">
        <v>38632</v>
      </c>
      <c r="B637" s="204" t="s">
        <v>509</v>
      </c>
      <c r="C637" s="204" t="s">
        <v>714</v>
      </c>
      <c r="D637" s="204" t="s">
        <v>96</v>
      </c>
      <c r="E637" s="204" t="s">
        <v>721</v>
      </c>
      <c r="F637" s="205">
        <v>637</v>
      </c>
      <c r="G637" s="205">
        <v>735</v>
      </c>
      <c r="H637">
        <f t="shared" si="23"/>
        <v>2005</v>
      </c>
    </row>
    <row r="638" spans="1:8" x14ac:dyDescent="0.3">
      <c r="A638" s="203">
        <v>38632</v>
      </c>
      <c r="B638" s="204" t="s">
        <v>509</v>
      </c>
      <c r="C638" s="204" t="s">
        <v>715</v>
      </c>
      <c r="D638" s="204" t="s">
        <v>96</v>
      </c>
      <c r="E638" s="204" t="s">
        <v>721</v>
      </c>
      <c r="F638" s="205">
        <v>0</v>
      </c>
      <c r="G638" s="205">
        <v>3821</v>
      </c>
      <c r="H638">
        <f t="shared" si="23"/>
        <v>2005</v>
      </c>
    </row>
    <row r="639" spans="1:8" x14ac:dyDescent="0.3">
      <c r="A639" s="203">
        <v>38632</v>
      </c>
      <c r="B639" s="204" t="s">
        <v>716</v>
      </c>
      <c r="C639" s="204" t="s">
        <v>716</v>
      </c>
      <c r="D639" s="204" t="s">
        <v>96</v>
      </c>
      <c r="E639" s="204" t="s">
        <v>721</v>
      </c>
      <c r="F639" s="205">
        <v>919</v>
      </c>
      <c r="G639" s="205">
        <v>1429</v>
      </c>
      <c r="H639">
        <f t="shared" si="23"/>
        <v>2005</v>
      </c>
    </row>
    <row r="640" spans="1:8" x14ac:dyDescent="0.3">
      <c r="A640" s="203">
        <v>38632</v>
      </c>
      <c r="B640" s="204" t="s">
        <v>717</v>
      </c>
      <c r="C640" s="204" t="s">
        <v>718</v>
      </c>
      <c r="D640" s="204" t="s">
        <v>96</v>
      </c>
      <c r="E640" s="204" t="s">
        <v>721</v>
      </c>
      <c r="F640" s="205">
        <v>612</v>
      </c>
      <c r="G640" s="205">
        <v>881</v>
      </c>
      <c r="H640">
        <f t="shared" si="23"/>
        <v>2005</v>
      </c>
    </row>
    <row r="641" spans="1:8" x14ac:dyDescent="0.3">
      <c r="A641" s="203">
        <v>38632</v>
      </c>
      <c r="B641" s="204" t="s">
        <v>717</v>
      </c>
      <c r="C641" s="204" t="s">
        <v>719</v>
      </c>
      <c r="D641" s="204" t="s">
        <v>96</v>
      </c>
      <c r="E641" s="204" t="s">
        <v>721</v>
      </c>
      <c r="F641" s="205">
        <v>630</v>
      </c>
      <c r="G641" s="205">
        <v>747</v>
      </c>
      <c r="H641">
        <f t="shared" si="23"/>
        <v>2005</v>
      </c>
    </row>
    <row r="642" spans="1:8" x14ac:dyDescent="0.3">
      <c r="A642" s="203">
        <v>38639</v>
      </c>
      <c r="B642" s="204" t="s">
        <v>134</v>
      </c>
      <c r="C642" s="204" t="s">
        <v>134</v>
      </c>
      <c r="D642" s="204" t="s">
        <v>711</v>
      </c>
      <c r="E642" s="204" t="s">
        <v>712</v>
      </c>
      <c r="F642" s="205">
        <v>6064</v>
      </c>
      <c r="G642" s="205">
        <v>7932</v>
      </c>
      <c r="H642">
        <f t="shared" si="23"/>
        <v>2005</v>
      </c>
    </row>
    <row r="643" spans="1:8" x14ac:dyDescent="0.3">
      <c r="A643" s="203">
        <v>38639</v>
      </c>
      <c r="B643" s="204" t="s">
        <v>509</v>
      </c>
      <c r="C643" s="204" t="s">
        <v>713</v>
      </c>
      <c r="D643" s="204" t="s">
        <v>96</v>
      </c>
      <c r="E643" s="204" t="s">
        <v>712</v>
      </c>
      <c r="F643" s="205">
        <v>2926.96</v>
      </c>
      <c r="G643" s="205">
        <v>2943.1400000000003</v>
      </c>
      <c r="H643">
        <f t="shared" ref="H643:H706" si="24">YEAR(A643)</f>
        <v>2005</v>
      </c>
    </row>
    <row r="644" spans="1:8" x14ac:dyDescent="0.3">
      <c r="A644" s="203">
        <v>38639</v>
      </c>
      <c r="B644" s="204" t="s">
        <v>509</v>
      </c>
      <c r="C644" s="204" t="s">
        <v>714</v>
      </c>
      <c r="D644" s="204" t="s">
        <v>96</v>
      </c>
      <c r="E644" s="204" t="s">
        <v>712</v>
      </c>
      <c r="F644" s="205">
        <v>417</v>
      </c>
      <c r="G644" s="205">
        <v>766</v>
      </c>
      <c r="H644">
        <f t="shared" si="24"/>
        <v>2005</v>
      </c>
    </row>
    <row r="645" spans="1:8" x14ac:dyDescent="0.3">
      <c r="A645" s="203">
        <v>38639</v>
      </c>
      <c r="B645" s="204" t="s">
        <v>509</v>
      </c>
      <c r="C645" s="204" t="s">
        <v>715</v>
      </c>
      <c r="D645" s="204" t="s">
        <v>96</v>
      </c>
      <c r="E645" s="204" t="s">
        <v>712</v>
      </c>
      <c r="F645" s="205">
        <v>0</v>
      </c>
      <c r="G645" s="205">
        <v>2698</v>
      </c>
      <c r="H645">
        <f t="shared" si="24"/>
        <v>2005</v>
      </c>
    </row>
    <row r="646" spans="1:8" x14ac:dyDescent="0.3">
      <c r="A646" s="203">
        <v>38639</v>
      </c>
      <c r="B646" s="204" t="s">
        <v>716</v>
      </c>
      <c r="C646" s="204" t="s">
        <v>716</v>
      </c>
      <c r="D646" s="204" t="s">
        <v>96</v>
      </c>
      <c r="E646" s="204" t="s">
        <v>712</v>
      </c>
      <c r="F646" s="205">
        <v>739</v>
      </c>
      <c r="G646" s="205">
        <v>1235</v>
      </c>
      <c r="H646">
        <f t="shared" si="24"/>
        <v>2005</v>
      </c>
    </row>
    <row r="647" spans="1:8" x14ac:dyDescent="0.3">
      <c r="A647" s="203">
        <v>38639</v>
      </c>
      <c r="B647" s="204" t="s">
        <v>717</v>
      </c>
      <c r="C647" s="204" t="s">
        <v>718</v>
      </c>
      <c r="D647" s="204" t="s">
        <v>96</v>
      </c>
      <c r="E647" s="204" t="s">
        <v>712</v>
      </c>
      <c r="F647" s="205">
        <v>1129</v>
      </c>
      <c r="G647" s="205">
        <v>1003</v>
      </c>
      <c r="H647">
        <f t="shared" si="24"/>
        <v>2005</v>
      </c>
    </row>
    <row r="648" spans="1:8" x14ac:dyDescent="0.3">
      <c r="A648" s="203">
        <v>38639</v>
      </c>
      <c r="B648" s="204" t="s">
        <v>717</v>
      </c>
      <c r="C648" s="204" t="s">
        <v>719</v>
      </c>
      <c r="D648" s="204" t="s">
        <v>96</v>
      </c>
      <c r="E648" s="204" t="s">
        <v>712</v>
      </c>
      <c r="F648" s="205">
        <v>117</v>
      </c>
      <c r="G648" s="205">
        <v>282</v>
      </c>
      <c r="H648">
        <f t="shared" si="24"/>
        <v>2005</v>
      </c>
    </row>
    <row r="649" spans="1:8" x14ac:dyDescent="0.3">
      <c r="A649" s="203">
        <v>38639</v>
      </c>
      <c r="B649" s="204" t="s">
        <v>720</v>
      </c>
      <c r="C649" s="204" t="s">
        <v>720</v>
      </c>
      <c r="D649" s="204" t="s">
        <v>96</v>
      </c>
      <c r="E649" s="204" t="s">
        <v>712</v>
      </c>
      <c r="F649" s="205">
        <v>92</v>
      </c>
      <c r="G649" s="205">
        <v>711</v>
      </c>
      <c r="H649">
        <f t="shared" si="24"/>
        <v>2005</v>
      </c>
    </row>
    <row r="650" spans="1:8" x14ac:dyDescent="0.3">
      <c r="A650" s="203">
        <v>38639</v>
      </c>
      <c r="B650" s="204" t="s">
        <v>720</v>
      </c>
      <c r="C650" s="204" t="s">
        <v>720</v>
      </c>
      <c r="D650" s="204" t="s">
        <v>96</v>
      </c>
      <c r="E650" s="204" t="s">
        <v>721</v>
      </c>
      <c r="F650" s="205">
        <v>282</v>
      </c>
      <c r="G650" s="205">
        <v>797</v>
      </c>
      <c r="H650">
        <f t="shared" si="24"/>
        <v>2005</v>
      </c>
    </row>
    <row r="651" spans="1:8" x14ac:dyDescent="0.3">
      <c r="A651" s="203">
        <v>38639</v>
      </c>
      <c r="B651" s="204" t="s">
        <v>134</v>
      </c>
      <c r="C651" s="204" t="s">
        <v>134</v>
      </c>
      <c r="D651" s="204" t="s">
        <v>711</v>
      </c>
      <c r="E651" s="204" t="s">
        <v>721</v>
      </c>
      <c r="F651" s="205">
        <v>6392</v>
      </c>
      <c r="G651" s="205">
        <v>6921</v>
      </c>
      <c r="H651">
        <f t="shared" si="24"/>
        <v>2005</v>
      </c>
    </row>
    <row r="652" spans="1:8" x14ac:dyDescent="0.3">
      <c r="A652" s="203">
        <v>38639</v>
      </c>
      <c r="B652" s="204" t="s">
        <v>509</v>
      </c>
      <c r="C652" s="204" t="s">
        <v>713</v>
      </c>
      <c r="D652" s="204" t="s">
        <v>96</v>
      </c>
      <c r="E652" s="204" t="s">
        <v>721</v>
      </c>
      <c r="F652" s="205">
        <v>3274.34</v>
      </c>
      <c r="G652" s="205">
        <v>1548.66</v>
      </c>
      <c r="H652">
        <f t="shared" si="24"/>
        <v>2005</v>
      </c>
    </row>
    <row r="653" spans="1:8" x14ac:dyDescent="0.3">
      <c r="A653" s="203">
        <v>38639</v>
      </c>
      <c r="B653" s="204" t="s">
        <v>509</v>
      </c>
      <c r="C653" s="204" t="s">
        <v>714</v>
      </c>
      <c r="D653" s="204" t="s">
        <v>96</v>
      </c>
      <c r="E653" s="204" t="s">
        <v>721</v>
      </c>
      <c r="F653" s="205">
        <v>741</v>
      </c>
      <c r="G653" s="205">
        <v>823</v>
      </c>
      <c r="H653">
        <f t="shared" si="24"/>
        <v>2005</v>
      </c>
    </row>
    <row r="654" spans="1:8" x14ac:dyDescent="0.3">
      <c r="A654" s="203">
        <v>38639</v>
      </c>
      <c r="B654" s="204" t="s">
        <v>509</v>
      </c>
      <c r="C654" s="204" t="s">
        <v>715</v>
      </c>
      <c r="D654" s="204" t="s">
        <v>96</v>
      </c>
      <c r="E654" s="204" t="s">
        <v>721</v>
      </c>
      <c r="F654" s="205">
        <v>0</v>
      </c>
      <c r="G654" s="205">
        <v>3616</v>
      </c>
      <c r="H654">
        <f t="shared" si="24"/>
        <v>2005</v>
      </c>
    </row>
    <row r="655" spans="1:8" x14ac:dyDescent="0.3">
      <c r="A655" s="203">
        <v>38639</v>
      </c>
      <c r="B655" s="204" t="s">
        <v>716</v>
      </c>
      <c r="C655" s="204" t="s">
        <v>716</v>
      </c>
      <c r="D655" s="204" t="s">
        <v>96</v>
      </c>
      <c r="E655" s="204" t="s">
        <v>721</v>
      </c>
      <c r="F655" s="205">
        <v>1052</v>
      </c>
      <c r="G655" s="205">
        <v>1372</v>
      </c>
      <c r="H655">
        <f t="shared" si="24"/>
        <v>2005</v>
      </c>
    </row>
    <row r="656" spans="1:8" x14ac:dyDescent="0.3">
      <c r="A656" s="203">
        <v>38639</v>
      </c>
      <c r="B656" s="204" t="s">
        <v>717</v>
      </c>
      <c r="C656" s="204" t="s">
        <v>718</v>
      </c>
      <c r="D656" s="204" t="s">
        <v>96</v>
      </c>
      <c r="E656" s="204" t="s">
        <v>721</v>
      </c>
      <c r="F656" s="205">
        <v>377</v>
      </c>
      <c r="G656" s="205">
        <v>838</v>
      </c>
      <c r="H656">
        <f t="shared" si="24"/>
        <v>2005</v>
      </c>
    </row>
    <row r="657" spans="1:8" x14ac:dyDescent="0.3">
      <c r="A657" s="203">
        <v>38639</v>
      </c>
      <c r="B657" s="204" t="s">
        <v>717</v>
      </c>
      <c r="C657" s="204" t="s">
        <v>719</v>
      </c>
      <c r="D657" s="204" t="s">
        <v>96</v>
      </c>
      <c r="E657" s="204" t="s">
        <v>721</v>
      </c>
      <c r="F657" s="205">
        <v>728</v>
      </c>
      <c r="G657" s="205">
        <v>883</v>
      </c>
      <c r="H657">
        <f t="shared" si="24"/>
        <v>2005</v>
      </c>
    </row>
    <row r="658" spans="1:8" x14ac:dyDescent="0.3">
      <c r="A658" s="203">
        <v>38646</v>
      </c>
      <c r="B658" s="204" t="s">
        <v>134</v>
      </c>
      <c r="C658" s="204" t="s">
        <v>134</v>
      </c>
      <c r="D658" s="204" t="s">
        <v>711</v>
      </c>
      <c r="E658" s="204" t="s">
        <v>712</v>
      </c>
      <c r="F658" s="205">
        <v>6139</v>
      </c>
      <c r="G658" s="205">
        <v>9021</v>
      </c>
      <c r="H658">
        <f t="shared" si="24"/>
        <v>2005</v>
      </c>
    </row>
    <row r="659" spans="1:8" x14ac:dyDescent="0.3">
      <c r="A659" s="203">
        <v>38646</v>
      </c>
      <c r="B659" s="204" t="s">
        <v>509</v>
      </c>
      <c r="C659" s="204" t="s">
        <v>713</v>
      </c>
      <c r="D659" s="204" t="s">
        <v>96</v>
      </c>
      <c r="E659" s="204" t="s">
        <v>712</v>
      </c>
      <c r="F659" s="205">
        <v>3303.2400000000002</v>
      </c>
      <c r="G659" s="205">
        <v>3192.26</v>
      </c>
      <c r="H659">
        <f t="shared" si="24"/>
        <v>2005</v>
      </c>
    </row>
    <row r="660" spans="1:8" x14ac:dyDescent="0.3">
      <c r="A660" s="203">
        <v>38646</v>
      </c>
      <c r="B660" s="204" t="s">
        <v>509</v>
      </c>
      <c r="C660" s="204" t="s">
        <v>714</v>
      </c>
      <c r="D660" s="204" t="s">
        <v>96</v>
      </c>
      <c r="E660" s="204" t="s">
        <v>712</v>
      </c>
      <c r="F660" s="205">
        <v>248</v>
      </c>
      <c r="G660" s="205">
        <v>912</v>
      </c>
      <c r="H660">
        <f t="shared" si="24"/>
        <v>2005</v>
      </c>
    </row>
    <row r="661" spans="1:8" x14ac:dyDescent="0.3">
      <c r="A661" s="203">
        <v>38646</v>
      </c>
      <c r="B661" s="204" t="s">
        <v>509</v>
      </c>
      <c r="C661" s="204" t="s">
        <v>715</v>
      </c>
      <c r="D661" s="204" t="s">
        <v>96</v>
      </c>
      <c r="E661" s="204" t="s">
        <v>712</v>
      </c>
      <c r="F661" s="205">
        <v>0</v>
      </c>
      <c r="G661" s="205">
        <v>2350</v>
      </c>
      <c r="H661">
        <f t="shared" si="24"/>
        <v>2005</v>
      </c>
    </row>
    <row r="662" spans="1:8" x14ac:dyDescent="0.3">
      <c r="A662" s="203">
        <v>38646</v>
      </c>
      <c r="B662" s="204" t="s">
        <v>716</v>
      </c>
      <c r="C662" s="204" t="s">
        <v>716</v>
      </c>
      <c r="D662" s="204" t="s">
        <v>96</v>
      </c>
      <c r="E662" s="204" t="s">
        <v>712</v>
      </c>
      <c r="F662" s="205">
        <v>893</v>
      </c>
      <c r="G662" s="205">
        <v>1443</v>
      </c>
      <c r="H662">
        <f t="shared" si="24"/>
        <v>2005</v>
      </c>
    </row>
    <row r="663" spans="1:8" x14ac:dyDescent="0.3">
      <c r="A663" s="203">
        <v>38646</v>
      </c>
      <c r="B663" s="204" t="s">
        <v>717</v>
      </c>
      <c r="C663" s="204" t="s">
        <v>718</v>
      </c>
      <c r="D663" s="204" t="s">
        <v>96</v>
      </c>
      <c r="E663" s="204" t="s">
        <v>712</v>
      </c>
      <c r="F663" s="205">
        <v>1132</v>
      </c>
      <c r="G663" s="205">
        <v>978</v>
      </c>
      <c r="H663">
        <f t="shared" si="24"/>
        <v>2005</v>
      </c>
    </row>
    <row r="664" spans="1:8" x14ac:dyDescent="0.3">
      <c r="A664" s="203">
        <v>38646</v>
      </c>
      <c r="B664" s="204" t="s">
        <v>717</v>
      </c>
      <c r="C664" s="204" t="s">
        <v>719</v>
      </c>
      <c r="D664" s="204" t="s">
        <v>96</v>
      </c>
      <c r="E664" s="204" t="s">
        <v>712</v>
      </c>
      <c r="F664" s="205">
        <v>183</v>
      </c>
      <c r="G664" s="205">
        <v>295</v>
      </c>
      <c r="H664">
        <f t="shared" si="24"/>
        <v>2005</v>
      </c>
    </row>
    <row r="665" spans="1:8" x14ac:dyDescent="0.3">
      <c r="A665" s="203">
        <v>38646</v>
      </c>
      <c r="B665" s="204" t="s">
        <v>720</v>
      </c>
      <c r="C665" s="204" t="s">
        <v>720</v>
      </c>
      <c r="D665" s="204" t="s">
        <v>96</v>
      </c>
      <c r="E665" s="204" t="s">
        <v>712</v>
      </c>
      <c r="F665" s="205">
        <v>199</v>
      </c>
      <c r="G665" s="205">
        <v>594</v>
      </c>
      <c r="H665">
        <f t="shared" si="24"/>
        <v>2005</v>
      </c>
    </row>
    <row r="666" spans="1:8" x14ac:dyDescent="0.3">
      <c r="A666" s="203">
        <v>38646</v>
      </c>
      <c r="B666" s="204" t="s">
        <v>720</v>
      </c>
      <c r="C666" s="204" t="s">
        <v>720</v>
      </c>
      <c r="D666" s="204" t="s">
        <v>96</v>
      </c>
      <c r="E666" s="204" t="s">
        <v>721</v>
      </c>
      <c r="F666" s="205">
        <v>70</v>
      </c>
      <c r="G666" s="205">
        <v>848</v>
      </c>
      <c r="H666">
        <f t="shared" si="24"/>
        <v>2005</v>
      </c>
    </row>
    <row r="667" spans="1:8" x14ac:dyDescent="0.3">
      <c r="A667" s="203">
        <v>38646</v>
      </c>
      <c r="B667" s="204" t="s">
        <v>134</v>
      </c>
      <c r="C667" s="204" t="s">
        <v>134</v>
      </c>
      <c r="D667" s="204" t="s">
        <v>711</v>
      </c>
      <c r="E667" s="204" t="s">
        <v>721</v>
      </c>
      <c r="F667" s="205">
        <v>6313</v>
      </c>
      <c r="G667" s="205">
        <v>7638</v>
      </c>
      <c r="H667">
        <f t="shared" si="24"/>
        <v>2005</v>
      </c>
    </row>
    <row r="668" spans="1:8" x14ac:dyDescent="0.3">
      <c r="A668" s="203">
        <v>38646</v>
      </c>
      <c r="B668" s="204" t="s">
        <v>509</v>
      </c>
      <c r="C668" s="204" t="s">
        <v>713</v>
      </c>
      <c r="D668" s="204" t="s">
        <v>96</v>
      </c>
      <c r="E668" s="204" t="s">
        <v>721</v>
      </c>
      <c r="F668" s="205">
        <v>3397.3</v>
      </c>
      <c r="G668" s="205">
        <v>1664.2</v>
      </c>
      <c r="H668">
        <f t="shared" si="24"/>
        <v>2005</v>
      </c>
    </row>
    <row r="669" spans="1:8" x14ac:dyDescent="0.3">
      <c r="A669" s="203">
        <v>38646</v>
      </c>
      <c r="B669" s="204" t="s">
        <v>509</v>
      </c>
      <c r="C669" s="204" t="s">
        <v>714</v>
      </c>
      <c r="D669" s="204" t="s">
        <v>96</v>
      </c>
      <c r="E669" s="204" t="s">
        <v>721</v>
      </c>
      <c r="F669" s="205">
        <v>556</v>
      </c>
      <c r="G669" s="205">
        <v>796</v>
      </c>
      <c r="H669">
        <f t="shared" si="24"/>
        <v>2005</v>
      </c>
    </row>
    <row r="670" spans="1:8" x14ac:dyDescent="0.3">
      <c r="A670" s="203">
        <v>38646</v>
      </c>
      <c r="B670" s="204" t="s">
        <v>509</v>
      </c>
      <c r="C670" s="204" t="s">
        <v>715</v>
      </c>
      <c r="D670" s="204" t="s">
        <v>96</v>
      </c>
      <c r="E670" s="204" t="s">
        <v>721</v>
      </c>
      <c r="F670" s="205">
        <v>0</v>
      </c>
      <c r="G670" s="205">
        <v>3397</v>
      </c>
      <c r="H670">
        <f t="shared" si="24"/>
        <v>2005</v>
      </c>
    </row>
    <row r="671" spans="1:8" x14ac:dyDescent="0.3">
      <c r="A671" s="203">
        <v>38646</v>
      </c>
      <c r="B671" s="204" t="s">
        <v>716</v>
      </c>
      <c r="C671" s="204" t="s">
        <v>716</v>
      </c>
      <c r="D671" s="204" t="s">
        <v>96</v>
      </c>
      <c r="E671" s="204" t="s">
        <v>721</v>
      </c>
      <c r="F671" s="205">
        <v>866</v>
      </c>
      <c r="G671" s="205">
        <v>1273</v>
      </c>
      <c r="H671">
        <f t="shared" si="24"/>
        <v>2005</v>
      </c>
    </row>
    <row r="672" spans="1:8" x14ac:dyDescent="0.3">
      <c r="A672" s="203">
        <v>38646</v>
      </c>
      <c r="B672" s="204" t="s">
        <v>717</v>
      </c>
      <c r="C672" s="204" t="s">
        <v>718</v>
      </c>
      <c r="D672" s="204" t="s">
        <v>96</v>
      </c>
      <c r="E672" s="204" t="s">
        <v>721</v>
      </c>
      <c r="F672" s="205">
        <v>602</v>
      </c>
      <c r="G672" s="205">
        <v>772</v>
      </c>
      <c r="H672">
        <f t="shared" si="24"/>
        <v>2005</v>
      </c>
    </row>
    <row r="673" spans="1:8" x14ac:dyDescent="0.3">
      <c r="A673" s="203">
        <v>38646</v>
      </c>
      <c r="B673" s="204" t="s">
        <v>717</v>
      </c>
      <c r="C673" s="204" t="s">
        <v>719</v>
      </c>
      <c r="D673" s="204" t="s">
        <v>96</v>
      </c>
      <c r="E673" s="204" t="s">
        <v>721</v>
      </c>
      <c r="F673" s="205">
        <v>521</v>
      </c>
      <c r="G673" s="205">
        <v>960</v>
      </c>
      <c r="H673">
        <f t="shared" si="24"/>
        <v>2005</v>
      </c>
    </row>
    <row r="674" spans="1:8" x14ac:dyDescent="0.3">
      <c r="A674" s="203">
        <v>38653</v>
      </c>
      <c r="B674" s="204" t="s">
        <v>134</v>
      </c>
      <c r="C674" s="204" t="s">
        <v>134</v>
      </c>
      <c r="D674" s="204" t="s">
        <v>711</v>
      </c>
      <c r="E674" s="204" t="s">
        <v>712</v>
      </c>
      <c r="F674" s="205">
        <v>6024</v>
      </c>
      <c r="G674" s="205">
        <v>8224</v>
      </c>
      <c r="H674">
        <f t="shared" si="24"/>
        <v>2005</v>
      </c>
    </row>
    <row r="675" spans="1:8" x14ac:dyDescent="0.3">
      <c r="A675" s="203">
        <v>38653</v>
      </c>
      <c r="B675" s="204" t="s">
        <v>509</v>
      </c>
      <c r="C675" s="204" t="s">
        <v>713</v>
      </c>
      <c r="D675" s="204" t="s">
        <v>96</v>
      </c>
      <c r="E675" s="204" t="s">
        <v>712</v>
      </c>
      <c r="F675" s="205">
        <v>3006.02</v>
      </c>
      <c r="G675" s="205">
        <v>2937.76</v>
      </c>
      <c r="H675">
        <f t="shared" si="24"/>
        <v>2005</v>
      </c>
    </row>
    <row r="676" spans="1:8" x14ac:dyDescent="0.3">
      <c r="A676" s="203">
        <v>38653</v>
      </c>
      <c r="B676" s="204" t="s">
        <v>509</v>
      </c>
      <c r="C676" s="204" t="s">
        <v>714</v>
      </c>
      <c r="D676" s="204" t="s">
        <v>96</v>
      </c>
      <c r="E676" s="204" t="s">
        <v>712</v>
      </c>
      <c r="F676" s="205">
        <v>135</v>
      </c>
      <c r="G676" s="205">
        <v>690</v>
      </c>
      <c r="H676">
        <f t="shared" si="24"/>
        <v>2005</v>
      </c>
    </row>
    <row r="677" spans="1:8" x14ac:dyDescent="0.3">
      <c r="A677" s="203">
        <v>38653</v>
      </c>
      <c r="B677" s="204" t="s">
        <v>509</v>
      </c>
      <c r="C677" s="204" t="s">
        <v>715</v>
      </c>
      <c r="D677" s="204" t="s">
        <v>96</v>
      </c>
      <c r="E677" s="204" t="s">
        <v>712</v>
      </c>
      <c r="F677" s="205">
        <v>0</v>
      </c>
      <c r="G677" s="205">
        <v>2595</v>
      </c>
      <c r="H677">
        <f t="shared" si="24"/>
        <v>2005</v>
      </c>
    </row>
    <row r="678" spans="1:8" x14ac:dyDescent="0.3">
      <c r="A678" s="203">
        <v>38653</v>
      </c>
      <c r="B678" s="204" t="s">
        <v>716</v>
      </c>
      <c r="C678" s="204" t="s">
        <v>716</v>
      </c>
      <c r="D678" s="204" t="s">
        <v>96</v>
      </c>
      <c r="E678" s="204" t="s">
        <v>712</v>
      </c>
      <c r="F678" s="205">
        <v>745</v>
      </c>
      <c r="G678" s="205">
        <v>1520</v>
      </c>
      <c r="H678">
        <f t="shared" si="24"/>
        <v>2005</v>
      </c>
    </row>
    <row r="679" spans="1:8" x14ac:dyDescent="0.3">
      <c r="A679" s="203">
        <v>38653</v>
      </c>
      <c r="B679" s="204" t="s">
        <v>717</v>
      </c>
      <c r="C679" s="204" t="s">
        <v>718</v>
      </c>
      <c r="D679" s="204" t="s">
        <v>96</v>
      </c>
      <c r="E679" s="204" t="s">
        <v>712</v>
      </c>
      <c r="F679" s="205">
        <v>1184</v>
      </c>
      <c r="G679" s="205">
        <v>1198</v>
      </c>
      <c r="H679">
        <f t="shared" si="24"/>
        <v>2005</v>
      </c>
    </row>
    <row r="680" spans="1:8" x14ac:dyDescent="0.3">
      <c r="A680" s="203">
        <v>38653</v>
      </c>
      <c r="B680" s="204" t="s">
        <v>717</v>
      </c>
      <c r="C680" s="204" t="s">
        <v>719</v>
      </c>
      <c r="D680" s="204" t="s">
        <v>96</v>
      </c>
      <c r="E680" s="204" t="s">
        <v>712</v>
      </c>
      <c r="F680" s="205">
        <v>170</v>
      </c>
      <c r="G680" s="205">
        <v>196</v>
      </c>
      <c r="H680">
        <f t="shared" si="24"/>
        <v>2005</v>
      </c>
    </row>
    <row r="681" spans="1:8" x14ac:dyDescent="0.3">
      <c r="A681" s="203">
        <v>38653</v>
      </c>
      <c r="B681" s="204" t="s">
        <v>720</v>
      </c>
      <c r="C681" s="204" t="s">
        <v>720</v>
      </c>
      <c r="D681" s="204" t="s">
        <v>96</v>
      </c>
      <c r="E681" s="204" t="s">
        <v>712</v>
      </c>
      <c r="F681" s="205">
        <v>160</v>
      </c>
      <c r="G681" s="205">
        <v>625</v>
      </c>
      <c r="H681">
        <f t="shared" si="24"/>
        <v>2005</v>
      </c>
    </row>
    <row r="682" spans="1:8" x14ac:dyDescent="0.3">
      <c r="A682" s="203">
        <v>38653</v>
      </c>
      <c r="B682" s="204" t="s">
        <v>720</v>
      </c>
      <c r="C682" s="204" t="s">
        <v>720</v>
      </c>
      <c r="D682" s="204" t="s">
        <v>96</v>
      </c>
      <c r="E682" s="204" t="s">
        <v>721</v>
      </c>
      <c r="F682" s="205">
        <v>165</v>
      </c>
      <c r="G682" s="205">
        <v>798</v>
      </c>
      <c r="H682">
        <f t="shared" si="24"/>
        <v>2005</v>
      </c>
    </row>
    <row r="683" spans="1:8" x14ac:dyDescent="0.3">
      <c r="A683" s="203">
        <v>38653</v>
      </c>
      <c r="B683" s="204" t="s">
        <v>134</v>
      </c>
      <c r="C683" s="204" t="s">
        <v>134</v>
      </c>
      <c r="D683" s="204" t="s">
        <v>711</v>
      </c>
      <c r="E683" s="204" t="s">
        <v>721</v>
      </c>
      <c r="F683" s="205">
        <v>6310</v>
      </c>
      <c r="G683" s="205">
        <v>7402</v>
      </c>
      <c r="H683">
        <f t="shared" si="24"/>
        <v>2005</v>
      </c>
    </row>
    <row r="684" spans="1:8" x14ac:dyDescent="0.3">
      <c r="A684" s="203">
        <v>38653</v>
      </c>
      <c r="B684" s="204" t="s">
        <v>509</v>
      </c>
      <c r="C684" s="204" t="s">
        <v>713</v>
      </c>
      <c r="D684" s="204" t="s">
        <v>96</v>
      </c>
      <c r="E684" s="204" t="s">
        <v>721</v>
      </c>
      <c r="F684" s="205">
        <v>3139.7200000000003</v>
      </c>
      <c r="G684" s="205">
        <v>1655.72</v>
      </c>
      <c r="H684">
        <f t="shared" si="24"/>
        <v>2005</v>
      </c>
    </row>
    <row r="685" spans="1:8" x14ac:dyDescent="0.3">
      <c r="A685" s="203">
        <v>38653</v>
      </c>
      <c r="B685" s="204" t="s">
        <v>509</v>
      </c>
      <c r="C685" s="204" t="s">
        <v>714</v>
      </c>
      <c r="D685" s="204" t="s">
        <v>96</v>
      </c>
      <c r="E685" s="204" t="s">
        <v>721</v>
      </c>
      <c r="F685" s="205">
        <v>803</v>
      </c>
      <c r="G685" s="205">
        <v>877</v>
      </c>
      <c r="H685">
        <f t="shared" si="24"/>
        <v>2005</v>
      </c>
    </row>
    <row r="686" spans="1:8" x14ac:dyDescent="0.3">
      <c r="A686" s="203">
        <v>38653</v>
      </c>
      <c r="B686" s="204" t="s">
        <v>509</v>
      </c>
      <c r="C686" s="204" t="s">
        <v>715</v>
      </c>
      <c r="D686" s="204" t="s">
        <v>96</v>
      </c>
      <c r="E686" s="204" t="s">
        <v>721</v>
      </c>
      <c r="F686" s="205">
        <v>0</v>
      </c>
      <c r="G686" s="205">
        <v>3752</v>
      </c>
      <c r="H686">
        <f t="shared" si="24"/>
        <v>2005</v>
      </c>
    </row>
    <row r="687" spans="1:8" x14ac:dyDescent="0.3">
      <c r="A687" s="203">
        <v>38653</v>
      </c>
      <c r="B687" s="204" t="s">
        <v>716</v>
      </c>
      <c r="C687" s="204" t="s">
        <v>716</v>
      </c>
      <c r="D687" s="204" t="s">
        <v>96</v>
      </c>
      <c r="E687" s="204" t="s">
        <v>721</v>
      </c>
      <c r="F687" s="205">
        <v>838</v>
      </c>
      <c r="G687" s="205">
        <v>1222</v>
      </c>
      <c r="H687">
        <f t="shared" si="24"/>
        <v>2005</v>
      </c>
    </row>
    <row r="688" spans="1:8" x14ac:dyDescent="0.3">
      <c r="A688" s="203">
        <v>38653</v>
      </c>
      <c r="B688" s="204" t="s">
        <v>717</v>
      </c>
      <c r="C688" s="204" t="s">
        <v>718</v>
      </c>
      <c r="D688" s="204" t="s">
        <v>96</v>
      </c>
      <c r="E688" s="204" t="s">
        <v>721</v>
      </c>
      <c r="F688" s="205">
        <v>802</v>
      </c>
      <c r="G688" s="205">
        <v>816</v>
      </c>
      <c r="H688">
        <f t="shared" si="24"/>
        <v>2005</v>
      </c>
    </row>
    <row r="689" spans="1:8" x14ac:dyDescent="0.3">
      <c r="A689" s="203">
        <v>38653</v>
      </c>
      <c r="B689" s="204" t="s">
        <v>717</v>
      </c>
      <c r="C689" s="204" t="s">
        <v>719</v>
      </c>
      <c r="D689" s="204" t="s">
        <v>96</v>
      </c>
      <c r="E689" s="204" t="s">
        <v>721</v>
      </c>
      <c r="F689" s="205">
        <v>673</v>
      </c>
      <c r="G689" s="205">
        <v>935</v>
      </c>
      <c r="H689">
        <f t="shared" si="24"/>
        <v>2005</v>
      </c>
    </row>
    <row r="690" spans="1:8" x14ac:dyDescent="0.3">
      <c r="A690" s="203">
        <v>38660</v>
      </c>
      <c r="B690" s="204" t="s">
        <v>134</v>
      </c>
      <c r="C690" s="204" t="s">
        <v>134</v>
      </c>
      <c r="D690" s="204" t="s">
        <v>711</v>
      </c>
      <c r="E690" s="204" t="s">
        <v>712</v>
      </c>
      <c r="F690" s="205">
        <v>6079</v>
      </c>
      <c r="G690" s="205">
        <v>6983</v>
      </c>
      <c r="H690">
        <f t="shared" si="24"/>
        <v>2005</v>
      </c>
    </row>
    <row r="691" spans="1:8" x14ac:dyDescent="0.3">
      <c r="A691" s="203">
        <v>38660</v>
      </c>
      <c r="B691" s="204" t="s">
        <v>509</v>
      </c>
      <c r="C691" s="204" t="s">
        <v>713</v>
      </c>
      <c r="D691" s="204" t="s">
        <v>96</v>
      </c>
      <c r="E691" s="204" t="s">
        <v>712</v>
      </c>
      <c r="F691" s="205">
        <v>3128.46</v>
      </c>
      <c r="G691" s="205">
        <v>2874.2200000000003</v>
      </c>
      <c r="H691">
        <f t="shared" si="24"/>
        <v>2005</v>
      </c>
    </row>
    <row r="692" spans="1:8" x14ac:dyDescent="0.3">
      <c r="A692" s="203">
        <v>38660</v>
      </c>
      <c r="B692" s="204" t="s">
        <v>509</v>
      </c>
      <c r="C692" s="204" t="s">
        <v>714</v>
      </c>
      <c r="D692" s="204" t="s">
        <v>96</v>
      </c>
      <c r="E692" s="204" t="s">
        <v>712</v>
      </c>
      <c r="F692" s="205">
        <v>143</v>
      </c>
      <c r="G692" s="205">
        <v>627</v>
      </c>
      <c r="H692">
        <f t="shared" si="24"/>
        <v>2005</v>
      </c>
    </row>
    <row r="693" spans="1:8" x14ac:dyDescent="0.3">
      <c r="A693" s="203">
        <v>38660</v>
      </c>
      <c r="B693" s="204" t="s">
        <v>509</v>
      </c>
      <c r="C693" s="204" t="s">
        <v>715</v>
      </c>
      <c r="D693" s="204" t="s">
        <v>96</v>
      </c>
      <c r="E693" s="204" t="s">
        <v>712</v>
      </c>
      <c r="F693" s="205">
        <v>0</v>
      </c>
      <c r="G693" s="205">
        <v>2366</v>
      </c>
      <c r="H693">
        <f t="shared" si="24"/>
        <v>2005</v>
      </c>
    </row>
    <row r="694" spans="1:8" x14ac:dyDescent="0.3">
      <c r="A694" s="203">
        <v>38660</v>
      </c>
      <c r="B694" s="204" t="s">
        <v>716</v>
      </c>
      <c r="C694" s="204" t="s">
        <v>716</v>
      </c>
      <c r="D694" s="204" t="s">
        <v>96</v>
      </c>
      <c r="E694" s="204" t="s">
        <v>712</v>
      </c>
      <c r="F694" s="205">
        <v>835</v>
      </c>
      <c r="G694" s="205">
        <v>1484</v>
      </c>
      <c r="H694">
        <f t="shared" si="24"/>
        <v>2005</v>
      </c>
    </row>
    <row r="695" spans="1:8" x14ac:dyDescent="0.3">
      <c r="A695" s="203">
        <v>38660</v>
      </c>
      <c r="B695" s="204" t="s">
        <v>717</v>
      </c>
      <c r="C695" s="204" t="s">
        <v>718</v>
      </c>
      <c r="D695" s="204" t="s">
        <v>96</v>
      </c>
      <c r="E695" s="204" t="s">
        <v>712</v>
      </c>
      <c r="F695" s="205">
        <v>897</v>
      </c>
      <c r="G695" s="205">
        <v>933</v>
      </c>
      <c r="H695">
        <f t="shared" si="24"/>
        <v>2005</v>
      </c>
    </row>
    <row r="696" spans="1:8" x14ac:dyDescent="0.3">
      <c r="A696" s="203">
        <v>38660</v>
      </c>
      <c r="B696" s="204" t="s">
        <v>717</v>
      </c>
      <c r="C696" s="204" t="s">
        <v>719</v>
      </c>
      <c r="D696" s="204" t="s">
        <v>96</v>
      </c>
      <c r="E696" s="204" t="s">
        <v>712</v>
      </c>
      <c r="F696" s="205">
        <v>300</v>
      </c>
      <c r="G696" s="205">
        <v>344</v>
      </c>
      <c r="H696">
        <f t="shared" si="24"/>
        <v>2005</v>
      </c>
    </row>
    <row r="697" spans="1:8" x14ac:dyDescent="0.3">
      <c r="A697" s="203">
        <v>38660</v>
      </c>
      <c r="B697" s="204" t="s">
        <v>720</v>
      </c>
      <c r="C697" s="204" t="s">
        <v>720</v>
      </c>
      <c r="D697" s="204" t="s">
        <v>96</v>
      </c>
      <c r="E697" s="204" t="s">
        <v>712</v>
      </c>
      <c r="F697" s="205">
        <v>228</v>
      </c>
      <c r="G697" s="205">
        <v>815</v>
      </c>
      <c r="H697">
        <f t="shared" si="24"/>
        <v>2005</v>
      </c>
    </row>
    <row r="698" spans="1:8" x14ac:dyDescent="0.3">
      <c r="A698" s="203">
        <v>38660</v>
      </c>
      <c r="B698" s="204" t="s">
        <v>720</v>
      </c>
      <c r="C698" s="204" t="s">
        <v>720</v>
      </c>
      <c r="D698" s="204" t="s">
        <v>96</v>
      </c>
      <c r="E698" s="204" t="s">
        <v>721</v>
      </c>
      <c r="F698" s="205">
        <v>53</v>
      </c>
      <c r="G698" s="205">
        <v>794</v>
      </c>
      <c r="H698">
        <f t="shared" si="24"/>
        <v>2005</v>
      </c>
    </row>
    <row r="699" spans="1:8" x14ac:dyDescent="0.3">
      <c r="A699" s="203">
        <v>38660</v>
      </c>
      <c r="B699" s="204" t="s">
        <v>134</v>
      </c>
      <c r="C699" s="204" t="s">
        <v>134</v>
      </c>
      <c r="D699" s="204" t="s">
        <v>711</v>
      </c>
      <c r="E699" s="204" t="s">
        <v>721</v>
      </c>
      <c r="F699" s="205">
        <v>6666</v>
      </c>
      <c r="G699" s="205">
        <v>7730</v>
      </c>
      <c r="H699">
        <f t="shared" si="24"/>
        <v>2005</v>
      </c>
    </row>
    <row r="700" spans="1:8" x14ac:dyDescent="0.3">
      <c r="A700" s="203">
        <v>38660</v>
      </c>
      <c r="B700" s="204" t="s">
        <v>509</v>
      </c>
      <c r="C700" s="204" t="s">
        <v>713</v>
      </c>
      <c r="D700" s="204" t="s">
        <v>96</v>
      </c>
      <c r="E700" s="204" t="s">
        <v>721</v>
      </c>
      <c r="F700" s="205">
        <v>3284.94</v>
      </c>
      <c r="G700" s="205">
        <v>2088.2000000000003</v>
      </c>
      <c r="H700">
        <f t="shared" si="24"/>
        <v>2005</v>
      </c>
    </row>
    <row r="701" spans="1:8" x14ac:dyDescent="0.3">
      <c r="A701" s="203">
        <v>38660</v>
      </c>
      <c r="B701" s="204" t="s">
        <v>509</v>
      </c>
      <c r="C701" s="204" t="s">
        <v>714</v>
      </c>
      <c r="D701" s="204" t="s">
        <v>96</v>
      </c>
      <c r="E701" s="204" t="s">
        <v>721</v>
      </c>
      <c r="F701" s="205">
        <v>313</v>
      </c>
      <c r="G701" s="205">
        <v>776</v>
      </c>
      <c r="H701">
        <f t="shared" si="24"/>
        <v>2005</v>
      </c>
    </row>
    <row r="702" spans="1:8" x14ac:dyDescent="0.3">
      <c r="A702" s="203">
        <v>38660</v>
      </c>
      <c r="B702" s="204" t="s">
        <v>509</v>
      </c>
      <c r="C702" s="204" t="s">
        <v>715</v>
      </c>
      <c r="D702" s="204" t="s">
        <v>96</v>
      </c>
      <c r="E702" s="204" t="s">
        <v>721</v>
      </c>
      <c r="F702" s="205">
        <v>0</v>
      </c>
      <c r="G702" s="205">
        <v>4188</v>
      </c>
      <c r="H702">
        <f t="shared" si="24"/>
        <v>2005</v>
      </c>
    </row>
    <row r="703" spans="1:8" x14ac:dyDescent="0.3">
      <c r="A703" s="203">
        <v>38660</v>
      </c>
      <c r="B703" s="204" t="s">
        <v>716</v>
      </c>
      <c r="C703" s="204" t="s">
        <v>716</v>
      </c>
      <c r="D703" s="204" t="s">
        <v>96</v>
      </c>
      <c r="E703" s="204" t="s">
        <v>721</v>
      </c>
      <c r="F703" s="205">
        <v>791</v>
      </c>
      <c r="G703" s="205">
        <v>1151</v>
      </c>
      <c r="H703">
        <f t="shared" si="24"/>
        <v>2005</v>
      </c>
    </row>
    <row r="704" spans="1:8" x14ac:dyDescent="0.3">
      <c r="A704" s="203">
        <v>38660</v>
      </c>
      <c r="B704" s="204" t="s">
        <v>717</v>
      </c>
      <c r="C704" s="204" t="s">
        <v>718</v>
      </c>
      <c r="D704" s="204" t="s">
        <v>96</v>
      </c>
      <c r="E704" s="204" t="s">
        <v>721</v>
      </c>
      <c r="F704" s="205">
        <v>905</v>
      </c>
      <c r="G704" s="205">
        <v>898</v>
      </c>
      <c r="H704">
        <f t="shared" si="24"/>
        <v>2005</v>
      </c>
    </row>
    <row r="705" spans="1:8" x14ac:dyDescent="0.3">
      <c r="A705" s="203">
        <v>38660</v>
      </c>
      <c r="B705" s="204" t="s">
        <v>717</v>
      </c>
      <c r="C705" s="204" t="s">
        <v>719</v>
      </c>
      <c r="D705" s="204" t="s">
        <v>96</v>
      </c>
      <c r="E705" s="204" t="s">
        <v>721</v>
      </c>
      <c r="F705" s="205">
        <v>649</v>
      </c>
      <c r="G705" s="205">
        <v>848</v>
      </c>
      <c r="H705">
        <f t="shared" si="24"/>
        <v>2005</v>
      </c>
    </row>
    <row r="706" spans="1:8" x14ac:dyDescent="0.3">
      <c r="A706" s="203">
        <v>38667</v>
      </c>
      <c r="B706" s="204" t="s">
        <v>134</v>
      </c>
      <c r="C706" s="204" t="s">
        <v>134</v>
      </c>
      <c r="D706" s="204" t="s">
        <v>711</v>
      </c>
      <c r="E706" s="204" t="s">
        <v>712</v>
      </c>
      <c r="F706" s="205">
        <v>6127</v>
      </c>
      <c r="G706" s="205">
        <v>7913</v>
      </c>
      <c r="H706">
        <f t="shared" si="24"/>
        <v>2005</v>
      </c>
    </row>
    <row r="707" spans="1:8" x14ac:dyDescent="0.3">
      <c r="A707" s="203">
        <v>38667</v>
      </c>
      <c r="B707" s="204" t="s">
        <v>509</v>
      </c>
      <c r="C707" s="204" t="s">
        <v>713</v>
      </c>
      <c r="D707" s="204" t="s">
        <v>96</v>
      </c>
      <c r="E707" s="204" t="s">
        <v>712</v>
      </c>
      <c r="F707" s="205">
        <v>2408.8200000000002</v>
      </c>
      <c r="G707" s="205">
        <v>2561.58</v>
      </c>
      <c r="H707">
        <f t="shared" ref="H707:H770" si="25">YEAR(A707)</f>
        <v>2005</v>
      </c>
    </row>
    <row r="708" spans="1:8" x14ac:dyDescent="0.3">
      <c r="A708" s="203">
        <v>38667</v>
      </c>
      <c r="B708" s="204" t="s">
        <v>509</v>
      </c>
      <c r="C708" s="204" t="s">
        <v>714</v>
      </c>
      <c r="D708" s="204" t="s">
        <v>96</v>
      </c>
      <c r="E708" s="204" t="s">
        <v>712</v>
      </c>
      <c r="F708" s="205">
        <v>570</v>
      </c>
      <c r="G708" s="205">
        <v>618</v>
      </c>
      <c r="H708">
        <f t="shared" si="25"/>
        <v>2005</v>
      </c>
    </row>
    <row r="709" spans="1:8" x14ac:dyDescent="0.3">
      <c r="A709" s="203">
        <v>38667</v>
      </c>
      <c r="B709" s="204" t="s">
        <v>509</v>
      </c>
      <c r="C709" s="204" t="s">
        <v>715</v>
      </c>
      <c r="D709" s="204" t="s">
        <v>96</v>
      </c>
      <c r="E709" s="204" t="s">
        <v>712</v>
      </c>
      <c r="F709" s="205">
        <v>0</v>
      </c>
      <c r="G709" s="205">
        <v>2547</v>
      </c>
      <c r="H709">
        <f t="shared" si="25"/>
        <v>2005</v>
      </c>
    </row>
    <row r="710" spans="1:8" x14ac:dyDescent="0.3">
      <c r="A710" s="203">
        <v>38667</v>
      </c>
      <c r="B710" s="204" t="s">
        <v>716</v>
      </c>
      <c r="C710" s="204" t="s">
        <v>716</v>
      </c>
      <c r="D710" s="204" t="s">
        <v>96</v>
      </c>
      <c r="E710" s="204" t="s">
        <v>712</v>
      </c>
      <c r="F710" s="205">
        <v>734</v>
      </c>
      <c r="G710" s="205">
        <v>1548</v>
      </c>
      <c r="H710">
        <f t="shared" si="25"/>
        <v>2005</v>
      </c>
    </row>
    <row r="711" spans="1:8" x14ac:dyDescent="0.3">
      <c r="A711" s="203">
        <v>38667</v>
      </c>
      <c r="B711" s="204" t="s">
        <v>717</v>
      </c>
      <c r="C711" s="204" t="s">
        <v>718</v>
      </c>
      <c r="D711" s="204" t="s">
        <v>96</v>
      </c>
      <c r="E711" s="204" t="s">
        <v>712</v>
      </c>
      <c r="F711" s="205">
        <v>1004</v>
      </c>
      <c r="G711" s="205">
        <v>931</v>
      </c>
      <c r="H711">
        <f t="shared" si="25"/>
        <v>2005</v>
      </c>
    </row>
    <row r="712" spans="1:8" x14ac:dyDescent="0.3">
      <c r="A712" s="203">
        <v>38667</v>
      </c>
      <c r="B712" s="204" t="s">
        <v>717</v>
      </c>
      <c r="C712" s="204" t="s">
        <v>719</v>
      </c>
      <c r="D712" s="204" t="s">
        <v>96</v>
      </c>
      <c r="E712" s="204" t="s">
        <v>712</v>
      </c>
      <c r="F712" s="205">
        <v>238</v>
      </c>
      <c r="G712" s="205">
        <v>419</v>
      </c>
      <c r="H712">
        <f t="shared" si="25"/>
        <v>2005</v>
      </c>
    </row>
    <row r="713" spans="1:8" x14ac:dyDescent="0.3">
      <c r="A713" s="203">
        <v>38667</v>
      </c>
      <c r="B713" s="204" t="s">
        <v>720</v>
      </c>
      <c r="C713" s="204" t="s">
        <v>720</v>
      </c>
      <c r="D713" s="204" t="s">
        <v>96</v>
      </c>
      <c r="E713" s="204" t="s">
        <v>712</v>
      </c>
      <c r="F713" s="205">
        <v>157</v>
      </c>
      <c r="G713" s="205">
        <v>1001</v>
      </c>
      <c r="H713">
        <f t="shared" si="25"/>
        <v>2005</v>
      </c>
    </row>
    <row r="714" spans="1:8" x14ac:dyDescent="0.3">
      <c r="A714" s="203">
        <v>38667</v>
      </c>
      <c r="B714" s="204" t="s">
        <v>720</v>
      </c>
      <c r="C714" s="204" t="s">
        <v>720</v>
      </c>
      <c r="D714" s="204" t="s">
        <v>96</v>
      </c>
      <c r="E714" s="204" t="s">
        <v>721</v>
      </c>
      <c r="F714" s="205">
        <v>41</v>
      </c>
      <c r="G714" s="205">
        <v>684</v>
      </c>
      <c r="H714">
        <f t="shared" si="25"/>
        <v>2005</v>
      </c>
    </row>
    <row r="715" spans="1:8" x14ac:dyDescent="0.3">
      <c r="A715" s="203">
        <v>38667</v>
      </c>
      <c r="B715" s="204" t="s">
        <v>134</v>
      </c>
      <c r="C715" s="204" t="s">
        <v>134</v>
      </c>
      <c r="D715" s="204" t="s">
        <v>711</v>
      </c>
      <c r="E715" s="204" t="s">
        <v>721</v>
      </c>
      <c r="F715" s="205">
        <v>6453</v>
      </c>
      <c r="G715" s="205">
        <v>6475</v>
      </c>
      <c r="H715">
        <f t="shared" si="25"/>
        <v>2005</v>
      </c>
    </row>
    <row r="716" spans="1:8" x14ac:dyDescent="0.3">
      <c r="A716" s="203">
        <v>38667</v>
      </c>
      <c r="B716" s="204" t="s">
        <v>509</v>
      </c>
      <c r="C716" s="204" t="s">
        <v>713</v>
      </c>
      <c r="D716" s="204" t="s">
        <v>96</v>
      </c>
      <c r="E716" s="204" t="s">
        <v>721</v>
      </c>
      <c r="F716" s="205">
        <v>3989.84</v>
      </c>
      <c r="G716" s="205">
        <v>1958.88</v>
      </c>
      <c r="H716">
        <f t="shared" si="25"/>
        <v>2005</v>
      </c>
    </row>
    <row r="717" spans="1:8" x14ac:dyDescent="0.3">
      <c r="A717" s="203">
        <v>38667</v>
      </c>
      <c r="B717" s="204" t="s">
        <v>509</v>
      </c>
      <c r="C717" s="204" t="s">
        <v>714</v>
      </c>
      <c r="D717" s="204" t="s">
        <v>96</v>
      </c>
      <c r="E717" s="204" t="s">
        <v>721</v>
      </c>
      <c r="F717" s="205">
        <v>632</v>
      </c>
      <c r="G717" s="205">
        <v>678</v>
      </c>
      <c r="H717">
        <f t="shared" si="25"/>
        <v>2005</v>
      </c>
    </row>
    <row r="718" spans="1:8" x14ac:dyDescent="0.3">
      <c r="A718" s="203">
        <v>38667</v>
      </c>
      <c r="B718" s="204" t="s">
        <v>509</v>
      </c>
      <c r="C718" s="204" t="s">
        <v>715</v>
      </c>
      <c r="D718" s="204" t="s">
        <v>96</v>
      </c>
      <c r="E718" s="204" t="s">
        <v>721</v>
      </c>
      <c r="F718" s="205">
        <v>0</v>
      </c>
      <c r="G718" s="205">
        <v>4010</v>
      </c>
      <c r="H718">
        <f t="shared" si="25"/>
        <v>2005</v>
      </c>
    </row>
    <row r="719" spans="1:8" x14ac:dyDescent="0.3">
      <c r="A719" s="203">
        <v>38667</v>
      </c>
      <c r="B719" s="204" t="s">
        <v>716</v>
      </c>
      <c r="C719" s="204" t="s">
        <v>716</v>
      </c>
      <c r="D719" s="204" t="s">
        <v>96</v>
      </c>
      <c r="E719" s="204" t="s">
        <v>721</v>
      </c>
      <c r="F719" s="205">
        <v>931</v>
      </c>
      <c r="G719" s="205">
        <v>1193</v>
      </c>
      <c r="H719">
        <f t="shared" si="25"/>
        <v>2005</v>
      </c>
    </row>
    <row r="720" spans="1:8" x14ac:dyDescent="0.3">
      <c r="A720" s="203">
        <v>38667</v>
      </c>
      <c r="B720" s="204" t="s">
        <v>717</v>
      </c>
      <c r="C720" s="204" t="s">
        <v>718</v>
      </c>
      <c r="D720" s="204" t="s">
        <v>96</v>
      </c>
      <c r="E720" s="204" t="s">
        <v>721</v>
      </c>
      <c r="F720" s="205">
        <v>789</v>
      </c>
      <c r="G720" s="205">
        <v>937</v>
      </c>
      <c r="H720">
        <f t="shared" si="25"/>
        <v>2005</v>
      </c>
    </row>
    <row r="721" spans="1:8" x14ac:dyDescent="0.3">
      <c r="A721" s="203">
        <v>38667</v>
      </c>
      <c r="B721" s="204" t="s">
        <v>717</v>
      </c>
      <c r="C721" s="204" t="s">
        <v>719</v>
      </c>
      <c r="D721" s="204" t="s">
        <v>96</v>
      </c>
      <c r="E721" s="204" t="s">
        <v>721</v>
      </c>
      <c r="F721" s="205">
        <v>641</v>
      </c>
      <c r="G721" s="205">
        <v>904</v>
      </c>
      <c r="H721">
        <f t="shared" si="25"/>
        <v>2005</v>
      </c>
    </row>
    <row r="722" spans="1:8" x14ac:dyDescent="0.3">
      <c r="A722" s="203">
        <v>38674</v>
      </c>
      <c r="B722" s="204" t="s">
        <v>134</v>
      </c>
      <c r="C722" s="204" t="s">
        <v>134</v>
      </c>
      <c r="D722" s="204" t="s">
        <v>711</v>
      </c>
      <c r="E722" s="204" t="s">
        <v>712</v>
      </c>
      <c r="F722" s="205">
        <v>6210</v>
      </c>
      <c r="G722" s="205">
        <v>6936</v>
      </c>
      <c r="H722">
        <f t="shared" si="25"/>
        <v>2005</v>
      </c>
    </row>
    <row r="723" spans="1:8" x14ac:dyDescent="0.3">
      <c r="A723" s="203">
        <v>38674</v>
      </c>
      <c r="B723" s="204" t="s">
        <v>509</v>
      </c>
      <c r="C723" s="204" t="s">
        <v>713</v>
      </c>
      <c r="D723" s="204" t="s">
        <v>96</v>
      </c>
      <c r="E723" s="204" t="s">
        <v>712</v>
      </c>
      <c r="F723" s="205">
        <v>2791.7200000000003</v>
      </c>
      <c r="G723" s="205">
        <v>2705.1</v>
      </c>
      <c r="H723">
        <f t="shared" si="25"/>
        <v>2005</v>
      </c>
    </row>
    <row r="724" spans="1:8" x14ac:dyDescent="0.3">
      <c r="A724" s="203">
        <v>38674</v>
      </c>
      <c r="B724" s="204" t="s">
        <v>509</v>
      </c>
      <c r="C724" s="204" t="s">
        <v>714</v>
      </c>
      <c r="D724" s="204" t="s">
        <v>96</v>
      </c>
      <c r="E724" s="204" t="s">
        <v>712</v>
      </c>
      <c r="F724" s="205">
        <v>331</v>
      </c>
      <c r="G724" s="205">
        <v>405</v>
      </c>
      <c r="H724">
        <f t="shared" si="25"/>
        <v>2005</v>
      </c>
    </row>
    <row r="725" spans="1:8" x14ac:dyDescent="0.3">
      <c r="A725" s="203">
        <v>38674</v>
      </c>
      <c r="B725" s="204" t="s">
        <v>509</v>
      </c>
      <c r="C725" s="204" t="s">
        <v>715</v>
      </c>
      <c r="D725" s="204" t="s">
        <v>96</v>
      </c>
      <c r="E725" s="204" t="s">
        <v>712</v>
      </c>
      <c r="F725" s="205">
        <v>0</v>
      </c>
      <c r="G725" s="205">
        <v>2262</v>
      </c>
      <c r="H725">
        <f t="shared" si="25"/>
        <v>2005</v>
      </c>
    </row>
    <row r="726" spans="1:8" x14ac:dyDescent="0.3">
      <c r="A726" s="203">
        <v>38674</v>
      </c>
      <c r="B726" s="204" t="s">
        <v>716</v>
      </c>
      <c r="C726" s="204" t="s">
        <v>716</v>
      </c>
      <c r="D726" s="204" t="s">
        <v>96</v>
      </c>
      <c r="E726" s="204" t="s">
        <v>712</v>
      </c>
      <c r="F726" s="205">
        <v>751</v>
      </c>
      <c r="G726" s="205">
        <v>1490</v>
      </c>
      <c r="H726">
        <f t="shared" si="25"/>
        <v>2005</v>
      </c>
    </row>
    <row r="727" spans="1:8" x14ac:dyDescent="0.3">
      <c r="A727" s="203">
        <v>38674</v>
      </c>
      <c r="B727" s="204" t="s">
        <v>717</v>
      </c>
      <c r="C727" s="204" t="s">
        <v>718</v>
      </c>
      <c r="D727" s="204" t="s">
        <v>96</v>
      </c>
      <c r="E727" s="204" t="s">
        <v>712</v>
      </c>
      <c r="F727" s="205">
        <v>1065</v>
      </c>
      <c r="G727" s="205">
        <v>979</v>
      </c>
      <c r="H727">
        <f t="shared" si="25"/>
        <v>2005</v>
      </c>
    </row>
    <row r="728" spans="1:8" x14ac:dyDescent="0.3">
      <c r="A728" s="203">
        <v>38674</v>
      </c>
      <c r="B728" s="204" t="s">
        <v>717</v>
      </c>
      <c r="C728" s="204" t="s">
        <v>719</v>
      </c>
      <c r="D728" s="204" t="s">
        <v>96</v>
      </c>
      <c r="E728" s="204" t="s">
        <v>712</v>
      </c>
      <c r="F728" s="205">
        <v>138</v>
      </c>
      <c r="G728" s="205">
        <v>346</v>
      </c>
      <c r="H728">
        <f t="shared" si="25"/>
        <v>2005</v>
      </c>
    </row>
    <row r="729" spans="1:8" x14ac:dyDescent="0.3">
      <c r="A729" s="203">
        <v>38674</v>
      </c>
      <c r="B729" s="204" t="s">
        <v>720</v>
      </c>
      <c r="C729" s="204" t="s">
        <v>720</v>
      </c>
      <c r="D729" s="204" t="s">
        <v>96</v>
      </c>
      <c r="E729" s="204" t="s">
        <v>712</v>
      </c>
      <c r="F729" s="205">
        <v>309</v>
      </c>
      <c r="G729" s="205">
        <v>954</v>
      </c>
      <c r="H729">
        <f t="shared" si="25"/>
        <v>2005</v>
      </c>
    </row>
    <row r="730" spans="1:8" x14ac:dyDescent="0.3">
      <c r="A730" s="203">
        <v>38674</v>
      </c>
      <c r="B730" s="204" t="s">
        <v>720</v>
      </c>
      <c r="C730" s="204" t="s">
        <v>720</v>
      </c>
      <c r="D730" s="204" t="s">
        <v>96</v>
      </c>
      <c r="E730" s="204" t="s">
        <v>721</v>
      </c>
      <c r="F730" s="205">
        <v>50</v>
      </c>
      <c r="G730" s="205">
        <v>469</v>
      </c>
      <c r="H730">
        <f t="shared" si="25"/>
        <v>2005</v>
      </c>
    </row>
    <row r="731" spans="1:8" x14ac:dyDescent="0.3">
      <c r="A731" s="203">
        <v>38674</v>
      </c>
      <c r="B731" s="204" t="s">
        <v>134</v>
      </c>
      <c r="C731" s="204" t="s">
        <v>134</v>
      </c>
      <c r="D731" s="204" t="s">
        <v>711</v>
      </c>
      <c r="E731" s="204" t="s">
        <v>721</v>
      </c>
      <c r="F731" s="205">
        <v>6422</v>
      </c>
      <c r="G731" s="205">
        <v>6903</v>
      </c>
      <c r="H731">
        <f t="shared" si="25"/>
        <v>2005</v>
      </c>
    </row>
    <row r="732" spans="1:8" x14ac:dyDescent="0.3">
      <c r="A732" s="203">
        <v>38674</v>
      </c>
      <c r="B732" s="204" t="s">
        <v>509</v>
      </c>
      <c r="C732" s="204" t="s">
        <v>713</v>
      </c>
      <c r="D732" s="204" t="s">
        <v>96</v>
      </c>
      <c r="E732" s="204" t="s">
        <v>721</v>
      </c>
      <c r="F732" s="205">
        <v>3821.3</v>
      </c>
      <c r="G732" s="205">
        <v>1938.74</v>
      </c>
      <c r="H732">
        <f t="shared" si="25"/>
        <v>2005</v>
      </c>
    </row>
    <row r="733" spans="1:8" x14ac:dyDescent="0.3">
      <c r="A733" s="203">
        <v>38674</v>
      </c>
      <c r="B733" s="204" t="s">
        <v>509</v>
      </c>
      <c r="C733" s="204" t="s">
        <v>714</v>
      </c>
      <c r="D733" s="204" t="s">
        <v>96</v>
      </c>
      <c r="E733" s="204" t="s">
        <v>721</v>
      </c>
      <c r="F733" s="205">
        <v>583</v>
      </c>
      <c r="G733" s="205">
        <v>735</v>
      </c>
      <c r="H733">
        <f t="shared" si="25"/>
        <v>2005</v>
      </c>
    </row>
    <row r="734" spans="1:8" x14ac:dyDescent="0.3">
      <c r="A734" s="203">
        <v>38674</v>
      </c>
      <c r="B734" s="204" t="s">
        <v>509</v>
      </c>
      <c r="C734" s="204" t="s">
        <v>715</v>
      </c>
      <c r="D734" s="204" t="s">
        <v>96</v>
      </c>
      <c r="E734" s="204" t="s">
        <v>721</v>
      </c>
      <c r="F734" s="205">
        <v>0</v>
      </c>
      <c r="G734" s="205">
        <v>3709</v>
      </c>
      <c r="H734">
        <f t="shared" si="25"/>
        <v>2005</v>
      </c>
    </row>
    <row r="735" spans="1:8" x14ac:dyDescent="0.3">
      <c r="A735" s="203">
        <v>38674</v>
      </c>
      <c r="B735" s="204" t="s">
        <v>716</v>
      </c>
      <c r="C735" s="204" t="s">
        <v>716</v>
      </c>
      <c r="D735" s="204" t="s">
        <v>96</v>
      </c>
      <c r="E735" s="204" t="s">
        <v>721</v>
      </c>
      <c r="F735" s="205">
        <v>1064</v>
      </c>
      <c r="G735" s="205">
        <v>1371</v>
      </c>
      <c r="H735">
        <f t="shared" si="25"/>
        <v>2005</v>
      </c>
    </row>
    <row r="736" spans="1:8" x14ac:dyDescent="0.3">
      <c r="A736" s="203">
        <v>38674</v>
      </c>
      <c r="B736" s="204" t="s">
        <v>717</v>
      </c>
      <c r="C736" s="204" t="s">
        <v>718</v>
      </c>
      <c r="D736" s="204" t="s">
        <v>96</v>
      </c>
      <c r="E736" s="204" t="s">
        <v>721</v>
      </c>
      <c r="F736" s="205">
        <v>799</v>
      </c>
      <c r="G736" s="205">
        <v>932</v>
      </c>
      <c r="H736">
        <f t="shared" si="25"/>
        <v>2005</v>
      </c>
    </row>
    <row r="737" spans="1:8" x14ac:dyDescent="0.3">
      <c r="A737" s="203">
        <v>38674</v>
      </c>
      <c r="B737" s="204" t="s">
        <v>717</v>
      </c>
      <c r="C737" s="204" t="s">
        <v>719</v>
      </c>
      <c r="D737" s="204" t="s">
        <v>96</v>
      </c>
      <c r="E737" s="204" t="s">
        <v>721</v>
      </c>
      <c r="F737" s="205">
        <v>626</v>
      </c>
      <c r="G737" s="205">
        <v>990</v>
      </c>
      <c r="H737">
        <f t="shared" si="25"/>
        <v>2005</v>
      </c>
    </row>
    <row r="738" spans="1:8" x14ac:dyDescent="0.3">
      <c r="A738" s="203">
        <v>38681</v>
      </c>
      <c r="B738" s="204" t="s">
        <v>134</v>
      </c>
      <c r="C738" s="204" t="s">
        <v>134</v>
      </c>
      <c r="D738" s="204" t="s">
        <v>711</v>
      </c>
      <c r="E738" s="204" t="s">
        <v>712</v>
      </c>
      <c r="F738" s="205">
        <v>5924</v>
      </c>
      <c r="G738" s="205">
        <v>7913</v>
      </c>
      <c r="H738">
        <f t="shared" si="25"/>
        <v>2005</v>
      </c>
    </row>
    <row r="739" spans="1:8" x14ac:dyDescent="0.3">
      <c r="A739" s="203">
        <v>38681</v>
      </c>
      <c r="B739" s="204" t="s">
        <v>509</v>
      </c>
      <c r="C739" s="204" t="s">
        <v>713</v>
      </c>
      <c r="D739" s="204" t="s">
        <v>96</v>
      </c>
      <c r="E739" s="204" t="s">
        <v>712</v>
      </c>
      <c r="F739" s="205">
        <v>2870.2000000000003</v>
      </c>
      <c r="G739" s="205">
        <v>2605.44</v>
      </c>
      <c r="H739">
        <f t="shared" si="25"/>
        <v>2005</v>
      </c>
    </row>
    <row r="740" spans="1:8" x14ac:dyDescent="0.3">
      <c r="A740" s="203">
        <v>38681</v>
      </c>
      <c r="B740" s="204" t="s">
        <v>509</v>
      </c>
      <c r="C740" s="204" t="s">
        <v>714</v>
      </c>
      <c r="D740" s="204" t="s">
        <v>96</v>
      </c>
      <c r="E740" s="204" t="s">
        <v>712</v>
      </c>
      <c r="F740" s="205">
        <v>293</v>
      </c>
      <c r="G740" s="205">
        <v>501</v>
      </c>
      <c r="H740">
        <f t="shared" si="25"/>
        <v>2005</v>
      </c>
    </row>
    <row r="741" spans="1:8" x14ac:dyDescent="0.3">
      <c r="A741" s="203">
        <v>38681</v>
      </c>
      <c r="B741" s="204" t="s">
        <v>509</v>
      </c>
      <c r="C741" s="204" t="s">
        <v>715</v>
      </c>
      <c r="D741" s="204" t="s">
        <v>96</v>
      </c>
      <c r="E741" s="204" t="s">
        <v>712</v>
      </c>
      <c r="F741" s="205">
        <v>0</v>
      </c>
      <c r="G741" s="205">
        <v>2169</v>
      </c>
      <c r="H741">
        <f t="shared" si="25"/>
        <v>2005</v>
      </c>
    </row>
    <row r="742" spans="1:8" x14ac:dyDescent="0.3">
      <c r="A742" s="203">
        <v>38681</v>
      </c>
      <c r="B742" s="204" t="s">
        <v>716</v>
      </c>
      <c r="C742" s="204" t="s">
        <v>716</v>
      </c>
      <c r="D742" s="204" t="s">
        <v>96</v>
      </c>
      <c r="E742" s="204" t="s">
        <v>712</v>
      </c>
      <c r="F742" s="205">
        <v>685</v>
      </c>
      <c r="G742" s="205">
        <v>1437</v>
      </c>
      <c r="H742">
        <f t="shared" si="25"/>
        <v>2005</v>
      </c>
    </row>
    <row r="743" spans="1:8" x14ac:dyDescent="0.3">
      <c r="A743" s="203">
        <v>38681</v>
      </c>
      <c r="B743" s="204" t="s">
        <v>717</v>
      </c>
      <c r="C743" s="204" t="s">
        <v>718</v>
      </c>
      <c r="D743" s="204" t="s">
        <v>96</v>
      </c>
      <c r="E743" s="204" t="s">
        <v>712</v>
      </c>
      <c r="F743" s="205">
        <v>1123</v>
      </c>
      <c r="G743" s="205">
        <v>1132</v>
      </c>
      <c r="H743">
        <f t="shared" si="25"/>
        <v>2005</v>
      </c>
    </row>
    <row r="744" spans="1:8" x14ac:dyDescent="0.3">
      <c r="A744" s="203">
        <v>38681</v>
      </c>
      <c r="B744" s="204" t="s">
        <v>717</v>
      </c>
      <c r="C744" s="204" t="s">
        <v>719</v>
      </c>
      <c r="D744" s="204" t="s">
        <v>96</v>
      </c>
      <c r="E744" s="204" t="s">
        <v>712</v>
      </c>
      <c r="F744" s="205">
        <v>123</v>
      </c>
      <c r="G744" s="205">
        <v>350</v>
      </c>
      <c r="H744">
        <f t="shared" si="25"/>
        <v>2005</v>
      </c>
    </row>
    <row r="745" spans="1:8" x14ac:dyDescent="0.3">
      <c r="A745" s="203">
        <v>38681</v>
      </c>
      <c r="B745" s="204" t="s">
        <v>720</v>
      </c>
      <c r="C745" s="204" t="s">
        <v>720</v>
      </c>
      <c r="D745" s="204" t="s">
        <v>96</v>
      </c>
      <c r="E745" s="204" t="s">
        <v>712</v>
      </c>
      <c r="F745" s="205">
        <v>240</v>
      </c>
      <c r="G745" s="205">
        <v>1021</v>
      </c>
      <c r="H745">
        <f t="shared" si="25"/>
        <v>2005</v>
      </c>
    </row>
    <row r="746" spans="1:8" x14ac:dyDescent="0.3">
      <c r="A746" s="203">
        <v>38681</v>
      </c>
      <c r="B746" s="204" t="s">
        <v>720</v>
      </c>
      <c r="C746" s="204" t="s">
        <v>720</v>
      </c>
      <c r="D746" s="204" t="s">
        <v>96</v>
      </c>
      <c r="E746" s="204" t="s">
        <v>721</v>
      </c>
      <c r="F746" s="205">
        <v>67</v>
      </c>
      <c r="G746" s="205">
        <v>439</v>
      </c>
      <c r="H746">
        <f t="shared" si="25"/>
        <v>2005</v>
      </c>
    </row>
    <row r="747" spans="1:8" x14ac:dyDescent="0.3">
      <c r="A747" s="203">
        <v>38681</v>
      </c>
      <c r="B747" s="204" t="s">
        <v>134</v>
      </c>
      <c r="C747" s="204" t="s">
        <v>134</v>
      </c>
      <c r="D747" s="204" t="s">
        <v>711</v>
      </c>
      <c r="E747" s="204" t="s">
        <v>721</v>
      </c>
      <c r="F747" s="205">
        <v>7045</v>
      </c>
      <c r="G747" s="205">
        <v>6910</v>
      </c>
      <c r="H747">
        <f t="shared" si="25"/>
        <v>2005</v>
      </c>
    </row>
    <row r="748" spans="1:8" x14ac:dyDescent="0.3">
      <c r="A748" s="203">
        <v>38681</v>
      </c>
      <c r="B748" s="204" t="s">
        <v>509</v>
      </c>
      <c r="C748" s="204" t="s">
        <v>713</v>
      </c>
      <c r="D748" s="204" t="s">
        <v>96</v>
      </c>
      <c r="E748" s="204" t="s">
        <v>721</v>
      </c>
      <c r="F748" s="205">
        <v>3457.7200000000003</v>
      </c>
      <c r="G748" s="205">
        <v>2045.8000000000002</v>
      </c>
      <c r="H748">
        <f t="shared" si="25"/>
        <v>2005</v>
      </c>
    </row>
    <row r="749" spans="1:8" x14ac:dyDescent="0.3">
      <c r="A749" s="203">
        <v>38681</v>
      </c>
      <c r="B749" s="204" t="s">
        <v>509</v>
      </c>
      <c r="C749" s="204" t="s">
        <v>714</v>
      </c>
      <c r="D749" s="204" t="s">
        <v>96</v>
      </c>
      <c r="E749" s="204" t="s">
        <v>721</v>
      </c>
      <c r="F749" s="205">
        <v>635</v>
      </c>
      <c r="G749" s="205">
        <v>948</v>
      </c>
      <c r="H749">
        <f t="shared" si="25"/>
        <v>2005</v>
      </c>
    </row>
    <row r="750" spans="1:8" x14ac:dyDescent="0.3">
      <c r="A750" s="203">
        <v>38681</v>
      </c>
      <c r="B750" s="204" t="s">
        <v>509</v>
      </c>
      <c r="C750" s="204" t="s">
        <v>715</v>
      </c>
      <c r="D750" s="204" t="s">
        <v>96</v>
      </c>
      <c r="E750" s="204" t="s">
        <v>721</v>
      </c>
      <c r="F750" s="205">
        <v>0</v>
      </c>
      <c r="G750" s="205">
        <v>3963</v>
      </c>
      <c r="H750">
        <f t="shared" si="25"/>
        <v>2005</v>
      </c>
    </row>
    <row r="751" spans="1:8" x14ac:dyDescent="0.3">
      <c r="A751" s="203">
        <v>38681</v>
      </c>
      <c r="B751" s="204" t="s">
        <v>716</v>
      </c>
      <c r="C751" s="204" t="s">
        <v>716</v>
      </c>
      <c r="D751" s="204" t="s">
        <v>96</v>
      </c>
      <c r="E751" s="204" t="s">
        <v>721</v>
      </c>
      <c r="F751" s="205">
        <v>1066</v>
      </c>
      <c r="G751" s="205">
        <v>1332</v>
      </c>
      <c r="H751">
        <f t="shared" si="25"/>
        <v>2005</v>
      </c>
    </row>
    <row r="752" spans="1:8" x14ac:dyDescent="0.3">
      <c r="A752" s="203">
        <v>38681</v>
      </c>
      <c r="B752" s="204" t="s">
        <v>717</v>
      </c>
      <c r="C752" s="204" t="s">
        <v>718</v>
      </c>
      <c r="D752" s="204" t="s">
        <v>96</v>
      </c>
      <c r="E752" s="204" t="s">
        <v>721</v>
      </c>
      <c r="F752" s="205">
        <v>672</v>
      </c>
      <c r="G752" s="205">
        <v>915</v>
      </c>
      <c r="H752">
        <f t="shared" si="25"/>
        <v>2005</v>
      </c>
    </row>
    <row r="753" spans="1:8" x14ac:dyDescent="0.3">
      <c r="A753" s="203">
        <v>38681</v>
      </c>
      <c r="B753" s="204" t="s">
        <v>717</v>
      </c>
      <c r="C753" s="204" t="s">
        <v>719</v>
      </c>
      <c r="D753" s="204" t="s">
        <v>96</v>
      </c>
      <c r="E753" s="204" t="s">
        <v>721</v>
      </c>
      <c r="F753" s="205">
        <v>661</v>
      </c>
      <c r="G753" s="205">
        <v>955</v>
      </c>
      <c r="H753">
        <f t="shared" si="25"/>
        <v>2005</v>
      </c>
    </row>
    <row r="754" spans="1:8" x14ac:dyDescent="0.3">
      <c r="A754" s="203">
        <v>38688</v>
      </c>
      <c r="B754" s="204" t="s">
        <v>134</v>
      </c>
      <c r="C754" s="204" t="s">
        <v>134</v>
      </c>
      <c r="D754" s="204" t="s">
        <v>711</v>
      </c>
      <c r="E754" s="204" t="s">
        <v>712</v>
      </c>
      <c r="F754" s="205">
        <v>6058</v>
      </c>
      <c r="G754" s="205">
        <v>6486</v>
      </c>
      <c r="H754">
        <f t="shared" si="25"/>
        <v>2005</v>
      </c>
    </row>
    <row r="755" spans="1:8" x14ac:dyDescent="0.3">
      <c r="A755" s="203">
        <v>38688</v>
      </c>
      <c r="B755" s="204" t="s">
        <v>509</v>
      </c>
      <c r="C755" s="204" t="s">
        <v>713</v>
      </c>
      <c r="D755" s="204" t="s">
        <v>96</v>
      </c>
      <c r="E755" s="204" t="s">
        <v>712</v>
      </c>
      <c r="F755" s="205">
        <v>3107.42</v>
      </c>
      <c r="G755" s="205">
        <v>2910.7000000000003</v>
      </c>
      <c r="H755">
        <f t="shared" si="25"/>
        <v>2005</v>
      </c>
    </row>
    <row r="756" spans="1:8" x14ac:dyDescent="0.3">
      <c r="A756" s="203">
        <v>38688</v>
      </c>
      <c r="B756" s="204" t="s">
        <v>509</v>
      </c>
      <c r="C756" s="204" t="s">
        <v>714</v>
      </c>
      <c r="D756" s="204" t="s">
        <v>96</v>
      </c>
      <c r="E756" s="204" t="s">
        <v>712</v>
      </c>
      <c r="F756" s="205">
        <v>332</v>
      </c>
      <c r="G756" s="205">
        <v>470</v>
      </c>
      <c r="H756">
        <f t="shared" si="25"/>
        <v>2005</v>
      </c>
    </row>
    <row r="757" spans="1:8" x14ac:dyDescent="0.3">
      <c r="A757" s="203">
        <v>38688</v>
      </c>
      <c r="B757" s="204" t="s">
        <v>509</v>
      </c>
      <c r="C757" s="204" t="s">
        <v>715</v>
      </c>
      <c r="D757" s="204" t="s">
        <v>96</v>
      </c>
      <c r="E757" s="204" t="s">
        <v>712</v>
      </c>
      <c r="F757" s="205">
        <v>0</v>
      </c>
      <c r="G757" s="205">
        <v>2247</v>
      </c>
      <c r="H757">
        <f t="shared" si="25"/>
        <v>2005</v>
      </c>
    </row>
    <row r="758" spans="1:8" x14ac:dyDescent="0.3">
      <c r="A758" s="203">
        <v>38688</v>
      </c>
      <c r="B758" s="204" t="s">
        <v>716</v>
      </c>
      <c r="C758" s="204" t="s">
        <v>716</v>
      </c>
      <c r="D758" s="204" t="s">
        <v>96</v>
      </c>
      <c r="E758" s="204" t="s">
        <v>712</v>
      </c>
      <c r="F758" s="205">
        <v>877</v>
      </c>
      <c r="G758" s="205">
        <v>1369</v>
      </c>
      <c r="H758">
        <f t="shared" si="25"/>
        <v>2005</v>
      </c>
    </row>
    <row r="759" spans="1:8" x14ac:dyDescent="0.3">
      <c r="A759" s="203">
        <v>38688</v>
      </c>
      <c r="B759" s="204" t="s">
        <v>717</v>
      </c>
      <c r="C759" s="204" t="s">
        <v>718</v>
      </c>
      <c r="D759" s="204" t="s">
        <v>96</v>
      </c>
      <c r="E759" s="204" t="s">
        <v>712</v>
      </c>
      <c r="F759" s="205">
        <v>1246</v>
      </c>
      <c r="G759" s="205">
        <v>1159</v>
      </c>
      <c r="H759">
        <f t="shared" si="25"/>
        <v>2005</v>
      </c>
    </row>
    <row r="760" spans="1:8" x14ac:dyDescent="0.3">
      <c r="A760" s="203">
        <v>38688</v>
      </c>
      <c r="B760" s="204" t="s">
        <v>717</v>
      </c>
      <c r="C760" s="204" t="s">
        <v>719</v>
      </c>
      <c r="D760" s="204" t="s">
        <v>96</v>
      </c>
      <c r="E760" s="204" t="s">
        <v>712</v>
      </c>
      <c r="F760" s="205">
        <v>-18</v>
      </c>
      <c r="G760" s="205">
        <v>251</v>
      </c>
      <c r="H760">
        <f t="shared" si="25"/>
        <v>2005</v>
      </c>
    </row>
    <row r="761" spans="1:8" x14ac:dyDescent="0.3">
      <c r="A761" s="203">
        <v>38688</v>
      </c>
      <c r="B761" s="204" t="s">
        <v>720</v>
      </c>
      <c r="C761" s="204" t="s">
        <v>720</v>
      </c>
      <c r="D761" s="204" t="s">
        <v>96</v>
      </c>
      <c r="E761" s="204" t="s">
        <v>712</v>
      </c>
      <c r="F761" s="205">
        <v>301</v>
      </c>
      <c r="G761" s="205">
        <v>1122</v>
      </c>
      <c r="H761">
        <f t="shared" si="25"/>
        <v>2005</v>
      </c>
    </row>
    <row r="762" spans="1:8" x14ac:dyDescent="0.3">
      <c r="A762" s="203">
        <v>38688</v>
      </c>
      <c r="B762" s="204" t="s">
        <v>720</v>
      </c>
      <c r="C762" s="204" t="s">
        <v>720</v>
      </c>
      <c r="D762" s="204" t="s">
        <v>96</v>
      </c>
      <c r="E762" s="204" t="s">
        <v>721</v>
      </c>
      <c r="F762" s="205">
        <v>188</v>
      </c>
      <c r="G762" s="205">
        <v>553</v>
      </c>
      <c r="H762">
        <f t="shared" si="25"/>
        <v>2005</v>
      </c>
    </row>
    <row r="763" spans="1:8" x14ac:dyDescent="0.3">
      <c r="A763" s="203">
        <v>38688</v>
      </c>
      <c r="B763" s="204" t="s">
        <v>134</v>
      </c>
      <c r="C763" s="204" t="s">
        <v>134</v>
      </c>
      <c r="D763" s="204" t="s">
        <v>711</v>
      </c>
      <c r="E763" s="204" t="s">
        <v>721</v>
      </c>
      <c r="F763" s="205">
        <v>7258</v>
      </c>
      <c r="G763" s="205">
        <v>6876</v>
      </c>
      <c r="H763">
        <f t="shared" si="25"/>
        <v>2005</v>
      </c>
    </row>
    <row r="764" spans="1:8" x14ac:dyDescent="0.3">
      <c r="A764" s="203">
        <v>38688</v>
      </c>
      <c r="B764" s="204" t="s">
        <v>509</v>
      </c>
      <c r="C764" s="204" t="s">
        <v>713</v>
      </c>
      <c r="D764" s="204" t="s">
        <v>96</v>
      </c>
      <c r="E764" s="204" t="s">
        <v>721</v>
      </c>
      <c r="F764" s="205">
        <v>4026.94</v>
      </c>
      <c r="G764" s="205">
        <v>2070.1800000000003</v>
      </c>
      <c r="H764">
        <f t="shared" si="25"/>
        <v>2005</v>
      </c>
    </row>
    <row r="765" spans="1:8" x14ac:dyDescent="0.3">
      <c r="A765" s="203">
        <v>38688</v>
      </c>
      <c r="B765" s="204" t="s">
        <v>509</v>
      </c>
      <c r="C765" s="204" t="s">
        <v>714</v>
      </c>
      <c r="D765" s="204" t="s">
        <v>96</v>
      </c>
      <c r="E765" s="204" t="s">
        <v>721</v>
      </c>
      <c r="F765" s="205">
        <v>513</v>
      </c>
      <c r="G765" s="205">
        <v>732</v>
      </c>
      <c r="H765">
        <f t="shared" si="25"/>
        <v>2005</v>
      </c>
    </row>
    <row r="766" spans="1:8" x14ac:dyDescent="0.3">
      <c r="A766" s="203">
        <v>38688</v>
      </c>
      <c r="B766" s="204" t="s">
        <v>509</v>
      </c>
      <c r="C766" s="204" t="s">
        <v>715</v>
      </c>
      <c r="D766" s="204" t="s">
        <v>96</v>
      </c>
      <c r="E766" s="204" t="s">
        <v>721</v>
      </c>
      <c r="F766" s="205">
        <v>0</v>
      </c>
      <c r="G766" s="205">
        <v>3908</v>
      </c>
      <c r="H766">
        <f t="shared" si="25"/>
        <v>2005</v>
      </c>
    </row>
    <row r="767" spans="1:8" x14ac:dyDescent="0.3">
      <c r="A767" s="203">
        <v>38688</v>
      </c>
      <c r="B767" s="204" t="s">
        <v>716</v>
      </c>
      <c r="C767" s="204" t="s">
        <v>716</v>
      </c>
      <c r="D767" s="204" t="s">
        <v>96</v>
      </c>
      <c r="E767" s="204" t="s">
        <v>721</v>
      </c>
      <c r="F767" s="205">
        <v>1142</v>
      </c>
      <c r="G767" s="205">
        <v>1436</v>
      </c>
      <c r="H767">
        <f t="shared" si="25"/>
        <v>2005</v>
      </c>
    </row>
    <row r="768" spans="1:8" x14ac:dyDescent="0.3">
      <c r="A768" s="203">
        <v>38688</v>
      </c>
      <c r="B768" s="204" t="s">
        <v>717</v>
      </c>
      <c r="C768" s="204" t="s">
        <v>718</v>
      </c>
      <c r="D768" s="204" t="s">
        <v>96</v>
      </c>
      <c r="E768" s="204" t="s">
        <v>721</v>
      </c>
      <c r="F768" s="205">
        <v>854</v>
      </c>
      <c r="G768" s="205">
        <v>937</v>
      </c>
      <c r="H768">
        <f t="shared" si="25"/>
        <v>2005</v>
      </c>
    </row>
    <row r="769" spans="1:8" x14ac:dyDescent="0.3">
      <c r="A769" s="203">
        <v>38688</v>
      </c>
      <c r="B769" s="204" t="s">
        <v>717</v>
      </c>
      <c r="C769" s="204" t="s">
        <v>719</v>
      </c>
      <c r="D769" s="204" t="s">
        <v>96</v>
      </c>
      <c r="E769" s="204" t="s">
        <v>721</v>
      </c>
      <c r="F769" s="205">
        <v>537</v>
      </c>
      <c r="G769" s="205">
        <v>866</v>
      </c>
      <c r="H769">
        <f t="shared" si="25"/>
        <v>2005</v>
      </c>
    </row>
    <row r="770" spans="1:8" x14ac:dyDescent="0.3">
      <c r="A770" s="203">
        <v>38695</v>
      </c>
      <c r="B770" s="204" t="s">
        <v>134</v>
      </c>
      <c r="C770" s="204" t="s">
        <v>134</v>
      </c>
      <c r="D770" s="204" t="s">
        <v>711</v>
      </c>
      <c r="E770" s="204" t="s">
        <v>712</v>
      </c>
      <c r="F770" s="205">
        <v>6027</v>
      </c>
      <c r="G770" s="205">
        <v>8752</v>
      </c>
      <c r="H770">
        <f t="shared" si="25"/>
        <v>2005</v>
      </c>
    </row>
    <row r="771" spans="1:8" x14ac:dyDescent="0.3">
      <c r="A771" s="203">
        <v>38695</v>
      </c>
      <c r="B771" s="204" t="s">
        <v>509</v>
      </c>
      <c r="C771" s="204" t="s">
        <v>713</v>
      </c>
      <c r="D771" s="204" t="s">
        <v>96</v>
      </c>
      <c r="E771" s="204" t="s">
        <v>712</v>
      </c>
      <c r="F771" s="205">
        <v>2909.1200000000003</v>
      </c>
      <c r="G771" s="205">
        <v>2803.58</v>
      </c>
      <c r="H771">
        <f t="shared" ref="H771:H834" si="26">YEAR(A771)</f>
        <v>2005</v>
      </c>
    </row>
    <row r="772" spans="1:8" x14ac:dyDescent="0.3">
      <c r="A772" s="203">
        <v>38695</v>
      </c>
      <c r="B772" s="204" t="s">
        <v>509</v>
      </c>
      <c r="C772" s="204" t="s">
        <v>714</v>
      </c>
      <c r="D772" s="204" t="s">
        <v>96</v>
      </c>
      <c r="E772" s="204" t="s">
        <v>712</v>
      </c>
      <c r="F772" s="205">
        <v>551</v>
      </c>
      <c r="G772" s="205">
        <v>531</v>
      </c>
      <c r="H772">
        <f t="shared" si="26"/>
        <v>2005</v>
      </c>
    </row>
    <row r="773" spans="1:8" x14ac:dyDescent="0.3">
      <c r="A773" s="203">
        <v>38695</v>
      </c>
      <c r="B773" s="204" t="s">
        <v>509</v>
      </c>
      <c r="C773" s="204" t="s">
        <v>715</v>
      </c>
      <c r="D773" s="204" t="s">
        <v>96</v>
      </c>
      <c r="E773" s="204" t="s">
        <v>712</v>
      </c>
      <c r="F773" s="205">
        <v>0</v>
      </c>
      <c r="G773" s="205">
        <v>2378</v>
      </c>
      <c r="H773">
        <f t="shared" si="26"/>
        <v>2005</v>
      </c>
    </row>
    <row r="774" spans="1:8" x14ac:dyDescent="0.3">
      <c r="A774" s="203">
        <v>38695</v>
      </c>
      <c r="B774" s="204" t="s">
        <v>716</v>
      </c>
      <c r="C774" s="204" t="s">
        <v>716</v>
      </c>
      <c r="D774" s="204" t="s">
        <v>96</v>
      </c>
      <c r="E774" s="204" t="s">
        <v>712</v>
      </c>
      <c r="F774" s="205">
        <v>839</v>
      </c>
      <c r="G774" s="205">
        <v>1757</v>
      </c>
      <c r="H774">
        <f t="shared" si="26"/>
        <v>2005</v>
      </c>
    </row>
    <row r="775" spans="1:8" x14ac:dyDescent="0.3">
      <c r="A775" s="203">
        <v>38695</v>
      </c>
      <c r="B775" s="204" t="s">
        <v>717</v>
      </c>
      <c r="C775" s="204" t="s">
        <v>718</v>
      </c>
      <c r="D775" s="204" t="s">
        <v>96</v>
      </c>
      <c r="E775" s="204" t="s">
        <v>712</v>
      </c>
      <c r="F775" s="205">
        <v>1056</v>
      </c>
      <c r="G775" s="205">
        <v>1555</v>
      </c>
      <c r="H775">
        <f t="shared" si="26"/>
        <v>2005</v>
      </c>
    </row>
    <row r="776" spans="1:8" x14ac:dyDescent="0.3">
      <c r="A776" s="203">
        <v>38695</v>
      </c>
      <c r="B776" s="204" t="s">
        <v>717</v>
      </c>
      <c r="C776" s="204" t="s">
        <v>719</v>
      </c>
      <c r="D776" s="204" t="s">
        <v>96</v>
      </c>
      <c r="E776" s="204" t="s">
        <v>712</v>
      </c>
      <c r="F776" s="205">
        <v>128</v>
      </c>
      <c r="G776" s="205">
        <v>266</v>
      </c>
      <c r="H776">
        <f t="shared" si="26"/>
        <v>2005</v>
      </c>
    </row>
    <row r="777" spans="1:8" x14ac:dyDescent="0.3">
      <c r="A777" s="203">
        <v>38695</v>
      </c>
      <c r="B777" s="204" t="s">
        <v>720</v>
      </c>
      <c r="C777" s="204" t="s">
        <v>720</v>
      </c>
      <c r="D777" s="204" t="s">
        <v>96</v>
      </c>
      <c r="E777" s="204" t="s">
        <v>712</v>
      </c>
      <c r="F777" s="205">
        <v>320</v>
      </c>
      <c r="G777" s="205">
        <v>1157</v>
      </c>
      <c r="H777">
        <f t="shared" si="26"/>
        <v>2005</v>
      </c>
    </row>
    <row r="778" spans="1:8" x14ac:dyDescent="0.3">
      <c r="A778" s="203">
        <v>38695</v>
      </c>
      <c r="B778" s="204" t="s">
        <v>720</v>
      </c>
      <c r="C778" s="204" t="s">
        <v>720</v>
      </c>
      <c r="D778" s="204" t="s">
        <v>96</v>
      </c>
      <c r="E778" s="204" t="s">
        <v>721</v>
      </c>
      <c r="F778" s="205">
        <v>85</v>
      </c>
      <c r="G778" s="205">
        <v>413</v>
      </c>
      <c r="H778">
        <f t="shared" si="26"/>
        <v>2005</v>
      </c>
    </row>
    <row r="779" spans="1:8" x14ac:dyDescent="0.3">
      <c r="A779" s="203">
        <v>38695</v>
      </c>
      <c r="B779" s="204" t="s">
        <v>134</v>
      </c>
      <c r="C779" s="204" t="s">
        <v>134</v>
      </c>
      <c r="D779" s="204" t="s">
        <v>711</v>
      </c>
      <c r="E779" s="204" t="s">
        <v>721</v>
      </c>
      <c r="F779" s="205">
        <v>7179</v>
      </c>
      <c r="G779" s="205">
        <v>6072</v>
      </c>
      <c r="H779">
        <f t="shared" si="26"/>
        <v>2005</v>
      </c>
    </row>
    <row r="780" spans="1:8" x14ac:dyDescent="0.3">
      <c r="A780" s="203">
        <v>38695</v>
      </c>
      <c r="B780" s="204" t="s">
        <v>509</v>
      </c>
      <c r="C780" s="204" t="s">
        <v>713</v>
      </c>
      <c r="D780" s="204" t="s">
        <v>96</v>
      </c>
      <c r="E780" s="204" t="s">
        <v>721</v>
      </c>
      <c r="F780" s="205">
        <v>4011.0400000000004</v>
      </c>
      <c r="G780" s="205">
        <v>2422.1</v>
      </c>
      <c r="H780">
        <f t="shared" si="26"/>
        <v>2005</v>
      </c>
    </row>
    <row r="781" spans="1:8" x14ac:dyDescent="0.3">
      <c r="A781" s="203">
        <v>38695</v>
      </c>
      <c r="B781" s="204" t="s">
        <v>509</v>
      </c>
      <c r="C781" s="204" t="s">
        <v>714</v>
      </c>
      <c r="D781" s="204" t="s">
        <v>96</v>
      </c>
      <c r="E781" s="204" t="s">
        <v>721</v>
      </c>
      <c r="F781" s="205">
        <v>623</v>
      </c>
      <c r="G781" s="205">
        <v>1033</v>
      </c>
      <c r="H781">
        <f t="shared" si="26"/>
        <v>2005</v>
      </c>
    </row>
    <row r="782" spans="1:8" x14ac:dyDescent="0.3">
      <c r="A782" s="203">
        <v>38695</v>
      </c>
      <c r="B782" s="204" t="s">
        <v>509</v>
      </c>
      <c r="C782" s="204" t="s">
        <v>715</v>
      </c>
      <c r="D782" s="204" t="s">
        <v>96</v>
      </c>
      <c r="E782" s="204" t="s">
        <v>721</v>
      </c>
      <c r="F782" s="205">
        <v>0</v>
      </c>
      <c r="G782" s="205">
        <v>3776</v>
      </c>
      <c r="H782">
        <f t="shared" si="26"/>
        <v>2005</v>
      </c>
    </row>
    <row r="783" spans="1:8" x14ac:dyDescent="0.3">
      <c r="A783" s="203">
        <v>38695</v>
      </c>
      <c r="B783" s="204" t="s">
        <v>716</v>
      </c>
      <c r="C783" s="204" t="s">
        <v>716</v>
      </c>
      <c r="D783" s="204" t="s">
        <v>96</v>
      </c>
      <c r="E783" s="204" t="s">
        <v>721</v>
      </c>
      <c r="F783" s="205">
        <v>1086</v>
      </c>
      <c r="G783" s="205">
        <v>1183</v>
      </c>
      <c r="H783">
        <f t="shared" si="26"/>
        <v>2005</v>
      </c>
    </row>
    <row r="784" spans="1:8" x14ac:dyDescent="0.3">
      <c r="A784" s="203">
        <v>38695</v>
      </c>
      <c r="B784" s="204" t="s">
        <v>717</v>
      </c>
      <c r="C784" s="204" t="s">
        <v>718</v>
      </c>
      <c r="D784" s="204" t="s">
        <v>96</v>
      </c>
      <c r="E784" s="204" t="s">
        <v>721</v>
      </c>
      <c r="F784" s="205">
        <v>655</v>
      </c>
      <c r="G784" s="205">
        <v>832</v>
      </c>
      <c r="H784">
        <f t="shared" si="26"/>
        <v>2005</v>
      </c>
    </row>
    <row r="785" spans="1:8" x14ac:dyDescent="0.3">
      <c r="A785" s="203">
        <v>38695</v>
      </c>
      <c r="B785" s="204" t="s">
        <v>717</v>
      </c>
      <c r="C785" s="204" t="s">
        <v>719</v>
      </c>
      <c r="D785" s="204" t="s">
        <v>96</v>
      </c>
      <c r="E785" s="204" t="s">
        <v>721</v>
      </c>
      <c r="F785" s="205">
        <v>569</v>
      </c>
      <c r="G785" s="205">
        <v>863</v>
      </c>
      <c r="H785">
        <f t="shared" si="26"/>
        <v>2005</v>
      </c>
    </row>
    <row r="786" spans="1:8" x14ac:dyDescent="0.3">
      <c r="A786" s="203">
        <v>38702</v>
      </c>
      <c r="B786" s="204" t="s">
        <v>134</v>
      </c>
      <c r="C786" s="204" t="s">
        <v>134</v>
      </c>
      <c r="D786" s="204" t="s">
        <v>711</v>
      </c>
      <c r="E786" s="204" t="s">
        <v>712</v>
      </c>
      <c r="F786" s="205">
        <v>6497</v>
      </c>
      <c r="G786" s="205">
        <v>8655</v>
      </c>
      <c r="H786">
        <f t="shared" si="26"/>
        <v>2005</v>
      </c>
    </row>
    <row r="787" spans="1:8" x14ac:dyDescent="0.3">
      <c r="A787" s="203">
        <v>38702</v>
      </c>
      <c r="B787" s="204" t="s">
        <v>509</v>
      </c>
      <c r="C787" s="204" t="s">
        <v>713</v>
      </c>
      <c r="D787" s="204" t="s">
        <v>96</v>
      </c>
      <c r="E787" s="204" t="s">
        <v>712</v>
      </c>
      <c r="F787" s="205">
        <v>3055.08</v>
      </c>
      <c r="G787" s="205">
        <v>2872.94</v>
      </c>
      <c r="H787">
        <f t="shared" si="26"/>
        <v>2005</v>
      </c>
    </row>
    <row r="788" spans="1:8" x14ac:dyDescent="0.3">
      <c r="A788" s="203">
        <v>38702</v>
      </c>
      <c r="B788" s="204" t="s">
        <v>509</v>
      </c>
      <c r="C788" s="204" t="s">
        <v>714</v>
      </c>
      <c r="D788" s="204" t="s">
        <v>96</v>
      </c>
      <c r="E788" s="204" t="s">
        <v>712</v>
      </c>
      <c r="F788" s="205">
        <v>420</v>
      </c>
      <c r="G788" s="205">
        <v>652</v>
      </c>
      <c r="H788">
        <f t="shared" si="26"/>
        <v>2005</v>
      </c>
    </row>
    <row r="789" spans="1:8" x14ac:dyDescent="0.3">
      <c r="A789" s="203">
        <v>38702</v>
      </c>
      <c r="B789" s="204" t="s">
        <v>509</v>
      </c>
      <c r="C789" s="204" t="s">
        <v>715</v>
      </c>
      <c r="D789" s="204" t="s">
        <v>96</v>
      </c>
      <c r="E789" s="204" t="s">
        <v>712</v>
      </c>
      <c r="F789" s="205">
        <v>0</v>
      </c>
      <c r="G789" s="205">
        <v>2862</v>
      </c>
      <c r="H789">
        <f t="shared" si="26"/>
        <v>2005</v>
      </c>
    </row>
    <row r="790" spans="1:8" x14ac:dyDescent="0.3">
      <c r="A790" s="203">
        <v>38702</v>
      </c>
      <c r="B790" s="204" t="s">
        <v>716</v>
      </c>
      <c r="C790" s="204" t="s">
        <v>716</v>
      </c>
      <c r="D790" s="204" t="s">
        <v>96</v>
      </c>
      <c r="E790" s="204" t="s">
        <v>712</v>
      </c>
      <c r="F790" s="205">
        <v>810</v>
      </c>
      <c r="G790" s="205">
        <v>1325</v>
      </c>
      <c r="H790">
        <f t="shared" si="26"/>
        <v>2005</v>
      </c>
    </row>
    <row r="791" spans="1:8" x14ac:dyDescent="0.3">
      <c r="A791" s="203">
        <v>38702</v>
      </c>
      <c r="B791" s="204" t="s">
        <v>717</v>
      </c>
      <c r="C791" s="204" t="s">
        <v>718</v>
      </c>
      <c r="D791" s="204" t="s">
        <v>96</v>
      </c>
      <c r="E791" s="204" t="s">
        <v>712</v>
      </c>
      <c r="F791" s="205">
        <v>1060</v>
      </c>
      <c r="G791" s="205">
        <v>1512</v>
      </c>
      <c r="H791">
        <f t="shared" si="26"/>
        <v>2005</v>
      </c>
    </row>
    <row r="792" spans="1:8" x14ac:dyDescent="0.3">
      <c r="A792" s="203">
        <v>38702</v>
      </c>
      <c r="B792" s="204" t="s">
        <v>717</v>
      </c>
      <c r="C792" s="204" t="s">
        <v>719</v>
      </c>
      <c r="D792" s="204" t="s">
        <v>96</v>
      </c>
      <c r="E792" s="204" t="s">
        <v>712</v>
      </c>
      <c r="F792" s="205">
        <v>146</v>
      </c>
      <c r="G792" s="205">
        <v>360</v>
      </c>
      <c r="H792">
        <f t="shared" si="26"/>
        <v>2005</v>
      </c>
    </row>
    <row r="793" spans="1:8" x14ac:dyDescent="0.3">
      <c r="A793" s="203">
        <v>38702</v>
      </c>
      <c r="B793" s="204" t="s">
        <v>720</v>
      </c>
      <c r="C793" s="204" t="s">
        <v>720</v>
      </c>
      <c r="D793" s="204" t="s">
        <v>96</v>
      </c>
      <c r="E793" s="204" t="s">
        <v>712</v>
      </c>
      <c r="F793" s="205">
        <v>255</v>
      </c>
      <c r="G793" s="205">
        <v>1148</v>
      </c>
      <c r="H793">
        <f t="shared" si="26"/>
        <v>2005</v>
      </c>
    </row>
    <row r="794" spans="1:8" x14ac:dyDescent="0.3">
      <c r="A794" s="203">
        <v>38702</v>
      </c>
      <c r="B794" s="204" t="s">
        <v>720</v>
      </c>
      <c r="C794" s="204" t="s">
        <v>720</v>
      </c>
      <c r="D794" s="204" t="s">
        <v>96</v>
      </c>
      <c r="E794" s="204" t="s">
        <v>721</v>
      </c>
      <c r="F794" s="205">
        <v>0</v>
      </c>
      <c r="G794" s="205">
        <v>358</v>
      </c>
      <c r="H794">
        <f t="shared" si="26"/>
        <v>2005</v>
      </c>
    </row>
    <row r="795" spans="1:8" x14ac:dyDescent="0.3">
      <c r="A795" s="203">
        <v>38702</v>
      </c>
      <c r="B795" s="204" t="s">
        <v>134</v>
      </c>
      <c r="C795" s="204" t="s">
        <v>134</v>
      </c>
      <c r="D795" s="204" t="s">
        <v>711</v>
      </c>
      <c r="E795" s="204" t="s">
        <v>721</v>
      </c>
      <c r="F795" s="205">
        <v>6703</v>
      </c>
      <c r="G795" s="205">
        <v>6675</v>
      </c>
      <c r="H795">
        <f t="shared" si="26"/>
        <v>2005</v>
      </c>
    </row>
    <row r="796" spans="1:8" x14ac:dyDescent="0.3">
      <c r="A796" s="203">
        <v>38702</v>
      </c>
      <c r="B796" s="204" t="s">
        <v>509</v>
      </c>
      <c r="C796" s="204" t="s">
        <v>713</v>
      </c>
      <c r="D796" s="204" t="s">
        <v>96</v>
      </c>
      <c r="E796" s="204" t="s">
        <v>721</v>
      </c>
      <c r="F796" s="205">
        <v>3928.36</v>
      </c>
      <c r="G796" s="205">
        <v>2127.42</v>
      </c>
      <c r="H796">
        <f t="shared" si="26"/>
        <v>2005</v>
      </c>
    </row>
    <row r="797" spans="1:8" x14ac:dyDescent="0.3">
      <c r="A797" s="203">
        <v>38702</v>
      </c>
      <c r="B797" s="204" t="s">
        <v>509</v>
      </c>
      <c r="C797" s="204" t="s">
        <v>714</v>
      </c>
      <c r="D797" s="204" t="s">
        <v>96</v>
      </c>
      <c r="E797" s="204" t="s">
        <v>721</v>
      </c>
      <c r="F797" s="205">
        <v>622</v>
      </c>
      <c r="G797" s="205">
        <v>906</v>
      </c>
      <c r="H797">
        <f t="shared" si="26"/>
        <v>2005</v>
      </c>
    </row>
    <row r="798" spans="1:8" x14ac:dyDescent="0.3">
      <c r="A798" s="203">
        <v>38702</v>
      </c>
      <c r="B798" s="204" t="s">
        <v>509</v>
      </c>
      <c r="C798" s="204" t="s">
        <v>715</v>
      </c>
      <c r="D798" s="204" t="s">
        <v>96</v>
      </c>
      <c r="E798" s="204" t="s">
        <v>721</v>
      </c>
      <c r="F798" s="205">
        <v>0</v>
      </c>
      <c r="G798" s="205">
        <v>3641</v>
      </c>
      <c r="H798">
        <f t="shared" si="26"/>
        <v>2005</v>
      </c>
    </row>
    <row r="799" spans="1:8" x14ac:dyDescent="0.3">
      <c r="A799" s="203">
        <v>38702</v>
      </c>
      <c r="B799" s="204" t="s">
        <v>716</v>
      </c>
      <c r="C799" s="204" t="s">
        <v>716</v>
      </c>
      <c r="D799" s="204" t="s">
        <v>96</v>
      </c>
      <c r="E799" s="204" t="s">
        <v>721</v>
      </c>
      <c r="F799" s="205">
        <v>1055</v>
      </c>
      <c r="G799" s="205">
        <v>1191</v>
      </c>
      <c r="H799">
        <f t="shared" si="26"/>
        <v>2005</v>
      </c>
    </row>
    <row r="800" spans="1:8" x14ac:dyDescent="0.3">
      <c r="A800" s="203">
        <v>38702</v>
      </c>
      <c r="B800" s="204" t="s">
        <v>717</v>
      </c>
      <c r="C800" s="204" t="s">
        <v>718</v>
      </c>
      <c r="D800" s="204" t="s">
        <v>96</v>
      </c>
      <c r="E800" s="204" t="s">
        <v>721</v>
      </c>
      <c r="F800" s="205">
        <v>721</v>
      </c>
      <c r="G800" s="205">
        <v>1055</v>
      </c>
      <c r="H800">
        <f t="shared" si="26"/>
        <v>2005</v>
      </c>
    </row>
    <row r="801" spans="1:8" x14ac:dyDescent="0.3">
      <c r="A801" s="203">
        <v>38702</v>
      </c>
      <c r="B801" s="204" t="s">
        <v>717</v>
      </c>
      <c r="C801" s="204" t="s">
        <v>719</v>
      </c>
      <c r="D801" s="204" t="s">
        <v>96</v>
      </c>
      <c r="E801" s="204" t="s">
        <v>721</v>
      </c>
      <c r="F801" s="205">
        <v>639</v>
      </c>
      <c r="G801" s="205">
        <v>898</v>
      </c>
      <c r="H801">
        <f t="shared" si="26"/>
        <v>2005</v>
      </c>
    </row>
    <row r="802" spans="1:8" x14ac:dyDescent="0.3">
      <c r="A802" s="203">
        <v>38709</v>
      </c>
      <c r="B802" s="204" t="s">
        <v>134</v>
      </c>
      <c r="C802" s="204" t="s">
        <v>134</v>
      </c>
      <c r="D802" s="204" t="s">
        <v>711</v>
      </c>
      <c r="E802" s="204" t="s">
        <v>712</v>
      </c>
      <c r="F802" s="205">
        <v>5717</v>
      </c>
      <c r="G802" s="205">
        <v>8064</v>
      </c>
      <c r="H802">
        <f t="shared" si="26"/>
        <v>2005</v>
      </c>
    </row>
    <row r="803" spans="1:8" x14ac:dyDescent="0.3">
      <c r="A803" s="203">
        <v>38709</v>
      </c>
      <c r="B803" s="204" t="s">
        <v>509</v>
      </c>
      <c r="C803" s="204" t="s">
        <v>713</v>
      </c>
      <c r="D803" s="204" t="s">
        <v>96</v>
      </c>
      <c r="E803" s="204" t="s">
        <v>712</v>
      </c>
      <c r="F803" s="205">
        <v>2959.26</v>
      </c>
      <c r="G803" s="205">
        <v>2880.4</v>
      </c>
      <c r="H803">
        <f t="shared" si="26"/>
        <v>2005</v>
      </c>
    </row>
    <row r="804" spans="1:8" x14ac:dyDescent="0.3">
      <c r="A804" s="203">
        <v>38709</v>
      </c>
      <c r="B804" s="204" t="s">
        <v>509</v>
      </c>
      <c r="C804" s="204" t="s">
        <v>714</v>
      </c>
      <c r="D804" s="204" t="s">
        <v>96</v>
      </c>
      <c r="E804" s="204" t="s">
        <v>712</v>
      </c>
      <c r="F804" s="205">
        <v>359</v>
      </c>
      <c r="G804" s="205">
        <v>596</v>
      </c>
      <c r="H804">
        <f t="shared" si="26"/>
        <v>2005</v>
      </c>
    </row>
    <row r="805" spans="1:8" x14ac:dyDescent="0.3">
      <c r="A805" s="203">
        <v>38709</v>
      </c>
      <c r="B805" s="204" t="s">
        <v>509</v>
      </c>
      <c r="C805" s="204" t="s">
        <v>715</v>
      </c>
      <c r="D805" s="204" t="s">
        <v>96</v>
      </c>
      <c r="E805" s="204" t="s">
        <v>712</v>
      </c>
      <c r="F805" s="205">
        <v>0</v>
      </c>
      <c r="G805" s="205">
        <v>2916</v>
      </c>
      <c r="H805">
        <f t="shared" si="26"/>
        <v>2005</v>
      </c>
    </row>
    <row r="806" spans="1:8" x14ac:dyDescent="0.3">
      <c r="A806" s="203">
        <v>38709</v>
      </c>
      <c r="B806" s="204" t="s">
        <v>716</v>
      </c>
      <c r="C806" s="204" t="s">
        <v>716</v>
      </c>
      <c r="D806" s="204" t="s">
        <v>96</v>
      </c>
      <c r="E806" s="204" t="s">
        <v>712</v>
      </c>
      <c r="F806" s="205">
        <v>747</v>
      </c>
      <c r="G806" s="205">
        <v>1432</v>
      </c>
      <c r="H806">
        <f t="shared" si="26"/>
        <v>2005</v>
      </c>
    </row>
    <row r="807" spans="1:8" x14ac:dyDescent="0.3">
      <c r="A807" s="203">
        <v>38709</v>
      </c>
      <c r="B807" s="204" t="s">
        <v>717</v>
      </c>
      <c r="C807" s="204" t="s">
        <v>718</v>
      </c>
      <c r="D807" s="204" t="s">
        <v>96</v>
      </c>
      <c r="E807" s="204" t="s">
        <v>712</v>
      </c>
      <c r="F807" s="205">
        <v>963</v>
      </c>
      <c r="G807" s="205">
        <v>1444</v>
      </c>
      <c r="H807">
        <f t="shared" si="26"/>
        <v>2005</v>
      </c>
    </row>
    <row r="808" spans="1:8" x14ac:dyDescent="0.3">
      <c r="A808" s="203">
        <v>38709</v>
      </c>
      <c r="B808" s="204" t="s">
        <v>717</v>
      </c>
      <c r="C808" s="204" t="s">
        <v>719</v>
      </c>
      <c r="D808" s="204" t="s">
        <v>96</v>
      </c>
      <c r="E808" s="204" t="s">
        <v>712</v>
      </c>
      <c r="F808" s="205">
        <v>149</v>
      </c>
      <c r="G808" s="205">
        <v>289</v>
      </c>
      <c r="H808">
        <f t="shared" si="26"/>
        <v>2005</v>
      </c>
    </row>
    <row r="809" spans="1:8" x14ac:dyDescent="0.3">
      <c r="A809" s="203">
        <v>38709</v>
      </c>
      <c r="B809" s="204" t="s">
        <v>720</v>
      </c>
      <c r="C809" s="204" t="s">
        <v>720</v>
      </c>
      <c r="D809" s="204" t="s">
        <v>96</v>
      </c>
      <c r="E809" s="204" t="s">
        <v>712</v>
      </c>
      <c r="F809" s="205">
        <v>253</v>
      </c>
      <c r="G809" s="205">
        <v>1040</v>
      </c>
      <c r="H809">
        <f t="shared" si="26"/>
        <v>2005</v>
      </c>
    </row>
    <row r="810" spans="1:8" x14ac:dyDescent="0.3">
      <c r="A810" s="203">
        <v>38709</v>
      </c>
      <c r="B810" s="204" t="s">
        <v>720</v>
      </c>
      <c r="C810" s="204" t="s">
        <v>720</v>
      </c>
      <c r="D810" s="204" t="s">
        <v>96</v>
      </c>
      <c r="E810" s="204" t="s">
        <v>721</v>
      </c>
      <c r="F810" s="205">
        <v>57</v>
      </c>
      <c r="G810" s="205">
        <v>367</v>
      </c>
      <c r="H810">
        <f t="shared" si="26"/>
        <v>2005</v>
      </c>
    </row>
    <row r="811" spans="1:8" x14ac:dyDescent="0.3">
      <c r="A811" s="203">
        <v>38709</v>
      </c>
      <c r="B811" s="204" t="s">
        <v>134</v>
      </c>
      <c r="C811" s="204" t="s">
        <v>134</v>
      </c>
      <c r="D811" s="204" t="s">
        <v>711</v>
      </c>
      <c r="E811" s="204" t="s">
        <v>721</v>
      </c>
      <c r="F811" s="205">
        <v>7020</v>
      </c>
      <c r="G811" s="205">
        <v>6516</v>
      </c>
      <c r="H811">
        <f t="shared" si="26"/>
        <v>2005</v>
      </c>
    </row>
    <row r="812" spans="1:8" x14ac:dyDescent="0.3">
      <c r="A812" s="203">
        <v>38709</v>
      </c>
      <c r="B812" s="204" t="s">
        <v>509</v>
      </c>
      <c r="C812" s="204" t="s">
        <v>713</v>
      </c>
      <c r="D812" s="204" t="s">
        <v>96</v>
      </c>
      <c r="E812" s="204" t="s">
        <v>721</v>
      </c>
      <c r="F812" s="205">
        <v>4313.1400000000003</v>
      </c>
      <c r="G812" s="205">
        <v>2613.96</v>
      </c>
      <c r="H812">
        <f t="shared" si="26"/>
        <v>2005</v>
      </c>
    </row>
    <row r="813" spans="1:8" x14ac:dyDescent="0.3">
      <c r="A813" s="203">
        <v>38709</v>
      </c>
      <c r="B813" s="204" t="s">
        <v>509</v>
      </c>
      <c r="C813" s="204" t="s">
        <v>714</v>
      </c>
      <c r="D813" s="204" t="s">
        <v>96</v>
      </c>
      <c r="E813" s="204" t="s">
        <v>721</v>
      </c>
      <c r="F813" s="205">
        <v>244</v>
      </c>
      <c r="G813" s="205">
        <v>641</v>
      </c>
      <c r="H813">
        <f t="shared" si="26"/>
        <v>2005</v>
      </c>
    </row>
    <row r="814" spans="1:8" x14ac:dyDescent="0.3">
      <c r="A814" s="203">
        <v>38709</v>
      </c>
      <c r="B814" s="204" t="s">
        <v>509</v>
      </c>
      <c r="C814" s="204" t="s">
        <v>715</v>
      </c>
      <c r="D814" s="204" t="s">
        <v>96</v>
      </c>
      <c r="E814" s="204" t="s">
        <v>721</v>
      </c>
      <c r="F814" s="205">
        <v>0</v>
      </c>
      <c r="G814" s="205">
        <v>3621</v>
      </c>
      <c r="H814">
        <f t="shared" si="26"/>
        <v>2005</v>
      </c>
    </row>
    <row r="815" spans="1:8" x14ac:dyDescent="0.3">
      <c r="A815" s="203">
        <v>38709</v>
      </c>
      <c r="B815" s="204" t="s">
        <v>716</v>
      </c>
      <c r="C815" s="204" t="s">
        <v>716</v>
      </c>
      <c r="D815" s="204" t="s">
        <v>96</v>
      </c>
      <c r="E815" s="204" t="s">
        <v>721</v>
      </c>
      <c r="F815" s="205">
        <v>1090</v>
      </c>
      <c r="G815" s="205">
        <v>1376</v>
      </c>
      <c r="H815">
        <f t="shared" si="26"/>
        <v>2005</v>
      </c>
    </row>
    <row r="816" spans="1:8" x14ac:dyDescent="0.3">
      <c r="A816" s="203">
        <v>38709</v>
      </c>
      <c r="B816" s="204" t="s">
        <v>717</v>
      </c>
      <c r="C816" s="204" t="s">
        <v>718</v>
      </c>
      <c r="D816" s="204" t="s">
        <v>96</v>
      </c>
      <c r="E816" s="204" t="s">
        <v>721</v>
      </c>
      <c r="F816" s="205">
        <v>834</v>
      </c>
      <c r="G816" s="205">
        <v>1138</v>
      </c>
      <c r="H816">
        <f t="shared" si="26"/>
        <v>2005</v>
      </c>
    </row>
    <row r="817" spans="1:8" x14ac:dyDescent="0.3">
      <c r="A817" s="203">
        <v>38709</v>
      </c>
      <c r="B817" s="204" t="s">
        <v>717</v>
      </c>
      <c r="C817" s="204" t="s">
        <v>719</v>
      </c>
      <c r="D817" s="204" t="s">
        <v>96</v>
      </c>
      <c r="E817" s="204" t="s">
        <v>721</v>
      </c>
      <c r="F817" s="205">
        <v>622</v>
      </c>
      <c r="G817" s="205">
        <v>930</v>
      </c>
      <c r="H817">
        <f t="shared" si="26"/>
        <v>2005</v>
      </c>
    </row>
    <row r="818" spans="1:8" x14ac:dyDescent="0.3">
      <c r="A818" s="203">
        <v>38716</v>
      </c>
      <c r="B818" s="204" t="s">
        <v>134</v>
      </c>
      <c r="C818" s="204" t="s">
        <v>134</v>
      </c>
      <c r="D818" s="204" t="s">
        <v>711</v>
      </c>
      <c r="E818" s="204" t="s">
        <v>712</v>
      </c>
      <c r="F818" s="205">
        <v>5912</v>
      </c>
      <c r="G818" s="205">
        <v>8121</v>
      </c>
      <c r="H818">
        <f t="shared" si="26"/>
        <v>2005</v>
      </c>
    </row>
    <row r="819" spans="1:8" x14ac:dyDescent="0.3">
      <c r="A819" s="203">
        <v>38716</v>
      </c>
      <c r="B819" s="204" t="s">
        <v>509</v>
      </c>
      <c r="C819" s="204" t="s">
        <v>713</v>
      </c>
      <c r="D819" s="204" t="s">
        <v>96</v>
      </c>
      <c r="E819" s="204" t="s">
        <v>712</v>
      </c>
      <c r="F819" s="205">
        <v>2611.34</v>
      </c>
      <c r="G819" s="205">
        <v>3139.26</v>
      </c>
      <c r="H819">
        <f t="shared" si="26"/>
        <v>2005</v>
      </c>
    </row>
    <row r="820" spans="1:8" x14ac:dyDescent="0.3">
      <c r="A820" s="203">
        <v>38716</v>
      </c>
      <c r="B820" s="204" t="s">
        <v>509</v>
      </c>
      <c r="C820" s="204" t="s">
        <v>714</v>
      </c>
      <c r="D820" s="204" t="s">
        <v>96</v>
      </c>
      <c r="E820" s="204" t="s">
        <v>712</v>
      </c>
      <c r="F820" s="205">
        <v>519</v>
      </c>
      <c r="G820" s="205">
        <v>557</v>
      </c>
      <c r="H820">
        <f t="shared" si="26"/>
        <v>2005</v>
      </c>
    </row>
    <row r="821" spans="1:8" x14ac:dyDescent="0.3">
      <c r="A821" s="203">
        <v>38716</v>
      </c>
      <c r="B821" s="204" t="s">
        <v>509</v>
      </c>
      <c r="C821" s="204" t="s">
        <v>715</v>
      </c>
      <c r="D821" s="204" t="s">
        <v>96</v>
      </c>
      <c r="E821" s="204" t="s">
        <v>712</v>
      </c>
      <c r="F821" s="205">
        <v>0</v>
      </c>
      <c r="G821" s="205">
        <v>3072</v>
      </c>
      <c r="H821">
        <f t="shared" si="26"/>
        <v>2005</v>
      </c>
    </row>
    <row r="822" spans="1:8" x14ac:dyDescent="0.3">
      <c r="A822" s="203">
        <v>38716</v>
      </c>
      <c r="B822" s="204" t="s">
        <v>716</v>
      </c>
      <c r="C822" s="204" t="s">
        <v>716</v>
      </c>
      <c r="D822" s="204" t="s">
        <v>96</v>
      </c>
      <c r="E822" s="204" t="s">
        <v>712</v>
      </c>
      <c r="F822" s="205">
        <v>803</v>
      </c>
      <c r="G822" s="205">
        <v>1485</v>
      </c>
      <c r="H822">
        <f t="shared" si="26"/>
        <v>2005</v>
      </c>
    </row>
    <row r="823" spans="1:8" x14ac:dyDescent="0.3">
      <c r="A823" s="203">
        <v>38716</v>
      </c>
      <c r="B823" s="204" t="s">
        <v>717</v>
      </c>
      <c r="C823" s="204" t="s">
        <v>718</v>
      </c>
      <c r="D823" s="204" t="s">
        <v>96</v>
      </c>
      <c r="E823" s="204" t="s">
        <v>712</v>
      </c>
      <c r="F823" s="205">
        <v>1056</v>
      </c>
      <c r="G823" s="205">
        <v>1859</v>
      </c>
      <c r="H823">
        <f t="shared" si="26"/>
        <v>2005</v>
      </c>
    </row>
    <row r="824" spans="1:8" x14ac:dyDescent="0.3">
      <c r="A824" s="203">
        <v>38716</v>
      </c>
      <c r="B824" s="204" t="s">
        <v>717</v>
      </c>
      <c r="C824" s="204" t="s">
        <v>719</v>
      </c>
      <c r="D824" s="204" t="s">
        <v>96</v>
      </c>
      <c r="E824" s="204" t="s">
        <v>712</v>
      </c>
      <c r="F824" s="205">
        <v>146</v>
      </c>
      <c r="G824" s="205">
        <v>285</v>
      </c>
      <c r="H824">
        <f t="shared" si="26"/>
        <v>2005</v>
      </c>
    </row>
    <row r="825" spans="1:8" x14ac:dyDescent="0.3">
      <c r="A825" s="203">
        <v>38716</v>
      </c>
      <c r="B825" s="204" t="s">
        <v>720</v>
      </c>
      <c r="C825" s="204" t="s">
        <v>720</v>
      </c>
      <c r="D825" s="204" t="s">
        <v>96</v>
      </c>
      <c r="E825" s="204" t="s">
        <v>712</v>
      </c>
      <c r="F825" s="205">
        <v>125</v>
      </c>
      <c r="G825" s="205">
        <v>878</v>
      </c>
      <c r="H825">
        <f t="shared" si="26"/>
        <v>2005</v>
      </c>
    </row>
    <row r="826" spans="1:8" x14ac:dyDescent="0.3">
      <c r="A826" s="203">
        <v>38716</v>
      </c>
      <c r="B826" s="204" t="s">
        <v>720</v>
      </c>
      <c r="C826" s="204" t="s">
        <v>720</v>
      </c>
      <c r="D826" s="204" t="s">
        <v>96</v>
      </c>
      <c r="E826" s="204" t="s">
        <v>721</v>
      </c>
      <c r="F826" s="205">
        <v>-26</v>
      </c>
      <c r="G826" s="205">
        <v>344</v>
      </c>
      <c r="H826">
        <f t="shared" si="26"/>
        <v>2005</v>
      </c>
    </row>
    <row r="827" spans="1:8" x14ac:dyDescent="0.3">
      <c r="A827" s="203">
        <v>38716</v>
      </c>
      <c r="B827" s="204" t="s">
        <v>134</v>
      </c>
      <c r="C827" s="204" t="s">
        <v>134</v>
      </c>
      <c r="D827" s="204" t="s">
        <v>711</v>
      </c>
      <c r="E827" s="204" t="s">
        <v>721</v>
      </c>
      <c r="F827" s="205">
        <v>6779</v>
      </c>
      <c r="G827" s="205">
        <v>6362</v>
      </c>
      <c r="H827">
        <f t="shared" si="26"/>
        <v>2005</v>
      </c>
    </row>
    <row r="828" spans="1:8" x14ac:dyDescent="0.3">
      <c r="A828" s="203">
        <v>38716</v>
      </c>
      <c r="B828" s="204" t="s">
        <v>509</v>
      </c>
      <c r="C828" s="204" t="s">
        <v>713</v>
      </c>
      <c r="D828" s="204" t="s">
        <v>96</v>
      </c>
      <c r="E828" s="204" t="s">
        <v>721</v>
      </c>
      <c r="F828" s="205">
        <v>4160.5</v>
      </c>
      <c r="G828" s="205">
        <v>2421.04</v>
      </c>
      <c r="H828">
        <f t="shared" si="26"/>
        <v>2005</v>
      </c>
    </row>
    <row r="829" spans="1:8" x14ac:dyDescent="0.3">
      <c r="A829" s="203">
        <v>38716</v>
      </c>
      <c r="B829" s="204" t="s">
        <v>509</v>
      </c>
      <c r="C829" s="204" t="s">
        <v>714</v>
      </c>
      <c r="D829" s="204" t="s">
        <v>96</v>
      </c>
      <c r="E829" s="204" t="s">
        <v>721</v>
      </c>
      <c r="F829" s="205">
        <v>481</v>
      </c>
      <c r="G829" s="205">
        <v>541</v>
      </c>
      <c r="H829">
        <f t="shared" si="26"/>
        <v>2005</v>
      </c>
    </row>
    <row r="830" spans="1:8" x14ac:dyDescent="0.3">
      <c r="A830" s="203">
        <v>38716</v>
      </c>
      <c r="B830" s="204" t="s">
        <v>509</v>
      </c>
      <c r="C830" s="204" t="s">
        <v>715</v>
      </c>
      <c r="D830" s="204" t="s">
        <v>96</v>
      </c>
      <c r="E830" s="204" t="s">
        <v>721</v>
      </c>
      <c r="F830" s="205">
        <v>0</v>
      </c>
      <c r="G830" s="205">
        <v>3429</v>
      </c>
      <c r="H830">
        <f t="shared" si="26"/>
        <v>2005</v>
      </c>
    </row>
    <row r="831" spans="1:8" x14ac:dyDescent="0.3">
      <c r="A831" s="203">
        <v>38716</v>
      </c>
      <c r="B831" s="204" t="s">
        <v>716</v>
      </c>
      <c r="C831" s="204" t="s">
        <v>716</v>
      </c>
      <c r="D831" s="204" t="s">
        <v>96</v>
      </c>
      <c r="E831" s="204" t="s">
        <v>721</v>
      </c>
      <c r="F831" s="205">
        <v>1181</v>
      </c>
      <c r="G831" s="205">
        <v>1316</v>
      </c>
      <c r="H831">
        <f t="shared" si="26"/>
        <v>2005</v>
      </c>
    </row>
    <row r="832" spans="1:8" x14ac:dyDescent="0.3">
      <c r="A832" s="203">
        <v>38716</v>
      </c>
      <c r="B832" s="204" t="s">
        <v>717</v>
      </c>
      <c r="C832" s="204" t="s">
        <v>718</v>
      </c>
      <c r="D832" s="204" t="s">
        <v>96</v>
      </c>
      <c r="E832" s="204" t="s">
        <v>721</v>
      </c>
      <c r="F832" s="205">
        <v>739</v>
      </c>
      <c r="G832" s="205">
        <v>881</v>
      </c>
      <c r="H832">
        <f t="shared" si="26"/>
        <v>2005</v>
      </c>
    </row>
    <row r="833" spans="1:8" x14ac:dyDescent="0.3">
      <c r="A833" s="203">
        <v>38716</v>
      </c>
      <c r="B833" s="204" t="s">
        <v>717</v>
      </c>
      <c r="C833" s="204" t="s">
        <v>719</v>
      </c>
      <c r="D833" s="204" t="s">
        <v>96</v>
      </c>
      <c r="E833" s="204" t="s">
        <v>721</v>
      </c>
      <c r="F833" s="205">
        <v>656</v>
      </c>
      <c r="G833" s="205">
        <v>969</v>
      </c>
      <c r="H833">
        <f t="shared" si="26"/>
        <v>2005</v>
      </c>
    </row>
    <row r="834" spans="1:8" x14ac:dyDescent="0.3">
      <c r="A834" s="203">
        <v>38723</v>
      </c>
      <c r="B834" s="204" t="s">
        <v>134</v>
      </c>
      <c r="C834" s="204" t="s">
        <v>134</v>
      </c>
      <c r="D834" s="204" t="s">
        <v>711</v>
      </c>
      <c r="E834" s="204" t="s">
        <v>712</v>
      </c>
      <c r="F834" s="205">
        <v>5851</v>
      </c>
      <c r="G834" s="205">
        <v>7826</v>
      </c>
      <c r="H834">
        <f t="shared" si="26"/>
        <v>2006</v>
      </c>
    </row>
    <row r="835" spans="1:8" x14ac:dyDescent="0.3">
      <c r="A835" s="203">
        <v>38723</v>
      </c>
      <c r="B835" s="204" t="s">
        <v>509</v>
      </c>
      <c r="C835" s="204" t="s">
        <v>713</v>
      </c>
      <c r="D835" s="204" t="s">
        <v>96</v>
      </c>
      <c r="E835" s="204" t="s">
        <v>712</v>
      </c>
      <c r="F835" s="205">
        <v>2730.1200000000003</v>
      </c>
      <c r="G835" s="205">
        <v>3433.56</v>
      </c>
      <c r="H835">
        <f t="shared" ref="H835:H898" si="27">YEAR(A835)</f>
        <v>2006</v>
      </c>
    </row>
    <row r="836" spans="1:8" x14ac:dyDescent="0.3">
      <c r="A836" s="203">
        <v>38723</v>
      </c>
      <c r="B836" s="204" t="s">
        <v>509</v>
      </c>
      <c r="C836" s="204" t="s">
        <v>714</v>
      </c>
      <c r="D836" s="204" t="s">
        <v>96</v>
      </c>
      <c r="E836" s="204" t="s">
        <v>712</v>
      </c>
      <c r="F836" s="205">
        <v>225</v>
      </c>
      <c r="G836" s="205">
        <v>754</v>
      </c>
      <c r="H836">
        <f t="shared" si="27"/>
        <v>2006</v>
      </c>
    </row>
    <row r="837" spans="1:8" x14ac:dyDescent="0.3">
      <c r="A837" s="203">
        <v>38723</v>
      </c>
      <c r="B837" s="204" t="s">
        <v>509</v>
      </c>
      <c r="C837" s="204" t="s">
        <v>715</v>
      </c>
      <c r="D837" s="204" t="s">
        <v>96</v>
      </c>
      <c r="E837" s="204" t="s">
        <v>712</v>
      </c>
      <c r="F837" s="205">
        <v>0</v>
      </c>
      <c r="G837" s="205">
        <v>3159</v>
      </c>
      <c r="H837">
        <f t="shared" si="27"/>
        <v>2006</v>
      </c>
    </row>
    <row r="838" spans="1:8" x14ac:dyDescent="0.3">
      <c r="A838" s="203">
        <v>38723</v>
      </c>
      <c r="B838" s="204" t="s">
        <v>716</v>
      </c>
      <c r="C838" s="204" t="s">
        <v>716</v>
      </c>
      <c r="D838" s="204" t="s">
        <v>96</v>
      </c>
      <c r="E838" s="204" t="s">
        <v>712</v>
      </c>
      <c r="F838" s="205">
        <v>798</v>
      </c>
      <c r="G838" s="205">
        <v>1647</v>
      </c>
      <c r="H838">
        <f t="shared" si="27"/>
        <v>2006</v>
      </c>
    </row>
    <row r="839" spans="1:8" x14ac:dyDescent="0.3">
      <c r="A839" s="203">
        <v>38723</v>
      </c>
      <c r="B839" s="204" t="s">
        <v>717</v>
      </c>
      <c r="C839" s="204" t="s">
        <v>718</v>
      </c>
      <c r="D839" s="204" t="s">
        <v>96</v>
      </c>
      <c r="E839" s="204" t="s">
        <v>712</v>
      </c>
      <c r="F839" s="205">
        <v>919</v>
      </c>
      <c r="G839" s="205">
        <v>2100</v>
      </c>
      <c r="H839">
        <f t="shared" si="27"/>
        <v>2006</v>
      </c>
    </row>
    <row r="840" spans="1:8" x14ac:dyDescent="0.3">
      <c r="A840" s="203">
        <v>38723</v>
      </c>
      <c r="B840" s="204" t="s">
        <v>717</v>
      </c>
      <c r="C840" s="204" t="s">
        <v>719</v>
      </c>
      <c r="D840" s="204" t="s">
        <v>96</v>
      </c>
      <c r="E840" s="204" t="s">
        <v>712</v>
      </c>
      <c r="F840" s="205">
        <v>198</v>
      </c>
      <c r="G840" s="205">
        <v>362</v>
      </c>
      <c r="H840">
        <f t="shared" si="27"/>
        <v>2006</v>
      </c>
    </row>
    <row r="841" spans="1:8" x14ac:dyDescent="0.3">
      <c r="A841" s="203">
        <v>38723</v>
      </c>
      <c r="B841" s="204" t="s">
        <v>720</v>
      </c>
      <c r="C841" s="204" t="s">
        <v>720</v>
      </c>
      <c r="D841" s="204" t="s">
        <v>96</v>
      </c>
      <c r="E841" s="204" t="s">
        <v>712</v>
      </c>
      <c r="F841" s="205">
        <v>241</v>
      </c>
      <c r="G841" s="205">
        <v>969</v>
      </c>
      <c r="H841">
        <f t="shared" si="27"/>
        <v>2006</v>
      </c>
    </row>
    <row r="842" spans="1:8" x14ac:dyDescent="0.3">
      <c r="A842" s="203">
        <v>38723</v>
      </c>
      <c r="B842" s="204" t="s">
        <v>720</v>
      </c>
      <c r="C842" s="204" t="s">
        <v>720</v>
      </c>
      <c r="D842" s="204" t="s">
        <v>96</v>
      </c>
      <c r="E842" s="204" t="s">
        <v>721</v>
      </c>
      <c r="F842" s="205">
        <v>191</v>
      </c>
      <c r="G842" s="205">
        <v>455</v>
      </c>
      <c r="H842">
        <f t="shared" si="27"/>
        <v>2006</v>
      </c>
    </row>
    <row r="843" spans="1:8" x14ac:dyDescent="0.3">
      <c r="A843" s="203">
        <v>38723</v>
      </c>
      <c r="B843" s="204" t="s">
        <v>134</v>
      </c>
      <c r="C843" s="204" t="s">
        <v>134</v>
      </c>
      <c r="D843" s="204" t="s">
        <v>711</v>
      </c>
      <c r="E843" s="204" t="s">
        <v>721</v>
      </c>
      <c r="F843" s="205">
        <v>6617</v>
      </c>
      <c r="G843" s="205">
        <v>6521</v>
      </c>
      <c r="H843">
        <f t="shared" si="27"/>
        <v>2006</v>
      </c>
    </row>
    <row r="844" spans="1:8" x14ac:dyDescent="0.3">
      <c r="A844" s="203">
        <v>38723</v>
      </c>
      <c r="B844" s="204" t="s">
        <v>509</v>
      </c>
      <c r="C844" s="204" t="s">
        <v>713</v>
      </c>
      <c r="D844" s="204" t="s">
        <v>96</v>
      </c>
      <c r="E844" s="204" t="s">
        <v>721</v>
      </c>
      <c r="F844" s="205">
        <v>4083.1200000000003</v>
      </c>
      <c r="G844" s="205">
        <v>2862</v>
      </c>
      <c r="H844">
        <f t="shared" si="27"/>
        <v>2006</v>
      </c>
    </row>
    <row r="845" spans="1:8" x14ac:dyDescent="0.3">
      <c r="A845" s="203">
        <v>38723</v>
      </c>
      <c r="B845" s="204" t="s">
        <v>509</v>
      </c>
      <c r="C845" s="204" t="s">
        <v>714</v>
      </c>
      <c r="D845" s="204" t="s">
        <v>96</v>
      </c>
      <c r="E845" s="204" t="s">
        <v>721</v>
      </c>
      <c r="F845" s="205">
        <v>437</v>
      </c>
      <c r="G845" s="205">
        <v>524</v>
      </c>
      <c r="H845">
        <f t="shared" si="27"/>
        <v>2006</v>
      </c>
    </row>
    <row r="846" spans="1:8" x14ac:dyDescent="0.3">
      <c r="A846" s="203">
        <v>38723</v>
      </c>
      <c r="B846" s="204" t="s">
        <v>509</v>
      </c>
      <c r="C846" s="204" t="s">
        <v>715</v>
      </c>
      <c r="D846" s="204" t="s">
        <v>96</v>
      </c>
      <c r="E846" s="204" t="s">
        <v>721</v>
      </c>
      <c r="F846" s="205">
        <v>0</v>
      </c>
      <c r="G846" s="205">
        <v>3497</v>
      </c>
      <c r="H846">
        <f t="shared" si="27"/>
        <v>2006</v>
      </c>
    </row>
    <row r="847" spans="1:8" x14ac:dyDescent="0.3">
      <c r="A847" s="203">
        <v>38723</v>
      </c>
      <c r="B847" s="204" t="s">
        <v>716</v>
      </c>
      <c r="C847" s="204" t="s">
        <v>716</v>
      </c>
      <c r="D847" s="204" t="s">
        <v>96</v>
      </c>
      <c r="E847" s="204" t="s">
        <v>721</v>
      </c>
      <c r="F847" s="205">
        <v>973</v>
      </c>
      <c r="G847" s="205">
        <v>1068</v>
      </c>
      <c r="H847">
        <f t="shared" si="27"/>
        <v>2006</v>
      </c>
    </row>
    <row r="848" spans="1:8" x14ac:dyDescent="0.3">
      <c r="A848" s="203">
        <v>38723</v>
      </c>
      <c r="B848" s="204" t="s">
        <v>717</v>
      </c>
      <c r="C848" s="204" t="s">
        <v>718</v>
      </c>
      <c r="D848" s="204" t="s">
        <v>96</v>
      </c>
      <c r="E848" s="204" t="s">
        <v>721</v>
      </c>
      <c r="F848" s="205">
        <v>846</v>
      </c>
      <c r="G848" s="205">
        <v>923</v>
      </c>
      <c r="H848">
        <f t="shared" si="27"/>
        <v>2006</v>
      </c>
    </row>
    <row r="849" spans="1:8" x14ac:dyDescent="0.3">
      <c r="A849" s="203">
        <v>38723</v>
      </c>
      <c r="B849" s="204" t="s">
        <v>717</v>
      </c>
      <c r="C849" s="204" t="s">
        <v>719</v>
      </c>
      <c r="D849" s="204" t="s">
        <v>96</v>
      </c>
      <c r="E849" s="204" t="s">
        <v>721</v>
      </c>
      <c r="F849" s="205">
        <v>692</v>
      </c>
      <c r="G849" s="205">
        <v>957</v>
      </c>
      <c r="H849">
        <f t="shared" si="27"/>
        <v>2006</v>
      </c>
    </row>
    <row r="850" spans="1:8" x14ac:dyDescent="0.3">
      <c r="A850" s="203">
        <v>38730</v>
      </c>
      <c r="B850" s="204" t="s">
        <v>134</v>
      </c>
      <c r="C850" s="204" t="s">
        <v>134</v>
      </c>
      <c r="D850" s="204" t="s">
        <v>711</v>
      </c>
      <c r="E850" s="204" t="s">
        <v>712</v>
      </c>
      <c r="F850" s="205">
        <v>5432</v>
      </c>
      <c r="G850" s="205">
        <v>8151</v>
      </c>
      <c r="H850">
        <f t="shared" si="27"/>
        <v>2006</v>
      </c>
    </row>
    <row r="851" spans="1:8" x14ac:dyDescent="0.3">
      <c r="A851" s="203">
        <v>38730</v>
      </c>
      <c r="B851" s="204" t="s">
        <v>509</v>
      </c>
      <c r="C851" s="204" t="s">
        <v>713</v>
      </c>
      <c r="D851" s="204" t="s">
        <v>96</v>
      </c>
      <c r="E851" s="204" t="s">
        <v>712</v>
      </c>
      <c r="F851" s="205">
        <v>2566.7000000000003</v>
      </c>
      <c r="G851" s="205">
        <v>3471.0800000000004</v>
      </c>
      <c r="H851">
        <f t="shared" si="27"/>
        <v>2006</v>
      </c>
    </row>
    <row r="852" spans="1:8" x14ac:dyDescent="0.3">
      <c r="A852" s="203">
        <v>38730</v>
      </c>
      <c r="B852" s="204" t="s">
        <v>509</v>
      </c>
      <c r="C852" s="204" t="s">
        <v>714</v>
      </c>
      <c r="D852" s="204" t="s">
        <v>96</v>
      </c>
      <c r="E852" s="204" t="s">
        <v>712</v>
      </c>
      <c r="F852" s="205">
        <v>285</v>
      </c>
      <c r="G852" s="205">
        <v>844</v>
      </c>
      <c r="H852">
        <f t="shared" si="27"/>
        <v>2006</v>
      </c>
    </row>
    <row r="853" spans="1:8" x14ac:dyDescent="0.3">
      <c r="A853" s="203">
        <v>38730</v>
      </c>
      <c r="B853" s="204" t="s">
        <v>509</v>
      </c>
      <c r="C853" s="204" t="s">
        <v>715</v>
      </c>
      <c r="D853" s="204" t="s">
        <v>96</v>
      </c>
      <c r="E853" s="204" t="s">
        <v>712</v>
      </c>
      <c r="F853" s="205">
        <v>0</v>
      </c>
      <c r="G853" s="205">
        <v>3579</v>
      </c>
      <c r="H853">
        <f t="shared" si="27"/>
        <v>2006</v>
      </c>
    </row>
    <row r="854" spans="1:8" x14ac:dyDescent="0.3">
      <c r="A854" s="203">
        <v>38730</v>
      </c>
      <c r="B854" s="204" t="s">
        <v>716</v>
      </c>
      <c r="C854" s="204" t="s">
        <v>716</v>
      </c>
      <c r="D854" s="204" t="s">
        <v>96</v>
      </c>
      <c r="E854" s="204" t="s">
        <v>712</v>
      </c>
      <c r="F854" s="205">
        <v>792</v>
      </c>
      <c r="G854" s="205">
        <v>1683</v>
      </c>
      <c r="H854">
        <f t="shared" si="27"/>
        <v>2006</v>
      </c>
    </row>
    <row r="855" spans="1:8" x14ac:dyDescent="0.3">
      <c r="A855" s="203">
        <v>38730</v>
      </c>
      <c r="B855" s="204" t="s">
        <v>717</v>
      </c>
      <c r="C855" s="204" t="s">
        <v>718</v>
      </c>
      <c r="D855" s="204" t="s">
        <v>96</v>
      </c>
      <c r="E855" s="204" t="s">
        <v>712</v>
      </c>
      <c r="F855" s="205">
        <v>826</v>
      </c>
      <c r="G855" s="205">
        <v>2010</v>
      </c>
      <c r="H855">
        <f t="shared" si="27"/>
        <v>2006</v>
      </c>
    </row>
    <row r="856" spans="1:8" x14ac:dyDescent="0.3">
      <c r="A856" s="203">
        <v>38730</v>
      </c>
      <c r="B856" s="204" t="s">
        <v>717</v>
      </c>
      <c r="C856" s="204" t="s">
        <v>719</v>
      </c>
      <c r="D856" s="204" t="s">
        <v>96</v>
      </c>
      <c r="E856" s="204" t="s">
        <v>712</v>
      </c>
      <c r="F856" s="205">
        <v>119</v>
      </c>
      <c r="G856" s="205">
        <v>308</v>
      </c>
      <c r="H856">
        <f t="shared" si="27"/>
        <v>2006</v>
      </c>
    </row>
    <row r="857" spans="1:8" x14ac:dyDescent="0.3">
      <c r="A857" s="203">
        <v>38730</v>
      </c>
      <c r="B857" s="204" t="s">
        <v>720</v>
      </c>
      <c r="C857" s="204" t="s">
        <v>720</v>
      </c>
      <c r="D857" s="204" t="s">
        <v>96</v>
      </c>
      <c r="E857" s="204" t="s">
        <v>712</v>
      </c>
      <c r="F857" s="205">
        <v>261</v>
      </c>
      <c r="G857" s="205">
        <v>961</v>
      </c>
      <c r="H857">
        <f t="shared" si="27"/>
        <v>2006</v>
      </c>
    </row>
    <row r="858" spans="1:8" x14ac:dyDescent="0.3">
      <c r="A858" s="203">
        <v>38730</v>
      </c>
      <c r="B858" s="204" t="s">
        <v>720</v>
      </c>
      <c r="C858" s="204" t="s">
        <v>720</v>
      </c>
      <c r="D858" s="204" t="s">
        <v>96</v>
      </c>
      <c r="E858" s="204" t="s">
        <v>721</v>
      </c>
      <c r="F858" s="205">
        <v>154</v>
      </c>
      <c r="G858" s="205">
        <v>523</v>
      </c>
      <c r="H858">
        <f t="shared" si="27"/>
        <v>2006</v>
      </c>
    </row>
    <row r="859" spans="1:8" x14ac:dyDescent="0.3">
      <c r="A859" s="203">
        <v>38730</v>
      </c>
      <c r="B859" s="204" t="s">
        <v>134</v>
      </c>
      <c r="C859" s="204" t="s">
        <v>134</v>
      </c>
      <c r="D859" s="204" t="s">
        <v>711</v>
      </c>
      <c r="E859" s="204" t="s">
        <v>721</v>
      </c>
      <c r="F859" s="205">
        <v>6896</v>
      </c>
      <c r="G859" s="205">
        <v>6016</v>
      </c>
      <c r="H859">
        <f t="shared" si="27"/>
        <v>2006</v>
      </c>
    </row>
    <row r="860" spans="1:8" x14ac:dyDescent="0.3">
      <c r="A860" s="203">
        <v>38730</v>
      </c>
      <c r="B860" s="204" t="s">
        <v>509</v>
      </c>
      <c r="C860" s="204" t="s">
        <v>713</v>
      </c>
      <c r="D860" s="204" t="s">
        <v>96</v>
      </c>
      <c r="E860" s="204" t="s">
        <v>721</v>
      </c>
      <c r="F860" s="205">
        <v>3638.98</v>
      </c>
      <c r="G860" s="205">
        <v>2750.7000000000003</v>
      </c>
      <c r="H860">
        <f t="shared" si="27"/>
        <v>2006</v>
      </c>
    </row>
    <row r="861" spans="1:8" x14ac:dyDescent="0.3">
      <c r="A861" s="203">
        <v>38730</v>
      </c>
      <c r="B861" s="204" t="s">
        <v>509</v>
      </c>
      <c r="C861" s="204" t="s">
        <v>714</v>
      </c>
      <c r="D861" s="204" t="s">
        <v>96</v>
      </c>
      <c r="E861" s="204" t="s">
        <v>721</v>
      </c>
      <c r="F861" s="205">
        <v>406</v>
      </c>
      <c r="G861" s="205">
        <v>631</v>
      </c>
      <c r="H861">
        <f t="shared" si="27"/>
        <v>2006</v>
      </c>
    </row>
    <row r="862" spans="1:8" x14ac:dyDescent="0.3">
      <c r="A862" s="203">
        <v>38730</v>
      </c>
      <c r="B862" s="204" t="s">
        <v>509</v>
      </c>
      <c r="C862" s="204" t="s">
        <v>715</v>
      </c>
      <c r="D862" s="204" t="s">
        <v>96</v>
      </c>
      <c r="E862" s="204" t="s">
        <v>721</v>
      </c>
      <c r="F862" s="205">
        <v>0</v>
      </c>
      <c r="G862" s="205">
        <v>3591</v>
      </c>
      <c r="H862">
        <f t="shared" si="27"/>
        <v>2006</v>
      </c>
    </row>
    <row r="863" spans="1:8" x14ac:dyDescent="0.3">
      <c r="A863" s="203">
        <v>38730</v>
      </c>
      <c r="B863" s="204" t="s">
        <v>716</v>
      </c>
      <c r="C863" s="204" t="s">
        <v>716</v>
      </c>
      <c r="D863" s="204" t="s">
        <v>96</v>
      </c>
      <c r="E863" s="204" t="s">
        <v>721</v>
      </c>
      <c r="F863" s="205">
        <v>1052</v>
      </c>
      <c r="G863" s="205">
        <v>1129</v>
      </c>
      <c r="H863">
        <f t="shared" si="27"/>
        <v>2006</v>
      </c>
    </row>
    <row r="864" spans="1:8" x14ac:dyDescent="0.3">
      <c r="A864" s="203">
        <v>38730</v>
      </c>
      <c r="B864" s="204" t="s">
        <v>717</v>
      </c>
      <c r="C864" s="204" t="s">
        <v>718</v>
      </c>
      <c r="D864" s="204" t="s">
        <v>96</v>
      </c>
      <c r="E864" s="204" t="s">
        <v>721</v>
      </c>
      <c r="F864" s="205">
        <v>589</v>
      </c>
      <c r="G864" s="205">
        <v>913</v>
      </c>
      <c r="H864">
        <f t="shared" si="27"/>
        <v>2006</v>
      </c>
    </row>
    <row r="865" spans="1:8" x14ac:dyDescent="0.3">
      <c r="A865" s="203">
        <v>38730</v>
      </c>
      <c r="B865" s="204" t="s">
        <v>717</v>
      </c>
      <c r="C865" s="204" t="s">
        <v>719</v>
      </c>
      <c r="D865" s="204" t="s">
        <v>96</v>
      </c>
      <c r="E865" s="204" t="s">
        <v>721</v>
      </c>
      <c r="F865" s="205">
        <v>626</v>
      </c>
      <c r="G865" s="205">
        <v>1086</v>
      </c>
      <c r="H865">
        <f t="shared" si="27"/>
        <v>2006</v>
      </c>
    </row>
    <row r="866" spans="1:8" x14ac:dyDescent="0.3">
      <c r="A866" s="203">
        <v>38737</v>
      </c>
      <c r="B866" s="204" t="s">
        <v>134</v>
      </c>
      <c r="C866" s="204" t="s">
        <v>134</v>
      </c>
      <c r="D866" s="204" t="s">
        <v>711</v>
      </c>
      <c r="E866" s="204" t="s">
        <v>712</v>
      </c>
      <c r="F866" s="205">
        <v>5461</v>
      </c>
      <c r="G866" s="205">
        <v>8858</v>
      </c>
      <c r="H866">
        <f t="shared" si="27"/>
        <v>2006</v>
      </c>
    </row>
    <row r="867" spans="1:8" x14ac:dyDescent="0.3">
      <c r="A867" s="203">
        <v>38737</v>
      </c>
      <c r="B867" s="204" t="s">
        <v>509</v>
      </c>
      <c r="C867" s="204" t="s">
        <v>713</v>
      </c>
      <c r="D867" s="204" t="s">
        <v>96</v>
      </c>
      <c r="E867" s="204" t="s">
        <v>712</v>
      </c>
      <c r="F867" s="205">
        <v>2538.6800000000003</v>
      </c>
      <c r="G867" s="205">
        <v>3564.48</v>
      </c>
      <c r="H867">
        <f t="shared" si="27"/>
        <v>2006</v>
      </c>
    </row>
    <row r="868" spans="1:8" x14ac:dyDescent="0.3">
      <c r="A868" s="203">
        <v>38737</v>
      </c>
      <c r="B868" s="204" t="s">
        <v>509</v>
      </c>
      <c r="C868" s="204" t="s">
        <v>714</v>
      </c>
      <c r="D868" s="204" t="s">
        <v>96</v>
      </c>
      <c r="E868" s="204" t="s">
        <v>712</v>
      </c>
      <c r="F868" s="205">
        <v>466</v>
      </c>
      <c r="G868" s="205">
        <v>805</v>
      </c>
      <c r="H868">
        <f t="shared" si="27"/>
        <v>2006</v>
      </c>
    </row>
    <row r="869" spans="1:8" x14ac:dyDescent="0.3">
      <c r="A869" s="203">
        <v>38737</v>
      </c>
      <c r="B869" s="204" t="s">
        <v>509</v>
      </c>
      <c r="C869" s="204" t="s">
        <v>715</v>
      </c>
      <c r="D869" s="204" t="s">
        <v>96</v>
      </c>
      <c r="E869" s="204" t="s">
        <v>712</v>
      </c>
      <c r="F869" s="205">
        <v>0</v>
      </c>
      <c r="G869" s="205">
        <v>3472</v>
      </c>
      <c r="H869">
        <f t="shared" si="27"/>
        <v>2006</v>
      </c>
    </row>
    <row r="870" spans="1:8" x14ac:dyDescent="0.3">
      <c r="A870" s="203">
        <v>38737</v>
      </c>
      <c r="B870" s="204" t="s">
        <v>716</v>
      </c>
      <c r="C870" s="204" t="s">
        <v>716</v>
      </c>
      <c r="D870" s="204" t="s">
        <v>96</v>
      </c>
      <c r="E870" s="204" t="s">
        <v>712</v>
      </c>
      <c r="F870" s="205">
        <v>827</v>
      </c>
      <c r="G870" s="205">
        <v>1869</v>
      </c>
      <c r="H870">
        <f t="shared" si="27"/>
        <v>2006</v>
      </c>
    </row>
    <row r="871" spans="1:8" x14ac:dyDescent="0.3">
      <c r="A871" s="203">
        <v>38737</v>
      </c>
      <c r="B871" s="204" t="s">
        <v>717</v>
      </c>
      <c r="C871" s="204" t="s">
        <v>718</v>
      </c>
      <c r="D871" s="204" t="s">
        <v>96</v>
      </c>
      <c r="E871" s="204" t="s">
        <v>712</v>
      </c>
      <c r="F871" s="205">
        <v>698</v>
      </c>
      <c r="G871" s="205">
        <v>1675</v>
      </c>
      <c r="H871">
        <f t="shared" si="27"/>
        <v>2006</v>
      </c>
    </row>
    <row r="872" spans="1:8" x14ac:dyDescent="0.3">
      <c r="A872" s="203">
        <v>38737</v>
      </c>
      <c r="B872" s="204" t="s">
        <v>717</v>
      </c>
      <c r="C872" s="204" t="s">
        <v>719</v>
      </c>
      <c r="D872" s="204" t="s">
        <v>96</v>
      </c>
      <c r="E872" s="204" t="s">
        <v>712</v>
      </c>
      <c r="F872" s="205">
        <v>132</v>
      </c>
      <c r="G872" s="205">
        <v>326</v>
      </c>
      <c r="H872">
        <f t="shared" si="27"/>
        <v>2006</v>
      </c>
    </row>
    <row r="873" spans="1:8" x14ac:dyDescent="0.3">
      <c r="A873" s="203">
        <v>38737</v>
      </c>
      <c r="B873" s="204" t="s">
        <v>720</v>
      </c>
      <c r="C873" s="204" t="s">
        <v>720</v>
      </c>
      <c r="D873" s="204" t="s">
        <v>96</v>
      </c>
      <c r="E873" s="204" t="s">
        <v>712</v>
      </c>
      <c r="F873" s="205">
        <v>420</v>
      </c>
      <c r="G873" s="205">
        <v>949</v>
      </c>
      <c r="H873">
        <f t="shared" si="27"/>
        <v>2006</v>
      </c>
    </row>
    <row r="874" spans="1:8" x14ac:dyDescent="0.3">
      <c r="A874" s="203">
        <v>38737</v>
      </c>
      <c r="B874" s="204" t="s">
        <v>720</v>
      </c>
      <c r="C874" s="204" t="s">
        <v>720</v>
      </c>
      <c r="D874" s="204" t="s">
        <v>96</v>
      </c>
      <c r="E874" s="204" t="s">
        <v>721</v>
      </c>
      <c r="F874" s="205">
        <v>80</v>
      </c>
      <c r="G874" s="205">
        <v>549</v>
      </c>
      <c r="H874">
        <f t="shared" si="27"/>
        <v>2006</v>
      </c>
    </row>
    <row r="875" spans="1:8" x14ac:dyDescent="0.3">
      <c r="A875" s="203">
        <v>38737</v>
      </c>
      <c r="B875" s="204" t="s">
        <v>134</v>
      </c>
      <c r="C875" s="204" t="s">
        <v>134</v>
      </c>
      <c r="D875" s="204" t="s">
        <v>711</v>
      </c>
      <c r="E875" s="204" t="s">
        <v>721</v>
      </c>
      <c r="F875" s="205">
        <v>6779</v>
      </c>
      <c r="G875" s="205">
        <v>6325</v>
      </c>
      <c r="H875">
        <f t="shared" si="27"/>
        <v>2006</v>
      </c>
    </row>
    <row r="876" spans="1:8" x14ac:dyDescent="0.3">
      <c r="A876" s="203">
        <v>38737</v>
      </c>
      <c r="B876" s="204" t="s">
        <v>509</v>
      </c>
      <c r="C876" s="204" t="s">
        <v>713</v>
      </c>
      <c r="D876" s="204" t="s">
        <v>96</v>
      </c>
      <c r="E876" s="204" t="s">
        <v>721</v>
      </c>
      <c r="F876" s="205">
        <v>3571.1400000000003</v>
      </c>
      <c r="G876" s="205">
        <v>2812.1800000000003</v>
      </c>
      <c r="H876">
        <f t="shared" si="27"/>
        <v>2006</v>
      </c>
    </row>
    <row r="877" spans="1:8" x14ac:dyDescent="0.3">
      <c r="A877" s="203">
        <v>38737</v>
      </c>
      <c r="B877" s="204" t="s">
        <v>509</v>
      </c>
      <c r="C877" s="204" t="s">
        <v>714</v>
      </c>
      <c r="D877" s="204" t="s">
        <v>96</v>
      </c>
      <c r="E877" s="204" t="s">
        <v>721</v>
      </c>
      <c r="F877" s="205">
        <v>552</v>
      </c>
      <c r="G877" s="205">
        <v>629</v>
      </c>
      <c r="H877">
        <f t="shared" si="27"/>
        <v>2006</v>
      </c>
    </row>
    <row r="878" spans="1:8" x14ac:dyDescent="0.3">
      <c r="A878" s="203">
        <v>38737</v>
      </c>
      <c r="B878" s="204" t="s">
        <v>509</v>
      </c>
      <c r="C878" s="204" t="s">
        <v>715</v>
      </c>
      <c r="D878" s="204" t="s">
        <v>96</v>
      </c>
      <c r="E878" s="204" t="s">
        <v>721</v>
      </c>
      <c r="F878" s="205">
        <v>0</v>
      </c>
      <c r="G878" s="205">
        <v>3374</v>
      </c>
      <c r="H878">
        <f t="shared" si="27"/>
        <v>2006</v>
      </c>
    </row>
    <row r="879" spans="1:8" x14ac:dyDescent="0.3">
      <c r="A879" s="203">
        <v>38737</v>
      </c>
      <c r="B879" s="204" t="s">
        <v>716</v>
      </c>
      <c r="C879" s="204" t="s">
        <v>716</v>
      </c>
      <c r="D879" s="204" t="s">
        <v>96</v>
      </c>
      <c r="E879" s="204" t="s">
        <v>721</v>
      </c>
      <c r="F879" s="205">
        <v>1155</v>
      </c>
      <c r="G879" s="205">
        <v>1232</v>
      </c>
      <c r="H879">
        <f t="shared" si="27"/>
        <v>2006</v>
      </c>
    </row>
    <row r="880" spans="1:8" x14ac:dyDescent="0.3">
      <c r="A880" s="203">
        <v>38737</v>
      </c>
      <c r="B880" s="204" t="s">
        <v>717</v>
      </c>
      <c r="C880" s="204" t="s">
        <v>718</v>
      </c>
      <c r="D880" s="204" t="s">
        <v>96</v>
      </c>
      <c r="E880" s="204" t="s">
        <v>721</v>
      </c>
      <c r="F880" s="205">
        <v>743</v>
      </c>
      <c r="G880" s="205">
        <v>869</v>
      </c>
      <c r="H880">
        <f t="shared" si="27"/>
        <v>2006</v>
      </c>
    </row>
    <row r="881" spans="1:8" x14ac:dyDescent="0.3">
      <c r="A881" s="203">
        <v>38737</v>
      </c>
      <c r="B881" s="204" t="s">
        <v>717</v>
      </c>
      <c r="C881" s="204" t="s">
        <v>719</v>
      </c>
      <c r="D881" s="204" t="s">
        <v>96</v>
      </c>
      <c r="E881" s="204" t="s">
        <v>721</v>
      </c>
      <c r="F881" s="205">
        <v>475</v>
      </c>
      <c r="G881" s="205">
        <v>996</v>
      </c>
      <c r="H881">
        <f t="shared" si="27"/>
        <v>2006</v>
      </c>
    </row>
    <row r="882" spans="1:8" x14ac:dyDescent="0.3">
      <c r="A882" s="203">
        <v>38744</v>
      </c>
      <c r="B882" s="204" t="s">
        <v>134</v>
      </c>
      <c r="C882" s="204" t="s">
        <v>134</v>
      </c>
      <c r="D882" s="204" t="s">
        <v>711</v>
      </c>
      <c r="E882" s="204" t="s">
        <v>712</v>
      </c>
      <c r="F882" s="205">
        <v>5251</v>
      </c>
      <c r="G882" s="205">
        <v>9141</v>
      </c>
      <c r="H882">
        <f t="shared" si="27"/>
        <v>2006</v>
      </c>
    </row>
    <row r="883" spans="1:8" x14ac:dyDescent="0.3">
      <c r="A883" s="203">
        <v>38744</v>
      </c>
      <c r="B883" s="204" t="s">
        <v>509</v>
      </c>
      <c r="C883" s="204" t="s">
        <v>713</v>
      </c>
      <c r="D883" s="204" t="s">
        <v>96</v>
      </c>
      <c r="E883" s="204" t="s">
        <v>712</v>
      </c>
      <c r="F883" s="205">
        <v>2824.42</v>
      </c>
      <c r="G883" s="205">
        <v>3538.26</v>
      </c>
      <c r="H883">
        <f t="shared" si="27"/>
        <v>2006</v>
      </c>
    </row>
    <row r="884" spans="1:8" x14ac:dyDescent="0.3">
      <c r="A884" s="203">
        <v>38744</v>
      </c>
      <c r="B884" s="204" t="s">
        <v>509</v>
      </c>
      <c r="C884" s="204" t="s">
        <v>714</v>
      </c>
      <c r="D884" s="204" t="s">
        <v>96</v>
      </c>
      <c r="E884" s="204" t="s">
        <v>712</v>
      </c>
      <c r="F884" s="205">
        <v>419</v>
      </c>
      <c r="G884" s="205">
        <v>941</v>
      </c>
      <c r="H884">
        <f t="shared" si="27"/>
        <v>2006</v>
      </c>
    </row>
    <row r="885" spans="1:8" x14ac:dyDescent="0.3">
      <c r="A885" s="203">
        <v>38744</v>
      </c>
      <c r="B885" s="204" t="s">
        <v>509</v>
      </c>
      <c r="C885" s="204" t="s">
        <v>715</v>
      </c>
      <c r="D885" s="204" t="s">
        <v>96</v>
      </c>
      <c r="E885" s="204" t="s">
        <v>712</v>
      </c>
      <c r="F885" s="205">
        <v>0</v>
      </c>
      <c r="G885" s="205">
        <v>3552</v>
      </c>
      <c r="H885">
        <f t="shared" si="27"/>
        <v>2006</v>
      </c>
    </row>
    <row r="886" spans="1:8" x14ac:dyDescent="0.3">
      <c r="A886" s="203">
        <v>38744</v>
      </c>
      <c r="B886" s="204" t="s">
        <v>716</v>
      </c>
      <c r="C886" s="204" t="s">
        <v>716</v>
      </c>
      <c r="D886" s="204" t="s">
        <v>96</v>
      </c>
      <c r="E886" s="204" t="s">
        <v>712</v>
      </c>
      <c r="F886" s="205">
        <v>877</v>
      </c>
      <c r="G886" s="205">
        <v>1547</v>
      </c>
      <c r="H886">
        <f t="shared" si="27"/>
        <v>2006</v>
      </c>
    </row>
    <row r="887" spans="1:8" x14ac:dyDescent="0.3">
      <c r="A887" s="203">
        <v>38744</v>
      </c>
      <c r="B887" s="204" t="s">
        <v>717</v>
      </c>
      <c r="C887" s="204" t="s">
        <v>718</v>
      </c>
      <c r="D887" s="204" t="s">
        <v>96</v>
      </c>
      <c r="E887" s="204" t="s">
        <v>712</v>
      </c>
      <c r="F887" s="205">
        <v>695</v>
      </c>
      <c r="G887" s="205">
        <v>1347</v>
      </c>
      <c r="H887">
        <f t="shared" si="27"/>
        <v>2006</v>
      </c>
    </row>
    <row r="888" spans="1:8" x14ac:dyDescent="0.3">
      <c r="A888" s="203">
        <v>38744</v>
      </c>
      <c r="B888" s="204" t="s">
        <v>717</v>
      </c>
      <c r="C888" s="204" t="s">
        <v>719</v>
      </c>
      <c r="D888" s="204" t="s">
        <v>96</v>
      </c>
      <c r="E888" s="204" t="s">
        <v>712</v>
      </c>
      <c r="F888" s="205">
        <v>97</v>
      </c>
      <c r="G888" s="205">
        <v>313</v>
      </c>
      <c r="H888">
        <f t="shared" si="27"/>
        <v>2006</v>
      </c>
    </row>
    <row r="889" spans="1:8" x14ac:dyDescent="0.3">
      <c r="A889" s="203">
        <v>38744</v>
      </c>
      <c r="B889" s="204" t="s">
        <v>720</v>
      </c>
      <c r="C889" s="204" t="s">
        <v>720</v>
      </c>
      <c r="D889" s="204" t="s">
        <v>96</v>
      </c>
      <c r="E889" s="204" t="s">
        <v>712</v>
      </c>
      <c r="F889" s="205">
        <v>228</v>
      </c>
      <c r="G889" s="205">
        <v>978</v>
      </c>
      <c r="H889">
        <f t="shared" si="27"/>
        <v>2006</v>
      </c>
    </row>
    <row r="890" spans="1:8" x14ac:dyDescent="0.3">
      <c r="A890" s="203">
        <v>38744</v>
      </c>
      <c r="B890" s="204" t="s">
        <v>720</v>
      </c>
      <c r="C890" s="204" t="s">
        <v>720</v>
      </c>
      <c r="D890" s="204" t="s">
        <v>96</v>
      </c>
      <c r="E890" s="204" t="s">
        <v>721</v>
      </c>
      <c r="F890" s="205">
        <v>70</v>
      </c>
      <c r="G890" s="205">
        <v>642</v>
      </c>
      <c r="H890">
        <f t="shared" si="27"/>
        <v>2006</v>
      </c>
    </row>
    <row r="891" spans="1:8" x14ac:dyDescent="0.3">
      <c r="A891" s="203">
        <v>38744</v>
      </c>
      <c r="B891" s="204" t="s">
        <v>134</v>
      </c>
      <c r="C891" s="204" t="s">
        <v>134</v>
      </c>
      <c r="D891" s="204" t="s">
        <v>711</v>
      </c>
      <c r="E891" s="204" t="s">
        <v>721</v>
      </c>
      <c r="F891" s="205">
        <v>6584</v>
      </c>
      <c r="G891" s="205">
        <v>6214</v>
      </c>
      <c r="H891">
        <f t="shared" si="27"/>
        <v>2006</v>
      </c>
    </row>
    <row r="892" spans="1:8" x14ac:dyDescent="0.3">
      <c r="A892" s="203">
        <v>38744</v>
      </c>
      <c r="B892" s="204" t="s">
        <v>509</v>
      </c>
      <c r="C892" s="204" t="s">
        <v>713</v>
      </c>
      <c r="D892" s="204" t="s">
        <v>96</v>
      </c>
      <c r="E892" s="204" t="s">
        <v>721</v>
      </c>
      <c r="F892" s="205">
        <v>3446.0600000000004</v>
      </c>
      <c r="G892" s="205">
        <v>2601.2400000000002</v>
      </c>
      <c r="H892">
        <f t="shared" si="27"/>
        <v>2006</v>
      </c>
    </row>
    <row r="893" spans="1:8" x14ac:dyDescent="0.3">
      <c r="A893" s="203">
        <v>38744</v>
      </c>
      <c r="B893" s="204" t="s">
        <v>509</v>
      </c>
      <c r="C893" s="204" t="s">
        <v>714</v>
      </c>
      <c r="D893" s="204" t="s">
        <v>96</v>
      </c>
      <c r="E893" s="204" t="s">
        <v>721</v>
      </c>
      <c r="F893" s="205">
        <v>515</v>
      </c>
      <c r="G893" s="205">
        <v>695</v>
      </c>
      <c r="H893">
        <f t="shared" si="27"/>
        <v>2006</v>
      </c>
    </row>
    <row r="894" spans="1:8" x14ac:dyDescent="0.3">
      <c r="A894" s="203">
        <v>38744</v>
      </c>
      <c r="B894" s="204" t="s">
        <v>509</v>
      </c>
      <c r="C894" s="204" t="s">
        <v>715</v>
      </c>
      <c r="D894" s="204" t="s">
        <v>96</v>
      </c>
      <c r="E894" s="204" t="s">
        <v>721</v>
      </c>
      <c r="F894" s="205">
        <v>0</v>
      </c>
      <c r="G894" s="205">
        <v>3415</v>
      </c>
      <c r="H894">
        <f t="shared" si="27"/>
        <v>2006</v>
      </c>
    </row>
    <row r="895" spans="1:8" x14ac:dyDescent="0.3">
      <c r="A895" s="203">
        <v>38744</v>
      </c>
      <c r="B895" s="204" t="s">
        <v>716</v>
      </c>
      <c r="C895" s="204" t="s">
        <v>716</v>
      </c>
      <c r="D895" s="204" t="s">
        <v>96</v>
      </c>
      <c r="E895" s="204" t="s">
        <v>721</v>
      </c>
      <c r="F895" s="205">
        <v>998</v>
      </c>
      <c r="G895" s="205">
        <v>1410</v>
      </c>
      <c r="H895">
        <f t="shared" si="27"/>
        <v>2006</v>
      </c>
    </row>
    <row r="896" spans="1:8" x14ac:dyDescent="0.3">
      <c r="A896" s="203">
        <v>38744</v>
      </c>
      <c r="B896" s="204" t="s">
        <v>717</v>
      </c>
      <c r="C896" s="204" t="s">
        <v>718</v>
      </c>
      <c r="D896" s="204" t="s">
        <v>96</v>
      </c>
      <c r="E896" s="204" t="s">
        <v>721</v>
      </c>
      <c r="F896" s="205">
        <v>800</v>
      </c>
      <c r="G896" s="205">
        <v>883</v>
      </c>
      <c r="H896">
        <f t="shared" si="27"/>
        <v>2006</v>
      </c>
    </row>
    <row r="897" spans="1:8" x14ac:dyDescent="0.3">
      <c r="A897" s="203">
        <v>38744</v>
      </c>
      <c r="B897" s="204" t="s">
        <v>717</v>
      </c>
      <c r="C897" s="204" t="s">
        <v>719</v>
      </c>
      <c r="D897" s="204" t="s">
        <v>96</v>
      </c>
      <c r="E897" s="204" t="s">
        <v>721</v>
      </c>
      <c r="F897" s="205">
        <v>402</v>
      </c>
      <c r="G897" s="205">
        <v>835</v>
      </c>
      <c r="H897">
        <f t="shared" si="27"/>
        <v>2006</v>
      </c>
    </row>
    <row r="898" spans="1:8" x14ac:dyDescent="0.3">
      <c r="A898" s="203">
        <v>38751</v>
      </c>
      <c r="B898" s="204" t="s">
        <v>134</v>
      </c>
      <c r="C898" s="204" t="s">
        <v>134</v>
      </c>
      <c r="D898" s="204" t="s">
        <v>711</v>
      </c>
      <c r="E898" s="204" t="s">
        <v>712</v>
      </c>
      <c r="F898" s="205">
        <v>5286</v>
      </c>
      <c r="G898" s="205">
        <v>7518</v>
      </c>
      <c r="H898">
        <f t="shared" si="27"/>
        <v>2006</v>
      </c>
    </row>
    <row r="899" spans="1:8" x14ac:dyDescent="0.3">
      <c r="A899" s="203">
        <v>38751</v>
      </c>
      <c r="B899" s="204" t="s">
        <v>509</v>
      </c>
      <c r="C899" s="204" t="s">
        <v>713</v>
      </c>
      <c r="D899" s="204" t="s">
        <v>96</v>
      </c>
      <c r="E899" s="204" t="s">
        <v>712</v>
      </c>
      <c r="F899" s="205">
        <v>3033.92</v>
      </c>
      <c r="G899" s="205">
        <v>3644.02</v>
      </c>
      <c r="H899">
        <f t="shared" ref="H899:H962" si="28">YEAR(A899)</f>
        <v>2006</v>
      </c>
    </row>
    <row r="900" spans="1:8" x14ac:dyDescent="0.3">
      <c r="A900" s="203">
        <v>38751</v>
      </c>
      <c r="B900" s="204" t="s">
        <v>509</v>
      </c>
      <c r="C900" s="204" t="s">
        <v>714</v>
      </c>
      <c r="D900" s="204" t="s">
        <v>96</v>
      </c>
      <c r="E900" s="204" t="s">
        <v>712</v>
      </c>
      <c r="F900" s="205">
        <v>305</v>
      </c>
      <c r="G900" s="205">
        <v>1048</v>
      </c>
      <c r="H900">
        <f t="shared" si="28"/>
        <v>2006</v>
      </c>
    </row>
    <row r="901" spans="1:8" x14ac:dyDescent="0.3">
      <c r="A901" s="203">
        <v>38751</v>
      </c>
      <c r="B901" s="204" t="s">
        <v>509</v>
      </c>
      <c r="C901" s="204" t="s">
        <v>715</v>
      </c>
      <c r="D901" s="204" t="s">
        <v>96</v>
      </c>
      <c r="E901" s="204" t="s">
        <v>712</v>
      </c>
      <c r="F901" s="205">
        <v>0</v>
      </c>
      <c r="G901" s="205">
        <v>3702</v>
      </c>
      <c r="H901">
        <f t="shared" si="28"/>
        <v>2006</v>
      </c>
    </row>
    <row r="902" spans="1:8" x14ac:dyDescent="0.3">
      <c r="A902" s="203">
        <v>38751</v>
      </c>
      <c r="B902" s="204" t="s">
        <v>716</v>
      </c>
      <c r="C902" s="204" t="s">
        <v>716</v>
      </c>
      <c r="D902" s="204" t="s">
        <v>96</v>
      </c>
      <c r="E902" s="204" t="s">
        <v>712</v>
      </c>
      <c r="F902" s="205">
        <v>821</v>
      </c>
      <c r="G902" s="205">
        <v>1639</v>
      </c>
      <c r="H902">
        <f t="shared" si="28"/>
        <v>2006</v>
      </c>
    </row>
    <row r="903" spans="1:8" x14ac:dyDescent="0.3">
      <c r="A903" s="203">
        <v>38751</v>
      </c>
      <c r="B903" s="204" t="s">
        <v>717</v>
      </c>
      <c r="C903" s="204" t="s">
        <v>718</v>
      </c>
      <c r="D903" s="204" t="s">
        <v>96</v>
      </c>
      <c r="E903" s="204" t="s">
        <v>712</v>
      </c>
      <c r="F903" s="205">
        <v>619</v>
      </c>
      <c r="G903" s="205">
        <v>1234</v>
      </c>
      <c r="H903">
        <f t="shared" si="28"/>
        <v>2006</v>
      </c>
    </row>
    <row r="904" spans="1:8" x14ac:dyDescent="0.3">
      <c r="A904" s="203">
        <v>38751</v>
      </c>
      <c r="B904" s="204" t="s">
        <v>717</v>
      </c>
      <c r="C904" s="204" t="s">
        <v>719</v>
      </c>
      <c r="D904" s="204" t="s">
        <v>96</v>
      </c>
      <c r="E904" s="204" t="s">
        <v>712</v>
      </c>
      <c r="F904" s="205">
        <v>122</v>
      </c>
      <c r="G904" s="205">
        <v>305</v>
      </c>
      <c r="H904">
        <f t="shared" si="28"/>
        <v>2006</v>
      </c>
    </row>
    <row r="905" spans="1:8" x14ac:dyDescent="0.3">
      <c r="A905" s="203">
        <v>38751</v>
      </c>
      <c r="B905" s="204" t="s">
        <v>720</v>
      </c>
      <c r="C905" s="204" t="s">
        <v>720</v>
      </c>
      <c r="D905" s="204" t="s">
        <v>96</v>
      </c>
      <c r="E905" s="204" t="s">
        <v>712</v>
      </c>
      <c r="F905" s="205">
        <v>139</v>
      </c>
      <c r="G905" s="205">
        <v>1008</v>
      </c>
      <c r="H905">
        <f t="shared" si="28"/>
        <v>2006</v>
      </c>
    </row>
    <row r="906" spans="1:8" x14ac:dyDescent="0.3">
      <c r="A906" s="203">
        <v>38751</v>
      </c>
      <c r="B906" s="204" t="s">
        <v>720</v>
      </c>
      <c r="C906" s="204" t="s">
        <v>720</v>
      </c>
      <c r="D906" s="204" t="s">
        <v>96</v>
      </c>
      <c r="E906" s="204" t="s">
        <v>721</v>
      </c>
      <c r="F906" s="205">
        <v>132</v>
      </c>
      <c r="G906" s="205">
        <v>721</v>
      </c>
      <c r="H906">
        <f t="shared" si="28"/>
        <v>2006</v>
      </c>
    </row>
    <row r="907" spans="1:8" x14ac:dyDescent="0.3">
      <c r="A907" s="203">
        <v>38751</v>
      </c>
      <c r="B907" s="204" t="s">
        <v>134</v>
      </c>
      <c r="C907" s="204" t="s">
        <v>134</v>
      </c>
      <c r="D907" s="204" t="s">
        <v>711</v>
      </c>
      <c r="E907" s="204" t="s">
        <v>721</v>
      </c>
      <c r="F907" s="205">
        <v>6602</v>
      </c>
      <c r="G907" s="205">
        <v>6068</v>
      </c>
      <c r="H907">
        <f t="shared" si="28"/>
        <v>2006</v>
      </c>
    </row>
    <row r="908" spans="1:8" x14ac:dyDescent="0.3">
      <c r="A908" s="203">
        <v>38751</v>
      </c>
      <c r="B908" s="204" t="s">
        <v>509</v>
      </c>
      <c r="C908" s="204" t="s">
        <v>713</v>
      </c>
      <c r="D908" s="204" t="s">
        <v>96</v>
      </c>
      <c r="E908" s="204" t="s">
        <v>721</v>
      </c>
      <c r="F908" s="205">
        <v>3574.32</v>
      </c>
      <c r="G908" s="205">
        <v>2535.52</v>
      </c>
      <c r="H908">
        <f t="shared" si="28"/>
        <v>2006</v>
      </c>
    </row>
    <row r="909" spans="1:8" x14ac:dyDescent="0.3">
      <c r="A909" s="203">
        <v>38751</v>
      </c>
      <c r="B909" s="204" t="s">
        <v>509</v>
      </c>
      <c r="C909" s="204" t="s">
        <v>714</v>
      </c>
      <c r="D909" s="204" t="s">
        <v>96</v>
      </c>
      <c r="E909" s="204" t="s">
        <v>721</v>
      </c>
      <c r="F909" s="205">
        <v>618</v>
      </c>
      <c r="G909" s="205">
        <v>824</v>
      </c>
      <c r="H909">
        <f t="shared" si="28"/>
        <v>2006</v>
      </c>
    </row>
    <row r="910" spans="1:8" x14ac:dyDescent="0.3">
      <c r="A910" s="203">
        <v>38751</v>
      </c>
      <c r="B910" s="204" t="s">
        <v>509</v>
      </c>
      <c r="C910" s="204" t="s">
        <v>715</v>
      </c>
      <c r="D910" s="204" t="s">
        <v>96</v>
      </c>
      <c r="E910" s="204" t="s">
        <v>721</v>
      </c>
      <c r="F910" s="205">
        <v>0</v>
      </c>
      <c r="G910" s="205">
        <v>4006</v>
      </c>
      <c r="H910">
        <f t="shared" si="28"/>
        <v>2006</v>
      </c>
    </row>
    <row r="911" spans="1:8" x14ac:dyDescent="0.3">
      <c r="A911" s="203">
        <v>38751</v>
      </c>
      <c r="B911" s="204" t="s">
        <v>716</v>
      </c>
      <c r="C911" s="204" t="s">
        <v>716</v>
      </c>
      <c r="D911" s="204" t="s">
        <v>96</v>
      </c>
      <c r="E911" s="204" t="s">
        <v>721</v>
      </c>
      <c r="F911" s="205">
        <v>1139</v>
      </c>
      <c r="G911" s="205">
        <v>1541</v>
      </c>
      <c r="H911">
        <f t="shared" si="28"/>
        <v>2006</v>
      </c>
    </row>
    <row r="912" spans="1:8" x14ac:dyDescent="0.3">
      <c r="A912" s="203">
        <v>38751</v>
      </c>
      <c r="B912" s="204" t="s">
        <v>717</v>
      </c>
      <c r="C912" s="204" t="s">
        <v>718</v>
      </c>
      <c r="D912" s="204" t="s">
        <v>96</v>
      </c>
      <c r="E912" s="204" t="s">
        <v>721</v>
      </c>
      <c r="F912" s="205">
        <v>693</v>
      </c>
      <c r="G912" s="205">
        <v>978</v>
      </c>
      <c r="H912">
        <f t="shared" si="28"/>
        <v>2006</v>
      </c>
    </row>
    <row r="913" spans="1:8" x14ac:dyDescent="0.3">
      <c r="A913" s="203">
        <v>38751</v>
      </c>
      <c r="B913" s="204" t="s">
        <v>717</v>
      </c>
      <c r="C913" s="204" t="s">
        <v>719</v>
      </c>
      <c r="D913" s="204" t="s">
        <v>96</v>
      </c>
      <c r="E913" s="204" t="s">
        <v>721</v>
      </c>
      <c r="F913" s="205">
        <v>624</v>
      </c>
      <c r="G913" s="205">
        <v>896</v>
      </c>
      <c r="H913">
        <f t="shared" si="28"/>
        <v>2006</v>
      </c>
    </row>
    <row r="914" spans="1:8" x14ac:dyDescent="0.3">
      <c r="A914" s="203">
        <v>38758</v>
      </c>
      <c r="B914" s="204" t="s">
        <v>134</v>
      </c>
      <c r="C914" s="204" t="s">
        <v>134</v>
      </c>
      <c r="D914" s="204" t="s">
        <v>711</v>
      </c>
      <c r="E914" s="204" t="s">
        <v>712</v>
      </c>
      <c r="F914" s="205">
        <v>5929</v>
      </c>
      <c r="G914" s="205">
        <v>7991</v>
      </c>
      <c r="H914">
        <f t="shared" si="28"/>
        <v>2006</v>
      </c>
    </row>
    <row r="915" spans="1:8" x14ac:dyDescent="0.3">
      <c r="A915" s="203">
        <v>38758</v>
      </c>
      <c r="B915" s="204" t="s">
        <v>509</v>
      </c>
      <c r="C915" s="204" t="s">
        <v>713</v>
      </c>
      <c r="D915" s="204" t="s">
        <v>96</v>
      </c>
      <c r="E915" s="204" t="s">
        <v>712</v>
      </c>
      <c r="F915" s="205">
        <v>3032.46</v>
      </c>
      <c r="G915" s="205">
        <v>3474.6400000000003</v>
      </c>
      <c r="H915">
        <f t="shared" si="28"/>
        <v>2006</v>
      </c>
    </row>
    <row r="916" spans="1:8" x14ac:dyDescent="0.3">
      <c r="A916" s="203">
        <v>38758</v>
      </c>
      <c r="B916" s="204" t="s">
        <v>509</v>
      </c>
      <c r="C916" s="204" t="s">
        <v>714</v>
      </c>
      <c r="D916" s="204" t="s">
        <v>96</v>
      </c>
      <c r="E916" s="204" t="s">
        <v>712</v>
      </c>
      <c r="F916" s="205">
        <v>406</v>
      </c>
      <c r="G916" s="205">
        <v>912</v>
      </c>
      <c r="H916">
        <f t="shared" si="28"/>
        <v>2006</v>
      </c>
    </row>
    <row r="917" spans="1:8" x14ac:dyDescent="0.3">
      <c r="A917" s="203">
        <v>38758</v>
      </c>
      <c r="B917" s="204" t="s">
        <v>509</v>
      </c>
      <c r="C917" s="204" t="s">
        <v>715</v>
      </c>
      <c r="D917" s="204" t="s">
        <v>96</v>
      </c>
      <c r="E917" s="204" t="s">
        <v>712</v>
      </c>
      <c r="F917" s="205">
        <v>0</v>
      </c>
      <c r="G917" s="205">
        <v>4070</v>
      </c>
      <c r="H917">
        <f t="shared" si="28"/>
        <v>2006</v>
      </c>
    </row>
    <row r="918" spans="1:8" x14ac:dyDescent="0.3">
      <c r="A918" s="203">
        <v>38758</v>
      </c>
      <c r="B918" s="204" t="s">
        <v>716</v>
      </c>
      <c r="C918" s="204" t="s">
        <v>716</v>
      </c>
      <c r="D918" s="204" t="s">
        <v>96</v>
      </c>
      <c r="E918" s="204" t="s">
        <v>712</v>
      </c>
      <c r="F918" s="205">
        <v>886</v>
      </c>
      <c r="G918" s="205">
        <v>1762</v>
      </c>
      <c r="H918">
        <f t="shared" si="28"/>
        <v>2006</v>
      </c>
    </row>
    <row r="919" spans="1:8" x14ac:dyDescent="0.3">
      <c r="A919" s="203">
        <v>38758</v>
      </c>
      <c r="B919" s="204" t="s">
        <v>717</v>
      </c>
      <c r="C919" s="204" t="s">
        <v>718</v>
      </c>
      <c r="D919" s="204" t="s">
        <v>96</v>
      </c>
      <c r="E919" s="204" t="s">
        <v>712</v>
      </c>
      <c r="F919" s="205">
        <v>659</v>
      </c>
      <c r="G919" s="205">
        <v>1243</v>
      </c>
      <c r="H919">
        <f t="shared" si="28"/>
        <v>2006</v>
      </c>
    </row>
    <row r="920" spans="1:8" x14ac:dyDescent="0.3">
      <c r="A920" s="203">
        <v>38758</v>
      </c>
      <c r="B920" s="204" t="s">
        <v>717</v>
      </c>
      <c r="C920" s="204" t="s">
        <v>719</v>
      </c>
      <c r="D920" s="204" t="s">
        <v>96</v>
      </c>
      <c r="E920" s="204" t="s">
        <v>712</v>
      </c>
      <c r="F920" s="205">
        <v>386</v>
      </c>
      <c r="G920" s="205">
        <v>397</v>
      </c>
      <c r="H920">
        <f t="shared" si="28"/>
        <v>2006</v>
      </c>
    </row>
    <row r="921" spans="1:8" x14ac:dyDescent="0.3">
      <c r="A921" s="203">
        <v>38758</v>
      </c>
      <c r="B921" s="204" t="s">
        <v>720</v>
      </c>
      <c r="C921" s="204" t="s">
        <v>720</v>
      </c>
      <c r="D921" s="204" t="s">
        <v>96</v>
      </c>
      <c r="E921" s="204" t="s">
        <v>712</v>
      </c>
      <c r="F921" s="205">
        <v>326</v>
      </c>
      <c r="G921" s="205">
        <v>1060</v>
      </c>
      <c r="H921">
        <f t="shared" si="28"/>
        <v>2006</v>
      </c>
    </row>
    <row r="922" spans="1:8" x14ac:dyDescent="0.3">
      <c r="A922" s="203">
        <v>38758</v>
      </c>
      <c r="B922" s="204" t="s">
        <v>720</v>
      </c>
      <c r="C922" s="204" t="s">
        <v>720</v>
      </c>
      <c r="D922" s="204" t="s">
        <v>96</v>
      </c>
      <c r="E922" s="204" t="s">
        <v>721</v>
      </c>
      <c r="F922" s="205">
        <v>122</v>
      </c>
      <c r="G922" s="205">
        <v>556</v>
      </c>
      <c r="H922">
        <f t="shared" si="28"/>
        <v>2006</v>
      </c>
    </row>
    <row r="923" spans="1:8" x14ac:dyDescent="0.3">
      <c r="A923" s="203">
        <v>38758</v>
      </c>
      <c r="B923" s="204" t="s">
        <v>134</v>
      </c>
      <c r="C923" s="204" t="s">
        <v>134</v>
      </c>
      <c r="D923" s="204" t="s">
        <v>711</v>
      </c>
      <c r="E923" s="204" t="s">
        <v>721</v>
      </c>
      <c r="F923" s="205">
        <v>7349</v>
      </c>
      <c r="G923" s="205">
        <v>5431</v>
      </c>
      <c r="H923">
        <f t="shared" si="28"/>
        <v>2006</v>
      </c>
    </row>
    <row r="924" spans="1:8" x14ac:dyDescent="0.3">
      <c r="A924" s="203">
        <v>38758</v>
      </c>
      <c r="B924" s="204" t="s">
        <v>509</v>
      </c>
      <c r="C924" s="204" t="s">
        <v>713</v>
      </c>
      <c r="D924" s="204" t="s">
        <v>96</v>
      </c>
      <c r="E924" s="204" t="s">
        <v>721</v>
      </c>
      <c r="F924" s="205">
        <v>3671.84</v>
      </c>
      <c r="G924" s="205">
        <v>2661.6600000000003</v>
      </c>
      <c r="H924">
        <f t="shared" si="28"/>
        <v>2006</v>
      </c>
    </row>
    <row r="925" spans="1:8" x14ac:dyDescent="0.3">
      <c r="A925" s="203">
        <v>38758</v>
      </c>
      <c r="B925" s="204" t="s">
        <v>509</v>
      </c>
      <c r="C925" s="204" t="s">
        <v>714</v>
      </c>
      <c r="D925" s="204" t="s">
        <v>96</v>
      </c>
      <c r="E925" s="204" t="s">
        <v>721</v>
      </c>
      <c r="F925" s="205">
        <v>582</v>
      </c>
      <c r="G925" s="205">
        <v>818</v>
      </c>
      <c r="H925">
        <f t="shared" si="28"/>
        <v>2006</v>
      </c>
    </row>
    <row r="926" spans="1:8" x14ac:dyDescent="0.3">
      <c r="A926" s="203">
        <v>38758</v>
      </c>
      <c r="B926" s="204" t="s">
        <v>509</v>
      </c>
      <c r="C926" s="204" t="s">
        <v>715</v>
      </c>
      <c r="D926" s="204" t="s">
        <v>96</v>
      </c>
      <c r="E926" s="204" t="s">
        <v>721</v>
      </c>
      <c r="F926" s="205">
        <v>0</v>
      </c>
      <c r="G926" s="205">
        <v>3957</v>
      </c>
      <c r="H926">
        <f t="shared" si="28"/>
        <v>2006</v>
      </c>
    </row>
    <row r="927" spans="1:8" x14ac:dyDescent="0.3">
      <c r="A927" s="203">
        <v>38758</v>
      </c>
      <c r="B927" s="204" t="s">
        <v>716</v>
      </c>
      <c r="C927" s="204" t="s">
        <v>716</v>
      </c>
      <c r="D927" s="204" t="s">
        <v>96</v>
      </c>
      <c r="E927" s="204" t="s">
        <v>721</v>
      </c>
      <c r="F927" s="205">
        <v>1134</v>
      </c>
      <c r="G927" s="205">
        <v>1572</v>
      </c>
      <c r="H927">
        <f t="shared" si="28"/>
        <v>2006</v>
      </c>
    </row>
    <row r="928" spans="1:8" x14ac:dyDescent="0.3">
      <c r="A928" s="203">
        <v>38758</v>
      </c>
      <c r="B928" s="204" t="s">
        <v>717</v>
      </c>
      <c r="C928" s="204" t="s">
        <v>718</v>
      </c>
      <c r="D928" s="204" t="s">
        <v>96</v>
      </c>
      <c r="E928" s="204" t="s">
        <v>721</v>
      </c>
      <c r="F928" s="205">
        <v>706</v>
      </c>
      <c r="G928" s="205">
        <v>847</v>
      </c>
      <c r="H928">
        <f t="shared" si="28"/>
        <v>2006</v>
      </c>
    </row>
    <row r="929" spans="1:8" x14ac:dyDescent="0.3">
      <c r="A929" s="203">
        <v>38758</v>
      </c>
      <c r="B929" s="204" t="s">
        <v>717</v>
      </c>
      <c r="C929" s="204" t="s">
        <v>719</v>
      </c>
      <c r="D929" s="204" t="s">
        <v>96</v>
      </c>
      <c r="E929" s="204" t="s">
        <v>721</v>
      </c>
      <c r="F929" s="205">
        <v>740</v>
      </c>
      <c r="G929" s="205">
        <v>834</v>
      </c>
      <c r="H929">
        <f t="shared" si="28"/>
        <v>2006</v>
      </c>
    </row>
    <row r="930" spans="1:8" x14ac:dyDescent="0.3">
      <c r="A930" s="203">
        <v>38765</v>
      </c>
      <c r="B930" s="204" t="s">
        <v>134</v>
      </c>
      <c r="C930" s="204" t="s">
        <v>134</v>
      </c>
      <c r="D930" s="204" t="s">
        <v>711</v>
      </c>
      <c r="E930" s="204" t="s">
        <v>712</v>
      </c>
      <c r="F930" s="205">
        <v>5759</v>
      </c>
      <c r="G930" s="205">
        <v>7009</v>
      </c>
      <c r="H930">
        <f t="shared" si="28"/>
        <v>2006</v>
      </c>
    </row>
    <row r="931" spans="1:8" x14ac:dyDescent="0.3">
      <c r="A931" s="203">
        <v>38765</v>
      </c>
      <c r="B931" s="204" t="s">
        <v>509</v>
      </c>
      <c r="C931" s="204" t="s">
        <v>713</v>
      </c>
      <c r="D931" s="204" t="s">
        <v>96</v>
      </c>
      <c r="E931" s="204" t="s">
        <v>712</v>
      </c>
      <c r="F931" s="205">
        <v>3084.5</v>
      </c>
      <c r="G931" s="205">
        <v>3276.06</v>
      </c>
      <c r="H931">
        <f t="shared" si="28"/>
        <v>2006</v>
      </c>
    </row>
    <row r="932" spans="1:8" x14ac:dyDescent="0.3">
      <c r="A932" s="203">
        <v>38765</v>
      </c>
      <c r="B932" s="204" t="s">
        <v>509</v>
      </c>
      <c r="C932" s="204" t="s">
        <v>714</v>
      </c>
      <c r="D932" s="204" t="s">
        <v>96</v>
      </c>
      <c r="E932" s="204" t="s">
        <v>712</v>
      </c>
      <c r="F932" s="205">
        <v>435</v>
      </c>
      <c r="G932" s="205">
        <v>905</v>
      </c>
      <c r="H932">
        <f t="shared" si="28"/>
        <v>2006</v>
      </c>
    </row>
    <row r="933" spans="1:8" x14ac:dyDescent="0.3">
      <c r="A933" s="203">
        <v>38765</v>
      </c>
      <c r="B933" s="204" t="s">
        <v>509</v>
      </c>
      <c r="C933" s="204" t="s">
        <v>715</v>
      </c>
      <c r="D933" s="204" t="s">
        <v>96</v>
      </c>
      <c r="E933" s="204" t="s">
        <v>712</v>
      </c>
      <c r="F933" s="205">
        <v>0</v>
      </c>
      <c r="G933" s="205">
        <v>4499</v>
      </c>
      <c r="H933">
        <f t="shared" si="28"/>
        <v>2006</v>
      </c>
    </row>
    <row r="934" spans="1:8" x14ac:dyDescent="0.3">
      <c r="A934" s="203">
        <v>38765</v>
      </c>
      <c r="B934" s="204" t="s">
        <v>716</v>
      </c>
      <c r="C934" s="204" t="s">
        <v>716</v>
      </c>
      <c r="D934" s="204" t="s">
        <v>96</v>
      </c>
      <c r="E934" s="204" t="s">
        <v>712</v>
      </c>
      <c r="F934" s="205">
        <v>813</v>
      </c>
      <c r="G934" s="205">
        <v>1910</v>
      </c>
      <c r="H934">
        <f t="shared" si="28"/>
        <v>2006</v>
      </c>
    </row>
    <row r="935" spans="1:8" x14ac:dyDescent="0.3">
      <c r="A935" s="203">
        <v>38765</v>
      </c>
      <c r="B935" s="204" t="s">
        <v>717</v>
      </c>
      <c r="C935" s="204" t="s">
        <v>718</v>
      </c>
      <c r="D935" s="204" t="s">
        <v>96</v>
      </c>
      <c r="E935" s="204" t="s">
        <v>712</v>
      </c>
      <c r="F935" s="205">
        <v>793</v>
      </c>
      <c r="G935" s="205">
        <v>1079</v>
      </c>
      <c r="H935">
        <f t="shared" si="28"/>
        <v>2006</v>
      </c>
    </row>
    <row r="936" spans="1:8" x14ac:dyDescent="0.3">
      <c r="A936" s="203">
        <v>38765</v>
      </c>
      <c r="B936" s="204" t="s">
        <v>717</v>
      </c>
      <c r="C936" s="204" t="s">
        <v>719</v>
      </c>
      <c r="D936" s="204" t="s">
        <v>96</v>
      </c>
      <c r="E936" s="204" t="s">
        <v>712</v>
      </c>
      <c r="F936" s="205">
        <v>260</v>
      </c>
      <c r="G936" s="205">
        <v>462</v>
      </c>
      <c r="H936">
        <f t="shared" si="28"/>
        <v>2006</v>
      </c>
    </row>
    <row r="937" spans="1:8" x14ac:dyDescent="0.3">
      <c r="A937" s="203">
        <v>38765</v>
      </c>
      <c r="B937" s="204" t="s">
        <v>720</v>
      </c>
      <c r="C937" s="204" t="s">
        <v>720</v>
      </c>
      <c r="D937" s="204" t="s">
        <v>96</v>
      </c>
      <c r="E937" s="204" t="s">
        <v>712</v>
      </c>
      <c r="F937" s="205">
        <v>239</v>
      </c>
      <c r="G937" s="205">
        <v>1075</v>
      </c>
      <c r="H937">
        <f t="shared" si="28"/>
        <v>2006</v>
      </c>
    </row>
    <row r="938" spans="1:8" x14ac:dyDescent="0.3">
      <c r="A938" s="203">
        <v>38765</v>
      </c>
      <c r="B938" s="204" t="s">
        <v>720</v>
      </c>
      <c r="C938" s="204" t="s">
        <v>720</v>
      </c>
      <c r="D938" s="204" t="s">
        <v>96</v>
      </c>
      <c r="E938" s="204" t="s">
        <v>721</v>
      </c>
      <c r="F938" s="205">
        <v>67</v>
      </c>
      <c r="G938" s="205">
        <v>510</v>
      </c>
      <c r="H938">
        <f t="shared" si="28"/>
        <v>2006</v>
      </c>
    </row>
    <row r="939" spans="1:8" x14ac:dyDescent="0.3">
      <c r="A939" s="203">
        <v>38765</v>
      </c>
      <c r="B939" s="204" t="s">
        <v>134</v>
      </c>
      <c r="C939" s="204" t="s">
        <v>134</v>
      </c>
      <c r="D939" s="204" t="s">
        <v>711</v>
      </c>
      <c r="E939" s="204" t="s">
        <v>721</v>
      </c>
      <c r="F939" s="205">
        <v>6203</v>
      </c>
      <c r="G939" s="205">
        <v>6141</v>
      </c>
      <c r="H939">
        <f t="shared" si="28"/>
        <v>2006</v>
      </c>
    </row>
    <row r="940" spans="1:8" x14ac:dyDescent="0.3">
      <c r="A940" s="203">
        <v>38765</v>
      </c>
      <c r="B940" s="204" t="s">
        <v>509</v>
      </c>
      <c r="C940" s="204" t="s">
        <v>713</v>
      </c>
      <c r="D940" s="204" t="s">
        <v>96</v>
      </c>
      <c r="E940" s="204" t="s">
        <v>721</v>
      </c>
      <c r="F940" s="205">
        <v>3938.96</v>
      </c>
      <c r="G940" s="205">
        <v>2608.6600000000003</v>
      </c>
      <c r="H940">
        <f t="shared" si="28"/>
        <v>2006</v>
      </c>
    </row>
    <row r="941" spans="1:8" x14ac:dyDescent="0.3">
      <c r="A941" s="203">
        <v>38765</v>
      </c>
      <c r="B941" s="204" t="s">
        <v>509</v>
      </c>
      <c r="C941" s="204" t="s">
        <v>714</v>
      </c>
      <c r="D941" s="204" t="s">
        <v>96</v>
      </c>
      <c r="E941" s="204" t="s">
        <v>721</v>
      </c>
      <c r="F941" s="205">
        <v>587</v>
      </c>
      <c r="G941" s="205">
        <v>687</v>
      </c>
      <c r="H941">
        <f t="shared" si="28"/>
        <v>2006</v>
      </c>
    </row>
    <row r="942" spans="1:8" x14ac:dyDescent="0.3">
      <c r="A942" s="203">
        <v>38765</v>
      </c>
      <c r="B942" s="204" t="s">
        <v>509</v>
      </c>
      <c r="C942" s="204" t="s">
        <v>715</v>
      </c>
      <c r="D942" s="204" t="s">
        <v>96</v>
      </c>
      <c r="E942" s="204" t="s">
        <v>721</v>
      </c>
      <c r="F942" s="205">
        <v>0</v>
      </c>
      <c r="G942" s="205">
        <v>3977</v>
      </c>
      <c r="H942">
        <f t="shared" si="28"/>
        <v>2006</v>
      </c>
    </row>
    <row r="943" spans="1:8" x14ac:dyDescent="0.3">
      <c r="A943" s="203">
        <v>38765</v>
      </c>
      <c r="B943" s="204" t="s">
        <v>716</v>
      </c>
      <c r="C943" s="204" t="s">
        <v>716</v>
      </c>
      <c r="D943" s="204" t="s">
        <v>96</v>
      </c>
      <c r="E943" s="204" t="s">
        <v>721</v>
      </c>
      <c r="F943" s="205">
        <v>964</v>
      </c>
      <c r="G943" s="205">
        <v>1534</v>
      </c>
      <c r="H943">
        <f t="shared" si="28"/>
        <v>2006</v>
      </c>
    </row>
    <row r="944" spans="1:8" x14ac:dyDescent="0.3">
      <c r="A944" s="203">
        <v>38765</v>
      </c>
      <c r="B944" s="204" t="s">
        <v>717</v>
      </c>
      <c r="C944" s="204" t="s">
        <v>718</v>
      </c>
      <c r="D944" s="204" t="s">
        <v>96</v>
      </c>
      <c r="E944" s="204" t="s">
        <v>721</v>
      </c>
      <c r="F944" s="205">
        <v>706</v>
      </c>
      <c r="G944" s="205">
        <v>831</v>
      </c>
      <c r="H944">
        <f t="shared" si="28"/>
        <v>2006</v>
      </c>
    </row>
    <row r="945" spans="1:8" x14ac:dyDescent="0.3">
      <c r="A945" s="203">
        <v>38765</v>
      </c>
      <c r="B945" s="204" t="s">
        <v>717</v>
      </c>
      <c r="C945" s="204" t="s">
        <v>719</v>
      </c>
      <c r="D945" s="204" t="s">
        <v>96</v>
      </c>
      <c r="E945" s="204" t="s">
        <v>721</v>
      </c>
      <c r="F945" s="205">
        <v>608</v>
      </c>
      <c r="G945" s="205">
        <v>897</v>
      </c>
      <c r="H945">
        <f t="shared" si="28"/>
        <v>2006</v>
      </c>
    </row>
    <row r="946" spans="1:8" x14ac:dyDescent="0.3">
      <c r="A946" s="203">
        <v>38772</v>
      </c>
      <c r="B946" s="204" t="s">
        <v>134</v>
      </c>
      <c r="C946" s="204" t="s">
        <v>134</v>
      </c>
      <c r="D946" s="204" t="s">
        <v>711</v>
      </c>
      <c r="E946" s="204" t="s">
        <v>712</v>
      </c>
      <c r="F946" s="205">
        <v>5999</v>
      </c>
      <c r="G946" s="205">
        <v>7744</v>
      </c>
      <c r="H946">
        <f t="shared" si="28"/>
        <v>2006</v>
      </c>
    </row>
    <row r="947" spans="1:8" x14ac:dyDescent="0.3">
      <c r="A947" s="203">
        <v>38772</v>
      </c>
      <c r="B947" s="204" t="s">
        <v>509</v>
      </c>
      <c r="C947" s="204" t="s">
        <v>713</v>
      </c>
      <c r="D947" s="204" t="s">
        <v>96</v>
      </c>
      <c r="E947" s="204" t="s">
        <v>712</v>
      </c>
      <c r="F947" s="205">
        <v>3202.98</v>
      </c>
      <c r="G947" s="205">
        <v>3175</v>
      </c>
      <c r="H947">
        <f t="shared" si="28"/>
        <v>2006</v>
      </c>
    </row>
    <row r="948" spans="1:8" x14ac:dyDescent="0.3">
      <c r="A948" s="203">
        <v>38772</v>
      </c>
      <c r="B948" s="204" t="s">
        <v>509</v>
      </c>
      <c r="C948" s="204" t="s">
        <v>714</v>
      </c>
      <c r="D948" s="204" t="s">
        <v>96</v>
      </c>
      <c r="E948" s="204" t="s">
        <v>712</v>
      </c>
      <c r="F948" s="205">
        <v>290</v>
      </c>
      <c r="G948" s="205">
        <v>553</v>
      </c>
      <c r="H948">
        <f t="shared" si="28"/>
        <v>2006</v>
      </c>
    </row>
    <row r="949" spans="1:8" x14ac:dyDescent="0.3">
      <c r="A949" s="203">
        <v>38772</v>
      </c>
      <c r="B949" s="204" t="s">
        <v>509</v>
      </c>
      <c r="C949" s="204" t="s">
        <v>715</v>
      </c>
      <c r="D949" s="204" t="s">
        <v>96</v>
      </c>
      <c r="E949" s="204" t="s">
        <v>712</v>
      </c>
      <c r="F949" s="205">
        <v>0</v>
      </c>
      <c r="G949" s="205">
        <v>4634</v>
      </c>
      <c r="H949">
        <f t="shared" si="28"/>
        <v>2006</v>
      </c>
    </row>
    <row r="950" spans="1:8" x14ac:dyDescent="0.3">
      <c r="A950" s="203">
        <v>38772</v>
      </c>
      <c r="B950" s="204" t="s">
        <v>716</v>
      </c>
      <c r="C950" s="204" t="s">
        <v>716</v>
      </c>
      <c r="D950" s="204" t="s">
        <v>96</v>
      </c>
      <c r="E950" s="204" t="s">
        <v>712</v>
      </c>
      <c r="F950" s="205">
        <v>773</v>
      </c>
      <c r="G950" s="205">
        <v>1766</v>
      </c>
      <c r="H950">
        <f t="shared" si="28"/>
        <v>2006</v>
      </c>
    </row>
    <row r="951" spans="1:8" x14ac:dyDescent="0.3">
      <c r="A951" s="203">
        <v>38772</v>
      </c>
      <c r="B951" s="204" t="s">
        <v>717</v>
      </c>
      <c r="C951" s="204" t="s">
        <v>718</v>
      </c>
      <c r="D951" s="204" t="s">
        <v>96</v>
      </c>
      <c r="E951" s="204" t="s">
        <v>712</v>
      </c>
      <c r="F951" s="205">
        <v>1270</v>
      </c>
      <c r="G951" s="205">
        <v>1468</v>
      </c>
      <c r="H951">
        <f t="shared" si="28"/>
        <v>2006</v>
      </c>
    </row>
    <row r="952" spans="1:8" x14ac:dyDescent="0.3">
      <c r="A952" s="203">
        <v>38772</v>
      </c>
      <c r="B952" s="204" t="s">
        <v>717</v>
      </c>
      <c r="C952" s="204" t="s">
        <v>719</v>
      </c>
      <c r="D952" s="204" t="s">
        <v>96</v>
      </c>
      <c r="E952" s="204" t="s">
        <v>712</v>
      </c>
      <c r="F952" s="205">
        <v>82</v>
      </c>
      <c r="G952" s="205">
        <v>388</v>
      </c>
      <c r="H952">
        <f t="shared" si="28"/>
        <v>2006</v>
      </c>
    </row>
    <row r="953" spans="1:8" x14ac:dyDescent="0.3">
      <c r="A953" s="203">
        <v>38772</v>
      </c>
      <c r="B953" s="204" t="s">
        <v>720</v>
      </c>
      <c r="C953" s="204" t="s">
        <v>720</v>
      </c>
      <c r="D953" s="204" t="s">
        <v>96</v>
      </c>
      <c r="E953" s="204" t="s">
        <v>712</v>
      </c>
      <c r="F953" s="205">
        <v>254</v>
      </c>
      <c r="G953" s="205">
        <v>1155</v>
      </c>
      <c r="H953">
        <f t="shared" si="28"/>
        <v>2006</v>
      </c>
    </row>
    <row r="954" spans="1:8" x14ac:dyDescent="0.3">
      <c r="A954" s="203">
        <v>38772</v>
      </c>
      <c r="B954" s="204" t="s">
        <v>720</v>
      </c>
      <c r="C954" s="204" t="s">
        <v>720</v>
      </c>
      <c r="D954" s="204" t="s">
        <v>96</v>
      </c>
      <c r="E954" s="204" t="s">
        <v>721</v>
      </c>
      <c r="F954" s="205">
        <v>92</v>
      </c>
      <c r="G954" s="205">
        <v>444</v>
      </c>
      <c r="H954">
        <f t="shared" si="28"/>
        <v>2006</v>
      </c>
    </row>
    <row r="955" spans="1:8" x14ac:dyDescent="0.3">
      <c r="A955" s="203">
        <v>38772</v>
      </c>
      <c r="B955" s="204" t="s">
        <v>134</v>
      </c>
      <c r="C955" s="204" t="s">
        <v>134</v>
      </c>
      <c r="D955" s="204" t="s">
        <v>711</v>
      </c>
      <c r="E955" s="204" t="s">
        <v>721</v>
      </c>
      <c r="F955" s="205">
        <v>5967</v>
      </c>
      <c r="G955" s="205">
        <v>5978</v>
      </c>
      <c r="H955">
        <f t="shared" si="28"/>
        <v>2006</v>
      </c>
    </row>
    <row r="956" spans="1:8" x14ac:dyDescent="0.3">
      <c r="A956" s="203">
        <v>38772</v>
      </c>
      <c r="B956" s="204" t="s">
        <v>509</v>
      </c>
      <c r="C956" s="204" t="s">
        <v>713</v>
      </c>
      <c r="D956" s="204" t="s">
        <v>96</v>
      </c>
      <c r="E956" s="204" t="s">
        <v>721</v>
      </c>
      <c r="F956" s="205">
        <v>3848.86</v>
      </c>
      <c r="G956" s="205">
        <v>2469.8000000000002</v>
      </c>
      <c r="H956">
        <f t="shared" si="28"/>
        <v>2006</v>
      </c>
    </row>
    <row r="957" spans="1:8" x14ac:dyDescent="0.3">
      <c r="A957" s="203">
        <v>38772</v>
      </c>
      <c r="B957" s="204" t="s">
        <v>509</v>
      </c>
      <c r="C957" s="204" t="s">
        <v>714</v>
      </c>
      <c r="D957" s="204" t="s">
        <v>96</v>
      </c>
      <c r="E957" s="204" t="s">
        <v>721</v>
      </c>
      <c r="F957" s="205">
        <v>668</v>
      </c>
      <c r="G957" s="205">
        <v>801</v>
      </c>
      <c r="H957">
        <f t="shared" si="28"/>
        <v>2006</v>
      </c>
    </row>
    <row r="958" spans="1:8" x14ac:dyDescent="0.3">
      <c r="A958" s="203">
        <v>38772</v>
      </c>
      <c r="B958" s="204" t="s">
        <v>509</v>
      </c>
      <c r="C958" s="204" t="s">
        <v>715</v>
      </c>
      <c r="D958" s="204" t="s">
        <v>96</v>
      </c>
      <c r="E958" s="204" t="s">
        <v>721</v>
      </c>
      <c r="F958" s="205">
        <v>0</v>
      </c>
      <c r="G958" s="205">
        <v>4235</v>
      </c>
      <c r="H958">
        <f t="shared" si="28"/>
        <v>2006</v>
      </c>
    </row>
    <row r="959" spans="1:8" x14ac:dyDescent="0.3">
      <c r="A959" s="203">
        <v>38772</v>
      </c>
      <c r="B959" s="204" t="s">
        <v>716</v>
      </c>
      <c r="C959" s="204" t="s">
        <v>716</v>
      </c>
      <c r="D959" s="204" t="s">
        <v>96</v>
      </c>
      <c r="E959" s="204" t="s">
        <v>721</v>
      </c>
      <c r="F959" s="205">
        <v>844</v>
      </c>
      <c r="G959" s="205">
        <v>1408</v>
      </c>
      <c r="H959">
        <f t="shared" si="28"/>
        <v>2006</v>
      </c>
    </row>
    <row r="960" spans="1:8" x14ac:dyDescent="0.3">
      <c r="A960" s="203">
        <v>38772</v>
      </c>
      <c r="B960" s="204" t="s">
        <v>717</v>
      </c>
      <c r="C960" s="204" t="s">
        <v>718</v>
      </c>
      <c r="D960" s="204" t="s">
        <v>96</v>
      </c>
      <c r="E960" s="204" t="s">
        <v>721</v>
      </c>
      <c r="F960" s="205">
        <v>701</v>
      </c>
      <c r="G960" s="205">
        <v>967</v>
      </c>
      <c r="H960">
        <f t="shared" si="28"/>
        <v>2006</v>
      </c>
    </row>
    <row r="961" spans="1:8" x14ac:dyDescent="0.3">
      <c r="A961" s="203">
        <v>38772</v>
      </c>
      <c r="B961" s="204" t="s">
        <v>717</v>
      </c>
      <c r="C961" s="204" t="s">
        <v>719</v>
      </c>
      <c r="D961" s="204" t="s">
        <v>96</v>
      </c>
      <c r="E961" s="204" t="s">
        <v>721</v>
      </c>
      <c r="F961" s="205">
        <v>574</v>
      </c>
      <c r="G961" s="205">
        <v>784</v>
      </c>
      <c r="H961">
        <f t="shared" si="28"/>
        <v>2006</v>
      </c>
    </row>
    <row r="962" spans="1:8" x14ac:dyDescent="0.3">
      <c r="A962" s="203">
        <v>38779</v>
      </c>
      <c r="B962" s="204" t="s">
        <v>134</v>
      </c>
      <c r="C962" s="204" t="s">
        <v>134</v>
      </c>
      <c r="D962" s="204" t="s">
        <v>711</v>
      </c>
      <c r="E962" s="204" t="s">
        <v>712</v>
      </c>
      <c r="F962" s="205">
        <v>5705</v>
      </c>
      <c r="G962" s="205">
        <v>7079</v>
      </c>
      <c r="H962">
        <f t="shared" si="28"/>
        <v>2006</v>
      </c>
    </row>
    <row r="963" spans="1:8" x14ac:dyDescent="0.3">
      <c r="A963" s="203">
        <v>38779</v>
      </c>
      <c r="B963" s="204" t="s">
        <v>509</v>
      </c>
      <c r="C963" s="204" t="s">
        <v>713</v>
      </c>
      <c r="D963" s="204" t="s">
        <v>96</v>
      </c>
      <c r="E963" s="204" t="s">
        <v>712</v>
      </c>
      <c r="F963" s="205">
        <v>3073.7000000000003</v>
      </c>
      <c r="G963" s="205">
        <v>3370.7000000000003</v>
      </c>
      <c r="H963">
        <f t="shared" ref="H963:H1026" si="29">YEAR(A963)</f>
        <v>2006</v>
      </c>
    </row>
    <row r="964" spans="1:8" x14ac:dyDescent="0.3">
      <c r="A964" s="203">
        <v>38779</v>
      </c>
      <c r="B964" s="204" t="s">
        <v>509</v>
      </c>
      <c r="C964" s="204" t="s">
        <v>714</v>
      </c>
      <c r="D964" s="204" t="s">
        <v>96</v>
      </c>
      <c r="E964" s="204" t="s">
        <v>712</v>
      </c>
      <c r="F964" s="205">
        <v>671</v>
      </c>
      <c r="G964" s="205">
        <v>350</v>
      </c>
      <c r="H964">
        <f t="shared" si="29"/>
        <v>2006</v>
      </c>
    </row>
    <row r="965" spans="1:8" x14ac:dyDescent="0.3">
      <c r="A965" s="203">
        <v>38779</v>
      </c>
      <c r="B965" s="204" t="s">
        <v>509</v>
      </c>
      <c r="C965" s="204" t="s">
        <v>715</v>
      </c>
      <c r="D965" s="204" t="s">
        <v>96</v>
      </c>
      <c r="E965" s="204" t="s">
        <v>712</v>
      </c>
      <c r="F965" s="205">
        <v>0</v>
      </c>
      <c r="G965" s="205">
        <v>4183</v>
      </c>
      <c r="H965">
        <f t="shared" si="29"/>
        <v>2006</v>
      </c>
    </row>
    <row r="966" spans="1:8" x14ac:dyDescent="0.3">
      <c r="A966" s="203">
        <v>38779</v>
      </c>
      <c r="B966" s="204" t="s">
        <v>716</v>
      </c>
      <c r="C966" s="204" t="s">
        <v>716</v>
      </c>
      <c r="D966" s="204" t="s">
        <v>96</v>
      </c>
      <c r="E966" s="204" t="s">
        <v>712</v>
      </c>
      <c r="F966" s="205">
        <v>702</v>
      </c>
      <c r="G966" s="205">
        <v>1755</v>
      </c>
      <c r="H966">
        <f t="shared" si="29"/>
        <v>2006</v>
      </c>
    </row>
    <row r="967" spans="1:8" x14ac:dyDescent="0.3">
      <c r="A967" s="203">
        <v>38779</v>
      </c>
      <c r="B967" s="204" t="s">
        <v>717</v>
      </c>
      <c r="C967" s="204" t="s">
        <v>718</v>
      </c>
      <c r="D967" s="204" t="s">
        <v>96</v>
      </c>
      <c r="E967" s="204" t="s">
        <v>712</v>
      </c>
      <c r="F967" s="205">
        <v>1101</v>
      </c>
      <c r="G967" s="205">
        <v>1209</v>
      </c>
      <c r="H967">
        <f t="shared" si="29"/>
        <v>2006</v>
      </c>
    </row>
    <row r="968" spans="1:8" x14ac:dyDescent="0.3">
      <c r="A968" s="203">
        <v>38779</v>
      </c>
      <c r="B968" s="204" t="s">
        <v>717</v>
      </c>
      <c r="C968" s="204" t="s">
        <v>719</v>
      </c>
      <c r="D968" s="204" t="s">
        <v>96</v>
      </c>
      <c r="E968" s="204" t="s">
        <v>712</v>
      </c>
      <c r="F968" s="205">
        <v>73</v>
      </c>
      <c r="G968" s="205">
        <v>376</v>
      </c>
      <c r="H968">
        <f t="shared" si="29"/>
        <v>2006</v>
      </c>
    </row>
    <row r="969" spans="1:8" x14ac:dyDescent="0.3">
      <c r="A969" s="203">
        <v>38779</v>
      </c>
      <c r="B969" s="204" t="s">
        <v>720</v>
      </c>
      <c r="C969" s="204" t="s">
        <v>720</v>
      </c>
      <c r="D969" s="204" t="s">
        <v>96</v>
      </c>
      <c r="E969" s="204" t="s">
        <v>712</v>
      </c>
      <c r="F969" s="205">
        <v>254</v>
      </c>
      <c r="G969" s="205">
        <v>1141</v>
      </c>
      <c r="H969">
        <f t="shared" si="29"/>
        <v>2006</v>
      </c>
    </row>
    <row r="970" spans="1:8" x14ac:dyDescent="0.3">
      <c r="A970" s="203">
        <v>38779</v>
      </c>
      <c r="B970" s="204" t="s">
        <v>720</v>
      </c>
      <c r="C970" s="204" t="s">
        <v>720</v>
      </c>
      <c r="D970" s="204" t="s">
        <v>96</v>
      </c>
      <c r="E970" s="204" t="s">
        <v>721</v>
      </c>
      <c r="F970" s="205">
        <v>45</v>
      </c>
      <c r="G970" s="205">
        <v>503</v>
      </c>
      <c r="H970">
        <f t="shared" si="29"/>
        <v>2006</v>
      </c>
    </row>
    <row r="971" spans="1:8" x14ac:dyDescent="0.3">
      <c r="A971" s="203">
        <v>38779</v>
      </c>
      <c r="B971" s="204" t="s">
        <v>134</v>
      </c>
      <c r="C971" s="204" t="s">
        <v>134</v>
      </c>
      <c r="D971" s="204" t="s">
        <v>711</v>
      </c>
      <c r="E971" s="204" t="s">
        <v>721</v>
      </c>
      <c r="F971" s="205">
        <v>5789</v>
      </c>
      <c r="G971" s="205">
        <v>7299</v>
      </c>
      <c r="H971">
        <f t="shared" si="29"/>
        <v>2006</v>
      </c>
    </row>
    <row r="972" spans="1:8" x14ac:dyDescent="0.3">
      <c r="A972" s="203">
        <v>38779</v>
      </c>
      <c r="B972" s="204" t="s">
        <v>509</v>
      </c>
      <c r="C972" s="204" t="s">
        <v>713</v>
      </c>
      <c r="D972" s="204" t="s">
        <v>96</v>
      </c>
      <c r="E972" s="204" t="s">
        <v>721</v>
      </c>
      <c r="F972" s="205">
        <v>3420.6200000000003</v>
      </c>
      <c r="G972" s="205">
        <v>2269.46</v>
      </c>
      <c r="H972">
        <f t="shared" si="29"/>
        <v>2006</v>
      </c>
    </row>
    <row r="973" spans="1:8" x14ac:dyDescent="0.3">
      <c r="A973" s="203">
        <v>38779</v>
      </c>
      <c r="B973" s="204" t="s">
        <v>509</v>
      </c>
      <c r="C973" s="204" t="s">
        <v>714</v>
      </c>
      <c r="D973" s="204" t="s">
        <v>96</v>
      </c>
      <c r="E973" s="204" t="s">
        <v>721</v>
      </c>
      <c r="F973" s="205">
        <v>304</v>
      </c>
      <c r="G973" s="205">
        <v>656</v>
      </c>
      <c r="H973">
        <f t="shared" si="29"/>
        <v>2006</v>
      </c>
    </row>
    <row r="974" spans="1:8" x14ac:dyDescent="0.3">
      <c r="A974" s="203">
        <v>38779</v>
      </c>
      <c r="B974" s="204" t="s">
        <v>509</v>
      </c>
      <c r="C974" s="204" t="s">
        <v>715</v>
      </c>
      <c r="D974" s="204" t="s">
        <v>96</v>
      </c>
      <c r="E974" s="204" t="s">
        <v>721</v>
      </c>
      <c r="F974" s="205">
        <v>0</v>
      </c>
      <c r="G974" s="205">
        <v>4567</v>
      </c>
      <c r="H974">
        <f t="shared" si="29"/>
        <v>2006</v>
      </c>
    </row>
    <row r="975" spans="1:8" x14ac:dyDescent="0.3">
      <c r="A975" s="203">
        <v>38779</v>
      </c>
      <c r="B975" s="204" t="s">
        <v>716</v>
      </c>
      <c r="C975" s="204" t="s">
        <v>716</v>
      </c>
      <c r="D975" s="204" t="s">
        <v>96</v>
      </c>
      <c r="E975" s="204" t="s">
        <v>721</v>
      </c>
      <c r="F975" s="205">
        <v>918</v>
      </c>
      <c r="G975" s="205">
        <v>1390</v>
      </c>
      <c r="H975">
        <f t="shared" si="29"/>
        <v>2006</v>
      </c>
    </row>
    <row r="976" spans="1:8" x14ac:dyDescent="0.3">
      <c r="A976" s="203">
        <v>38779</v>
      </c>
      <c r="B976" s="204" t="s">
        <v>717</v>
      </c>
      <c r="C976" s="204" t="s">
        <v>718</v>
      </c>
      <c r="D976" s="204" t="s">
        <v>96</v>
      </c>
      <c r="E976" s="204" t="s">
        <v>721</v>
      </c>
      <c r="F976" s="205">
        <v>550</v>
      </c>
      <c r="G976" s="205">
        <v>895</v>
      </c>
      <c r="H976">
        <f t="shared" si="29"/>
        <v>2006</v>
      </c>
    </row>
    <row r="977" spans="1:8" x14ac:dyDescent="0.3">
      <c r="A977" s="203">
        <v>38779</v>
      </c>
      <c r="B977" s="204" t="s">
        <v>717</v>
      </c>
      <c r="C977" s="204" t="s">
        <v>719</v>
      </c>
      <c r="D977" s="204" t="s">
        <v>96</v>
      </c>
      <c r="E977" s="204" t="s">
        <v>721</v>
      </c>
      <c r="F977" s="205">
        <v>605</v>
      </c>
      <c r="G977" s="205">
        <v>831</v>
      </c>
      <c r="H977">
        <f t="shared" si="29"/>
        <v>2006</v>
      </c>
    </row>
    <row r="978" spans="1:8" x14ac:dyDescent="0.3">
      <c r="A978" s="203">
        <v>38786</v>
      </c>
      <c r="B978" s="204" t="s">
        <v>134</v>
      </c>
      <c r="C978" s="204" t="s">
        <v>134</v>
      </c>
      <c r="D978" s="204" t="s">
        <v>711</v>
      </c>
      <c r="E978" s="204" t="s">
        <v>712</v>
      </c>
      <c r="F978" s="205">
        <v>5590</v>
      </c>
      <c r="G978" s="205">
        <v>7728</v>
      </c>
      <c r="H978">
        <f t="shared" si="29"/>
        <v>2006</v>
      </c>
    </row>
    <row r="979" spans="1:8" x14ac:dyDescent="0.3">
      <c r="A979" s="203">
        <v>38786</v>
      </c>
      <c r="B979" s="204" t="s">
        <v>509</v>
      </c>
      <c r="C979" s="204" t="s">
        <v>713</v>
      </c>
      <c r="D979" s="204" t="s">
        <v>96</v>
      </c>
      <c r="E979" s="204" t="s">
        <v>712</v>
      </c>
      <c r="F979" s="205">
        <v>2725.38</v>
      </c>
      <c r="G979" s="205">
        <v>3433.02</v>
      </c>
      <c r="H979">
        <f t="shared" si="29"/>
        <v>2006</v>
      </c>
    </row>
    <row r="980" spans="1:8" x14ac:dyDescent="0.3">
      <c r="A980" s="203">
        <v>38786</v>
      </c>
      <c r="B980" s="204" t="s">
        <v>509</v>
      </c>
      <c r="C980" s="204" t="s">
        <v>714</v>
      </c>
      <c r="D980" s="204" t="s">
        <v>96</v>
      </c>
      <c r="E980" s="204" t="s">
        <v>712</v>
      </c>
      <c r="F980" s="205">
        <v>625</v>
      </c>
      <c r="G980" s="205">
        <v>492</v>
      </c>
      <c r="H980">
        <f t="shared" si="29"/>
        <v>2006</v>
      </c>
    </row>
    <row r="981" spans="1:8" x14ac:dyDescent="0.3">
      <c r="A981" s="203">
        <v>38786</v>
      </c>
      <c r="B981" s="204" t="s">
        <v>509</v>
      </c>
      <c r="C981" s="204" t="s">
        <v>715</v>
      </c>
      <c r="D981" s="204" t="s">
        <v>96</v>
      </c>
      <c r="E981" s="204" t="s">
        <v>712</v>
      </c>
      <c r="F981" s="205">
        <v>0</v>
      </c>
      <c r="G981" s="205">
        <v>4019</v>
      </c>
      <c r="H981">
        <f t="shared" si="29"/>
        <v>2006</v>
      </c>
    </row>
    <row r="982" spans="1:8" x14ac:dyDescent="0.3">
      <c r="A982" s="203">
        <v>38786</v>
      </c>
      <c r="B982" s="204" t="s">
        <v>716</v>
      </c>
      <c r="C982" s="204" t="s">
        <v>716</v>
      </c>
      <c r="D982" s="204" t="s">
        <v>96</v>
      </c>
      <c r="E982" s="204" t="s">
        <v>712</v>
      </c>
      <c r="F982" s="205">
        <v>701</v>
      </c>
      <c r="G982" s="205">
        <v>1703</v>
      </c>
      <c r="H982">
        <f t="shared" si="29"/>
        <v>2006</v>
      </c>
    </row>
    <row r="983" spans="1:8" x14ac:dyDescent="0.3">
      <c r="A983" s="203">
        <v>38786</v>
      </c>
      <c r="B983" s="204" t="s">
        <v>717</v>
      </c>
      <c r="C983" s="204" t="s">
        <v>718</v>
      </c>
      <c r="D983" s="204" t="s">
        <v>96</v>
      </c>
      <c r="E983" s="204" t="s">
        <v>712</v>
      </c>
      <c r="F983" s="205">
        <v>1173</v>
      </c>
      <c r="G983" s="205">
        <v>1257</v>
      </c>
      <c r="H983">
        <f t="shared" si="29"/>
        <v>2006</v>
      </c>
    </row>
    <row r="984" spans="1:8" x14ac:dyDescent="0.3">
      <c r="A984" s="203">
        <v>38786</v>
      </c>
      <c r="B984" s="204" t="s">
        <v>717</v>
      </c>
      <c r="C984" s="204" t="s">
        <v>719</v>
      </c>
      <c r="D984" s="204" t="s">
        <v>96</v>
      </c>
      <c r="E984" s="204" t="s">
        <v>712</v>
      </c>
      <c r="F984" s="205">
        <v>112</v>
      </c>
      <c r="G984" s="205">
        <v>341</v>
      </c>
      <c r="H984">
        <f t="shared" si="29"/>
        <v>2006</v>
      </c>
    </row>
    <row r="985" spans="1:8" x14ac:dyDescent="0.3">
      <c r="A985" s="203">
        <v>38786</v>
      </c>
      <c r="B985" s="204" t="s">
        <v>720</v>
      </c>
      <c r="C985" s="204" t="s">
        <v>720</v>
      </c>
      <c r="D985" s="204" t="s">
        <v>96</v>
      </c>
      <c r="E985" s="204" t="s">
        <v>712</v>
      </c>
      <c r="F985" s="205">
        <v>258</v>
      </c>
      <c r="G985" s="205">
        <v>1092</v>
      </c>
      <c r="H985">
        <f t="shared" si="29"/>
        <v>2006</v>
      </c>
    </row>
    <row r="986" spans="1:8" x14ac:dyDescent="0.3">
      <c r="A986" s="203">
        <v>38786</v>
      </c>
      <c r="B986" s="204" t="s">
        <v>720</v>
      </c>
      <c r="C986" s="204" t="s">
        <v>720</v>
      </c>
      <c r="D986" s="204" t="s">
        <v>96</v>
      </c>
      <c r="E986" s="204" t="s">
        <v>721</v>
      </c>
      <c r="F986" s="205">
        <v>43</v>
      </c>
      <c r="G986" s="205">
        <v>466</v>
      </c>
      <c r="H986">
        <f t="shared" si="29"/>
        <v>2006</v>
      </c>
    </row>
    <row r="987" spans="1:8" x14ac:dyDescent="0.3">
      <c r="A987" s="203">
        <v>38786</v>
      </c>
      <c r="B987" s="204" t="s">
        <v>134</v>
      </c>
      <c r="C987" s="204" t="s">
        <v>134</v>
      </c>
      <c r="D987" s="204" t="s">
        <v>711</v>
      </c>
      <c r="E987" s="204" t="s">
        <v>721</v>
      </c>
      <c r="F987" s="205">
        <v>6425</v>
      </c>
      <c r="G987" s="205">
        <v>7239</v>
      </c>
      <c r="H987">
        <f t="shared" si="29"/>
        <v>2006</v>
      </c>
    </row>
    <row r="988" spans="1:8" x14ac:dyDescent="0.3">
      <c r="A988" s="203">
        <v>38786</v>
      </c>
      <c r="B988" s="204" t="s">
        <v>509</v>
      </c>
      <c r="C988" s="204" t="s">
        <v>713</v>
      </c>
      <c r="D988" s="204" t="s">
        <v>96</v>
      </c>
      <c r="E988" s="204" t="s">
        <v>721</v>
      </c>
      <c r="F988" s="205">
        <v>3723.78</v>
      </c>
      <c r="G988" s="205">
        <v>2334.12</v>
      </c>
      <c r="H988">
        <f t="shared" si="29"/>
        <v>2006</v>
      </c>
    </row>
    <row r="989" spans="1:8" x14ac:dyDescent="0.3">
      <c r="A989" s="203">
        <v>38786</v>
      </c>
      <c r="B989" s="204" t="s">
        <v>509</v>
      </c>
      <c r="C989" s="204" t="s">
        <v>714</v>
      </c>
      <c r="D989" s="204" t="s">
        <v>96</v>
      </c>
      <c r="E989" s="204" t="s">
        <v>721</v>
      </c>
      <c r="F989" s="205">
        <v>478</v>
      </c>
      <c r="G989" s="205">
        <v>679</v>
      </c>
      <c r="H989">
        <f t="shared" si="29"/>
        <v>2006</v>
      </c>
    </row>
    <row r="990" spans="1:8" x14ac:dyDescent="0.3">
      <c r="A990" s="203">
        <v>38786</v>
      </c>
      <c r="B990" s="204" t="s">
        <v>509</v>
      </c>
      <c r="C990" s="204" t="s">
        <v>715</v>
      </c>
      <c r="D990" s="204" t="s">
        <v>96</v>
      </c>
      <c r="E990" s="204" t="s">
        <v>721</v>
      </c>
      <c r="F990" s="205">
        <v>0</v>
      </c>
      <c r="G990" s="205">
        <v>3925</v>
      </c>
      <c r="H990">
        <f t="shared" si="29"/>
        <v>2006</v>
      </c>
    </row>
    <row r="991" spans="1:8" x14ac:dyDescent="0.3">
      <c r="A991" s="203">
        <v>38786</v>
      </c>
      <c r="B991" s="204" t="s">
        <v>716</v>
      </c>
      <c r="C991" s="204" t="s">
        <v>716</v>
      </c>
      <c r="D991" s="204" t="s">
        <v>96</v>
      </c>
      <c r="E991" s="204" t="s">
        <v>721</v>
      </c>
      <c r="F991" s="205">
        <v>943</v>
      </c>
      <c r="G991" s="205">
        <v>1379</v>
      </c>
      <c r="H991">
        <f t="shared" si="29"/>
        <v>2006</v>
      </c>
    </row>
    <row r="992" spans="1:8" x14ac:dyDescent="0.3">
      <c r="A992" s="203">
        <v>38786</v>
      </c>
      <c r="B992" s="204" t="s">
        <v>717</v>
      </c>
      <c r="C992" s="204" t="s">
        <v>718</v>
      </c>
      <c r="D992" s="204" t="s">
        <v>96</v>
      </c>
      <c r="E992" s="204" t="s">
        <v>721</v>
      </c>
      <c r="F992" s="205">
        <v>364</v>
      </c>
      <c r="G992" s="205">
        <v>700</v>
      </c>
      <c r="H992">
        <f t="shared" si="29"/>
        <v>2006</v>
      </c>
    </row>
    <row r="993" spans="1:8" x14ac:dyDescent="0.3">
      <c r="A993" s="203">
        <v>38786</v>
      </c>
      <c r="B993" s="204" t="s">
        <v>717</v>
      </c>
      <c r="C993" s="204" t="s">
        <v>719</v>
      </c>
      <c r="D993" s="204" t="s">
        <v>96</v>
      </c>
      <c r="E993" s="204" t="s">
        <v>721</v>
      </c>
      <c r="F993" s="205">
        <v>654</v>
      </c>
      <c r="G993" s="205">
        <v>743</v>
      </c>
      <c r="H993">
        <f t="shared" si="29"/>
        <v>2006</v>
      </c>
    </row>
    <row r="994" spans="1:8" x14ac:dyDescent="0.3">
      <c r="A994" s="203">
        <v>38793</v>
      </c>
      <c r="B994" s="204" t="s">
        <v>134</v>
      </c>
      <c r="C994" s="204" t="s">
        <v>134</v>
      </c>
      <c r="D994" s="204" t="s">
        <v>711</v>
      </c>
      <c r="E994" s="204" t="s">
        <v>712</v>
      </c>
      <c r="F994" s="205">
        <v>5702</v>
      </c>
      <c r="G994" s="205">
        <v>8240</v>
      </c>
      <c r="H994">
        <f t="shared" si="29"/>
        <v>2006</v>
      </c>
    </row>
    <row r="995" spans="1:8" x14ac:dyDescent="0.3">
      <c r="A995" s="203">
        <v>38793</v>
      </c>
      <c r="B995" s="204" t="s">
        <v>509</v>
      </c>
      <c r="C995" s="204" t="s">
        <v>713</v>
      </c>
      <c r="D995" s="204" t="s">
        <v>96</v>
      </c>
      <c r="E995" s="204" t="s">
        <v>712</v>
      </c>
      <c r="F995" s="205">
        <v>2754.42</v>
      </c>
      <c r="G995" s="205">
        <v>3345.02</v>
      </c>
      <c r="H995">
        <f t="shared" si="29"/>
        <v>2006</v>
      </c>
    </row>
    <row r="996" spans="1:8" x14ac:dyDescent="0.3">
      <c r="A996" s="203">
        <v>38793</v>
      </c>
      <c r="B996" s="204" t="s">
        <v>509</v>
      </c>
      <c r="C996" s="204" t="s">
        <v>714</v>
      </c>
      <c r="D996" s="204" t="s">
        <v>96</v>
      </c>
      <c r="E996" s="204" t="s">
        <v>712</v>
      </c>
      <c r="F996" s="205">
        <v>525</v>
      </c>
      <c r="G996" s="205">
        <v>512</v>
      </c>
      <c r="H996">
        <f t="shared" si="29"/>
        <v>2006</v>
      </c>
    </row>
    <row r="997" spans="1:8" x14ac:dyDescent="0.3">
      <c r="A997" s="203">
        <v>38793</v>
      </c>
      <c r="B997" s="204" t="s">
        <v>509</v>
      </c>
      <c r="C997" s="204" t="s">
        <v>715</v>
      </c>
      <c r="D997" s="204" t="s">
        <v>96</v>
      </c>
      <c r="E997" s="204" t="s">
        <v>712</v>
      </c>
      <c r="F997" s="205">
        <v>0</v>
      </c>
      <c r="G997" s="205">
        <v>4068</v>
      </c>
      <c r="H997">
        <f t="shared" si="29"/>
        <v>2006</v>
      </c>
    </row>
    <row r="998" spans="1:8" x14ac:dyDescent="0.3">
      <c r="A998" s="203">
        <v>38793</v>
      </c>
      <c r="B998" s="204" t="s">
        <v>716</v>
      </c>
      <c r="C998" s="204" t="s">
        <v>716</v>
      </c>
      <c r="D998" s="204" t="s">
        <v>96</v>
      </c>
      <c r="E998" s="204" t="s">
        <v>712</v>
      </c>
      <c r="F998" s="205">
        <v>654</v>
      </c>
      <c r="G998" s="205">
        <v>1703</v>
      </c>
      <c r="H998">
        <f t="shared" si="29"/>
        <v>2006</v>
      </c>
    </row>
    <row r="999" spans="1:8" x14ac:dyDescent="0.3">
      <c r="A999" s="203">
        <v>38793</v>
      </c>
      <c r="B999" s="204" t="s">
        <v>717</v>
      </c>
      <c r="C999" s="204" t="s">
        <v>718</v>
      </c>
      <c r="D999" s="204" t="s">
        <v>96</v>
      </c>
      <c r="E999" s="204" t="s">
        <v>712</v>
      </c>
      <c r="F999" s="205">
        <v>1111</v>
      </c>
      <c r="G999" s="205">
        <v>1170</v>
      </c>
      <c r="H999">
        <f t="shared" si="29"/>
        <v>2006</v>
      </c>
    </row>
    <row r="1000" spans="1:8" x14ac:dyDescent="0.3">
      <c r="A1000" s="203">
        <v>38793</v>
      </c>
      <c r="B1000" s="204" t="s">
        <v>717</v>
      </c>
      <c r="C1000" s="204" t="s">
        <v>719</v>
      </c>
      <c r="D1000" s="204" t="s">
        <v>96</v>
      </c>
      <c r="E1000" s="204" t="s">
        <v>712</v>
      </c>
      <c r="F1000" s="205">
        <v>138</v>
      </c>
      <c r="G1000" s="205">
        <v>399</v>
      </c>
      <c r="H1000">
        <f t="shared" si="29"/>
        <v>2006</v>
      </c>
    </row>
    <row r="1001" spans="1:8" x14ac:dyDescent="0.3">
      <c r="A1001" s="203">
        <v>38793</v>
      </c>
      <c r="B1001" s="204" t="s">
        <v>720</v>
      </c>
      <c r="C1001" s="204" t="s">
        <v>720</v>
      </c>
      <c r="D1001" s="204" t="s">
        <v>96</v>
      </c>
      <c r="E1001" s="204" t="s">
        <v>712</v>
      </c>
      <c r="F1001" s="205">
        <v>140</v>
      </c>
      <c r="G1001" s="205">
        <v>1095</v>
      </c>
      <c r="H1001">
        <f t="shared" si="29"/>
        <v>2006</v>
      </c>
    </row>
    <row r="1002" spans="1:8" x14ac:dyDescent="0.3">
      <c r="A1002" s="203">
        <v>38793</v>
      </c>
      <c r="B1002" s="204" t="s">
        <v>720</v>
      </c>
      <c r="C1002" s="204" t="s">
        <v>720</v>
      </c>
      <c r="D1002" s="204" t="s">
        <v>96</v>
      </c>
      <c r="E1002" s="204" t="s">
        <v>721</v>
      </c>
      <c r="F1002" s="205">
        <v>79</v>
      </c>
      <c r="G1002" s="205">
        <v>506</v>
      </c>
      <c r="H1002">
        <f t="shared" si="29"/>
        <v>2006</v>
      </c>
    </row>
    <row r="1003" spans="1:8" x14ac:dyDescent="0.3">
      <c r="A1003" s="203">
        <v>38793</v>
      </c>
      <c r="B1003" s="204" t="s">
        <v>134</v>
      </c>
      <c r="C1003" s="204" t="s">
        <v>134</v>
      </c>
      <c r="D1003" s="204" t="s">
        <v>711</v>
      </c>
      <c r="E1003" s="204" t="s">
        <v>721</v>
      </c>
      <c r="F1003" s="205">
        <v>6136</v>
      </c>
      <c r="G1003" s="205">
        <v>7339</v>
      </c>
      <c r="H1003">
        <f t="shared" si="29"/>
        <v>2006</v>
      </c>
    </row>
    <row r="1004" spans="1:8" x14ac:dyDescent="0.3">
      <c r="A1004" s="203">
        <v>38793</v>
      </c>
      <c r="B1004" s="204" t="s">
        <v>509</v>
      </c>
      <c r="C1004" s="204" t="s">
        <v>713</v>
      </c>
      <c r="D1004" s="204" t="s">
        <v>96</v>
      </c>
      <c r="E1004" s="204" t="s">
        <v>721</v>
      </c>
      <c r="F1004" s="205">
        <v>3267.98</v>
      </c>
      <c r="G1004" s="205">
        <v>2177.2400000000002</v>
      </c>
      <c r="H1004">
        <f t="shared" si="29"/>
        <v>2006</v>
      </c>
    </row>
    <row r="1005" spans="1:8" x14ac:dyDescent="0.3">
      <c r="A1005" s="203">
        <v>38793</v>
      </c>
      <c r="B1005" s="204" t="s">
        <v>509</v>
      </c>
      <c r="C1005" s="204" t="s">
        <v>714</v>
      </c>
      <c r="D1005" s="204" t="s">
        <v>96</v>
      </c>
      <c r="E1005" s="204" t="s">
        <v>721</v>
      </c>
      <c r="F1005" s="205">
        <v>754</v>
      </c>
      <c r="G1005" s="205">
        <v>1030</v>
      </c>
      <c r="H1005">
        <f t="shared" si="29"/>
        <v>2006</v>
      </c>
    </row>
    <row r="1006" spans="1:8" x14ac:dyDescent="0.3">
      <c r="A1006" s="203">
        <v>38793</v>
      </c>
      <c r="B1006" s="204" t="s">
        <v>509</v>
      </c>
      <c r="C1006" s="204" t="s">
        <v>715</v>
      </c>
      <c r="D1006" s="204" t="s">
        <v>96</v>
      </c>
      <c r="E1006" s="204" t="s">
        <v>721</v>
      </c>
      <c r="F1006" s="205">
        <v>0</v>
      </c>
      <c r="G1006" s="205">
        <v>4077</v>
      </c>
      <c r="H1006">
        <f t="shared" si="29"/>
        <v>2006</v>
      </c>
    </row>
    <row r="1007" spans="1:8" x14ac:dyDescent="0.3">
      <c r="A1007" s="203">
        <v>38793</v>
      </c>
      <c r="B1007" s="204" t="s">
        <v>716</v>
      </c>
      <c r="C1007" s="204" t="s">
        <v>716</v>
      </c>
      <c r="D1007" s="204" t="s">
        <v>96</v>
      </c>
      <c r="E1007" s="204" t="s">
        <v>721</v>
      </c>
      <c r="F1007" s="205">
        <v>867</v>
      </c>
      <c r="G1007" s="205">
        <v>1168</v>
      </c>
      <c r="H1007">
        <f t="shared" si="29"/>
        <v>2006</v>
      </c>
    </row>
    <row r="1008" spans="1:8" x14ac:dyDescent="0.3">
      <c r="A1008" s="203">
        <v>38793</v>
      </c>
      <c r="B1008" s="204" t="s">
        <v>717</v>
      </c>
      <c r="C1008" s="204" t="s">
        <v>718</v>
      </c>
      <c r="D1008" s="204" t="s">
        <v>96</v>
      </c>
      <c r="E1008" s="204" t="s">
        <v>721</v>
      </c>
      <c r="F1008" s="205">
        <v>856</v>
      </c>
      <c r="G1008" s="205">
        <v>1048</v>
      </c>
      <c r="H1008">
        <f t="shared" si="29"/>
        <v>2006</v>
      </c>
    </row>
    <row r="1009" spans="1:8" x14ac:dyDescent="0.3">
      <c r="A1009" s="203">
        <v>38793</v>
      </c>
      <c r="B1009" s="204" t="s">
        <v>717</v>
      </c>
      <c r="C1009" s="204" t="s">
        <v>719</v>
      </c>
      <c r="D1009" s="204" t="s">
        <v>96</v>
      </c>
      <c r="E1009" s="204" t="s">
        <v>721</v>
      </c>
      <c r="F1009" s="205">
        <v>561</v>
      </c>
      <c r="G1009" s="205">
        <v>707</v>
      </c>
      <c r="H1009">
        <f t="shared" si="29"/>
        <v>2006</v>
      </c>
    </row>
    <row r="1010" spans="1:8" x14ac:dyDescent="0.3">
      <c r="A1010" s="203">
        <v>38800</v>
      </c>
      <c r="B1010" s="204" t="s">
        <v>134</v>
      </c>
      <c r="C1010" s="204" t="s">
        <v>134</v>
      </c>
      <c r="D1010" s="204" t="s">
        <v>711</v>
      </c>
      <c r="E1010" s="204" t="s">
        <v>712</v>
      </c>
      <c r="F1010" s="205">
        <v>5929</v>
      </c>
      <c r="G1010" s="205">
        <v>8084</v>
      </c>
      <c r="H1010">
        <f t="shared" si="29"/>
        <v>2006</v>
      </c>
    </row>
    <row r="1011" spans="1:8" x14ac:dyDescent="0.3">
      <c r="A1011" s="203">
        <v>38800</v>
      </c>
      <c r="B1011" s="204" t="s">
        <v>509</v>
      </c>
      <c r="C1011" s="204" t="s">
        <v>713</v>
      </c>
      <c r="D1011" s="204" t="s">
        <v>96</v>
      </c>
      <c r="E1011" s="204" t="s">
        <v>712</v>
      </c>
      <c r="F1011" s="205">
        <v>2736.6</v>
      </c>
      <c r="G1011" s="205">
        <v>3164.54</v>
      </c>
      <c r="H1011">
        <f t="shared" si="29"/>
        <v>2006</v>
      </c>
    </row>
    <row r="1012" spans="1:8" x14ac:dyDescent="0.3">
      <c r="A1012" s="203">
        <v>38800</v>
      </c>
      <c r="B1012" s="204" t="s">
        <v>509</v>
      </c>
      <c r="C1012" s="204" t="s">
        <v>714</v>
      </c>
      <c r="D1012" s="204" t="s">
        <v>96</v>
      </c>
      <c r="E1012" s="204" t="s">
        <v>712</v>
      </c>
      <c r="F1012" s="205">
        <v>161</v>
      </c>
      <c r="G1012" s="205">
        <v>432</v>
      </c>
      <c r="H1012">
        <f t="shared" si="29"/>
        <v>2006</v>
      </c>
    </row>
    <row r="1013" spans="1:8" x14ac:dyDescent="0.3">
      <c r="A1013" s="203">
        <v>38800</v>
      </c>
      <c r="B1013" s="204" t="s">
        <v>509</v>
      </c>
      <c r="C1013" s="204" t="s">
        <v>715</v>
      </c>
      <c r="D1013" s="204" t="s">
        <v>96</v>
      </c>
      <c r="E1013" s="204" t="s">
        <v>712</v>
      </c>
      <c r="F1013" s="205">
        <v>0</v>
      </c>
      <c r="G1013" s="205">
        <v>4083</v>
      </c>
      <c r="H1013">
        <f t="shared" si="29"/>
        <v>2006</v>
      </c>
    </row>
    <row r="1014" spans="1:8" x14ac:dyDescent="0.3">
      <c r="A1014" s="203">
        <v>38800</v>
      </c>
      <c r="B1014" s="204" t="s">
        <v>716</v>
      </c>
      <c r="C1014" s="204" t="s">
        <v>716</v>
      </c>
      <c r="D1014" s="204" t="s">
        <v>96</v>
      </c>
      <c r="E1014" s="204" t="s">
        <v>712</v>
      </c>
      <c r="F1014" s="205">
        <v>679</v>
      </c>
      <c r="G1014" s="205">
        <v>1672</v>
      </c>
      <c r="H1014">
        <f t="shared" si="29"/>
        <v>2006</v>
      </c>
    </row>
    <row r="1015" spans="1:8" x14ac:dyDescent="0.3">
      <c r="A1015" s="203">
        <v>38800</v>
      </c>
      <c r="B1015" s="204" t="s">
        <v>717</v>
      </c>
      <c r="C1015" s="204" t="s">
        <v>718</v>
      </c>
      <c r="D1015" s="204" t="s">
        <v>96</v>
      </c>
      <c r="E1015" s="204" t="s">
        <v>712</v>
      </c>
      <c r="F1015" s="205">
        <v>1175</v>
      </c>
      <c r="G1015" s="205">
        <v>1383</v>
      </c>
      <c r="H1015">
        <f t="shared" si="29"/>
        <v>2006</v>
      </c>
    </row>
    <row r="1016" spans="1:8" x14ac:dyDescent="0.3">
      <c r="A1016" s="203">
        <v>38800</v>
      </c>
      <c r="B1016" s="204" t="s">
        <v>717</v>
      </c>
      <c r="C1016" s="204" t="s">
        <v>719</v>
      </c>
      <c r="D1016" s="204" t="s">
        <v>96</v>
      </c>
      <c r="E1016" s="204" t="s">
        <v>712</v>
      </c>
      <c r="F1016" s="205">
        <v>154</v>
      </c>
      <c r="G1016" s="205">
        <v>397</v>
      </c>
      <c r="H1016">
        <f t="shared" si="29"/>
        <v>2006</v>
      </c>
    </row>
    <row r="1017" spans="1:8" x14ac:dyDescent="0.3">
      <c r="A1017" s="203">
        <v>38800</v>
      </c>
      <c r="B1017" s="204" t="s">
        <v>720</v>
      </c>
      <c r="C1017" s="204" t="s">
        <v>720</v>
      </c>
      <c r="D1017" s="204" t="s">
        <v>96</v>
      </c>
      <c r="E1017" s="204" t="s">
        <v>712</v>
      </c>
      <c r="F1017" s="205">
        <v>135</v>
      </c>
      <c r="G1017" s="205">
        <v>1040</v>
      </c>
      <c r="H1017">
        <f t="shared" si="29"/>
        <v>2006</v>
      </c>
    </row>
    <row r="1018" spans="1:8" x14ac:dyDescent="0.3">
      <c r="A1018" s="203">
        <v>38800</v>
      </c>
      <c r="B1018" s="204" t="s">
        <v>720</v>
      </c>
      <c r="C1018" s="204" t="s">
        <v>720</v>
      </c>
      <c r="D1018" s="204" t="s">
        <v>96</v>
      </c>
      <c r="E1018" s="204" t="s">
        <v>721</v>
      </c>
      <c r="F1018" s="205">
        <v>173</v>
      </c>
      <c r="G1018" s="205">
        <v>549</v>
      </c>
      <c r="H1018">
        <f t="shared" si="29"/>
        <v>2006</v>
      </c>
    </row>
    <row r="1019" spans="1:8" x14ac:dyDescent="0.3">
      <c r="A1019" s="203">
        <v>38800</v>
      </c>
      <c r="B1019" s="204" t="s">
        <v>134</v>
      </c>
      <c r="C1019" s="204" t="s">
        <v>134</v>
      </c>
      <c r="D1019" s="204" t="s">
        <v>711</v>
      </c>
      <c r="E1019" s="204" t="s">
        <v>721</v>
      </c>
      <c r="F1019" s="205">
        <v>5974</v>
      </c>
      <c r="G1019" s="205">
        <v>6934</v>
      </c>
      <c r="H1019">
        <f t="shared" si="29"/>
        <v>2006</v>
      </c>
    </row>
    <row r="1020" spans="1:8" x14ac:dyDescent="0.3">
      <c r="A1020" s="203">
        <v>38800</v>
      </c>
      <c r="B1020" s="204" t="s">
        <v>509</v>
      </c>
      <c r="C1020" s="204" t="s">
        <v>713</v>
      </c>
      <c r="D1020" s="204" t="s">
        <v>96</v>
      </c>
      <c r="E1020" s="204" t="s">
        <v>721</v>
      </c>
      <c r="F1020" s="205">
        <v>3956.98</v>
      </c>
      <c r="G1020" s="205">
        <v>2209.04</v>
      </c>
      <c r="H1020">
        <f t="shared" si="29"/>
        <v>2006</v>
      </c>
    </row>
    <row r="1021" spans="1:8" x14ac:dyDescent="0.3">
      <c r="A1021" s="203">
        <v>38800</v>
      </c>
      <c r="B1021" s="204" t="s">
        <v>509</v>
      </c>
      <c r="C1021" s="204" t="s">
        <v>714</v>
      </c>
      <c r="D1021" s="204" t="s">
        <v>96</v>
      </c>
      <c r="E1021" s="204" t="s">
        <v>721</v>
      </c>
      <c r="F1021" s="205">
        <v>227</v>
      </c>
      <c r="G1021" s="205">
        <v>853</v>
      </c>
      <c r="H1021">
        <f t="shared" si="29"/>
        <v>2006</v>
      </c>
    </row>
    <row r="1022" spans="1:8" x14ac:dyDescent="0.3">
      <c r="A1022" s="203">
        <v>38800</v>
      </c>
      <c r="B1022" s="204" t="s">
        <v>509</v>
      </c>
      <c r="C1022" s="204" t="s">
        <v>715</v>
      </c>
      <c r="D1022" s="204" t="s">
        <v>96</v>
      </c>
      <c r="E1022" s="204" t="s">
        <v>721</v>
      </c>
      <c r="F1022" s="205">
        <v>0</v>
      </c>
      <c r="G1022" s="205">
        <v>3846</v>
      </c>
      <c r="H1022">
        <f t="shared" si="29"/>
        <v>2006</v>
      </c>
    </row>
    <row r="1023" spans="1:8" x14ac:dyDescent="0.3">
      <c r="A1023" s="203">
        <v>38800</v>
      </c>
      <c r="B1023" s="204" t="s">
        <v>716</v>
      </c>
      <c r="C1023" s="204" t="s">
        <v>716</v>
      </c>
      <c r="D1023" s="204" t="s">
        <v>96</v>
      </c>
      <c r="E1023" s="204" t="s">
        <v>721</v>
      </c>
      <c r="F1023" s="205">
        <v>993</v>
      </c>
      <c r="G1023" s="205">
        <v>1254</v>
      </c>
      <c r="H1023">
        <f t="shared" si="29"/>
        <v>2006</v>
      </c>
    </row>
    <row r="1024" spans="1:8" x14ac:dyDescent="0.3">
      <c r="A1024" s="203">
        <v>38800</v>
      </c>
      <c r="B1024" s="204" t="s">
        <v>717</v>
      </c>
      <c r="C1024" s="204" t="s">
        <v>718</v>
      </c>
      <c r="D1024" s="204" t="s">
        <v>96</v>
      </c>
      <c r="E1024" s="204" t="s">
        <v>721</v>
      </c>
      <c r="F1024" s="205">
        <v>573</v>
      </c>
      <c r="G1024" s="205">
        <v>1073</v>
      </c>
      <c r="H1024">
        <f t="shared" si="29"/>
        <v>2006</v>
      </c>
    </row>
    <row r="1025" spans="1:8" x14ac:dyDescent="0.3">
      <c r="A1025" s="203">
        <v>38800</v>
      </c>
      <c r="B1025" s="204" t="s">
        <v>717</v>
      </c>
      <c r="C1025" s="204" t="s">
        <v>719</v>
      </c>
      <c r="D1025" s="204" t="s">
        <v>96</v>
      </c>
      <c r="E1025" s="204" t="s">
        <v>721</v>
      </c>
      <c r="F1025" s="205">
        <v>547</v>
      </c>
      <c r="G1025" s="205">
        <v>699</v>
      </c>
      <c r="H1025">
        <f t="shared" si="29"/>
        <v>2006</v>
      </c>
    </row>
    <row r="1026" spans="1:8" x14ac:dyDescent="0.3">
      <c r="A1026" s="203">
        <v>38807</v>
      </c>
      <c r="B1026" s="204" t="s">
        <v>134</v>
      </c>
      <c r="C1026" s="204" t="s">
        <v>134</v>
      </c>
      <c r="D1026" s="204" t="s">
        <v>711</v>
      </c>
      <c r="E1026" s="204" t="s">
        <v>712</v>
      </c>
      <c r="F1026" s="205">
        <v>5863</v>
      </c>
      <c r="G1026" s="205">
        <v>8279</v>
      </c>
      <c r="H1026">
        <f t="shared" si="29"/>
        <v>2006</v>
      </c>
    </row>
    <row r="1027" spans="1:8" x14ac:dyDescent="0.3">
      <c r="A1027" s="203">
        <v>38807</v>
      </c>
      <c r="B1027" s="204" t="s">
        <v>509</v>
      </c>
      <c r="C1027" s="204" t="s">
        <v>713</v>
      </c>
      <c r="D1027" s="204" t="s">
        <v>96</v>
      </c>
      <c r="E1027" s="204" t="s">
        <v>712</v>
      </c>
      <c r="F1027" s="205">
        <v>2846.28</v>
      </c>
      <c r="G1027" s="205">
        <v>2936.2400000000002</v>
      </c>
      <c r="H1027">
        <f t="shared" ref="H1027:H1090" si="30">YEAR(A1027)</f>
        <v>2006</v>
      </c>
    </row>
    <row r="1028" spans="1:8" x14ac:dyDescent="0.3">
      <c r="A1028" s="203">
        <v>38807</v>
      </c>
      <c r="B1028" s="204" t="s">
        <v>509</v>
      </c>
      <c r="C1028" s="204" t="s">
        <v>714</v>
      </c>
      <c r="D1028" s="204" t="s">
        <v>96</v>
      </c>
      <c r="E1028" s="204" t="s">
        <v>712</v>
      </c>
      <c r="F1028" s="205">
        <v>386</v>
      </c>
      <c r="G1028" s="205">
        <v>641</v>
      </c>
      <c r="H1028">
        <f t="shared" si="30"/>
        <v>2006</v>
      </c>
    </row>
    <row r="1029" spans="1:8" x14ac:dyDescent="0.3">
      <c r="A1029" s="203">
        <v>38807</v>
      </c>
      <c r="B1029" s="204" t="s">
        <v>509</v>
      </c>
      <c r="C1029" s="204" t="s">
        <v>715</v>
      </c>
      <c r="D1029" s="204" t="s">
        <v>96</v>
      </c>
      <c r="E1029" s="204" t="s">
        <v>712</v>
      </c>
      <c r="F1029" s="205">
        <v>0</v>
      </c>
      <c r="G1029" s="205">
        <v>4134</v>
      </c>
      <c r="H1029">
        <f t="shared" si="30"/>
        <v>2006</v>
      </c>
    </row>
    <row r="1030" spans="1:8" x14ac:dyDescent="0.3">
      <c r="A1030" s="203">
        <v>38807</v>
      </c>
      <c r="B1030" s="204" t="s">
        <v>716</v>
      </c>
      <c r="C1030" s="204" t="s">
        <v>716</v>
      </c>
      <c r="D1030" s="204" t="s">
        <v>96</v>
      </c>
      <c r="E1030" s="204" t="s">
        <v>712</v>
      </c>
      <c r="F1030" s="205">
        <v>716</v>
      </c>
      <c r="G1030" s="205">
        <v>1749</v>
      </c>
      <c r="H1030">
        <f t="shared" si="30"/>
        <v>2006</v>
      </c>
    </row>
    <row r="1031" spans="1:8" x14ac:dyDescent="0.3">
      <c r="A1031" s="203">
        <v>38807</v>
      </c>
      <c r="B1031" s="204" t="s">
        <v>717</v>
      </c>
      <c r="C1031" s="204" t="s">
        <v>718</v>
      </c>
      <c r="D1031" s="204" t="s">
        <v>96</v>
      </c>
      <c r="E1031" s="204" t="s">
        <v>712</v>
      </c>
      <c r="F1031" s="205">
        <v>926</v>
      </c>
      <c r="G1031" s="205">
        <v>1478</v>
      </c>
      <c r="H1031">
        <f t="shared" si="30"/>
        <v>2006</v>
      </c>
    </row>
    <row r="1032" spans="1:8" x14ac:dyDescent="0.3">
      <c r="A1032" s="203">
        <v>38807</v>
      </c>
      <c r="B1032" s="204" t="s">
        <v>717</v>
      </c>
      <c r="C1032" s="204" t="s">
        <v>719</v>
      </c>
      <c r="D1032" s="204" t="s">
        <v>96</v>
      </c>
      <c r="E1032" s="204" t="s">
        <v>712</v>
      </c>
      <c r="F1032" s="205">
        <v>168</v>
      </c>
      <c r="G1032" s="205">
        <v>426</v>
      </c>
      <c r="H1032">
        <f t="shared" si="30"/>
        <v>2006</v>
      </c>
    </row>
    <row r="1033" spans="1:8" x14ac:dyDescent="0.3">
      <c r="A1033" s="203">
        <v>38807</v>
      </c>
      <c r="B1033" s="204" t="s">
        <v>720</v>
      </c>
      <c r="C1033" s="204" t="s">
        <v>720</v>
      </c>
      <c r="D1033" s="204" t="s">
        <v>96</v>
      </c>
      <c r="E1033" s="204" t="s">
        <v>712</v>
      </c>
      <c r="F1033" s="205">
        <v>175</v>
      </c>
      <c r="G1033" s="205">
        <v>1129</v>
      </c>
      <c r="H1033">
        <f t="shared" si="30"/>
        <v>2006</v>
      </c>
    </row>
    <row r="1034" spans="1:8" x14ac:dyDescent="0.3">
      <c r="A1034" s="203">
        <v>38807</v>
      </c>
      <c r="B1034" s="204" t="s">
        <v>720</v>
      </c>
      <c r="C1034" s="204" t="s">
        <v>720</v>
      </c>
      <c r="D1034" s="204" t="s">
        <v>96</v>
      </c>
      <c r="E1034" s="204" t="s">
        <v>721</v>
      </c>
      <c r="F1034" s="205">
        <v>23</v>
      </c>
      <c r="G1034" s="205">
        <v>456</v>
      </c>
      <c r="H1034">
        <f t="shared" si="30"/>
        <v>2006</v>
      </c>
    </row>
    <row r="1035" spans="1:8" x14ac:dyDescent="0.3">
      <c r="A1035" s="203">
        <v>38807</v>
      </c>
      <c r="B1035" s="204" t="s">
        <v>134</v>
      </c>
      <c r="C1035" s="204" t="s">
        <v>134</v>
      </c>
      <c r="D1035" s="204" t="s">
        <v>711</v>
      </c>
      <c r="E1035" s="204" t="s">
        <v>721</v>
      </c>
      <c r="F1035" s="205">
        <v>5552</v>
      </c>
      <c r="G1035" s="205">
        <v>7174</v>
      </c>
      <c r="H1035">
        <f t="shared" si="30"/>
        <v>2006</v>
      </c>
    </row>
    <row r="1036" spans="1:8" x14ac:dyDescent="0.3">
      <c r="A1036" s="203">
        <v>38807</v>
      </c>
      <c r="B1036" s="204" t="s">
        <v>509</v>
      </c>
      <c r="C1036" s="204" t="s">
        <v>713</v>
      </c>
      <c r="D1036" s="204" t="s">
        <v>96</v>
      </c>
      <c r="E1036" s="204" t="s">
        <v>721</v>
      </c>
      <c r="F1036" s="205">
        <v>3483.1600000000003</v>
      </c>
      <c r="G1036" s="205">
        <v>2078.6600000000003</v>
      </c>
      <c r="H1036">
        <f t="shared" si="30"/>
        <v>2006</v>
      </c>
    </row>
    <row r="1037" spans="1:8" x14ac:dyDescent="0.3">
      <c r="A1037" s="203">
        <v>38807</v>
      </c>
      <c r="B1037" s="204" t="s">
        <v>509</v>
      </c>
      <c r="C1037" s="204" t="s">
        <v>714</v>
      </c>
      <c r="D1037" s="204" t="s">
        <v>96</v>
      </c>
      <c r="E1037" s="204" t="s">
        <v>721</v>
      </c>
      <c r="F1037" s="205">
        <v>836</v>
      </c>
      <c r="G1037" s="205">
        <v>864</v>
      </c>
      <c r="H1037">
        <f t="shared" si="30"/>
        <v>2006</v>
      </c>
    </row>
    <row r="1038" spans="1:8" x14ac:dyDescent="0.3">
      <c r="A1038" s="203">
        <v>38807</v>
      </c>
      <c r="B1038" s="204" t="s">
        <v>509</v>
      </c>
      <c r="C1038" s="204" t="s">
        <v>715</v>
      </c>
      <c r="D1038" s="204" t="s">
        <v>96</v>
      </c>
      <c r="E1038" s="204" t="s">
        <v>721</v>
      </c>
      <c r="F1038" s="205">
        <v>0</v>
      </c>
      <c r="G1038" s="205">
        <v>3802</v>
      </c>
      <c r="H1038">
        <f t="shared" si="30"/>
        <v>2006</v>
      </c>
    </row>
    <row r="1039" spans="1:8" x14ac:dyDescent="0.3">
      <c r="A1039" s="203">
        <v>38807</v>
      </c>
      <c r="B1039" s="204" t="s">
        <v>716</v>
      </c>
      <c r="C1039" s="204" t="s">
        <v>716</v>
      </c>
      <c r="D1039" s="204" t="s">
        <v>96</v>
      </c>
      <c r="E1039" s="204" t="s">
        <v>721</v>
      </c>
      <c r="F1039" s="205">
        <v>981</v>
      </c>
      <c r="G1039" s="205">
        <v>1276</v>
      </c>
      <c r="H1039">
        <f t="shared" si="30"/>
        <v>2006</v>
      </c>
    </row>
    <row r="1040" spans="1:8" x14ac:dyDescent="0.3">
      <c r="A1040" s="203">
        <v>38807</v>
      </c>
      <c r="B1040" s="204" t="s">
        <v>717</v>
      </c>
      <c r="C1040" s="204" t="s">
        <v>718</v>
      </c>
      <c r="D1040" s="204" t="s">
        <v>96</v>
      </c>
      <c r="E1040" s="204" t="s">
        <v>721</v>
      </c>
      <c r="F1040" s="205">
        <v>442</v>
      </c>
      <c r="G1040" s="205">
        <v>984</v>
      </c>
      <c r="H1040">
        <f t="shared" si="30"/>
        <v>2006</v>
      </c>
    </row>
    <row r="1041" spans="1:8" x14ac:dyDescent="0.3">
      <c r="A1041" s="203">
        <v>38807</v>
      </c>
      <c r="B1041" s="204" t="s">
        <v>717</v>
      </c>
      <c r="C1041" s="204" t="s">
        <v>719</v>
      </c>
      <c r="D1041" s="204" t="s">
        <v>96</v>
      </c>
      <c r="E1041" s="204" t="s">
        <v>721</v>
      </c>
      <c r="F1041" s="205">
        <v>299</v>
      </c>
      <c r="G1041" s="205">
        <v>669</v>
      </c>
      <c r="H1041">
        <f t="shared" si="30"/>
        <v>2006</v>
      </c>
    </row>
    <row r="1042" spans="1:8" x14ac:dyDescent="0.3">
      <c r="A1042" s="203">
        <v>38814</v>
      </c>
      <c r="B1042" s="204" t="s">
        <v>134</v>
      </c>
      <c r="C1042" s="204" t="s">
        <v>134</v>
      </c>
      <c r="D1042" s="204" t="s">
        <v>711</v>
      </c>
      <c r="E1042" s="204" t="s">
        <v>712</v>
      </c>
      <c r="F1042" s="205">
        <v>5877</v>
      </c>
      <c r="G1042" s="205">
        <v>8251</v>
      </c>
      <c r="H1042">
        <f t="shared" si="30"/>
        <v>2006</v>
      </c>
    </row>
    <row r="1043" spans="1:8" x14ac:dyDescent="0.3">
      <c r="A1043" s="203">
        <v>38814</v>
      </c>
      <c r="B1043" s="204" t="s">
        <v>509</v>
      </c>
      <c r="C1043" s="204" t="s">
        <v>713</v>
      </c>
      <c r="D1043" s="204" t="s">
        <v>96</v>
      </c>
      <c r="E1043" s="204" t="s">
        <v>712</v>
      </c>
      <c r="F1043" s="205">
        <v>3361.7400000000002</v>
      </c>
      <c r="G1043" s="205">
        <v>3103.1800000000003</v>
      </c>
      <c r="H1043">
        <f t="shared" si="30"/>
        <v>2006</v>
      </c>
    </row>
    <row r="1044" spans="1:8" x14ac:dyDescent="0.3">
      <c r="A1044" s="203">
        <v>38814</v>
      </c>
      <c r="B1044" s="204" t="s">
        <v>509</v>
      </c>
      <c r="C1044" s="204" t="s">
        <v>714</v>
      </c>
      <c r="D1044" s="204" t="s">
        <v>96</v>
      </c>
      <c r="E1044" s="204" t="s">
        <v>712</v>
      </c>
      <c r="F1044" s="205">
        <v>375</v>
      </c>
      <c r="G1044" s="205">
        <v>601</v>
      </c>
      <c r="H1044">
        <f t="shared" si="30"/>
        <v>2006</v>
      </c>
    </row>
    <row r="1045" spans="1:8" x14ac:dyDescent="0.3">
      <c r="A1045" s="203">
        <v>38814</v>
      </c>
      <c r="B1045" s="204" t="s">
        <v>509</v>
      </c>
      <c r="C1045" s="204" t="s">
        <v>715</v>
      </c>
      <c r="D1045" s="204" t="s">
        <v>96</v>
      </c>
      <c r="E1045" s="204" t="s">
        <v>712</v>
      </c>
      <c r="F1045" s="205">
        <v>0</v>
      </c>
      <c r="G1045" s="205">
        <v>3741</v>
      </c>
      <c r="H1045">
        <f t="shared" si="30"/>
        <v>2006</v>
      </c>
    </row>
    <row r="1046" spans="1:8" x14ac:dyDescent="0.3">
      <c r="A1046" s="203">
        <v>38814</v>
      </c>
      <c r="B1046" s="204" t="s">
        <v>716</v>
      </c>
      <c r="C1046" s="204" t="s">
        <v>716</v>
      </c>
      <c r="D1046" s="204" t="s">
        <v>96</v>
      </c>
      <c r="E1046" s="204" t="s">
        <v>712</v>
      </c>
      <c r="F1046" s="205">
        <v>665</v>
      </c>
      <c r="G1046" s="205">
        <v>1734</v>
      </c>
      <c r="H1046">
        <f t="shared" si="30"/>
        <v>2006</v>
      </c>
    </row>
    <row r="1047" spans="1:8" x14ac:dyDescent="0.3">
      <c r="A1047" s="203">
        <v>38814</v>
      </c>
      <c r="B1047" s="204" t="s">
        <v>717</v>
      </c>
      <c r="C1047" s="204" t="s">
        <v>718</v>
      </c>
      <c r="D1047" s="204" t="s">
        <v>96</v>
      </c>
      <c r="E1047" s="204" t="s">
        <v>712</v>
      </c>
      <c r="F1047" s="205">
        <v>1252</v>
      </c>
      <c r="G1047" s="205">
        <v>1625</v>
      </c>
      <c r="H1047">
        <f t="shared" si="30"/>
        <v>2006</v>
      </c>
    </row>
    <row r="1048" spans="1:8" x14ac:dyDescent="0.3">
      <c r="A1048" s="203">
        <v>38814</v>
      </c>
      <c r="B1048" s="204" t="s">
        <v>717</v>
      </c>
      <c r="C1048" s="204" t="s">
        <v>719</v>
      </c>
      <c r="D1048" s="204" t="s">
        <v>96</v>
      </c>
      <c r="E1048" s="204" t="s">
        <v>712</v>
      </c>
      <c r="F1048" s="205">
        <v>105</v>
      </c>
      <c r="G1048" s="205">
        <v>401</v>
      </c>
      <c r="H1048">
        <f t="shared" si="30"/>
        <v>2006</v>
      </c>
    </row>
    <row r="1049" spans="1:8" x14ac:dyDescent="0.3">
      <c r="A1049" s="203">
        <v>38814</v>
      </c>
      <c r="B1049" s="204" t="s">
        <v>720</v>
      </c>
      <c r="C1049" s="204" t="s">
        <v>720</v>
      </c>
      <c r="D1049" s="204" t="s">
        <v>96</v>
      </c>
      <c r="E1049" s="204" t="s">
        <v>712</v>
      </c>
      <c r="F1049" s="205">
        <v>247</v>
      </c>
      <c r="G1049" s="205">
        <v>1245</v>
      </c>
      <c r="H1049">
        <f t="shared" si="30"/>
        <v>2006</v>
      </c>
    </row>
    <row r="1050" spans="1:8" x14ac:dyDescent="0.3">
      <c r="A1050" s="203">
        <v>38814</v>
      </c>
      <c r="B1050" s="204" t="s">
        <v>720</v>
      </c>
      <c r="C1050" s="204" t="s">
        <v>720</v>
      </c>
      <c r="D1050" s="204" t="s">
        <v>96</v>
      </c>
      <c r="E1050" s="204" t="s">
        <v>721</v>
      </c>
      <c r="F1050" s="205">
        <v>105</v>
      </c>
      <c r="G1050" s="205">
        <v>466</v>
      </c>
      <c r="H1050">
        <f t="shared" si="30"/>
        <v>2006</v>
      </c>
    </row>
    <row r="1051" spans="1:8" x14ac:dyDescent="0.3">
      <c r="A1051" s="203">
        <v>38814</v>
      </c>
      <c r="B1051" s="204" t="s">
        <v>134</v>
      </c>
      <c r="C1051" s="204" t="s">
        <v>134</v>
      </c>
      <c r="D1051" s="204" t="s">
        <v>711</v>
      </c>
      <c r="E1051" s="204" t="s">
        <v>721</v>
      </c>
      <c r="F1051" s="205">
        <v>6832</v>
      </c>
      <c r="G1051" s="205">
        <v>7588</v>
      </c>
      <c r="H1051">
        <f t="shared" si="30"/>
        <v>2006</v>
      </c>
    </row>
    <row r="1052" spans="1:8" x14ac:dyDescent="0.3">
      <c r="A1052" s="203">
        <v>38814</v>
      </c>
      <c r="B1052" s="204" t="s">
        <v>509</v>
      </c>
      <c r="C1052" s="204" t="s">
        <v>713</v>
      </c>
      <c r="D1052" s="204" t="s">
        <v>96</v>
      </c>
      <c r="E1052" s="204" t="s">
        <v>721</v>
      </c>
      <c r="F1052" s="205">
        <v>3300.84</v>
      </c>
      <c r="G1052" s="205">
        <v>2056.4</v>
      </c>
      <c r="H1052">
        <f t="shared" si="30"/>
        <v>2006</v>
      </c>
    </row>
    <row r="1053" spans="1:8" x14ac:dyDescent="0.3">
      <c r="A1053" s="203">
        <v>38814</v>
      </c>
      <c r="B1053" s="204" t="s">
        <v>509</v>
      </c>
      <c r="C1053" s="204" t="s">
        <v>714</v>
      </c>
      <c r="D1053" s="204" t="s">
        <v>96</v>
      </c>
      <c r="E1053" s="204" t="s">
        <v>721</v>
      </c>
      <c r="F1053" s="205">
        <v>635</v>
      </c>
      <c r="G1053" s="205">
        <v>826</v>
      </c>
      <c r="H1053">
        <f t="shared" si="30"/>
        <v>2006</v>
      </c>
    </row>
    <row r="1054" spans="1:8" x14ac:dyDescent="0.3">
      <c r="A1054" s="203">
        <v>38814</v>
      </c>
      <c r="B1054" s="204" t="s">
        <v>509</v>
      </c>
      <c r="C1054" s="204" t="s">
        <v>715</v>
      </c>
      <c r="D1054" s="204" t="s">
        <v>96</v>
      </c>
      <c r="E1054" s="204" t="s">
        <v>721</v>
      </c>
      <c r="F1054" s="205">
        <v>0</v>
      </c>
      <c r="G1054" s="205">
        <v>3694</v>
      </c>
      <c r="H1054">
        <f t="shared" si="30"/>
        <v>2006</v>
      </c>
    </row>
    <row r="1055" spans="1:8" x14ac:dyDescent="0.3">
      <c r="A1055" s="203">
        <v>38814</v>
      </c>
      <c r="B1055" s="204" t="s">
        <v>716</v>
      </c>
      <c r="C1055" s="204" t="s">
        <v>716</v>
      </c>
      <c r="D1055" s="204" t="s">
        <v>96</v>
      </c>
      <c r="E1055" s="204" t="s">
        <v>721</v>
      </c>
      <c r="F1055" s="205">
        <v>1004</v>
      </c>
      <c r="G1055" s="205">
        <v>1195</v>
      </c>
      <c r="H1055">
        <f t="shared" si="30"/>
        <v>2006</v>
      </c>
    </row>
    <row r="1056" spans="1:8" x14ac:dyDescent="0.3">
      <c r="A1056" s="203">
        <v>38814</v>
      </c>
      <c r="B1056" s="204" t="s">
        <v>717</v>
      </c>
      <c r="C1056" s="204" t="s">
        <v>718</v>
      </c>
      <c r="D1056" s="204" t="s">
        <v>96</v>
      </c>
      <c r="E1056" s="204" t="s">
        <v>721</v>
      </c>
      <c r="F1056" s="205">
        <v>319</v>
      </c>
      <c r="G1056" s="205">
        <v>741</v>
      </c>
      <c r="H1056">
        <f t="shared" si="30"/>
        <v>2006</v>
      </c>
    </row>
    <row r="1057" spans="1:8" x14ac:dyDescent="0.3">
      <c r="A1057" s="203">
        <v>38814</v>
      </c>
      <c r="B1057" s="204" t="s">
        <v>717</v>
      </c>
      <c r="C1057" s="204" t="s">
        <v>719</v>
      </c>
      <c r="D1057" s="204" t="s">
        <v>96</v>
      </c>
      <c r="E1057" s="204" t="s">
        <v>721</v>
      </c>
      <c r="F1057" s="205">
        <v>701</v>
      </c>
      <c r="G1057" s="205">
        <v>859</v>
      </c>
      <c r="H1057">
        <f t="shared" si="30"/>
        <v>2006</v>
      </c>
    </row>
    <row r="1058" spans="1:8" x14ac:dyDescent="0.3">
      <c r="A1058" s="203">
        <v>38821</v>
      </c>
      <c r="B1058" s="204" t="s">
        <v>134</v>
      </c>
      <c r="C1058" s="204" t="s">
        <v>134</v>
      </c>
      <c r="D1058" s="204" t="s">
        <v>711</v>
      </c>
      <c r="E1058" s="204" t="s">
        <v>712</v>
      </c>
      <c r="F1058" s="205">
        <v>5941</v>
      </c>
      <c r="G1058" s="205">
        <v>8241</v>
      </c>
      <c r="H1058">
        <f t="shared" si="30"/>
        <v>2006</v>
      </c>
    </row>
    <row r="1059" spans="1:8" x14ac:dyDescent="0.3">
      <c r="A1059" s="203">
        <v>38821</v>
      </c>
      <c r="B1059" s="204" t="s">
        <v>509</v>
      </c>
      <c r="C1059" s="204" t="s">
        <v>713</v>
      </c>
      <c r="D1059" s="204" t="s">
        <v>96</v>
      </c>
      <c r="E1059" s="204" t="s">
        <v>712</v>
      </c>
      <c r="F1059" s="205">
        <v>2766.6800000000003</v>
      </c>
      <c r="G1059" s="205">
        <v>2764.1200000000003</v>
      </c>
      <c r="H1059">
        <f t="shared" si="30"/>
        <v>2006</v>
      </c>
    </row>
    <row r="1060" spans="1:8" x14ac:dyDescent="0.3">
      <c r="A1060" s="203">
        <v>38821</v>
      </c>
      <c r="B1060" s="204" t="s">
        <v>509</v>
      </c>
      <c r="C1060" s="204" t="s">
        <v>714</v>
      </c>
      <c r="D1060" s="204" t="s">
        <v>96</v>
      </c>
      <c r="E1060" s="204" t="s">
        <v>712</v>
      </c>
      <c r="F1060" s="205">
        <v>600</v>
      </c>
      <c r="G1060" s="205">
        <v>729</v>
      </c>
      <c r="H1060">
        <f t="shared" si="30"/>
        <v>2006</v>
      </c>
    </row>
    <row r="1061" spans="1:8" x14ac:dyDescent="0.3">
      <c r="A1061" s="203">
        <v>38821</v>
      </c>
      <c r="B1061" s="204" t="s">
        <v>509</v>
      </c>
      <c r="C1061" s="204" t="s">
        <v>715</v>
      </c>
      <c r="D1061" s="204" t="s">
        <v>96</v>
      </c>
      <c r="E1061" s="204" t="s">
        <v>712</v>
      </c>
      <c r="F1061" s="205">
        <v>0</v>
      </c>
      <c r="G1061" s="205">
        <v>3773</v>
      </c>
      <c r="H1061">
        <f t="shared" si="30"/>
        <v>2006</v>
      </c>
    </row>
    <row r="1062" spans="1:8" x14ac:dyDescent="0.3">
      <c r="A1062" s="203">
        <v>38821</v>
      </c>
      <c r="B1062" s="204" t="s">
        <v>716</v>
      </c>
      <c r="C1062" s="204" t="s">
        <v>716</v>
      </c>
      <c r="D1062" s="204" t="s">
        <v>96</v>
      </c>
      <c r="E1062" s="204" t="s">
        <v>712</v>
      </c>
      <c r="F1062" s="205">
        <v>758</v>
      </c>
      <c r="G1062" s="205">
        <v>1605</v>
      </c>
      <c r="H1062">
        <f t="shared" si="30"/>
        <v>2006</v>
      </c>
    </row>
    <row r="1063" spans="1:8" x14ac:dyDescent="0.3">
      <c r="A1063" s="203">
        <v>38821</v>
      </c>
      <c r="B1063" s="204" t="s">
        <v>717</v>
      </c>
      <c r="C1063" s="204" t="s">
        <v>718</v>
      </c>
      <c r="D1063" s="204" t="s">
        <v>96</v>
      </c>
      <c r="E1063" s="204" t="s">
        <v>712</v>
      </c>
      <c r="F1063" s="205">
        <v>1118</v>
      </c>
      <c r="G1063" s="205">
        <v>1580</v>
      </c>
      <c r="H1063">
        <f t="shared" si="30"/>
        <v>2006</v>
      </c>
    </row>
    <row r="1064" spans="1:8" x14ac:dyDescent="0.3">
      <c r="A1064" s="203">
        <v>38821</v>
      </c>
      <c r="B1064" s="204" t="s">
        <v>717</v>
      </c>
      <c r="C1064" s="204" t="s">
        <v>719</v>
      </c>
      <c r="D1064" s="204" t="s">
        <v>96</v>
      </c>
      <c r="E1064" s="204" t="s">
        <v>712</v>
      </c>
      <c r="F1064" s="205">
        <v>104</v>
      </c>
      <c r="G1064" s="205">
        <v>329</v>
      </c>
      <c r="H1064">
        <f t="shared" si="30"/>
        <v>2006</v>
      </c>
    </row>
    <row r="1065" spans="1:8" x14ac:dyDescent="0.3">
      <c r="A1065" s="203">
        <v>38821</v>
      </c>
      <c r="B1065" s="204" t="s">
        <v>720</v>
      </c>
      <c r="C1065" s="204" t="s">
        <v>720</v>
      </c>
      <c r="D1065" s="204" t="s">
        <v>96</v>
      </c>
      <c r="E1065" s="204" t="s">
        <v>712</v>
      </c>
      <c r="F1065" s="205">
        <v>178</v>
      </c>
      <c r="G1065" s="205">
        <v>1275</v>
      </c>
      <c r="H1065">
        <f t="shared" si="30"/>
        <v>2006</v>
      </c>
    </row>
    <row r="1066" spans="1:8" x14ac:dyDescent="0.3">
      <c r="A1066" s="203">
        <v>38821</v>
      </c>
      <c r="B1066" s="204" t="s">
        <v>720</v>
      </c>
      <c r="C1066" s="204" t="s">
        <v>720</v>
      </c>
      <c r="D1066" s="204" t="s">
        <v>96</v>
      </c>
      <c r="E1066" s="204" t="s">
        <v>721</v>
      </c>
      <c r="F1066" s="205">
        <v>2</v>
      </c>
      <c r="G1066" s="205">
        <v>462</v>
      </c>
      <c r="H1066">
        <f t="shared" si="30"/>
        <v>2006</v>
      </c>
    </row>
    <row r="1067" spans="1:8" x14ac:dyDescent="0.3">
      <c r="A1067" s="203">
        <v>38821</v>
      </c>
      <c r="B1067" s="204" t="s">
        <v>134</v>
      </c>
      <c r="C1067" s="204" t="s">
        <v>134</v>
      </c>
      <c r="D1067" s="204" t="s">
        <v>711</v>
      </c>
      <c r="E1067" s="204" t="s">
        <v>721</v>
      </c>
      <c r="F1067" s="205">
        <v>6687</v>
      </c>
      <c r="G1067" s="205">
        <v>7406</v>
      </c>
      <c r="H1067">
        <f t="shared" si="30"/>
        <v>2006</v>
      </c>
    </row>
    <row r="1068" spans="1:8" x14ac:dyDescent="0.3">
      <c r="A1068" s="203">
        <v>38821</v>
      </c>
      <c r="B1068" s="204" t="s">
        <v>509</v>
      </c>
      <c r="C1068" s="204" t="s">
        <v>713</v>
      </c>
      <c r="D1068" s="204" t="s">
        <v>96</v>
      </c>
      <c r="E1068" s="204" t="s">
        <v>721</v>
      </c>
      <c r="F1068" s="205">
        <v>3194.84</v>
      </c>
      <c r="G1068" s="205">
        <v>1941.92</v>
      </c>
      <c r="H1068">
        <f t="shared" si="30"/>
        <v>2006</v>
      </c>
    </row>
    <row r="1069" spans="1:8" x14ac:dyDescent="0.3">
      <c r="A1069" s="203">
        <v>38821</v>
      </c>
      <c r="B1069" s="204" t="s">
        <v>509</v>
      </c>
      <c r="C1069" s="204" t="s">
        <v>714</v>
      </c>
      <c r="D1069" s="204" t="s">
        <v>96</v>
      </c>
      <c r="E1069" s="204" t="s">
        <v>721</v>
      </c>
      <c r="F1069" s="205">
        <v>860</v>
      </c>
      <c r="G1069" s="205">
        <v>646</v>
      </c>
      <c r="H1069">
        <f t="shared" si="30"/>
        <v>2006</v>
      </c>
    </row>
    <row r="1070" spans="1:8" x14ac:dyDescent="0.3">
      <c r="A1070" s="203">
        <v>38821</v>
      </c>
      <c r="B1070" s="204" t="s">
        <v>509</v>
      </c>
      <c r="C1070" s="204" t="s">
        <v>715</v>
      </c>
      <c r="D1070" s="204" t="s">
        <v>96</v>
      </c>
      <c r="E1070" s="204" t="s">
        <v>721</v>
      </c>
      <c r="F1070" s="205">
        <v>0</v>
      </c>
      <c r="G1070" s="205">
        <v>3632</v>
      </c>
      <c r="H1070">
        <f t="shared" si="30"/>
        <v>2006</v>
      </c>
    </row>
    <row r="1071" spans="1:8" x14ac:dyDescent="0.3">
      <c r="A1071" s="203">
        <v>38821</v>
      </c>
      <c r="B1071" s="204" t="s">
        <v>716</v>
      </c>
      <c r="C1071" s="204" t="s">
        <v>716</v>
      </c>
      <c r="D1071" s="204" t="s">
        <v>96</v>
      </c>
      <c r="E1071" s="204" t="s">
        <v>721</v>
      </c>
      <c r="F1071" s="205">
        <v>1112</v>
      </c>
      <c r="G1071" s="205">
        <v>1256</v>
      </c>
      <c r="H1071">
        <f t="shared" si="30"/>
        <v>2006</v>
      </c>
    </row>
    <row r="1072" spans="1:8" x14ac:dyDescent="0.3">
      <c r="A1072" s="203">
        <v>38821</v>
      </c>
      <c r="B1072" s="204" t="s">
        <v>717</v>
      </c>
      <c r="C1072" s="204" t="s">
        <v>718</v>
      </c>
      <c r="D1072" s="204" t="s">
        <v>96</v>
      </c>
      <c r="E1072" s="204" t="s">
        <v>721</v>
      </c>
      <c r="F1072" s="205">
        <v>338</v>
      </c>
      <c r="G1072" s="205">
        <v>796</v>
      </c>
      <c r="H1072">
        <f t="shared" si="30"/>
        <v>2006</v>
      </c>
    </row>
    <row r="1073" spans="1:8" x14ac:dyDescent="0.3">
      <c r="A1073" s="203">
        <v>38821</v>
      </c>
      <c r="B1073" s="204" t="s">
        <v>717</v>
      </c>
      <c r="C1073" s="204" t="s">
        <v>719</v>
      </c>
      <c r="D1073" s="204" t="s">
        <v>96</v>
      </c>
      <c r="E1073" s="204" t="s">
        <v>721</v>
      </c>
      <c r="F1073" s="205">
        <v>476</v>
      </c>
      <c r="G1073" s="205">
        <v>737</v>
      </c>
      <c r="H1073">
        <f t="shared" si="30"/>
        <v>2006</v>
      </c>
    </row>
    <row r="1074" spans="1:8" x14ac:dyDescent="0.3">
      <c r="A1074" s="203">
        <v>38828</v>
      </c>
      <c r="B1074" s="204" t="s">
        <v>134</v>
      </c>
      <c r="C1074" s="204" t="s">
        <v>134</v>
      </c>
      <c r="D1074" s="204" t="s">
        <v>711</v>
      </c>
      <c r="E1074" s="204" t="s">
        <v>712</v>
      </c>
      <c r="F1074" s="205">
        <v>5915</v>
      </c>
      <c r="G1074" s="205">
        <v>9192</v>
      </c>
      <c r="H1074">
        <f t="shared" si="30"/>
        <v>2006</v>
      </c>
    </row>
    <row r="1075" spans="1:8" x14ac:dyDescent="0.3">
      <c r="A1075" s="203">
        <v>38828</v>
      </c>
      <c r="B1075" s="204" t="s">
        <v>509</v>
      </c>
      <c r="C1075" s="204" t="s">
        <v>713</v>
      </c>
      <c r="D1075" s="204" t="s">
        <v>96</v>
      </c>
      <c r="E1075" s="204" t="s">
        <v>712</v>
      </c>
      <c r="F1075" s="205">
        <v>3211.54</v>
      </c>
      <c r="G1075" s="205">
        <v>2737.26</v>
      </c>
      <c r="H1075">
        <f t="shared" si="30"/>
        <v>2006</v>
      </c>
    </row>
    <row r="1076" spans="1:8" x14ac:dyDescent="0.3">
      <c r="A1076" s="203">
        <v>38828</v>
      </c>
      <c r="B1076" s="204" t="s">
        <v>509</v>
      </c>
      <c r="C1076" s="204" t="s">
        <v>714</v>
      </c>
      <c r="D1076" s="204" t="s">
        <v>96</v>
      </c>
      <c r="E1076" s="204" t="s">
        <v>712</v>
      </c>
      <c r="F1076" s="205">
        <v>407</v>
      </c>
      <c r="G1076" s="205">
        <v>762</v>
      </c>
      <c r="H1076">
        <f t="shared" si="30"/>
        <v>2006</v>
      </c>
    </row>
    <row r="1077" spans="1:8" x14ac:dyDescent="0.3">
      <c r="A1077" s="203">
        <v>38828</v>
      </c>
      <c r="B1077" s="204" t="s">
        <v>509</v>
      </c>
      <c r="C1077" s="204" t="s">
        <v>715</v>
      </c>
      <c r="D1077" s="204" t="s">
        <v>96</v>
      </c>
      <c r="E1077" s="204" t="s">
        <v>712</v>
      </c>
      <c r="F1077" s="205">
        <v>0</v>
      </c>
      <c r="G1077" s="205">
        <v>3818</v>
      </c>
      <c r="H1077">
        <f t="shared" si="30"/>
        <v>2006</v>
      </c>
    </row>
    <row r="1078" spans="1:8" x14ac:dyDescent="0.3">
      <c r="A1078" s="203">
        <v>38828</v>
      </c>
      <c r="B1078" s="204" t="s">
        <v>716</v>
      </c>
      <c r="C1078" s="204" t="s">
        <v>716</v>
      </c>
      <c r="D1078" s="204" t="s">
        <v>96</v>
      </c>
      <c r="E1078" s="204" t="s">
        <v>712</v>
      </c>
      <c r="F1078" s="205">
        <v>752</v>
      </c>
      <c r="G1078" s="205">
        <v>1683</v>
      </c>
      <c r="H1078">
        <f t="shared" si="30"/>
        <v>2006</v>
      </c>
    </row>
    <row r="1079" spans="1:8" x14ac:dyDescent="0.3">
      <c r="A1079" s="203">
        <v>38828</v>
      </c>
      <c r="B1079" s="204" t="s">
        <v>717</v>
      </c>
      <c r="C1079" s="204" t="s">
        <v>718</v>
      </c>
      <c r="D1079" s="204" t="s">
        <v>96</v>
      </c>
      <c r="E1079" s="204" t="s">
        <v>712</v>
      </c>
      <c r="F1079" s="205">
        <v>1108</v>
      </c>
      <c r="G1079" s="205">
        <v>1597</v>
      </c>
      <c r="H1079">
        <f t="shared" si="30"/>
        <v>2006</v>
      </c>
    </row>
    <row r="1080" spans="1:8" x14ac:dyDescent="0.3">
      <c r="A1080" s="203">
        <v>38828</v>
      </c>
      <c r="B1080" s="204" t="s">
        <v>717</v>
      </c>
      <c r="C1080" s="204" t="s">
        <v>719</v>
      </c>
      <c r="D1080" s="204" t="s">
        <v>96</v>
      </c>
      <c r="E1080" s="204" t="s">
        <v>712</v>
      </c>
      <c r="F1080" s="205">
        <v>132</v>
      </c>
      <c r="G1080" s="205">
        <v>362</v>
      </c>
      <c r="H1080">
        <f t="shared" si="30"/>
        <v>2006</v>
      </c>
    </row>
    <row r="1081" spans="1:8" x14ac:dyDescent="0.3">
      <c r="A1081" s="203">
        <v>38828</v>
      </c>
      <c r="B1081" s="204" t="s">
        <v>720</v>
      </c>
      <c r="C1081" s="204" t="s">
        <v>720</v>
      </c>
      <c r="D1081" s="204" t="s">
        <v>96</v>
      </c>
      <c r="E1081" s="204" t="s">
        <v>712</v>
      </c>
      <c r="F1081" s="205">
        <v>96</v>
      </c>
      <c r="G1081" s="205">
        <v>903</v>
      </c>
      <c r="H1081">
        <f t="shared" si="30"/>
        <v>2006</v>
      </c>
    </row>
    <row r="1082" spans="1:8" x14ac:dyDescent="0.3">
      <c r="A1082" s="203">
        <v>38828</v>
      </c>
      <c r="B1082" s="204" t="s">
        <v>720</v>
      </c>
      <c r="C1082" s="204" t="s">
        <v>720</v>
      </c>
      <c r="D1082" s="204" t="s">
        <v>96</v>
      </c>
      <c r="E1082" s="204" t="s">
        <v>721</v>
      </c>
      <c r="F1082" s="205">
        <v>179</v>
      </c>
      <c r="G1082" s="205">
        <v>503</v>
      </c>
      <c r="H1082">
        <f t="shared" si="30"/>
        <v>2006</v>
      </c>
    </row>
    <row r="1083" spans="1:8" x14ac:dyDescent="0.3">
      <c r="A1083" s="203">
        <v>38828</v>
      </c>
      <c r="B1083" s="204" t="s">
        <v>134</v>
      </c>
      <c r="C1083" s="204" t="s">
        <v>134</v>
      </c>
      <c r="D1083" s="204" t="s">
        <v>711</v>
      </c>
      <c r="E1083" s="204" t="s">
        <v>721</v>
      </c>
      <c r="F1083" s="205">
        <v>6866</v>
      </c>
      <c r="G1083" s="205">
        <v>6987</v>
      </c>
      <c r="H1083">
        <f t="shared" si="30"/>
        <v>2006</v>
      </c>
    </row>
    <row r="1084" spans="1:8" x14ac:dyDescent="0.3">
      <c r="A1084" s="203">
        <v>38828</v>
      </c>
      <c r="B1084" s="204" t="s">
        <v>509</v>
      </c>
      <c r="C1084" s="204" t="s">
        <v>713</v>
      </c>
      <c r="D1084" s="204" t="s">
        <v>96</v>
      </c>
      <c r="E1084" s="204" t="s">
        <v>721</v>
      </c>
      <c r="F1084" s="205">
        <v>3378.2200000000003</v>
      </c>
      <c r="G1084" s="205">
        <v>1937.68</v>
      </c>
      <c r="H1084">
        <f t="shared" si="30"/>
        <v>2006</v>
      </c>
    </row>
    <row r="1085" spans="1:8" x14ac:dyDescent="0.3">
      <c r="A1085" s="203">
        <v>38828</v>
      </c>
      <c r="B1085" s="204" t="s">
        <v>509</v>
      </c>
      <c r="C1085" s="204" t="s">
        <v>714</v>
      </c>
      <c r="D1085" s="204" t="s">
        <v>96</v>
      </c>
      <c r="E1085" s="204" t="s">
        <v>721</v>
      </c>
      <c r="F1085" s="205">
        <v>715</v>
      </c>
      <c r="G1085" s="205">
        <v>753</v>
      </c>
      <c r="H1085">
        <f t="shared" si="30"/>
        <v>2006</v>
      </c>
    </row>
    <row r="1086" spans="1:8" x14ac:dyDescent="0.3">
      <c r="A1086" s="203">
        <v>38828</v>
      </c>
      <c r="B1086" s="204" t="s">
        <v>509</v>
      </c>
      <c r="C1086" s="204" t="s">
        <v>715</v>
      </c>
      <c r="D1086" s="204" t="s">
        <v>96</v>
      </c>
      <c r="E1086" s="204" t="s">
        <v>721</v>
      </c>
      <c r="F1086" s="205">
        <v>0</v>
      </c>
      <c r="G1086" s="205">
        <v>3412</v>
      </c>
      <c r="H1086">
        <f t="shared" si="30"/>
        <v>2006</v>
      </c>
    </row>
    <row r="1087" spans="1:8" x14ac:dyDescent="0.3">
      <c r="A1087" s="203">
        <v>38828</v>
      </c>
      <c r="B1087" s="204" t="s">
        <v>716</v>
      </c>
      <c r="C1087" s="204" t="s">
        <v>716</v>
      </c>
      <c r="D1087" s="204" t="s">
        <v>96</v>
      </c>
      <c r="E1087" s="204" t="s">
        <v>721</v>
      </c>
      <c r="F1087" s="205">
        <v>1213</v>
      </c>
      <c r="G1087" s="205">
        <v>1222</v>
      </c>
      <c r="H1087">
        <f t="shared" si="30"/>
        <v>2006</v>
      </c>
    </row>
    <row r="1088" spans="1:8" x14ac:dyDescent="0.3">
      <c r="A1088" s="203">
        <v>38828</v>
      </c>
      <c r="B1088" s="204" t="s">
        <v>717</v>
      </c>
      <c r="C1088" s="204" t="s">
        <v>718</v>
      </c>
      <c r="D1088" s="204" t="s">
        <v>96</v>
      </c>
      <c r="E1088" s="204" t="s">
        <v>721</v>
      </c>
      <c r="F1088" s="205">
        <v>543</v>
      </c>
      <c r="G1088" s="205">
        <v>1006</v>
      </c>
      <c r="H1088">
        <f t="shared" si="30"/>
        <v>2006</v>
      </c>
    </row>
    <row r="1089" spans="1:8" x14ac:dyDescent="0.3">
      <c r="A1089" s="203">
        <v>38828</v>
      </c>
      <c r="B1089" s="204" t="s">
        <v>717</v>
      </c>
      <c r="C1089" s="204" t="s">
        <v>719</v>
      </c>
      <c r="D1089" s="204" t="s">
        <v>96</v>
      </c>
      <c r="E1089" s="204" t="s">
        <v>721</v>
      </c>
      <c r="F1089" s="205">
        <v>508</v>
      </c>
      <c r="G1089" s="205">
        <v>692</v>
      </c>
      <c r="H1089">
        <f t="shared" si="30"/>
        <v>2006</v>
      </c>
    </row>
    <row r="1090" spans="1:8" x14ac:dyDescent="0.3">
      <c r="A1090" s="203">
        <v>38835</v>
      </c>
      <c r="B1090" s="204" t="s">
        <v>134</v>
      </c>
      <c r="C1090" s="204" t="s">
        <v>134</v>
      </c>
      <c r="D1090" s="204" t="s">
        <v>711</v>
      </c>
      <c r="E1090" s="204" t="s">
        <v>712</v>
      </c>
      <c r="F1090" s="205">
        <v>6067</v>
      </c>
      <c r="G1090" s="205">
        <v>8692</v>
      </c>
      <c r="H1090">
        <f t="shared" si="30"/>
        <v>2006</v>
      </c>
    </row>
    <row r="1091" spans="1:8" x14ac:dyDescent="0.3">
      <c r="A1091" s="203">
        <v>38835</v>
      </c>
      <c r="B1091" s="204" t="s">
        <v>509</v>
      </c>
      <c r="C1091" s="204" t="s">
        <v>713</v>
      </c>
      <c r="D1091" s="204" t="s">
        <v>96</v>
      </c>
      <c r="E1091" s="204" t="s">
        <v>712</v>
      </c>
      <c r="F1091" s="205">
        <v>3404.06</v>
      </c>
      <c r="G1091" s="205">
        <v>2689.1600000000003</v>
      </c>
      <c r="H1091">
        <f t="shared" ref="H1091:H1154" si="31">YEAR(A1091)</f>
        <v>2006</v>
      </c>
    </row>
    <row r="1092" spans="1:8" x14ac:dyDescent="0.3">
      <c r="A1092" s="203">
        <v>38835</v>
      </c>
      <c r="B1092" s="204" t="s">
        <v>509</v>
      </c>
      <c r="C1092" s="204" t="s">
        <v>714</v>
      </c>
      <c r="D1092" s="204" t="s">
        <v>96</v>
      </c>
      <c r="E1092" s="204" t="s">
        <v>712</v>
      </c>
      <c r="F1092" s="205">
        <v>300</v>
      </c>
      <c r="G1092" s="205">
        <v>596</v>
      </c>
      <c r="H1092">
        <f t="shared" si="31"/>
        <v>2006</v>
      </c>
    </row>
    <row r="1093" spans="1:8" x14ac:dyDescent="0.3">
      <c r="A1093" s="203">
        <v>38835</v>
      </c>
      <c r="B1093" s="204" t="s">
        <v>509</v>
      </c>
      <c r="C1093" s="204" t="s">
        <v>715</v>
      </c>
      <c r="D1093" s="204" t="s">
        <v>96</v>
      </c>
      <c r="E1093" s="204" t="s">
        <v>712</v>
      </c>
      <c r="F1093" s="205">
        <v>0</v>
      </c>
      <c r="G1093" s="205">
        <v>3495</v>
      </c>
      <c r="H1093">
        <f t="shared" si="31"/>
        <v>2006</v>
      </c>
    </row>
    <row r="1094" spans="1:8" x14ac:dyDescent="0.3">
      <c r="A1094" s="203">
        <v>38835</v>
      </c>
      <c r="B1094" s="204" t="s">
        <v>716</v>
      </c>
      <c r="C1094" s="204" t="s">
        <v>716</v>
      </c>
      <c r="D1094" s="204" t="s">
        <v>96</v>
      </c>
      <c r="E1094" s="204" t="s">
        <v>712</v>
      </c>
      <c r="F1094" s="205">
        <v>747</v>
      </c>
      <c r="G1094" s="205">
        <v>1869</v>
      </c>
      <c r="H1094">
        <f t="shared" si="31"/>
        <v>2006</v>
      </c>
    </row>
    <row r="1095" spans="1:8" x14ac:dyDescent="0.3">
      <c r="A1095" s="203">
        <v>38835</v>
      </c>
      <c r="B1095" s="204" t="s">
        <v>717</v>
      </c>
      <c r="C1095" s="204" t="s">
        <v>718</v>
      </c>
      <c r="D1095" s="204" t="s">
        <v>96</v>
      </c>
      <c r="E1095" s="204" t="s">
        <v>712</v>
      </c>
      <c r="F1095" s="205">
        <v>1258</v>
      </c>
      <c r="G1095" s="205">
        <v>1690</v>
      </c>
      <c r="H1095">
        <f t="shared" si="31"/>
        <v>2006</v>
      </c>
    </row>
    <row r="1096" spans="1:8" x14ac:dyDescent="0.3">
      <c r="A1096" s="203">
        <v>38835</v>
      </c>
      <c r="B1096" s="204" t="s">
        <v>717</v>
      </c>
      <c r="C1096" s="204" t="s">
        <v>719</v>
      </c>
      <c r="D1096" s="204" t="s">
        <v>96</v>
      </c>
      <c r="E1096" s="204" t="s">
        <v>712</v>
      </c>
      <c r="F1096" s="205">
        <v>60</v>
      </c>
      <c r="G1096" s="205">
        <v>327</v>
      </c>
      <c r="H1096">
        <f t="shared" si="31"/>
        <v>2006</v>
      </c>
    </row>
    <row r="1097" spans="1:8" x14ac:dyDescent="0.3">
      <c r="A1097" s="203">
        <v>38835</v>
      </c>
      <c r="B1097" s="204" t="s">
        <v>720</v>
      </c>
      <c r="C1097" s="204" t="s">
        <v>720</v>
      </c>
      <c r="D1097" s="204" t="s">
        <v>96</v>
      </c>
      <c r="E1097" s="204" t="s">
        <v>712</v>
      </c>
      <c r="F1097" s="205">
        <v>241</v>
      </c>
      <c r="G1097" s="205">
        <v>894</v>
      </c>
      <c r="H1097">
        <f t="shared" si="31"/>
        <v>2006</v>
      </c>
    </row>
    <row r="1098" spans="1:8" x14ac:dyDescent="0.3">
      <c r="A1098" s="203">
        <v>38835</v>
      </c>
      <c r="B1098" s="204" t="s">
        <v>720</v>
      </c>
      <c r="C1098" s="204" t="s">
        <v>720</v>
      </c>
      <c r="D1098" s="204" t="s">
        <v>96</v>
      </c>
      <c r="E1098" s="204" t="s">
        <v>721</v>
      </c>
      <c r="F1098" s="205">
        <v>112</v>
      </c>
      <c r="G1098" s="205">
        <v>450</v>
      </c>
      <c r="H1098">
        <f t="shared" si="31"/>
        <v>2006</v>
      </c>
    </row>
    <row r="1099" spans="1:8" x14ac:dyDescent="0.3">
      <c r="A1099" s="203">
        <v>38835</v>
      </c>
      <c r="B1099" s="204" t="s">
        <v>134</v>
      </c>
      <c r="C1099" s="204" t="s">
        <v>134</v>
      </c>
      <c r="D1099" s="204" t="s">
        <v>711</v>
      </c>
      <c r="E1099" s="204" t="s">
        <v>721</v>
      </c>
      <c r="F1099" s="205">
        <v>6909</v>
      </c>
      <c r="G1099" s="205">
        <v>6333</v>
      </c>
      <c r="H1099">
        <f t="shared" si="31"/>
        <v>2006</v>
      </c>
    </row>
    <row r="1100" spans="1:8" x14ac:dyDescent="0.3">
      <c r="A1100" s="203">
        <v>38835</v>
      </c>
      <c r="B1100" s="204" t="s">
        <v>509</v>
      </c>
      <c r="C1100" s="204" t="s">
        <v>713</v>
      </c>
      <c r="D1100" s="204" t="s">
        <v>96</v>
      </c>
      <c r="E1100" s="204" t="s">
        <v>721</v>
      </c>
      <c r="F1100" s="205">
        <v>3269.04</v>
      </c>
      <c r="G1100" s="205">
        <v>1860.3000000000002</v>
      </c>
      <c r="H1100">
        <f t="shared" si="31"/>
        <v>2006</v>
      </c>
    </row>
    <row r="1101" spans="1:8" x14ac:dyDescent="0.3">
      <c r="A1101" s="203">
        <v>38835</v>
      </c>
      <c r="B1101" s="204" t="s">
        <v>509</v>
      </c>
      <c r="C1101" s="204" t="s">
        <v>714</v>
      </c>
      <c r="D1101" s="204" t="s">
        <v>96</v>
      </c>
      <c r="E1101" s="204" t="s">
        <v>721</v>
      </c>
      <c r="F1101" s="205">
        <v>916</v>
      </c>
      <c r="G1101" s="205">
        <v>917</v>
      </c>
      <c r="H1101">
        <f t="shared" si="31"/>
        <v>2006</v>
      </c>
    </row>
    <row r="1102" spans="1:8" x14ac:dyDescent="0.3">
      <c r="A1102" s="203">
        <v>38835</v>
      </c>
      <c r="B1102" s="204" t="s">
        <v>509</v>
      </c>
      <c r="C1102" s="204" t="s">
        <v>715</v>
      </c>
      <c r="D1102" s="204" t="s">
        <v>96</v>
      </c>
      <c r="E1102" s="204" t="s">
        <v>721</v>
      </c>
      <c r="F1102" s="205">
        <v>0</v>
      </c>
      <c r="G1102" s="205">
        <v>3512</v>
      </c>
      <c r="H1102">
        <f t="shared" si="31"/>
        <v>2006</v>
      </c>
    </row>
    <row r="1103" spans="1:8" x14ac:dyDescent="0.3">
      <c r="A1103" s="203">
        <v>38835</v>
      </c>
      <c r="B1103" s="204" t="s">
        <v>716</v>
      </c>
      <c r="C1103" s="204" t="s">
        <v>716</v>
      </c>
      <c r="D1103" s="204" t="s">
        <v>96</v>
      </c>
      <c r="E1103" s="204" t="s">
        <v>721</v>
      </c>
      <c r="F1103" s="205">
        <v>1225</v>
      </c>
      <c r="G1103" s="205">
        <v>1291</v>
      </c>
      <c r="H1103">
        <f t="shared" si="31"/>
        <v>2006</v>
      </c>
    </row>
    <row r="1104" spans="1:8" x14ac:dyDescent="0.3">
      <c r="A1104" s="203">
        <v>38835</v>
      </c>
      <c r="B1104" s="204" t="s">
        <v>717</v>
      </c>
      <c r="C1104" s="204" t="s">
        <v>718</v>
      </c>
      <c r="D1104" s="204" t="s">
        <v>96</v>
      </c>
      <c r="E1104" s="204" t="s">
        <v>721</v>
      </c>
      <c r="F1104" s="205">
        <v>700</v>
      </c>
      <c r="G1104" s="205">
        <v>1125</v>
      </c>
      <c r="H1104">
        <f t="shared" si="31"/>
        <v>2006</v>
      </c>
    </row>
    <row r="1105" spans="1:8" x14ac:dyDescent="0.3">
      <c r="A1105" s="203">
        <v>38835</v>
      </c>
      <c r="B1105" s="204" t="s">
        <v>717</v>
      </c>
      <c r="C1105" s="204" t="s">
        <v>719</v>
      </c>
      <c r="D1105" s="204" t="s">
        <v>96</v>
      </c>
      <c r="E1105" s="204" t="s">
        <v>721</v>
      </c>
      <c r="F1105" s="205">
        <v>374</v>
      </c>
      <c r="G1105" s="205">
        <v>704</v>
      </c>
      <c r="H1105">
        <f t="shared" si="31"/>
        <v>2006</v>
      </c>
    </row>
    <row r="1106" spans="1:8" x14ac:dyDescent="0.3">
      <c r="A1106" s="203">
        <v>38842</v>
      </c>
      <c r="B1106" s="204" t="s">
        <v>134</v>
      </c>
      <c r="C1106" s="204" t="s">
        <v>134</v>
      </c>
      <c r="D1106" s="204" t="s">
        <v>711</v>
      </c>
      <c r="E1106" s="204" t="s">
        <v>712</v>
      </c>
      <c r="F1106" s="205">
        <v>5782</v>
      </c>
      <c r="G1106" s="205">
        <v>8882</v>
      </c>
      <c r="H1106">
        <f t="shared" si="31"/>
        <v>2006</v>
      </c>
    </row>
    <row r="1107" spans="1:8" x14ac:dyDescent="0.3">
      <c r="A1107" s="203">
        <v>38842</v>
      </c>
      <c r="B1107" s="204" t="s">
        <v>509</v>
      </c>
      <c r="C1107" s="204" t="s">
        <v>713</v>
      </c>
      <c r="D1107" s="204" t="s">
        <v>96</v>
      </c>
      <c r="E1107" s="204" t="s">
        <v>712</v>
      </c>
      <c r="F1107" s="205">
        <v>3070.1800000000003</v>
      </c>
      <c r="G1107" s="205">
        <v>2430.3200000000002</v>
      </c>
      <c r="H1107">
        <f t="shared" si="31"/>
        <v>2006</v>
      </c>
    </row>
    <row r="1108" spans="1:8" x14ac:dyDescent="0.3">
      <c r="A1108" s="203">
        <v>38842</v>
      </c>
      <c r="B1108" s="204" t="s">
        <v>509</v>
      </c>
      <c r="C1108" s="204" t="s">
        <v>714</v>
      </c>
      <c r="D1108" s="204" t="s">
        <v>96</v>
      </c>
      <c r="E1108" s="204" t="s">
        <v>712</v>
      </c>
      <c r="F1108" s="205">
        <v>593</v>
      </c>
      <c r="G1108" s="205">
        <v>597</v>
      </c>
      <c r="H1108">
        <f t="shared" si="31"/>
        <v>2006</v>
      </c>
    </row>
    <row r="1109" spans="1:8" x14ac:dyDescent="0.3">
      <c r="A1109" s="203">
        <v>38842</v>
      </c>
      <c r="B1109" s="204" t="s">
        <v>509</v>
      </c>
      <c r="C1109" s="204" t="s">
        <v>715</v>
      </c>
      <c r="D1109" s="204" t="s">
        <v>96</v>
      </c>
      <c r="E1109" s="204" t="s">
        <v>712</v>
      </c>
      <c r="F1109" s="205">
        <v>0</v>
      </c>
      <c r="G1109" s="205">
        <v>3539</v>
      </c>
      <c r="H1109">
        <f t="shared" si="31"/>
        <v>2006</v>
      </c>
    </row>
    <row r="1110" spans="1:8" x14ac:dyDescent="0.3">
      <c r="A1110" s="203">
        <v>38842</v>
      </c>
      <c r="B1110" s="204" t="s">
        <v>716</v>
      </c>
      <c r="C1110" s="204" t="s">
        <v>716</v>
      </c>
      <c r="D1110" s="204" t="s">
        <v>96</v>
      </c>
      <c r="E1110" s="204" t="s">
        <v>712</v>
      </c>
      <c r="F1110" s="205">
        <v>749</v>
      </c>
      <c r="G1110" s="205">
        <v>1724</v>
      </c>
      <c r="H1110">
        <f t="shared" si="31"/>
        <v>2006</v>
      </c>
    </row>
    <row r="1111" spans="1:8" x14ac:dyDescent="0.3">
      <c r="A1111" s="203">
        <v>38842</v>
      </c>
      <c r="B1111" s="204" t="s">
        <v>717</v>
      </c>
      <c r="C1111" s="204" t="s">
        <v>718</v>
      </c>
      <c r="D1111" s="204" t="s">
        <v>96</v>
      </c>
      <c r="E1111" s="204" t="s">
        <v>712</v>
      </c>
      <c r="F1111" s="205">
        <v>1041</v>
      </c>
      <c r="G1111" s="205">
        <v>1569</v>
      </c>
      <c r="H1111">
        <f t="shared" si="31"/>
        <v>2006</v>
      </c>
    </row>
    <row r="1112" spans="1:8" x14ac:dyDescent="0.3">
      <c r="A1112" s="203">
        <v>38842</v>
      </c>
      <c r="B1112" s="204" t="s">
        <v>717</v>
      </c>
      <c r="C1112" s="204" t="s">
        <v>719</v>
      </c>
      <c r="D1112" s="204" t="s">
        <v>96</v>
      </c>
      <c r="E1112" s="204" t="s">
        <v>712</v>
      </c>
      <c r="F1112" s="205">
        <v>172</v>
      </c>
      <c r="G1112" s="205">
        <v>288</v>
      </c>
      <c r="H1112">
        <f t="shared" si="31"/>
        <v>2006</v>
      </c>
    </row>
    <row r="1113" spans="1:8" x14ac:dyDescent="0.3">
      <c r="A1113" s="203">
        <v>38842</v>
      </c>
      <c r="B1113" s="204" t="s">
        <v>720</v>
      </c>
      <c r="C1113" s="204" t="s">
        <v>720</v>
      </c>
      <c r="D1113" s="204" t="s">
        <v>96</v>
      </c>
      <c r="E1113" s="204" t="s">
        <v>712</v>
      </c>
      <c r="F1113" s="205">
        <v>386</v>
      </c>
      <c r="G1113" s="205">
        <v>1153</v>
      </c>
      <c r="H1113">
        <f t="shared" si="31"/>
        <v>2006</v>
      </c>
    </row>
    <row r="1114" spans="1:8" x14ac:dyDescent="0.3">
      <c r="A1114" s="203">
        <v>38842</v>
      </c>
      <c r="B1114" s="204" t="s">
        <v>720</v>
      </c>
      <c r="C1114" s="204" t="s">
        <v>720</v>
      </c>
      <c r="D1114" s="204" t="s">
        <v>96</v>
      </c>
      <c r="E1114" s="204" t="s">
        <v>721</v>
      </c>
      <c r="F1114" s="205">
        <v>185</v>
      </c>
      <c r="G1114" s="205">
        <v>344</v>
      </c>
      <c r="H1114">
        <f t="shared" si="31"/>
        <v>2006</v>
      </c>
    </row>
    <row r="1115" spans="1:8" x14ac:dyDescent="0.3">
      <c r="A1115" s="203">
        <v>38842</v>
      </c>
      <c r="B1115" s="204" t="s">
        <v>134</v>
      </c>
      <c r="C1115" s="204" t="s">
        <v>134</v>
      </c>
      <c r="D1115" s="204" t="s">
        <v>711</v>
      </c>
      <c r="E1115" s="204" t="s">
        <v>721</v>
      </c>
      <c r="F1115" s="205">
        <v>6941</v>
      </c>
      <c r="G1115" s="205">
        <v>7166</v>
      </c>
      <c r="H1115">
        <f t="shared" si="31"/>
        <v>2006</v>
      </c>
    </row>
    <row r="1116" spans="1:8" x14ac:dyDescent="0.3">
      <c r="A1116" s="203">
        <v>38842</v>
      </c>
      <c r="B1116" s="204" t="s">
        <v>509</v>
      </c>
      <c r="C1116" s="204" t="s">
        <v>713</v>
      </c>
      <c r="D1116" s="204" t="s">
        <v>96</v>
      </c>
      <c r="E1116" s="204" t="s">
        <v>721</v>
      </c>
      <c r="F1116" s="205">
        <v>3522.38</v>
      </c>
      <c r="G1116" s="205">
        <v>1852.88</v>
      </c>
      <c r="H1116">
        <f t="shared" si="31"/>
        <v>2006</v>
      </c>
    </row>
    <row r="1117" spans="1:8" x14ac:dyDescent="0.3">
      <c r="A1117" s="203">
        <v>38842</v>
      </c>
      <c r="B1117" s="204" t="s">
        <v>509</v>
      </c>
      <c r="C1117" s="204" t="s">
        <v>714</v>
      </c>
      <c r="D1117" s="204" t="s">
        <v>96</v>
      </c>
      <c r="E1117" s="204" t="s">
        <v>721</v>
      </c>
      <c r="F1117" s="205">
        <v>693</v>
      </c>
      <c r="G1117" s="205">
        <v>1005</v>
      </c>
      <c r="H1117">
        <f t="shared" si="31"/>
        <v>2006</v>
      </c>
    </row>
    <row r="1118" spans="1:8" x14ac:dyDescent="0.3">
      <c r="A1118" s="203">
        <v>38842</v>
      </c>
      <c r="B1118" s="204" t="s">
        <v>509</v>
      </c>
      <c r="C1118" s="204" t="s">
        <v>715</v>
      </c>
      <c r="D1118" s="204" t="s">
        <v>96</v>
      </c>
      <c r="E1118" s="204" t="s">
        <v>721</v>
      </c>
      <c r="F1118" s="205">
        <v>0</v>
      </c>
      <c r="G1118" s="205">
        <v>3644</v>
      </c>
      <c r="H1118">
        <f t="shared" si="31"/>
        <v>2006</v>
      </c>
    </row>
    <row r="1119" spans="1:8" x14ac:dyDescent="0.3">
      <c r="A1119" s="203">
        <v>38842</v>
      </c>
      <c r="B1119" s="204" t="s">
        <v>716</v>
      </c>
      <c r="C1119" s="204" t="s">
        <v>716</v>
      </c>
      <c r="D1119" s="204" t="s">
        <v>96</v>
      </c>
      <c r="E1119" s="204" t="s">
        <v>721</v>
      </c>
      <c r="F1119" s="205">
        <v>1085</v>
      </c>
      <c r="G1119" s="205">
        <v>1358</v>
      </c>
      <c r="H1119">
        <f t="shared" si="31"/>
        <v>2006</v>
      </c>
    </row>
    <row r="1120" spans="1:8" x14ac:dyDescent="0.3">
      <c r="A1120" s="203">
        <v>38842</v>
      </c>
      <c r="B1120" s="204" t="s">
        <v>717</v>
      </c>
      <c r="C1120" s="204" t="s">
        <v>718</v>
      </c>
      <c r="D1120" s="204" t="s">
        <v>96</v>
      </c>
      <c r="E1120" s="204" t="s">
        <v>721</v>
      </c>
      <c r="F1120" s="205">
        <v>594</v>
      </c>
      <c r="G1120" s="205">
        <v>940</v>
      </c>
      <c r="H1120">
        <f t="shared" si="31"/>
        <v>2006</v>
      </c>
    </row>
    <row r="1121" spans="1:8" x14ac:dyDescent="0.3">
      <c r="A1121" s="203">
        <v>38842</v>
      </c>
      <c r="B1121" s="204" t="s">
        <v>717</v>
      </c>
      <c r="C1121" s="204" t="s">
        <v>719</v>
      </c>
      <c r="D1121" s="204" t="s">
        <v>96</v>
      </c>
      <c r="E1121" s="204" t="s">
        <v>721</v>
      </c>
      <c r="F1121" s="205">
        <v>433</v>
      </c>
      <c r="G1121" s="205">
        <v>689</v>
      </c>
      <c r="H1121">
        <f t="shared" si="31"/>
        <v>2006</v>
      </c>
    </row>
    <row r="1122" spans="1:8" x14ac:dyDescent="0.3">
      <c r="A1122" s="203">
        <v>38849</v>
      </c>
      <c r="B1122" s="204" t="s">
        <v>134</v>
      </c>
      <c r="C1122" s="204" t="s">
        <v>134</v>
      </c>
      <c r="D1122" s="204" t="s">
        <v>711</v>
      </c>
      <c r="E1122" s="204" t="s">
        <v>712</v>
      </c>
      <c r="F1122" s="205">
        <v>5861</v>
      </c>
      <c r="G1122" s="205">
        <v>8700</v>
      </c>
      <c r="H1122">
        <f t="shared" si="31"/>
        <v>2006</v>
      </c>
    </row>
    <row r="1123" spans="1:8" x14ac:dyDescent="0.3">
      <c r="A1123" s="203">
        <v>38849</v>
      </c>
      <c r="B1123" s="204" t="s">
        <v>509</v>
      </c>
      <c r="C1123" s="204" t="s">
        <v>713</v>
      </c>
      <c r="D1123" s="204" t="s">
        <v>96</v>
      </c>
      <c r="E1123" s="204" t="s">
        <v>712</v>
      </c>
      <c r="F1123" s="205">
        <v>2968.42</v>
      </c>
      <c r="G1123" s="205">
        <v>2157</v>
      </c>
      <c r="H1123">
        <f t="shared" si="31"/>
        <v>2006</v>
      </c>
    </row>
    <row r="1124" spans="1:8" x14ac:dyDescent="0.3">
      <c r="A1124" s="203">
        <v>38849</v>
      </c>
      <c r="B1124" s="204" t="s">
        <v>509</v>
      </c>
      <c r="C1124" s="204" t="s">
        <v>714</v>
      </c>
      <c r="D1124" s="204" t="s">
        <v>96</v>
      </c>
      <c r="E1124" s="204" t="s">
        <v>712</v>
      </c>
      <c r="F1124" s="205">
        <v>693</v>
      </c>
      <c r="G1124" s="205">
        <v>604</v>
      </c>
      <c r="H1124">
        <f t="shared" si="31"/>
        <v>2006</v>
      </c>
    </row>
    <row r="1125" spans="1:8" x14ac:dyDescent="0.3">
      <c r="A1125" s="203">
        <v>38849</v>
      </c>
      <c r="B1125" s="204" t="s">
        <v>509</v>
      </c>
      <c r="C1125" s="204" t="s">
        <v>715</v>
      </c>
      <c r="D1125" s="204" t="s">
        <v>96</v>
      </c>
      <c r="E1125" s="204" t="s">
        <v>712</v>
      </c>
      <c r="F1125" s="205">
        <v>0</v>
      </c>
      <c r="G1125" s="205">
        <v>3247</v>
      </c>
      <c r="H1125">
        <f t="shared" si="31"/>
        <v>2006</v>
      </c>
    </row>
    <row r="1126" spans="1:8" x14ac:dyDescent="0.3">
      <c r="A1126" s="203">
        <v>38849</v>
      </c>
      <c r="B1126" s="204" t="s">
        <v>716</v>
      </c>
      <c r="C1126" s="204" t="s">
        <v>716</v>
      </c>
      <c r="D1126" s="204" t="s">
        <v>96</v>
      </c>
      <c r="E1126" s="204" t="s">
        <v>712</v>
      </c>
      <c r="F1126" s="205">
        <v>733</v>
      </c>
      <c r="G1126" s="205">
        <v>1601</v>
      </c>
      <c r="H1126">
        <f t="shared" si="31"/>
        <v>2006</v>
      </c>
    </row>
    <row r="1127" spans="1:8" x14ac:dyDescent="0.3">
      <c r="A1127" s="203">
        <v>38849</v>
      </c>
      <c r="B1127" s="204" t="s">
        <v>717</v>
      </c>
      <c r="C1127" s="204" t="s">
        <v>718</v>
      </c>
      <c r="D1127" s="204" t="s">
        <v>96</v>
      </c>
      <c r="E1127" s="204" t="s">
        <v>712</v>
      </c>
      <c r="F1127" s="205">
        <v>999</v>
      </c>
      <c r="G1127" s="205">
        <v>1508</v>
      </c>
      <c r="H1127">
        <f t="shared" si="31"/>
        <v>2006</v>
      </c>
    </row>
    <row r="1128" spans="1:8" x14ac:dyDescent="0.3">
      <c r="A1128" s="203">
        <v>38849</v>
      </c>
      <c r="B1128" s="204" t="s">
        <v>717</v>
      </c>
      <c r="C1128" s="204" t="s">
        <v>719</v>
      </c>
      <c r="D1128" s="204" t="s">
        <v>96</v>
      </c>
      <c r="E1128" s="204" t="s">
        <v>712</v>
      </c>
      <c r="F1128" s="205">
        <v>152</v>
      </c>
      <c r="G1128" s="205">
        <v>269</v>
      </c>
      <c r="H1128">
        <f t="shared" si="31"/>
        <v>2006</v>
      </c>
    </row>
    <row r="1129" spans="1:8" x14ac:dyDescent="0.3">
      <c r="A1129" s="203">
        <v>38849</v>
      </c>
      <c r="B1129" s="204" t="s">
        <v>720</v>
      </c>
      <c r="C1129" s="204" t="s">
        <v>720</v>
      </c>
      <c r="D1129" s="204" t="s">
        <v>96</v>
      </c>
      <c r="E1129" s="204" t="s">
        <v>712</v>
      </c>
      <c r="F1129" s="205">
        <v>239</v>
      </c>
      <c r="G1129" s="205">
        <v>1190</v>
      </c>
      <c r="H1129">
        <f t="shared" si="31"/>
        <v>2006</v>
      </c>
    </row>
    <row r="1130" spans="1:8" x14ac:dyDescent="0.3">
      <c r="A1130" s="203">
        <v>38849</v>
      </c>
      <c r="B1130" s="204" t="s">
        <v>720</v>
      </c>
      <c r="C1130" s="204" t="s">
        <v>720</v>
      </c>
      <c r="D1130" s="204" t="s">
        <v>96</v>
      </c>
      <c r="E1130" s="204" t="s">
        <v>721</v>
      </c>
      <c r="F1130" s="205">
        <v>73</v>
      </c>
      <c r="G1130" s="205">
        <v>394</v>
      </c>
      <c r="H1130">
        <f t="shared" si="31"/>
        <v>2006</v>
      </c>
    </row>
    <row r="1131" spans="1:8" x14ac:dyDescent="0.3">
      <c r="A1131" s="203">
        <v>38849</v>
      </c>
      <c r="B1131" s="204" t="s">
        <v>134</v>
      </c>
      <c r="C1131" s="204" t="s">
        <v>134</v>
      </c>
      <c r="D1131" s="204" t="s">
        <v>711</v>
      </c>
      <c r="E1131" s="204" t="s">
        <v>721</v>
      </c>
      <c r="F1131" s="205">
        <v>6563</v>
      </c>
      <c r="G1131" s="205">
        <v>6621</v>
      </c>
      <c r="H1131">
        <f t="shared" si="31"/>
        <v>2006</v>
      </c>
    </row>
    <row r="1132" spans="1:8" x14ac:dyDescent="0.3">
      <c r="A1132" s="203">
        <v>38849</v>
      </c>
      <c r="B1132" s="204" t="s">
        <v>509</v>
      </c>
      <c r="C1132" s="204" t="s">
        <v>713</v>
      </c>
      <c r="D1132" s="204" t="s">
        <v>96</v>
      </c>
      <c r="E1132" s="204" t="s">
        <v>721</v>
      </c>
      <c r="F1132" s="205">
        <v>3765.1200000000003</v>
      </c>
      <c r="G1132" s="205">
        <v>2182.54</v>
      </c>
      <c r="H1132">
        <f t="shared" si="31"/>
        <v>2006</v>
      </c>
    </row>
    <row r="1133" spans="1:8" x14ac:dyDescent="0.3">
      <c r="A1133" s="203">
        <v>38849</v>
      </c>
      <c r="B1133" s="204" t="s">
        <v>509</v>
      </c>
      <c r="C1133" s="204" t="s">
        <v>714</v>
      </c>
      <c r="D1133" s="204" t="s">
        <v>96</v>
      </c>
      <c r="E1133" s="204" t="s">
        <v>721</v>
      </c>
      <c r="F1133" s="205">
        <v>703</v>
      </c>
      <c r="G1133" s="205">
        <v>921</v>
      </c>
      <c r="H1133">
        <f t="shared" si="31"/>
        <v>2006</v>
      </c>
    </row>
    <row r="1134" spans="1:8" x14ac:dyDescent="0.3">
      <c r="A1134" s="203">
        <v>38849</v>
      </c>
      <c r="B1134" s="204" t="s">
        <v>509</v>
      </c>
      <c r="C1134" s="204" t="s">
        <v>715</v>
      </c>
      <c r="D1134" s="204" t="s">
        <v>96</v>
      </c>
      <c r="E1134" s="204" t="s">
        <v>721</v>
      </c>
      <c r="F1134" s="205">
        <v>0</v>
      </c>
      <c r="G1134" s="205">
        <v>3757</v>
      </c>
      <c r="H1134">
        <f t="shared" si="31"/>
        <v>2006</v>
      </c>
    </row>
    <row r="1135" spans="1:8" x14ac:dyDescent="0.3">
      <c r="A1135" s="203">
        <v>38849</v>
      </c>
      <c r="B1135" s="204" t="s">
        <v>716</v>
      </c>
      <c r="C1135" s="204" t="s">
        <v>716</v>
      </c>
      <c r="D1135" s="204" t="s">
        <v>96</v>
      </c>
      <c r="E1135" s="204" t="s">
        <v>721</v>
      </c>
      <c r="F1135" s="205">
        <v>916</v>
      </c>
      <c r="G1135" s="205">
        <v>1400</v>
      </c>
      <c r="H1135">
        <f t="shared" si="31"/>
        <v>2006</v>
      </c>
    </row>
    <row r="1136" spans="1:8" x14ac:dyDescent="0.3">
      <c r="A1136" s="203">
        <v>38849</v>
      </c>
      <c r="B1136" s="204" t="s">
        <v>717</v>
      </c>
      <c r="C1136" s="204" t="s">
        <v>718</v>
      </c>
      <c r="D1136" s="204" t="s">
        <v>96</v>
      </c>
      <c r="E1136" s="204" t="s">
        <v>721</v>
      </c>
      <c r="F1136" s="205">
        <v>719</v>
      </c>
      <c r="G1136" s="205">
        <v>975</v>
      </c>
      <c r="H1136">
        <f t="shared" si="31"/>
        <v>2006</v>
      </c>
    </row>
    <row r="1137" spans="1:8" x14ac:dyDescent="0.3">
      <c r="A1137" s="203">
        <v>38849</v>
      </c>
      <c r="B1137" s="204" t="s">
        <v>717</v>
      </c>
      <c r="C1137" s="204" t="s">
        <v>719</v>
      </c>
      <c r="D1137" s="204" t="s">
        <v>96</v>
      </c>
      <c r="E1137" s="204" t="s">
        <v>721</v>
      </c>
      <c r="F1137" s="205">
        <v>570</v>
      </c>
      <c r="G1137" s="205">
        <v>711</v>
      </c>
      <c r="H1137">
        <f t="shared" si="31"/>
        <v>2006</v>
      </c>
    </row>
    <row r="1138" spans="1:8" x14ac:dyDescent="0.3">
      <c r="A1138" s="203">
        <v>38856</v>
      </c>
      <c r="B1138" s="204" t="s">
        <v>134</v>
      </c>
      <c r="C1138" s="204" t="s">
        <v>134</v>
      </c>
      <c r="D1138" s="204" t="s">
        <v>711</v>
      </c>
      <c r="E1138" s="204" t="s">
        <v>712</v>
      </c>
      <c r="F1138" s="205">
        <v>5211</v>
      </c>
      <c r="G1138" s="205">
        <v>8764</v>
      </c>
      <c r="H1138">
        <f t="shared" si="31"/>
        <v>2006</v>
      </c>
    </row>
    <row r="1139" spans="1:8" x14ac:dyDescent="0.3">
      <c r="A1139" s="203">
        <v>38856</v>
      </c>
      <c r="B1139" s="204" t="s">
        <v>509</v>
      </c>
      <c r="C1139" s="204" t="s">
        <v>713</v>
      </c>
      <c r="D1139" s="204" t="s">
        <v>96</v>
      </c>
      <c r="E1139" s="204" t="s">
        <v>712</v>
      </c>
      <c r="F1139" s="205">
        <v>2822.88</v>
      </c>
      <c r="G1139" s="205">
        <v>2260.96</v>
      </c>
      <c r="H1139">
        <f t="shared" si="31"/>
        <v>2006</v>
      </c>
    </row>
    <row r="1140" spans="1:8" x14ac:dyDescent="0.3">
      <c r="A1140" s="203">
        <v>38856</v>
      </c>
      <c r="B1140" s="204" t="s">
        <v>509</v>
      </c>
      <c r="C1140" s="204" t="s">
        <v>714</v>
      </c>
      <c r="D1140" s="204" t="s">
        <v>96</v>
      </c>
      <c r="E1140" s="204" t="s">
        <v>712</v>
      </c>
      <c r="F1140" s="205">
        <v>418</v>
      </c>
      <c r="G1140" s="205">
        <v>895</v>
      </c>
      <c r="H1140">
        <f t="shared" si="31"/>
        <v>2006</v>
      </c>
    </row>
    <row r="1141" spans="1:8" x14ac:dyDescent="0.3">
      <c r="A1141" s="203">
        <v>38856</v>
      </c>
      <c r="B1141" s="204" t="s">
        <v>509</v>
      </c>
      <c r="C1141" s="204" t="s">
        <v>715</v>
      </c>
      <c r="D1141" s="204" t="s">
        <v>96</v>
      </c>
      <c r="E1141" s="204" t="s">
        <v>712</v>
      </c>
      <c r="F1141" s="205">
        <v>0</v>
      </c>
      <c r="G1141" s="205">
        <v>3482</v>
      </c>
      <c r="H1141">
        <f t="shared" si="31"/>
        <v>2006</v>
      </c>
    </row>
    <row r="1142" spans="1:8" x14ac:dyDescent="0.3">
      <c r="A1142" s="203">
        <v>38856</v>
      </c>
      <c r="B1142" s="204" t="s">
        <v>716</v>
      </c>
      <c r="C1142" s="204" t="s">
        <v>716</v>
      </c>
      <c r="D1142" s="204" t="s">
        <v>96</v>
      </c>
      <c r="E1142" s="204" t="s">
        <v>712</v>
      </c>
      <c r="F1142" s="205">
        <v>615</v>
      </c>
      <c r="G1142" s="205">
        <v>1509</v>
      </c>
      <c r="H1142">
        <f t="shared" si="31"/>
        <v>2006</v>
      </c>
    </row>
    <row r="1143" spans="1:8" x14ac:dyDescent="0.3">
      <c r="A1143" s="203">
        <v>38856</v>
      </c>
      <c r="B1143" s="204" t="s">
        <v>717</v>
      </c>
      <c r="C1143" s="204" t="s">
        <v>718</v>
      </c>
      <c r="D1143" s="204" t="s">
        <v>96</v>
      </c>
      <c r="E1143" s="204" t="s">
        <v>712</v>
      </c>
      <c r="F1143" s="205">
        <v>1048</v>
      </c>
      <c r="G1143" s="205">
        <v>1675</v>
      </c>
      <c r="H1143">
        <f t="shared" si="31"/>
        <v>2006</v>
      </c>
    </row>
    <row r="1144" spans="1:8" x14ac:dyDescent="0.3">
      <c r="A1144" s="203">
        <v>38856</v>
      </c>
      <c r="B1144" s="204" t="s">
        <v>717</v>
      </c>
      <c r="C1144" s="204" t="s">
        <v>719</v>
      </c>
      <c r="D1144" s="204" t="s">
        <v>96</v>
      </c>
      <c r="E1144" s="204" t="s">
        <v>712</v>
      </c>
      <c r="F1144" s="205">
        <v>140</v>
      </c>
      <c r="G1144" s="205">
        <v>193</v>
      </c>
      <c r="H1144">
        <f t="shared" si="31"/>
        <v>2006</v>
      </c>
    </row>
    <row r="1145" spans="1:8" x14ac:dyDescent="0.3">
      <c r="A1145" s="203">
        <v>38856</v>
      </c>
      <c r="B1145" s="204" t="s">
        <v>720</v>
      </c>
      <c r="C1145" s="204" t="s">
        <v>720</v>
      </c>
      <c r="D1145" s="204" t="s">
        <v>96</v>
      </c>
      <c r="E1145" s="204" t="s">
        <v>712</v>
      </c>
      <c r="F1145" s="205">
        <v>188</v>
      </c>
      <c r="G1145" s="205">
        <v>974</v>
      </c>
      <c r="H1145">
        <f t="shared" si="31"/>
        <v>2006</v>
      </c>
    </row>
    <row r="1146" spans="1:8" x14ac:dyDescent="0.3">
      <c r="A1146" s="203">
        <v>38856</v>
      </c>
      <c r="B1146" s="204" t="s">
        <v>720</v>
      </c>
      <c r="C1146" s="204" t="s">
        <v>720</v>
      </c>
      <c r="D1146" s="204" t="s">
        <v>96</v>
      </c>
      <c r="E1146" s="204" t="s">
        <v>721</v>
      </c>
      <c r="F1146" s="205">
        <v>257</v>
      </c>
      <c r="G1146" s="205">
        <v>426</v>
      </c>
      <c r="H1146">
        <f t="shared" si="31"/>
        <v>2006</v>
      </c>
    </row>
    <row r="1147" spans="1:8" x14ac:dyDescent="0.3">
      <c r="A1147" s="203">
        <v>38856</v>
      </c>
      <c r="B1147" s="204" t="s">
        <v>134</v>
      </c>
      <c r="C1147" s="204" t="s">
        <v>134</v>
      </c>
      <c r="D1147" s="204" t="s">
        <v>711</v>
      </c>
      <c r="E1147" s="204" t="s">
        <v>721</v>
      </c>
      <c r="F1147" s="205">
        <v>6815</v>
      </c>
      <c r="G1147" s="205">
        <v>7292</v>
      </c>
      <c r="H1147">
        <f t="shared" si="31"/>
        <v>2006</v>
      </c>
    </row>
    <row r="1148" spans="1:8" x14ac:dyDescent="0.3">
      <c r="A1148" s="203">
        <v>38856</v>
      </c>
      <c r="B1148" s="204" t="s">
        <v>509</v>
      </c>
      <c r="C1148" s="204" t="s">
        <v>713</v>
      </c>
      <c r="D1148" s="204" t="s">
        <v>96</v>
      </c>
      <c r="E1148" s="204" t="s">
        <v>721</v>
      </c>
      <c r="F1148" s="205">
        <v>3346.42</v>
      </c>
      <c r="G1148" s="205">
        <v>1917.5400000000002</v>
      </c>
      <c r="H1148">
        <f t="shared" si="31"/>
        <v>2006</v>
      </c>
    </row>
    <row r="1149" spans="1:8" x14ac:dyDescent="0.3">
      <c r="A1149" s="203">
        <v>38856</v>
      </c>
      <c r="B1149" s="204" t="s">
        <v>509</v>
      </c>
      <c r="C1149" s="204" t="s">
        <v>714</v>
      </c>
      <c r="D1149" s="204" t="s">
        <v>96</v>
      </c>
      <c r="E1149" s="204" t="s">
        <v>721</v>
      </c>
      <c r="F1149" s="205">
        <v>752</v>
      </c>
      <c r="G1149" s="205">
        <v>744</v>
      </c>
      <c r="H1149">
        <f t="shared" si="31"/>
        <v>2006</v>
      </c>
    </row>
    <row r="1150" spans="1:8" x14ac:dyDescent="0.3">
      <c r="A1150" s="203">
        <v>38856</v>
      </c>
      <c r="B1150" s="204" t="s">
        <v>509</v>
      </c>
      <c r="C1150" s="204" t="s">
        <v>715</v>
      </c>
      <c r="D1150" s="204" t="s">
        <v>96</v>
      </c>
      <c r="E1150" s="204" t="s">
        <v>721</v>
      </c>
      <c r="F1150" s="205">
        <v>0</v>
      </c>
      <c r="G1150" s="205">
        <v>4070</v>
      </c>
      <c r="H1150">
        <f t="shared" si="31"/>
        <v>2006</v>
      </c>
    </row>
    <row r="1151" spans="1:8" x14ac:dyDescent="0.3">
      <c r="A1151" s="203">
        <v>38856</v>
      </c>
      <c r="B1151" s="204" t="s">
        <v>716</v>
      </c>
      <c r="C1151" s="204" t="s">
        <v>716</v>
      </c>
      <c r="D1151" s="204" t="s">
        <v>96</v>
      </c>
      <c r="E1151" s="204" t="s">
        <v>721</v>
      </c>
      <c r="F1151" s="205">
        <v>943</v>
      </c>
      <c r="G1151" s="205">
        <v>1376</v>
      </c>
      <c r="H1151">
        <f t="shared" si="31"/>
        <v>2006</v>
      </c>
    </row>
    <row r="1152" spans="1:8" x14ac:dyDescent="0.3">
      <c r="A1152" s="203">
        <v>38856</v>
      </c>
      <c r="B1152" s="204" t="s">
        <v>717</v>
      </c>
      <c r="C1152" s="204" t="s">
        <v>718</v>
      </c>
      <c r="D1152" s="204" t="s">
        <v>96</v>
      </c>
      <c r="E1152" s="204" t="s">
        <v>721</v>
      </c>
      <c r="F1152" s="205">
        <v>785</v>
      </c>
      <c r="G1152" s="205">
        <v>1101</v>
      </c>
      <c r="H1152">
        <f t="shared" si="31"/>
        <v>2006</v>
      </c>
    </row>
    <row r="1153" spans="1:8" x14ac:dyDescent="0.3">
      <c r="A1153" s="203">
        <v>38856</v>
      </c>
      <c r="B1153" s="204" t="s">
        <v>717</v>
      </c>
      <c r="C1153" s="204" t="s">
        <v>719</v>
      </c>
      <c r="D1153" s="204" t="s">
        <v>96</v>
      </c>
      <c r="E1153" s="204" t="s">
        <v>721</v>
      </c>
      <c r="F1153" s="205">
        <v>441</v>
      </c>
      <c r="G1153" s="205">
        <v>708</v>
      </c>
      <c r="H1153">
        <f t="shared" si="31"/>
        <v>2006</v>
      </c>
    </row>
    <row r="1154" spans="1:8" x14ac:dyDescent="0.3">
      <c r="A1154" s="203">
        <v>38863</v>
      </c>
      <c r="B1154" s="204" t="s">
        <v>134</v>
      </c>
      <c r="C1154" s="204" t="s">
        <v>134</v>
      </c>
      <c r="D1154" s="204" t="s">
        <v>711</v>
      </c>
      <c r="E1154" s="204" t="s">
        <v>712</v>
      </c>
      <c r="F1154" s="205">
        <v>6222</v>
      </c>
      <c r="G1154" s="205">
        <v>8406</v>
      </c>
      <c r="H1154">
        <f t="shared" si="31"/>
        <v>2006</v>
      </c>
    </row>
    <row r="1155" spans="1:8" x14ac:dyDescent="0.3">
      <c r="A1155" s="203">
        <v>38863</v>
      </c>
      <c r="B1155" s="204" t="s">
        <v>509</v>
      </c>
      <c r="C1155" s="204" t="s">
        <v>713</v>
      </c>
      <c r="D1155" s="204" t="s">
        <v>96</v>
      </c>
      <c r="E1155" s="204" t="s">
        <v>712</v>
      </c>
      <c r="F1155" s="205">
        <v>3434.26</v>
      </c>
      <c r="G1155" s="205">
        <v>2451.8000000000002</v>
      </c>
      <c r="H1155">
        <f t="shared" ref="H1155:H1218" si="32">YEAR(A1155)</f>
        <v>2006</v>
      </c>
    </row>
    <row r="1156" spans="1:8" x14ac:dyDescent="0.3">
      <c r="A1156" s="203">
        <v>38863</v>
      </c>
      <c r="B1156" s="204" t="s">
        <v>509</v>
      </c>
      <c r="C1156" s="204" t="s">
        <v>714</v>
      </c>
      <c r="D1156" s="204" t="s">
        <v>96</v>
      </c>
      <c r="E1156" s="204" t="s">
        <v>712</v>
      </c>
      <c r="F1156" s="205">
        <v>413</v>
      </c>
      <c r="G1156" s="205">
        <v>573</v>
      </c>
      <c r="H1156">
        <f t="shared" si="32"/>
        <v>2006</v>
      </c>
    </row>
    <row r="1157" spans="1:8" x14ac:dyDescent="0.3">
      <c r="A1157" s="203">
        <v>38863</v>
      </c>
      <c r="B1157" s="204" t="s">
        <v>509</v>
      </c>
      <c r="C1157" s="204" t="s">
        <v>715</v>
      </c>
      <c r="D1157" s="204" t="s">
        <v>96</v>
      </c>
      <c r="E1157" s="204" t="s">
        <v>712</v>
      </c>
      <c r="F1157" s="205">
        <v>0</v>
      </c>
      <c r="G1157" s="205">
        <v>3089</v>
      </c>
      <c r="H1157">
        <f t="shared" si="32"/>
        <v>2006</v>
      </c>
    </row>
    <row r="1158" spans="1:8" x14ac:dyDescent="0.3">
      <c r="A1158" s="203">
        <v>38863</v>
      </c>
      <c r="B1158" s="204" t="s">
        <v>716</v>
      </c>
      <c r="C1158" s="204" t="s">
        <v>716</v>
      </c>
      <c r="D1158" s="204" t="s">
        <v>96</v>
      </c>
      <c r="E1158" s="204" t="s">
        <v>712</v>
      </c>
      <c r="F1158" s="205">
        <v>719</v>
      </c>
      <c r="G1158" s="205">
        <v>1283</v>
      </c>
      <c r="H1158">
        <f t="shared" si="32"/>
        <v>2006</v>
      </c>
    </row>
    <row r="1159" spans="1:8" x14ac:dyDescent="0.3">
      <c r="A1159" s="203">
        <v>38863</v>
      </c>
      <c r="B1159" s="204" t="s">
        <v>717</v>
      </c>
      <c r="C1159" s="204" t="s">
        <v>718</v>
      </c>
      <c r="D1159" s="204" t="s">
        <v>96</v>
      </c>
      <c r="E1159" s="204" t="s">
        <v>712</v>
      </c>
      <c r="F1159" s="205">
        <v>1202</v>
      </c>
      <c r="G1159" s="205">
        <v>1622</v>
      </c>
      <c r="H1159">
        <f t="shared" si="32"/>
        <v>2006</v>
      </c>
    </row>
    <row r="1160" spans="1:8" x14ac:dyDescent="0.3">
      <c r="A1160" s="203">
        <v>38863</v>
      </c>
      <c r="B1160" s="204" t="s">
        <v>717</v>
      </c>
      <c r="C1160" s="204" t="s">
        <v>719</v>
      </c>
      <c r="D1160" s="204" t="s">
        <v>96</v>
      </c>
      <c r="E1160" s="204" t="s">
        <v>712</v>
      </c>
      <c r="F1160" s="205">
        <v>109</v>
      </c>
      <c r="G1160" s="205">
        <v>281</v>
      </c>
      <c r="H1160">
        <f t="shared" si="32"/>
        <v>2006</v>
      </c>
    </row>
    <row r="1161" spans="1:8" x14ac:dyDescent="0.3">
      <c r="A1161" s="203">
        <v>38863</v>
      </c>
      <c r="B1161" s="204" t="s">
        <v>720</v>
      </c>
      <c r="C1161" s="204" t="s">
        <v>720</v>
      </c>
      <c r="D1161" s="204" t="s">
        <v>96</v>
      </c>
      <c r="E1161" s="204" t="s">
        <v>712</v>
      </c>
      <c r="F1161" s="205">
        <v>294</v>
      </c>
      <c r="G1161" s="205">
        <v>881</v>
      </c>
      <c r="H1161">
        <f t="shared" si="32"/>
        <v>2006</v>
      </c>
    </row>
    <row r="1162" spans="1:8" x14ac:dyDescent="0.3">
      <c r="A1162" s="203">
        <v>38863</v>
      </c>
      <c r="B1162" s="204" t="s">
        <v>720</v>
      </c>
      <c r="C1162" s="204" t="s">
        <v>720</v>
      </c>
      <c r="D1162" s="204" t="s">
        <v>96</v>
      </c>
      <c r="E1162" s="204" t="s">
        <v>721</v>
      </c>
      <c r="F1162" s="205">
        <v>100</v>
      </c>
      <c r="G1162" s="205">
        <v>469</v>
      </c>
      <c r="H1162">
        <f t="shared" si="32"/>
        <v>2006</v>
      </c>
    </row>
    <row r="1163" spans="1:8" x14ac:dyDescent="0.3">
      <c r="A1163" s="203">
        <v>38863</v>
      </c>
      <c r="B1163" s="204" t="s">
        <v>134</v>
      </c>
      <c r="C1163" s="204" t="s">
        <v>134</v>
      </c>
      <c r="D1163" s="204" t="s">
        <v>711</v>
      </c>
      <c r="E1163" s="204" t="s">
        <v>721</v>
      </c>
      <c r="F1163" s="205">
        <v>6597</v>
      </c>
      <c r="G1163" s="205">
        <v>6776</v>
      </c>
      <c r="H1163">
        <f t="shared" si="32"/>
        <v>2006</v>
      </c>
    </row>
    <row r="1164" spans="1:8" x14ac:dyDescent="0.3">
      <c r="A1164" s="203">
        <v>38863</v>
      </c>
      <c r="B1164" s="204" t="s">
        <v>509</v>
      </c>
      <c r="C1164" s="204" t="s">
        <v>713</v>
      </c>
      <c r="D1164" s="204" t="s">
        <v>96</v>
      </c>
      <c r="E1164" s="204" t="s">
        <v>721</v>
      </c>
      <c r="F1164" s="205">
        <v>3837.2000000000003</v>
      </c>
      <c r="G1164" s="205">
        <v>2193.1400000000003</v>
      </c>
      <c r="H1164">
        <f t="shared" si="32"/>
        <v>2006</v>
      </c>
    </row>
    <row r="1165" spans="1:8" x14ac:dyDescent="0.3">
      <c r="A1165" s="203">
        <v>38863</v>
      </c>
      <c r="B1165" s="204" t="s">
        <v>509</v>
      </c>
      <c r="C1165" s="204" t="s">
        <v>714</v>
      </c>
      <c r="D1165" s="204" t="s">
        <v>96</v>
      </c>
      <c r="E1165" s="204" t="s">
        <v>721</v>
      </c>
      <c r="F1165" s="205">
        <v>792</v>
      </c>
      <c r="G1165" s="205">
        <v>736</v>
      </c>
      <c r="H1165">
        <f t="shared" si="32"/>
        <v>2006</v>
      </c>
    </row>
    <row r="1166" spans="1:8" x14ac:dyDescent="0.3">
      <c r="A1166" s="203">
        <v>38863</v>
      </c>
      <c r="B1166" s="204" t="s">
        <v>509</v>
      </c>
      <c r="C1166" s="204" t="s">
        <v>715</v>
      </c>
      <c r="D1166" s="204" t="s">
        <v>96</v>
      </c>
      <c r="E1166" s="204" t="s">
        <v>721</v>
      </c>
      <c r="F1166" s="205">
        <v>0</v>
      </c>
      <c r="G1166" s="205">
        <v>4115</v>
      </c>
      <c r="H1166">
        <f t="shared" si="32"/>
        <v>2006</v>
      </c>
    </row>
    <row r="1167" spans="1:8" x14ac:dyDescent="0.3">
      <c r="A1167" s="203">
        <v>38863</v>
      </c>
      <c r="B1167" s="204" t="s">
        <v>716</v>
      </c>
      <c r="C1167" s="204" t="s">
        <v>716</v>
      </c>
      <c r="D1167" s="204" t="s">
        <v>96</v>
      </c>
      <c r="E1167" s="204" t="s">
        <v>721</v>
      </c>
      <c r="F1167" s="205">
        <v>986</v>
      </c>
      <c r="G1167" s="205">
        <v>1344</v>
      </c>
      <c r="H1167">
        <f t="shared" si="32"/>
        <v>2006</v>
      </c>
    </row>
    <row r="1168" spans="1:8" x14ac:dyDescent="0.3">
      <c r="A1168" s="203">
        <v>38863</v>
      </c>
      <c r="B1168" s="204" t="s">
        <v>717</v>
      </c>
      <c r="C1168" s="204" t="s">
        <v>718</v>
      </c>
      <c r="D1168" s="204" t="s">
        <v>96</v>
      </c>
      <c r="E1168" s="204" t="s">
        <v>721</v>
      </c>
      <c r="F1168" s="205">
        <v>868</v>
      </c>
      <c r="G1168" s="205">
        <v>1002</v>
      </c>
      <c r="H1168">
        <f t="shared" si="32"/>
        <v>2006</v>
      </c>
    </row>
    <row r="1169" spans="1:8" x14ac:dyDescent="0.3">
      <c r="A1169" s="203">
        <v>38863</v>
      </c>
      <c r="B1169" s="204" t="s">
        <v>717</v>
      </c>
      <c r="C1169" s="204" t="s">
        <v>719</v>
      </c>
      <c r="D1169" s="204" t="s">
        <v>96</v>
      </c>
      <c r="E1169" s="204" t="s">
        <v>721</v>
      </c>
      <c r="F1169" s="205">
        <v>462</v>
      </c>
      <c r="G1169" s="205">
        <v>742</v>
      </c>
      <c r="H1169">
        <f t="shared" si="32"/>
        <v>2006</v>
      </c>
    </row>
    <row r="1170" spans="1:8" x14ac:dyDescent="0.3">
      <c r="A1170" s="203">
        <v>38870</v>
      </c>
      <c r="B1170" s="204" t="s">
        <v>134</v>
      </c>
      <c r="C1170" s="204" t="s">
        <v>134</v>
      </c>
      <c r="D1170" s="204" t="s">
        <v>711</v>
      </c>
      <c r="E1170" s="204" t="s">
        <v>712</v>
      </c>
      <c r="F1170" s="205">
        <v>6124</v>
      </c>
      <c r="G1170" s="205">
        <v>6800</v>
      </c>
      <c r="H1170">
        <f t="shared" si="32"/>
        <v>2006</v>
      </c>
    </row>
    <row r="1171" spans="1:8" x14ac:dyDescent="0.3">
      <c r="A1171" s="203">
        <v>38870</v>
      </c>
      <c r="B1171" s="204" t="s">
        <v>509</v>
      </c>
      <c r="C1171" s="204" t="s">
        <v>713</v>
      </c>
      <c r="D1171" s="204" t="s">
        <v>96</v>
      </c>
      <c r="E1171" s="204" t="s">
        <v>712</v>
      </c>
      <c r="F1171" s="205">
        <v>3242.6800000000003</v>
      </c>
      <c r="G1171" s="205">
        <v>2323.1</v>
      </c>
      <c r="H1171">
        <f t="shared" si="32"/>
        <v>2006</v>
      </c>
    </row>
    <row r="1172" spans="1:8" x14ac:dyDescent="0.3">
      <c r="A1172" s="203">
        <v>38870</v>
      </c>
      <c r="B1172" s="204" t="s">
        <v>509</v>
      </c>
      <c r="C1172" s="204" t="s">
        <v>714</v>
      </c>
      <c r="D1172" s="204" t="s">
        <v>96</v>
      </c>
      <c r="E1172" s="204" t="s">
        <v>712</v>
      </c>
      <c r="F1172" s="205">
        <v>510</v>
      </c>
      <c r="G1172" s="205">
        <v>770</v>
      </c>
      <c r="H1172">
        <f t="shared" si="32"/>
        <v>2006</v>
      </c>
    </row>
    <row r="1173" spans="1:8" x14ac:dyDescent="0.3">
      <c r="A1173" s="203">
        <v>38870</v>
      </c>
      <c r="B1173" s="204" t="s">
        <v>509</v>
      </c>
      <c r="C1173" s="204" t="s">
        <v>715</v>
      </c>
      <c r="D1173" s="204" t="s">
        <v>96</v>
      </c>
      <c r="E1173" s="204" t="s">
        <v>712</v>
      </c>
      <c r="F1173" s="205">
        <v>0</v>
      </c>
      <c r="G1173" s="205">
        <v>2961</v>
      </c>
      <c r="H1173">
        <f t="shared" si="32"/>
        <v>2006</v>
      </c>
    </row>
    <row r="1174" spans="1:8" x14ac:dyDescent="0.3">
      <c r="A1174" s="203">
        <v>38870</v>
      </c>
      <c r="B1174" s="204" t="s">
        <v>716</v>
      </c>
      <c r="C1174" s="204" t="s">
        <v>716</v>
      </c>
      <c r="D1174" s="204" t="s">
        <v>96</v>
      </c>
      <c r="E1174" s="204" t="s">
        <v>712</v>
      </c>
      <c r="F1174" s="205">
        <v>753</v>
      </c>
      <c r="G1174" s="205">
        <v>1358</v>
      </c>
      <c r="H1174">
        <f t="shared" si="32"/>
        <v>2006</v>
      </c>
    </row>
    <row r="1175" spans="1:8" x14ac:dyDescent="0.3">
      <c r="A1175" s="203">
        <v>38870</v>
      </c>
      <c r="B1175" s="204" t="s">
        <v>717</v>
      </c>
      <c r="C1175" s="204" t="s">
        <v>718</v>
      </c>
      <c r="D1175" s="204" t="s">
        <v>96</v>
      </c>
      <c r="E1175" s="204" t="s">
        <v>712</v>
      </c>
      <c r="F1175" s="205">
        <v>1093</v>
      </c>
      <c r="G1175" s="205">
        <v>1620</v>
      </c>
      <c r="H1175">
        <f t="shared" si="32"/>
        <v>2006</v>
      </c>
    </row>
    <row r="1176" spans="1:8" x14ac:dyDescent="0.3">
      <c r="A1176" s="203">
        <v>38870</v>
      </c>
      <c r="B1176" s="204" t="s">
        <v>717</v>
      </c>
      <c r="C1176" s="204" t="s">
        <v>719</v>
      </c>
      <c r="D1176" s="204" t="s">
        <v>96</v>
      </c>
      <c r="E1176" s="204" t="s">
        <v>712</v>
      </c>
      <c r="F1176" s="205">
        <v>103</v>
      </c>
      <c r="G1176" s="205">
        <v>186</v>
      </c>
      <c r="H1176">
        <f t="shared" si="32"/>
        <v>2006</v>
      </c>
    </row>
    <row r="1177" spans="1:8" x14ac:dyDescent="0.3">
      <c r="A1177" s="203">
        <v>38870</v>
      </c>
      <c r="B1177" s="204" t="s">
        <v>720</v>
      </c>
      <c r="C1177" s="204" t="s">
        <v>720</v>
      </c>
      <c r="D1177" s="204" t="s">
        <v>96</v>
      </c>
      <c r="E1177" s="204" t="s">
        <v>712</v>
      </c>
      <c r="F1177" s="205">
        <v>246</v>
      </c>
      <c r="G1177" s="205">
        <v>1182</v>
      </c>
      <c r="H1177">
        <f t="shared" si="32"/>
        <v>2006</v>
      </c>
    </row>
    <row r="1178" spans="1:8" x14ac:dyDescent="0.3">
      <c r="A1178" s="203">
        <v>38870</v>
      </c>
      <c r="B1178" s="204" t="s">
        <v>720</v>
      </c>
      <c r="C1178" s="204" t="s">
        <v>720</v>
      </c>
      <c r="D1178" s="204" t="s">
        <v>96</v>
      </c>
      <c r="E1178" s="204" t="s">
        <v>721</v>
      </c>
      <c r="F1178" s="205">
        <v>70</v>
      </c>
      <c r="G1178" s="205">
        <v>511</v>
      </c>
      <c r="H1178">
        <f t="shared" si="32"/>
        <v>2006</v>
      </c>
    </row>
    <row r="1179" spans="1:8" x14ac:dyDescent="0.3">
      <c r="A1179" s="203">
        <v>38870</v>
      </c>
      <c r="B1179" s="204" t="s">
        <v>134</v>
      </c>
      <c r="C1179" s="204" t="s">
        <v>134</v>
      </c>
      <c r="D1179" s="204" t="s">
        <v>711</v>
      </c>
      <c r="E1179" s="204" t="s">
        <v>721</v>
      </c>
      <c r="F1179" s="205">
        <v>6774</v>
      </c>
      <c r="G1179" s="205">
        <v>6673</v>
      </c>
      <c r="H1179">
        <f t="shared" si="32"/>
        <v>2006</v>
      </c>
    </row>
    <row r="1180" spans="1:8" x14ac:dyDescent="0.3">
      <c r="A1180" s="203">
        <v>38870</v>
      </c>
      <c r="B1180" s="204" t="s">
        <v>509</v>
      </c>
      <c r="C1180" s="204" t="s">
        <v>713</v>
      </c>
      <c r="D1180" s="204" t="s">
        <v>96</v>
      </c>
      <c r="E1180" s="204" t="s">
        <v>721</v>
      </c>
      <c r="F1180" s="205">
        <v>3896.5600000000004</v>
      </c>
      <c r="G1180" s="205">
        <v>2067</v>
      </c>
      <c r="H1180">
        <f t="shared" si="32"/>
        <v>2006</v>
      </c>
    </row>
    <row r="1181" spans="1:8" x14ac:dyDescent="0.3">
      <c r="A1181" s="203">
        <v>38870</v>
      </c>
      <c r="B1181" s="204" t="s">
        <v>509</v>
      </c>
      <c r="C1181" s="204" t="s">
        <v>714</v>
      </c>
      <c r="D1181" s="204" t="s">
        <v>96</v>
      </c>
      <c r="E1181" s="204" t="s">
        <v>721</v>
      </c>
      <c r="F1181" s="205">
        <v>588</v>
      </c>
      <c r="G1181" s="205">
        <v>758</v>
      </c>
      <c r="H1181">
        <f t="shared" si="32"/>
        <v>2006</v>
      </c>
    </row>
    <row r="1182" spans="1:8" x14ac:dyDescent="0.3">
      <c r="A1182" s="203">
        <v>38870</v>
      </c>
      <c r="B1182" s="204" t="s">
        <v>509</v>
      </c>
      <c r="C1182" s="204" t="s">
        <v>715</v>
      </c>
      <c r="D1182" s="204" t="s">
        <v>96</v>
      </c>
      <c r="E1182" s="204" t="s">
        <v>721</v>
      </c>
      <c r="F1182" s="205">
        <v>0</v>
      </c>
      <c r="G1182" s="205">
        <v>4218</v>
      </c>
      <c r="H1182">
        <f t="shared" si="32"/>
        <v>2006</v>
      </c>
    </row>
    <row r="1183" spans="1:8" x14ac:dyDescent="0.3">
      <c r="A1183" s="203">
        <v>38870</v>
      </c>
      <c r="B1183" s="204" t="s">
        <v>716</v>
      </c>
      <c r="C1183" s="204" t="s">
        <v>716</v>
      </c>
      <c r="D1183" s="204" t="s">
        <v>96</v>
      </c>
      <c r="E1183" s="204" t="s">
        <v>721</v>
      </c>
      <c r="F1183" s="205">
        <v>985</v>
      </c>
      <c r="G1183" s="205">
        <v>1722</v>
      </c>
      <c r="H1183">
        <f t="shared" si="32"/>
        <v>2006</v>
      </c>
    </row>
    <row r="1184" spans="1:8" x14ac:dyDescent="0.3">
      <c r="A1184" s="203">
        <v>38870</v>
      </c>
      <c r="B1184" s="204" t="s">
        <v>717</v>
      </c>
      <c r="C1184" s="204" t="s">
        <v>718</v>
      </c>
      <c r="D1184" s="204" t="s">
        <v>96</v>
      </c>
      <c r="E1184" s="204" t="s">
        <v>721</v>
      </c>
      <c r="F1184" s="205">
        <v>1134</v>
      </c>
      <c r="G1184" s="205">
        <v>1838</v>
      </c>
      <c r="H1184">
        <f t="shared" si="32"/>
        <v>2006</v>
      </c>
    </row>
    <row r="1185" spans="1:8" x14ac:dyDescent="0.3">
      <c r="A1185" s="203">
        <v>38870</v>
      </c>
      <c r="B1185" s="204" t="s">
        <v>717</v>
      </c>
      <c r="C1185" s="204" t="s">
        <v>719</v>
      </c>
      <c r="D1185" s="204" t="s">
        <v>96</v>
      </c>
      <c r="E1185" s="204" t="s">
        <v>721</v>
      </c>
      <c r="F1185" s="205">
        <v>93</v>
      </c>
      <c r="G1185" s="205">
        <v>176</v>
      </c>
      <c r="H1185">
        <f t="shared" si="32"/>
        <v>2006</v>
      </c>
    </row>
    <row r="1186" spans="1:8" x14ac:dyDescent="0.3">
      <c r="A1186" s="203">
        <v>38877</v>
      </c>
      <c r="B1186" s="204" t="s">
        <v>134</v>
      </c>
      <c r="C1186" s="204" t="s">
        <v>134</v>
      </c>
      <c r="D1186" s="204" t="s">
        <v>711</v>
      </c>
      <c r="E1186" s="204" t="s">
        <v>712</v>
      </c>
      <c r="F1186" s="205">
        <v>6632</v>
      </c>
      <c r="G1186" s="205">
        <v>7742</v>
      </c>
      <c r="H1186">
        <f t="shared" si="32"/>
        <v>2006</v>
      </c>
    </row>
    <row r="1187" spans="1:8" x14ac:dyDescent="0.3">
      <c r="A1187" s="203">
        <v>38877</v>
      </c>
      <c r="B1187" s="204" t="s">
        <v>509</v>
      </c>
      <c r="C1187" s="204" t="s">
        <v>713</v>
      </c>
      <c r="D1187" s="204" t="s">
        <v>96</v>
      </c>
      <c r="E1187" s="204" t="s">
        <v>712</v>
      </c>
      <c r="F1187" s="205">
        <v>3226.1400000000003</v>
      </c>
      <c r="G1187" s="205">
        <v>2494.38</v>
      </c>
      <c r="H1187">
        <f t="shared" si="32"/>
        <v>2006</v>
      </c>
    </row>
    <row r="1188" spans="1:8" x14ac:dyDescent="0.3">
      <c r="A1188" s="203">
        <v>38877</v>
      </c>
      <c r="B1188" s="204" t="s">
        <v>509</v>
      </c>
      <c r="C1188" s="204" t="s">
        <v>714</v>
      </c>
      <c r="D1188" s="204" t="s">
        <v>96</v>
      </c>
      <c r="E1188" s="204" t="s">
        <v>712</v>
      </c>
      <c r="F1188" s="205">
        <v>454</v>
      </c>
      <c r="G1188" s="205">
        <v>602</v>
      </c>
      <c r="H1188">
        <f t="shared" si="32"/>
        <v>2006</v>
      </c>
    </row>
    <row r="1189" spans="1:8" x14ac:dyDescent="0.3">
      <c r="A1189" s="203">
        <v>38877</v>
      </c>
      <c r="B1189" s="204" t="s">
        <v>509</v>
      </c>
      <c r="C1189" s="204" t="s">
        <v>715</v>
      </c>
      <c r="D1189" s="204" t="s">
        <v>96</v>
      </c>
      <c r="E1189" s="204" t="s">
        <v>712</v>
      </c>
      <c r="F1189" s="205">
        <v>0</v>
      </c>
      <c r="G1189" s="205">
        <v>3233</v>
      </c>
      <c r="H1189">
        <f t="shared" si="32"/>
        <v>2006</v>
      </c>
    </row>
    <row r="1190" spans="1:8" x14ac:dyDescent="0.3">
      <c r="A1190" s="203">
        <v>38877</v>
      </c>
      <c r="B1190" s="204" t="s">
        <v>716</v>
      </c>
      <c r="C1190" s="204" t="s">
        <v>716</v>
      </c>
      <c r="D1190" s="204" t="s">
        <v>96</v>
      </c>
      <c r="E1190" s="204" t="s">
        <v>712</v>
      </c>
      <c r="F1190" s="205">
        <v>817</v>
      </c>
      <c r="G1190" s="205">
        <v>1489</v>
      </c>
      <c r="H1190">
        <f t="shared" si="32"/>
        <v>2006</v>
      </c>
    </row>
    <row r="1191" spans="1:8" x14ac:dyDescent="0.3">
      <c r="A1191" s="203">
        <v>38877</v>
      </c>
      <c r="B1191" s="204" t="s">
        <v>717</v>
      </c>
      <c r="C1191" s="204" t="s">
        <v>718</v>
      </c>
      <c r="D1191" s="204" t="s">
        <v>96</v>
      </c>
      <c r="E1191" s="204" t="s">
        <v>712</v>
      </c>
      <c r="F1191" s="205">
        <v>1154</v>
      </c>
      <c r="G1191" s="205">
        <v>1380</v>
      </c>
      <c r="H1191">
        <f t="shared" si="32"/>
        <v>2006</v>
      </c>
    </row>
    <row r="1192" spans="1:8" x14ac:dyDescent="0.3">
      <c r="A1192" s="203">
        <v>38877</v>
      </c>
      <c r="B1192" s="204" t="s">
        <v>717</v>
      </c>
      <c r="C1192" s="204" t="s">
        <v>719</v>
      </c>
      <c r="D1192" s="204" t="s">
        <v>96</v>
      </c>
      <c r="E1192" s="204" t="s">
        <v>712</v>
      </c>
      <c r="F1192" s="205">
        <v>148</v>
      </c>
      <c r="G1192" s="205">
        <v>238</v>
      </c>
      <c r="H1192">
        <f t="shared" si="32"/>
        <v>2006</v>
      </c>
    </row>
    <row r="1193" spans="1:8" x14ac:dyDescent="0.3">
      <c r="A1193" s="203">
        <v>38877</v>
      </c>
      <c r="B1193" s="204" t="s">
        <v>720</v>
      </c>
      <c r="C1193" s="204" t="s">
        <v>720</v>
      </c>
      <c r="D1193" s="204" t="s">
        <v>96</v>
      </c>
      <c r="E1193" s="204" t="s">
        <v>712</v>
      </c>
      <c r="F1193" s="205">
        <v>222</v>
      </c>
      <c r="G1193" s="205">
        <v>1007</v>
      </c>
      <c r="H1193">
        <f t="shared" si="32"/>
        <v>2006</v>
      </c>
    </row>
    <row r="1194" spans="1:8" x14ac:dyDescent="0.3">
      <c r="A1194" s="203">
        <v>38877</v>
      </c>
      <c r="B1194" s="204" t="s">
        <v>720</v>
      </c>
      <c r="C1194" s="204" t="s">
        <v>720</v>
      </c>
      <c r="D1194" s="204" t="s">
        <v>96</v>
      </c>
      <c r="E1194" s="204" t="s">
        <v>721</v>
      </c>
      <c r="F1194" s="205">
        <v>240</v>
      </c>
      <c r="G1194" s="205">
        <v>671</v>
      </c>
      <c r="H1194">
        <f t="shared" si="32"/>
        <v>2006</v>
      </c>
    </row>
    <row r="1195" spans="1:8" x14ac:dyDescent="0.3">
      <c r="A1195" s="203">
        <v>38877</v>
      </c>
      <c r="B1195" s="204" t="s">
        <v>134</v>
      </c>
      <c r="C1195" s="204" t="s">
        <v>134</v>
      </c>
      <c r="D1195" s="204" t="s">
        <v>711</v>
      </c>
      <c r="E1195" s="204" t="s">
        <v>721</v>
      </c>
      <c r="F1195" s="205">
        <v>6552</v>
      </c>
      <c r="G1195" s="205">
        <v>7399</v>
      </c>
      <c r="H1195">
        <f t="shared" si="32"/>
        <v>2006</v>
      </c>
    </row>
    <row r="1196" spans="1:8" x14ac:dyDescent="0.3">
      <c r="A1196" s="203">
        <v>38877</v>
      </c>
      <c r="B1196" s="204" t="s">
        <v>509</v>
      </c>
      <c r="C1196" s="204" t="s">
        <v>713</v>
      </c>
      <c r="D1196" s="204" t="s">
        <v>96</v>
      </c>
      <c r="E1196" s="204" t="s">
        <v>721</v>
      </c>
      <c r="F1196" s="205">
        <v>3571.1400000000003</v>
      </c>
      <c r="G1196" s="205">
        <v>2032.0200000000002</v>
      </c>
      <c r="H1196">
        <f t="shared" si="32"/>
        <v>2006</v>
      </c>
    </row>
    <row r="1197" spans="1:8" x14ac:dyDescent="0.3">
      <c r="A1197" s="203">
        <v>38877</v>
      </c>
      <c r="B1197" s="204" t="s">
        <v>509</v>
      </c>
      <c r="C1197" s="204" t="s">
        <v>714</v>
      </c>
      <c r="D1197" s="204" t="s">
        <v>96</v>
      </c>
      <c r="E1197" s="204" t="s">
        <v>721</v>
      </c>
      <c r="F1197" s="205">
        <v>949</v>
      </c>
      <c r="G1197" s="205">
        <v>1131</v>
      </c>
      <c r="H1197">
        <f t="shared" si="32"/>
        <v>2006</v>
      </c>
    </row>
    <row r="1198" spans="1:8" x14ac:dyDescent="0.3">
      <c r="A1198" s="203">
        <v>38877</v>
      </c>
      <c r="B1198" s="204" t="s">
        <v>509</v>
      </c>
      <c r="C1198" s="204" t="s">
        <v>715</v>
      </c>
      <c r="D1198" s="204" t="s">
        <v>96</v>
      </c>
      <c r="E1198" s="204" t="s">
        <v>721</v>
      </c>
      <c r="F1198" s="205">
        <v>0</v>
      </c>
      <c r="G1198" s="205">
        <v>4296</v>
      </c>
      <c r="H1198">
        <f t="shared" si="32"/>
        <v>2006</v>
      </c>
    </row>
    <row r="1199" spans="1:8" x14ac:dyDescent="0.3">
      <c r="A1199" s="203">
        <v>38877</v>
      </c>
      <c r="B1199" s="204" t="s">
        <v>716</v>
      </c>
      <c r="C1199" s="204" t="s">
        <v>716</v>
      </c>
      <c r="D1199" s="204" t="s">
        <v>96</v>
      </c>
      <c r="E1199" s="204" t="s">
        <v>721</v>
      </c>
      <c r="F1199" s="205">
        <v>888</v>
      </c>
      <c r="G1199" s="205">
        <v>1514</v>
      </c>
      <c r="H1199">
        <f t="shared" si="32"/>
        <v>2006</v>
      </c>
    </row>
    <row r="1200" spans="1:8" x14ac:dyDescent="0.3">
      <c r="A1200" s="203">
        <v>38877</v>
      </c>
      <c r="B1200" s="204" t="s">
        <v>717</v>
      </c>
      <c r="C1200" s="204" t="s">
        <v>718</v>
      </c>
      <c r="D1200" s="204" t="s">
        <v>96</v>
      </c>
      <c r="E1200" s="204" t="s">
        <v>721</v>
      </c>
      <c r="F1200" s="205">
        <v>920</v>
      </c>
      <c r="G1200" s="205">
        <v>1361</v>
      </c>
      <c r="H1200">
        <f t="shared" si="32"/>
        <v>2006</v>
      </c>
    </row>
    <row r="1201" spans="1:8" x14ac:dyDescent="0.3">
      <c r="A1201" s="203">
        <v>38877</v>
      </c>
      <c r="B1201" s="204" t="s">
        <v>717</v>
      </c>
      <c r="C1201" s="204" t="s">
        <v>719</v>
      </c>
      <c r="D1201" s="204" t="s">
        <v>96</v>
      </c>
      <c r="E1201" s="204" t="s">
        <v>721</v>
      </c>
      <c r="F1201" s="205">
        <v>381</v>
      </c>
      <c r="G1201" s="205">
        <v>766</v>
      </c>
      <c r="H1201">
        <f t="shared" si="32"/>
        <v>2006</v>
      </c>
    </row>
    <row r="1202" spans="1:8" x14ac:dyDescent="0.3">
      <c r="A1202" s="203">
        <v>38884</v>
      </c>
      <c r="B1202" s="204" t="s">
        <v>134</v>
      </c>
      <c r="C1202" s="204" t="s">
        <v>134</v>
      </c>
      <c r="D1202" s="204" t="s">
        <v>711</v>
      </c>
      <c r="E1202" s="204" t="s">
        <v>712</v>
      </c>
      <c r="F1202" s="205">
        <v>6099</v>
      </c>
      <c r="G1202" s="205">
        <v>8695</v>
      </c>
      <c r="H1202">
        <f t="shared" si="32"/>
        <v>2006</v>
      </c>
    </row>
    <row r="1203" spans="1:8" x14ac:dyDescent="0.3">
      <c r="A1203" s="203">
        <v>38884</v>
      </c>
      <c r="B1203" s="204" t="s">
        <v>509</v>
      </c>
      <c r="C1203" s="204" t="s">
        <v>713</v>
      </c>
      <c r="D1203" s="204" t="s">
        <v>96</v>
      </c>
      <c r="E1203" s="204" t="s">
        <v>712</v>
      </c>
      <c r="F1203" s="205">
        <v>2945.84</v>
      </c>
      <c r="G1203" s="205">
        <v>2652.28</v>
      </c>
      <c r="H1203">
        <f t="shared" si="32"/>
        <v>2006</v>
      </c>
    </row>
    <row r="1204" spans="1:8" x14ac:dyDescent="0.3">
      <c r="A1204" s="203">
        <v>38884</v>
      </c>
      <c r="B1204" s="204" t="s">
        <v>509</v>
      </c>
      <c r="C1204" s="204" t="s">
        <v>714</v>
      </c>
      <c r="D1204" s="204" t="s">
        <v>96</v>
      </c>
      <c r="E1204" s="204" t="s">
        <v>712</v>
      </c>
      <c r="F1204" s="205">
        <v>476</v>
      </c>
      <c r="G1204" s="205">
        <v>814</v>
      </c>
      <c r="H1204">
        <f t="shared" si="32"/>
        <v>2006</v>
      </c>
    </row>
    <row r="1205" spans="1:8" x14ac:dyDescent="0.3">
      <c r="A1205" s="203">
        <v>38884</v>
      </c>
      <c r="B1205" s="204" t="s">
        <v>509</v>
      </c>
      <c r="C1205" s="204" t="s">
        <v>715</v>
      </c>
      <c r="D1205" s="204" t="s">
        <v>96</v>
      </c>
      <c r="E1205" s="204" t="s">
        <v>712</v>
      </c>
      <c r="F1205" s="205">
        <v>0</v>
      </c>
      <c r="G1205" s="205">
        <v>3297</v>
      </c>
      <c r="H1205">
        <f t="shared" si="32"/>
        <v>2006</v>
      </c>
    </row>
    <row r="1206" spans="1:8" x14ac:dyDescent="0.3">
      <c r="A1206" s="203">
        <v>38884</v>
      </c>
      <c r="B1206" s="204" t="s">
        <v>716</v>
      </c>
      <c r="C1206" s="204" t="s">
        <v>716</v>
      </c>
      <c r="D1206" s="204" t="s">
        <v>96</v>
      </c>
      <c r="E1206" s="204" t="s">
        <v>712</v>
      </c>
      <c r="F1206" s="205">
        <v>777</v>
      </c>
      <c r="G1206" s="205">
        <v>1582</v>
      </c>
      <c r="H1206">
        <f t="shared" si="32"/>
        <v>2006</v>
      </c>
    </row>
    <row r="1207" spans="1:8" x14ac:dyDescent="0.3">
      <c r="A1207" s="203">
        <v>38884</v>
      </c>
      <c r="B1207" s="204" t="s">
        <v>717</v>
      </c>
      <c r="C1207" s="204" t="s">
        <v>718</v>
      </c>
      <c r="D1207" s="204" t="s">
        <v>96</v>
      </c>
      <c r="E1207" s="204" t="s">
        <v>712</v>
      </c>
      <c r="F1207" s="205">
        <v>1259</v>
      </c>
      <c r="G1207" s="205">
        <v>1395</v>
      </c>
      <c r="H1207">
        <f t="shared" si="32"/>
        <v>2006</v>
      </c>
    </row>
    <row r="1208" spans="1:8" x14ac:dyDescent="0.3">
      <c r="A1208" s="203">
        <v>38884</v>
      </c>
      <c r="B1208" s="204" t="s">
        <v>717</v>
      </c>
      <c r="C1208" s="204" t="s">
        <v>719</v>
      </c>
      <c r="D1208" s="204" t="s">
        <v>96</v>
      </c>
      <c r="E1208" s="204" t="s">
        <v>712</v>
      </c>
      <c r="F1208" s="205">
        <v>113</v>
      </c>
      <c r="G1208" s="205">
        <v>213</v>
      </c>
      <c r="H1208">
        <f t="shared" si="32"/>
        <v>2006</v>
      </c>
    </row>
    <row r="1209" spans="1:8" x14ac:dyDescent="0.3">
      <c r="A1209" s="203">
        <v>38884</v>
      </c>
      <c r="B1209" s="204" t="s">
        <v>720</v>
      </c>
      <c r="C1209" s="204" t="s">
        <v>720</v>
      </c>
      <c r="D1209" s="204" t="s">
        <v>96</v>
      </c>
      <c r="E1209" s="204" t="s">
        <v>712</v>
      </c>
      <c r="F1209" s="205">
        <v>431</v>
      </c>
      <c r="G1209" s="205">
        <v>1050</v>
      </c>
      <c r="H1209">
        <f t="shared" si="32"/>
        <v>2006</v>
      </c>
    </row>
    <row r="1210" spans="1:8" x14ac:dyDescent="0.3">
      <c r="A1210" s="203">
        <v>38884</v>
      </c>
      <c r="B1210" s="204" t="s">
        <v>720</v>
      </c>
      <c r="C1210" s="204" t="s">
        <v>720</v>
      </c>
      <c r="D1210" s="204" t="s">
        <v>96</v>
      </c>
      <c r="E1210" s="204" t="s">
        <v>721</v>
      </c>
      <c r="F1210" s="205">
        <v>113</v>
      </c>
      <c r="G1210" s="205">
        <v>582</v>
      </c>
      <c r="H1210">
        <f t="shared" si="32"/>
        <v>2006</v>
      </c>
    </row>
    <row r="1211" spans="1:8" x14ac:dyDescent="0.3">
      <c r="A1211" s="203">
        <v>38884</v>
      </c>
      <c r="B1211" s="204" t="s">
        <v>134</v>
      </c>
      <c r="C1211" s="204" t="s">
        <v>134</v>
      </c>
      <c r="D1211" s="204" t="s">
        <v>711</v>
      </c>
      <c r="E1211" s="204" t="s">
        <v>721</v>
      </c>
      <c r="F1211" s="205">
        <v>6713</v>
      </c>
      <c r="G1211" s="205">
        <v>7588</v>
      </c>
      <c r="H1211">
        <f t="shared" si="32"/>
        <v>2006</v>
      </c>
    </row>
    <row r="1212" spans="1:8" x14ac:dyDescent="0.3">
      <c r="A1212" s="203">
        <v>38884</v>
      </c>
      <c r="B1212" s="204" t="s">
        <v>509</v>
      </c>
      <c r="C1212" s="204" t="s">
        <v>713</v>
      </c>
      <c r="D1212" s="204" t="s">
        <v>96</v>
      </c>
      <c r="E1212" s="204" t="s">
        <v>721</v>
      </c>
      <c r="F1212" s="205">
        <v>3588.1000000000004</v>
      </c>
      <c r="G1212" s="205">
        <v>2167.7000000000003</v>
      </c>
      <c r="H1212">
        <f t="shared" si="32"/>
        <v>2006</v>
      </c>
    </row>
    <row r="1213" spans="1:8" x14ac:dyDescent="0.3">
      <c r="A1213" s="203">
        <v>38884</v>
      </c>
      <c r="B1213" s="204" t="s">
        <v>509</v>
      </c>
      <c r="C1213" s="204" t="s">
        <v>714</v>
      </c>
      <c r="D1213" s="204" t="s">
        <v>96</v>
      </c>
      <c r="E1213" s="204" t="s">
        <v>721</v>
      </c>
      <c r="F1213" s="205">
        <v>642</v>
      </c>
      <c r="G1213" s="205">
        <v>783</v>
      </c>
      <c r="H1213">
        <f t="shared" si="32"/>
        <v>2006</v>
      </c>
    </row>
    <row r="1214" spans="1:8" x14ac:dyDescent="0.3">
      <c r="A1214" s="203">
        <v>38884</v>
      </c>
      <c r="B1214" s="204" t="s">
        <v>509</v>
      </c>
      <c r="C1214" s="204" t="s">
        <v>715</v>
      </c>
      <c r="D1214" s="204" t="s">
        <v>96</v>
      </c>
      <c r="E1214" s="204" t="s">
        <v>721</v>
      </c>
      <c r="F1214" s="205">
        <v>0</v>
      </c>
      <c r="G1214" s="205">
        <v>4562</v>
      </c>
      <c r="H1214">
        <f t="shared" si="32"/>
        <v>2006</v>
      </c>
    </row>
    <row r="1215" spans="1:8" x14ac:dyDescent="0.3">
      <c r="A1215" s="203">
        <v>38884</v>
      </c>
      <c r="B1215" s="204" t="s">
        <v>716</v>
      </c>
      <c r="C1215" s="204" t="s">
        <v>716</v>
      </c>
      <c r="D1215" s="204" t="s">
        <v>96</v>
      </c>
      <c r="E1215" s="204" t="s">
        <v>721</v>
      </c>
      <c r="F1215" s="205">
        <v>942</v>
      </c>
      <c r="G1215" s="205">
        <v>1484</v>
      </c>
      <c r="H1215">
        <f t="shared" si="32"/>
        <v>2006</v>
      </c>
    </row>
    <row r="1216" spans="1:8" x14ac:dyDescent="0.3">
      <c r="A1216" s="203">
        <v>38884</v>
      </c>
      <c r="B1216" s="204" t="s">
        <v>717</v>
      </c>
      <c r="C1216" s="204" t="s">
        <v>718</v>
      </c>
      <c r="D1216" s="204" t="s">
        <v>96</v>
      </c>
      <c r="E1216" s="204" t="s">
        <v>721</v>
      </c>
      <c r="F1216" s="205">
        <v>757</v>
      </c>
      <c r="G1216" s="205">
        <v>1270</v>
      </c>
      <c r="H1216">
        <f t="shared" si="32"/>
        <v>2006</v>
      </c>
    </row>
    <row r="1217" spans="1:8" x14ac:dyDescent="0.3">
      <c r="A1217" s="203">
        <v>38884</v>
      </c>
      <c r="B1217" s="204" t="s">
        <v>717</v>
      </c>
      <c r="C1217" s="204" t="s">
        <v>719</v>
      </c>
      <c r="D1217" s="204" t="s">
        <v>96</v>
      </c>
      <c r="E1217" s="204" t="s">
        <v>721</v>
      </c>
      <c r="F1217" s="205">
        <v>408</v>
      </c>
      <c r="G1217" s="205">
        <v>741</v>
      </c>
      <c r="H1217">
        <f t="shared" si="32"/>
        <v>2006</v>
      </c>
    </row>
    <row r="1218" spans="1:8" x14ac:dyDescent="0.3">
      <c r="A1218" s="203">
        <v>38891</v>
      </c>
      <c r="B1218" s="204" t="s">
        <v>134</v>
      </c>
      <c r="C1218" s="204" t="s">
        <v>134</v>
      </c>
      <c r="D1218" s="204" t="s">
        <v>711</v>
      </c>
      <c r="E1218" s="204" t="s">
        <v>712</v>
      </c>
      <c r="F1218" s="205">
        <v>6203</v>
      </c>
      <c r="G1218" s="205">
        <v>7968</v>
      </c>
      <c r="H1218">
        <f t="shared" si="32"/>
        <v>2006</v>
      </c>
    </row>
    <row r="1219" spans="1:8" x14ac:dyDescent="0.3">
      <c r="A1219" s="203">
        <v>38891</v>
      </c>
      <c r="B1219" s="204" t="s">
        <v>509</v>
      </c>
      <c r="C1219" s="204" t="s">
        <v>713</v>
      </c>
      <c r="D1219" s="204" t="s">
        <v>96</v>
      </c>
      <c r="E1219" s="204" t="s">
        <v>712</v>
      </c>
      <c r="F1219" s="205">
        <v>2923.48</v>
      </c>
      <c r="G1219" s="205">
        <v>2845.1600000000003</v>
      </c>
      <c r="H1219">
        <f t="shared" ref="H1219:H1282" si="33">YEAR(A1219)</f>
        <v>2006</v>
      </c>
    </row>
    <row r="1220" spans="1:8" x14ac:dyDescent="0.3">
      <c r="A1220" s="203">
        <v>38891</v>
      </c>
      <c r="B1220" s="204" t="s">
        <v>509</v>
      </c>
      <c r="C1220" s="204" t="s">
        <v>714</v>
      </c>
      <c r="D1220" s="204" t="s">
        <v>96</v>
      </c>
      <c r="E1220" s="204" t="s">
        <v>712</v>
      </c>
      <c r="F1220" s="205">
        <v>588</v>
      </c>
      <c r="G1220" s="205">
        <v>742</v>
      </c>
      <c r="H1220">
        <f t="shared" si="33"/>
        <v>2006</v>
      </c>
    </row>
    <row r="1221" spans="1:8" x14ac:dyDescent="0.3">
      <c r="A1221" s="203">
        <v>38891</v>
      </c>
      <c r="B1221" s="204" t="s">
        <v>509</v>
      </c>
      <c r="C1221" s="204" t="s">
        <v>715</v>
      </c>
      <c r="D1221" s="204" t="s">
        <v>96</v>
      </c>
      <c r="E1221" s="204" t="s">
        <v>712</v>
      </c>
      <c r="F1221" s="205">
        <v>0</v>
      </c>
      <c r="G1221" s="205">
        <v>3188</v>
      </c>
      <c r="H1221">
        <f t="shared" si="33"/>
        <v>2006</v>
      </c>
    </row>
    <row r="1222" spans="1:8" x14ac:dyDescent="0.3">
      <c r="A1222" s="203">
        <v>38891</v>
      </c>
      <c r="B1222" s="204" t="s">
        <v>716</v>
      </c>
      <c r="C1222" s="204" t="s">
        <v>716</v>
      </c>
      <c r="D1222" s="204" t="s">
        <v>96</v>
      </c>
      <c r="E1222" s="204" t="s">
        <v>712</v>
      </c>
      <c r="F1222" s="205">
        <v>720</v>
      </c>
      <c r="G1222" s="205">
        <v>1716</v>
      </c>
      <c r="H1222">
        <f t="shared" si="33"/>
        <v>2006</v>
      </c>
    </row>
    <row r="1223" spans="1:8" x14ac:dyDescent="0.3">
      <c r="A1223" s="203">
        <v>38891</v>
      </c>
      <c r="B1223" s="204" t="s">
        <v>717</v>
      </c>
      <c r="C1223" s="204" t="s">
        <v>718</v>
      </c>
      <c r="D1223" s="204" t="s">
        <v>96</v>
      </c>
      <c r="E1223" s="204" t="s">
        <v>712</v>
      </c>
      <c r="F1223" s="205">
        <v>1214</v>
      </c>
      <c r="G1223" s="205">
        <v>1499</v>
      </c>
      <c r="H1223">
        <f t="shared" si="33"/>
        <v>2006</v>
      </c>
    </row>
    <row r="1224" spans="1:8" x14ac:dyDescent="0.3">
      <c r="A1224" s="203">
        <v>38891</v>
      </c>
      <c r="B1224" s="204" t="s">
        <v>717</v>
      </c>
      <c r="C1224" s="204" t="s">
        <v>719</v>
      </c>
      <c r="D1224" s="204" t="s">
        <v>96</v>
      </c>
      <c r="E1224" s="204" t="s">
        <v>712</v>
      </c>
      <c r="F1224" s="205">
        <v>401</v>
      </c>
      <c r="G1224" s="205">
        <v>281</v>
      </c>
      <c r="H1224">
        <f t="shared" si="33"/>
        <v>2006</v>
      </c>
    </row>
    <row r="1225" spans="1:8" x14ac:dyDescent="0.3">
      <c r="A1225" s="203">
        <v>38891</v>
      </c>
      <c r="B1225" s="204" t="s">
        <v>720</v>
      </c>
      <c r="C1225" s="204" t="s">
        <v>720</v>
      </c>
      <c r="D1225" s="204" t="s">
        <v>96</v>
      </c>
      <c r="E1225" s="204" t="s">
        <v>712</v>
      </c>
      <c r="F1225" s="205">
        <v>229</v>
      </c>
      <c r="G1225" s="205">
        <v>1058</v>
      </c>
      <c r="H1225">
        <f t="shared" si="33"/>
        <v>2006</v>
      </c>
    </row>
    <row r="1226" spans="1:8" x14ac:dyDescent="0.3">
      <c r="A1226" s="203">
        <v>38891</v>
      </c>
      <c r="B1226" s="204" t="s">
        <v>720</v>
      </c>
      <c r="C1226" s="204" t="s">
        <v>720</v>
      </c>
      <c r="D1226" s="204" t="s">
        <v>96</v>
      </c>
      <c r="E1226" s="204" t="s">
        <v>721</v>
      </c>
      <c r="F1226" s="205">
        <v>27</v>
      </c>
      <c r="G1226" s="205">
        <v>617</v>
      </c>
      <c r="H1226">
        <f t="shared" si="33"/>
        <v>2006</v>
      </c>
    </row>
    <row r="1227" spans="1:8" x14ac:dyDescent="0.3">
      <c r="A1227" s="203">
        <v>38891</v>
      </c>
      <c r="B1227" s="204" t="s">
        <v>134</v>
      </c>
      <c r="C1227" s="204" t="s">
        <v>134</v>
      </c>
      <c r="D1227" s="204" t="s">
        <v>711</v>
      </c>
      <c r="E1227" s="204" t="s">
        <v>721</v>
      </c>
      <c r="F1227" s="205">
        <v>6862</v>
      </c>
      <c r="G1227" s="205">
        <v>6922</v>
      </c>
      <c r="H1227">
        <f t="shared" si="33"/>
        <v>2006</v>
      </c>
    </row>
    <row r="1228" spans="1:8" x14ac:dyDescent="0.3">
      <c r="A1228" s="203">
        <v>38891</v>
      </c>
      <c r="B1228" s="204" t="s">
        <v>509</v>
      </c>
      <c r="C1228" s="204" t="s">
        <v>713</v>
      </c>
      <c r="D1228" s="204" t="s">
        <v>96</v>
      </c>
      <c r="E1228" s="204" t="s">
        <v>721</v>
      </c>
      <c r="F1228" s="205">
        <v>4037.5400000000004</v>
      </c>
      <c r="G1228" s="205">
        <v>2390.3000000000002</v>
      </c>
      <c r="H1228">
        <f t="shared" si="33"/>
        <v>2006</v>
      </c>
    </row>
    <row r="1229" spans="1:8" x14ac:dyDescent="0.3">
      <c r="A1229" s="203">
        <v>38891</v>
      </c>
      <c r="B1229" s="204" t="s">
        <v>509</v>
      </c>
      <c r="C1229" s="204" t="s">
        <v>714</v>
      </c>
      <c r="D1229" s="204" t="s">
        <v>96</v>
      </c>
      <c r="E1229" s="204" t="s">
        <v>721</v>
      </c>
      <c r="F1229" s="205">
        <v>745</v>
      </c>
      <c r="G1229" s="205">
        <v>736</v>
      </c>
      <c r="H1229">
        <f t="shared" si="33"/>
        <v>2006</v>
      </c>
    </row>
    <row r="1230" spans="1:8" x14ac:dyDescent="0.3">
      <c r="A1230" s="203">
        <v>38891</v>
      </c>
      <c r="B1230" s="204" t="s">
        <v>509</v>
      </c>
      <c r="C1230" s="204" t="s">
        <v>715</v>
      </c>
      <c r="D1230" s="204" t="s">
        <v>96</v>
      </c>
      <c r="E1230" s="204" t="s">
        <v>721</v>
      </c>
      <c r="F1230" s="205">
        <v>0</v>
      </c>
      <c r="G1230" s="205">
        <v>4341</v>
      </c>
      <c r="H1230">
        <f t="shared" si="33"/>
        <v>2006</v>
      </c>
    </row>
    <row r="1231" spans="1:8" x14ac:dyDescent="0.3">
      <c r="A1231" s="203">
        <v>38891</v>
      </c>
      <c r="B1231" s="204" t="s">
        <v>716</v>
      </c>
      <c r="C1231" s="204" t="s">
        <v>716</v>
      </c>
      <c r="D1231" s="204" t="s">
        <v>96</v>
      </c>
      <c r="E1231" s="204" t="s">
        <v>721</v>
      </c>
      <c r="F1231" s="205">
        <v>901</v>
      </c>
      <c r="G1231" s="205">
        <v>1455</v>
      </c>
      <c r="H1231">
        <f t="shared" si="33"/>
        <v>2006</v>
      </c>
    </row>
    <row r="1232" spans="1:8" x14ac:dyDescent="0.3">
      <c r="A1232" s="203">
        <v>38891</v>
      </c>
      <c r="B1232" s="204" t="s">
        <v>717</v>
      </c>
      <c r="C1232" s="204" t="s">
        <v>718</v>
      </c>
      <c r="D1232" s="204" t="s">
        <v>96</v>
      </c>
      <c r="E1232" s="204" t="s">
        <v>721</v>
      </c>
      <c r="F1232" s="205">
        <v>699</v>
      </c>
      <c r="G1232" s="205">
        <v>1319</v>
      </c>
      <c r="H1232">
        <f t="shared" si="33"/>
        <v>2006</v>
      </c>
    </row>
    <row r="1233" spans="1:8" x14ac:dyDescent="0.3">
      <c r="A1233" s="203">
        <v>38891</v>
      </c>
      <c r="B1233" s="204" t="s">
        <v>717</v>
      </c>
      <c r="C1233" s="204" t="s">
        <v>719</v>
      </c>
      <c r="D1233" s="204" t="s">
        <v>96</v>
      </c>
      <c r="E1233" s="204" t="s">
        <v>721</v>
      </c>
      <c r="F1233" s="205">
        <v>404</v>
      </c>
      <c r="G1233" s="205">
        <v>704</v>
      </c>
      <c r="H1233">
        <f t="shared" si="33"/>
        <v>2006</v>
      </c>
    </row>
    <row r="1234" spans="1:8" x14ac:dyDescent="0.3">
      <c r="A1234" s="203">
        <v>38898</v>
      </c>
      <c r="B1234" s="204" t="s">
        <v>134</v>
      </c>
      <c r="C1234" s="204" t="s">
        <v>134</v>
      </c>
      <c r="D1234" s="204" t="s">
        <v>711</v>
      </c>
      <c r="E1234" s="204" t="s">
        <v>712</v>
      </c>
      <c r="F1234" s="205">
        <v>5995</v>
      </c>
      <c r="G1234" s="205">
        <v>8097</v>
      </c>
      <c r="H1234">
        <f t="shared" si="33"/>
        <v>2006</v>
      </c>
    </row>
    <row r="1235" spans="1:8" x14ac:dyDescent="0.3">
      <c r="A1235" s="203">
        <v>38898</v>
      </c>
      <c r="B1235" s="204" t="s">
        <v>509</v>
      </c>
      <c r="C1235" s="204" t="s">
        <v>713</v>
      </c>
      <c r="D1235" s="204" t="s">
        <v>96</v>
      </c>
      <c r="E1235" s="204" t="s">
        <v>712</v>
      </c>
      <c r="F1235" s="205">
        <v>3121.6600000000003</v>
      </c>
      <c r="G1235" s="205">
        <v>2712.98</v>
      </c>
      <c r="H1235">
        <f t="shared" si="33"/>
        <v>2006</v>
      </c>
    </row>
    <row r="1236" spans="1:8" x14ac:dyDescent="0.3">
      <c r="A1236" s="203">
        <v>38898</v>
      </c>
      <c r="B1236" s="204" t="s">
        <v>509</v>
      </c>
      <c r="C1236" s="204" t="s">
        <v>714</v>
      </c>
      <c r="D1236" s="204" t="s">
        <v>96</v>
      </c>
      <c r="E1236" s="204" t="s">
        <v>712</v>
      </c>
      <c r="F1236" s="205">
        <v>351</v>
      </c>
      <c r="G1236" s="205">
        <v>881</v>
      </c>
      <c r="H1236">
        <f t="shared" si="33"/>
        <v>2006</v>
      </c>
    </row>
    <row r="1237" spans="1:8" x14ac:dyDescent="0.3">
      <c r="A1237" s="203">
        <v>38898</v>
      </c>
      <c r="B1237" s="204" t="s">
        <v>509</v>
      </c>
      <c r="C1237" s="204" t="s">
        <v>715</v>
      </c>
      <c r="D1237" s="204" t="s">
        <v>96</v>
      </c>
      <c r="E1237" s="204" t="s">
        <v>712</v>
      </c>
      <c r="F1237" s="205">
        <v>0</v>
      </c>
      <c r="G1237" s="205">
        <v>3189</v>
      </c>
      <c r="H1237">
        <f t="shared" si="33"/>
        <v>2006</v>
      </c>
    </row>
    <row r="1238" spans="1:8" x14ac:dyDescent="0.3">
      <c r="A1238" s="203">
        <v>38898</v>
      </c>
      <c r="B1238" s="204" t="s">
        <v>716</v>
      </c>
      <c r="C1238" s="204" t="s">
        <v>716</v>
      </c>
      <c r="D1238" s="204" t="s">
        <v>96</v>
      </c>
      <c r="E1238" s="204" t="s">
        <v>712</v>
      </c>
      <c r="F1238" s="205">
        <v>711</v>
      </c>
      <c r="G1238" s="205">
        <v>1435</v>
      </c>
      <c r="H1238">
        <f t="shared" si="33"/>
        <v>2006</v>
      </c>
    </row>
    <row r="1239" spans="1:8" x14ac:dyDescent="0.3">
      <c r="A1239" s="203">
        <v>38898</v>
      </c>
      <c r="B1239" s="204" t="s">
        <v>717</v>
      </c>
      <c r="C1239" s="204" t="s">
        <v>718</v>
      </c>
      <c r="D1239" s="204" t="s">
        <v>96</v>
      </c>
      <c r="E1239" s="204" t="s">
        <v>712</v>
      </c>
      <c r="F1239" s="205">
        <v>1144</v>
      </c>
      <c r="G1239" s="205">
        <v>1684</v>
      </c>
      <c r="H1239">
        <f t="shared" si="33"/>
        <v>2006</v>
      </c>
    </row>
    <row r="1240" spans="1:8" x14ac:dyDescent="0.3">
      <c r="A1240" s="203">
        <v>38898</v>
      </c>
      <c r="B1240" s="204" t="s">
        <v>717</v>
      </c>
      <c r="C1240" s="204" t="s">
        <v>719</v>
      </c>
      <c r="D1240" s="204" t="s">
        <v>96</v>
      </c>
      <c r="E1240" s="204" t="s">
        <v>712</v>
      </c>
      <c r="F1240" s="205">
        <v>144</v>
      </c>
      <c r="G1240" s="205">
        <v>214</v>
      </c>
      <c r="H1240">
        <f t="shared" si="33"/>
        <v>2006</v>
      </c>
    </row>
    <row r="1241" spans="1:8" x14ac:dyDescent="0.3">
      <c r="A1241" s="203">
        <v>38898</v>
      </c>
      <c r="B1241" s="204" t="s">
        <v>720</v>
      </c>
      <c r="C1241" s="204" t="s">
        <v>720</v>
      </c>
      <c r="D1241" s="204" t="s">
        <v>96</v>
      </c>
      <c r="E1241" s="204" t="s">
        <v>712</v>
      </c>
      <c r="F1241" s="205">
        <v>333</v>
      </c>
      <c r="G1241" s="205">
        <v>1076</v>
      </c>
      <c r="H1241">
        <f t="shared" si="33"/>
        <v>2006</v>
      </c>
    </row>
    <row r="1242" spans="1:8" x14ac:dyDescent="0.3">
      <c r="A1242" s="203">
        <v>38898</v>
      </c>
      <c r="B1242" s="204" t="s">
        <v>720</v>
      </c>
      <c r="C1242" s="204" t="s">
        <v>720</v>
      </c>
      <c r="D1242" s="204" t="s">
        <v>96</v>
      </c>
      <c r="E1242" s="204" t="s">
        <v>721</v>
      </c>
      <c r="F1242" s="205">
        <v>107</v>
      </c>
      <c r="G1242" s="205">
        <v>715</v>
      </c>
      <c r="H1242">
        <f t="shared" si="33"/>
        <v>2006</v>
      </c>
    </row>
    <row r="1243" spans="1:8" x14ac:dyDescent="0.3">
      <c r="A1243" s="203">
        <v>38898</v>
      </c>
      <c r="B1243" s="204" t="s">
        <v>134</v>
      </c>
      <c r="C1243" s="204" t="s">
        <v>134</v>
      </c>
      <c r="D1243" s="204" t="s">
        <v>711</v>
      </c>
      <c r="E1243" s="204" t="s">
        <v>721</v>
      </c>
      <c r="F1243" s="205">
        <v>7197</v>
      </c>
      <c r="G1243" s="205">
        <v>6225</v>
      </c>
      <c r="H1243">
        <f t="shared" si="33"/>
        <v>2006</v>
      </c>
    </row>
    <row r="1244" spans="1:8" x14ac:dyDescent="0.3">
      <c r="A1244" s="203">
        <v>38898</v>
      </c>
      <c r="B1244" s="204" t="s">
        <v>509</v>
      </c>
      <c r="C1244" s="204" t="s">
        <v>713</v>
      </c>
      <c r="D1244" s="204" t="s">
        <v>96</v>
      </c>
      <c r="E1244" s="204" t="s">
        <v>721</v>
      </c>
      <c r="F1244" s="205">
        <v>3580.6800000000003</v>
      </c>
      <c r="G1244" s="205">
        <v>2613.96</v>
      </c>
      <c r="H1244">
        <f t="shared" si="33"/>
        <v>2006</v>
      </c>
    </row>
    <row r="1245" spans="1:8" x14ac:dyDescent="0.3">
      <c r="A1245" s="203">
        <v>38898</v>
      </c>
      <c r="B1245" s="204" t="s">
        <v>509</v>
      </c>
      <c r="C1245" s="204" t="s">
        <v>714</v>
      </c>
      <c r="D1245" s="204" t="s">
        <v>96</v>
      </c>
      <c r="E1245" s="204" t="s">
        <v>721</v>
      </c>
      <c r="F1245" s="205">
        <v>696</v>
      </c>
      <c r="G1245" s="205">
        <v>744</v>
      </c>
      <c r="H1245">
        <f t="shared" si="33"/>
        <v>2006</v>
      </c>
    </row>
    <row r="1246" spans="1:8" x14ac:dyDescent="0.3">
      <c r="A1246" s="203">
        <v>38898</v>
      </c>
      <c r="B1246" s="204" t="s">
        <v>509</v>
      </c>
      <c r="C1246" s="204" t="s">
        <v>715</v>
      </c>
      <c r="D1246" s="204" t="s">
        <v>96</v>
      </c>
      <c r="E1246" s="204" t="s">
        <v>721</v>
      </c>
      <c r="F1246" s="205">
        <v>0</v>
      </c>
      <c r="G1246" s="205">
        <v>4342</v>
      </c>
      <c r="H1246">
        <f t="shared" si="33"/>
        <v>2006</v>
      </c>
    </row>
    <row r="1247" spans="1:8" x14ac:dyDescent="0.3">
      <c r="A1247" s="203">
        <v>38898</v>
      </c>
      <c r="B1247" s="204" t="s">
        <v>716</v>
      </c>
      <c r="C1247" s="204" t="s">
        <v>716</v>
      </c>
      <c r="D1247" s="204" t="s">
        <v>96</v>
      </c>
      <c r="E1247" s="204" t="s">
        <v>721</v>
      </c>
      <c r="F1247" s="205">
        <v>770</v>
      </c>
      <c r="G1247" s="205">
        <v>1408</v>
      </c>
      <c r="H1247">
        <f t="shared" si="33"/>
        <v>2006</v>
      </c>
    </row>
    <row r="1248" spans="1:8" x14ac:dyDescent="0.3">
      <c r="A1248" s="203">
        <v>38898</v>
      </c>
      <c r="B1248" s="204" t="s">
        <v>717</v>
      </c>
      <c r="C1248" s="204" t="s">
        <v>718</v>
      </c>
      <c r="D1248" s="204" t="s">
        <v>96</v>
      </c>
      <c r="E1248" s="204" t="s">
        <v>721</v>
      </c>
      <c r="F1248" s="205">
        <v>917</v>
      </c>
      <c r="G1248" s="205">
        <v>1285</v>
      </c>
      <c r="H1248">
        <f t="shared" si="33"/>
        <v>2006</v>
      </c>
    </row>
    <row r="1249" spans="1:8" x14ac:dyDescent="0.3">
      <c r="A1249" s="203">
        <v>38898</v>
      </c>
      <c r="B1249" s="204" t="s">
        <v>717</v>
      </c>
      <c r="C1249" s="204" t="s">
        <v>719</v>
      </c>
      <c r="D1249" s="204" t="s">
        <v>96</v>
      </c>
      <c r="E1249" s="204" t="s">
        <v>721</v>
      </c>
      <c r="F1249" s="205">
        <v>354</v>
      </c>
      <c r="G1249" s="205">
        <v>740</v>
      </c>
      <c r="H1249">
        <f t="shared" si="33"/>
        <v>2006</v>
      </c>
    </row>
    <row r="1250" spans="1:8" x14ac:dyDescent="0.3">
      <c r="A1250" s="203">
        <v>38905</v>
      </c>
      <c r="B1250" s="204" t="s">
        <v>134</v>
      </c>
      <c r="C1250" s="204" t="s">
        <v>134</v>
      </c>
      <c r="D1250" s="204" t="s">
        <v>711</v>
      </c>
      <c r="E1250" s="204" t="s">
        <v>712</v>
      </c>
      <c r="F1250" s="205">
        <v>5954</v>
      </c>
      <c r="G1250" s="205">
        <v>8351</v>
      </c>
      <c r="H1250">
        <f t="shared" si="33"/>
        <v>2006</v>
      </c>
    </row>
    <row r="1251" spans="1:8" x14ac:dyDescent="0.3">
      <c r="A1251" s="203">
        <v>38905</v>
      </c>
      <c r="B1251" s="204" t="s">
        <v>509</v>
      </c>
      <c r="C1251" s="204" t="s">
        <v>713</v>
      </c>
      <c r="D1251" s="204" t="s">
        <v>96</v>
      </c>
      <c r="E1251" s="204" t="s">
        <v>712</v>
      </c>
      <c r="F1251" s="205">
        <v>3420.38</v>
      </c>
      <c r="G1251" s="205">
        <v>3204.98</v>
      </c>
      <c r="H1251">
        <f t="shared" si="33"/>
        <v>2006</v>
      </c>
    </row>
    <row r="1252" spans="1:8" x14ac:dyDescent="0.3">
      <c r="A1252" s="203">
        <v>38905</v>
      </c>
      <c r="B1252" s="204" t="s">
        <v>509</v>
      </c>
      <c r="C1252" s="204" t="s">
        <v>714</v>
      </c>
      <c r="D1252" s="204" t="s">
        <v>96</v>
      </c>
      <c r="E1252" s="204" t="s">
        <v>712</v>
      </c>
      <c r="F1252" s="205">
        <v>463</v>
      </c>
      <c r="G1252" s="205">
        <v>869</v>
      </c>
      <c r="H1252">
        <f t="shared" si="33"/>
        <v>2006</v>
      </c>
    </row>
    <row r="1253" spans="1:8" x14ac:dyDescent="0.3">
      <c r="A1253" s="203">
        <v>38905</v>
      </c>
      <c r="B1253" s="204" t="s">
        <v>509</v>
      </c>
      <c r="C1253" s="204" t="s">
        <v>715</v>
      </c>
      <c r="D1253" s="204" t="s">
        <v>96</v>
      </c>
      <c r="E1253" s="204" t="s">
        <v>712</v>
      </c>
      <c r="F1253" s="205">
        <v>0</v>
      </c>
      <c r="G1253" s="205">
        <v>3078</v>
      </c>
      <c r="H1253">
        <f t="shared" si="33"/>
        <v>2006</v>
      </c>
    </row>
    <row r="1254" spans="1:8" x14ac:dyDescent="0.3">
      <c r="A1254" s="203">
        <v>38905</v>
      </c>
      <c r="B1254" s="204" t="s">
        <v>716</v>
      </c>
      <c r="C1254" s="204" t="s">
        <v>716</v>
      </c>
      <c r="D1254" s="204" t="s">
        <v>96</v>
      </c>
      <c r="E1254" s="204" t="s">
        <v>712</v>
      </c>
      <c r="F1254" s="205">
        <v>657</v>
      </c>
      <c r="G1254" s="205">
        <v>1356</v>
      </c>
      <c r="H1254">
        <f t="shared" si="33"/>
        <v>2006</v>
      </c>
    </row>
    <row r="1255" spans="1:8" x14ac:dyDescent="0.3">
      <c r="A1255" s="203">
        <v>38905</v>
      </c>
      <c r="B1255" s="204" t="s">
        <v>717</v>
      </c>
      <c r="C1255" s="204" t="s">
        <v>718</v>
      </c>
      <c r="D1255" s="204" t="s">
        <v>96</v>
      </c>
      <c r="E1255" s="204" t="s">
        <v>712</v>
      </c>
      <c r="F1255" s="205">
        <v>1042</v>
      </c>
      <c r="G1255" s="205">
        <v>1508</v>
      </c>
      <c r="H1255">
        <f t="shared" si="33"/>
        <v>2006</v>
      </c>
    </row>
    <row r="1256" spans="1:8" x14ac:dyDescent="0.3">
      <c r="A1256" s="203">
        <v>38905</v>
      </c>
      <c r="B1256" s="204" t="s">
        <v>717</v>
      </c>
      <c r="C1256" s="204" t="s">
        <v>719</v>
      </c>
      <c r="D1256" s="204" t="s">
        <v>96</v>
      </c>
      <c r="E1256" s="204" t="s">
        <v>712</v>
      </c>
      <c r="F1256" s="205">
        <v>92</v>
      </c>
      <c r="G1256" s="205">
        <v>262</v>
      </c>
      <c r="H1256">
        <f t="shared" si="33"/>
        <v>2006</v>
      </c>
    </row>
    <row r="1257" spans="1:8" x14ac:dyDescent="0.3">
      <c r="A1257" s="203">
        <v>38905</v>
      </c>
      <c r="B1257" s="204" t="s">
        <v>720</v>
      </c>
      <c r="C1257" s="204" t="s">
        <v>720</v>
      </c>
      <c r="D1257" s="204" t="s">
        <v>96</v>
      </c>
      <c r="E1257" s="204" t="s">
        <v>712</v>
      </c>
      <c r="F1257" s="205">
        <v>267</v>
      </c>
      <c r="G1257" s="205">
        <v>1118</v>
      </c>
      <c r="H1257">
        <f t="shared" si="33"/>
        <v>2006</v>
      </c>
    </row>
    <row r="1258" spans="1:8" x14ac:dyDescent="0.3">
      <c r="A1258" s="203">
        <v>38905</v>
      </c>
      <c r="B1258" s="204" t="s">
        <v>720</v>
      </c>
      <c r="C1258" s="204" t="s">
        <v>720</v>
      </c>
      <c r="D1258" s="204" t="s">
        <v>96</v>
      </c>
      <c r="E1258" s="204" t="s">
        <v>721</v>
      </c>
      <c r="F1258" s="205">
        <v>27</v>
      </c>
      <c r="G1258" s="205">
        <v>598</v>
      </c>
      <c r="H1258">
        <f t="shared" si="33"/>
        <v>2006</v>
      </c>
    </row>
    <row r="1259" spans="1:8" x14ac:dyDescent="0.3">
      <c r="A1259" s="203">
        <v>38905</v>
      </c>
      <c r="B1259" s="204" t="s">
        <v>134</v>
      </c>
      <c r="C1259" s="204" t="s">
        <v>134</v>
      </c>
      <c r="D1259" s="204" t="s">
        <v>711</v>
      </c>
      <c r="E1259" s="204" t="s">
        <v>721</v>
      </c>
      <c r="F1259" s="205">
        <v>6473</v>
      </c>
      <c r="G1259" s="205">
        <v>6603</v>
      </c>
      <c r="H1259">
        <f t="shared" si="33"/>
        <v>2006</v>
      </c>
    </row>
    <row r="1260" spans="1:8" x14ac:dyDescent="0.3">
      <c r="A1260" s="203">
        <v>38905</v>
      </c>
      <c r="B1260" s="204" t="s">
        <v>509</v>
      </c>
      <c r="C1260" s="204" t="s">
        <v>713</v>
      </c>
      <c r="D1260" s="204" t="s">
        <v>96</v>
      </c>
      <c r="E1260" s="204" t="s">
        <v>721</v>
      </c>
      <c r="F1260" s="205">
        <v>3671.84</v>
      </c>
      <c r="G1260" s="205">
        <v>2642.58</v>
      </c>
      <c r="H1260">
        <f t="shared" si="33"/>
        <v>2006</v>
      </c>
    </row>
    <row r="1261" spans="1:8" x14ac:dyDescent="0.3">
      <c r="A1261" s="203">
        <v>38905</v>
      </c>
      <c r="B1261" s="204" t="s">
        <v>509</v>
      </c>
      <c r="C1261" s="204" t="s">
        <v>714</v>
      </c>
      <c r="D1261" s="204" t="s">
        <v>96</v>
      </c>
      <c r="E1261" s="204" t="s">
        <v>721</v>
      </c>
      <c r="F1261" s="205">
        <v>685</v>
      </c>
      <c r="G1261" s="205">
        <v>867</v>
      </c>
      <c r="H1261">
        <f t="shared" si="33"/>
        <v>2006</v>
      </c>
    </row>
    <row r="1262" spans="1:8" x14ac:dyDescent="0.3">
      <c r="A1262" s="203">
        <v>38905</v>
      </c>
      <c r="B1262" s="204" t="s">
        <v>509</v>
      </c>
      <c r="C1262" s="204" t="s">
        <v>715</v>
      </c>
      <c r="D1262" s="204" t="s">
        <v>96</v>
      </c>
      <c r="E1262" s="204" t="s">
        <v>721</v>
      </c>
      <c r="F1262" s="205">
        <v>0</v>
      </c>
      <c r="G1262" s="205">
        <v>4386</v>
      </c>
      <c r="H1262">
        <f t="shared" si="33"/>
        <v>2006</v>
      </c>
    </row>
    <row r="1263" spans="1:8" x14ac:dyDescent="0.3">
      <c r="A1263" s="203">
        <v>38905</v>
      </c>
      <c r="B1263" s="204" t="s">
        <v>716</v>
      </c>
      <c r="C1263" s="204" t="s">
        <v>716</v>
      </c>
      <c r="D1263" s="204" t="s">
        <v>96</v>
      </c>
      <c r="E1263" s="204" t="s">
        <v>721</v>
      </c>
      <c r="F1263" s="205">
        <v>851</v>
      </c>
      <c r="G1263" s="205">
        <v>1370</v>
      </c>
      <c r="H1263">
        <f t="shared" si="33"/>
        <v>2006</v>
      </c>
    </row>
    <row r="1264" spans="1:8" x14ac:dyDescent="0.3">
      <c r="A1264" s="203">
        <v>38905</v>
      </c>
      <c r="B1264" s="204" t="s">
        <v>717</v>
      </c>
      <c r="C1264" s="204" t="s">
        <v>718</v>
      </c>
      <c r="D1264" s="204" t="s">
        <v>96</v>
      </c>
      <c r="E1264" s="204" t="s">
        <v>721</v>
      </c>
      <c r="F1264" s="205">
        <v>953</v>
      </c>
      <c r="G1264" s="205">
        <v>1521</v>
      </c>
      <c r="H1264">
        <f t="shared" si="33"/>
        <v>2006</v>
      </c>
    </row>
    <row r="1265" spans="1:8" x14ac:dyDescent="0.3">
      <c r="A1265" s="203">
        <v>38905</v>
      </c>
      <c r="B1265" s="204" t="s">
        <v>717</v>
      </c>
      <c r="C1265" s="204" t="s">
        <v>719</v>
      </c>
      <c r="D1265" s="204" t="s">
        <v>96</v>
      </c>
      <c r="E1265" s="204" t="s">
        <v>721</v>
      </c>
      <c r="F1265" s="205">
        <v>310</v>
      </c>
      <c r="G1265" s="205">
        <v>602</v>
      </c>
      <c r="H1265">
        <f t="shared" si="33"/>
        <v>2006</v>
      </c>
    </row>
    <row r="1266" spans="1:8" x14ac:dyDescent="0.3">
      <c r="A1266" s="203">
        <v>38912</v>
      </c>
      <c r="B1266" s="204" t="s">
        <v>134</v>
      </c>
      <c r="C1266" s="204" t="s">
        <v>134</v>
      </c>
      <c r="D1266" s="204" t="s">
        <v>711</v>
      </c>
      <c r="E1266" s="204" t="s">
        <v>712</v>
      </c>
      <c r="F1266" s="205">
        <v>6206</v>
      </c>
      <c r="G1266" s="205">
        <v>7453</v>
      </c>
      <c r="H1266">
        <f t="shared" si="33"/>
        <v>2006</v>
      </c>
    </row>
    <row r="1267" spans="1:8" x14ac:dyDescent="0.3">
      <c r="A1267" s="203">
        <v>38912</v>
      </c>
      <c r="B1267" s="204" t="s">
        <v>509</v>
      </c>
      <c r="C1267" s="204" t="s">
        <v>713</v>
      </c>
      <c r="D1267" s="204" t="s">
        <v>96</v>
      </c>
      <c r="E1267" s="204" t="s">
        <v>712</v>
      </c>
      <c r="F1267" s="205">
        <v>2815.96</v>
      </c>
      <c r="G1267" s="205">
        <v>2905.58</v>
      </c>
      <c r="H1267">
        <f t="shared" si="33"/>
        <v>2006</v>
      </c>
    </row>
    <row r="1268" spans="1:8" x14ac:dyDescent="0.3">
      <c r="A1268" s="203">
        <v>38912</v>
      </c>
      <c r="B1268" s="204" t="s">
        <v>509</v>
      </c>
      <c r="C1268" s="204" t="s">
        <v>714</v>
      </c>
      <c r="D1268" s="204" t="s">
        <v>96</v>
      </c>
      <c r="E1268" s="204" t="s">
        <v>712</v>
      </c>
      <c r="F1268" s="205">
        <v>244</v>
      </c>
      <c r="G1268" s="205">
        <v>943</v>
      </c>
      <c r="H1268">
        <f t="shared" si="33"/>
        <v>2006</v>
      </c>
    </row>
    <row r="1269" spans="1:8" x14ac:dyDescent="0.3">
      <c r="A1269" s="203">
        <v>38912</v>
      </c>
      <c r="B1269" s="204" t="s">
        <v>509</v>
      </c>
      <c r="C1269" s="204" t="s">
        <v>715</v>
      </c>
      <c r="D1269" s="204" t="s">
        <v>96</v>
      </c>
      <c r="E1269" s="204" t="s">
        <v>712</v>
      </c>
      <c r="F1269" s="205">
        <v>0</v>
      </c>
      <c r="G1269" s="205">
        <v>3193</v>
      </c>
      <c r="H1269">
        <f t="shared" si="33"/>
        <v>2006</v>
      </c>
    </row>
    <row r="1270" spans="1:8" x14ac:dyDescent="0.3">
      <c r="A1270" s="203">
        <v>38912</v>
      </c>
      <c r="B1270" s="204" t="s">
        <v>716</v>
      </c>
      <c r="C1270" s="204" t="s">
        <v>716</v>
      </c>
      <c r="D1270" s="204" t="s">
        <v>96</v>
      </c>
      <c r="E1270" s="204" t="s">
        <v>712</v>
      </c>
      <c r="F1270" s="205">
        <v>534</v>
      </c>
      <c r="G1270" s="205">
        <v>1402</v>
      </c>
      <c r="H1270">
        <f t="shared" si="33"/>
        <v>2006</v>
      </c>
    </row>
    <row r="1271" spans="1:8" x14ac:dyDescent="0.3">
      <c r="A1271" s="203">
        <v>38912</v>
      </c>
      <c r="B1271" s="204" t="s">
        <v>717</v>
      </c>
      <c r="C1271" s="204" t="s">
        <v>718</v>
      </c>
      <c r="D1271" s="204" t="s">
        <v>96</v>
      </c>
      <c r="E1271" s="204" t="s">
        <v>712</v>
      </c>
      <c r="F1271" s="205">
        <v>890</v>
      </c>
      <c r="G1271" s="205">
        <v>1587</v>
      </c>
      <c r="H1271">
        <f t="shared" si="33"/>
        <v>2006</v>
      </c>
    </row>
    <row r="1272" spans="1:8" x14ac:dyDescent="0.3">
      <c r="A1272" s="203">
        <v>38912</v>
      </c>
      <c r="B1272" s="204" t="s">
        <v>717</v>
      </c>
      <c r="C1272" s="204" t="s">
        <v>719</v>
      </c>
      <c r="D1272" s="204" t="s">
        <v>96</v>
      </c>
      <c r="E1272" s="204" t="s">
        <v>712</v>
      </c>
      <c r="F1272" s="205">
        <v>202</v>
      </c>
      <c r="G1272" s="205">
        <v>317</v>
      </c>
      <c r="H1272">
        <f t="shared" si="33"/>
        <v>2006</v>
      </c>
    </row>
    <row r="1273" spans="1:8" x14ac:dyDescent="0.3">
      <c r="A1273" s="203">
        <v>38912</v>
      </c>
      <c r="B1273" s="204" t="s">
        <v>720</v>
      </c>
      <c r="C1273" s="204" t="s">
        <v>720</v>
      </c>
      <c r="D1273" s="204" t="s">
        <v>96</v>
      </c>
      <c r="E1273" s="204" t="s">
        <v>712</v>
      </c>
      <c r="F1273" s="205">
        <v>390</v>
      </c>
      <c r="G1273" s="205">
        <v>962</v>
      </c>
      <c r="H1273">
        <f t="shared" si="33"/>
        <v>2006</v>
      </c>
    </row>
    <row r="1274" spans="1:8" x14ac:dyDescent="0.3">
      <c r="A1274" s="203">
        <v>38912</v>
      </c>
      <c r="B1274" s="204" t="s">
        <v>720</v>
      </c>
      <c r="C1274" s="204" t="s">
        <v>720</v>
      </c>
      <c r="D1274" s="204" t="s">
        <v>96</v>
      </c>
      <c r="E1274" s="204" t="s">
        <v>721</v>
      </c>
      <c r="F1274" s="205">
        <v>107</v>
      </c>
      <c r="G1274" s="205">
        <v>551</v>
      </c>
      <c r="H1274">
        <f t="shared" si="33"/>
        <v>2006</v>
      </c>
    </row>
    <row r="1275" spans="1:8" x14ac:dyDescent="0.3">
      <c r="A1275" s="203">
        <v>38912</v>
      </c>
      <c r="B1275" s="204" t="s">
        <v>134</v>
      </c>
      <c r="C1275" s="204" t="s">
        <v>134</v>
      </c>
      <c r="D1275" s="204" t="s">
        <v>711</v>
      </c>
      <c r="E1275" s="204" t="s">
        <v>721</v>
      </c>
      <c r="F1275" s="205">
        <v>7201</v>
      </c>
      <c r="G1275" s="205">
        <v>7111</v>
      </c>
      <c r="H1275">
        <f t="shared" si="33"/>
        <v>2006</v>
      </c>
    </row>
    <row r="1276" spans="1:8" x14ac:dyDescent="0.3">
      <c r="A1276" s="203">
        <v>38912</v>
      </c>
      <c r="B1276" s="204" t="s">
        <v>509</v>
      </c>
      <c r="C1276" s="204" t="s">
        <v>713</v>
      </c>
      <c r="D1276" s="204" t="s">
        <v>96</v>
      </c>
      <c r="E1276" s="204" t="s">
        <v>721</v>
      </c>
      <c r="F1276" s="205">
        <v>2878.96</v>
      </c>
      <c r="G1276" s="205">
        <v>2206.92</v>
      </c>
      <c r="H1276">
        <f t="shared" si="33"/>
        <v>2006</v>
      </c>
    </row>
    <row r="1277" spans="1:8" x14ac:dyDescent="0.3">
      <c r="A1277" s="203">
        <v>38912</v>
      </c>
      <c r="B1277" s="204" t="s">
        <v>509</v>
      </c>
      <c r="C1277" s="204" t="s">
        <v>714</v>
      </c>
      <c r="D1277" s="204" t="s">
        <v>96</v>
      </c>
      <c r="E1277" s="204" t="s">
        <v>721</v>
      </c>
      <c r="F1277" s="205">
        <v>960</v>
      </c>
      <c r="G1277" s="205">
        <v>1019</v>
      </c>
      <c r="H1277">
        <f t="shared" si="33"/>
        <v>2006</v>
      </c>
    </row>
    <row r="1278" spans="1:8" x14ac:dyDescent="0.3">
      <c r="A1278" s="203">
        <v>38912</v>
      </c>
      <c r="B1278" s="204" t="s">
        <v>509</v>
      </c>
      <c r="C1278" s="204" t="s">
        <v>715</v>
      </c>
      <c r="D1278" s="204" t="s">
        <v>96</v>
      </c>
      <c r="E1278" s="204" t="s">
        <v>721</v>
      </c>
      <c r="F1278" s="205">
        <v>0</v>
      </c>
      <c r="G1278" s="205">
        <v>4593</v>
      </c>
      <c r="H1278">
        <f t="shared" si="33"/>
        <v>2006</v>
      </c>
    </row>
    <row r="1279" spans="1:8" x14ac:dyDescent="0.3">
      <c r="A1279" s="203">
        <v>38912</v>
      </c>
      <c r="B1279" s="204" t="s">
        <v>716</v>
      </c>
      <c r="C1279" s="204" t="s">
        <v>716</v>
      </c>
      <c r="D1279" s="204" t="s">
        <v>96</v>
      </c>
      <c r="E1279" s="204" t="s">
        <v>721</v>
      </c>
      <c r="F1279" s="205">
        <v>1068</v>
      </c>
      <c r="G1279" s="205">
        <v>1476</v>
      </c>
      <c r="H1279">
        <f t="shared" si="33"/>
        <v>2006</v>
      </c>
    </row>
    <row r="1280" spans="1:8" x14ac:dyDescent="0.3">
      <c r="A1280" s="203">
        <v>38912</v>
      </c>
      <c r="B1280" s="204" t="s">
        <v>717</v>
      </c>
      <c r="C1280" s="204" t="s">
        <v>718</v>
      </c>
      <c r="D1280" s="204" t="s">
        <v>96</v>
      </c>
      <c r="E1280" s="204" t="s">
        <v>721</v>
      </c>
      <c r="F1280" s="205">
        <v>848</v>
      </c>
      <c r="G1280" s="205">
        <v>1447</v>
      </c>
      <c r="H1280">
        <f t="shared" si="33"/>
        <v>2006</v>
      </c>
    </row>
    <row r="1281" spans="1:8" x14ac:dyDescent="0.3">
      <c r="A1281" s="203">
        <v>38912</v>
      </c>
      <c r="B1281" s="204" t="s">
        <v>717</v>
      </c>
      <c r="C1281" s="204" t="s">
        <v>719</v>
      </c>
      <c r="D1281" s="204" t="s">
        <v>96</v>
      </c>
      <c r="E1281" s="204" t="s">
        <v>721</v>
      </c>
      <c r="F1281" s="205">
        <v>455</v>
      </c>
      <c r="G1281" s="205">
        <v>588</v>
      </c>
      <c r="H1281">
        <f t="shared" si="33"/>
        <v>2006</v>
      </c>
    </row>
    <row r="1282" spans="1:8" x14ac:dyDescent="0.3">
      <c r="A1282" s="203">
        <v>38919</v>
      </c>
      <c r="B1282" s="204" t="s">
        <v>134</v>
      </c>
      <c r="C1282" s="204" t="s">
        <v>134</v>
      </c>
      <c r="D1282" s="204" t="s">
        <v>711</v>
      </c>
      <c r="E1282" s="204" t="s">
        <v>712</v>
      </c>
      <c r="F1282" s="205">
        <v>5965</v>
      </c>
      <c r="G1282" s="205">
        <v>8055</v>
      </c>
      <c r="H1282">
        <f t="shared" si="33"/>
        <v>2006</v>
      </c>
    </row>
    <row r="1283" spans="1:8" x14ac:dyDescent="0.3">
      <c r="A1283" s="203">
        <v>38919</v>
      </c>
      <c r="B1283" s="204" t="s">
        <v>509</v>
      </c>
      <c r="C1283" s="204" t="s">
        <v>713</v>
      </c>
      <c r="D1283" s="204" t="s">
        <v>96</v>
      </c>
      <c r="E1283" s="204" t="s">
        <v>712</v>
      </c>
      <c r="F1283" s="205">
        <v>3071.42</v>
      </c>
      <c r="G1283" s="205">
        <v>3239.3</v>
      </c>
      <c r="H1283">
        <f t="shared" ref="H1283:H1346" si="34">YEAR(A1283)</f>
        <v>2006</v>
      </c>
    </row>
    <row r="1284" spans="1:8" x14ac:dyDescent="0.3">
      <c r="A1284" s="203">
        <v>38919</v>
      </c>
      <c r="B1284" s="204" t="s">
        <v>509</v>
      </c>
      <c r="C1284" s="204" t="s">
        <v>714</v>
      </c>
      <c r="D1284" s="204" t="s">
        <v>96</v>
      </c>
      <c r="E1284" s="204" t="s">
        <v>712</v>
      </c>
      <c r="F1284" s="205">
        <v>513</v>
      </c>
      <c r="G1284" s="205">
        <v>851</v>
      </c>
      <c r="H1284">
        <f t="shared" si="34"/>
        <v>2006</v>
      </c>
    </row>
    <row r="1285" spans="1:8" x14ac:dyDescent="0.3">
      <c r="A1285" s="203">
        <v>38919</v>
      </c>
      <c r="B1285" s="204" t="s">
        <v>509</v>
      </c>
      <c r="C1285" s="204" t="s">
        <v>715</v>
      </c>
      <c r="D1285" s="204" t="s">
        <v>96</v>
      </c>
      <c r="E1285" s="204" t="s">
        <v>712</v>
      </c>
      <c r="F1285" s="205">
        <v>0</v>
      </c>
      <c r="G1285" s="205">
        <v>3070</v>
      </c>
      <c r="H1285">
        <f t="shared" si="34"/>
        <v>2006</v>
      </c>
    </row>
    <row r="1286" spans="1:8" x14ac:dyDescent="0.3">
      <c r="A1286" s="203">
        <v>38919</v>
      </c>
      <c r="B1286" s="204" t="s">
        <v>716</v>
      </c>
      <c r="C1286" s="204" t="s">
        <v>716</v>
      </c>
      <c r="D1286" s="204" t="s">
        <v>96</v>
      </c>
      <c r="E1286" s="204" t="s">
        <v>712</v>
      </c>
      <c r="F1286" s="205">
        <v>866</v>
      </c>
      <c r="G1286" s="205">
        <v>1693</v>
      </c>
      <c r="H1286">
        <f t="shared" si="34"/>
        <v>2006</v>
      </c>
    </row>
    <row r="1287" spans="1:8" x14ac:dyDescent="0.3">
      <c r="A1287" s="203">
        <v>38919</v>
      </c>
      <c r="B1287" s="204" t="s">
        <v>717</v>
      </c>
      <c r="C1287" s="204" t="s">
        <v>718</v>
      </c>
      <c r="D1287" s="204" t="s">
        <v>96</v>
      </c>
      <c r="E1287" s="204" t="s">
        <v>712</v>
      </c>
      <c r="F1287" s="205">
        <v>1034</v>
      </c>
      <c r="G1287" s="205">
        <v>1555</v>
      </c>
      <c r="H1287">
        <f t="shared" si="34"/>
        <v>2006</v>
      </c>
    </row>
    <row r="1288" spans="1:8" x14ac:dyDescent="0.3">
      <c r="A1288" s="203">
        <v>38919</v>
      </c>
      <c r="B1288" s="204" t="s">
        <v>717</v>
      </c>
      <c r="C1288" s="204" t="s">
        <v>719</v>
      </c>
      <c r="D1288" s="204" t="s">
        <v>96</v>
      </c>
      <c r="E1288" s="204" t="s">
        <v>712</v>
      </c>
      <c r="F1288" s="205">
        <v>185</v>
      </c>
      <c r="G1288" s="205">
        <v>334</v>
      </c>
      <c r="H1288">
        <f t="shared" si="34"/>
        <v>2006</v>
      </c>
    </row>
    <row r="1289" spans="1:8" x14ac:dyDescent="0.3">
      <c r="A1289" s="203">
        <v>38919</v>
      </c>
      <c r="B1289" s="204" t="s">
        <v>720</v>
      </c>
      <c r="C1289" s="204" t="s">
        <v>720</v>
      </c>
      <c r="D1289" s="204" t="s">
        <v>96</v>
      </c>
      <c r="E1289" s="204" t="s">
        <v>712</v>
      </c>
      <c r="F1289" s="205">
        <v>280</v>
      </c>
      <c r="G1289" s="205">
        <v>1207</v>
      </c>
      <c r="H1289">
        <f t="shared" si="34"/>
        <v>2006</v>
      </c>
    </row>
    <row r="1290" spans="1:8" x14ac:dyDescent="0.3">
      <c r="A1290" s="203">
        <v>38919</v>
      </c>
      <c r="B1290" s="204" t="s">
        <v>720</v>
      </c>
      <c r="C1290" s="204" t="s">
        <v>720</v>
      </c>
      <c r="D1290" s="204" t="s">
        <v>96</v>
      </c>
      <c r="E1290" s="204" t="s">
        <v>721</v>
      </c>
      <c r="F1290" s="205">
        <v>160</v>
      </c>
      <c r="G1290" s="205">
        <v>667</v>
      </c>
      <c r="H1290">
        <f t="shared" si="34"/>
        <v>2006</v>
      </c>
    </row>
    <row r="1291" spans="1:8" x14ac:dyDescent="0.3">
      <c r="A1291" s="203">
        <v>38919</v>
      </c>
      <c r="B1291" s="204" t="s">
        <v>134</v>
      </c>
      <c r="C1291" s="204" t="s">
        <v>134</v>
      </c>
      <c r="D1291" s="204" t="s">
        <v>711</v>
      </c>
      <c r="E1291" s="204" t="s">
        <v>721</v>
      </c>
      <c r="F1291" s="205">
        <v>7228</v>
      </c>
      <c r="G1291" s="205">
        <v>7032</v>
      </c>
      <c r="H1291">
        <f t="shared" si="34"/>
        <v>2006</v>
      </c>
    </row>
    <row r="1292" spans="1:8" x14ac:dyDescent="0.3">
      <c r="A1292" s="203">
        <v>38919</v>
      </c>
      <c r="B1292" s="204" t="s">
        <v>509</v>
      </c>
      <c r="C1292" s="204" t="s">
        <v>713</v>
      </c>
      <c r="D1292" s="204" t="s">
        <v>96</v>
      </c>
      <c r="E1292" s="204" t="s">
        <v>721</v>
      </c>
      <c r="F1292" s="205">
        <v>3406.84</v>
      </c>
      <c r="G1292" s="205">
        <v>2272.6400000000003</v>
      </c>
      <c r="H1292">
        <f t="shared" si="34"/>
        <v>2006</v>
      </c>
    </row>
    <row r="1293" spans="1:8" x14ac:dyDescent="0.3">
      <c r="A1293" s="203">
        <v>38919</v>
      </c>
      <c r="B1293" s="204" t="s">
        <v>509</v>
      </c>
      <c r="C1293" s="204" t="s">
        <v>714</v>
      </c>
      <c r="D1293" s="204" t="s">
        <v>96</v>
      </c>
      <c r="E1293" s="204" t="s">
        <v>721</v>
      </c>
      <c r="F1293" s="205">
        <v>620</v>
      </c>
      <c r="G1293" s="205">
        <v>915</v>
      </c>
      <c r="H1293">
        <f t="shared" si="34"/>
        <v>2006</v>
      </c>
    </row>
    <row r="1294" spans="1:8" x14ac:dyDescent="0.3">
      <c r="A1294" s="203">
        <v>38919</v>
      </c>
      <c r="B1294" s="204" t="s">
        <v>509</v>
      </c>
      <c r="C1294" s="204" t="s">
        <v>715</v>
      </c>
      <c r="D1294" s="204" t="s">
        <v>96</v>
      </c>
      <c r="E1294" s="204" t="s">
        <v>721</v>
      </c>
      <c r="F1294" s="205">
        <v>0</v>
      </c>
      <c r="G1294" s="205">
        <v>4135</v>
      </c>
      <c r="H1294">
        <f t="shared" si="34"/>
        <v>2006</v>
      </c>
    </row>
    <row r="1295" spans="1:8" x14ac:dyDescent="0.3">
      <c r="A1295" s="203">
        <v>38919</v>
      </c>
      <c r="B1295" s="204" t="s">
        <v>716</v>
      </c>
      <c r="C1295" s="204" t="s">
        <v>716</v>
      </c>
      <c r="D1295" s="204" t="s">
        <v>96</v>
      </c>
      <c r="E1295" s="204" t="s">
        <v>721</v>
      </c>
      <c r="F1295" s="205">
        <v>1222</v>
      </c>
      <c r="G1295" s="205">
        <v>1473</v>
      </c>
      <c r="H1295">
        <f t="shared" si="34"/>
        <v>2006</v>
      </c>
    </row>
    <row r="1296" spans="1:8" x14ac:dyDescent="0.3">
      <c r="A1296" s="203">
        <v>38919</v>
      </c>
      <c r="B1296" s="204" t="s">
        <v>717</v>
      </c>
      <c r="C1296" s="204" t="s">
        <v>718</v>
      </c>
      <c r="D1296" s="204" t="s">
        <v>96</v>
      </c>
      <c r="E1296" s="204" t="s">
        <v>721</v>
      </c>
      <c r="F1296" s="205">
        <v>843</v>
      </c>
      <c r="G1296" s="205">
        <v>1336</v>
      </c>
      <c r="H1296">
        <f t="shared" si="34"/>
        <v>2006</v>
      </c>
    </row>
    <row r="1297" spans="1:8" x14ac:dyDescent="0.3">
      <c r="A1297" s="203">
        <v>38919</v>
      </c>
      <c r="B1297" s="204" t="s">
        <v>717</v>
      </c>
      <c r="C1297" s="204" t="s">
        <v>719</v>
      </c>
      <c r="D1297" s="204" t="s">
        <v>96</v>
      </c>
      <c r="E1297" s="204" t="s">
        <v>721</v>
      </c>
      <c r="F1297" s="205">
        <v>491</v>
      </c>
      <c r="G1297" s="205">
        <v>597</v>
      </c>
      <c r="H1297">
        <f t="shared" si="34"/>
        <v>2006</v>
      </c>
    </row>
    <row r="1298" spans="1:8" x14ac:dyDescent="0.3">
      <c r="A1298" s="203">
        <v>38926</v>
      </c>
      <c r="B1298" s="204" t="s">
        <v>134</v>
      </c>
      <c r="C1298" s="204" t="s">
        <v>134</v>
      </c>
      <c r="D1298" s="204" t="s">
        <v>711</v>
      </c>
      <c r="E1298" s="204" t="s">
        <v>712</v>
      </c>
      <c r="F1298" s="205">
        <v>5914</v>
      </c>
      <c r="G1298" s="205">
        <v>9086</v>
      </c>
      <c r="H1298">
        <f t="shared" si="34"/>
        <v>2006</v>
      </c>
    </row>
    <row r="1299" spans="1:8" x14ac:dyDescent="0.3">
      <c r="A1299" s="203">
        <v>38926</v>
      </c>
      <c r="B1299" s="204" t="s">
        <v>509</v>
      </c>
      <c r="C1299" s="204" t="s">
        <v>713</v>
      </c>
      <c r="D1299" s="204" t="s">
        <v>96</v>
      </c>
      <c r="E1299" s="204" t="s">
        <v>712</v>
      </c>
      <c r="F1299" s="205">
        <v>3172.28</v>
      </c>
      <c r="G1299" s="205">
        <v>3109.2000000000003</v>
      </c>
      <c r="H1299">
        <f t="shared" si="34"/>
        <v>2006</v>
      </c>
    </row>
    <row r="1300" spans="1:8" x14ac:dyDescent="0.3">
      <c r="A1300" s="203">
        <v>38926</v>
      </c>
      <c r="B1300" s="204" t="s">
        <v>509</v>
      </c>
      <c r="C1300" s="204" t="s">
        <v>714</v>
      </c>
      <c r="D1300" s="204" t="s">
        <v>96</v>
      </c>
      <c r="E1300" s="204" t="s">
        <v>712</v>
      </c>
      <c r="F1300" s="205">
        <v>441</v>
      </c>
      <c r="G1300" s="205">
        <v>768</v>
      </c>
      <c r="H1300">
        <f t="shared" si="34"/>
        <v>2006</v>
      </c>
    </row>
    <row r="1301" spans="1:8" x14ac:dyDescent="0.3">
      <c r="A1301" s="203">
        <v>38926</v>
      </c>
      <c r="B1301" s="204" t="s">
        <v>509</v>
      </c>
      <c r="C1301" s="204" t="s">
        <v>715</v>
      </c>
      <c r="D1301" s="204" t="s">
        <v>96</v>
      </c>
      <c r="E1301" s="204" t="s">
        <v>712</v>
      </c>
      <c r="F1301" s="205">
        <v>0</v>
      </c>
      <c r="G1301" s="205">
        <v>3005</v>
      </c>
      <c r="H1301">
        <f t="shared" si="34"/>
        <v>2006</v>
      </c>
    </row>
    <row r="1302" spans="1:8" x14ac:dyDescent="0.3">
      <c r="A1302" s="203">
        <v>38926</v>
      </c>
      <c r="B1302" s="204" t="s">
        <v>716</v>
      </c>
      <c r="C1302" s="204" t="s">
        <v>716</v>
      </c>
      <c r="D1302" s="204" t="s">
        <v>96</v>
      </c>
      <c r="E1302" s="204" t="s">
        <v>712</v>
      </c>
      <c r="F1302" s="205">
        <v>389</v>
      </c>
      <c r="G1302" s="205">
        <v>1455</v>
      </c>
      <c r="H1302">
        <f t="shared" si="34"/>
        <v>2006</v>
      </c>
    </row>
    <row r="1303" spans="1:8" x14ac:dyDescent="0.3">
      <c r="A1303" s="203">
        <v>38926</v>
      </c>
      <c r="B1303" s="204" t="s">
        <v>717</v>
      </c>
      <c r="C1303" s="204" t="s">
        <v>718</v>
      </c>
      <c r="D1303" s="204" t="s">
        <v>96</v>
      </c>
      <c r="E1303" s="204" t="s">
        <v>712</v>
      </c>
      <c r="F1303" s="205">
        <v>993</v>
      </c>
      <c r="G1303" s="205">
        <v>1384</v>
      </c>
      <c r="H1303">
        <f t="shared" si="34"/>
        <v>2006</v>
      </c>
    </row>
    <row r="1304" spans="1:8" x14ac:dyDescent="0.3">
      <c r="A1304" s="203">
        <v>38926</v>
      </c>
      <c r="B1304" s="204" t="s">
        <v>717</v>
      </c>
      <c r="C1304" s="204" t="s">
        <v>719</v>
      </c>
      <c r="D1304" s="204" t="s">
        <v>96</v>
      </c>
      <c r="E1304" s="204" t="s">
        <v>712</v>
      </c>
      <c r="F1304" s="205">
        <v>198</v>
      </c>
      <c r="G1304" s="205">
        <v>324</v>
      </c>
      <c r="H1304">
        <f t="shared" si="34"/>
        <v>2006</v>
      </c>
    </row>
    <row r="1305" spans="1:8" x14ac:dyDescent="0.3">
      <c r="A1305" s="203">
        <v>38926</v>
      </c>
      <c r="B1305" s="204" t="s">
        <v>720</v>
      </c>
      <c r="C1305" s="204" t="s">
        <v>720</v>
      </c>
      <c r="D1305" s="204" t="s">
        <v>96</v>
      </c>
      <c r="E1305" s="204" t="s">
        <v>712</v>
      </c>
      <c r="F1305" s="205">
        <v>194</v>
      </c>
      <c r="G1305" s="205">
        <v>1024</v>
      </c>
      <c r="H1305">
        <f t="shared" si="34"/>
        <v>2006</v>
      </c>
    </row>
    <row r="1306" spans="1:8" x14ac:dyDescent="0.3">
      <c r="A1306" s="203">
        <v>38926</v>
      </c>
      <c r="B1306" s="204" t="s">
        <v>720</v>
      </c>
      <c r="C1306" s="204" t="s">
        <v>720</v>
      </c>
      <c r="D1306" s="204" t="s">
        <v>96</v>
      </c>
      <c r="E1306" s="204" t="s">
        <v>721</v>
      </c>
      <c r="F1306" s="205">
        <v>153</v>
      </c>
      <c r="G1306" s="205">
        <v>539</v>
      </c>
      <c r="H1306">
        <f t="shared" si="34"/>
        <v>2006</v>
      </c>
    </row>
    <row r="1307" spans="1:8" x14ac:dyDescent="0.3">
      <c r="A1307" s="203">
        <v>38926</v>
      </c>
      <c r="B1307" s="204" t="s">
        <v>134</v>
      </c>
      <c r="C1307" s="204" t="s">
        <v>134</v>
      </c>
      <c r="D1307" s="204" t="s">
        <v>711</v>
      </c>
      <c r="E1307" s="204" t="s">
        <v>721</v>
      </c>
      <c r="F1307" s="205">
        <v>7403</v>
      </c>
      <c r="G1307" s="205">
        <v>5181</v>
      </c>
      <c r="H1307">
        <f t="shared" si="34"/>
        <v>2006</v>
      </c>
    </row>
    <row r="1308" spans="1:8" x14ac:dyDescent="0.3">
      <c r="A1308" s="203">
        <v>38926</v>
      </c>
      <c r="B1308" s="204" t="s">
        <v>509</v>
      </c>
      <c r="C1308" s="204" t="s">
        <v>713</v>
      </c>
      <c r="D1308" s="204" t="s">
        <v>96</v>
      </c>
      <c r="E1308" s="204" t="s">
        <v>721</v>
      </c>
      <c r="F1308" s="205">
        <v>3459.84</v>
      </c>
      <c r="G1308" s="205">
        <v>2299.1400000000003</v>
      </c>
      <c r="H1308">
        <f t="shared" si="34"/>
        <v>2006</v>
      </c>
    </row>
    <row r="1309" spans="1:8" x14ac:dyDescent="0.3">
      <c r="A1309" s="203">
        <v>38926</v>
      </c>
      <c r="B1309" s="204" t="s">
        <v>509</v>
      </c>
      <c r="C1309" s="204" t="s">
        <v>714</v>
      </c>
      <c r="D1309" s="204" t="s">
        <v>96</v>
      </c>
      <c r="E1309" s="204" t="s">
        <v>721</v>
      </c>
      <c r="F1309" s="205">
        <v>670</v>
      </c>
      <c r="G1309" s="205">
        <v>904</v>
      </c>
      <c r="H1309">
        <f t="shared" si="34"/>
        <v>2006</v>
      </c>
    </row>
    <row r="1310" spans="1:8" x14ac:dyDescent="0.3">
      <c r="A1310" s="203">
        <v>38926</v>
      </c>
      <c r="B1310" s="204" t="s">
        <v>509</v>
      </c>
      <c r="C1310" s="204" t="s">
        <v>715</v>
      </c>
      <c r="D1310" s="204" t="s">
        <v>96</v>
      </c>
      <c r="E1310" s="204" t="s">
        <v>721</v>
      </c>
      <c r="F1310" s="205">
        <v>0</v>
      </c>
      <c r="G1310" s="205">
        <v>3993</v>
      </c>
      <c r="H1310">
        <f t="shared" si="34"/>
        <v>2006</v>
      </c>
    </row>
    <row r="1311" spans="1:8" x14ac:dyDescent="0.3">
      <c r="A1311" s="203">
        <v>38926</v>
      </c>
      <c r="B1311" s="204" t="s">
        <v>716</v>
      </c>
      <c r="C1311" s="204" t="s">
        <v>716</v>
      </c>
      <c r="D1311" s="204" t="s">
        <v>96</v>
      </c>
      <c r="E1311" s="204" t="s">
        <v>721</v>
      </c>
      <c r="F1311" s="205">
        <v>1008</v>
      </c>
      <c r="G1311" s="205">
        <v>1487</v>
      </c>
      <c r="H1311">
        <f t="shared" si="34"/>
        <v>2006</v>
      </c>
    </row>
    <row r="1312" spans="1:8" x14ac:dyDescent="0.3">
      <c r="A1312" s="203">
        <v>38926</v>
      </c>
      <c r="B1312" s="204" t="s">
        <v>717</v>
      </c>
      <c r="C1312" s="204" t="s">
        <v>718</v>
      </c>
      <c r="D1312" s="204" t="s">
        <v>96</v>
      </c>
      <c r="E1312" s="204" t="s">
        <v>721</v>
      </c>
      <c r="F1312" s="205">
        <v>913</v>
      </c>
      <c r="G1312" s="205">
        <v>1375</v>
      </c>
      <c r="H1312">
        <f t="shared" si="34"/>
        <v>2006</v>
      </c>
    </row>
    <row r="1313" spans="1:8" x14ac:dyDescent="0.3">
      <c r="A1313" s="203">
        <v>38926</v>
      </c>
      <c r="B1313" s="204" t="s">
        <v>717</v>
      </c>
      <c r="C1313" s="204" t="s">
        <v>719</v>
      </c>
      <c r="D1313" s="204" t="s">
        <v>96</v>
      </c>
      <c r="E1313" s="204" t="s">
        <v>721</v>
      </c>
      <c r="F1313" s="205">
        <v>361</v>
      </c>
      <c r="G1313" s="205">
        <v>603</v>
      </c>
      <c r="H1313">
        <f t="shared" si="34"/>
        <v>2006</v>
      </c>
    </row>
    <row r="1314" spans="1:8" x14ac:dyDescent="0.3">
      <c r="A1314" s="203">
        <v>38933</v>
      </c>
      <c r="B1314" s="204" t="s">
        <v>134</v>
      </c>
      <c r="C1314" s="204" t="s">
        <v>134</v>
      </c>
      <c r="D1314" s="204" t="s">
        <v>711</v>
      </c>
      <c r="E1314" s="204" t="s">
        <v>712</v>
      </c>
      <c r="F1314" s="205">
        <v>5643</v>
      </c>
      <c r="G1314" s="205">
        <v>8564</v>
      </c>
      <c r="H1314">
        <f t="shared" si="34"/>
        <v>2006</v>
      </c>
    </row>
    <row r="1315" spans="1:8" x14ac:dyDescent="0.3">
      <c r="A1315" s="203">
        <v>38933</v>
      </c>
      <c r="B1315" s="204" t="s">
        <v>509</v>
      </c>
      <c r="C1315" s="204" t="s">
        <v>713</v>
      </c>
      <c r="D1315" s="204" t="s">
        <v>96</v>
      </c>
      <c r="E1315" s="204" t="s">
        <v>712</v>
      </c>
      <c r="F1315" s="205">
        <v>3190.7200000000003</v>
      </c>
      <c r="G1315" s="205">
        <v>3217.1200000000003</v>
      </c>
      <c r="H1315">
        <f t="shared" si="34"/>
        <v>2006</v>
      </c>
    </row>
    <row r="1316" spans="1:8" x14ac:dyDescent="0.3">
      <c r="A1316" s="203">
        <v>38933</v>
      </c>
      <c r="B1316" s="204" t="s">
        <v>509</v>
      </c>
      <c r="C1316" s="204" t="s">
        <v>714</v>
      </c>
      <c r="D1316" s="204" t="s">
        <v>96</v>
      </c>
      <c r="E1316" s="204" t="s">
        <v>712</v>
      </c>
      <c r="F1316" s="205">
        <v>611</v>
      </c>
      <c r="G1316" s="205">
        <v>971</v>
      </c>
      <c r="H1316">
        <f t="shared" si="34"/>
        <v>2006</v>
      </c>
    </row>
    <row r="1317" spans="1:8" x14ac:dyDescent="0.3">
      <c r="A1317" s="203">
        <v>38933</v>
      </c>
      <c r="B1317" s="204" t="s">
        <v>509</v>
      </c>
      <c r="C1317" s="204" t="s">
        <v>715</v>
      </c>
      <c r="D1317" s="204" t="s">
        <v>96</v>
      </c>
      <c r="E1317" s="204" t="s">
        <v>712</v>
      </c>
      <c r="F1317" s="205">
        <v>0</v>
      </c>
      <c r="G1317" s="205">
        <v>2691</v>
      </c>
      <c r="H1317">
        <f t="shared" si="34"/>
        <v>2006</v>
      </c>
    </row>
    <row r="1318" spans="1:8" x14ac:dyDescent="0.3">
      <c r="A1318" s="203">
        <v>38933</v>
      </c>
      <c r="B1318" s="204" t="s">
        <v>716</v>
      </c>
      <c r="C1318" s="204" t="s">
        <v>716</v>
      </c>
      <c r="D1318" s="204" t="s">
        <v>96</v>
      </c>
      <c r="E1318" s="204" t="s">
        <v>712</v>
      </c>
      <c r="F1318" s="205">
        <v>755</v>
      </c>
      <c r="G1318" s="205">
        <v>1479</v>
      </c>
      <c r="H1318">
        <f t="shared" si="34"/>
        <v>2006</v>
      </c>
    </row>
    <row r="1319" spans="1:8" x14ac:dyDescent="0.3">
      <c r="A1319" s="203">
        <v>38933</v>
      </c>
      <c r="B1319" s="204" t="s">
        <v>717</v>
      </c>
      <c r="C1319" s="204" t="s">
        <v>718</v>
      </c>
      <c r="D1319" s="204" t="s">
        <v>96</v>
      </c>
      <c r="E1319" s="204" t="s">
        <v>712</v>
      </c>
      <c r="F1319" s="205">
        <v>1156</v>
      </c>
      <c r="G1319" s="205">
        <v>1108</v>
      </c>
      <c r="H1319">
        <f t="shared" si="34"/>
        <v>2006</v>
      </c>
    </row>
    <row r="1320" spans="1:8" x14ac:dyDescent="0.3">
      <c r="A1320" s="203">
        <v>38933</v>
      </c>
      <c r="B1320" s="204" t="s">
        <v>717</v>
      </c>
      <c r="C1320" s="204" t="s">
        <v>719</v>
      </c>
      <c r="D1320" s="204" t="s">
        <v>96</v>
      </c>
      <c r="E1320" s="204" t="s">
        <v>712</v>
      </c>
      <c r="F1320" s="205">
        <v>105</v>
      </c>
      <c r="G1320" s="205">
        <v>327</v>
      </c>
      <c r="H1320">
        <f t="shared" si="34"/>
        <v>2006</v>
      </c>
    </row>
    <row r="1321" spans="1:8" x14ac:dyDescent="0.3">
      <c r="A1321" s="203">
        <v>38933</v>
      </c>
      <c r="B1321" s="204" t="s">
        <v>720</v>
      </c>
      <c r="C1321" s="204" t="s">
        <v>720</v>
      </c>
      <c r="D1321" s="204" t="s">
        <v>96</v>
      </c>
      <c r="E1321" s="204" t="s">
        <v>712</v>
      </c>
      <c r="F1321" s="205">
        <v>195</v>
      </c>
      <c r="G1321" s="205">
        <v>1014</v>
      </c>
      <c r="H1321">
        <f t="shared" si="34"/>
        <v>2006</v>
      </c>
    </row>
    <row r="1322" spans="1:8" x14ac:dyDescent="0.3">
      <c r="A1322" s="203">
        <v>38933</v>
      </c>
      <c r="B1322" s="204" t="s">
        <v>720</v>
      </c>
      <c r="C1322" s="204" t="s">
        <v>720</v>
      </c>
      <c r="D1322" s="204" t="s">
        <v>96</v>
      </c>
      <c r="E1322" s="204" t="s">
        <v>721</v>
      </c>
      <c r="F1322" s="205">
        <v>153</v>
      </c>
      <c r="G1322" s="205">
        <v>728</v>
      </c>
      <c r="H1322">
        <f t="shared" si="34"/>
        <v>2006</v>
      </c>
    </row>
    <row r="1323" spans="1:8" x14ac:dyDescent="0.3">
      <c r="A1323" s="203">
        <v>38933</v>
      </c>
      <c r="B1323" s="204" t="s">
        <v>134</v>
      </c>
      <c r="C1323" s="204" t="s">
        <v>134</v>
      </c>
      <c r="D1323" s="204" t="s">
        <v>711</v>
      </c>
      <c r="E1323" s="204" t="s">
        <v>721</v>
      </c>
      <c r="F1323" s="205">
        <v>6514</v>
      </c>
      <c r="G1323" s="205">
        <v>6731</v>
      </c>
      <c r="H1323">
        <f t="shared" si="34"/>
        <v>2006</v>
      </c>
    </row>
    <row r="1324" spans="1:8" x14ac:dyDescent="0.3">
      <c r="A1324" s="203">
        <v>38933</v>
      </c>
      <c r="B1324" s="204" t="s">
        <v>509</v>
      </c>
      <c r="C1324" s="204" t="s">
        <v>713</v>
      </c>
      <c r="D1324" s="204" t="s">
        <v>96</v>
      </c>
      <c r="E1324" s="204" t="s">
        <v>721</v>
      </c>
      <c r="F1324" s="205">
        <v>3913.52</v>
      </c>
      <c r="G1324" s="205">
        <v>2091.38</v>
      </c>
      <c r="H1324">
        <f t="shared" si="34"/>
        <v>2006</v>
      </c>
    </row>
    <row r="1325" spans="1:8" x14ac:dyDescent="0.3">
      <c r="A1325" s="203">
        <v>38933</v>
      </c>
      <c r="B1325" s="204" t="s">
        <v>509</v>
      </c>
      <c r="C1325" s="204" t="s">
        <v>714</v>
      </c>
      <c r="D1325" s="204" t="s">
        <v>96</v>
      </c>
      <c r="E1325" s="204" t="s">
        <v>721</v>
      </c>
      <c r="F1325" s="205">
        <v>718</v>
      </c>
      <c r="G1325" s="205">
        <v>830</v>
      </c>
      <c r="H1325">
        <f t="shared" si="34"/>
        <v>2006</v>
      </c>
    </row>
    <row r="1326" spans="1:8" x14ac:dyDescent="0.3">
      <c r="A1326" s="203">
        <v>38933</v>
      </c>
      <c r="B1326" s="204" t="s">
        <v>509</v>
      </c>
      <c r="C1326" s="204" t="s">
        <v>715</v>
      </c>
      <c r="D1326" s="204" t="s">
        <v>96</v>
      </c>
      <c r="E1326" s="204" t="s">
        <v>721</v>
      </c>
      <c r="F1326" s="205">
        <v>0</v>
      </c>
      <c r="G1326" s="205">
        <v>3759</v>
      </c>
      <c r="H1326">
        <f t="shared" si="34"/>
        <v>2006</v>
      </c>
    </row>
    <row r="1327" spans="1:8" x14ac:dyDescent="0.3">
      <c r="A1327" s="203">
        <v>38933</v>
      </c>
      <c r="B1327" s="204" t="s">
        <v>716</v>
      </c>
      <c r="C1327" s="204" t="s">
        <v>716</v>
      </c>
      <c r="D1327" s="204" t="s">
        <v>96</v>
      </c>
      <c r="E1327" s="204" t="s">
        <v>721</v>
      </c>
      <c r="F1327" s="205">
        <v>1329</v>
      </c>
      <c r="G1327" s="205">
        <v>1748</v>
      </c>
      <c r="H1327">
        <f t="shared" si="34"/>
        <v>2006</v>
      </c>
    </row>
    <row r="1328" spans="1:8" x14ac:dyDescent="0.3">
      <c r="A1328" s="203">
        <v>38933</v>
      </c>
      <c r="B1328" s="204" t="s">
        <v>717</v>
      </c>
      <c r="C1328" s="204" t="s">
        <v>718</v>
      </c>
      <c r="D1328" s="204" t="s">
        <v>96</v>
      </c>
      <c r="E1328" s="204" t="s">
        <v>721</v>
      </c>
      <c r="F1328" s="205">
        <v>1012</v>
      </c>
      <c r="G1328" s="205">
        <v>1257</v>
      </c>
      <c r="H1328">
        <f t="shared" si="34"/>
        <v>2006</v>
      </c>
    </row>
    <row r="1329" spans="1:8" x14ac:dyDescent="0.3">
      <c r="A1329" s="203">
        <v>38933</v>
      </c>
      <c r="B1329" s="204" t="s">
        <v>717</v>
      </c>
      <c r="C1329" s="204" t="s">
        <v>719</v>
      </c>
      <c r="D1329" s="204" t="s">
        <v>96</v>
      </c>
      <c r="E1329" s="204" t="s">
        <v>721</v>
      </c>
      <c r="F1329" s="205">
        <v>243</v>
      </c>
      <c r="G1329" s="205">
        <v>626</v>
      </c>
      <c r="H1329">
        <f t="shared" si="34"/>
        <v>2006</v>
      </c>
    </row>
    <row r="1330" spans="1:8" x14ac:dyDescent="0.3">
      <c r="A1330" s="203">
        <v>38940</v>
      </c>
      <c r="B1330" s="204" t="s">
        <v>134</v>
      </c>
      <c r="C1330" s="204" t="s">
        <v>134</v>
      </c>
      <c r="D1330" s="204" t="s">
        <v>711</v>
      </c>
      <c r="E1330" s="204" t="s">
        <v>712</v>
      </c>
      <c r="F1330" s="205">
        <v>5904</v>
      </c>
      <c r="G1330" s="205">
        <v>7451</v>
      </c>
      <c r="H1330">
        <f t="shared" si="34"/>
        <v>2006</v>
      </c>
    </row>
    <row r="1331" spans="1:8" x14ac:dyDescent="0.3">
      <c r="A1331" s="203">
        <v>38940</v>
      </c>
      <c r="B1331" s="204" t="s">
        <v>509</v>
      </c>
      <c r="C1331" s="204" t="s">
        <v>713</v>
      </c>
      <c r="D1331" s="204" t="s">
        <v>96</v>
      </c>
      <c r="E1331" s="204" t="s">
        <v>712</v>
      </c>
      <c r="F1331" s="205">
        <v>3131.88</v>
      </c>
      <c r="G1331" s="205">
        <v>3229.56</v>
      </c>
      <c r="H1331">
        <f t="shared" si="34"/>
        <v>2006</v>
      </c>
    </row>
    <row r="1332" spans="1:8" x14ac:dyDescent="0.3">
      <c r="A1332" s="203">
        <v>38940</v>
      </c>
      <c r="B1332" s="204" t="s">
        <v>509</v>
      </c>
      <c r="C1332" s="204" t="s">
        <v>714</v>
      </c>
      <c r="D1332" s="204" t="s">
        <v>96</v>
      </c>
      <c r="E1332" s="204" t="s">
        <v>712</v>
      </c>
      <c r="F1332" s="205">
        <v>336</v>
      </c>
      <c r="G1332" s="205">
        <v>865</v>
      </c>
      <c r="H1332">
        <f t="shared" si="34"/>
        <v>2006</v>
      </c>
    </row>
    <row r="1333" spans="1:8" x14ac:dyDescent="0.3">
      <c r="A1333" s="203">
        <v>38940</v>
      </c>
      <c r="B1333" s="204" t="s">
        <v>509</v>
      </c>
      <c r="C1333" s="204" t="s">
        <v>715</v>
      </c>
      <c r="D1333" s="204" t="s">
        <v>96</v>
      </c>
      <c r="E1333" s="204" t="s">
        <v>712</v>
      </c>
      <c r="F1333" s="205">
        <v>0</v>
      </c>
      <c r="G1333" s="205">
        <v>2859</v>
      </c>
      <c r="H1333">
        <f t="shared" si="34"/>
        <v>2006</v>
      </c>
    </row>
    <row r="1334" spans="1:8" x14ac:dyDescent="0.3">
      <c r="A1334" s="203">
        <v>38940</v>
      </c>
      <c r="B1334" s="204" t="s">
        <v>716</v>
      </c>
      <c r="C1334" s="204" t="s">
        <v>716</v>
      </c>
      <c r="D1334" s="204" t="s">
        <v>96</v>
      </c>
      <c r="E1334" s="204" t="s">
        <v>712</v>
      </c>
      <c r="F1334" s="205">
        <v>717</v>
      </c>
      <c r="G1334" s="205">
        <v>1566</v>
      </c>
      <c r="H1334">
        <f t="shared" si="34"/>
        <v>2006</v>
      </c>
    </row>
    <row r="1335" spans="1:8" x14ac:dyDescent="0.3">
      <c r="A1335" s="203">
        <v>38940</v>
      </c>
      <c r="B1335" s="204" t="s">
        <v>717</v>
      </c>
      <c r="C1335" s="204" t="s">
        <v>718</v>
      </c>
      <c r="D1335" s="204" t="s">
        <v>96</v>
      </c>
      <c r="E1335" s="204" t="s">
        <v>712</v>
      </c>
      <c r="F1335" s="205">
        <v>1143</v>
      </c>
      <c r="G1335" s="205">
        <v>1224</v>
      </c>
      <c r="H1335">
        <f t="shared" si="34"/>
        <v>2006</v>
      </c>
    </row>
    <row r="1336" spans="1:8" x14ac:dyDescent="0.3">
      <c r="A1336" s="203">
        <v>38940</v>
      </c>
      <c r="B1336" s="204" t="s">
        <v>717</v>
      </c>
      <c r="C1336" s="204" t="s">
        <v>719</v>
      </c>
      <c r="D1336" s="204" t="s">
        <v>96</v>
      </c>
      <c r="E1336" s="204" t="s">
        <v>712</v>
      </c>
      <c r="F1336" s="205">
        <v>180</v>
      </c>
      <c r="G1336" s="205">
        <v>331</v>
      </c>
      <c r="H1336">
        <f t="shared" si="34"/>
        <v>2006</v>
      </c>
    </row>
    <row r="1337" spans="1:8" x14ac:dyDescent="0.3">
      <c r="A1337" s="203">
        <v>38940</v>
      </c>
      <c r="B1337" s="204" t="s">
        <v>720</v>
      </c>
      <c r="C1337" s="204" t="s">
        <v>720</v>
      </c>
      <c r="D1337" s="204" t="s">
        <v>96</v>
      </c>
      <c r="E1337" s="204" t="s">
        <v>712</v>
      </c>
      <c r="F1337" s="205">
        <v>227</v>
      </c>
      <c r="G1337" s="205">
        <v>996</v>
      </c>
      <c r="H1337">
        <f t="shared" si="34"/>
        <v>2006</v>
      </c>
    </row>
    <row r="1338" spans="1:8" x14ac:dyDescent="0.3">
      <c r="A1338" s="203">
        <v>38940</v>
      </c>
      <c r="B1338" s="204" t="s">
        <v>720</v>
      </c>
      <c r="C1338" s="204" t="s">
        <v>720</v>
      </c>
      <c r="D1338" s="204" t="s">
        <v>96</v>
      </c>
      <c r="E1338" s="204" t="s">
        <v>721</v>
      </c>
      <c r="F1338" s="205">
        <v>249</v>
      </c>
      <c r="G1338" s="205">
        <v>766</v>
      </c>
      <c r="H1338">
        <f t="shared" si="34"/>
        <v>2006</v>
      </c>
    </row>
    <row r="1339" spans="1:8" x14ac:dyDescent="0.3">
      <c r="A1339" s="203">
        <v>38940</v>
      </c>
      <c r="B1339" s="204" t="s">
        <v>134</v>
      </c>
      <c r="C1339" s="204" t="s">
        <v>134</v>
      </c>
      <c r="D1339" s="204" t="s">
        <v>711</v>
      </c>
      <c r="E1339" s="204" t="s">
        <v>721</v>
      </c>
      <c r="F1339" s="205">
        <v>6534</v>
      </c>
      <c r="G1339" s="205">
        <v>6614</v>
      </c>
      <c r="H1339">
        <f t="shared" si="34"/>
        <v>2006</v>
      </c>
    </row>
    <row r="1340" spans="1:8" x14ac:dyDescent="0.3">
      <c r="A1340" s="203">
        <v>38940</v>
      </c>
      <c r="B1340" s="204" t="s">
        <v>509</v>
      </c>
      <c r="C1340" s="204" t="s">
        <v>713</v>
      </c>
      <c r="D1340" s="204" t="s">
        <v>96</v>
      </c>
      <c r="E1340" s="204" t="s">
        <v>721</v>
      </c>
      <c r="F1340" s="205">
        <v>3475.7400000000002</v>
      </c>
      <c r="G1340" s="205">
        <v>2227.06</v>
      </c>
      <c r="H1340">
        <f t="shared" si="34"/>
        <v>2006</v>
      </c>
    </row>
    <row r="1341" spans="1:8" x14ac:dyDescent="0.3">
      <c r="A1341" s="203">
        <v>38940</v>
      </c>
      <c r="B1341" s="204" t="s">
        <v>509</v>
      </c>
      <c r="C1341" s="204" t="s">
        <v>714</v>
      </c>
      <c r="D1341" s="204" t="s">
        <v>96</v>
      </c>
      <c r="E1341" s="204" t="s">
        <v>721</v>
      </c>
      <c r="F1341" s="205">
        <v>947</v>
      </c>
      <c r="G1341" s="205">
        <v>900</v>
      </c>
      <c r="H1341">
        <f t="shared" si="34"/>
        <v>2006</v>
      </c>
    </row>
    <row r="1342" spans="1:8" x14ac:dyDescent="0.3">
      <c r="A1342" s="203">
        <v>38940</v>
      </c>
      <c r="B1342" s="204" t="s">
        <v>509</v>
      </c>
      <c r="C1342" s="204" t="s">
        <v>715</v>
      </c>
      <c r="D1342" s="204" t="s">
        <v>96</v>
      </c>
      <c r="E1342" s="204" t="s">
        <v>721</v>
      </c>
      <c r="F1342" s="205">
        <v>0</v>
      </c>
      <c r="G1342" s="205">
        <v>3958</v>
      </c>
      <c r="H1342">
        <f t="shared" si="34"/>
        <v>2006</v>
      </c>
    </row>
    <row r="1343" spans="1:8" x14ac:dyDescent="0.3">
      <c r="A1343" s="203">
        <v>38940</v>
      </c>
      <c r="B1343" s="204" t="s">
        <v>716</v>
      </c>
      <c r="C1343" s="204" t="s">
        <v>716</v>
      </c>
      <c r="D1343" s="204" t="s">
        <v>96</v>
      </c>
      <c r="E1343" s="204" t="s">
        <v>721</v>
      </c>
      <c r="F1343" s="205">
        <v>967</v>
      </c>
      <c r="G1343" s="205">
        <v>1728</v>
      </c>
      <c r="H1343">
        <f t="shared" si="34"/>
        <v>2006</v>
      </c>
    </row>
    <row r="1344" spans="1:8" x14ac:dyDescent="0.3">
      <c r="A1344" s="203">
        <v>38940</v>
      </c>
      <c r="B1344" s="204" t="s">
        <v>717</v>
      </c>
      <c r="C1344" s="204" t="s">
        <v>718</v>
      </c>
      <c r="D1344" s="204" t="s">
        <v>96</v>
      </c>
      <c r="E1344" s="204" t="s">
        <v>721</v>
      </c>
      <c r="F1344" s="205">
        <v>907</v>
      </c>
      <c r="G1344" s="205">
        <v>1173</v>
      </c>
      <c r="H1344">
        <f t="shared" si="34"/>
        <v>2006</v>
      </c>
    </row>
    <row r="1345" spans="1:8" x14ac:dyDescent="0.3">
      <c r="A1345" s="203">
        <v>38940</v>
      </c>
      <c r="B1345" s="204" t="s">
        <v>717</v>
      </c>
      <c r="C1345" s="204" t="s">
        <v>719</v>
      </c>
      <c r="D1345" s="204" t="s">
        <v>96</v>
      </c>
      <c r="E1345" s="204" t="s">
        <v>721</v>
      </c>
      <c r="F1345" s="205">
        <v>376</v>
      </c>
      <c r="G1345" s="205">
        <v>735</v>
      </c>
      <c r="H1345">
        <f t="shared" si="34"/>
        <v>2006</v>
      </c>
    </row>
    <row r="1346" spans="1:8" x14ac:dyDescent="0.3">
      <c r="A1346" s="203">
        <v>38947</v>
      </c>
      <c r="B1346" s="204" t="s">
        <v>134</v>
      </c>
      <c r="C1346" s="204" t="s">
        <v>134</v>
      </c>
      <c r="D1346" s="204" t="s">
        <v>711</v>
      </c>
      <c r="E1346" s="204" t="s">
        <v>712</v>
      </c>
      <c r="F1346" s="205">
        <v>5849</v>
      </c>
      <c r="G1346" s="205">
        <v>7380</v>
      </c>
      <c r="H1346">
        <f t="shared" si="34"/>
        <v>2006</v>
      </c>
    </row>
    <row r="1347" spans="1:8" x14ac:dyDescent="0.3">
      <c r="A1347" s="203">
        <v>38947</v>
      </c>
      <c r="B1347" s="204" t="s">
        <v>509</v>
      </c>
      <c r="C1347" s="204" t="s">
        <v>713</v>
      </c>
      <c r="D1347" s="204" t="s">
        <v>96</v>
      </c>
      <c r="E1347" s="204" t="s">
        <v>712</v>
      </c>
      <c r="F1347" s="205">
        <v>3076.1800000000003</v>
      </c>
      <c r="G1347" s="205">
        <v>3076.78</v>
      </c>
      <c r="H1347">
        <f t="shared" ref="H1347:H1410" si="35">YEAR(A1347)</f>
        <v>2006</v>
      </c>
    </row>
    <row r="1348" spans="1:8" x14ac:dyDescent="0.3">
      <c r="A1348" s="203">
        <v>38947</v>
      </c>
      <c r="B1348" s="204" t="s">
        <v>509</v>
      </c>
      <c r="C1348" s="204" t="s">
        <v>714</v>
      </c>
      <c r="D1348" s="204" t="s">
        <v>96</v>
      </c>
      <c r="E1348" s="204" t="s">
        <v>712</v>
      </c>
      <c r="F1348" s="205">
        <v>490</v>
      </c>
      <c r="G1348" s="205">
        <v>884</v>
      </c>
      <c r="H1348">
        <f t="shared" si="35"/>
        <v>2006</v>
      </c>
    </row>
    <row r="1349" spans="1:8" x14ac:dyDescent="0.3">
      <c r="A1349" s="203">
        <v>38947</v>
      </c>
      <c r="B1349" s="204" t="s">
        <v>509</v>
      </c>
      <c r="C1349" s="204" t="s">
        <v>715</v>
      </c>
      <c r="D1349" s="204" t="s">
        <v>96</v>
      </c>
      <c r="E1349" s="204" t="s">
        <v>712</v>
      </c>
      <c r="F1349" s="205">
        <v>0</v>
      </c>
      <c r="G1349" s="205">
        <v>2908</v>
      </c>
      <c r="H1349">
        <f t="shared" si="35"/>
        <v>2006</v>
      </c>
    </row>
    <row r="1350" spans="1:8" x14ac:dyDescent="0.3">
      <c r="A1350" s="203">
        <v>38947</v>
      </c>
      <c r="B1350" s="204" t="s">
        <v>716</v>
      </c>
      <c r="C1350" s="204" t="s">
        <v>716</v>
      </c>
      <c r="D1350" s="204" t="s">
        <v>96</v>
      </c>
      <c r="E1350" s="204" t="s">
        <v>712</v>
      </c>
      <c r="F1350" s="205">
        <v>705</v>
      </c>
      <c r="G1350" s="205">
        <v>1472</v>
      </c>
      <c r="H1350">
        <f t="shared" si="35"/>
        <v>2006</v>
      </c>
    </row>
    <row r="1351" spans="1:8" x14ac:dyDescent="0.3">
      <c r="A1351" s="203">
        <v>38947</v>
      </c>
      <c r="B1351" s="204" t="s">
        <v>717</v>
      </c>
      <c r="C1351" s="204" t="s">
        <v>718</v>
      </c>
      <c r="D1351" s="204" t="s">
        <v>96</v>
      </c>
      <c r="E1351" s="204" t="s">
        <v>712</v>
      </c>
      <c r="F1351" s="205">
        <v>1159</v>
      </c>
      <c r="G1351" s="205">
        <v>1382</v>
      </c>
      <c r="H1351">
        <f t="shared" si="35"/>
        <v>2006</v>
      </c>
    </row>
    <row r="1352" spans="1:8" x14ac:dyDescent="0.3">
      <c r="A1352" s="203">
        <v>38947</v>
      </c>
      <c r="B1352" s="204" t="s">
        <v>717</v>
      </c>
      <c r="C1352" s="204" t="s">
        <v>719</v>
      </c>
      <c r="D1352" s="204" t="s">
        <v>96</v>
      </c>
      <c r="E1352" s="204" t="s">
        <v>712</v>
      </c>
      <c r="F1352" s="205">
        <v>211</v>
      </c>
      <c r="G1352" s="205">
        <v>292</v>
      </c>
      <c r="H1352">
        <f t="shared" si="35"/>
        <v>2006</v>
      </c>
    </row>
    <row r="1353" spans="1:8" x14ac:dyDescent="0.3">
      <c r="A1353" s="203">
        <v>38947</v>
      </c>
      <c r="B1353" s="204" t="s">
        <v>720</v>
      </c>
      <c r="C1353" s="204" t="s">
        <v>720</v>
      </c>
      <c r="D1353" s="204" t="s">
        <v>96</v>
      </c>
      <c r="E1353" s="204" t="s">
        <v>712</v>
      </c>
      <c r="F1353" s="205">
        <v>249</v>
      </c>
      <c r="G1353" s="205">
        <v>896</v>
      </c>
      <c r="H1353">
        <f t="shared" si="35"/>
        <v>2006</v>
      </c>
    </row>
    <row r="1354" spans="1:8" x14ac:dyDescent="0.3">
      <c r="A1354" s="203">
        <v>38947</v>
      </c>
      <c r="B1354" s="204" t="s">
        <v>720</v>
      </c>
      <c r="C1354" s="204" t="s">
        <v>720</v>
      </c>
      <c r="D1354" s="204" t="s">
        <v>96</v>
      </c>
      <c r="E1354" s="204" t="s">
        <v>721</v>
      </c>
      <c r="F1354" s="205">
        <v>261</v>
      </c>
      <c r="G1354" s="205">
        <v>761</v>
      </c>
      <c r="H1354">
        <f t="shared" si="35"/>
        <v>2006</v>
      </c>
    </row>
    <row r="1355" spans="1:8" x14ac:dyDescent="0.3">
      <c r="A1355" s="203">
        <v>38947</v>
      </c>
      <c r="B1355" s="204" t="s">
        <v>134</v>
      </c>
      <c r="C1355" s="204" t="s">
        <v>134</v>
      </c>
      <c r="D1355" s="204" t="s">
        <v>711</v>
      </c>
      <c r="E1355" s="204" t="s">
        <v>721</v>
      </c>
      <c r="F1355" s="205">
        <v>5911</v>
      </c>
      <c r="G1355" s="205">
        <v>6701</v>
      </c>
      <c r="H1355">
        <f t="shared" si="35"/>
        <v>2006</v>
      </c>
    </row>
    <row r="1356" spans="1:8" x14ac:dyDescent="0.3">
      <c r="A1356" s="203">
        <v>38947</v>
      </c>
      <c r="B1356" s="204" t="s">
        <v>509</v>
      </c>
      <c r="C1356" s="204" t="s">
        <v>713</v>
      </c>
      <c r="D1356" s="204" t="s">
        <v>96</v>
      </c>
      <c r="E1356" s="204" t="s">
        <v>721</v>
      </c>
      <c r="F1356" s="205">
        <v>3686.6800000000003</v>
      </c>
      <c r="G1356" s="205">
        <v>2198.44</v>
      </c>
      <c r="H1356">
        <f t="shared" si="35"/>
        <v>2006</v>
      </c>
    </row>
    <row r="1357" spans="1:8" x14ac:dyDescent="0.3">
      <c r="A1357" s="203">
        <v>38947</v>
      </c>
      <c r="B1357" s="204" t="s">
        <v>509</v>
      </c>
      <c r="C1357" s="204" t="s">
        <v>714</v>
      </c>
      <c r="D1357" s="204" t="s">
        <v>96</v>
      </c>
      <c r="E1357" s="204" t="s">
        <v>721</v>
      </c>
      <c r="F1357" s="205">
        <v>785</v>
      </c>
      <c r="G1357" s="205">
        <v>933</v>
      </c>
      <c r="H1357">
        <f t="shared" si="35"/>
        <v>2006</v>
      </c>
    </row>
    <row r="1358" spans="1:8" x14ac:dyDescent="0.3">
      <c r="A1358" s="203">
        <v>38947</v>
      </c>
      <c r="B1358" s="204" t="s">
        <v>509</v>
      </c>
      <c r="C1358" s="204" t="s">
        <v>715</v>
      </c>
      <c r="D1358" s="204" t="s">
        <v>96</v>
      </c>
      <c r="E1358" s="204" t="s">
        <v>721</v>
      </c>
      <c r="F1358" s="205">
        <v>0</v>
      </c>
      <c r="G1358" s="205">
        <v>4012</v>
      </c>
      <c r="H1358">
        <f t="shared" si="35"/>
        <v>2006</v>
      </c>
    </row>
    <row r="1359" spans="1:8" x14ac:dyDescent="0.3">
      <c r="A1359" s="203">
        <v>38947</v>
      </c>
      <c r="B1359" s="204" t="s">
        <v>716</v>
      </c>
      <c r="C1359" s="204" t="s">
        <v>716</v>
      </c>
      <c r="D1359" s="204" t="s">
        <v>96</v>
      </c>
      <c r="E1359" s="204" t="s">
        <v>721</v>
      </c>
      <c r="F1359" s="205">
        <v>983</v>
      </c>
      <c r="G1359" s="205">
        <v>1694</v>
      </c>
      <c r="H1359">
        <f t="shared" si="35"/>
        <v>2006</v>
      </c>
    </row>
    <row r="1360" spans="1:8" x14ac:dyDescent="0.3">
      <c r="A1360" s="203">
        <v>38947</v>
      </c>
      <c r="B1360" s="204" t="s">
        <v>717</v>
      </c>
      <c r="C1360" s="204" t="s">
        <v>718</v>
      </c>
      <c r="D1360" s="204" t="s">
        <v>96</v>
      </c>
      <c r="E1360" s="204" t="s">
        <v>721</v>
      </c>
      <c r="F1360" s="205">
        <v>970</v>
      </c>
      <c r="G1360" s="205">
        <v>1182</v>
      </c>
      <c r="H1360">
        <f t="shared" si="35"/>
        <v>2006</v>
      </c>
    </row>
    <row r="1361" spans="1:8" x14ac:dyDescent="0.3">
      <c r="A1361" s="203">
        <v>38947</v>
      </c>
      <c r="B1361" s="204" t="s">
        <v>717</v>
      </c>
      <c r="C1361" s="204" t="s">
        <v>719</v>
      </c>
      <c r="D1361" s="204" t="s">
        <v>96</v>
      </c>
      <c r="E1361" s="204" t="s">
        <v>721</v>
      </c>
      <c r="F1361" s="205">
        <v>-28</v>
      </c>
      <c r="G1361" s="205">
        <v>510</v>
      </c>
      <c r="H1361">
        <f t="shared" si="35"/>
        <v>2006</v>
      </c>
    </row>
    <row r="1362" spans="1:8" x14ac:dyDescent="0.3">
      <c r="A1362" s="203">
        <v>38954</v>
      </c>
      <c r="B1362" s="204" t="s">
        <v>134</v>
      </c>
      <c r="C1362" s="204" t="s">
        <v>134</v>
      </c>
      <c r="D1362" s="204" t="s">
        <v>711</v>
      </c>
      <c r="E1362" s="204" t="s">
        <v>712</v>
      </c>
      <c r="F1362" s="205">
        <v>5982</v>
      </c>
      <c r="G1362" s="205">
        <v>8298</v>
      </c>
      <c r="H1362">
        <f t="shared" si="35"/>
        <v>2006</v>
      </c>
    </row>
    <row r="1363" spans="1:8" x14ac:dyDescent="0.3">
      <c r="A1363" s="203">
        <v>38954</v>
      </c>
      <c r="B1363" s="204" t="s">
        <v>509</v>
      </c>
      <c r="C1363" s="204" t="s">
        <v>713</v>
      </c>
      <c r="D1363" s="204" t="s">
        <v>96</v>
      </c>
      <c r="E1363" s="204" t="s">
        <v>712</v>
      </c>
      <c r="F1363" s="205">
        <v>3018.04</v>
      </c>
      <c r="G1363" s="205">
        <v>2796.9</v>
      </c>
      <c r="H1363">
        <f t="shared" si="35"/>
        <v>2006</v>
      </c>
    </row>
    <row r="1364" spans="1:8" x14ac:dyDescent="0.3">
      <c r="A1364" s="203">
        <v>38954</v>
      </c>
      <c r="B1364" s="204" t="s">
        <v>509</v>
      </c>
      <c r="C1364" s="204" t="s">
        <v>714</v>
      </c>
      <c r="D1364" s="204" t="s">
        <v>96</v>
      </c>
      <c r="E1364" s="204" t="s">
        <v>712</v>
      </c>
      <c r="F1364" s="205">
        <v>490</v>
      </c>
      <c r="G1364" s="205">
        <v>917</v>
      </c>
      <c r="H1364">
        <f t="shared" si="35"/>
        <v>2006</v>
      </c>
    </row>
    <row r="1365" spans="1:8" x14ac:dyDescent="0.3">
      <c r="A1365" s="203">
        <v>38954</v>
      </c>
      <c r="B1365" s="204" t="s">
        <v>509</v>
      </c>
      <c r="C1365" s="204" t="s">
        <v>715</v>
      </c>
      <c r="D1365" s="204" t="s">
        <v>96</v>
      </c>
      <c r="E1365" s="204" t="s">
        <v>712</v>
      </c>
      <c r="F1365" s="205">
        <v>0</v>
      </c>
      <c r="G1365" s="205">
        <v>3105</v>
      </c>
      <c r="H1365">
        <f t="shared" si="35"/>
        <v>2006</v>
      </c>
    </row>
    <row r="1366" spans="1:8" x14ac:dyDescent="0.3">
      <c r="A1366" s="203">
        <v>38954</v>
      </c>
      <c r="B1366" s="204" t="s">
        <v>716</v>
      </c>
      <c r="C1366" s="204" t="s">
        <v>716</v>
      </c>
      <c r="D1366" s="204" t="s">
        <v>96</v>
      </c>
      <c r="E1366" s="204" t="s">
        <v>712</v>
      </c>
      <c r="F1366" s="205">
        <v>610</v>
      </c>
      <c r="G1366" s="205">
        <v>1411</v>
      </c>
      <c r="H1366">
        <f t="shared" si="35"/>
        <v>2006</v>
      </c>
    </row>
    <row r="1367" spans="1:8" x14ac:dyDescent="0.3">
      <c r="A1367" s="203">
        <v>38954</v>
      </c>
      <c r="B1367" s="204" t="s">
        <v>717</v>
      </c>
      <c r="C1367" s="204" t="s">
        <v>718</v>
      </c>
      <c r="D1367" s="204" t="s">
        <v>96</v>
      </c>
      <c r="E1367" s="204" t="s">
        <v>712</v>
      </c>
      <c r="F1367" s="205">
        <v>1067</v>
      </c>
      <c r="G1367" s="205">
        <v>1115</v>
      </c>
      <c r="H1367">
        <f t="shared" si="35"/>
        <v>2006</v>
      </c>
    </row>
    <row r="1368" spans="1:8" x14ac:dyDescent="0.3">
      <c r="A1368" s="203">
        <v>38954</v>
      </c>
      <c r="B1368" s="204" t="s">
        <v>717</v>
      </c>
      <c r="C1368" s="204" t="s">
        <v>719</v>
      </c>
      <c r="D1368" s="204" t="s">
        <v>96</v>
      </c>
      <c r="E1368" s="204" t="s">
        <v>712</v>
      </c>
      <c r="F1368" s="205">
        <v>236</v>
      </c>
      <c r="G1368" s="205">
        <v>347</v>
      </c>
      <c r="H1368">
        <f t="shared" si="35"/>
        <v>2006</v>
      </c>
    </row>
    <row r="1369" spans="1:8" x14ac:dyDescent="0.3">
      <c r="A1369" s="203">
        <v>38954</v>
      </c>
      <c r="B1369" s="204" t="s">
        <v>720</v>
      </c>
      <c r="C1369" s="204" t="s">
        <v>720</v>
      </c>
      <c r="D1369" s="204" t="s">
        <v>96</v>
      </c>
      <c r="E1369" s="204" t="s">
        <v>712</v>
      </c>
      <c r="F1369" s="205">
        <v>240</v>
      </c>
      <c r="G1369" s="205">
        <v>879</v>
      </c>
      <c r="H1369">
        <f t="shared" si="35"/>
        <v>2006</v>
      </c>
    </row>
    <row r="1370" spans="1:8" x14ac:dyDescent="0.3">
      <c r="A1370" s="203">
        <v>38954</v>
      </c>
      <c r="B1370" s="204" t="s">
        <v>720</v>
      </c>
      <c r="C1370" s="204" t="s">
        <v>720</v>
      </c>
      <c r="D1370" s="204" t="s">
        <v>96</v>
      </c>
      <c r="E1370" s="204" t="s">
        <v>721</v>
      </c>
      <c r="F1370" s="205">
        <v>167</v>
      </c>
      <c r="G1370" s="205">
        <v>795</v>
      </c>
      <c r="H1370">
        <f t="shared" si="35"/>
        <v>2006</v>
      </c>
    </row>
    <row r="1371" spans="1:8" x14ac:dyDescent="0.3">
      <c r="A1371" s="203">
        <v>38954</v>
      </c>
      <c r="B1371" s="204" t="s">
        <v>134</v>
      </c>
      <c r="C1371" s="204" t="s">
        <v>134</v>
      </c>
      <c r="D1371" s="204" t="s">
        <v>711</v>
      </c>
      <c r="E1371" s="204" t="s">
        <v>721</v>
      </c>
      <c r="F1371" s="205">
        <v>6930</v>
      </c>
      <c r="G1371" s="205">
        <v>7052</v>
      </c>
      <c r="H1371">
        <f t="shared" si="35"/>
        <v>2006</v>
      </c>
    </row>
    <row r="1372" spans="1:8" x14ac:dyDescent="0.3">
      <c r="A1372" s="203">
        <v>38954</v>
      </c>
      <c r="B1372" s="204" t="s">
        <v>509</v>
      </c>
      <c r="C1372" s="204" t="s">
        <v>713</v>
      </c>
      <c r="D1372" s="204" t="s">
        <v>96</v>
      </c>
      <c r="E1372" s="204" t="s">
        <v>721</v>
      </c>
      <c r="F1372" s="205">
        <v>3478.92</v>
      </c>
      <c r="G1372" s="205">
        <v>2429.52</v>
      </c>
      <c r="H1372">
        <f t="shared" si="35"/>
        <v>2006</v>
      </c>
    </row>
    <row r="1373" spans="1:8" x14ac:dyDescent="0.3">
      <c r="A1373" s="203">
        <v>38954</v>
      </c>
      <c r="B1373" s="204" t="s">
        <v>509</v>
      </c>
      <c r="C1373" s="204" t="s">
        <v>714</v>
      </c>
      <c r="D1373" s="204" t="s">
        <v>96</v>
      </c>
      <c r="E1373" s="204" t="s">
        <v>721</v>
      </c>
      <c r="F1373" s="205">
        <v>598</v>
      </c>
      <c r="G1373" s="205">
        <v>878</v>
      </c>
      <c r="H1373">
        <f t="shared" si="35"/>
        <v>2006</v>
      </c>
    </row>
    <row r="1374" spans="1:8" x14ac:dyDescent="0.3">
      <c r="A1374" s="203">
        <v>38954</v>
      </c>
      <c r="B1374" s="204" t="s">
        <v>509</v>
      </c>
      <c r="C1374" s="204" t="s">
        <v>715</v>
      </c>
      <c r="D1374" s="204" t="s">
        <v>96</v>
      </c>
      <c r="E1374" s="204" t="s">
        <v>721</v>
      </c>
      <c r="F1374" s="205">
        <v>0</v>
      </c>
      <c r="G1374" s="205">
        <v>3767</v>
      </c>
      <c r="H1374">
        <f t="shared" si="35"/>
        <v>2006</v>
      </c>
    </row>
    <row r="1375" spans="1:8" x14ac:dyDescent="0.3">
      <c r="A1375" s="203">
        <v>38954</v>
      </c>
      <c r="B1375" s="204" t="s">
        <v>716</v>
      </c>
      <c r="C1375" s="204" t="s">
        <v>716</v>
      </c>
      <c r="D1375" s="204" t="s">
        <v>96</v>
      </c>
      <c r="E1375" s="204" t="s">
        <v>721</v>
      </c>
      <c r="F1375" s="205">
        <v>843</v>
      </c>
      <c r="G1375" s="205">
        <v>1634</v>
      </c>
      <c r="H1375">
        <f t="shared" si="35"/>
        <v>2006</v>
      </c>
    </row>
    <row r="1376" spans="1:8" x14ac:dyDescent="0.3">
      <c r="A1376" s="203">
        <v>38954</v>
      </c>
      <c r="B1376" s="204" t="s">
        <v>717</v>
      </c>
      <c r="C1376" s="204" t="s">
        <v>718</v>
      </c>
      <c r="D1376" s="204" t="s">
        <v>96</v>
      </c>
      <c r="E1376" s="204" t="s">
        <v>721</v>
      </c>
      <c r="F1376" s="205">
        <v>1042</v>
      </c>
      <c r="G1376" s="205">
        <v>1218</v>
      </c>
      <c r="H1376">
        <f t="shared" si="35"/>
        <v>2006</v>
      </c>
    </row>
    <row r="1377" spans="1:8" x14ac:dyDescent="0.3">
      <c r="A1377" s="203">
        <v>38954</v>
      </c>
      <c r="B1377" s="204" t="s">
        <v>717</v>
      </c>
      <c r="C1377" s="204" t="s">
        <v>719</v>
      </c>
      <c r="D1377" s="204" t="s">
        <v>96</v>
      </c>
      <c r="E1377" s="204" t="s">
        <v>721</v>
      </c>
      <c r="F1377" s="205">
        <v>229</v>
      </c>
      <c r="G1377" s="205">
        <v>426</v>
      </c>
      <c r="H1377">
        <f t="shared" si="35"/>
        <v>2006</v>
      </c>
    </row>
    <row r="1378" spans="1:8" x14ac:dyDescent="0.3">
      <c r="A1378" s="203">
        <v>38961</v>
      </c>
      <c r="B1378" s="204" t="s">
        <v>134</v>
      </c>
      <c r="C1378" s="204" t="s">
        <v>134</v>
      </c>
      <c r="D1378" s="204" t="s">
        <v>711</v>
      </c>
      <c r="E1378" s="204" t="s">
        <v>712</v>
      </c>
      <c r="F1378" s="205">
        <v>6090</v>
      </c>
      <c r="G1378" s="205">
        <v>7683</v>
      </c>
      <c r="H1378">
        <f t="shared" si="35"/>
        <v>2006</v>
      </c>
    </row>
    <row r="1379" spans="1:8" x14ac:dyDescent="0.3">
      <c r="A1379" s="203">
        <v>38961</v>
      </c>
      <c r="B1379" s="204" t="s">
        <v>509</v>
      </c>
      <c r="C1379" s="204" t="s">
        <v>713</v>
      </c>
      <c r="D1379" s="204" t="s">
        <v>96</v>
      </c>
      <c r="E1379" s="204" t="s">
        <v>712</v>
      </c>
      <c r="F1379" s="205">
        <v>3360.46</v>
      </c>
      <c r="G1379" s="205">
        <v>3088.08</v>
      </c>
      <c r="H1379">
        <f t="shared" si="35"/>
        <v>2006</v>
      </c>
    </row>
    <row r="1380" spans="1:8" x14ac:dyDescent="0.3">
      <c r="A1380" s="203">
        <v>38961</v>
      </c>
      <c r="B1380" s="204" t="s">
        <v>509</v>
      </c>
      <c r="C1380" s="204" t="s">
        <v>714</v>
      </c>
      <c r="D1380" s="204" t="s">
        <v>96</v>
      </c>
      <c r="E1380" s="204" t="s">
        <v>712</v>
      </c>
      <c r="F1380" s="205">
        <v>349</v>
      </c>
      <c r="G1380" s="205">
        <v>815</v>
      </c>
      <c r="H1380">
        <f t="shared" si="35"/>
        <v>2006</v>
      </c>
    </row>
    <row r="1381" spans="1:8" x14ac:dyDescent="0.3">
      <c r="A1381" s="203">
        <v>38961</v>
      </c>
      <c r="B1381" s="204" t="s">
        <v>509</v>
      </c>
      <c r="C1381" s="204" t="s">
        <v>715</v>
      </c>
      <c r="D1381" s="204" t="s">
        <v>96</v>
      </c>
      <c r="E1381" s="204" t="s">
        <v>712</v>
      </c>
      <c r="F1381" s="205">
        <v>0</v>
      </c>
      <c r="G1381" s="205">
        <v>3030</v>
      </c>
      <c r="H1381">
        <f t="shared" si="35"/>
        <v>2006</v>
      </c>
    </row>
    <row r="1382" spans="1:8" x14ac:dyDescent="0.3">
      <c r="A1382" s="203">
        <v>38961</v>
      </c>
      <c r="B1382" s="204" t="s">
        <v>716</v>
      </c>
      <c r="C1382" s="204" t="s">
        <v>716</v>
      </c>
      <c r="D1382" s="204" t="s">
        <v>96</v>
      </c>
      <c r="E1382" s="204" t="s">
        <v>712</v>
      </c>
      <c r="F1382" s="205">
        <v>742</v>
      </c>
      <c r="G1382" s="205">
        <v>1367</v>
      </c>
      <c r="H1382">
        <f t="shared" si="35"/>
        <v>2006</v>
      </c>
    </row>
    <row r="1383" spans="1:8" x14ac:dyDescent="0.3">
      <c r="A1383" s="203">
        <v>38961</v>
      </c>
      <c r="B1383" s="204" t="s">
        <v>717</v>
      </c>
      <c r="C1383" s="204" t="s">
        <v>718</v>
      </c>
      <c r="D1383" s="204" t="s">
        <v>96</v>
      </c>
      <c r="E1383" s="204" t="s">
        <v>712</v>
      </c>
      <c r="F1383" s="205">
        <v>1166</v>
      </c>
      <c r="G1383" s="205">
        <v>1224</v>
      </c>
      <c r="H1383">
        <f t="shared" si="35"/>
        <v>2006</v>
      </c>
    </row>
    <row r="1384" spans="1:8" x14ac:dyDescent="0.3">
      <c r="A1384" s="203">
        <v>38961</v>
      </c>
      <c r="B1384" s="204" t="s">
        <v>717</v>
      </c>
      <c r="C1384" s="204" t="s">
        <v>719</v>
      </c>
      <c r="D1384" s="204" t="s">
        <v>96</v>
      </c>
      <c r="E1384" s="204" t="s">
        <v>712</v>
      </c>
      <c r="F1384" s="205">
        <v>217</v>
      </c>
      <c r="G1384" s="205">
        <v>350</v>
      </c>
      <c r="H1384">
        <f t="shared" si="35"/>
        <v>2006</v>
      </c>
    </row>
    <row r="1385" spans="1:8" x14ac:dyDescent="0.3">
      <c r="A1385" s="203">
        <v>38961</v>
      </c>
      <c r="B1385" s="204" t="s">
        <v>720</v>
      </c>
      <c r="C1385" s="204" t="s">
        <v>720</v>
      </c>
      <c r="D1385" s="204" t="s">
        <v>96</v>
      </c>
      <c r="E1385" s="204" t="s">
        <v>712</v>
      </c>
      <c r="F1385" s="205">
        <v>310</v>
      </c>
      <c r="G1385" s="205">
        <v>895</v>
      </c>
      <c r="H1385">
        <f t="shared" si="35"/>
        <v>2006</v>
      </c>
    </row>
    <row r="1386" spans="1:8" x14ac:dyDescent="0.3">
      <c r="A1386" s="203">
        <v>38961</v>
      </c>
      <c r="B1386" s="204" t="s">
        <v>720</v>
      </c>
      <c r="C1386" s="204" t="s">
        <v>720</v>
      </c>
      <c r="D1386" s="204" t="s">
        <v>96</v>
      </c>
      <c r="E1386" s="204" t="s">
        <v>721</v>
      </c>
      <c r="F1386" s="205">
        <v>181</v>
      </c>
      <c r="G1386" s="205">
        <v>768</v>
      </c>
      <c r="H1386">
        <f t="shared" si="35"/>
        <v>2006</v>
      </c>
    </row>
    <row r="1387" spans="1:8" x14ac:dyDescent="0.3">
      <c r="A1387" s="203">
        <v>38961</v>
      </c>
      <c r="B1387" s="204" t="s">
        <v>134</v>
      </c>
      <c r="C1387" s="204" t="s">
        <v>134</v>
      </c>
      <c r="D1387" s="204" t="s">
        <v>711</v>
      </c>
      <c r="E1387" s="204" t="s">
        <v>721</v>
      </c>
      <c r="F1387" s="205">
        <v>6393</v>
      </c>
      <c r="G1387" s="205">
        <v>6942</v>
      </c>
      <c r="H1387">
        <f t="shared" si="35"/>
        <v>2006</v>
      </c>
    </row>
    <row r="1388" spans="1:8" x14ac:dyDescent="0.3">
      <c r="A1388" s="203">
        <v>38961</v>
      </c>
      <c r="B1388" s="204" t="s">
        <v>509</v>
      </c>
      <c r="C1388" s="204" t="s">
        <v>713</v>
      </c>
      <c r="D1388" s="204" t="s">
        <v>96</v>
      </c>
      <c r="E1388" s="204" t="s">
        <v>721</v>
      </c>
      <c r="F1388" s="205">
        <v>3344.3</v>
      </c>
      <c r="G1388" s="205">
        <v>1957.8200000000002</v>
      </c>
      <c r="H1388">
        <f t="shared" si="35"/>
        <v>2006</v>
      </c>
    </row>
    <row r="1389" spans="1:8" x14ac:dyDescent="0.3">
      <c r="A1389" s="203">
        <v>38961</v>
      </c>
      <c r="B1389" s="204" t="s">
        <v>509</v>
      </c>
      <c r="C1389" s="204" t="s">
        <v>714</v>
      </c>
      <c r="D1389" s="204" t="s">
        <v>96</v>
      </c>
      <c r="E1389" s="204" t="s">
        <v>721</v>
      </c>
      <c r="F1389" s="205">
        <v>663</v>
      </c>
      <c r="G1389" s="205">
        <v>683</v>
      </c>
      <c r="H1389">
        <f t="shared" si="35"/>
        <v>2006</v>
      </c>
    </row>
    <row r="1390" spans="1:8" x14ac:dyDescent="0.3">
      <c r="A1390" s="203">
        <v>38961</v>
      </c>
      <c r="B1390" s="204" t="s">
        <v>509</v>
      </c>
      <c r="C1390" s="204" t="s">
        <v>715</v>
      </c>
      <c r="D1390" s="204" t="s">
        <v>96</v>
      </c>
      <c r="E1390" s="204" t="s">
        <v>721</v>
      </c>
      <c r="F1390" s="205">
        <v>0</v>
      </c>
      <c r="G1390" s="205">
        <v>3745</v>
      </c>
      <c r="H1390">
        <f t="shared" si="35"/>
        <v>2006</v>
      </c>
    </row>
    <row r="1391" spans="1:8" x14ac:dyDescent="0.3">
      <c r="A1391" s="203">
        <v>38961</v>
      </c>
      <c r="B1391" s="204" t="s">
        <v>716</v>
      </c>
      <c r="C1391" s="204" t="s">
        <v>716</v>
      </c>
      <c r="D1391" s="204" t="s">
        <v>96</v>
      </c>
      <c r="E1391" s="204" t="s">
        <v>721</v>
      </c>
      <c r="F1391" s="205">
        <v>913</v>
      </c>
      <c r="G1391" s="205">
        <v>1809</v>
      </c>
      <c r="H1391">
        <f t="shared" si="35"/>
        <v>2006</v>
      </c>
    </row>
    <row r="1392" spans="1:8" x14ac:dyDescent="0.3">
      <c r="A1392" s="203">
        <v>38961</v>
      </c>
      <c r="B1392" s="204" t="s">
        <v>717</v>
      </c>
      <c r="C1392" s="204" t="s">
        <v>718</v>
      </c>
      <c r="D1392" s="204" t="s">
        <v>96</v>
      </c>
      <c r="E1392" s="204" t="s">
        <v>721</v>
      </c>
      <c r="F1392" s="205">
        <v>1062</v>
      </c>
      <c r="G1392" s="205">
        <v>1201</v>
      </c>
      <c r="H1392">
        <f t="shared" si="35"/>
        <v>2006</v>
      </c>
    </row>
    <row r="1393" spans="1:8" x14ac:dyDescent="0.3">
      <c r="A1393" s="203">
        <v>38961</v>
      </c>
      <c r="B1393" s="204" t="s">
        <v>717</v>
      </c>
      <c r="C1393" s="204" t="s">
        <v>719</v>
      </c>
      <c r="D1393" s="204" t="s">
        <v>96</v>
      </c>
      <c r="E1393" s="204" t="s">
        <v>721</v>
      </c>
      <c r="F1393" s="205">
        <v>363</v>
      </c>
      <c r="G1393" s="205">
        <v>579</v>
      </c>
      <c r="H1393">
        <f t="shared" si="35"/>
        <v>2006</v>
      </c>
    </row>
    <row r="1394" spans="1:8" x14ac:dyDescent="0.3">
      <c r="A1394" s="203">
        <v>38968</v>
      </c>
      <c r="B1394" s="204" t="s">
        <v>134</v>
      </c>
      <c r="C1394" s="204" t="s">
        <v>134</v>
      </c>
      <c r="D1394" s="204" t="s">
        <v>711</v>
      </c>
      <c r="E1394" s="204" t="s">
        <v>712</v>
      </c>
      <c r="F1394" s="205">
        <v>6054</v>
      </c>
      <c r="G1394" s="205">
        <v>8896</v>
      </c>
      <c r="H1394">
        <f t="shared" si="35"/>
        <v>2006</v>
      </c>
    </row>
    <row r="1395" spans="1:8" x14ac:dyDescent="0.3">
      <c r="A1395" s="203">
        <v>38968</v>
      </c>
      <c r="B1395" s="204" t="s">
        <v>509</v>
      </c>
      <c r="C1395" s="204" t="s">
        <v>713</v>
      </c>
      <c r="D1395" s="204" t="s">
        <v>96</v>
      </c>
      <c r="E1395" s="204" t="s">
        <v>712</v>
      </c>
      <c r="F1395" s="205">
        <v>3225.9</v>
      </c>
      <c r="G1395" s="205">
        <v>2907.2000000000003</v>
      </c>
      <c r="H1395">
        <f t="shared" si="35"/>
        <v>2006</v>
      </c>
    </row>
    <row r="1396" spans="1:8" x14ac:dyDescent="0.3">
      <c r="A1396" s="203">
        <v>38968</v>
      </c>
      <c r="B1396" s="204" t="s">
        <v>509</v>
      </c>
      <c r="C1396" s="204" t="s">
        <v>714</v>
      </c>
      <c r="D1396" s="204" t="s">
        <v>96</v>
      </c>
      <c r="E1396" s="204" t="s">
        <v>712</v>
      </c>
      <c r="F1396" s="205">
        <v>421</v>
      </c>
      <c r="G1396" s="205">
        <v>687</v>
      </c>
      <c r="H1396">
        <f t="shared" si="35"/>
        <v>2006</v>
      </c>
    </row>
    <row r="1397" spans="1:8" x14ac:dyDescent="0.3">
      <c r="A1397" s="203">
        <v>38968</v>
      </c>
      <c r="B1397" s="204" t="s">
        <v>509</v>
      </c>
      <c r="C1397" s="204" t="s">
        <v>715</v>
      </c>
      <c r="D1397" s="204" t="s">
        <v>96</v>
      </c>
      <c r="E1397" s="204" t="s">
        <v>712</v>
      </c>
      <c r="F1397" s="205">
        <v>0</v>
      </c>
      <c r="G1397" s="205">
        <v>3101</v>
      </c>
      <c r="H1397">
        <f t="shared" si="35"/>
        <v>2006</v>
      </c>
    </row>
    <row r="1398" spans="1:8" x14ac:dyDescent="0.3">
      <c r="A1398" s="203">
        <v>38968</v>
      </c>
      <c r="B1398" s="204" t="s">
        <v>716</v>
      </c>
      <c r="C1398" s="204" t="s">
        <v>716</v>
      </c>
      <c r="D1398" s="204" t="s">
        <v>96</v>
      </c>
      <c r="E1398" s="204" t="s">
        <v>712</v>
      </c>
      <c r="F1398" s="205">
        <v>759</v>
      </c>
      <c r="G1398" s="205">
        <v>1356</v>
      </c>
      <c r="H1398">
        <f t="shared" si="35"/>
        <v>2006</v>
      </c>
    </row>
    <row r="1399" spans="1:8" x14ac:dyDescent="0.3">
      <c r="A1399" s="203">
        <v>38968</v>
      </c>
      <c r="B1399" s="204" t="s">
        <v>717</v>
      </c>
      <c r="C1399" s="204" t="s">
        <v>718</v>
      </c>
      <c r="D1399" s="204" t="s">
        <v>96</v>
      </c>
      <c r="E1399" s="204" t="s">
        <v>712</v>
      </c>
      <c r="F1399" s="205">
        <v>1246</v>
      </c>
      <c r="G1399" s="205">
        <v>1462</v>
      </c>
      <c r="H1399">
        <f t="shared" si="35"/>
        <v>2006</v>
      </c>
    </row>
    <row r="1400" spans="1:8" x14ac:dyDescent="0.3">
      <c r="A1400" s="203">
        <v>38968</v>
      </c>
      <c r="B1400" s="204" t="s">
        <v>717</v>
      </c>
      <c r="C1400" s="204" t="s">
        <v>719</v>
      </c>
      <c r="D1400" s="204" t="s">
        <v>96</v>
      </c>
      <c r="E1400" s="204" t="s">
        <v>712</v>
      </c>
      <c r="F1400" s="205">
        <v>90</v>
      </c>
      <c r="G1400" s="205">
        <v>324</v>
      </c>
      <c r="H1400">
        <f t="shared" si="35"/>
        <v>2006</v>
      </c>
    </row>
    <row r="1401" spans="1:8" x14ac:dyDescent="0.3">
      <c r="A1401" s="203">
        <v>38968</v>
      </c>
      <c r="B1401" s="204" t="s">
        <v>720</v>
      </c>
      <c r="C1401" s="204" t="s">
        <v>720</v>
      </c>
      <c r="D1401" s="204" t="s">
        <v>96</v>
      </c>
      <c r="E1401" s="204" t="s">
        <v>712</v>
      </c>
      <c r="F1401" s="205">
        <v>248</v>
      </c>
      <c r="G1401" s="205">
        <v>961</v>
      </c>
      <c r="H1401">
        <f t="shared" si="35"/>
        <v>2006</v>
      </c>
    </row>
    <row r="1402" spans="1:8" x14ac:dyDescent="0.3">
      <c r="A1402" s="203">
        <v>38968</v>
      </c>
      <c r="B1402" s="204" t="s">
        <v>720</v>
      </c>
      <c r="C1402" s="204" t="s">
        <v>720</v>
      </c>
      <c r="D1402" s="204" t="s">
        <v>96</v>
      </c>
      <c r="E1402" s="204" t="s">
        <v>721</v>
      </c>
      <c r="F1402" s="205">
        <v>144</v>
      </c>
      <c r="G1402" s="205">
        <v>663</v>
      </c>
      <c r="H1402">
        <f t="shared" si="35"/>
        <v>2006</v>
      </c>
    </row>
    <row r="1403" spans="1:8" x14ac:dyDescent="0.3">
      <c r="A1403" s="203">
        <v>38968</v>
      </c>
      <c r="B1403" s="204" t="s">
        <v>134</v>
      </c>
      <c r="C1403" s="204" t="s">
        <v>134</v>
      </c>
      <c r="D1403" s="204" t="s">
        <v>711</v>
      </c>
      <c r="E1403" s="204" t="s">
        <v>721</v>
      </c>
      <c r="F1403" s="205">
        <v>6855</v>
      </c>
      <c r="G1403" s="205">
        <v>6595</v>
      </c>
      <c r="H1403">
        <f t="shared" si="35"/>
        <v>2006</v>
      </c>
    </row>
    <row r="1404" spans="1:8" x14ac:dyDescent="0.3">
      <c r="A1404" s="203">
        <v>38968</v>
      </c>
      <c r="B1404" s="204" t="s">
        <v>509</v>
      </c>
      <c r="C1404" s="204" t="s">
        <v>713</v>
      </c>
      <c r="D1404" s="204" t="s">
        <v>96</v>
      </c>
      <c r="E1404" s="204" t="s">
        <v>721</v>
      </c>
      <c r="F1404" s="205">
        <v>3617.78</v>
      </c>
      <c r="G1404" s="205">
        <v>2041.5600000000002</v>
      </c>
      <c r="H1404">
        <f t="shared" si="35"/>
        <v>2006</v>
      </c>
    </row>
    <row r="1405" spans="1:8" x14ac:dyDescent="0.3">
      <c r="A1405" s="203">
        <v>38968</v>
      </c>
      <c r="B1405" s="204" t="s">
        <v>509</v>
      </c>
      <c r="C1405" s="204" t="s">
        <v>714</v>
      </c>
      <c r="D1405" s="204" t="s">
        <v>96</v>
      </c>
      <c r="E1405" s="204" t="s">
        <v>721</v>
      </c>
      <c r="F1405" s="205">
        <v>622</v>
      </c>
      <c r="G1405" s="205">
        <v>753</v>
      </c>
      <c r="H1405">
        <f t="shared" si="35"/>
        <v>2006</v>
      </c>
    </row>
    <row r="1406" spans="1:8" x14ac:dyDescent="0.3">
      <c r="A1406" s="203">
        <v>38968</v>
      </c>
      <c r="B1406" s="204" t="s">
        <v>509</v>
      </c>
      <c r="C1406" s="204" t="s">
        <v>715</v>
      </c>
      <c r="D1406" s="204" t="s">
        <v>96</v>
      </c>
      <c r="E1406" s="204" t="s">
        <v>721</v>
      </c>
      <c r="F1406" s="205">
        <v>0</v>
      </c>
      <c r="G1406" s="205">
        <v>3820</v>
      </c>
      <c r="H1406">
        <f t="shared" si="35"/>
        <v>2006</v>
      </c>
    </row>
    <row r="1407" spans="1:8" x14ac:dyDescent="0.3">
      <c r="A1407" s="203">
        <v>38968</v>
      </c>
      <c r="B1407" s="204" t="s">
        <v>716</v>
      </c>
      <c r="C1407" s="204" t="s">
        <v>716</v>
      </c>
      <c r="D1407" s="204" t="s">
        <v>96</v>
      </c>
      <c r="E1407" s="204" t="s">
        <v>721</v>
      </c>
      <c r="F1407" s="205">
        <v>967</v>
      </c>
      <c r="G1407" s="205">
        <v>1775</v>
      </c>
      <c r="H1407">
        <f t="shared" si="35"/>
        <v>2006</v>
      </c>
    </row>
    <row r="1408" spans="1:8" x14ac:dyDescent="0.3">
      <c r="A1408" s="203">
        <v>38968</v>
      </c>
      <c r="B1408" s="204" t="s">
        <v>717</v>
      </c>
      <c r="C1408" s="204" t="s">
        <v>718</v>
      </c>
      <c r="D1408" s="204" t="s">
        <v>96</v>
      </c>
      <c r="E1408" s="204" t="s">
        <v>721</v>
      </c>
      <c r="F1408" s="205">
        <v>1237</v>
      </c>
      <c r="G1408" s="205">
        <v>1325</v>
      </c>
      <c r="H1408">
        <f t="shared" si="35"/>
        <v>2006</v>
      </c>
    </row>
    <row r="1409" spans="1:8" x14ac:dyDescent="0.3">
      <c r="A1409" s="203">
        <v>38968</v>
      </c>
      <c r="B1409" s="204" t="s">
        <v>717</v>
      </c>
      <c r="C1409" s="204" t="s">
        <v>719</v>
      </c>
      <c r="D1409" s="204" t="s">
        <v>96</v>
      </c>
      <c r="E1409" s="204" t="s">
        <v>721</v>
      </c>
      <c r="F1409" s="205">
        <v>280</v>
      </c>
      <c r="G1409" s="205">
        <v>547</v>
      </c>
      <c r="H1409">
        <f t="shared" si="35"/>
        <v>2006</v>
      </c>
    </row>
    <row r="1410" spans="1:8" x14ac:dyDescent="0.3">
      <c r="A1410" s="203">
        <v>38975</v>
      </c>
      <c r="B1410" s="204" t="s">
        <v>134</v>
      </c>
      <c r="C1410" s="204" t="s">
        <v>134</v>
      </c>
      <c r="D1410" s="204" t="s">
        <v>711</v>
      </c>
      <c r="E1410" s="204" t="s">
        <v>712</v>
      </c>
      <c r="F1410" s="205">
        <v>5971</v>
      </c>
      <c r="G1410" s="205">
        <v>8533</v>
      </c>
      <c r="H1410">
        <f t="shared" si="35"/>
        <v>2006</v>
      </c>
    </row>
    <row r="1411" spans="1:8" x14ac:dyDescent="0.3">
      <c r="A1411" s="203">
        <v>38975</v>
      </c>
      <c r="B1411" s="204" t="s">
        <v>509</v>
      </c>
      <c r="C1411" s="204" t="s">
        <v>713</v>
      </c>
      <c r="D1411" s="204" t="s">
        <v>96</v>
      </c>
      <c r="E1411" s="204" t="s">
        <v>712</v>
      </c>
      <c r="F1411" s="205">
        <v>2874.3</v>
      </c>
      <c r="G1411" s="205">
        <v>2808.34</v>
      </c>
      <c r="H1411">
        <f t="shared" ref="H1411:H1474" si="36">YEAR(A1411)</f>
        <v>2006</v>
      </c>
    </row>
    <row r="1412" spans="1:8" x14ac:dyDescent="0.3">
      <c r="A1412" s="203">
        <v>38975</v>
      </c>
      <c r="B1412" s="204" t="s">
        <v>509</v>
      </c>
      <c r="C1412" s="204" t="s">
        <v>714</v>
      </c>
      <c r="D1412" s="204" t="s">
        <v>96</v>
      </c>
      <c r="E1412" s="204" t="s">
        <v>712</v>
      </c>
      <c r="F1412" s="205">
        <v>326</v>
      </c>
      <c r="G1412" s="205">
        <v>612</v>
      </c>
      <c r="H1412">
        <f t="shared" si="36"/>
        <v>2006</v>
      </c>
    </row>
    <row r="1413" spans="1:8" x14ac:dyDescent="0.3">
      <c r="A1413" s="203">
        <v>38975</v>
      </c>
      <c r="B1413" s="204" t="s">
        <v>509</v>
      </c>
      <c r="C1413" s="204" t="s">
        <v>715</v>
      </c>
      <c r="D1413" s="204" t="s">
        <v>96</v>
      </c>
      <c r="E1413" s="204" t="s">
        <v>712</v>
      </c>
      <c r="F1413" s="205">
        <v>0</v>
      </c>
      <c r="G1413" s="205">
        <v>3225</v>
      </c>
      <c r="H1413">
        <f t="shared" si="36"/>
        <v>2006</v>
      </c>
    </row>
    <row r="1414" spans="1:8" x14ac:dyDescent="0.3">
      <c r="A1414" s="203">
        <v>38975</v>
      </c>
      <c r="B1414" s="204" t="s">
        <v>716</v>
      </c>
      <c r="C1414" s="204" t="s">
        <v>716</v>
      </c>
      <c r="D1414" s="204" t="s">
        <v>96</v>
      </c>
      <c r="E1414" s="204" t="s">
        <v>712</v>
      </c>
      <c r="F1414" s="205">
        <v>766</v>
      </c>
      <c r="G1414" s="205">
        <v>1627</v>
      </c>
      <c r="H1414">
        <f t="shared" si="36"/>
        <v>2006</v>
      </c>
    </row>
    <row r="1415" spans="1:8" x14ac:dyDescent="0.3">
      <c r="A1415" s="203">
        <v>38975</v>
      </c>
      <c r="B1415" s="204" t="s">
        <v>717</v>
      </c>
      <c r="C1415" s="204" t="s">
        <v>718</v>
      </c>
      <c r="D1415" s="204" t="s">
        <v>96</v>
      </c>
      <c r="E1415" s="204" t="s">
        <v>712</v>
      </c>
      <c r="F1415" s="205">
        <v>1174</v>
      </c>
      <c r="G1415" s="205">
        <v>1308</v>
      </c>
      <c r="H1415">
        <f t="shared" si="36"/>
        <v>2006</v>
      </c>
    </row>
    <row r="1416" spans="1:8" x14ac:dyDescent="0.3">
      <c r="A1416" s="203">
        <v>38975</v>
      </c>
      <c r="B1416" s="204" t="s">
        <v>717</v>
      </c>
      <c r="C1416" s="204" t="s">
        <v>719</v>
      </c>
      <c r="D1416" s="204" t="s">
        <v>96</v>
      </c>
      <c r="E1416" s="204" t="s">
        <v>712</v>
      </c>
      <c r="F1416" s="205">
        <v>69</v>
      </c>
      <c r="G1416" s="205">
        <v>383</v>
      </c>
      <c r="H1416">
        <f t="shared" si="36"/>
        <v>2006</v>
      </c>
    </row>
    <row r="1417" spans="1:8" x14ac:dyDescent="0.3">
      <c r="A1417" s="203">
        <v>38975</v>
      </c>
      <c r="B1417" s="204" t="s">
        <v>720</v>
      </c>
      <c r="C1417" s="204" t="s">
        <v>720</v>
      </c>
      <c r="D1417" s="204" t="s">
        <v>96</v>
      </c>
      <c r="E1417" s="204" t="s">
        <v>712</v>
      </c>
      <c r="F1417" s="205">
        <v>324</v>
      </c>
      <c r="G1417" s="205">
        <v>1125</v>
      </c>
      <c r="H1417">
        <f t="shared" si="36"/>
        <v>2006</v>
      </c>
    </row>
    <row r="1418" spans="1:8" x14ac:dyDescent="0.3">
      <c r="A1418" s="203">
        <v>38975</v>
      </c>
      <c r="B1418" s="204" t="s">
        <v>720</v>
      </c>
      <c r="C1418" s="204" t="s">
        <v>720</v>
      </c>
      <c r="D1418" s="204" t="s">
        <v>96</v>
      </c>
      <c r="E1418" s="204" t="s">
        <v>721</v>
      </c>
      <c r="F1418" s="205">
        <v>41</v>
      </c>
      <c r="G1418" s="205">
        <v>532</v>
      </c>
      <c r="H1418">
        <f t="shared" si="36"/>
        <v>2006</v>
      </c>
    </row>
    <row r="1419" spans="1:8" x14ac:dyDescent="0.3">
      <c r="A1419" s="203">
        <v>38975</v>
      </c>
      <c r="B1419" s="204" t="s">
        <v>134</v>
      </c>
      <c r="C1419" s="204" t="s">
        <v>134</v>
      </c>
      <c r="D1419" s="204" t="s">
        <v>711</v>
      </c>
      <c r="E1419" s="204" t="s">
        <v>721</v>
      </c>
      <c r="F1419" s="205">
        <v>6758</v>
      </c>
      <c r="G1419" s="205">
        <v>7118</v>
      </c>
      <c r="H1419">
        <f t="shared" si="36"/>
        <v>2006</v>
      </c>
    </row>
    <row r="1420" spans="1:8" x14ac:dyDescent="0.3">
      <c r="A1420" s="203">
        <v>38975</v>
      </c>
      <c r="B1420" s="204" t="s">
        <v>509</v>
      </c>
      <c r="C1420" s="204" t="s">
        <v>713</v>
      </c>
      <c r="D1420" s="204" t="s">
        <v>96</v>
      </c>
      <c r="E1420" s="204" t="s">
        <v>721</v>
      </c>
      <c r="F1420" s="205">
        <v>3408.96</v>
      </c>
      <c r="G1420" s="205">
        <v>1902.7</v>
      </c>
      <c r="H1420">
        <f t="shared" si="36"/>
        <v>2006</v>
      </c>
    </row>
    <row r="1421" spans="1:8" x14ac:dyDescent="0.3">
      <c r="A1421" s="203">
        <v>38975</v>
      </c>
      <c r="B1421" s="204" t="s">
        <v>509</v>
      </c>
      <c r="C1421" s="204" t="s">
        <v>714</v>
      </c>
      <c r="D1421" s="204" t="s">
        <v>96</v>
      </c>
      <c r="E1421" s="204" t="s">
        <v>721</v>
      </c>
      <c r="F1421" s="205">
        <v>534</v>
      </c>
      <c r="G1421" s="205">
        <v>833</v>
      </c>
      <c r="H1421">
        <f t="shared" si="36"/>
        <v>2006</v>
      </c>
    </row>
    <row r="1422" spans="1:8" x14ac:dyDescent="0.3">
      <c r="A1422" s="203">
        <v>38975</v>
      </c>
      <c r="B1422" s="204" t="s">
        <v>509</v>
      </c>
      <c r="C1422" s="204" t="s">
        <v>715</v>
      </c>
      <c r="D1422" s="204" t="s">
        <v>96</v>
      </c>
      <c r="E1422" s="204" t="s">
        <v>721</v>
      </c>
      <c r="F1422" s="205">
        <v>0</v>
      </c>
      <c r="G1422" s="205">
        <v>3562</v>
      </c>
      <c r="H1422">
        <f t="shared" si="36"/>
        <v>2006</v>
      </c>
    </row>
    <row r="1423" spans="1:8" x14ac:dyDescent="0.3">
      <c r="A1423" s="203">
        <v>38975</v>
      </c>
      <c r="B1423" s="204" t="s">
        <v>716</v>
      </c>
      <c r="C1423" s="204" t="s">
        <v>716</v>
      </c>
      <c r="D1423" s="204" t="s">
        <v>96</v>
      </c>
      <c r="E1423" s="204" t="s">
        <v>721</v>
      </c>
      <c r="F1423" s="205">
        <v>1011</v>
      </c>
      <c r="G1423" s="205">
        <v>1632</v>
      </c>
      <c r="H1423">
        <f t="shared" si="36"/>
        <v>2006</v>
      </c>
    </row>
    <row r="1424" spans="1:8" x14ac:dyDescent="0.3">
      <c r="A1424" s="203">
        <v>38975</v>
      </c>
      <c r="B1424" s="204" t="s">
        <v>717</v>
      </c>
      <c r="C1424" s="204" t="s">
        <v>718</v>
      </c>
      <c r="D1424" s="204" t="s">
        <v>96</v>
      </c>
      <c r="E1424" s="204" t="s">
        <v>721</v>
      </c>
      <c r="F1424" s="205">
        <v>1084</v>
      </c>
      <c r="G1424" s="205">
        <v>1341</v>
      </c>
      <c r="H1424">
        <f t="shared" si="36"/>
        <v>2006</v>
      </c>
    </row>
    <row r="1425" spans="1:8" x14ac:dyDescent="0.3">
      <c r="A1425" s="203">
        <v>38975</v>
      </c>
      <c r="B1425" s="204" t="s">
        <v>717</v>
      </c>
      <c r="C1425" s="204" t="s">
        <v>719</v>
      </c>
      <c r="D1425" s="204" t="s">
        <v>96</v>
      </c>
      <c r="E1425" s="204" t="s">
        <v>721</v>
      </c>
      <c r="F1425" s="205">
        <v>203</v>
      </c>
      <c r="G1425" s="205">
        <v>725</v>
      </c>
      <c r="H1425">
        <f t="shared" si="36"/>
        <v>2006</v>
      </c>
    </row>
    <row r="1426" spans="1:8" x14ac:dyDescent="0.3">
      <c r="A1426" s="203">
        <v>38982</v>
      </c>
      <c r="B1426" s="204" t="s">
        <v>134</v>
      </c>
      <c r="C1426" s="204" t="s">
        <v>134</v>
      </c>
      <c r="D1426" s="204" t="s">
        <v>711</v>
      </c>
      <c r="E1426" s="204" t="s">
        <v>712</v>
      </c>
      <c r="F1426" s="205">
        <v>5963</v>
      </c>
      <c r="G1426" s="205">
        <v>7748</v>
      </c>
      <c r="H1426">
        <f t="shared" si="36"/>
        <v>2006</v>
      </c>
    </row>
    <row r="1427" spans="1:8" x14ac:dyDescent="0.3">
      <c r="A1427" s="203">
        <v>38982</v>
      </c>
      <c r="B1427" s="204" t="s">
        <v>509</v>
      </c>
      <c r="C1427" s="204" t="s">
        <v>713</v>
      </c>
      <c r="D1427" s="204" t="s">
        <v>96</v>
      </c>
      <c r="E1427" s="204" t="s">
        <v>712</v>
      </c>
      <c r="F1427" s="205">
        <v>3050.78</v>
      </c>
      <c r="G1427" s="205">
        <v>3180.9</v>
      </c>
      <c r="H1427">
        <f t="shared" si="36"/>
        <v>2006</v>
      </c>
    </row>
    <row r="1428" spans="1:8" x14ac:dyDescent="0.3">
      <c r="A1428" s="203">
        <v>38982</v>
      </c>
      <c r="B1428" s="204" t="s">
        <v>509</v>
      </c>
      <c r="C1428" s="204" t="s">
        <v>714</v>
      </c>
      <c r="D1428" s="204" t="s">
        <v>96</v>
      </c>
      <c r="E1428" s="204" t="s">
        <v>712</v>
      </c>
      <c r="F1428" s="205">
        <v>432</v>
      </c>
      <c r="G1428" s="205">
        <v>665</v>
      </c>
      <c r="H1428">
        <f t="shared" si="36"/>
        <v>2006</v>
      </c>
    </row>
    <row r="1429" spans="1:8" x14ac:dyDescent="0.3">
      <c r="A1429" s="203">
        <v>38982</v>
      </c>
      <c r="B1429" s="204" t="s">
        <v>509</v>
      </c>
      <c r="C1429" s="204" t="s">
        <v>715</v>
      </c>
      <c r="D1429" s="204" t="s">
        <v>96</v>
      </c>
      <c r="E1429" s="204" t="s">
        <v>712</v>
      </c>
      <c r="F1429" s="205">
        <v>0</v>
      </c>
      <c r="G1429" s="205">
        <v>3133</v>
      </c>
      <c r="H1429">
        <f t="shared" si="36"/>
        <v>2006</v>
      </c>
    </row>
    <row r="1430" spans="1:8" x14ac:dyDescent="0.3">
      <c r="A1430" s="203">
        <v>38982</v>
      </c>
      <c r="B1430" s="204" t="s">
        <v>716</v>
      </c>
      <c r="C1430" s="204" t="s">
        <v>716</v>
      </c>
      <c r="D1430" s="204" t="s">
        <v>96</v>
      </c>
      <c r="E1430" s="204" t="s">
        <v>712</v>
      </c>
      <c r="F1430" s="205">
        <v>803</v>
      </c>
      <c r="G1430" s="205">
        <v>1735</v>
      </c>
      <c r="H1430">
        <f t="shared" si="36"/>
        <v>2006</v>
      </c>
    </row>
    <row r="1431" spans="1:8" x14ac:dyDescent="0.3">
      <c r="A1431" s="203">
        <v>38982</v>
      </c>
      <c r="B1431" s="204" t="s">
        <v>717</v>
      </c>
      <c r="C1431" s="204" t="s">
        <v>718</v>
      </c>
      <c r="D1431" s="204" t="s">
        <v>96</v>
      </c>
      <c r="E1431" s="204" t="s">
        <v>712</v>
      </c>
      <c r="F1431" s="205">
        <v>1035</v>
      </c>
      <c r="G1431" s="205">
        <v>1372</v>
      </c>
      <c r="H1431">
        <f t="shared" si="36"/>
        <v>2006</v>
      </c>
    </row>
    <row r="1432" spans="1:8" x14ac:dyDescent="0.3">
      <c r="A1432" s="203">
        <v>38982</v>
      </c>
      <c r="B1432" s="204" t="s">
        <v>717</v>
      </c>
      <c r="C1432" s="204" t="s">
        <v>719</v>
      </c>
      <c r="D1432" s="204" t="s">
        <v>96</v>
      </c>
      <c r="E1432" s="204" t="s">
        <v>712</v>
      </c>
      <c r="F1432" s="205">
        <v>218</v>
      </c>
      <c r="G1432" s="205">
        <v>364</v>
      </c>
      <c r="H1432">
        <f t="shared" si="36"/>
        <v>2006</v>
      </c>
    </row>
    <row r="1433" spans="1:8" x14ac:dyDescent="0.3">
      <c r="A1433" s="203">
        <v>38982</v>
      </c>
      <c r="B1433" s="204" t="s">
        <v>720</v>
      </c>
      <c r="C1433" s="204" t="s">
        <v>720</v>
      </c>
      <c r="D1433" s="204" t="s">
        <v>96</v>
      </c>
      <c r="E1433" s="204" t="s">
        <v>712</v>
      </c>
      <c r="F1433" s="205">
        <v>253</v>
      </c>
      <c r="G1433" s="205">
        <v>936</v>
      </c>
      <c r="H1433">
        <f t="shared" si="36"/>
        <v>2006</v>
      </c>
    </row>
    <row r="1434" spans="1:8" x14ac:dyDescent="0.3">
      <c r="A1434" s="203">
        <v>38982</v>
      </c>
      <c r="B1434" s="204" t="s">
        <v>720</v>
      </c>
      <c r="C1434" s="204" t="s">
        <v>720</v>
      </c>
      <c r="D1434" s="204" t="s">
        <v>96</v>
      </c>
      <c r="E1434" s="204" t="s">
        <v>721</v>
      </c>
      <c r="F1434" s="205">
        <v>138</v>
      </c>
      <c r="G1434" s="205">
        <v>682</v>
      </c>
      <c r="H1434">
        <f t="shared" si="36"/>
        <v>2006</v>
      </c>
    </row>
    <row r="1435" spans="1:8" x14ac:dyDescent="0.3">
      <c r="A1435" s="203">
        <v>38982</v>
      </c>
      <c r="B1435" s="204" t="s">
        <v>134</v>
      </c>
      <c r="C1435" s="204" t="s">
        <v>134</v>
      </c>
      <c r="D1435" s="204" t="s">
        <v>711</v>
      </c>
      <c r="E1435" s="204" t="s">
        <v>721</v>
      </c>
      <c r="F1435" s="205">
        <v>6701</v>
      </c>
      <c r="G1435" s="205">
        <v>6773</v>
      </c>
      <c r="H1435">
        <f t="shared" si="36"/>
        <v>2006</v>
      </c>
    </row>
    <row r="1436" spans="1:8" x14ac:dyDescent="0.3">
      <c r="A1436" s="203">
        <v>38982</v>
      </c>
      <c r="B1436" s="204" t="s">
        <v>509</v>
      </c>
      <c r="C1436" s="204" t="s">
        <v>713</v>
      </c>
      <c r="D1436" s="204" t="s">
        <v>96</v>
      </c>
      <c r="E1436" s="204" t="s">
        <v>721</v>
      </c>
      <c r="F1436" s="205">
        <v>3513.9</v>
      </c>
      <c r="G1436" s="205">
        <v>1980.0800000000002</v>
      </c>
      <c r="H1436">
        <f t="shared" si="36"/>
        <v>2006</v>
      </c>
    </row>
    <row r="1437" spans="1:8" x14ac:dyDescent="0.3">
      <c r="A1437" s="203">
        <v>38982</v>
      </c>
      <c r="B1437" s="204" t="s">
        <v>509</v>
      </c>
      <c r="C1437" s="204" t="s">
        <v>714</v>
      </c>
      <c r="D1437" s="204" t="s">
        <v>96</v>
      </c>
      <c r="E1437" s="204" t="s">
        <v>721</v>
      </c>
      <c r="F1437" s="205">
        <v>581</v>
      </c>
      <c r="G1437" s="205">
        <v>673</v>
      </c>
      <c r="H1437">
        <f t="shared" si="36"/>
        <v>2006</v>
      </c>
    </row>
    <row r="1438" spans="1:8" x14ac:dyDescent="0.3">
      <c r="A1438" s="203">
        <v>38982</v>
      </c>
      <c r="B1438" s="204" t="s">
        <v>509</v>
      </c>
      <c r="C1438" s="204" t="s">
        <v>715</v>
      </c>
      <c r="D1438" s="204" t="s">
        <v>96</v>
      </c>
      <c r="E1438" s="204" t="s">
        <v>721</v>
      </c>
      <c r="F1438" s="205">
        <v>0</v>
      </c>
      <c r="G1438" s="205">
        <v>3822</v>
      </c>
      <c r="H1438">
        <f t="shared" si="36"/>
        <v>2006</v>
      </c>
    </row>
    <row r="1439" spans="1:8" x14ac:dyDescent="0.3">
      <c r="A1439" s="203">
        <v>38982</v>
      </c>
      <c r="B1439" s="204" t="s">
        <v>716</v>
      </c>
      <c r="C1439" s="204" t="s">
        <v>716</v>
      </c>
      <c r="D1439" s="204" t="s">
        <v>96</v>
      </c>
      <c r="E1439" s="204" t="s">
        <v>721</v>
      </c>
      <c r="F1439" s="205">
        <v>734</v>
      </c>
      <c r="G1439" s="205">
        <v>1559</v>
      </c>
      <c r="H1439">
        <f t="shared" si="36"/>
        <v>2006</v>
      </c>
    </row>
    <row r="1440" spans="1:8" x14ac:dyDescent="0.3">
      <c r="A1440" s="203">
        <v>38982</v>
      </c>
      <c r="B1440" s="204" t="s">
        <v>717</v>
      </c>
      <c r="C1440" s="204" t="s">
        <v>718</v>
      </c>
      <c r="D1440" s="204" t="s">
        <v>96</v>
      </c>
      <c r="E1440" s="204" t="s">
        <v>721</v>
      </c>
      <c r="F1440" s="205">
        <v>972</v>
      </c>
      <c r="G1440" s="205">
        <v>1262</v>
      </c>
      <c r="H1440">
        <f t="shared" si="36"/>
        <v>2006</v>
      </c>
    </row>
    <row r="1441" spans="1:8" x14ac:dyDescent="0.3">
      <c r="A1441" s="203">
        <v>38982</v>
      </c>
      <c r="B1441" s="204" t="s">
        <v>717</v>
      </c>
      <c r="C1441" s="204" t="s">
        <v>719</v>
      </c>
      <c r="D1441" s="204" t="s">
        <v>96</v>
      </c>
      <c r="E1441" s="204" t="s">
        <v>721</v>
      </c>
      <c r="F1441" s="205">
        <v>79</v>
      </c>
      <c r="G1441" s="205">
        <v>670</v>
      </c>
      <c r="H1441">
        <f t="shared" si="36"/>
        <v>2006</v>
      </c>
    </row>
    <row r="1442" spans="1:8" x14ac:dyDescent="0.3">
      <c r="A1442" s="203">
        <v>38989</v>
      </c>
      <c r="B1442" s="204" t="s">
        <v>134</v>
      </c>
      <c r="C1442" s="204" t="s">
        <v>134</v>
      </c>
      <c r="D1442" s="204" t="s">
        <v>711</v>
      </c>
      <c r="E1442" s="204" t="s">
        <v>712</v>
      </c>
      <c r="F1442" s="205">
        <v>5980</v>
      </c>
      <c r="G1442" s="205">
        <v>8730</v>
      </c>
      <c r="H1442">
        <f t="shared" si="36"/>
        <v>2006</v>
      </c>
    </row>
    <row r="1443" spans="1:8" x14ac:dyDescent="0.3">
      <c r="A1443" s="203">
        <v>38989</v>
      </c>
      <c r="B1443" s="204" t="s">
        <v>509</v>
      </c>
      <c r="C1443" s="204" t="s">
        <v>713</v>
      </c>
      <c r="D1443" s="204" t="s">
        <v>96</v>
      </c>
      <c r="E1443" s="204" t="s">
        <v>712</v>
      </c>
      <c r="F1443" s="205">
        <v>3280.92</v>
      </c>
      <c r="G1443" s="205">
        <v>2931.48</v>
      </c>
      <c r="H1443">
        <f t="shared" si="36"/>
        <v>2006</v>
      </c>
    </row>
    <row r="1444" spans="1:8" x14ac:dyDescent="0.3">
      <c r="A1444" s="203">
        <v>38989</v>
      </c>
      <c r="B1444" s="204" t="s">
        <v>509</v>
      </c>
      <c r="C1444" s="204" t="s">
        <v>714</v>
      </c>
      <c r="D1444" s="204" t="s">
        <v>96</v>
      </c>
      <c r="E1444" s="204" t="s">
        <v>712</v>
      </c>
      <c r="F1444" s="205">
        <v>398</v>
      </c>
      <c r="G1444" s="205">
        <v>715</v>
      </c>
      <c r="H1444">
        <f t="shared" si="36"/>
        <v>2006</v>
      </c>
    </row>
    <row r="1445" spans="1:8" x14ac:dyDescent="0.3">
      <c r="A1445" s="203">
        <v>38989</v>
      </c>
      <c r="B1445" s="204" t="s">
        <v>509</v>
      </c>
      <c r="C1445" s="204" t="s">
        <v>715</v>
      </c>
      <c r="D1445" s="204" t="s">
        <v>96</v>
      </c>
      <c r="E1445" s="204" t="s">
        <v>712</v>
      </c>
      <c r="F1445" s="205">
        <v>0</v>
      </c>
      <c r="G1445" s="205">
        <v>2937</v>
      </c>
      <c r="H1445">
        <f t="shared" si="36"/>
        <v>2006</v>
      </c>
    </row>
    <row r="1446" spans="1:8" x14ac:dyDescent="0.3">
      <c r="A1446" s="203">
        <v>38989</v>
      </c>
      <c r="B1446" s="204" t="s">
        <v>716</v>
      </c>
      <c r="C1446" s="204" t="s">
        <v>716</v>
      </c>
      <c r="D1446" s="204" t="s">
        <v>96</v>
      </c>
      <c r="E1446" s="204" t="s">
        <v>712</v>
      </c>
      <c r="F1446" s="205">
        <v>732</v>
      </c>
      <c r="G1446" s="205">
        <v>1838</v>
      </c>
      <c r="H1446">
        <f t="shared" si="36"/>
        <v>2006</v>
      </c>
    </row>
    <row r="1447" spans="1:8" x14ac:dyDescent="0.3">
      <c r="A1447" s="203">
        <v>38989</v>
      </c>
      <c r="B1447" s="204" t="s">
        <v>717</v>
      </c>
      <c r="C1447" s="204" t="s">
        <v>718</v>
      </c>
      <c r="D1447" s="204" t="s">
        <v>96</v>
      </c>
      <c r="E1447" s="204" t="s">
        <v>712</v>
      </c>
      <c r="F1447" s="205">
        <v>1069</v>
      </c>
      <c r="G1447" s="205">
        <v>1390</v>
      </c>
      <c r="H1447">
        <f t="shared" si="36"/>
        <v>2006</v>
      </c>
    </row>
    <row r="1448" spans="1:8" x14ac:dyDescent="0.3">
      <c r="A1448" s="203">
        <v>38989</v>
      </c>
      <c r="B1448" s="204" t="s">
        <v>717</v>
      </c>
      <c r="C1448" s="204" t="s">
        <v>719</v>
      </c>
      <c r="D1448" s="204" t="s">
        <v>96</v>
      </c>
      <c r="E1448" s="204" t="s">
        <v>712</v>
      </c>
      <c r="F1448" s="205">
        <v>212</v>
      </c>
      <c r="G1448" s="205">
        <v>240</v>
      </c>
      <c r="H1448">
        <f t="shared" si="36"/>
        <v>2006</v>
      </c>
    </row>
    <row r="1449" spans="1:8" x14ac:dyDescent="0.3">
      <c r="A1449" s="203">
        <v>38989</v>
      </c>
      <c r="B1449" s="204" t="s">
        <v>720</v>
      </c>
      <c r="C1449" s="204" t="s">
        <v>720</v>
      </c>
      <c r="D1449" s="204" t="s">
        <v>96</v>
      </c>
      <c r="E1449" s="204" t="s">
        <v>712</v>
      </c>
      <c r="F1449" s="205">
        <v>255</v>
      </c>
      <c r="G1449" s="205">
        <v>825</v>
      </c>
      <c r="H1449">
        <f t="shared" si="36"/>
        <v>2006</v>
      </c>
    </row>
    <row r="1450" spans="1:8" x14ac:dyDescent="0.3">
      <c r="A1450" s="203">
        <v>38989</v>
      </c>
      <c r="B1450" s="204" t="s">
        <v>720</v>
      </c>
      <c r="C1450" s="204" t="s">
        <v>720</v>
      </c>
      <c r="D1450" s="204" t="s">
        <v>96</v>
      </c>
      <c r="E1450" s="204" t="s">
        <v>721</v>
      </c>
      <c r="F1450" s="205">
        <v>59</v>
      </c>
      <c r="G1450" s="205">
        <v>490</v>
      </c>
      <c r="H1450">
        <f t="shared" si="36"/>
        <v>2006</v>
      </c>
    </row>
    <row r="1451" spans="1:8" x14ac:dyDescent="0.3">
      <c r="A1451" s="203">
        <v>38989</v>
      </c>
      <c r="B1451" s="204" t="s">
        <v>134</v>
      </c>
      <c r="C1451" s="204" t="s">
        <v>134</v>
      </c>
      <c r="D1451" s="204" t="s">
        <v>711</v>
      </c>
      <c r="E1451" s="204" t="s">
        <v>721</v>
      </c>
      <c r="F1451" s="205">
        <v>6462</v>
      </c>
      <c r="G1451" s="205">
        <v>5694</v>
      </c>
      <c r="H1451">
        <f t="shared" si="36"/>
        <v>2006</v>
      </c>
    </row>
    <row r="1452" spans="1:8" x14ac:dyDescent="0.3">
      <c r="A1452" s="203">
        <v>38989</v>
      </c>
      <c r="B1452" s="204" t="s">
        <v>509</v>
      </c>
      <c r="C1452" s="204" t="s">
        <v>713</v>
      </c>
      <c r="D1452" s="204" t="s">
        <v>96</v>
      </c>
      <c r="E1452" s="204" t="s">
        <v>721</v>
      </c>
      <c r="F1452" s="205">
        <v>3787.38</v>
      </c>
      <c r="G1452" s="205">
        <v>1858.18</v>
      </c>
      <c r="H1452">
        <f t="shared" si="36"/>
        <v>2006</v>
      </c>
    </row>
    <row r="1453" spans="1:8" x14ac:dyDescent="0.3">
      <c r="A1453" s="203">
        <v>38989</v>
      </c>
      <c r="B1453" s="204" t="s">
        <v>509</v>
      </c>
      <c r="C1453" s="204" t="s">
        <v>714</v>
      </c>
      <c r="D1453" s="204" t="s">
        <v>96</v>
      </c>
      <c r="E1453" s="204" t="s">
        <v>721</v>
      </c>
      <c r="F1453" s="205">
        <v>575</v>
      </c>
      <c r="G1453" s="205">
        <v>685</v>
      </c>
      <c r="H1453">
        <f t="shared" si="36"/>
        <v>2006</v>
      </c>
    </row>
    <row r="1454" spans="1:8" x14ac:dyDescent="0.3">
      <c r="A1454" s="203">
        <v>38989</v>
      </c>
      <c r="B1454" s="204" t="s">
        <v>509</v>
      </c>
      <c r="C1454" s="204" t="s">
        <v>715</v>
      </c>
      <c r="D1454" s="204" t="s">
        <v>96</v>
      </c>
      <c r="E1454" s="204" t="s">
        <v>721</v>
      </c>
      <c r="F1454" s="205">
        <v>0</v>
      </c>
      <c r="G1454" s="205">
        <v>3812</v>
      </c>
      <c r="H1454">
        <f t="shared" si="36"/>
        <v>2006</v>
      </c>
    </row>
    <row r="1455" spans="1:8" x14ac:dyDescent="0.3">
      <c r="A1455" s="203">
        <v>38989</v>
      </c>
      <c r="B1455" s="204" t="s">
        <v>716</v>
      </c>
      <c r="C1455" s="204" t="s">
        <v>716</v>
      </c>
      <c r="D1455" s="204" t="s">
        <v>96</v>
      </c>
      <c r="E1455" s="204" t="s">
        <v>721</v>
      </c>
      <c r="F1455" s="205">
        <v>1115</v>
      </c>
      <c r="G1455" s="205">
        <v>1616</v>
      </c>
      <c r="H1455">
        <f t="shared" si="36"/>
        <v>2006</v>
      </c>
    </row>
    <row r="1456" spans="1:8" x14ac:dyDescent="0.3">
      <c r="A1456" s="203">
        <v>38989</v>
      </c>
      <c r="B1456" s="204" t="s">
        <v>717</v>
      </c>
      <c r="C1456" s="204" t="s">
        <v>718</v>
      </c>
      <c r="D1456" s="204" t="s">
        <v>96</v>
      </c>
      <c r="E1456" s="204" t="s">
        <v>721</v>
      </c>
      <c r="F1456" s="205">
        <v>1043</v>
      </c>
      <c r="G1456" s="205">
        <v>1211</v>
      </c>
      <c r="H1456">
        <f t="shared" si="36"/>
        <v>2006</v>
      </c>
    </row>
    <row r="1457" spans="1:8" x14ac:dyDescent="0.3">
      <c r="A1457" s="203">
        <v>38989</v>
      </c>
      <c r="B1457" s="204" t="s">
        <v>717</v>
      </c>
      <c r="C1457" s="204" t="s">
        <v>719</v>
      </c>
      <c r="D1457" s="204" t="s">
        <v>96</v>
      </c>
      <c r="E1457" s="204" t="s">
        <v>721</v>
      </c>
      <c r="F1457" s="205">
        <v>365</v>
      </c>
      <c r="G1457" s="205">
        <v>776</v>
      </c>
      <c r="H1457">
        <f t="shared" si="36"/>
        <v>2006</v>
      </c>
    </row>
    <row r="1458" spans="1:8" x14ac:dyDescent="0.3">
      <c r="A1458" s="203">
        <v>38996</v>
      </c>
      <c r="B1458" s="204" t="s">
        <v>134</v>
      </c>
      <c r="C1458" s="204" t="s">
        <v>134</v>
      </c>
      <c r="D1458" s="204" t="s">
        <v>711</v>
      </c>
      <c r="E1458" s="204" t="s">
        <v>712</v>
      </c>
      <c r="F1458" s="205">
        <v>6078</v>
      </c>
      <c r="G1458" s="205">
        <v>8610</v>
      </c>
      <c r="H1458">
        <f t="shared" si="36"/>
        <v>2006</v>
      </c>
    </row>
    <row r="1459" spans="1:8" x14ac:dyDescent="0.3">
      <c r="A1459" s="203">
        <v>38996</v>
      </c>
      <c r="B1459" s="204" t="s">
        <v>509</v>
      </c>
      <c r="C1459" s="204" t="s">
        <v>713</v>
      </c>
      <c r="D1459" s="204" t="s">
        <v>96</v>
      </c>
      <c r="E1459" s="204" t="s">
        <v>712</v>
      </c>
      <c r="F1459" s="205">
        <v>3345.02</v>
      </c>
      <c r="G1459" s="205">
        <v>3018.94</v>
      </c>
      <c r="H1459">
        <f t="shared" si="36"/>
        <v>2006</v>
      </c>
    </row>
    <row r="1460" spans="1:8" x14ac:dyDescent="0.3">
      <c r="A1460" s="203">
        <v>38996</v>
      </c>
      <c r="B1460" s="204" t="s">
        <v>509</v>
      </c>
      <c r="C1460" s="204" t="s">
        <v>714</v>
      </c>
      <c r="D1460" s="204" t="s">
        <v>96</v>
      </c>
      <c r="E1460" s="204" t="s">
        <v>712</v>
      </c>
      <c r="F1460" s="205">
        <v>405</v>
      </c>
      <c r="G1460" s="205">
        <v>767</v>
      </c>
      <c r="H1460">
        <f t="shared" si="36"/>
        <v>2006</v>
      </c>
    </row>
    <row r="1461" spans="1:8" x14ac:dyDescent="0.3">
      <c r="A1461" s="203">
        <v>38996</v>
      </c>
      <c r="B1461" s="204" t="s">
        <v>509</v>
      </c>
      <c r="C1461" s="204" t="s">
        <v>715</v>
      </c>
      <c r="D1461" s="204" t="s">
        <v>96</v>
      </c>
      <c r="E1461" s="204" t="s">
        <v>712</v>
      </c>
      <c r="F1461" s="205">
        <v>0</v>
      </c>
      <c r="G1461" s="205">
        <v>3026</v>
      </c>
      <c r="H1461">
        <f t="shared" si="36"/>
        <v>2006</v>
      </c>
    </row>
    <row r="1462" spans="1:8" x14ac:dyDescent="0.3">
      <c r="A1462" s="203">
        <v>38996</v>
      </c>
      <c r="B1462" s="204" t="s">
        <v>716</v>
      </c>
      <c r="C1462" s="204" t="s">
        <v>716</v>
      </c>
      <c r="D1462" s="204" t="s">
        <v>96</v>
      </c>
      <c r="E1462" s="204" t="s">
        <v>712</v>
      </c>
      <c r="F1462" s="205">
        <v>724</v>
      </c>
      <c r="G1462" s="205">
        <v>1783</v>
      </c>
      <c r="H1462">
        <f t="shared" si="36"/>
        <v>2006</v>
      </c>
    </row>
    <row r="1463" spans="1:8" x14ac:dyDescent="0.3">
      <c r="A1463" s="203">
        <v>38996</v>
      </c>
      <c r="B1463" s="204" t="s">
        <v>717</v>
      </c>
      <c r="C1463" s="204" t="s">
        <v>718</v>
      </c>
      <c r="D1463" s="204" t="s">
        <v>96</v>
      </c>
      <c r="E1463" s="204" t="s">
        <v>712</v>
      </c>
      <c r="F1463" s="205">
        <v>1281</v>
      </c>
      <c r="G1463" s="205">
        <v>1686</v>
      </c>
      <c r="H1463">
        <f t="shared" si="36"/>
        <v>2006</v>
      </c>
    </row>
    <row r="1464" spans="1:8" x14ac:dyDescent="0.3">
      <c r="A1464" s="203">
        <v>38996</v>
      </c>
      <c r="B1464" s="204" t="s">
        <v>717</v>
      </c>
      <c r="C1464" s="204" t="s">
        <v>719</v>
      </c>
      <c r="D1464" s="204" t="s">
        <v>96</v>
      </c>
      <c r="E1464" s="204" t="s">
        <v>712</v>
      </c>
      <c r="F1464" s="205">
        <v>146</v>
      </c>
      <c r="G1464" s="205">
        <v>252</v>
      </c>
      <c r="H1464">
        <f t="shared" si="36"/>
        <v>2006</v>
      </c>
    </row>
    <row r="1465" spans="1:8" x14ac:dyDescent="0.3">
      <c r="A1465" s="203">
        <v>38996</v>
      </c>
      <c r="B1465" s="204" t="s">
        <v>720</v>
      </c>
      <c r="C1465" s="204" t="s">
        <v>720</v>
      </c>
      <c r="D1465" s="204" t="s">
        <v>96</v>
      </c>
      <c r="E1465" s="204" t="s">
        <v>712</v>
      </c>
      <c r="F1465" s="205">
        <v>433</v>
      </c>
      <c r="G1465" s="205">
        <v>1040</v>
      </c>
      <c r="H1465">
        <f t="shared" si="36"/>
        <v>2006</v>
      </c>
    </row>
    <row r="1466" spans="1:8" x14ac:dyDescent="0.3">
      <c r="A1466" s="203">
        <v>38996</v>
      </c>
      <c r="B1466" s="204" t="s">
        <v>720</v>
      </c>
      <c r="C1466" s="204" t="s">
        <v>720</v>
      </c>
      <c r="D1466" s="204" t="s">
        <v>96</v>
      </c>
      <c r="E1466" s="204" t="s">
        <v>721</v>
      </c>
      <c r="F1466" s="205">
        <v>27</v>
      </c>
      <c r="G1466" s="205">
        <v>518</v>
      </c>
      <c r="H1466">
        <f t="shared" si="36"/>
        <v>2006</v>
      </c>
    </row>
    <row r="1467" spans="1:8" x14ac:dyDescent="0.3">
      <c r="A1467" s="203">
        <v>38996</v>
      </c>
      <c r="B1467" s="204" t="s">
        <v>134</v>
      </c>
      <c r="C1467" s="204" t="s">
        <v>134</v>
      </c>
      <c r="D1467" s="204" t="s">
        <v>711</v>
      </c>
      <c r="E1467" s="204" t="s">
        <v>721</v>
      </c>
      <c r="F1467" s="205">
        <v>6791</v>
      </c>
      <c r="G1467" s="205">
        <v>6593</v>
      </c>
      <c r="H1467">
        <f t="shared" si="36"/>
        <v>2006</v>
      </c>
    </row>
    <row r="1468" spans="1:8" x14ac:dyDescent="0.3">
      <c r="A1468" s="203">
        <v>38996</v>
      </c>
      <c r="B1468" s="204" t="s">
        <v>509</v>
      </c>
      <c r="C1468" s="204" t="s">
        <v>713</v>
      </c>
      <c r="D1468" s="204" t="s">
        <v>96</v>
      </c>
      <c r="E1468" s="204" t="s">
        <v>721</v>
      </c>
      <c r="F1468" s="205">
        <v>3777.84</v>
      </c>
      <c r="G1468" s="205">
        <v>2039.44</v>
      </c>
      <c r="H1468">
        <f t="shared" si="36"/>
        <v>2006</v>
      </c>
    </row>
    <row r="1469" spans="1:8" x14ac:dyDescent="0.3">
      <c r="A1469" s="203">
        <v>38996</v>
      </c>
      <c r="B1469" s="204" t="s">
        <v>509</v>
      </c>
      <c r="C1469" s="204" t="s">
        <v>714</v>
      </c>
      <c r="D1469" s="204" t="s">
        <v>96</v>
      </c>
      <c r="E1469" s="204" t="s">
        <v>721</v>
      </c>
      <c r="F1469" s="205">
        <v>832</v>
      </c>
      <c r="G1469" s="205">
        <v>913</v>
      </c>
      <c r="H1469">
        <f t="shared" si="36"/>
        <v>2006</v>
      </c>
    </row>
    <row r="1470" spans="1:8" x14ac:dyDescent="0.3">
      <c r="A1470" s="203">
        <v>38996</v>
      </c>
      <c r="B1470" s="204" t="s">
        <v>509</v>
      </c>
      <c r="C1470" s="204" t="s">
        <v>715</v>
      </c>
      <c r="D1470" s="204" t="s">
        <v>96</v>
      </c>
      <c r="E1470" s="204" t="s">
        <v>721</v>
      </c>
      <c r="F1470" s="205">
        <v>0</v>
      </c>
      <c r="G1470" s="205">
        <v>3807</v>
      </c>
      <c r="H1470">
        <f t="shared" si="36"/>
        <v>2006</v>
      </c>
    </row>
    <row r="1471" spans="1:8" x14ac:dyDescent="0.3">
      <c r="A1471" s="203">
        <v>38996</v>
      </c>
      <c r="B1471" s="204" t="s">
        <v>716</v>
      </c>
      <c r="C1471" s="204" t="s">
        <v>716</v>
      </c>
      <c r="D1471" s="204" t="s">
        <v>96</v>
      </c>
      <c r="E1471" s="204" t="s">
        <v>721</v>
      </c>
      <c r="F1471" s="205">
        <v>1058</v>
      </c>
      <c r="G1471" s="205">
        <v>1695</v>
      </c>
      <c r="H1471">
        <f t="shared" si="36"/>
        <v>2006</v>
      </c>
    </row>
    <row r="1472" spans="1:8" x14ac:dyDescent="0.3">
      <c r="A1472" s="203">
        <v>38996</v>
      </c>
      <c r="B1472" s="204" t="s">
        <v>717</v>
      </c>
      <c r="C1472" s="204" t="s">
        <v>718</v>
      </c>
      <c r="D1472" s="204" t="s">
        <v>96</v>
      </c>
      <c r="E1472" s="204" t="s">
        <v>721</v>
      </c>
      <c r="F1472" s="205">
        <v>1177</v>
      </c>
      <c r="G1472" s="205">
        <v>1397</v>
      </c>
      <c r="H1472">
        <f t="shared" si="36"/>
        <v>2006</v>
      </c>
    </row>
    <row r="1473" spans="1:8" x14ac:dyDescent="0.3">
      <c r="A1473" s="203">
        <v>38996</v>
      </c>
      <c r="B1473" s="204" t="s">
        <v>717</v>
      </c>
      <c r="C1473" s="204" t="s">
        <v>719</v>
      </c>
      <c r="D1473" s="204" t="s">
        <v>96</v>
      </c>
      <c r="E1473" s="204" t="s">
        <v>721</v>
      </c>
      <c r="F1473" s="205">
        <v>345</v>
      </c>
      <c r="G1473" s="205">
        <v>812</v>
      </c>
      <c r="H1473">
        <f t="shared" si="36"/>
        <v>2006</v>
      </c>
    </row>
    <row r="1474" spans="1:8" x14ac:dyDescent="0.3">
      <c r="A1474" s="203">
        <v>39003</v>
      </c>
      <c r="B1474" s="204" t="s">
        <v>134</v>
      </c>
      <c r="C1474" s="204" t="s">
        <v>134</v>
      </c>
      <c r="D1474" s="204" t="s">
        <v>711</v>
      </c>
      <c r="E1474" s="204" t="s">
        <v>712</v>
      </c>
      <c r="F1474" s="205">
        <v>5963</v>
      </c>
      <c r="G1474" s="205">
        <v>9979</v>
      </c>
      <c r="H1474">
        <f t="shared" si="36"/>
        <v>2006</v>
      </c>
    </row>
    <row r="1475" spans="1:8" x14ac:dyDescent="0.3">
      <c r="A1475" s="203">
        <v>39003</v>
      </c>
      <c r="B1475" s="204" t="s">
        <v>509</v>
      </c>
      <c r="C1475" s="204" t="s">
        <v>713</v>
      </c>
      <c r="D1475" s="204" t="s">
        <v>96</v>
      </c>
      <c r="E1475" s="204" t="s">
        <v>712</v>
      </c>
      <c r="F1475" s="205">
        <v>3093.1</v>
      </c>
      <c r="G1475" s="205">
        <v>2803.9</v>
      </c>
      <c r="H1475">
        <f t="shared" ref="H1475:H1538" si="37">YEAR(A1475)</f>
        <v>2006</v>
      </c>
    </row>
    <row r="1476" spans="1:8" x14ac:dyDescent="0.3">
      <c r="A1476" s="203">
        <v>39003</v>
      </c>
      <c r="B1476" s="204" t="s">
        <v>509</v>
      </c>
      <c r="C1476" s="204" t="s">
        <v>714</v>
      </c>
      <c r="D1476" s="204" t="s">
        <v>96</v>
      </c>
      <c r="E1476" s="204" t="s">
        <v>712</v>
      </c>
      <c r="F1476" s="205">
        <v>419</v>
      </c>
      <c r="G1476" s="205">
        <v>781</v>
      </c>
      <c r="H1476">
        <f t="shared" si="37"/>
        <v>2006</v>
      </c>
    </row>
    <row r="1477" spans="1:8" x14ac:dyDescent="0.3">
      <c r="A1477" s="203">
        <v>39003</v>
      </c>
      <c r="B1477" s="204" t="s">
        <v>509</v>
      </c>
      <c r="C1477" s="204" t="s">
        <v>715</v>
      </c>
      <c r="D1477" s="204" t="s">
        <v>96</v>
      </c>
      <c r="E1477" s="204" t="s">
        <v>712</v>
      </c>
      <c r="F1477" s="205">
        <v>0</v>
      </c>
      <c r="G1477" s="205">
        <v>3041</v>
      </c>
      <c r="H1477">
        <f t="shared" si="37"/>
        <v>2006</v>
      </c>
    </row>
    <row r="1478" spans="1:8" x14ac:dyDescent="0.3">
      <c r="A1478" s="203">
        <v>39003</v>
      </c>
      <c r="B1478" s="204" t="s">
        <v>716</v>
      </c>
      <c r="C1478" s="204" t="s">
        <v>716</v>
      </c>
      <c r="D1478" s="204" t="s">
        <v>96</v>
      </c>
      <c r="E1478" s="204" t="s">
        <v>712</v>
      </c>
      <c r="F1478" s="205">
        <v>765</v>
      </c>
      <c r="G1478" s="205">
        <v>1764</v>
      </c>
      <c r="H1478">
        <f t="shared" si="37"/>
        <v>2006</v>
      </c>
    </row>
    <row r="1479" spans="1:8" x14ac:dyDescent="0.3">
      <c r="A1479" s="203">
        <v>39003</v>
      </c>
      <c r="B1479" s="204" t="s">
        <v>717</v>
      </c>
      <c r="C1479" s="204" t="s">
        <v>718</v>
      </c>
      <c r="D1479" s="204" t="s">
        <v>96</v>
      </c>
      <c r="E1479" s="204" t="s">
        <v>712</v>
      </c>
      <c r="F1479" s="205">
        <v>1208</v>
      </c>
      <c r="G1479" s="205">
        <v>1270</v>
      </c>
      <c r="H1479">
        <f t="shared" si="37"/>
        <v>2006</v>
      </c>
    </row>
    <row r="1480" spans="1:8" x14ac:dyDescent="0.3">
      <c r="A1480" s="203">
        <v>39003</v>
      </c>
      <c r="B1480" s="204" t="s">
        <v>717</v>
      </c>
      <c r="C1480" s="204" t="s">
        <v>719</v>
      </c>
      <c r="D1480" s="204" t="s">
        <v>96</v>
      </c>
      <c r="E1480" s="204" t="s">
        <v>712</v>
      </c>
      <c r="F1480" s="205">
        <v>179</v>
      </c>
      <c r="G1480" s="205">
        <v>243</v>
      </c>
      <c r="H1480">
        <f t="shared" si="37"/>
        <v>2006</v>
      </c>
    </row>
    <row r="1481" spans="1:8" x14ac:dyDescent="0.3">
      <c r="A1481" s="203">
        <v>39003</v>
      </c>
      <c r="B1481" s="204" t="s">
        <v>720</v>
      </c>
      <c r="C1481" s="204" t="s">
        <v>720</v>
      </c>
      <c r="D1481" s="204" t="s">
        <v>96</v>
      </c>
      <c r="E1481" s="204" t="s">
        <v>712</v>
      </c>
      <c r="F1481" s="205">
        <v>284</v>
      </c>
      <c r="G1481" s="205">
        <v>1132</v>
      </c>
      <c r="H1481">
        <f t="shared" si="37"/>
        <v>2006</v>
      </c>
    </row>
    <row r="1482" spans="1:8" x14ac:dyDescent="0.3">
      <c r="A1482" s="203">
        <v>39003</v>
      </c>
      <c r="B1482" s="204" t="s">
        <v>720</v>
      </c>
      <c r="C1482" s="204" t="s">
        <v>720</v>
      </c>
      <c r="D1482" s="204" t="s">
        <v>96</v>
      </c>
      <c r="E1482" s="204" t="s">
        <v>721</v>
      </c>
      <c r="F1482" s="205">
        <v>290</v>
      </c>
      <c r="G1482" s="205">
        <v>669</v>
      </c>
      <c r="H1482">
        <f t="shared" si="37"/>
        <v>2006</v>
      </c>
    </row>
    <row r="1483" spans="1:8" x14ac:dyDescent="0.3">
      <c r="A1483" s="203">
        <v>39003</v>
      </c>
      <c r="B1483" s="204" t="s">
        <v>134</v>
      </c>
      <c r="C1483" s="204" t="s">
        <v>134</v>
      </c>
      <c r="D1483" s="204" t="s">
        <v>711</v>
      </c>
      <c r="E1483" s="204" t="s">
        <v>721</v>
      </c>
      <c r="F1483" s="205">
        <v>6670</v>
      </c>
      <c r="G1483" s="205">
        <v>6555</v>
      </c>
      <c r="H1483">
        <f t="shared" si="37"/>
        <v>2006</v>
      </c>
    </row>
    <row r="1484" spans="1:8" x14ac:dyDescent="0.3">
      <c r="A1484" s="203">
        <v>39003</v>
      </c>
      <c r="B1484" s="204" t="s">
        <v>509</v>
      </c>
      <c r="C1484" s="204" t="s">
        <v>713</v>
      </c>
      <c r="D1484" s="204" t="s">
        <v>96</v>
      </c>
      <c r="E1484" s="204" t="s">
        <v>721</v>
      </c>
      <c r="F1484" s="205">
        <v>4129.76</v>
      </c>
      <c r="G1484" s="205">
        <v>2220.7000000000003</v>
      </c>
      <c r="H1484">
        <f t="shared" si="37"/>
        <v>2006</v>
      </c>
    </row>
    <row r="1485" spans="1:8" x14ac:dyDescent="0.3">
      <c r="A1485" s="203">
        <v>39003</v>
      </c>
      <c r="B1485" s="204" t="s">
        <v>509</v>
      </c>
      <c r="C1485" s="204" t="s">
        <v>714</v>
      </c>
      <c r="D1485" s="204" t="s">
        <v>96</v>
      </c>
      <c r="E1485" s="204" t="s">
        <v>721</v>
      </c>
      <c r="F1485" s="205">
        <v>519</v>
      </c>
      <c r="G1485" s="205">
        <v>843</v>
      </c>
      <c r="H1485">
        <f t="shared" si="37"/>
        <v>2006</v>
      </c>
    </row>
    <row r="1486" spans="1:8" x14ac:dyDescent="0.3">
      <c r="A1486" s="203">
        <v>39003</v>
      </c>
      <c r="B1486" s="204" t="s">
        <v>509</v>
      </c>
      <c r="C1486" s="204" t="s">
        <v>715</v>
      </c>
      <c r="D1486" s="204" t="s">
        <v>96</v>
      </c>
      <c r="E1486" s="204" t="s">
        <v>721</v>
      </c>
      <c r="F1486" s="205">
        <v>0</v>
      </c>
      <c r="G1486" s="205">
        <v>3594</v>
      </c>
      <c r="H1486">
        <f t="shared" si="37"/>
        <v>2006</v>
      </c>
    </row>
    <row r="1487" spans="1:8" x14ac:dyDescent="0.3">
      <c r="A1487" s="203">
        <v>39003</v>
      </c>
      <c r="B1487" s="204" t="s">
        <v>716</v>
      </c>
      <c r="C1487" s="204" t="s">
        <v>716</v>
      </c>
      <c r="D1487" s="204" t="s">
        <v>96</v>
      </c>
      <c r="E1487" s="204" t="s">
        <v>721</v>
      </c>
      <c r="F1487" s="205">
        <v>887</v>
      </c>
      <c r="G1487" s="205">
        <v>1651</v>
      </c>
      <c r="H1487">
        <f t="shared" si="37"/>
        <v>2006</v>
      </c>
    </row>
    <row r="1488" spans="1:8" x14ac:dyDescent="0.3">
      <c r="A1488" s="203">
        <v>39003</v>
      </c>
      <c r="B1488" s="204" t="s">
        <v>717</v>
      </c>
      <c r="C1488" s="204" t="s">
        <v>718</v>
      </c>
      <c r="D1488" s="204" t="s">
        <v>96</v>
      </c>
      <c r="E1488" s="204" t="s">
        <v>721</v>
      </c>
      <c r="F1488" s="205">
        <v>980</v>
      </c>
      <c r="G1488" s="205">
        <v>1403</v>
      </c>
      <c r="H1488">
        <f t="shared" si="37"/>
        <v>2006</v>
      </c>
    </row>
    <row r="1489" spans="1:8" x14ac:dyDescent="0.3">
      <c r="A1489" s="203">
        <v>39003</v>
      </c>
      <c r="B1489" s="204" t="s">
        <v>717</v>
      </c>
      <c r="C1489" s="204" t="s">
        <v>719</v>
      </c>
      <c r="D1489" s="204" t="s">
        <v>96</v>
      </c>
      <c r="E1489" s="204" t="s">
        <v>721</v>
      </c>
      <c r="F1489" s="205">
        <v>-94</v>
      </c>
      <c r="G1489" s="205">
        <v>557</v>
      </c>
      <c r="H1489">
        <f t="shared" si="37"/>
        <v>2006</v>
      </c>
    </row>
    <row r="1490" spans="1:8" x14ac:dyDescent="0.3">
      <c r="A1490" s="203">
        <v>39010</v>
      </c>
      <c r="B1490" s="204" t="s">
        <v>134</v>
      </c>
      <c r="C1490" s="204" t="s">
        <v>134</v>
      </c>
      <c r="D1490" s="204" t="s">
        <v>711</v>
      </c>
      <c r="E1490" s="204" t="s">
        <v>712</v>
      </c>
      <c r="F1490" s="205">
        <v>5904</v>
      </c>
      <c r="G1490" s="205">
        <v>9534</v>
      </c>
      <c r="H1490">
        <f t="shared" si="37"/>
        <v>2006</v>
      </c>
    </row>
    <row r="1491" spans="1:8" x14ac:dyDescent="0.3">
      <c r="A1491" s="203">
        <v>39010</v>
      </c>
      <c r="B1491" s="204" t="s">
        <v>509</v>
      </c>
      <c r="C1491" s="204" t="s">
        <v>713</v>
      </c>
      <c r="D1491" s="204" t="s">
        <v>96</v>
      </c>
      <c r="E1491" s="204" t="s">
        <v>712</v>
      </c>
      <c r="F1491" s="205">
        <v>3519.7400000000002</v>
      </c>
      <c r="G1491" s="205">
        <v>3033.34</v>
      </c>
      <c r="H1491">
        <f t="shared" si="37"/>
        <v>2006</v>
      </c>
    </row>
    <row r="1492" spans="1:8" x14ac:dyDescent="0.3">
      <c r="A1492" s="203">
        <v>39010</v>
      </c>
      <c r="B1492" s="204" t="s">
        <v>509</v>
      </c>
      <c r="C1492" s="204" t="s">
        <v>714</v>
      </c>
      <c r="D1492" s="204" t="s">
        <v>96</v>
      </c>
      <c r="E1492" s="204" t="s">
        <v>712</v>
      </c>
      <c r="F1492" s="205">
        <v>172</v>
      </c>
      <c r="G1492" s="205">
        <v>514</v>
      </c>
      <c r="H1492">
        <f t="shared" si="37"/>
        <v>2006</v>
      </c>
    </row>
    <row r="1493" spans="1:8" x14ac:dyDescent="0.3">
      <c r="A1493" s="203">
        <v>39010</v>
      </c>
      <c r="B1493" s="204" t="s">
        <v>509</v>
      </c>
      <c r="C1493" s="204" t="s">
        <v>715</v>
      </c>
      <c r="D1493" s="204" t="s">
        <v>96</v>
      </c>
      <c r="E1493" s="204" t="s">
        <v>712</v>
      </c>
      <c r="F1493" s="205">
        <v>0</v>
      </c>
      <c r="G1493" s="205">
        <v>2931</v>
      </c>
      <c r="H1493">
        <f t="shared" si="37"/>
        <v>2006</v>
      </c>
    </row>
    <row r="1494" spans="1:8" x14ac:dyDescent="0.3">
      <c r="A1494" s="203">
        <v>39010</v>
      </c>
      <c r="B1494" s="204" t="s">
        <v>716</v>
      </c>
      <c r="C1494" s="204" t="s">
        <v>716</v>
      </c>
      <c r="D1494" s="204" t="s">
        <v>96</v>
      </c>
      <c r="E1494" s="204" t="s">
        <v>712</v>
      </c>
      <c r="F1494" s="205">
        <v>982</v>
      </c>
      <c r="G1494" s="205">
        <v>1794</v>
      </c>
      <c r="H1494">
        <f t="shared" si="37"/>
        <v>2006</v>
      </c>
    </row>
    <row r="1495" spans="1:8" x14ac:dyDescent="0.3">
      <c r="A1495" s="203">
        <v>39010</v>
      </c>
      <c r="B1495" s="204" t="s">
        <v>717</v>
      </c>
      <c r="C1495" s="204" t="s">
        <v>718</v>
      </c>
      <c r="D1495" s="204" t="s">
        <v>96</v>
      </c>
      <c r="E1495" s="204" t="s">
        <v>712</v>
      </c>
      <c r="F1495" s="205">
        <v>1128</v>
      </c>
      <c r="G1495" s="205">
        <v>1398</v>
      </c>
      <c r="H1495">
        <f t="shared" si="37"/>
        <v>2006</v>
      </c>
    </row>
    <row r="1496" spans="1:8" x14ac:dyDescent="0.3">
      <c r="A1496" s="203">
        <v>39010</v>
      </c>
      <c r="B1496" s="204" t="s">
        <v>717</v>
      </c>
      <c r="C1496" s="204" t="s">
        <v>719</v>
      </c>
      <c r="D1496" s="204" t="s">
        <v>96</v>
      </c>
      <c r="E1496" s="204" t="s">
        <v>712</v>
      </c>
      <c r="F1496" s="205">
        <v>28</v>
      </c>
      <c r="G1496" s="205">
        <v>270</v>
      </c>
      <c r="H1496">
        <f t="shared" si="37"/>
        <v>2006</v>
      </c>
    </row>
    <row r="1497" spans="1:8" x14ac:dyDescent="0.3">
      <c r="A1497" s="203">
        <v>39010</v>
      </c>
      <c r="B1497" s="204" t="s">
        <v>720</v>
      </c>
      <c r="C1497" s="204" t="s">
        <v>720</v>
      </c>
      <c r="D1497" s="204" t="s">
        <v>96</v>
      </c>
      <c r="E1497" s="204" t="s">
        <v>712</v>
      </c>
      <c r="F1497" s="205">
        <v>381</v>
      </c>
      <c r="G1497" s="205">
        <v>1257</v>
      </c>
      <c r="H1497">
        <f t="shared" si="37"/>
        <v>2006</v>
      </c>
    </row>
    <row r="1498" spans="1:8" x14ac:dyDescent="0.3">
      <c r="A1498" s="203">
        <v>39010</v>
      </c>
      <c r="B1498" s="204" t="s">
        <v>720</v>
      </c>
      <c r="C1498" s="204" t="s">
        <v>720</v>
      </c>
      <c r="D1498" s="204" t="s">
        <v>96</v>
      </c>
      <c r="E1498" s="204" t="s">
        <v>721</v>
      </c>
      <c r="F1498" s="205">
        <v>327</v>
      </c>
      <c r="G1498" s="205">
        <v>654</v>
      </c>
      <c r="H1498">
        <f t="shared" si="37"/>
        <v>2006</v>
      </c>
    </row>
    <row r="1499" spans="1:8" x14ac:dyDescent="0.3">
      <c r="A1499" s="203">
        <v>39010</v>
      </c>
      <c r="B1499" s="204" t="s">
        <v>134</v>
      </c>
      <c r="C1499" s="204" t="s">
        <v>134</v>
      </c>
      <c r="D1499" s="204" t="s">
        <v>711</v>
      </c>
      <c r="E1499" s="204" t="s">
        <v>721</v>
      </c>
      <c r="F1499" s="205">
        <v>6347</v>
      </c>
      <c r="G1499" s="205">
        <v>7741</v>
      </c>
      <c r="H1499">
        <f t="shared" si="37"/>
        <v>2006</v>
      </c>
    </row>
    <row r="1500" spans="1:8" x14ac:dyDescent="0.3">
      <c r="A1500" s="203">
        <v>39010</v>
      </c>
      <c r="B1500" s="204" t="s">
        <v>509</v>
      </c>
      <c r="C1500" s="204" t="s">
        <v>713</v>
      </c>
      <c r="D1500" s="204" t="s">
        <v>96</v>
      </c>
      <c r="E1500" s="204" t="s">
        <v>721</v>
      </c>
      <c r="F1500" s="205">
        <v>3945.32</v>
      </c>
      <c r="G1500" s="205">
        <v>2581.1</v>
      </c>
      <c r="H1500">
        <f t="shared" si="37"/>
        <v>2006</v>
      </c>
    </row>
    <row r="1501" spans="1:8" x14ac:dyDescent="0.3">
      <c r="A1501" s="203">
        <v>39010</v>
      </c>
      <c r="B1501" s="204" t="s">
        <v>509</v>
      </c>
      <c r="C1501" s="204" t="s">
        <v>714</v>
      </c>
      <c r="D1501" s="204" t="s">
        <v>96</v>
      </c>
      <c r="E1501" s="204" t="s">
        <v>721</v>
      </c>
      <c r="F1501" s="205">
        <v>356</v>
      </c>
      <c r="G1501" s="205">
        <v>779</v>
      </c>
      <c r="H1501">
        <f t="shared" si="37"/>
        <v>2006</v>
      </c>
    </row>
    <row r="1502" spans="1:8" x14ac:dyDescent="0.3">
      <c r="A1502" s="203">
        <v>39010</v>
      </c>
      <c r="B1502" s="204" t="s">
        <v>509</v>
      </c>
      <c r="C1502" s="204" t="s">
        <v>715</v>
      </c>
      <c r="D1502" s="204" t="s">
        <v>96</v>
      </c>
      <c r="E1502" s="204" t="s">
        <v>721</v>
      </c>
      <c r="F1502" s="205">
        <v>0</v>
      </c>
      <c r="G1502" s="205">
        <v>3860</v>
      </c>
      <c r="H1502">
        <f t="shared" si="37"/>
        <v>2006</v>
      </c>
    </row>
    <row r="1503" spans="1:8" x14ac:dyDescent="0.3">
      <c r="A1503" s="203">
        <v>39010</v>
      </c>
      <c r="B1503" s="204" t="s">
        <v>716</v>
      </c>
      <c r="C1503" s="204" t="s">
        <v>716</v>
      </c>
      <c r="D1503" s="204" t="s">
        <v>96</v>
      </c>
      <c r="E1503" s="204" t="s">
        <v>721</v>
      </c>
      <c r="F1503" s="205">
        <v>982</v>
      </c>
      <c r="G1503" s="205">
        <v>1623</v>
      </c>
      <c r="H1503">
        <f t="shared" si="37"/>
        <v>2006</v>
      </c>
    </row>
    <row r="1504" spans="1:8" x14ac:dyDescent="0.3">
      <c r="A1504" s="203">
        <v>39010</v>
      </c>
      <c r="B1504" s="204" t="s">
        <v>717</v>
      </c>
      <c r="C1504" s="204" t="s">
        <v>718</v>
      </c>
      <c r="D1504" s="204" t="s">
        <v>96</v>
      </c>
      <c r="E1504" s="204" t="s">
        <v>721</v>
      </c>
      <c r="F1504" s="205">
        <v>978</v>
      </c>
      <c r="G1504" s="205">
        <v>1243</v>
      </c>
      <c r="H1504">
        <f t="shared" si="37"/>
        <v>2006</v>
      </c>
    </row>
    <row r="1505" spans="1:8" x14ac:dyDescent="0.3">
      <c r="A1505" s="203">
        <v>39010</v>
      </c>
      <c r="B1505" s="204" t="s">
        <v>717</v>
      </c>
      <c r="C1505" s="204" t="s">
        <v>719</v>
      </c>
      <c r="D1505" s="204" t="s">
        <v>96</v>
      </c>
      <c r="E1505" s="204" t="s">
        <v>721</v>
      </c>
      <c r="F1505" s="205">
        <v>288</v>
      </c>
      <c r="G1505" s="205">
        <v>573</v>
      </c>
      <c r="H1505">
        <f t="shared" si="37"/>
        <v>2006</v>
      </c>
    </row>
    <row r="1506" spans="1:8" x14ac:dyDescent="0.3">
      <c r="A1506" s="203">
        <v>39017</v>
      </c>
      <c r="B1506" s="204" t="s">
        <v>134</v>
      </c>
      <c r="C1506" s="204" t="s">
        <v>134</v>
      </c>
      <c r="D1506" s="204" t="s">
        <v>711</v>
      </c>
      <c r="E1506" s="204" t="s">
        <v>712</v>
      </c>
      <c r="F1506" s="205">
        <v>5560</v>
      </c>
      <c r="G1506" s="205">
        <v>8295</v>
      </c>
      <c r="H1506">
        <f t="shared" si="37"/>
        <v>2006</v>
      </c>
    </row>
    <row r="1507" spans="1:8" x14ac:dyDescent="0.3">
      <c r="A1507" s="203">
        <v>39017</v>
      </c>
      <c r="B1507" s="204" t="s">
        <v>509</v>
      </c>
      <c r="C1507" s="204" t="s">
        <v>713</v>
      </c>
      <c r="D1507" s="204" t="s">
        <v>96</v>
      </c>
      <c r="E1507" s="204" t="s">
        <v>712</v>
      </c>
      <c r="F1507" s="205">
        <v>3045.32</v>
      </c>
      <c r="G1507" s="205">
        <v>3118.7200000000003</v>
      </c>
      <c r="H1507">
        <f t="shared" si="37"/>
        <v>2006</v>
      </c>
    </row>
    <row r="1508" spans="1:8" x14ac:dyDescent="0.3">
      <c r="A1508" s="203">
        <v>39017</v>
      </c>
      <c r="B1508" s="204" t="s">
        <v>509</v>
      </c>
      <c r="C1508" s="204" t="s">
        <v>714</v>
      </c>
      <c r="D1508" s="204" t="s">
        <v>96</v>
      </c>
      <c r="E1508" s="204" t="s">
        <v>712</v>
      </c>
      <c r="F1508" s="205">
        <v>365</v>
      </c>
      <c r="G1508" s="205">
        <v>536</v>
      </c>
      <c r="H1508">
        <f t="shared" si="37"/>
        <v>2006</v>
      </c>
    </row>
    <row r="1509" spans="1:8" x14ac:dyDescent="0.3">
      <c r="A1509" s="203">
        <v>39017</v>
      </c>
      <c r="B1509" s="204" t="s">
        <v>509</v>
      </c>
      <c r="C1509" s="204" t="s">
        <v>715</v>
      </c>
      <c r="D1509" s="204" t="s">
        <v>96</v>
      </c>
      <c r="E1509" s="204" t="s">
        <v>712</v>
      </c>
      <c r="F1509" s="205">
        <v>0</v>
      </c>
      <c r="G1509" s="205">
        <v>3083</v>
      </c>
      <c r="H1509">
        <f t="shared" si="37"/>
        <v>2006</v>
      </c>
    </row>
    <row r="1510" spans="1:8" x14ac:dyDescent="0.3">
      <c r="A1510" s="203">
        <v>39017</v>
      </c>
      <c r="B1510" s="204" t="s">
        <v>716</v>
      </c>
      <c r="C1510" s="204" t="s">
        <v>716</v>
      </c>
      <c r="D1510" s="204" t="s">
        <v>96</v>
      </c>
      <c r="E1510" s="204" t="s">
        <v>712</v>
      </c>
      <c r="F1510" s="205">
        <v>828</v>
      </c>
      <c r="G1510" s="205">
        <v>1810</v>
      </c>
      <c r="H1510">
        <f t="shared" si="37"/>
        <v>2006</v>
      </c>
    </row>
    <row r="1511" spans="1:8" x14ac:dyDescent="0.3">
      <c r="A1511" s="203">
        <v>39017</v>
      </c>
      <c r="B1511" s="204" t="s">
        <v>717</v>
      </c>
      <c r="C1511" s="204" t="s">
        <v>718</v>
      </c>
      <c r="D1511" s="204" t="s">
        <v>96</v>
      </c>
      <c r="E1511" s="204" t="s">
        <v>712</v>
      </c>
      <c r="F1511" s="205">
        <v>1017</v>
      </c>
      <c r="G1511" s="205">
        <v>1251</v>
      </c>
      <c r="H1511">
        <f t="shared" si="37"/>
        <v>2006</v>
      </c>
    </row>
    <row r="1512" spans="1:8" x14ac:dyDescent="0.3">
      <c r="A1512" s="203">
        <v>39017</v>
      </c>
      <c r="B1512" s="204" t="s">
        <v>717</v>
      </c>
      <c r="C1512" s="204" t="s">
        <v>719</v>
      </c>
      <c r="D1512" s="204" t="s">
        <v>96</v>
      </c>
      <c r="E1512" s="204" t="s">
        <v>712</v>
      </c>
      <c r="F1512" s="205">
        <v>189</v>
      </c>
      <c r="G1512" s="205">
        <v>257</v>
      </c>
      <c r="H1512">
        <f t="shared" si="37"/>
        <v>2006</v>
      </c>
    </row>
    <row r="1513" spans="1:8" x14ac:dyDescent="0.3">
      <c r="A1513" s="203">
        <v>39017</v>
      </c>
      <c r="B1513" s="204" t="s">
        <v>720</v>
      </c>
      <c r="C1513" s="204" t="s">
        <v>720</v>
      </c>
      <c r="D1513" s="204" t="s">
        <v>96</v>
      </c>
      <c r="E1513" s="204" t="s">
        <v>712</v>
      </c>
      <c r="F1513" s="205">
        <v>278</v>
      </c>
      <c r="G1513" s="205">
        <v>1186</v>
      </c>
      <c r="H1513">
        <f t="shared" si="37"/>
        <v>2006</v>
      </c>
    </row>
    <row r="1514" spans="1:8" x14ac:dyDescent="0.3">
      <c r="A1514" s="203">
        <v>39017</v>
      </c>
      <c r="B1514" s="204" t="s">
        <v>720</v>
      </c>
      <c r="C1514" s="204" t="s">
        <v>720</v>
      </c>
      <c r="D1514" s="204" t="s">
        <v>96</v>
      </c>
      <c r="E1514" s="204" t="s">
        <v>721</v>
      </c>
      <c r="F1514" s="205">
        <v>77</v>
      </c>
      <c r="G1514" s="205">
        <v>602</v>
      </c>
      <c r="H1514">
        <f t="shared" si="37"/>
        <v>2006</v>
      </c>
    </row>
    <row r="1515" spans="1:8" x14ac:dyDescent="0.3">
      <c r="A1515" s="203">
        <v>39017</v>
      </c>
      <c r="B1515" s="204" t="s">
        <v>134</v>
      </c>
      <c r="C1515" s="204" t="s">
        <v>134</v>
      </c>
      <c r="D1515" s="204" t="s">
        <v>711</v>
      </c>
      <c r="E1515" s="204" t="s">
        <v>721</v>
      </c>
      <c r="F1515" s="205">
        <v>5344</v>
      </c>
      <c r="G1515" s="205">
        <v>7005</v>
      </c>
      <c r="H1515">
        <f t="shared" si="37"/>
        <v>2006</v>
      </c>
    </row>
    <row r="1516" spans="1:8" x14ac:dyDescent="0.3">
      <c r="A1516" s="203">
        <v>39017</v>
      </c>
      <c r="B1516" s="204" t="s">
        <v>509</v>
      </c>
      <c r="C1516" s="204" t="s">
        <v>713</v>
      </c>
      <c r="D1516" s="204" t="s">
        <v>96</v>
      </c>
      <c r="E1516" s="204" t="s">
        <v>721</v>
      </c>
      <c r="F1516" s="205">
        <v>3923.0600000000004</v>
      </c>
      <c r="G1516" s="205">
        <v>2195.2600000000002</v>
      </c>
      <c r="H1516">
        <f t="shared" si="37"/>
        <v>2006</v>
      </c>
    </row>
    <row r="1517" spans="1:8" x14ac:dyDescent="0.3">
      <c r="A1517" s="203">
        <v>39017</v>
      </c>
      <c r="B1517" s="204" t="s">
        <v>509</v>
      </c>
      <c r="C1517" s="204" t="s">
        <v>714</v>
      </c>
      <c r="D1517" s="204" t="s">
        <v>96</v>
      </c>
      <c r="E1517" s="204" t="s">
        <v>721</v>
      </c>
      <c r="F1517" s="205">
        <v>371</v>
      </c>
      <c r="G1517" s="205">
        <v>782</v>
      </c>
      <c r="H1517">
        <f t="shared" si="37"/>
        <v>2006</v>
      </c>
    </row>
    <row r="1518" spans="1:8" x14ac:dyDescent="0.3">
      <c r="A1518" s="203">
        <v>39017</v>
      </c>
      <c r="B1518" s="204" t="s">
        <v>509</v>
      </c>
      <c r="C1518" s="204" t="s">
        <v>715</v>
      </c>
      <c r="D1518" s="204" t="s">
        <v>96</v>
      </c>
      <c r="E1518" s="204" t="s">
        <v>721</v>
      </c>
      <c r="F1518" s="205">
        <v>0</v>
      </c>
      <c r="G1518" s="205">
        <v>3645</v>
      </c>
      <c r="H1518">
        <f t="shared" si="37"/>
        <v>2006</v>
      </c>
    </row>
    <row r="1519" spans="1:8" x14ac:dyDescent="0.3">
      <c r="A1519" s="203">
        <v>39017</v>
      </c>
      <c r="B1519" s="204" t="s">
        <v>716</v>
      </c>
      <c r="C1519" s="204" t="s">
        <v>716</v>
      </c>
      <c r="D1519" s="204" t="s">
        <v>96</v>
      </c>
      <c r="E1519" s="204" t="s">
        <v>721</v>
      </c>
      <c r="F1519" s="205">
        <v>861</v>
      </c>
      <c r="G1519" s="205">
        <v>1491</v>
      </c>
      <c r="H1519">
        <f t="shared" si="37"/>
        <v>2006</v>
      </c>
    </row>
    <row r="1520" spans="1:8" x14ac:dyDescent="0.3">
      <c r="A1520" s="203">
        <v>39017</v>
      </c>
      <c r="B1520" s="204" t="s">
        <v>717</v>
      </c>
      <c r="C1520" s="204" t="s">
        <v>718</v>
      </c>
      <c r="D1520" s="204" t="s">
        <v>96</v>
      </c>
      <c r="E1520" s="204" t="s">
        <v>721</v>
      </c>
      <c r="F1520" s="205">
        <v>819</v>
      </c>
      <c r="G1520" s="205">
        <v>1051</v>
      </c>
      <c r="H1520">
        <f t="shared" si="37"/>
        <v>2006</v>
      </c>
    </row>
    <row r="1521" spans="1:8" x14ac:dyDescent="0.3">
      <c r="A1521" s="203">
        <v>39017</v>
      </c>
      <c r="B1521" s="204" t="s">
        <v>717</v>
      </c>
      <c r="C1521" s="204" t="s">
        <v>719</v>
      </c>
      <c r="D1521" s="204" t="s">
        <v>96</v>
      </c>
      <c r="E1521" s="204" t="s">
        <v>721</v>
      </c>
      <c r="F1521" s="205">
        <v>328</v>
      </c>
      <c r="G1521" s="205">
        <v>596</v>
      </c>
      <c r="H1521">
        <f t="shared" si="37"/>
        <v>2006</v>
      </c>
    </row>
    <row r="1522" spans="1:8" x14ac:dyDescent="0.3">
      <c r="A1522" s="203">
        <v>39024</v>
      </c>
      <c r="B1522" s="204" t="s">
        <v>134</v>
      </c>
      <c r="C1522" s="204" t="s">
        <v>134</v>
      </c>
      <c r="D1522" s="204" t="s">
        <v>711</v>
      </c>
      <c r="E1522" s="204" t="s">
        <v>712</v>
      </c>
      <c r="F1522" s="205">
        <v>5837</v>
      </c>
      <c r="G1522" s="205">
        <v>9353</v>
      </c>
      <c r="H1522">
        <f t="shared" si="37"/>
        <v>2006</v>
      </c>
    </row>
    <row r="1523" spans="1:8" x14ac:dyDescent="0.3">
      <c r="A1523" s="203">
        <v>39024</v>
      </c>
      <c r="B1523" s="204" t="s">
        <v>509</v>
      </c>
      <c r="C1523" s="204" t="s">
        <v>713</v>
      </c>
      <c r="D1523" s="204" t="s">
        <v>96</v>
      </c>
      <c r="E1523" s="204" t="s">
        <v>712</v>
      </c>
      <c r="F1523" s="205">
        <v>3589.28</v>
      </c>
      <c r="G1523" s="205">
        <v>3148.56</v>
      </c>
      <c r="H1523">
        <f t="shared" si="37"/>
        <v>2006</v>
      </c>
    </row>
    <row r="1524" spans="1:8" x14ac:dyDescent="0.3">
      <c r="A1524" s="203">
        <v>39024</v>
      </c>
      <c r="B1524" s="204" t="s">
        <v>509</v>
      </c>
      <c r="C1524" s="204" t="s">
        <v>714</v>
      </c>
      <c r="D1524" s="204" t="s">
        <v>96</v>
      </c>
      <c r="E1524" s="204" t="s">
        <v>712</v>
      </c>
      <c r="F1524" s="205">
        <v>257</v>
      </c>
      <c r="G1524" s="205">
        <v>356</v>
      </c>
      <c r="H1524">
        <f t="shared" si="37"/>
        <v>2006</v>
      </c>
    </row>
    <row r="1525" spans="1:8" x14ac:dyDescent="0.3">
      <c r="A1525" s="203">
        <v>39024</v>
      </c>
      <c r="B1525" s="204" t="s">
        <v>509</v>
      </c>
      <c r="C1525" s="204" t="s">
        <v>715</v>
      </c>
      <c r="D1525" s="204" t="s">
        <v>96</v>
      </c>
      <c r="E1525" s="204" t="s">
        <v>712</v>
      </c>
      <c r="F1525" s="205">
        <v>0</v>
      </c>
      <c r="G1525" s="205">
        <v>2983</v>
      </c>
      <c r="H1525">
        <f t="shared" si="37"/>
        <v>2006</v>
      </c>
    </row>
    <row r="1526" spans="1:8" x14ac:dyDescent="0.3">
      <c r="A1526" s="203">
        <v>39024</v>
      </c>
      <c r="B1526" s="204" t="s">
        <v>716</v>
      </c>
      <c r="C1526" s="204" t="s">
        <v>716</v>
      </c>
      <c r="D1526" s="204" t="s">
        <v>96</v>
      </c>
      <c r="E1526" s="204" t="s">
        <v>712</v>
      </c>
      <c r="F1526" s="205">
        <v>710</v>
      </c>
      <c r="G1526" s="205">
        <v>1519</v>
      </c>
      <c r="H1526">
        <f t="shared" si="37"/>
        <v>2006</v>
      </c>
    </row>
    <row r="1527" spans="1:8" x14ac:dyDescent="0.3">
      <c r="A1527" s="203">
        <v>39024</v>
      </c>
      <c r="B1527" s="204" t="s">
        <v>717</v>
      </c>
      <c r="C1527" s="204" t="s">
        <v>718</v>
      </c>
      <c r="D1527" s="204" t="s">
        <v>96</v>
      </c>
      <c r="E1527" s="204" t="s">
        <v>712</v>
      </c>
      <c r="F1527" s="205">
        <v>1043</v>
      </c>
      <c r="G1527" s="205">
        <v>1276</v>
      </c>
      <c r="H1527">
        <f t="shared" si="37"/>
        <v>2006</v>
      </c>
    </row>
    <row r="1528" spans="1:8" x14ac:dyDescent="0.3">
      <c r="A1528" s="203">
        <v>39024</v>
      </c>
      <c r="B1528" s="204" t="s">
        <v>717</v>
      </c>
      <c r="C1528" s="204" t="s">
        <v>719</v>
      </c>
      <c r="D1528" s="204" t="s">
        <v>96</v>
      </c>
      <c r="E1528" s="204" t="s">
        <v>712</v>
      </c>
      <c r="F1528" s="205">
        <v>201</v>
      </c>
      <c r="G1528" s="205">
        <v>230</v>
      </c>
      <c r="H1528">
        <f t="shared" si="37"/>
        <v>2006</v>
      </c>
    </row>
    <row r="1529" spans="1:8" x14ac:dyDescent="0.3">
      <c r="A1529" s="203">
        <v>39024</v>
      </c>
      <c r="B1529" s="204" t="s">
        <v>720</v>
      </c>
      <c r="C1529" s="204" t="s">
        <v>720</v>
      </c>
      <c r="D1529" s="204" t="s">
        <v>96</v>
      </c>
      <c r="E1529" s="204" t="s">
        <v>712</v>
      </c>
      <c r="F1529" s="205">
        <v>283</v>
      </c>
      <c r="G1529" s="205">
        <v>1018</v>
      </c>
      <c r="H1529">
        <f t="shared" si="37"/>
        <v>2006</v>
      </c>
    </row>
    <row r="1530" spans="1:8" x14ac:dyDescent="0.3">
      <c r="A1530" s="203">
        <v>39024</v>
      </c>
      <c r="B1530" s="204" t="s">
        <v>720</v>
      </c>
      <c r="C1530" s="204" t="s">
        <v>720</v>
      </c>
      <c r="D1530" s="204" t="s">
        <v>96</v>
      </c>
      <c r="E1530" s="204" t="s">
        <v>721</v>
      </c>
      <c r="F1530" s="205">
        <v>93</v>
      </c>
      <c r="G1530" s="205">
        <v>580</v>
      </c>
      <c r="H1530">
        <f t="shared" si="37"/>
        <v>2006</v>
      </c>
    </row>
    <row r="1531" spans="1:8" x14ac:dyDescent="0.3">
      <c r="A1531" s="203">
        <v>39024</v>
      </c>
      <c r="B1531" s="204" t="s">
        <v>134</v>
      </c>
      <c r="C1531" s="204" t="s">
        <v>134</v>
      </c>
      <c r="D1531" s="204" t="s">
        <v>711</v>
      </c>
      <c r="E1531" s="204" t="s">
        <v>721</v>
      </c>
      <c r="F1531" s="205">
        <v>5917</v>
      </c>
      <c r="G1531" s="205">
        <v>6716</v>
      </c>
      <c r="H1531">
        <f t="shared" si="37"/>
        <v>2006</v>
      </c>
    </row>
    <row r="1532" spans="1:8" x14ac:dyDescent="0.3">
      <c r="A1532" s="203">
        <v>39024</v>
      </c>
      <c r="B1532" s="204" t="s">
        <v>509</v>
      </c>
      <c r="C1532" s="204" t="s">
        <v>713</v>
      </c>
      <c r="D1532" s="204" t="s">
        <v>96</v>
      </c>
      <c r="E1532" s="204" t="s">
        <v>721</v>
      </c>
      <c r="F1532" s="205">
        <v>3551</v>
      </c>
      <c r="G1532" s="205">
        <v>1946.16</v>
      </c>
      <c r="H1532">
        <f t="shared" si="37"/>
        <v>2006</v>
      </c>
    </row>
    <row r="1533" spans="1:8" x14ac:dyDescent="0.3">
      <c r="A1533" s="203">
        <v>39024</v>
      </c>
      <c r="B1533" s="204" t="s">
        <v>509</v>
      </c>
      <c r="C1533" s="204" t="s">
        <v>714</v>
      </c>
      <c r="D1533" s="204" t="s">
        <v>96</v>
      </c>
      <c r="E1533" s="204" t="s">
        <v>721</v>
      </c>
      <c r="F1533" s="205">
        <v>379</v>
      </c>
      <c r="G1533" s="205">
        <v>632</v>
      </c>
      <c r="H1533">
        <f t="shared" si="37"/>
        <v>2006</v>
      </c>
    </row>
    <row r="1534" spans="1:8" x14ac:dyDescent="0.3">
      <c r="A1534" s="203">
        <v>39024</v>
      </c>
      <c r="B1534" s="204" t="s">
        <v>509</v>
      </c>
      <c r="C1534" s="204" t="s">
        <v>715</v>
      </c>
      <c r="D1534" s="204" t="s">
        <v>96</v>
      </c>
      <c r="E1534" s="204" t="s">
        <v>721</v>
      </c>
      <c r="F1534" s="205">
        <v>0</v>
      </c>
      <c r="G1534" s="205">
        <v>3276</v>
      </c>
      <c r="H1534">
        <f t="shared" si="37"/>
        <v>2006</v>
      </c>
    </row>
    <row r="1535" spans="1:8" x14ac:dyDescent="0.3">
      <c r="A1535" s="203">
        <v>39024</v>
      </c>
      <c r="B1535" s="204" t="s">
        <v>716</v>
      </c>
      <c r="C1535" s="204" t="s">
        <v>716</v>
      </c>
      <c r="D1535" s="204" t="s">
        <v>96</v>
      </c>
      <c r="E1535" s="204" t="s">
        <v>721</v>
      </c>
      <c r="F1535" s="205">
        <v>702</v>
      </c>
      <c r="G1535" s="205">
        <v>1271</v>
      </c>
      <c r="H1535">
        <f t="shared" si="37"/>
        <v>2006</v>
      </c>
    </row>
    <row r="1536" spans="1:8" x14ac:dyDescent="0.3">
      <c r="A1536" s="203">
        <v>39024</v>
      </c>
      <c r="B1536" s="204" t="s">
        <v>717</v>
      </c>
      <c r="C1536" s="204" t="s">
        <v>718</v>
      </c>
      <c r="D1536" s="204" t="s">
        <v>96</v>
      </c>
      <c r="E1536" s="204" t="s">
        <v>721</v>
      </c>
      <c r="F1536" s="205">
        <v>541</v>
      </c>
      <c r="G1536" s="205">
        <v>926</v>
      </c>
      <c r="H1536">
        <f t="shared" si="37"/>
        <v>2006</v>
      </c>
    </row>
    <row r="1537" spans="1:8" x14ac:dyDescent="0.3">
      <c r="A1537" s="203">
        <v>39024</v>
      </c>
      <c r="B1537" s="204" t="s">
        <v>717</v>
      </c>
      <c r="C1537" s="204" t="s">
        <v>719</v>
      </c>
      <c r="D1537" s="204" t="s">
        <v>96</v>
      </c>
      <c r="E1537" s="204" t="s">
        <v>721</v>
      </c>
      <c r="F1537" s="205">
        <v>303</v>
      </c>
      <c r="G1537" s="205">
        <v>588</v>
      </c>
      <c r="H1537">
        <f t="shared" si="37"/>
        <v>2006</v>
      </c>
    </row>
    <row r="1538" spans="1:8" x14ac:dyDescent="0.3">
      <c r="A1538" s="203">
        <v>39031</v>
      </c>
      <c r="B1538" s="204" t="s">
        <v>134</v>
      </c>
      <c r="C1538" s="204" t="s">
        <v>134</v>
      </c>
      <c r="D1538" s="204" t="s">
        <v>711</v>
      </c>
      <c r="E1538" s="204" t="s">
        <v>712</v>
      </c>
      <c r="F1538" s="205">
        <v>5891</v>
      </c>
      <c r="G1538" s="205">
        <v>8412</v>
      </c>
      <c r="H1538">
        <f t="shared" si="37"/>
        <v>2006</v>
      </c>
    </row>
    <row r="1539" spans="1:8" x14ac:dyDescent="0.3">
      <c r="A1539" s="203">
        <v>39031</v>
      </c>
      <c r="B1539" s="204" t="s">
        <v>509</v>
      </c>
      <c r="C1539" s="204" t="s">
        <v>713</v>
      </c>
      <c r="D1539" s="204" t="s">
        <v>96</v>
      </c>
      <c r="E1539" s="204" t="s">
        <v>712</v>
      </c>
      <c r="F1539" s="205">
        <v>3146.34</v>
      </c>
      <c r="G1539" s="205">
        <v>2936.8</v>
      </c>
      <c r="H1539">
        <f t="shared" ref="H1539:H1602" si="38">YEAR(A1539)</f>
        <v>2006</v>
      </c>
    </row>
    <row r="1540" spans="1:8" x14ac:dyDescent="0.3">
      <c r="A1540" s="203">
        <v>39031</v>
      </c>
      <c r="B1540" s="204" t="s">
        <v>509</v>
      </c>
      <c r="C1540" s="204" t="s">
        <v>714</v>
      </c>
      <c r="D1540" s="204" t="s">
        <v>96</v>
      </c>
      <c r="E1540" s="204" t="s">
        <v>712</v>
      </c>
      <c r="F1540" s="205">
        <v>423</v>
      </c>
      <c r="G1540" s="205">
        <v>493</v>
      </c>
      <c r="H1540">
        <f t="shared" si="38"/>
        <v>2006</v>
      </c>
    </row>
    <row r="1541" spans="1:8" x14ac:dyDescent="0.3">
      <c r="A1541" s="203">
        <v>39031</v>
      </c>
      <c r="B1541" s="204" t="s">
        <v>509</v>
      </c>
      <c r="C1541" s="204" t="s">
        <v>715</v>
      </c>
      <c r="D1541" s="204" t="s">
        <v>96</v>
      </c>
      <c r="E1541" s="204" t="s">
        <v>712</v>
      </c>
      <c r="F1541" s="205">
        <v>0</v>
      </c>
      <c r="G1541" s="205">
        <v>3033</v>
      </c>
      <c r="H1541">
        <f t="shared" si="38"/>
        <v>2006</v>
      </c>
    </row>
    <row r="1542" spans="1:8" x14ac:dyDescent="0.3">
      <c r="A1542" s="203">
        <v>39031</v>
      </c>
      <c r="B1542" s="204" t="s">
        <v>716</v>
      </c>
      <c r="C1542" s="204" t="s">
        <v>716</v>
      </c>
      <c r="D1542" s="204" t="s">
        <v>96</v>
      </c>
      <c r="E1542" s="204" t="s">
        <v>712</v>
      </c>
      <c r="F1542" s="205">
        <v>730</v>
      </c>
      <c r="G1542" s="205">
        <v>1488</v>
      </c>
      <c r="H1542">
        <f t="shared" si="38"/>
        <v>2006</v>
      </c>
    </row>
    <row r="1543" spans="1:8" x14ac:dyDescent="0.3">
      <c r="A1543" s="203">
        <v>39031</v>
      </c>
      <c r="B1543" s="204" t="s">
        <v>717</v>
      </c>
      <c r="C1543" s="204" t="s">
        <v>718</v>
      </c>
      <c r="D1543" s="204" t="s">
        <v>96</v>
      </c>
      <c r="E1543" s="204" t="s">
        <v>712</v>
      </c>
      <c r="F1543" s="205">
        <v>913</v>
      </c>
      <c r="G1543" s="205">
        <v>1219</v>
      </c>
      <c r="H1543">
        <f t="shared" si="38"/>
        <v>2006</v>
      </c>
    </row>
    <row r="1544" spans="1:8" x14ac:dyDescent="0.3">
      <c r="A1544" s="203">
        <v>39031</v>
      </c>
      <c r="B1544" s="204" t="s">
        <v>717</v>
      </c>
      <c r="C1544" s="204" t="s">
        <v>719</v>
      </c>
      <c r="D1544" s="204" t="s">
        <v>96</v>
      </c>
      <c r="E1544" s="204" t="s">
        <v>712</v>
      </c>
      <c r="F1544" s="205">
        <v>390</v>
      </c>
      <c r="G1544" s="205">
        <v>321</v>
      </c>
      <c r="H1544">
        <f t="shared" si="38"/>
        <v>2006</v>
      </c>
    </row>
    <row r="1545" spans="1:8" x14ac:dyDescent="0.3">
      <c r="A1545" s="203">
        <v>39031</v>
      </c>
      <c r="B1545" s="204" t="s">
        <v>720</v>
      </c>
      <c r="C1545" s="204" t="s">
        <v>720</v>
      </c>
      <c r="D1545" s="204" t="s">
        <v>96</v>
      </c>
      <c r="E1545" s="204" t="s">
        <v>712</v>
      </c>
      <c r="F1545" s="205">
        <v>249</v>
      </c>
      <c r="G1545" s="205">
        <v>961</v>
      </c>
      <c r="H1545">
        <f t="shared" si="38"/>
        <v>2006</v>
      </c>
    </row>
    <row r="1546" spans="1:8" x14ac:dyDescent="0.3">
      <c r="A1546" s="203">
        <v>39031</v>
      </c>
      <c r="B1546" s="204" t="s">
        <v>720</v>
      </c>
      <c r="C1546" s="204" t="s">
        <v>720</v>
      </c>
      <c r="D1546" s="204" t="s">
        <v>96</v>
      </c>
      <c r="E1546" s="204" t="s">
        <v>721</v>
      </c>
      <c r="F1546" s="205">
        <v>35</v>
      </c>
      <c r="G1546" s="205">
        <v>608</v>
      </c>
      <c r="H1546">
        <f t="shared" si="38"/>
        <v>2006</v>
      </c>
    </row>
    <row r="1547" spans="1:8" x14ac:dyDescent="0.3">
      <c r="A1547" s="203">
        <v>39031</v>
      </c>
      <c r="B1547" s="204" t="s">
        <v>134</v>
      </c>
      <c r="C1547" s="204" t="s">
        <v>134</v>
      </c>
      <c r="D1547" s="204" t="s">
        <v>711</v>
      </c>
      <c r="E1547" s="204" t="s">
        <v>721</v>
      </c>
      <c r="F1547" s="205">
        <v>5031</v>
      </c>
      <c r="G1547" s="205">
        <v>8091</v>
      </c>
      <c r="H1547">
        <f t="shared" si="38"/>
        <v>2006</v>
      </c>
    </row>
    <row r="1548" spans="1:8" x14ac:dyDescent="0.3">
      <c r="A1548" s="203">
        <v>39031</v>
      </c>
      <c r="B1548" s="204" t="s">
        <v>509</v>
      </c>
      <c r="C1548" s="204" t="s">
        <v>713</v>
      </c>
      <c r="D1548" s="204" t="s">
        <v>96</v>
      </c>
      <c r="E1548" s="204" t="s">
        <v>721</v>
      </c>
      <c r="F1548" s="205">
        <v>3829.78</v>
      </c>
      <c r="G1548" s="205">
        <v>2263.1</v>
      </c>
      <c r="H1548">
        <f t="shared" si="38"/>
        <v>2006</v>
      </c>
    </row>
    <row r="1549" spans="1:8" x14ac:dyDescent="0.3">
      <c r="A1549" s="203">
        <v>39031</v>
      </c>
      <c r="B1549" s="204" t="s">
        <v>509</v>
      </c>
      <c r="C1549" s="204" t="s">
        <v>714</v>
      </c>
      <c r="D1549" s="204" t="s">
        <v>96</v>
      </c>
      <c r="E1549" s="204" t="s">
        <v>721</v>
      </c>
      <c r="F1549" s="205">
        <v>246</v>
      </c>
      <c r="G1549" s="205">
        <v>471</v>
      </c>
      <c r="H1549">
        <f t="shared" si="38"/>
        <v>2006</v>
      </c>
    </row>
    <row r="1550" spans="1:8" x14ac:dyDescent="0.3">
      <c r="A1550" s="203">
        <v>39031</v>
      </c>
      <c r="B1550" s="204" t="s">
        <v>509</v>
      </c>
      <c r="C1550" s="204" t="s">
        <v>715</v>
      </c>
      <c r="D1550" s="204" t="s">
        <v>96</v>
      </c>
      <c r="E1550" s="204" t="s">
        <v>721</v>
      </c>
      <c r="F1550" s="205">
        <v>0</v>
      </c>
      <c r="G1550" s="205">
        <v>3501</v>
      </c>
      <c r="H1550">
        <f t="shared" si="38"/>
        <v>2006</v>
      </c>
    </row>
    <row r="1551" spans="1:8" x14ac:dyDescent="0.3">
      <c r="A1551" s="203">
        <v>39031</v>
      </c>
      <c r="B1551" s="204" t="s">
        <v>716</v>
      </c>
      <c r="C1551" s="204" t="s">
        <v>716</v>
      </c>
      <c r="D1551" s="204" t="s">
        <v>96</v>
      </c>
      <c r="E1551" s="204" t="s">
        <v>721</v>
      </c>
      <c r="F1551" s="205">
        <v>648</v>
      </c>
      <c r="G1551" s="205">
        <v>1326</v>
      </c>
      <c r="H1551">
        <f t="shared" si="38"/>
        <v>2006</v>
      </c>
    </row>
    <row r="1552" spans="1:8" x14ac:dyDescent="0.3">
      <c r="A1552" s="203">
        <v>39031</v>
      </c>
      <c r="B1552" s="204" t="s">
        <v>717</v>
      </c>
      <c r="C1552" s="204" t="s">
        <v>718</v>
      </c>
      <c r="D1552" s="204" t="s">
        <v>96</v>
      </c>
      <c r="E1552" s="204" t="s">
        <v>721</v>
      </c>
      <c r="F1552" s="205">
        <v>666</v>
      </c>
      <c r="G1552" s="205">
        <v>982</v>
      </c>
      <c r="H1552">
        <f t="shared" si="38"/>
        <v>2006</v>
      </c>
    </row>
    <row r="1553" spans="1:8" x14ac:dyDescent="0.3">
      <c r="A1553" s="203">
        <v>39031</v>
      </c>
      <c r="B1553" s="204" t="s">
        <v>717</v>
      </c>
      <c r="C1553" s="204" t="s">
        <v>719</v>
      </c>
      <c r="D1553" s="204" t="s">
        <v>96</v>
      </c>
      <c r="E1553" s="204" t="s">
        <v>721</v>
      </c>
      <c r="F1553" s="205">
        <v>329</v>
      </c>
      <c r="G1553" s="205">
        <v>478</v>
      </c>
      <c r="H1553">
        <f t="shared" si="38"/>
        <v>2006</v>
      </c>
    </row>
    <row r="1554" spans="1:8" x14ac:dyDescent="0.3">
      <c r="A1554" s="203">
        <v>39038</v>
      </c>
      <c r="B1554" s="204" t="s">
        <v>134</v>
      </c>
      <c r="C1554" s="204" t="s">
        <v>134</v>
      </c>
      <c r="D1554" s="204" t="s">
        <v>711</v>
      </c>
      <c r="E1554" s="204" t="s">
        <v>712</v>
      </c>
      <c r="F1554" s="205">
        <v>5779</v>
      </c>
      <c r="G1554" s="205">
        <v>8613</v>
      </c>
      <c r="H1554">
        <f t="shared" si="38"/>
        <v>2006</v>
      </c>
    </row>
    <row r="1555" spans="1:8" x14ac:dyDescent="0.3">
      <c r="A1555" s="203">
        <v>39038</v>
      </c>
      <c r="B1555" s="204" t="s">
        <v>509</v>
      </c>
      <c r="C1555" s="204" t="s">
        <v>713</v>
      </c>
      <c r="D1555" s="204" t="s">
        <v>96</v>
      </c>
      <c r="E1555" s="204" t="s">
        <v>712</v>
      </c>
      <c r="F1555" s="205">
        <v>3470.82</v>
      </c>
      <c r="G1555" s="205">
        <v>3197.44</v>
      </c>
      <c r="H1555">
        <f t="shared" si="38"/>
        <v>2006</v>
      </c>
    </row>
    <row r="1556" spans="1:8" x14ac:dyDescent="0.3">
      <c r="A1556" s="203">
        <v>39038</v>
      </c>
      <c r="B1556" s="204" t="s">
        <v>509</v>
      </c>
      <c r="C1556" s="204" t="s">
        <v>714</v>
      </c>
      <c r="D1556" s="204" t="s">
        <v>96</v>
      </c>
      <c r="E1556" s="204" t="s">
        <v>712</v>
      </c>
      <c r="F1556" s="205">
        <v>349</v>
      </c>
      <c r="G1556" s="205">
        <v>413</v>
      </c>
      <c r="H1556">
        <f t="shared" si="38"/>
        <v>2006</v>
      </c>
    </row>
    <row r="1557" spans="1:8" x14ac:dyDescent="0.3">
      <c r="A1557" s="203">
        <v>39038</v>
      </c>
      <c r="B1557" s="204" t="s">
        <v>509</v>
      </c>
      <c r="C1557" s="204" t="s">
        <v>715</v>
      </c>
      <c r="D1557" s="204" t="s">
        <v>96</v>
      </c>
      <c r="E1557" s="204" t="s">
        <v>712</v>
      </c>
      <c r="F1557" s="205">
        <v>0</v>
      </c>
      <c r="G1557" s="205">
        <v>2659</v>
      </c>
      <c r="H1557">
        <f t="shared" si="38"/>
        <v>2006</v>
      </c>
    </row>
    <row r="1558" spans="1:8" x14ac:dyDescent="0.3">
      <c r="A1558" s="203">
        <v>39038</v>
      </c>
      <c r="B1558" s="204" t="s">
        <v>716</v>
      </c>
      <c r="C1558" s="204" t="s">
        <v>716</v>
      </c>
      <c r="D1558" s="204" t="s">
        <v>96</v>
      </c>
      <c r="E1558" s="204" t="s">
        <v>712</v>
      </c>
      <c r="F1558" s="205">
        <v>725</v>
      </c>
      <c r="G1558" s="205">
        <v>1476</v>
      </c>
      <c r="H1558">
        <f t="shared" si="38"/>
        <v>2006</v>
      </c>
    </row>
    <row r="1559" spans="1:8" x14ac:dyDescent="0.3">
      <c r="A1559" s="203">
        <v>39038</v>
      </c>
      <c r="B1559" s="204" t="s">
        <v>717</v>
      </c>
      <c r="C1559" s="204" t="s">
        <v>718</v>
      </c>
      <c r="D1559" s="204" t="s">
        <v>96</v>
      </c>
      <c r="E1559" s="204" t="s">
        <v>712</v>
      </c>
      <c r="F1559" s="205">
        <v>969</v>
      </c>
      <c r="G1559" s="205">
        <v>1147</v>
      </c>
      <c r="H1559">
        <f t="shared" si="38"/>
        <v>2006</v>
      </c>
    </row>
    <row r="1560" spans="1:8" x14ac:dyDescent="0.3">
      <c r="A1560" s="203">
        <v>39038</v>
      </c>
      <c r="B1560" s="204" t="s">
        <v>717</v>
      </c>
      <c r="C1560" s="204" t="s">
        <v>719</v>
      </c>
      <c r="D1560" s="204" t="s">
        <v>96</v>
      </c>
      <c r="E1560" s="204" t="s">
        <v>712</v>
      </c>
      <c r="F1560" s="205">
        <v>220</v>
      </c>
      <c r="G1560" s="205">
        <v>240</v>
      </c>
      <c r="H1560">
        <f t="shared" si="38"/>
        <v>2006</v>
      </c>
    </row>
    <row r="1561" spans="1:8" x14ac:dyDescent="0.3">
      <c r="A1561" s="203">
        <v>39038</v>
      </c>
      <c r="B1561" s="204" t="s">
        <v>720</v>
      </c>
      <c r="C1561" s="204" t="s">
        <v>720</v>
      </c>
      <c r="D1561" s="204" t="s">
        <v>96</v>
      </c>
      <c r="E1561" s="204" t="s">
        <v>712</v>
      </c>
      <c r="F1561" s="205">
        <v>258</v>
      </c>
      <c r="G1561" s="205">
        <v>911</v>
      </c>
      <c r="H1561">
        <f t="shared" si="38"/>
        <v>2006</v>
      </c>
    </row>
    <row r="1562" spans="1:8" x14ac:dyDescent="0.3">
      <c r="A1562" s="203">
        <v>39038</v>
      </c>
      <c r="B1562" s="204" t="s">
        <v>720</v>
      </c>
      <c r="C1562" s="204" t="s">
        <v>720</v>
      </c>
      <c r="D1562" s="204" t="s">
        <v>96</v>
      </c>
      <c r="E1562" s="204" t="s">
        <v>721</v>
      </c>
      <c r="F1562" s="205">
        <v>113</v>
      </c>
      <c r="G1562" s="205">
        <v>532</v>
      </c>
      <c r="H1562">
        <f t="shared" si="38"/>
        <v>2006</v>
      </c>
    </row>
    <row r="1563" spans="1:8" x14ac:dyDescent="0.3">
      <c r="A1563" s="203">
        <v>39038</v>
      </c>
      <c r="B1563" s="204" t="s">
        <v>134</v>
      </c>
      <c r="C1563" s="204" t="s">
        <v>134</v>
      </c>
      <c r="D1563" s="204" t="s">
        <v>711</v>
      </c>
      <c r="E1563" s="204" t="s">
        <v>721</v>
      </c>
      <c r="F1563" s="205">
        <v>5662</v>
      </c>
      <c r="G1563" s="205">
        <v>7724</v>
      </c>
      <c r="H1563">
        <f t="shared" si="38"/>
        <v>2006</v>
      </c>
    </row>
    <row r="1564" spans="1:8" x14ac:dyDescent="0.3">
      <c r="A1564" s="203">
        <v>39038</v>
      </c>
      <c r="B1564" s="204" t="s">
        <v>509</v>
      </c>
      <c r="C1564" s="204" t="s">
        <v>713</v>
      </c>
      <c r="D1564" s="204" t="s">
        <v>96</v>
      </c>
      <c r="E1564" s="204" t="s">
        <v>721</v>
      </c>
      <c r="F1564" s="205">
        <v>4021.6400000000003</v>
      </c>
      <c r="G1564" s="205">
        <v>2304.44</v>
      </c>
      <c r="H1564">
        <f t="shared" si="38"/>
        <v>2006</v>
      </c>
    </row>
    <row r="1565" spans="1:8" x14ac:dyDescent="0.3">
      <c r="A1565" s="203">
        <v>39038</v>
      </c>
      <c r="B1565" s="204" t="s">
        <v>509</v>
      </c>
      <c r="C1565" s="204" t="s">
        <v>714</v>
      </c>
      <c r="D1565" s="204" t="s">
        <v>96</v>
      </c>
      <c r="E1565" s="204" t="s">
        <v>721</v>
      </c>
      <c r="F1565" s="205">
        <v>511</v>
      </c>
      <c r="G1565" s="205">
        <v>668</v>
      </c>
      <c r="H1565">
        <f t="shared" si="38"/>
        <v>2006</v>
      </c>
    </row>
    <row r="1566" spans="1:8" x14ac:dyDescent="0.3">
      <c r="A1566" s="203">
        <v>39038</v>
      </c>
      <c r="B1566" s="204" t="s">
        <v>509</v>
      </c>
      <c r="C1566" s="204" t="s">
        <v>715</v>
      </c>
      <c r="D1566" s="204" t="s">
        <v>96</v>
      </c>
      <c r="E1566" s="204" t="s">
        <v>721</v>
      </c>
      <c r="F1566" s="205">
        <v>0</v>
      </c>
      <c r="G1566" s="205">
        <v>3291</v>
      </c>
      <c r="H1566">
        <f t="shared" si="38"/>
        <v>2006</v>
      </c>
    </row>
    <row r="1567" spans="1:8" x14ac:dyDescent="0.3">
      <c r="A1567" s="203">
        <v>39038</v>
      </c>
      <c r="B1567" s="204" t="s">
        <v>716</v>
      </c>
      <c r="C1567" s="204" t="s">
        <v>716</v>
      </c>
      <c r="D1567" s="204" t="s">
        <v>96</v>
      </c>
      <c r="E1567" s="204" t="s">
        <v>721</v>
      </c>
      <c r="F1567" s="205">
        <v>865</v>
      </c>
      <c r="G1567" s="205">
        <v>1123</v>
      </c>
      <c r="H1567">
        <f t="shared" si="38"/>
        <v>2006</v>
      </c>
    </row>
    <row r="1568" spans="1:8" x14ac:dyDescent="0.3">
      <c r="A1568" s="203">
        <v>39038</v>
      </c>
      <c r="B1568" s="204" t="s">
        <v>717</v>
      </c>
      <c r="C1568" s="204" t="s">
        <v>718</v>
      </c>
      <c r="D1568" s="204" t="s">
        <v>96</v>
      </c>
      <c r="E1568" s="204" t="s">
        <v>721</v>
      </c>
      <c r="F1568" s="205">
        <v>765</v>
      </c>
      <c r="G1568" s="205">
        <v>1174</v>
      </c>
      <c r="H1568">
        <f t="shared" si="38"/>
        <v>2006</v>
      </c>
    </row>
    <row r="1569" spans="1:8" x14ac:dyDescent="0.3">
      <c r="A1569" s="203">
        <v>39038</v>
      </c>
      <c r="B1569" s="204" t="s">
        <v>717</v>
      </c>
      <c r="C1569" s="204" t="s">
        <v>719</v>
      </c>
      <c r="D1569" s="204" t="s">
        <v>96</v>
      </c>
      <c r="E1569" s="204" t="s">
        <v>721</v>
      </c>
      <c r="F1569" s="205">
        <v>366</v>
      </c>
      <c r="G1569" s="205">
        <v>513</v>
      </c>
      <c r="H1569">
        <f t="shared" si="38"/>
        <v>2006</v>
      </c>
    </row>
    <row r="1570" spans="1:8" x14ac:dyDescent="0.3">
      <c r="A1570" s="203">
        <v>39045</v>
      </c>
      <c r="B1570" s="204" t="s">
        <v>134</v>
      </c>
      <c r="C1570" s="204" t="s">
        <v>134</v>
      </c>
      <c r="D1570" s="204" t="s">
        <v>711</v>
      </c>
      <c r="E1570" s="204" t="s">
        <v>712</v>
      </c>
      <c r="F1570" s="205">
        <v>5698</v>
      </c>
      <c r="G1570" s="205">
        <v>7554</v>
      </c>
      <c r="H1570">
        <f t="shared" si="38"/>
        <v>2006</v>
      </c>
    </row>
    <row r="1571" spans="1:8" x14ac:dyDescent="0.3">
      <c r="A1571" s="203">
        <v>39045</v>
      </c>
      <c r="B1571" s="204" t="s">
        <v>509</v>
      </c>
      <c r="C1571" s="204" t="s">
        <v>713</v>
      </c>
      <c r="D1571" s="204" t="s">
        <v>96</v>
      </c>
      <c r="E1571" s="204" t="s">
        <v>712</v>
      </c>
      <c r="F1571" s="205">
        <v>3029.48</v>
      </c>
      <c r="G1571" s="205">
        <v>2915.38</v>
      </c>
      <c r="H1571">
        <f t="shared" si="38"/>
        <v>2006</v>
      </c>
    </row>
    <row r="1572" spans="1:8" x14ac:dyDescent="0.3">
      <c r="A1572" s="203">
        <v>39045</v>
      </c>
      <c r="B1572" s="204" t="s">
        <v>509</v>
      </c>
      <c r="C1572" s="204" t="s">
        <v>714</v>
      </c>
      <c r="D1572" s="204" t="s">
        <v>96</v>
      </c>
      <c r="E1572" s="204" t="s">
        <v>712</v>
      </c>
      <c r="F1572" s="205">
        <v>436</v>
      </c>
      <c r="G1572" s="205">
        <v>466</v>
      </c>
      <c r="H1572">
        <f t="shared" si="38"/>
        <v>2006</v>
      </c>
    </row>
    <row r="1573" spans="1:8" x14ac:dyDescent="0.3">
      <c r="A1573" s="203">
        <v>39045</v>
      </c>
      <c r="B1573" s="204" t="s">
        <v>509</v>
      </c>
      <c r="C1573" s="204" t="s">
        <v>715</v>
      </c>
      <c r="D1573" s="204" t="s">
        <v>96</v>
      </c>
      <c r="E1573" s="204" t="s">
        <v>712</v>
      </c>
      <c r="F1573" s="205">
        <v>0</v>
      </c>
      <c r="G1573" s="205">
        <v>2702</v>
      </c>
      <c r="H1573">
        <f t="shared" si="38"/>
        <v>2006</v>
      </c>
    </row>
    <row r="1574" spans="1:8" x14ac:dyDescent="0.3">
      <c r="A1574" s="203">
        <v>39045</v>
      </c>
      <c r="B1574" s="204" t="s">
        <v>716</v>
      </c>
      <c r="C1574" s="204" t="s">
        <v>716</v>
      </c>
      <c r="D1574" s="204" t="s">
        <v>96</v>
      </c>
      <c r="E1574" s="204" t="s">
        <v>712</v>
      </c>
      <c r="F1574" s="205">
        <v>677</v>
      </c>
      <c r="G1574" s="205">
        <v>1436</v>
      </c>
      <c r="H1574">
        <f t="shared" si="38"/>
        <v>2006</v>
      </c>
    </row>
    <row r="1575" spans="1:8" x14ac:dyDescent="0.3">
      <c r="A1575" s="203">
        <v>39045</v>
      </c>
      <c r="B1575" s="204" t="s">
        <v>717</v>
      </c>
      <c r="C1575" s="204" t="s">
        <v>718</v>
      </c>
      <c r="D1575" s="204" t="s">
        <v>96</v>
      </c>
      <c r="E1575" s="204" t="s">
        <v>712</v>
      </c>
      <c r="F1575" s="205">
        <v>1028</v>
      </c>
      <c r="G1575" s="205">
        <v>923</v>
      </c>
      <c r="H1575">
        <f t="shared" si="38"/>
        <v>2006</v>
      </c>
    </row>
    <row r="1576" spans="1:8" x14ac:dyDescent="0.3">
      <c r="A1576" s="203">
        <v>39045</v>
      </c>
      <c r="B1576" s="204" t="s">
        <v>717</v>
      </c>
      <c r="C1576" s="204" t="s">
        <v>719</v>
      </c>
      <c r="D1576" s="204" t="s">
        <v>96</v>
      </c>
      <c r="E1576" s="204" t="s">
        <v>712</v>
      </c>
      <c r="F1576" s="205">
        <v>133</v>
      </c>
      <c r="G1576" s="205">
        <v>284</v>
      </c>
      <c r="H1576">
        <f t="shared" si="38"/>
        <v>2006</v>
      </c>
    </row>
    <row r="1577" spans="1:8" x14ac:dyDescent="0.3">
      <c r="A1577" s="203">
        <v>39045</v>
      </c>
      <c r="B1577" s="204" t="s">
        <v>720</v>
      </c>
      <c r="C1577" s="204" t="s">
        <v>720</v>
      </c>
      <c r="D1577" s="204" t="s">
        <v>96</v>
      </c>
      <c r="E1577" s="204" t="s">
        <v>712</v>
      </c>
      <c r="F1577" s="205">
        <v>271</v>
      </c>
      <c r="G1577" s="205">
        <v>992</v>
      </c>
      <c r="H1577">
        <f t="shared" si="38"/>
        <v>2006</v>
      </c>
    </row>
    <row r="1578" spans="1:8" x14ac:dyDescent="0.3">
      <c r="A1578" s="203">
        <v>39045</v>
      </c>
      <c r="B1578" s="204" t="s">
        <v>720</v>
      </c>
      <c r="C1578" s="204" t="s">
        <v>720</v>
      </c>
      <c r="D1578" s="204" t="s">
        <v>96</v>
      </c>
      <c r="E1578" s="204" t="s">
        <v>721</v>
      </c>
      <c r="F1578" s="205">
        <v>154</v>
      </c>
      <c r="G1578" s="205">
        <v>558</v>
      </c>
      <c r="H1578">
        <f t="shared" si="38"/>
        <v>2006</v>
      </c>
    </row>
    <row r="1579" spans="1:8" x14ac:dyDescent="0.3">
      <c r="A1579" s="203">
        <v>39045</v>
      </c>
      <c r="B1579" s="204" t="s">
        <v>134</v>
      </c>
      <c r="C1579" s="204" t="s">
        <v>134</v>
      </c>
      <c r="D1579" s="204" t="s">
        <v>711</v>
      </c>
      <c r="E1579" s="204" t="s">
        <v>721</v>
      </c>
      <c r="F1579" s="205">
        <v>5861</v>
      </c>
      <c r="G1579" s="205">
        <v>7773</v>
      </c>
      <c r="H1579">
        <f t="shared" si="38"/>
        <v>2006</v>
      </c>
    </row>
    <row r="1580" spans="1:8" x14ac:dyDescent="0.3">
      <c r="A1580" s="203">
        <v>39045</v>
      </c>
      <c r="B1580" s="204" t="s">
        <v>509</v>
      </c>
      <c r="C1580" s="204" t="s">
        <v>713</v>
      </c>
      <c r="D1580" s="204" t="s">
        <v>96</v>
      </c>
      <c r="E1580" s="204" t="s">
        <v>721</v>
      </c>
      <c r="F1580" s="205">
        <v>3944.26</v>
      </c>
      <c r="G1580" s="205">
        <v>2456.02</v>
      </c>
      <c r="H1580">
        <f t="shared" si="38"/>
        <v>2006</v>
      </c>
    </row>
    <row r="1581" spans="1:8" x14ac:dyDescent="0.3">
      <c r="A1581" s="203">
        <v>39045</v>
      </c>
      <c r="B1581" s="204" t="s">
        <v>509</v>
      </c>
      <c r="C1581" s="204" t="s">
        <v>714</v>
      </c>
      <c r="D1581" s="204" t="s">
        <v>96</v>
      </c>
      <c r="E1581" s="204" t="s">
        <v>721</v>
      </c>
      <c r="F1581" s="205">
        <v>271</v>
      </c>
      <c r="G1581" s="205">
        <v>713</v>
      </c>
      <c r="H1581">
        <f t="shared" si="38"/>
        <v>2006</v>
      </c>
    </row>
    <row r="1582" spans="1:8" x14ac:dyDescent="0.3">
      <c r="A1582" s="203">
        <v>39045</v>
      </c>
      <c r="B1582" s="204" t="s">
        <v>509</v>
      </c>
      <c r="C1582" s="204" t="s">
        <v>715</v>
      </c>
      <c r="D1582" s="204" t="s">
        <v>96</v>
      </c>
      <c r="E1582" s="204" t="s">
        <v>721</v>
      </c>
      <c r="F1582" s="205">
        <v>0</v>
      </c>
      <c r="G1582" s="205">
        <v>3340</v>
      </c>
      <c r="H1582">
        <f t="shared" si="38"/>
        <v>2006</v>
      </c>
    </row>
    <row r="1583" spans="1:8" x14ac:dyDescent="0.3">
      <c r="A1583" s="203">
        <v>39045</v>
      </c>
      <c r="B1583" s="204" t="s">
        <v>716</v>
      </c>
      <c r="C1583" s="204" t="s">
        <v>716</v>
      </c>
      <c r="D1583" s="204" t="s">
        <v>96</v>
      </c>
      <c r="E1583" s="204" t="s">
        <v>721</v>
      </c>
      <c r="F1583" s="205">
        <v>760</v>
      </c>
      <c r="G1583" s="205">
        <v>1014</v>
      </c>
      <c r="H1583">
        <f t="shared" si="38"/>
        <v>2006</v>
      </c>
    </row>
    <row r="1584" spans="1:8" x14ac:dyDescent="0.3">
      <c r="A1584" s="203">
        <v>39045</v>
      </c>
      <c r="B1584" s="204" t="s">
        <v>717</v>
      </c>
      <c r="C1584" s="204" t="s">
        <v>718</v>
      </c>
      <c r="D1584" s="204" t="s">
        <v>96</v>
      </c>
      <c r="E1584" s="204" t="s">
        <v>721</v>
      </c>
      <c r="F1584" s="205">
        <v>774</v>
      </c>
      <c r="G1584" s="205">
        <v>1085</v>
      </c>
      <c r="H1584">
        <f t="shared" si="38"/>
        <v>2006</v>
      </c>
    </row>
    <row r="1585" spans="1:8" x14ac:dyDescent="0.3">
      <c r="A1585" s="203">
        <v>39045</v>
      </c>
      <c r="B1585" s="204" t="s">
        <v>717</v>
      </c>
      <c r="C1585" s="204" t="s">
        <v>719</v>
      </c>
      <c r="D1585" s="204" t="s">
        <v>96</v>
      </c>
      <c r="E1585" s="204" t="s">
        <v>721</v>
      </c>
      <c r="F1585" s="205">
        <v>233</v>
      </c>
      <c r="G1585" s="205">
        <v>477</v>
      </c>
      <c r="H1585">
        <f t="shared" si="38"/>
        <v>2006</v>
      </c>
    </row>
    <row r="1586" spans="1:8" x14ac:dyDescent="0.3">
      <c r="A1586" s="203">
        <v>39052</v>
      </c>
      <c r="B1586" s="204" t="s">
        <v>134</v>
      </c>
      <c r="C1586" s="204" t="s">
        <v>134</v>
      </c>
      <c r="D1586" s="204" t="s">
        <v>711</v>
      </c>
      <c r="E1586" s="204" t="s">
        <v>712</v>
      </c>
      <c r="F1586" s="205">
        <v>6158</v>
      </c>
      <c r="G1586" s="205">
        <v>6834</v>
      </c>
      <c r="H1586">
        <f t="shared" si="38"/>
        <v>2006</v>
      </c>
    </row>
    <row r="1587" spans="1:8" x14ac:dyDescent="0.3">
      <c r="A1587" s="203">
        <v>39052</v>
      </c>
      <c r="B1587" s="204" t="s">
        <v>509</v>
      </c>
      <c r="C1587" s="204" t="s">
        <v>713</v>
      </c>
      <c r="D1587" s="204" t="s">
        <v>96</v>
      </c>
      <c r="E1587" s="204" t="s">
        <v>712</v>
      </c>
      <c r="F1587" s="205">
        <v>3099.8</v>
      </c>
      <c r="G1587" s="205">
        <v>3000.38</v>
      </c>
      <c r="H1587">
        <f t="shared" si="38"/>
        <v>2006</v>
      </c>
    </row>
    <row r="1588" spans="1:8" x14ac:dyDescent="0.3">
      <c r="A1588" s="203">
        <v>39052</v>
      </c>
      <c r="B1588" s="204" t="s">
        <v>509</v>
      </c>
      <c r="C1588" s="204" t="s">
        <v>714</v>
      </c>
      <c r="D1588" s="204" t="s">
        <v>96</v>
      </c>
      <c r="E1588" s="204" t="s">
        <v>712</v>
      </c>
      <c r="F1588" s="205">
        <v>415</v>
      </c>
      <c r="G1588" s="205">
        <v>510</v>
      </c>
      <c r="H1588">
        <f t="shared" si="38"/>
        <v>2006</v>
      </c>
    </row>
    <row r="1589" spans="1:8" x14ac:dyDescent="0.3">
      <c r="A1589" s="203">
        <v>39052</v>
      </c>
      <c r="B1589" s="204" t="s">
        <v>509</v>
      </c>
      <c r="C1589" s="204" t="s">
        <v>715</v>
      </c>
      <c r="D1589" s="204" t="s">
        <v>96</v>
      </c>
      <c r="E1589" s="204" t="s">
        <v>712</v>
      </c>
      <c r="F1589" s="205">
        <v>0</v>
      </c>
      <c r="G1589" s="205">
        <v>3115</v>
      </c>
      <c r="H1589">
        <f t="shared" si="38"/>
        <v>2006</v>
      </c>
    </row>
    <row r="1590" spans="1:8" x14ac:dyDescent="0.3">
      <c r="A1590" s="203">
        <v>39052</v>
      </c>
      <c r="B1590" s="204" t="s">
        <v>716</v>
      </c>
      <c r="C1590" s="204" t="s">
        <v>716</v>
      </c>
      <c r="D1590" s="204" t="s">
        <v>96</v>
      </c>
      <c r="E1590" s="204" t="s">
        <v>712</v>
      </c>
      <c r="F1590" s="205">
        <v>901</v>
      </c>
      <c r="G1590" s="205">
        <v>1790</v>
      </c>
      <c r="H1590">
        <f t="shared" si="38"/>
        <v>2006</v>
      </c>
    </row>
    <row r="1591" spans="1:8" x14ac:dyDescent="0.3">
      <c r="A1591" s="203">
        <v>39052</v>
      </c>
      <c r="B1591" s="204" t="s">
        <v>717</v>
      </c>
      <c r="C1591" s="204" t="s">
        <v>718</v>
      </c>
      <c r="D1591" s="204" t="s">
        <v>96</v>
      </c>
      <c r="E1591" s="204" t="s">
        <v>712</v>
      </c>
      <c r="F1591" s="205">
        <v>1146</v>
      </c>
      <c r="G1591" s="205">
        <v>1063</v>
      </c>
      <c r="H1591">
        <f t="shared" si="38"/>
        <v>2006</v>
      </c>
    </row>
    <row r="1592" spans="1:8" x14ac:dyDescent="0.3">
      <c r="A1592" s="203">
        <v>39052</v>
      </c>
      <c r="B1592" s="204" t="s">
        <v>717</v>
      </c>
      <c r="C1592" s="204" t="s">
        <v>719</v>
      </c>
      <c r="D1592" s="204" t="s">
        <v>96</v>
      </c>
      <c r="E1592" s="204" t="s">
        <v>712</v>
      </c>
      <c r="F1592" s="205">
        <v>279</v>
      </c>
      <c r="G1592" s="205">
        <v>287</v>
      </c>
      <c r="H1592">
        <f t="shared" si="38"/>
        <v>2006</v>
      </c>
    </row>
    <row r="1593" spans="1:8" x14ac:dyDescent="0.3">
      <c r="A1593" s="203">
        <v>39052</v>
      </c>
      <c r="B1593" s="204" t="s">
        <v>720</v>
      </c>
      <c r="C1593" s="204" t="s">
        <v>720</v>
      </c>
      <c r="D1593" s="204" t="s">
        <v>96</v>
      </c>
      <c r="E1593" s="204" t="s">
        <v>712</v>
      </c>
      <c r="F1593" s="205">
        <v>301</v>
      </c>
      <c r="G1593" s="205">
        <v>880</v>
      </c>
      <c r="H1593">
        <f t="shared" si="38"/>
        <v>2006</v>
      </c>
    </row>
    <row r="1594" spans="1:8" x14ac:dyDescent="0.3">
      <c r="A1594" s="203">
        <v>39052</v>
      </c>
      <c r="B1594" s="204" t="s">
        <v>720</v>
      </c>
      <c r="C1594" s="204" t="s">
        <v>720</v>
      </c>
      <c r="D1594" s="204" t="s">
        <v>96</v>
      </c>
      <c r="E1594" s="204" t="s">
        <v>721</v>
      </c>
      <c r="F1594" s="205">
        <v>8</v>
      </c>
      <c r="G1594" s="205">
        <v>484</v>
      </c>
      <c r="H1594">
        <f t="shared" si="38"/>
        <v>2006</v>
      </c>
    </row>
    <row r="1595" spans="1:8" x14ac:dyDescent="0.3">
      <c r="A1595" s="203">
        <v>39052</v>
      </c>
      <c r="B1595" s="204" t="s">
        <v>134</v>
      </c>
      <c r="C1595" s="204" t="s">
        <v>134</v>
      </c>
      <c r="D1595" s="204" t="s">
        <v>711</v>
      </c>
      <c r="E1595" s="204" t="s">
        <v>721</v>
      </c>
      <c r="F1595" s="205">
        <v>5571</v>
      </c>
      <c r="G1595" s="205">
        <v>6789</v>
      </c>
      <c r="H1595">
        <f t="shared" si="38"/>
        <v>2006</v>
      </c>
    </row>
    <row r="1596" spans="1:8" x14ac:dyDescent="0.3">
      <c r="A1596" s="203">
        <v>39052</v>
      </c>
      <c r="B1596" s="204" t="s">
        <v>509</v>
      </c>
      <c r="C1596" s="204" t="s">
        <v>713</v>
      </c>
      <c r="D1596" s="204" t="s">
        <v>96</v>
      </c>
      <c r="E1596" s="204" t="s">
        <v>721</v>
      </c>
      <c r="F1596" s="205">
        <v>3862.6400000000003</v>
      </c>
      <c r="G1596" s="205">
        <v>2374.4</v>
      </c>
      <c r="H1596">
        <f t="shared" si="38"/>
        <v>2006</v>
      </c>
    </row>
    <row r="1597" spans="1:8" x14ac:dyDescent="0.3">
      <c r="A1597" s="203">
        <v>39052</v>
      </c>
      <c r="B1597" s="204" t="s">
        <v>509</v>
      </c>
      <c r="C1597" s="204" t="s">
        <v>714</v>
      </c>
      <c r="D1597" s="204" t="s">
        <v>96</v>
      </c>
      <c r="E1597" s="204" t="s">
        <v>721</v>
      </c>
      <c r="F1597" s="205">
        <v>378</v>
      </c>
      <c r="G1597" s="205">
        <v>475</v>
      </c>
      <c r="H1597">
        <f t="shared" si="38"/>
        <v>2006</v>
      </c>
    </row>
    <row r="1598" spans="1:8" x14ac:dyDescent="0.3">
      <c r="A1598" s="203">
        <v>39052</v>
      </c>
      <c r="B1598" s="204" t="s">
        <v>509</v>
      </c>
      <c r="C1598" s="204" t="s">
        <v>715</v>
      </c>
      <c r="D1598" s="204" t="s">
        <v>96</v>
      </c>
      <c r="E1598" s="204" t="s">
        <v>721</v>
      </c>
      <c r="F1598" s="205">
        <v>0</v>
      </c>
      <c r="G1598" s="205">
        <v>3507</v>
      </c>
      <c r="H1598">
        <f t="shared" si="38"/>
        <v>2006</v>
      </c>
    </row>
    <row r="1599" spans="1:8" x14ac:dyDescent="0.3">
      <c r="A1599" s="203">
        <v>39052</v>
      </c>
      <c r="B1599" s="204" t="s">
        <v>716</v>
      </c>
      <c r="C1599" s="204" t="s">
        <v>716</v>
      </c>
      <c r="D1599" s="204" t="s">
        <v>96</v>
      </c>
      <c r="E1599" s="204" t="s">
        <v>721</v>
      </c>
      <c r="F1599" s="205">
        <v>943</v>
      </c>
      <c r="G1599" s="205">
        <v>1050</v>
      </c>
      <c r="H1599">
        <f t="shared" si="38"/>
        <v>2006</v>
      </c>
    </row>
    <row r="1600" spans="1:8" x14ac:dyDescent="0.3">
      <c r="A1600" s="203">
        <v>39052</v>
      </c>
      <c r="B1600" s="204" t="s">
        <v>717</v>
      </c>
      <c r="C1600" s="204" t="s">
        <v>718</v>
      </c>
      <c r="D1600" s="204" t="s">
        <v>96</v>
      </c>
      <c r="E1600" s="204" t="s">
        <v>721</v>
      </c>
      <c r="F1600" s="205">
        <v>780</v>
      </c>
      <c r="G1600" s="205">
        <v>1025</v>
      </c>
      <c r="H1600">
        <f t="shared" si="38"/>
        <v>2006</v>
      </c>
    </row>
    <row r="1601" spans="1:8" x14ac:dyDescent="0.3">
      <c r="A1601" s="203">
        <v>39052</v>
      </c>
      <c r="B1601" s="204" t="s">
        <v>717</v>
      </c>
      <c r="C1601" s="204" t="s">
        <v>719</v>
      </c>
      <c r="D1601" s="204" t="s">
        <v>96</v>
      </c>
      <c r="E1601" s="204" t="s">
        <v>721</v>
      </c>
      <c r="F1601" s="205">
        <v>313</v>
      </c>
      <c r="G1601" s="205">
        <v>386</v>
      </c>
      <c r="H1601">
        <f t="shared" si="38"/>
        <v>2006</v>
      </c>
    </row>
    <row r="1602" spans="1:8" x14ac:dyDescent="0.3">
      <c r="A1602" s="203">
        <v>39059</v>
      </c>
      <c r="B1602" s="204" t="s">
        <v>134</v>
      </c>
      <c r="C1602" s="204" t="s">
        <v>134</v>
      </c>
      <c r="D1602" s="204" t="s">
        <v>711</v>
      </c>
      <c r="E1602" s="204" t="s">
        <v>712</v>
      </c>
      <c r="F1602" s="205">
        <v>6344</v>
      </c>
      <c r="G1602" s="205">
        <v>8188</v>
      </c>
      <c r="H1602">
        <f t="shared" si="38"/>
        <v>2006</v>
      </c>
    </row>
    <row r="1603" spans="1:8" x14ac:dyDescent="0.3">
      <c r="A1603" s="203">
        <v>39059</v>
      </c>
      <c r="B1603" s="204" t="s">
        <v>509</v>
      </c>
      <c r="C1603" s="204" t="s">
        <v>713</v>
      </c>
      <c r="D1603" s="204" t="s">
        <v>96</v>
      </c>
      <c r="E1603" s="204" t="s">
        <v>712</v>
      </c>
      <c r="F1603" s="205">
        <v>3525</v>
      </c>
      <c r="G1603" s="205">
        <v>3487.38</v>
      </c>
      <c r="H1603">
        <f t="shared" ref="H1603:H1666" si="39">YEAR(A1603)</f>
        <v>2006</v>
      </c>
    </row>
    <row r="1604" spans="1:8" x14ac:dyDescent="0.3">
      <c r="A1604" s="203">
        <v>39059</v>
      </c>
      <c r="B1604" s="204" t="s">
        <v>509</v>
      </c>
      <c r="C1604" s="204" t="s">
        <v>714</v>
      </c>
      <c r="D1604" s="204" t="s">
        <v>96</v>
      </c>
      <c r="E1604" s="204" t="s">
        <v>712</v>
      </c>
      <c r="F1604" s="205">
        <v>353</v>
      </c>
      <c r="G1604" s="205">
        <v>442</v>
      </c>
      <c r="H1604">
        <f t="shared" si="39"/>
        <v>2006</v>
      </c>
    </row>
    <row r="1605" spans="1:8" x14ac:dyDescent="0.3">
      <c r="A1605" s="203">
        <v>39059</v>
      </c>
      <c r="B1605" s="204" t="s">
        <v>509</v>
      </c>
      <c r="C1605" s="204" t="s">
        <v>715</v>
      </c>
      <c r="D1605" s="204" t="s">
        <v>96</v>
      </c>
      <c r="E1605" s="204" t="s">
        <v>712</v>
      </c>
      <c r="F1605" s="205">
        <v>0</v>
      </c>
      <c r="G1605" s="205">
        <v>3265</v>
      </c>
      <c r="H1605">
        <f t="shared" si="39"/>
        <v>2006</v>
      </c>
    </row>
    <row r="1606" spans="1:8" x14ac:dyDescent="0.3">
      <c r="A1606" s="203">
        <v>39059</v>
      </c>
      <c r="B1606" s="204" t="s">
        <v>716</v>
      </c>
      <c r="C1606" s="204" t="s">
        <v>716</v>
      </c>
      <c r="D1606" s="204" t="s">
        <v>96</v>
      </c>
      <c r="E1606" s="204" t="s">
        <v>712</v>
      </c>
      <c r="F1606" s="205">
        <v>822</v>
      </c>
      <c r="G1606" s="205">
        <v>1678</v>
      </c>
      <c r="H1606">
        <f t="shared" si="39"/>
        <v>2006</v>
      </c>
    </row>
    <row r="1607" spans="1:8" x14ac:dyDescent="0.3">
      <c r="A1607" s="203">
        <v>39059</v>
      </c>
      <c r="B1607" s="204" t="s">
        <v>717</v>
      </c>
      <c r="C1607" s="204" t="s">
        <v>718</v>
      </c>
      <c r="D1607" s="204" t="s">
        <v>96</v>
      </c>
      <c r="E1607" s="204" t="s">
        <v>712</v>
      </c>
      <c r="F1607" s="205">
        <v>1256</v>
      </c>
      <c r="G1607" s="205">
        <v>1080</v>
      </c>
      <c r="H1607">
        <f t="shared" si="39"/>
        <v>2006</v>
      </c>
    </row>
    <row r="1608" spans="1:8" x14ac:dyDescent="0.3">
      <c r="A1608" s="203">
        <v>39059</v>
      </c>
      <c r="B1608" s="204" t="s">
        <v>717</v>
      </c>
      <c r="C1608" s="204" t="s">
        <v>719</v>
      </c>
      <c r="D1608" s="204" t="s">
        <v>96</v>
      </c>
      <c r="E1608" s="204" t="s">
        <v>712</v>
      </c>
      <c r="F1608" s="205">
        <v>199</v>
      </c>
      <c r="G1608" s="205">
        <v>293</v>
      </c>
      <c r="H1608">
        <f t="shared" si="39"/>
        <v>2006</v>
      </c>
    </row>
    <row r="1609" spans="1:8" x14ac:dyDescent="0.3">
      <c r="A1609" s="203">
        <v>39059</v>
      </c>
      <c r="B1609" s="204" t="s">
        <v>720</v>
      </c>
      <c r="C1609" s="204" t="s">
        <v>720</v>
      </c>
      <c r="D1609" s="204" t="s">
        <v>96</v>
      </c>
      <c r="E1609" s="204" t="s">
        <v>712</v>
      </c>
      <c r="F1609" s="205">
        <v>177</v>
      </c>
      <c r="G1609" s="205">
        <v>846</v>
      </c>
      <c r="H1609">
        <f t="shared" si="39"/>
        <v>2006</v>
      </c>
    </row>
    <row r="1610" spans="1:8" x14ac:dyDescent="0.3">
      <c r="A1610" s="203">
        <v>39059</v>
      </c>
      <c r="B1610" s="204" t="s">
        <v>720</v>
      </c>
      <c r="C1610" s="204" t="s">
        <v>720</v>
      </c>
      <c r="D1610" s="204" t="s">
        <v>96</v>
      </c>
      <c r="E1610" s="204" t="s">
        <v>721</v>
      </c>
      <c r="F1610" s="205">
        <v>163</v>
      </c>
      <c r="G1610" s="205">
        <v>584</v>
      </c>
      <c r="H1610">
        <f t="shared" si="39"/>
        <v>2006</v>
      </c>
    </row>
    <row r="1611" spans="1:8" x14ac:dyDescent="0.3">
      <c r="A1611" s="203">
        <v>39059</v>
      </c>
      <c r="B1611" s="204" t="s">
        <v>134</v>
      </c>
      <c r="C1611" s="204" t="s">
        <v>134</v>
      </c>
      <c r="D1611" s="204" t="s">
        <v>711</v>
      </c>
      <c r="E1611" s="204" t="s">
        <v>721</v>
      </c>
      <c r="F1611" s="205">
        <v>6073</v>
      </c>
      <c r="G1611" s="205">
        <v>7274</v>
      </c>
      <c r="H1611">
        <f t="shared" si="39"/>
        <v>2006</v>
      </c>
    </row>
    <row r="1612" spans="1:8" x14ac:dyDescent="0.3">
      <c r="A1612" s="203">
        <v>39059</v>
      </c>
      <c r="B1612" s="204" t="s">
        <v>509</v>
      </c>
      <c r="C1612" s="204" t="s">
        <v>713</v>
      </c>
      <c r="D1612" s="204" t="s">
        <v>96</v>
      </c>
      <c r="E1612" s="204" t="s">
        <v>721</v>
      </c>
      <c r="F1612" s="205">
        <v>3741.8</v>
      </c>
      <c r="G1612" s="205">
        <v>2091.38</v>
      </c>
      <c r="H1612">
        <f t="shared" si="39"/>
        <v>2006</v>
      </c>
    </row>
    <row r="1613" spans="1:8" x14ac:dyDescent="0.3">
      <c r="A1613" s="203">
        <v>39059</v>
      </c>
      <c r="B1613" s="204" t="s">
        <v>509</v>
      </c>
      <c r="C1613" s="204" t="s">
        <v>714</v>
      </c>
      <c r="D1613" s="204" t="s">
        <v>96</v>
      </c>
      <c r="E1613" s="204" t="s">
        <v>721</v>
      </c>
      <c r="F1613" s="205">
        <v>444</v>
      </c>
      <c r="G1613" s="205">
        <v>500</v>
      </c>
      <c r="H1613">
        <f t="shared" si="39"/>
        <v>2006</v>
      </c>
    </row>
    <row r="1614" spans="1:8" x14ac:dyDescent="0.3">
      <c r="A1614" s="203">
        <v>39059</v>
      </c>
      <c r="B1614" s="204" t="s">
        <v>509</v>
      </c>
      <c r="C1614" s="204" t="s">
        <v>715</v>
      </c>
      <c r="D1614" s="204" t="s">
        <v>96</v>
      </c>
      <c r="E1614" s="204" t="s">
        <v>721</v>
      </c>
      <c r="F1614" s="205">
        <v>0</v>
      </c>
      <c r="G1614" s="205">
        <v>3500</v>
      </c>
      <c r="H1614">
        <f t="shared" si="39"/>
        <v>2006</v>
      </c>
    </row>
    <row r="1615" spans="1:8" x14ac:dyDescent="0.3">
      <c r="A1615" s="203">
        <v>39059</v>
      </c>
      <c r="B1615" s="204" t="s">
        <v>716</v>
      </c>
      <c r="C1615" s="204" t="s">
        <v>716</v>
      </c>
      <c r="D1615" s="204" t="s">
        <v>96</v>
      </c>
      <c r="E1615" s="204" t="s">
        <v>721</v>
      </c>
      <c r="F1615" s="205">
        <v>1166</v>
      </c>
      <c r="G1615" s="205">
        <v>1061</v>
      </c>
      <c r="H1615">
        <f t="shared" si="39"/>
        <v>2006</v>
      </c>
    </row>
    <row r="1616" spans="1:8" x14ac:dyDescent="0.3">
      <c r="A1616" s="203">
        <v>39059</v>
      </c>
      <c r="B1616" s="204" t="s">
        <v>717</v>
      </c>
      <c r="C1616" s="204" t="s">
        <v>718</v>
      </c>
      <c r="D1616" s="204" t="s">
        <v>96</v>
      </c>
      <c r="E1616" s="204" t="s">
        <v>721</v>
      </c>
      <c r="F1616" s="205">
        <v>797</v>
      </c>
      <c r="G1616" s="205">
        <v>911</v>
      </c>
      <c r="H1616">
        <f t="shared" si="39"/>
        <v>2006</v>
      </c>
    </row>
    <row r="1617" spans="1:8" x14ac:dyDescent="0.3">
      <c r="A1617" s="203">
        <v>39059</v>
      </c>
      <c r="B1617" s="204" t="s">
        <v>717</v>
      </c>
      <c r="C1617" s="204" t="s">
        <v>719</v>
      </c>
      <c r="D1617" s="204" t="s">
        <v>96</v>
      </c>
      <c r="E1617" s="204" t="s">
        <v>721</v>
      </c>
      <c r="F1617" s="205">
        <v>335</v>
      </c>
      <c r="G1617" s="205">
        <v>534</v>
      </c>
      <c r="H1617">
        <f t="shared" si="39"/>
        <v>2006</v>
      </c>
    </row>
    <row r="1618" spans="1:8" x14ac:dyDescent="0.3">
      <c r="A1618" s="203">
        <v>39066</v>
      </c>
      <c r="B1618" s="204" t="s">
        <v>134</v>
      </c>
      <c r="C1618" s="204" t="s">
        <v>134</v>
      </c>
      <c r="D1618" s="204" t="s">
        <v>711</v>
      </c>
      <c r="E1618" s="204" t="s">
        <v>712</v>
      </c>
      <c r="F1618" s="205">
        <v>6226</v>
      </c>
      <c r="G1618" s="205">
        <v>7546</v>
      </c>
      <c r="H1618">
        <f t="shared" si="39"/>
        <v>2006</v>
      </c>
    </row>
    <row r="1619" spans="1:8" x14ac:dyDescent="0.3">
      <c r="A1619" s="203">
        <v>39066</v>
      </c>
      <c r="B1619" s="204" t="s">
        <v>509</v>
      </c>
      <c r="C1619" s="204" t="s">
        <v>713</v>
      </c>
      <c r="D1619" s="204" t="s">
        <v>96</v>
      </c>
      <c r="E1619" s="204" t="s">
        <v>712</v>
      </c>
      <c r="F1619" s="205">
        <v>3683.92</v>
      </c>
      <c r="G1619" s="205">
        <v>3742.8</v>
      </c>
      <c r="H1619">
        <f t="shared" si="39"/>
        <v>2006</v>
      </c>
    </row>
    <row r="1620" spans="1:8" x14ac:dyDescent="0.3">
      <c r="A1620" s="203">
        <v>39066</v>
      </c>
      <c r="B1620" s="204" t="s">
        <v>509</v>
      </c>
      <c r="C1620" s="204" t="s">
        <v>714</v>
      </c>
      <c r="D1620" s="204" t="s">
        <v>96</v>
      </c>
      <c r="E1620" s="204" t="s">
        <v>712</v>
      </c>
      <c r="F1620" s="205">
        <v>309</v>
      </c>
      <c r="G1620" s="205">
        <v>343</v>
      </c>
      <c r="H1620">
        <f t="shared" si="39"/>
        <v>2006</v>
      </c>
    </row>
    <row r="1621" spans="1:8" x14ac:dyDescent="0.3">
      <c r="A1621" s="203">
        <v>39066</v>
      </c>
      <c r="B1621" s="204" t="s">
        <v>509</v>
      </c>
      <c r="C1621" s="204" t="s">
        <v>715</v>
      </c>
      <c r="D1621" s="204" t="s">
        <v>96</v>
      </c>
      <c r="E1621" s="204" t="s">
        <v>712</v>
      </c>
      <c r="F1621" s="205">
        <v>0</v>
      </c>
      <c r="G1621" s="205">
        <v>3116</v>
      </c>
      <c r="H1621">
        <f t="shared" si="39"/>
        <v>2006</v>
      </c>
    </row>
    <row r="1622" spans="1:8" x14ac:dyDescent="0.3">
      <c r="A1622" s="203">
        <v>39066</v>
      </c>
      <c r="B1622" s="204" t="s">
        <v>716</v>
      </c>
      <c r="C1622" s="204" t="s">
        <v>716</v>
      </c>
      <c r="D1622" s="204" t="s">
        <v>96</v>
      </c>
      <c r="E1622" s="204" t="s">
        <v>712</v>
      </c>
      <c r="F1622" s="205">
        <v>736</v>
      </c>
      <c r="G1622" s="205">
        <v>1727</v>
      </c>
      <c r="H1622">
        <f t="shared" si="39"/>
        <v>2006</v>
      </c>
    </row>
    <row r="1623" spans="1:8" x14ac:dyDescent="0.3">
      <c r="A1623" s="203">
        <v>39066</v>
      </c>
      <c r="B1623" s="204" t="s">
        <v>717</v>
      </c>
      <c r="C1623" s="204" t="s">
        <v>718</v>
      </c>
      <c r="D1623" s="204" t="s">
        <v>96</v>
      </c>
      <c r="E1623" s="204" t="s">
        <v>712</v>
      </c>
      <c r="F1623" s="205">
        <v>1212</v>
      </c>
      <c r="G1623" s="205">
        <v>1119</v>
      </c>
      <c r="H1623">
        <f t="shared" si="39"/>
        <v>2006</v>
      </c>
    </row>
    <row r="1624" spans="1:8" x14ac:dyDescent="0.3">
      <c r="A1624" s="203">
        <v>39066</v>
      </c>
      <c r="B1624" s="204" t="s">
        <v>717</v>
      </c>
      <c r="C1624" s="204" t="s">
        <v>719</v>
      </c>
      <c r="D1624" s="204" t="s">
        <v>96</v>
      </c>
      <c r="E1624" s="204" t="s">
        <v>712</v>
      </c>
      <c r="F1624" s="205">
        <v>80</v>
      </c>
      <c r="G1624" s="205">
        <v>321</v>
      </c>
      <c r="H1624">
        <f t="shared" si="39"/>
        <v>2006</v>
      </c>
    </row>
    <row r="1625" spans="1:8" x14ac:dyDescent="0.3">
      <c r="A1625" s="203">
        <v>39066</v>
      </c>
      <c r="B1625" s="204" t="s">
        <v>720</v>
      </c>
      <c r="C1625" s="204" t="s">
        <v>720</v>
      </c>
      <c r="D1625" s="204" t="s">
        <v>96</v>
      </c>
      <c r="E1625" s="204" t="s">
        <v>712</v>
      </c>
      <c r="F1625" s="205">
        <v>359</v>
      </c>
      <c r="G1625" s="205">
        <v>788</v>
      </c>
      <c r="H1625">
        <f t="shared" si="39"/>
        <v>2006</v>
      </c>
    </row>
    <row r="1626" spans="1:8" x14ac:dyDescent="0.3">
      <c r="A1626" s="203">
        <v>39066</v>
      </c>
      <c r="B1626" s="204" t="s">
        <v>720</v>
      </c>
      <c r="C1626" s="204" t="s">
        <v>720</v>
      </c>
      <c r="D1626" s="204" t="s">
        <v>96</v>
      </c>
      <c r="E1626" s="204" t="s">
        <v>721</v>
      </c>
      <c r="F1626" s="205">
        <v>107</v>
      </c>
      <c r="G1626" s="205">
        <v>564</v>
      </c>
      <c r="H1626">
        <f t="shared" si="39"/>
        <v>2006</v>
      </c>
    </row>
    <row r="1627" spans="1:8" x14ac:dyDescent="0.3">
      <c r="A1627" s="203">
        <v>39066</v>
      </c>
      <c r="B1627" s="204" t="s">
        <v>134</v>
      </c>
      <c r="C1627" s="204" t="s">
        <v>134</v>
      </c>
      <c r="D1627" s="204" t="s">
        <v>711</v>
      </c>
      <c r="E1627" s="204" t="s">
        <v>721</v>
      </c>
      <c r="F1627" s="205">
        <v>6584</v>
      </c>
      <c r="G1627" s="205">
        <v>6414</v>
      </c>
      <c r="H1627">
        <f t="shared" si="39"/>
        <v>2006</v>
      </c>
    </row>
    <row r="1628" spans="1:8" x14ac:dyDescent="0.3">
      <c r="A1628" s="203">
        <v>39066</v>
      </c>
      <c r="B1628" s="204" t="s">
        <v>509</v>
      </c>
      <c r="C1628" s="204" t="s">
        <v>713</v>
      </c>
      <c r="D1628" s="204" t="s">
        <v>96</v>
      </c>
      <c r="E1628" s="204" t="s">
        <v>721</v>
      </c>
      <c r="F1628" s="205">
        <v>4136.12</v>
      </c>
      <c r="G1628" s="205">
        <v>2364.86</v>
      </c>
      <c r="H1628">
        <f t="shared" si="39"/>
        <v>2006</v>
      </c>
    </row>
    <row r="1629" spans="1:8" x14ac:dyDescent="0.3">
      <c r="A1629" s="203">
        <v>39066</v>
      </c>
      <c r="B1629" s="204" t="s">
        <v>509</v>
      </c>
      <c r="C1629" s="204" t="s">
        <v>714</v>
      </c>
      <c r="D1629" s="204" t="s">
        <v>96</v>
      </c>
      <c r="E1629" s="204" t="s">
        <v>721</v>
      </c>
      <c r="F1629" s="205">
        <v>401</v>
      </c>
      <c r="G1629" s="205">
        <v>435</v>
      </c>
      <c r="H1629">
        <f t="shared" si="39"/>
        <v>2006</v>
      </c>
    </row>
    <row r="1630" spans="1:8" x14ac:dyDescent="0.3">
      <c r="A1630" s="203">
        <v>39066</v>
      </c>
      <c r="B1630" s="204" t="s">
        <v>509</v>
      </c>
      <c r="C1630" s="204" t="s">
        <v>715</v>
      </c>
      <c r="D1630" s="204" t="s">
        <v>96</v>
      </c>
      <c r="E1630" s="204" t="s">
        <v>721</v>
      </c>
      <c r="F1630" s="205">
        <v>0</v>
      </c>
      <c r="G1630" s="205">
        <v>3604</v>
      </c>
      <c r="H1630">
        <f t="shared" si="39"/>
        <v>2006</v>
      </c>
    </row>
    <row r="1631" spans="1:8" x14ac:dyDescent="0.3">
      <c r="A1631" s="203">
        <v>39066</v>
      </c>
      <c r="B1631" s="204" t="s">
        <v>716</v>
      </c>
      <c r="C1631" s="204" t="s">
        <v>716</v>
      </c>
      <c r="D1631" s="204" t="s">
        <v>96</v>
      </c>
      <c r="E1631" s="204" t="s">
        <v>721</v>
      </c>
      <c r="F1631" s="205">
        <v>877</v>
      </c>
      <c r="G1631" s="205">
        <v>1190</v>
      </c>
      <c r="H1631">
        <f t="shared" si="39"/>
        <v>2006</v>
      </c>
    </row>
    <row r="1632" spans="1:8" x14ac:dyDescent="0.3">
      <c r="A1632" s="203">
        <v>39066</v>
      </c>
      <c r="B1632" s="204" t="s">
        <v>717</v>
      </c>
      <c r="C1632" s="204" t="s">
        <v>718</v>
      </c>
      <c r="D1632" s="204" t="s">
        <v>96</v>
      </c>
      <c r="E1632" s="204" t="s">
        <v>721</v>
      </c>
      <c r="F1632" s="205">
        <v>837</v>
      </c>
      <c r="G1632" s="205">
        <v>909</v>
      </c>
      <c r="H1632">
        <f t="shared" si="39"/>
        <v>2006</v>
      </c>
    </row>
    <row r="1633" spans="1:8" x14ac:dyDescent="0.3">
      <c r="A1633" s="203">
        <v>39066</v>
      </c>
      <c r="B1633" s="204" t="s">
        <v>717</v>
      </c>
      <c r="C1633" s="204" t="s">
        <v>719</v>
      </c>
      <c r="D1633" s="204" t="s">
        <v>96</v>
      </c>
      <c r="E1633" s="204" t="s">
        <v>721</v>
      </c>
      <c r="F1633" s="205">
        <v>505</v>
      </c>
      <c r="G1633" s="205">
        <v>768</v>
      </c>
      <c r="H1633">
        <f t="shared" si="39"/>
        <v>2006</v>
      </c>
    </row>
    <row r="1634" spans="1:8" x14ac:dyDescent="0.3">
      <c r="A1634" s="203">
        <v>39073</v>
      </c>
      <c r="B1634" s="204" t="s">
        <v>134</v>
      </c>
      <c r="C1634" s="204" t="s">
        <v>134</v>
      </c>
      <c r="D1634" s="204" t="s">
        <v>711</v>
      </c>
      <c r="E1634" s="204" t="s">
        <v>712</v>
      </c>
      <c r="F1634" s="205">
        <v>6339</v>
      </c>
      <c r="G1634" s="205">
        <v>6818</v>
      </c>
      <c r="H1634">
        <f t="shared" si="39"/>
        <v>2006</v>
      </c>
    </row>
    <row r="1635" spans="1:8" x14ac:dyDescent="0.3">
      <c r="A1635" s="203">
        <v>39073</v>
      </c>
      <c r="B1635" s="204" t="s">
        <v>509</v>
      </c>
      <c r="C1635" s="204" t="s">
        <v>713</v>
      </c>
      <c r="D1635" s="204" t="s">
        <v>96</v>
      </c>
      <c r="E1635" s="204" t="s">
        <v>712</v>
      </c>
      <c r="F1635" s="205">
        <v>3247.1000000000004</v>
      </c>
      <c r="G1635" s="205">
        <v>3610.54</v>
      </c>
      <c r="H1635">
        <f t="shared" si="39"/>
        <v>2006</v>
      </c>
    </row>
    <row r="1636" spans="1:8" x14ac:dyDescent="0.3">
      <c r="A1636" s="203">
        <v>39073</v>
      </c>
      <c r="B1636" s="204" t="s">
        <v>509</v>
      </c>
      <c r="C1636" s="204" t="s">
        <v>714</v>
      </c>
      <c r="D1636" s="204" t="s">
        <v>96</v>
      </c>
      <c r="E1636" s="204" t="s">
        <v>712</v>
      </c>
      <c r="F1636" s="205">
        <v>381</v>
      </c>
      <c r="G1636" s="205">
        <v>589</v>
      </c>
      <c r="H1636">
        <f t="shared" si="39"/>
        <v>2006</v>
      </c>
    </row>
    <row r="1637" spans="1:8" x14ac:dyDescent="0.3">
      <c r="A1637" s="203">
        <v>39073</v>
      </c>
      <c r="B1637" s="204" t="s">
        <v>509</v>
      </c>
      <c r="C1637" s="204" t="s">
        <v>715</v>
      </c>
      <c r="D1637" s="204" t="s">
        <v>96</v>
      </c>
      <c r="E1637" s="204" t="s">
        <v>712</v>
      </c>
      <c r="F1637" s="205">
        <v>0</v>
      </c>
      <c r="G1637" s="205">
        <v>3689</v>
      </c>
      <c r="H1637">
        <f t="shared" si="39"/>
        <v>2006</v>
      </c>
    </row>
    <row r="1638" spans="1:8" x14ac:dyDescent="0.3">
      <c r="A1638" s="203">
        <v>39073</v>
      </c>
      <c r="B1638" s="204" t="s">
        <v>716</v>
      </c>
      <c r="C1638" s="204" t="s">
        <v>716</v>
      </c>
      <c r="D1638" s="204" t="s">
        <v>96</v>
      </c>
      <c r="E1638" s="204" t="s">
        <v>712</v>
      </c>
      <c r="F1638" s="205">
        <v>884</v>
      </c>
      <c r="G1638" s="205">
        <v>1576</v>
      </c>
      <c r="H1638">
        <f t="shared" si="39"/>
        <v>2006</v>
      </c>
    </row>
    <row r="1639" spans="1:8" x14ac:dyDescent="0.3">
      <c r="A1639" s="203">
        <v>39073</v>
      </c>
      <c r="B1639" s="204" t="s">
        <v>717</v>
      </c>
      <c r="C1639" s="204" t="s">
        <v>718</v>
      </c>
      <c r="D1639" s="204" t="s">
        <v>96</v>
      </c>
      <c r="E1639" s="204" t="s">
        <v>712</v>
      </c>
      <c r="F1639" s="205">
        <v>1246</v>
      </c>
      <c r="G1639" s="205">
        <v>1200</v>
      </c>
      <c r="H1639">
        <f t="shared" si="39"/>
        <v>2006</v>
      </c>
    </row>
    <row r="1640" spans="1:8" x14ac:dyDescent="0.3">
      <c r="A1640" s="203">
        <v>39073</v>
      </c>
      <c r="B1640" s="204" t="s">
        <v>717</v>
      </c>
      <c r="C1640" s="204" t="s">
        <v>719</v>
      </c>
      <c r="D1640" s="204" t="s">
        <v>96</v>
      </c>
      <c r="E1640" s="204" t="s">
        <v>712</v>
      </c>
      <c r="F1640" s="205">
        <v>182</v>
      </c>
      <c r="G1640" s="205">
        <v>316</v>
      </c>
      <c r="H1640">
        <f t="shared" si="39"/>
        <v>2006</v>
      </c>
    </row>
    <row r="1641" spans="1:8" x14ac:dyDescent="0.3">
      <c r="A1641" s="203">
        <v>39073</v>
      </c>
      <c r="B1641" s="204" t="s">
        <v>720</v>
      </c>
      <c r="C1641" s="204" t="s">
        <v>720</v>
      </c>
      <c r="D1641" s="204" t="s">
        <v>96</v>
      </c>
      <c r="E1641" s="204" t="s">
        <v>712</v>
      </c>
      <c r="F1641" s="205">
        <v>436</v>
      </c>
      <c r="G1641" s="205">
        <v>904</v>
      </c>
      <c r="H1641">
        <f t="shared" si="39"/>
        <v>2006</v>
      </c>
    </row>
    <row r="1642" spans="1:8" x14ac:dyDescent="0.3">
      <c r="A1642" s="203">
        <v>39073</v>
      </c>
      <c r="B1642" s="204" t="s">
        <v>720</v>
      </c>
      <c r="C1642" s="204" t="s">
        <v>720</v>
      </c>
      <c r="D1642" s="204" t="s">
        <v>96</v>
      </c>
      <c r="E1642" s="204" t="s">
        <v>721</v>
      </c>
      <c r="F1642" s="205">
        <v>42</v>
      </c>
      <c r="G1642" s="205">
        <v>550</v>
      </c>
      <c r="H1642">
        <f t="shared" si="39"/>
        <v>2006</v>
      </c>
    </row>
    <row r="1643" spans="1:8" x14ac:dyDescent="0.3">
      <c r="A1643" s="203">
        <v>39073</v>
      </c>
      <c r="B1643" s="204" t="s">
        <v>134</v>
      </c>
      <c r="C1643" s="204" t="s">
        <v>134</v>
      </c>
      <c r="D1643" s="204" t="s">
        <v>711</v>
      </c>
      <c r="E1643" s="204" t="s">
        <v>721</v>
      </c>
      <c r="F1643" s="205">
        <v>7103</v>
      </c>
      <c r="G1643" s="205">
        <v>5205</v>
      </c>
      <c r="H1643">
        <f t="shared" si="39"/>
        <v>2006</v>
      </c>
    </row>
    <row r="1644" spans="1:8" x14ac:dyDescent="0.3">
      <c r="A1644" s="203">
        <v>39073</v>
      </c>
      <c r="B1644" s="204" t="s">
        <v>509</v>
      </c>
      <c r="C1644" s="204" t="s">
        <v>713</v>
      </c>
      <c r="D1644" s="204" t="s">
        <v>96</v>
      </c>
      <c r="E1644" s="204" t="s">
        <v>721</v>
      </c>
      <c r="F1644" s="205">
        <v>4365.08</v>
      </c>
      <c r="G1644" s="205">
        <v>2316.1</v>
      </c>
      <c r="H1644">
        <f t="shared" si="39"/>
        <v>2006</v>
      </c>
    </row>
    <row r="1645" spans="1:8" x14ac:dyDescent="0.3">
      <c r="A1645" s="203">
        <v>39073</v>
      </c>
      <c r="B1645" s="204" t="s">
        <v>509</v>
      </c>
      <c r="C1645" s="204" t="s">
        <v>714</v>
      </c>
      <c r="D1645" s="204" t="s">
        <v>96</v>
      </c>
      <c r="E1645" s="204" t="s">
        <v>721</v>
      </c>
      <c r="F1645" s="205">
        <v>429</v>
      </c>
      <c r="G1645" s="205">
        <v>602</v>
      </c>
      <c r="H1645">
        <f t="shared" si="39"/>
        <v>2006</v>
      </c>
    </row>
    <row r="1646" spans="1:8" x14ac:dyDescent="0.3">
      <c r="A1646" s="203">
        <v>39073</v>
      </c>
      <c r="B1646" s="204" t="s">
        <v>509</v>
      </c>
      <c r="C1646" s="204" t="s">
        <v>715</v>
      </c>
      <c r="D1646" s="204" t="s">
        <v>96</v>
      </c>
      <c r="E1646" s="204" t="s">
        <v>721</v>
      </c>
      <c r="F1646" s="205">
        <v>0</v>
      </c>
      <c r="G1646" s="205">
        <v>3632</v>
      </c>
      <c r="H1646">
        <f t="shared" si="39"/>
        <v>2006</v>
      </c>
    </row>
    <row r="1647" spans="1:8" x14ac:dyDescent="0.3">
      <c r="A1647" s="203">
        <v>39073</v>
      </c>
      <c r="B1647" s="204" t="s">
        <v>716</v>
      </c>
      <c r="C1647" s="204" t="s">
        <v>716</v>
      </c>
      <c r="D1647" s="204" t="s">
        <v>96</v>
      </c>
      <c r="E1647" s="204" t="s">
        <v>721</v>
      </c>
      <c r="F1647" s="205">
        <v>1207</v>
      </c>
      <c r="G1647" s="205">
        <v>1181</v>
      </c>
      <c r="H1647">
        <f t="shared" si="39"/>
        <v>2006</v>
      </c>
    </row>
    <row r="1648" spans="1:8" x14ac:dyDescent="0.3">
      <c r="A1648" s="203">
        <v>39073</v>
      </c>
      <c r="B1648" s="204" t="s">
        <v>717</v>
      </c>
      <c r="C1648" s="204" t="s">
        <v>718</v>
      </c>
      <c r="D1648" s="204" t="s">
        <v>96</v>
      </c>
      <c r="E1648" s="204" t="s">
        <v>721</v>
      </c>
      <c r="F1648" s="205">
        <v>958</v>
      </c>
      <c r="G1648" s="205">
        <v>1125</v>
      </c>
      <c r="H1648">
        <f t="shared" si="39"/>
        <v>2006</v>
      </c>
    </row>
    <row r="1649" spans="1:8" x14ac:dyDescent="0.3">
      <c r="A1649" s="203">
        <v>39073</v>
      </c>
      <c r="B1649" s="204" t="s">
        <v>717</v>
      </c>
      <c r="C1649" s="204" t="s">
        <v>719</v>
      </c>
      <c r="D1649" s="204" t="s">
        <v>96</v>
      </c>
      <c r="E1649" s="204" t="s">
        <v>721</v>
      </c>
      <c r="F1649" s="205">
        <v>283</v>
      </c>
      <c r="G1649" s="205">
        <v>692</v>
      </c>
      <c r="H1649">
        <f t="shared" si="39"/>
        <v>2006</v>
      </c>
    </row>
    <row r="1650" spans="1:8" x14ac:dyDescent="0.3">
      <c r="A1650" s="203">
        <v>39080</v>
      </c>
      <c r="B1650" s="204" t="s">
        <v>134</v>
      </c>
      <c r="C1650" s="204" t="s">
        <v>134</v>
      </c>
      <c r="D1650" s="204" t="s">
        <v>711</v>
      </c>
      <c r="E1650" s="204" t="s">
        <v>712</v>
      </c>
      <c r="F1650" s="205">
        <v>5908</v>
      </c>
      <c r="G1650" s="205">
        <v>6045</v>
      </c>
      <c r="H1650">
        <f t="shared" si="39"/>
        <v>2006</v>
      </c>
    </row>
    <row r="1651" spans="1:8" x14ac:dyDescent="0.3">
      <c r="A1651" s="203">
        <v>39080</v>
      </c>
      <c r="B1651" s="204" t="s">
        <v>509</v>
      </c>
      <c r="C1651" s="204" t="s">
        <v>713</v>
      </c>
      <c r="D1651" s="204" t="s">
        <v>96</v>
      </c>
      <c r="E1651" s="204" t="s">
        <v>712</v>
      </c>
      <c r="F1651" s="205">
        <v>3374.94</v>
      </c>
      <c r="G1651" s="205">
        <v>4389.84</v>
      </c>
      <c r="H1651">
        <f t="shared" si="39"/>
        <v>2006</v>
      </c>
    </row>
    <row r="1652" spans="1:8" x14ac:dyDescent="0.3">
      <c r="A1652" s="203">
        <v>39080</v>
      </c>
      <c r="B1652" s="204" t="s">
        <v>509</v>
      </c>
      <c r="C1652" s="204" t="s">
        <v>714</v>
      </c>
      <c r="D1652" s="204" t="s">
        <v>96</v>
      </c>
      <c r="E1652" s="204" t="s">
        <v>712</v>
      </c>
      <c r="F1652" s="205">
        <v>338</v>
      </c>
      <c r="G1652" s="205">
        <v>548</v>
      </c>
      <c r="H1652">
        <f t="shared" si="39"/>
        <v>2006</v>
      </c>
    </row>
    <row r="1653" spans="1:8" x14ac:dyDescent="0.3">
      <c r="A1653" s="203">
        <v>39080</v>
      </c>
      <c r="B1653" s="204" t="s">
        <v>509</v>
      </c>
      <c r="C1653" s="204" t="s">
        <v>715</v>
      </c>
      <c r="D1653" s="204" t="s">
        <v>96</v>
      </c>
      <c r="E1653" s="204" t="s">
        <v>712</v>
      </c>
      <c r="F1653" s="205">
        <v>0</v>
      </c>
      <c r="G1653" s="205">
        <v>3753</v>
      </c>
      <c r="H1653">
        <f t="shared" si="39"/>
        <v>2006</v>
      </c>
    </row>
    <row r="1654" spans="1:8" x14ac:dyDescent="0.3">
      <c r="A1654" s="203">
        <v>39080</v>
      </c>
      <c r="B1654" s="204" t="s">
        <v>716</v>
      </c>
      <c r="C1654" s="204" t="s">
        <v>716</v>
      </c>
      <c r="D1654" s="204" t="s">
        <v>96</v>
      </c>
      <c r="E1654" s="204" t="s">
        <v>712</v>
      </c>
      <c r="F1654" s="205">
        <v>821</v>
      </c>
      <c r="G1654" s="205">
        <v>1339</v>
      </c>
      <c r="H1654">
        <f t="shared" si="39"/>
        <v>2006</v>
      </c>
    </row>
    <row r="1655" spans="1:8" x14ac:dyDescent="0.3">
      <c r="A1655" s="203">
        <v>39080</v>
      </c>
      <c r="B1655" s="204" t="s">
        <v>717</v>
      </c>
      <c r="C1655" s="204" t="s">
        <v>718</v>
      </c>
      <c r="D1655" s="204" t="s">
        <v>96</v>
      </c>
      <c r="E1655" s="204" t="s">
        <v>712</v>
      </c>
      <c r="F1655" s="205">
        <v>1206</v>
      </c>
      <c r="G1655" s="205">
        <v>1445</v>
      </c>
      <c r="H1655">
        <f t="shared" si="39"/>
        <v>2006</v>
      </c>
    </row>
    <row r="1656" spans="1:8" x14ac:dyDescent="0.3">
      <c r="A1656" s="203">
        <v>39080</v>
      </c>
      <c r="B1656" s="204" t="s">
        <v>717</v>
      </c>
      <c r="C1656" s="204" t="s">
        <v>719</v>
      </c>
      <c r="D1656" s="204" t="s">
        <v>96</v>
      </c>
      <c r="E1656" s="204" t="s">
        <v>712</v>
      </c>
      <c r="F1656" s="205">
        <v>148</v>
      </c>
      <c r="G1656" s="205">
        <v>329</v>
      </c>
      <c r="H1656">
        <f t="shared" si="39"/>
        <v>2006</v>
      </c>
    </row>
    <row r="1657" spans="1:8" x14ac:dyDescent="0.3">
      <c r="A1657" s="203">
        <v>39080</v>
      </c>
      <c r="B1657" s="204" t="s">
        <v>720</v>
      </c>
      <c r="C1657" s="204" t="s">
        <v>720</v>
      </c>
      <c r="D1657" s="204" t="s">
        <v>96</v>
      </c>
      <c r="E1657" s="204" t="s">
        <v>712</v>
      </c>
      <c r="F1657" s="205">
        <v>326</v>
      </c>
      <c r="G1657" s="205">
        <v>775</v>
      </c>
      <c r="H1657">
        <f t="shared" si="39"/>
        <v>2006</v>
      </c>
    </row>
    <row r="1658" spans="1:8" x14ac:dyDescent="0.3">
      <c r="A1658" s="203">
        <v>39080</v>
      </c>
      <c r="B1658" s="204" t="s">
        <v>720</v>
      </c>
      <c r="C1658" s="204" t="s">
        <v>720</v>
      </c>
      <c r="D1658" s="204" t="s">
        <v>96</v>
      </c>
      <c r="E1658" s="204" t="s">
        <v>721</v>
      </c>
      <c r="F1658" s="205">
        <v>65</v>
      </c>
      <c r="G1658" s="205">
        <v>560</v>
      </c>
      <c r="H1658">
        <f t="shared" si="39"/>
        <v>2006</v>
      </c>
    </row>
    <row r="1659" spans="1:8" x14ac:dyDescent="0.3">
      <c r="A1659" s="203">
        <v>39080</v>
      </c>
      <c r="B1659" s="204" t="s">
        <v>134</v>
      </c>
      <c r="C1659" s="204" t="s">
        <v>134</v>
      </c>
      <c r="D1659" s="204" t="s">
        <v>711</v>
      </c>
      <c r="E1659" s="204" t="s">
        <v>721</v>
      </c>
      <c r="F1659" s="205">
        <v>6848</v>
      </c>
      <c r="G1659" s="205">
        <v>5510</v>
      </c>
      <c r="H1659">
        <f t="shared" si="39"/>
        <v>2006</v>
      </c>
    </row>
    <row r="1660" spans="1:8" x14ac:dyDescent="0.3">
      <c r="A1660" s="203">
        <v>39080</v>
      </c>
      <c r="B1660" s="204" t="s">
        <v>509</v>
      </c>
      <c r="C1660" s="204" t="s">
        <v>713</v>
      </c>
      <c r="D1660" s="204" t="s">
        <v>96</v>
      </c>
      <c r="E1660" s="204" t="s">
        <v>721</v>
      </c>
      <c r="F1660" s="205">
        <v>3963.34</v>
      </c>
      <c r="G1660" s="205">
        <v>2126.36</v>
      </c>
      <c r="H1660">
        <f t="shared" si="39"/>
        <v>2006</v>
      </c>
    </row>
    <row r="1661" spans="1:8" x14ac:dyDescent="0.3">
      <c r="A1661" s="203">
        <v>39080</v>
      </c>
      <c r="B1661" s="204" t="s">
        <v>509</v>
      </c>
      <c r="C1661" s="204" t="s">
        <v>714</v>
      </c>
      <c r="D1661" s="204" t="s">
        <v>96</v>
      </c>
      <c r="E1661" s="204" t="s">
        <v>721</v>
      </c>
      <c r="F1661" s="205">
        <v>539</v>
      </c>
      <c r="G1661" s="205">
        <v>677</v>
      </c>
      <c r="H1661">
        <f t="shared" si="39"/>
        <v>2006</v>
      </c>
    </row>
    <row r="1662" spans="1:8" x14ac:dyDescent="0.3">
      <c r="A1662" s="203">
        <v>39080</v>
      </c>
      <c r="B1662" s="204" t="s">
        <v>509</v>
      </c>
      <c r="C1662" s="204" t="s">
        <v>715</v>
      </c>
      <c r="D1662" s="204" t="s">
        <v>96</v>
      </c>
      <c r="E1662" s="204" t="s">
        <v>721</v>
      </c>
      <c r="F1662" s="205">
        <v>0</v>
      </c>
      <c r="G1662" s="205">
        <v>3716</v>
      </c>
      <c r="H1662">
        <f t="shared" si="39"/>
        <v>2006</v>
      </c>
    </row>
    <row r="1663" spans="1:8" x14ac:dyDescent="0.3">
      <c r="A1663" s="203">
        <v>39080</v>
      </c>
      <c r="B1663" s="204" t="s">
        <v>716</v>
      </c>
      <c r="C1663" s="204" t="s">
        <v>716</v>
      </c>
      <c r="D1663" s="204" t="s">
        <v>96</v>
      </c>
      <c r="E1663" s="204" t="s">
        <v>721</v>
      </c>
      <c r="F1663" s="205">
        <v>1261</v>
      </c>
      <c r="G1663" s="205">
        <v>1296</v>
      </c>
      <c r="H1663">
        <f t="shared" si="39"/>
        <v>2006</v>
      </c>
    </row>
    <row r="1664" spans="1:8" x14ac:dyDescent="0.3">
      <c r="A1664" s="203">
        <v>39080</v>
      </c>
      <c r="B1664" s="204" t="s">
        <v>717</v>
      </c>
      <c r="C1664" s="204" t="s">
        <v>718</v>
      </c>
      <c r="D1664" s="204" t="s">
        <v>96</v>
      </c>
      <c r="E1664" s="204" t="s">
        <v>721</v>
      </c>
      <c r="F1664" s="205">
        <v>1110</v>
      </c>
      <c r="G1664" s="205">
        <v>1332</v>
      </c>
      <c r="H1664">
        <f t="shared" si="39"/>
        <v>2006</v>
      </c>
    </row>
    <row r="1665" spans="1:8" x14ac:dyDescent="0.3">
      <c r="A1665" s="203">
        <v>39080</v>
      </c>
      <c r="B1665" s="204" t="s">
        <v>717</v>
      </c>
      <c r="C1665" s="204" t="s">
        <v>719</v>
      </c>
      <c r="D1665" s="204" t="s">
        <v>96</v>
      </c>
      <c r="E1665" s="204" t="s">
        <v>721</v>
      </c>
      <c r="F1665" s="205">
        <v>335</v>
      </c>
      <c r="G1665" s="205">
        <v>566</v>
      </c>
      <c r="H1665">
        <f t="shared" si="39"/>
        <v>2006</v>
      </c>
    </row>
    <row r="1666" spans="1:8" x14ac:dyDescent="0.3">
      <c r="A1666" s="203">
        <v>39087</v>
      </c>
      <c r="B1666" s="204" t="s">
        <v>134</v>
      </c>
      <c r="C1666" s="204" t="s">
        <v>134</v>
      </c>
      <c r="D1666" s="204" t="s">
        <v>711</v>
      </c>
      <c r="E1666" s="204" t="s">
        <v>712</v>
      </c>
      <c r="F1666" s="205">
        <v>6040</v>
      </c>
      <c r="G1666" s="205">
        <v>6063</v>
      </c>
      <c r="H1666">
        <f t="shared" si="39"/>
        <v>2007</v>
      </c>
    </row>
    <row r="1667" spans="1:8" x14ac:dyDescent="0.3">
      <c r="A1667" s="203">
        <v>39087</v>
      </c>
      <c r="B1667" s="204" t="s">
        <v>509</v>
      </c>
      <c r="C1667" s="204" t="s">
        <v>713</v>
      </c>
      <c r="D1667" s="204" t="s">
        <v>96</v>
      </c>
      <c r="E1667" s="204" t="s">
        <v>712</v>
      </c>
      <c r="F1667" s="205">
        <v>3278</v>
      </c>
      <c r="G1667" s="205">
        <v>4138.2800000000007</v>
      </c>
      <c r="H1667">
        <f t="shared" ref="H1667:H1730" si="40">YEAR(A1667)</f>
        <v>2007</v>
      </c>
    </row>
    <row r="1668" spans="1:8" x14ac:dyDescent="0.3">
      <c r="A1668" s="203">
        <v>39087</v>
      </c>
      <c r="B1668" s="204" t="s">
        <v>509</v>
      </c>
      <c r="C1668" s="204" t="s">
        <v>714</v>
      </c>
      <c r="D1668" s="204" t="s">
        <v>96</v>
      </c>
      <c r="E1668" s="204" t="s">
        <v>712</v>
      </c>
      <c r="F1668" s="205">
        <v>536</v>
      </c>
      <c r="G1668" s="205">
        <v>603</v>
      </c>
      <c r="H1668">
        <f t="shared" si="40"/>
        <v>2007</v>
      </c>
    </row>
    <row r="1669" spans="1:8" x14ac:dyDescent="0.3">
      <c r="A1669" s="203">
        <v>39087</v>
      </c>
      <c r="B1669" s="204" t="s">
        <v>509</v>
      </c>
      <c r="C1669" s="204" t="s">
        <v>715</v>
      </c>
      <c r="D1669" s="204" t="s">
        <v>96</v>
      </c>
      <c r="E1669" s="204" t="s">
        <v>712</v>
      </c>
      <c r="F1669" s="205">
        <v>0</v>
      </c>
      <c r="G1669" s="205">
        <v>3564</v>
      </c>
      <c r="H1669">
        <f t="shared" si="40"/>
        <v>2007</v>
      </c>
    </row>
    <row r="1670" spans="1:8" x14ac:dyDescent="0.3">
      <c r="A1670" s="203">
        <v>39087</v>
      </c>
      <c r="B1670" s="204" t="s">
        <v>716</v>
      </c>
      <c r="C1670" s="204" t="s">
        <v>716</v>
      </c>
      <c r="D1670" s="204" t="s">
        <v>96</v>
      </c>
      <c r="E1670" s="204" t="s">
        <v>712</v>
      </c>
      <c r="F1670" s="205">
        <v>860</v>
      </c>
      <c r="G1670" s="205">
        <v>1281</v>
      </c>
      <c r="H1670">
        <f t="shared" si="40"/>
        <v>2007</v>
      </c>
    </row>
    <row r="1671" spans="1:8" x14ac:dyDescent="0.3">
      <c r="A1671" s="203">
        <v>39087</v>
      </c>
      <c r="B1671" s="204" t="s">
        <v>717</v>
      </c>
      <c r="C1671" s="204" t="s">
        <v>718</v>
      </c>
      <c r="D1671" s="204" t="s">
        <v>96</v>
      </c>
      <c r="E1671" s="204" t="s">
        <v>712</v>
      </c>
      <c r="F1671" s="205">
        <v>1238</v>
      </c>
      <c r="G1671" s="205">
        <v>1841</v>
      </c>
      <c r="H1671">
        <f t="shared" si="40"/>
        <v>2007</v>
      </c>
    </row>
    <row r="1672" spans="1:8" x14ac:dyDescent="0.3">
      <c r="A1672" s="203">
        <v>39087</v>
      </c>
      <c r="B1672" s="204" t="s">
        <v>717</v>
      </c>
      <c r="C1672" s="204" t="s">
        <v>719</v>
      </c>
      <c r="D1672" s="204" t="s">
        <v>96</v>
      </c>
      <c r="E1672" s="204" t="s">
        <v>712</v>
      </c>
      <c r="F1672" s="205">
        <v>135</v>
      </c>
      <c r="G1672" s="205">
        <v>346</v>
      </c>
      <c r="H1672">
        <f t="shared" si="40"/>
        <v>2007</v>
      </c>
    </row>
    <row r="1673" spans="1:8" x14ac:dyDescent="0.3">
      <c r="A1673" s="203">
        <v>39087</v>
      </c>
      <c r="B1673" s="204" t="s">
        <v>720</v>
      </c>
      <c r="C1673" s="204" t="s">
        <v>720</v>
      </c>
      <c r="D1673" s="204" t="s">
        <v>96</v>
      </c>
      <c r="E1673" s="204" t="s">
        <v>712</v>
      </c>
      <c r="F1673" s="205">
        <v>280</v>
      </c>
      <c r="G1673" s="205">
        <v>863</v>
      </c>
      <c r="H1673">
        <f t="shared" si="40"/>
        <v>2007</v>
      </c>
    </row>
    <row r="1674" spans="1:8" x14ac:dyDescent="0.3">
      <c r="A1674" s="203">
        <v>39087</v>
      </c>
      <c r="B1674" s="204" t="s">
        <v>720</v>
      </c>
      <c r="C1674" s="204" t="s">
        <v>720</v>
      </c>
      <c r="D1674" s="204" t="s">
        <v>96</v>
      </c>
      <c r="E1674" s="204" t="s">
        <v>721</v>
      </c>
      <c r="F1674" s="205">
        <v>41</v>
      </c>
      <c r="G1674" s="205">
        <v>525</v>
      </c>
      <c r="H1674">
        <f t="shared" si="40"/>
        <v>2007</v>
      </c>
    </row>
    <row r="1675" spans="1:8" x14ac:dyDescent="0.3">
      <c r="A1675" s="203">
        <v>39087</v>
      </c>
      <c r="B1675" s="204" t="s">
        <v>134</v>
      </c>
      <c r="C1675" s="204" t="s">
        <v>134</v>
      </c>
      <c r="D1675" s="204" t="s">
        <v>711</v>
      </c>
      <c r="E1675" s="204" t="s">
        <v>721</v>
      </c>
      <c r="F1675" s="205">
        <v>7119</v>
      </c>
      <c r="G1675" s="205">
        <v>5577</v>
      </c>
      <c r="H1675">
        <f t="shared" si="40"/>
        <v>2007</v>
      </c>
    </row>
    <row r="1676" spans="1:8" x14ac:dyDescent="0.3">
      <c r="A1676" s="203">
        <v>39087</v>
      </c>
      <c r="B1676" s="204" t="s">
        <v>509</v>
      </c>
      <c r="C1676" s="204" t="s">
        <v>713</v>
      </c>
      <c r="D1676" s="204" t="s">
        <v>96</v>
      </c>
      <c r="E1676" s="204" t="s">
        <v>721</v>
      </c>
      <c r="F1676" s="205">
        <v>3885.96</v>
      </c>
      <c r="G1676" s="205">
        <v>2660.6</v>
      </c>
      <c r="H1676">
        <f t="shared" si="40"/>
        <v>2007</v>
      </c>
    </row>
    <row r="1677" spans="1:8" x14ac:dyDescent="0.3">
      <c r="A1677" s="203">
        <v>39087</v>
      </c>
      <c r="B1677" s="204" t="s">
        <v>509</v>
      </c>
      <c r="C1677" s="204" t="s">
        <v>714</v>
      </c>
      <c r="D1677" s="204" t="s">
        <v>96</v>
      </c>
      <c r="E1677" s="204" t="s">
        <v>721</v>
      </c>
      <c r="F1677" s="205">
        <v>463</v>
      </c>
      <c r="G1677" s="205">
        <v>661</v>
      </c>
      <c r="H1677">
        <f t="shared" si="40"/>
        <v>2007</v>
      </c>
    </row>
    <row r="1678" spans="1:8" x14ac:dyDescent="0.3">
      <c r="A1678" s="203">
        <v>39087</v>
      </c>
      <c r="B1678" s="204" t="s">
        <v>509</v>
      </c>
      <c r="C1678" s="204" t="s">
        <v>715</v>
      </c>
      <c r="D1678" s="204" t="s">
        <v>96</v>
      </c>
      <c r="E1678" s="204" t="s">
        <v>721</v>
      </c>
      <c r="F1678" s="205">
        <v>0</v>
      </c>
      <c r="G1678" s="205">
        <v>3713</v>
      </c>
      <c r="H1678">
        <f t="shared" si="40"/>
        <v>2007</v>
      </c>
    </row>
    <row r="1679" spans="1:8" x14ac:dyDescent="0.3">
      <c r="A1679" s="203">
        <v>39087</v>
      </c>
      <c r="B1679" s="204" t="s">
        <v>716</v>
      </c>
      <c r="C1679" s="204" t="s">
        <v>716</v>
      </c>
      <c r="D1679" s="204" t="s">
        <v>96</v>
      </c>
      <c r="E1679" s="204" t="s">
        <v>721</v>
      </c>
      <c r="F1679" s="205">
        <v>1202</v>
      </c>
      <c r="G1679" s="205">
        <v>1492</v>
      </c>
      <c r="H1679">
        <f t="shared" si="40"/>
        <v>2007</v>
      </c>
    </row>
    <row r="1680" spans="1:8" x14ac:dyDescent="0.3">
      <c r="A1680" s="203">
        <v>39087</v>
      </c>
      <c r="B1680" s="204" t="s">
        <v>717</v>
      </c>
      <c r="C1680" s="204" t="s">
        <v>718</v>
      </c>
      <c r="D1680" s="204" t="s">
        <v>96</v>
      </c>
      <c r="E1680" s="204" t="s">
        <v>721</v>
      </c>
      <c r="F1680" s="205">
        <v>805</v>
      </c>
      <c r="G1680" s="205">
        <v>1236</v>
      </c>
      <c r="H1680">
        <f t="shared" si="40"/>
        <v>2007</v>
      </c>
    </row>
    <row r="1681" spans="1:8" x14ac:dyDescent="0.3">
      <c r="A1681" s="203">
        <v>39087</v>
      </c>
      <c r="B1681" s="204" t="s">
        <v>717</v>
      </c>
      <c r="C1681" s="204" t="s">
        <v>719</v>
      </c>
      <c r="D1681" s="204" t="s">
        <v>96</v>
      </c>
      <c r="E1681" s="204" t="s">
        <v>721</v>
      </c>
      <c r="F1681" s="205">
        <v>306</v>
      </c>
      <c r="G1681" s="205">
        <v>503</v>
      </c>
      <c r="H1681">
        <f t="shared" si="40"/>
        <v>2007</v>
      </c>
    </row>
    <row r="1682" spans="1:8" x14ac:dyDescent="0.3">
      <c r="A1682" s="203">
        <v>39094</v>
      </c>
      <c r="B1682" s="204" t="s">
        <v>134</v>
      </c>
      <c r="C1682" s="204" t="s">
        <v>134</v>
      </c>
      <c r="D1682" s="204" t="s">
        <v>711</v>
      </c>
      <c r="E1682" s="204" t="s">
        <v>712</v>
      </c>
      <c r="F1682" s="205">
        <v>5474</v>
      </c>
      <c r="G1682" s="205">
        <v>6770</v>
      </c>
      <c r="H1682">
        <f t="shared" si="40"/>
        <v>2007</v>
      </c>
    </row>
    <row r="1683" spans="1:8" x14ac:dyDescent="0.3">
      <c r="A1683" s="203">
        <v>39094</v>
      </c>
      <c r="B1683" s="204" t="s">
        <v>509</v>
      </c>
      <c r="C1683" s="204" t="s">
        <v>713</v>
      </c>
      <c r="D1683" s="204" t="s">
        <v>96</v>
      </c>
      <c r="E1683" s="204" t="s">
        <v>712</v>
      </c>
      <c r="F1683" s="205">
        <v>2605.52</v>
      </c>
      <c r="G1683" s="205">
        <v>3931.5</v>
      </c>
      <c r="H1683">
        <f t="shared" si="40"/>
        <v>2007</v>
      </c>
    </row>
    <row r="1684" spans="1:8" x14ac:dyDescent="0.3">
      <c r="A1684" s="203">
        <v>39094</v>
      </c>
      <c r="B1684" s="204" t="s">
        <v>509</v>
      </c>
      <c r="C1684" s="204" t="s">
        <v>714</v>
      </c>
      <c r="D1684" s="204" t="s">
        <v>96</v>
      </c>
      <c r="E1684" s="204" t="s">
        <v>712</v>
      </c>
      <c r="F1684" s="205">
        <v>373</v>
      </c>
      <c r="G1684" s="205">
        <v>443</v>
      </c>
      <c r="H1684">
        <f t="shared" si="40"/>
        <v>2007</v>
      </c>
    </row>
    <row r="1685" spans="1:8" x14ac:dyDescent="0.3">
      <c r="A1685" s="203">
        <v>39094</v>
      </c>
      <c r="B1685" s="204" t="s">
        <v>509</v>
      </c>
      <c r="C1685" s="204" t="s">
        <v>715</v>
      </c>
      <c r="D1685" s="204" t="s">
        <v>96</v>
      </c>
      <c r="E1685" s="204" t="s">
        <v>712</v>
      </c>
      <c r="F1685" s="205">
        <v>0</v>
      </c>
      <c r="G1685" s="205">
        <v>3801</v>
      </c>
      <c r="H1685">
        <f t="shared" si="40"/>
        <v>2007</v>
      </c>
    </row>
    <row r="1686" spans="1:8" x14ac:dyDescent="0.3">
      <c r="A1686" s="203">
        <v>39094</v>
      </c>
      <c r="B1686" s="204" t="s">
        <v>716</v>
      </c>
      <c r="C1686" s="204" t="s">
        <v>716</v>
      </c>
      <c r="D1686" s="204" t="s">
        <v>96</v>
      </c>
      <c r="E1686" s="204" t="s">
        <v>712</v>
      </c>
      <c r="F1686" s="205">
        <v>840</v>
      </c>
      <c r="G1686" s="205">
        <v>1478</v>
      </c>
      <c r="H1686">
        <f t="shared" si="40"/>
        <v>2007</v>
      </c>
    </row>
    <row r="1687" spans="1:8" x14ac:dyDescent="0.3">
      <c r="A1687" s="203">
        <v>39094</v>
      </c>
      <c r="B1687" s="204" t="s">
        <v>717</v>
      </c>
      <c r="C1687" s="204" t="s">
        <v>718</v>
      </c>
      <c r="D1687" s="204" t="s">
        <v>96</v>
      </c>
      <c r="E1687" s="204" t="s">
        <v>712</v>
      </c>
      <c r="F1687" s="205">
        <v>875</v>
      </c>
      <c r="G1687" s="205">
        <v>1713</v>
      </c>
      <c r="H1687">
        <f t="shared" si="40"/>
        <v>2007</v>
      </c>
    </row>
    <row r="1688" spans="1:8" x14ac:dyDescent="0.3">
      <c r="A1688" s="203">
        <v>39094</v>
      </c>
      <c r="B1688" s="204" t="s">
        <v>717</v>
      </c>
      <c r="C1688" s="204" t="s">
        <v>719</v>
      </c>
      <c r="D1688" s="204" t="s">
        <v>96</v>
      </c>
      <c r="E1688" s="204" t="s">
        <v>712</v>
      </c>
      <c r="F1688" s="205">
        <v>65</v>
      </c>
      <c r="G1688" s="205">
        <v>269</v>
      </c>
      <c r="H1688">
        <f t="shared" si="40"/>
        <v>2007</v>
      </c>
    </row>
    <row r="1689" spans="1:8" x14ac:dyDescent="0.3">
      <c r="A1689" s="203">
        <v>39094</v>
      </c>
      <c r="B1689" s="204" t="s">
        <v>720</v>
      </c>
      <c r="C1689" s="204" t="s">
        <v>720</v>
      </c>
      <c r="D1689" s="204" t="s">
        <v>96</v>
      </c>
      <c r="E1689" s="204" t="s">
        <v>712</v>
      </c>
      <c r="F1689" s="205">
        <v>358</v>
      </c>
      <c r="G1689" s="205">
        <v>789</v>
      </c>
      <c r="H1689">
        <f t="shared" si="40"/>
        <v>2007</v>
      </c>
    </row>
    <row r="1690" spans="1:8" x14ac:dyDescent="0.3">
      <c r="A1690" s="203">
        <v>39094</v>
      </c>
      <c r="B1690" s="204" t="s">
        <v>720</v>
      </c>
      <c r="C1690" s="204" t="s">
        <v>720</v>
      </c>
      <c r="D1690" s="204" t="s">
        <v>96</v>
      </c>
      <c r="E1690" s="204" t="s">
        <v>721</v>
      </c>
      <c r="F1690" s="205">
        <v>154</v>
      </c>
      <c r="G1690" s="205">
        <v>558</v>
      </c>
      <c r="H1690">
        <f t="shared" si="40"/>
        <v>2007</v>
      </c>
    </row>
    <row r="1691" spans="1:8" x14ac:dyDescent="0.3">
      <c r="A1691" s="203">
        <v>39094</v>
      </c>
      <c r="B1691" s="204" t="s">
        <v>134</v>
      </c>
      <c r="C1691" s="204" t="s">
        <v>134</v>
      </c>
      <c r="D1691" s="204" t="s">
        <v>711</v>
      </c>
      <c r="E1691" s="204" t="s">
        <v>721</v>
      </c>
      <c r="F1691" s="205">
        <v>6644</v>
      </c>
      <c r="G1691" s="205">
        <v>5715</v>
      </c>
      <c r="H1691">
        <f t="shared" si="40"/>
        <v>2007</v>
      </c>
    </row>
    <row r="1692" spans="1:8" x14ac:dyDescent="0.3">
      <c r="A1692" s="203">
        <v>39094</v>
      </c>
      <c r="B1692" s="204" t="s">
        <v>509</v>
      </c>
      <c r="C1692" s="204" t="s">
        <v>713</v>
      </c>
      <c r="D1692" s="204" t="s">
        <v>96</v>
      </c>
      <c r="E1692" s="204" t="s">
        <v>721</v>
      </c>
      <c r="F1692" s="205">
        <v>3817.0600000000004</v>
      </c>
      <c r="G1692" s="205">
        <v>2620.3200000000002</v>
      </c>
      <c r="H1692">
        <f t="shared" si="40"/>
        <v>2007</v>
      </c>
    </row>
    <row r="1693" spans="1:8" x14ac:dyDescent="0.3">
      <c r="A1693" s="203">
        <v>39094</v>
      </c>
      <c r="B1693" s="204" t="s">
        <v>509</v>
      </c>
      <c r="C1693" s="204" t="s">
        <v>714</v>
      </c>
      <c r="D1693" s="204" t="s">
        <v>96</v>
      </c>
      <c r="E1693" s="204" t="s">
        <v>721</v>
      </c>
      <c r="F1693" s="205">
        <v>483</v>
      </c>
      <c r="G1693" s="205">
        <v>545</v>
      </c>
      <c r="H1693">
        <f t="shared" si="40"/>
        <v>2007</v>
      </c>
    </row>
    <row r="1694" spans="1:8" x14ac:dyDescent="0.3">
      <c r="A1694" s="203">
        <v>39094</v>
      </c>
      <c r="B1694" s="204" t="s">
        <v>509</v>
      </c>
      <c r="C1694" s="204" t="s">
        <v>715</v>
      </c>
      <c r="D1694" s="204" t="s">
        <v>96</v>
      </c>
      <c r="E1694" s="204" t="s">
        <v>721</v>
      </c>
      <c r="F1694" s="205">
        <v>0</v>
      </c>
      <c r="G1694" s="205">
        <v>4027</v>
      </c>
      <c r="H1694">
        <f t="shared" si="40"/>
        <v>2007</v>
      </c>
    </row>
    <row r="1695" spans="1:8" x14ac:dyDescent="0.3">
      <c r="A1695" s="203">
        <v>39094</v>
      </c>
      <c r="B1695" s="204" t="s">
        <v>716</v>
      </c>
      <c r="C1695" s="204" t="s">
        <v>716</v>
      </c>
      <c r="D1695" s="204" t="s">
        <v>96</v>
      </c>
      <c r="E1695" s="204" t="s">
        <v>721</v>
      </c>
      <c r="F1695" s="205">
        <v>1163</v>
      </c>
      <c r="G1695" s="205">
        <v>1554</v>
      </c>
      <c r="H1695">
        <f t="shared" si="40"/>
        <v>2007</v>
      </c>
    </row>
    <row r="1696" spans="1:8" x14ac:dyDescent="0.3">
      <c r="A1696" s="203">
        <v>39094</v>
      </c>
      <c r="B1696" s="204" t="s">
        <v>717</v>
      </c>
      <c r="C1696" s="204" t="s">
        <v>718</v>
      </c>
      <c r="D1696" s="204" t="s">
        <v>96</v>
      </c>
      <c r="E1696" s="204" t="s">
        <v>721</v>
      </c>
      <c r="F1696" s="205">
        <v>706</v>
      </c>
      <c r="G1696" s="205">
        <v>1214</v>
      </c>
      <c r="H1696">
        <f t="shared" si="40"/>
        <v>2007</v>
      </c>
    </row>
    <row r="1697" spans="1:8" x14ac:dyDescent="0.3">
      <c r="A1697" s="203">
        <v>39094</v>
      </c>
      <c r="B1697" s="204" t="s">
        <v>717</v>
      </c>
      <c r="C1697" s="204" t="s">
        <v>719</v>
      </c>
      <c r="D1697" s="204" t="s">
        <v>96</v>
      </c>
      <c r="E1697" s="204" t="s">
        <v>721</v>
      </c>
      <c r="F1697" s="205">
        <v>490</v>
      </c>
      <c r="G1697" s="205">
        <v>713</v>
      </c>
      <c r="H1697">
        <f t="shared" si="40"/>
        <v>2007</v>
      </c>
    </row>
    <row r="1698" spans="1:8" x14ac:dyDescent="0.3">
      <c r="A1698" s="203">
        <v>39101</v>
      </c>
      <c r="B1698" s="204" t="s">
        <v>134</v>
      </c>
      <c r="C1698" s="204" t="s">
        <v>134</v>
      </c>
      <c r="D1698" s="204" t="s">
        <v>711</v>
      </c>
      <c r="E1698" s="204" t="s">
        <v>712</v>
      </c>
      <c r="F1698" s="205">
        <v>4667</v>
      </c>
      <c r="G1698" s="205">
        <v>7147</v>
      </c>
      <c r="H1698">
        <f t="shared" si="40"/>
        <v>2007</v>
      </c>
    </row>
    <row r="1699" spans="1:8" x14ac:dyDescent="0.3">
      <c r="A1699" s="203">
        <v>39101</v>
      </c>
      <c r="B1699" s="204" t="s">
        <v>509</v>
      </c>
      <c r="C1699" s="204" t="s">
        <v>713</v>
      </c>
      <c r="D1699" s="204" t="s">
        <v>96</v>
      </c>
      <c r="E1699" s="204" t="s">
        <v>712</v>
      </c>
      <c r="F1699" s="205">
        <v>2713.5</v>
      </c>
      <c r="G1699" s="205">
        <v>3733.44</v>
      </c>
      <c r="H1699">
        <f t="shared" si="40"/>
        <v>2007</v>
      </c>
    </row>
    <row r="1700" spans="1:8" x14ac:dyDescent="0.3">
      <c r="A1700" s="203">
        <v>39101</v>
      </c>
      <c r="B1700" s="204" t="s">
        <v>509</v>
      </c>
      <c r="C1700" s="204" t="s">
        <v>714</v>
      </c>
      <c r="D1700" s="204" t="s">
        <v>96</v>
      </c>
      <c r="E1700" s="204" t="s">
        <v>712</v>
      </c>
      <c r="F1700" s="205">
        <v>400</v>
      </c>
      <c r="G1700" s="205">
        <v>494</v>
      </c>
      <c r="H1700">
        <f t="shared" si="40"/>
        <v>2007</v>
      </c>
    </row>
    <row r="1701" spans="1:8" x14ac:dyDescent="0.3">
      <c r="A1701" s="203">
        <v>39101</v>
      </c>
      <c r="B1701" s="204" t="s">
        <v>509</v>
      </c>
      <c r="C1701" s="204" t="s">
        <v>715</v>
      </c>
      <c r="D1701" s="204" t="s">
        <v>96</v>
      </c>
      <c r="E1701" s="204" t="s">
        <v>712</v>
      </c>
      <c r="F1701" s="205">
        <v>0</v>
      </c>
      <c r="G1701" s="205">
        <v>3935</v>
      </c>
      <c r="H1701">
        <f t="shared" si="40"/>
        <v>2007</v>
      </c>
    </row>
    <row r="1702" spans="1:8" x14ac:dyDescent="0.3">
      <c r="A1702" s="203">
        <v>39101</v>
      </c>
      <c r="B1702" s="204" t="s">
        <v>716</v>
      </c>
      <c r="C1702" s="204" t="s">
        <v>716</v>
      </c>
      <c r="D1702" s="204" t="s">
        <v>96</v>
      </c>
      <c r="E1702" s="204" t="s">
        <v>712</v>
      </c>
      <c r="F1702" s="205">
        <v>567</v>
      </c>
      <c r="G1702" s="205">
        <v>1245</v>
      </c>
      <c r="H1702">
        <f t="shared" si="40"/>
        <v>2007</v>
      </c>
    </row>
    <row r="1703" spans="1:8" x14ac:dyDescent="0.3">
      <c r="A1703" s="203">
        <v>39101</v>
      </c>
      <c r="B1703" s="204" t="s">
        <v>717</v>
      </c>
      <c r="C1703" s="204" t="s">
        <v>718</v>
      </c>
      <c r="D1703" s="204" t="s">
        <v>96</v>
      </c>
      <c r="E1703" s="204" t="s">
        <v>712</v>
      </c>
      <c r="F1703" s="205">
        <v>685</v>
      </c>
      <c r="G1703" s="205">
        <v>1483</v>
      </c>
      <c r="H1703">
        <f t="shared" si="40"/>
        <v>2007</v>
      </c>
    </row>
    <row r="1704" spans="1:8" x14ac:dyDescent="0.3">
      <c r="A1704" s="203">
        <v>39101</v>
      </c>
      <c r="B1704" s="204" t="s">
        <v>717</v>
      </c>
      <c r="C1704" s="204" t="s">
        <v>719</v>
      </c>
      <c r="D1704" s="204" t="s">
        <v>96</v>
      </c>
      <c r="E1704" s="204" t="s">
        <v>712</v>
      </c>
      <c r="F1704" s="205">
        <v>108</v>
      </c>
      <c r="G1704" s="205">
        <v>215</v>
      </c>
      <c r="H1704">
        <f t="shared" si="40"/>
        <v>2007</v>
      </c>
    </row>
    <row r="1705" spans="1:8" x14ac:dyDescent="0.3">
      <c r="A1705" s="203">
        <v>39101</v>
      </c>
      <c r="B1705" s="204" t="s">
        <v>720</v>
      </c>
      <c r="C1705" s="204" t="s">
        <v>720</v>
      </c>
      <c r="D1705" s="204" t="s">
        <v>96</v>
      </c>
      <c r="E1705" s="204" t="s">
        <v>712</v>
      </c>
      <c r="F1705" s="205">
        <v>306</v>
      </c>
      <c r="G1705" s="205">
        <v>827</v>
      </c>
      <c r="H1705">
        <f t="shared" si="40"/>
        <v>2007</v>
      </c>
    </row>
    <row r="1706" spans="1:8" x14ac:dyDescent="0.3">
      <c r="A1706" s="203">
        <v>39101</v>
      </c>
      <c r="B1706" s="204" t="s">
        <v>720</v>
      </c>
      <c r="C1706" s="204" t="s">
        <v>720</v>
      </c>
      <c r="D1706" s="204" t="s">
        <v>96</v>
      </c>
      <c r="E1706" s="204" t="s">
        <v>721</v>
      </c>
      <c r="F1706" s="205">
        <v>12</v>
      </c>
      <c r="G1706" s="205">
        <v>473</v>
      </c>
      <c r="H1706">
        <f t="shared" si="40"/>
        <v>2007</v>
      </c>
    </row>
    <row r="1707" spans="1:8" x14ac:dyDescent="0.3">
      <c r="A1707" s="203">
        <v>39101</v>
      </c>
      <c r="B1707" s="204" t="s">
        <v>134</v>
      </c>
      <c r="C1707" s="204" t="s">
        <v>134</v>
      </c>
      <c r="D1707" s="204" t="s">
        <v>711</v>
      </c>
      <c r="E1707" s="204" t="s">
        <v>721</v>
      </c>
      <c r="F1707" s="205">
        <v>7061</v>
      </c>
      <c r="G1707" s="205">
        <v>6741</v>
      </c>
      <c r="H1707">
        <f t="shared" si="40"/>
        <v>2007</v>
      </c>
    </row>
    <row r="1708" spans="1:8" x14ac:dyDescent="0.3">
      <c r="A1708" s="203">
        <v>39101</v>
      </c>
      <c r="B1708" s="204" t="s">
        <v>509</v>
      </c>
      <c r="C1708" s="204" t="s">
        <v>713</v>
      </c>
      <c r="D1708" s="204" t="s">
        <v>96</v>
      </c>
      <c r="E1708" s="204" t="s">
        <v>721</v>
      </c>
      <c r="F1708" s="205">
        <v>3627.32</v>
      </c>
      <c r="G1708" s="205">
        <v>2800.52</v>
      </c>
      <c r="H1708">
        <f t="shared" si="40"/>
        <v>2007</v>
      </c>
    </row>
    <row r="1709" spans="1:8" x14ac:dyDescent="0.3">
      <c r="A1709" s="203">
        <v>39101</v>
      </c>
      <c r="B1709" s="204" t="s">
        <v>509</v>
      </c>
      <c r="C1709" s="204" t="s">
        <v>714</v>
      </c>
      <c r="D1709" s="204" t="s">
        <v>96</v>
      </c>
      <c r="E1709" s="204" t="s">
        <v>721</v>
      </c>
      <c r="F1709" s="205">
        <v>338</v>
      </c>
      <c r="G1709" s="205">
        <v>510</v>
      </c>
      <c r="H1709">
        <f t="shared" si="40"/>
        <v>2007</v>
      </c>
    </row>
    <row r="1710" spans="1:8" x14ac:dyDescent="0.3">
      <c r="A1710" s="203">
        <v>39101</v>
      </c>
      <c r="B1710" s="204" t="s">
        <v>509</v>
      </c>
      <c r="C1710" s="204" t="s">
        <v>715</v>
      </c>
      <c r="D1710" s="204" t="s">
        <v>96</v>
      </c>
      <c r="E1710" s="204" t="s">
        <v>721</v>
      </c>
      <c r="F1710" s="205">
        <v>0</v>
      </c>
      <c r="G1710" s="205">
        <v>4186</v>
      </c>
      <c r="H1710">
        <f t="shared" si="40"/>
        <v>2007</v>
      </c>
    </row>
    <row r="1711" spans="1:8" x14ac:dyDescent="0.3">
      <c r="A1711" s="203">
        <v>39101</v>
      </c>
      <c r="B1711" s="204" t="s">
        <v>716</v>
      </c>
      <c r="C1711" s="204" t="s">
        <v>716</v>
      </c>
      <c r="D1711" s="204" t="s">
        <v>96</v>
      </c>
      <c r="E1711" s="204" t="s">
        <v>721</v>
      </c>
      <c r="F1711" s="205">
        <v>968</v>
      </c>
      <c r="G1711" s="205">
        <v>1517</v>
      </c>
      <c r="H1711">
        <f t="shared" si="40"/>
        <v>2007</v>
      </c>
    </row>
    <row r="1712" spans="1:8" x14ac:dyDescent="0.3">
      <c r="A1712" s="203">
        <v>39101</v>
      </c>
      <c r="B1712" s="204" t="s">
        <v>717</v>
      </c>
      <c r="C1712" s="204" t="s">
        <v>718</v>
      </c>
      <c r="D1712" s="204" t="s">
        <v>96</v>
      </c>
      <c r="E1712" s="204" t="s">
        <v>721</v>
      </c>
      <c r="F1712" s="205">
        <v>890</v>
      </c>
      <c r="G1712" s="205">
        <v>1163</v>
      </c>
      <c r="H1712">
        <f t="shared" si="40"/>
        <v>2007</v>
      </c>
    </row>
    <row r="1713" spans="1:8" x14ac:dyDescent="0.3">
      <c r="A1713" s="203">
        <v>39101</v>
      </c>
      <c r="B1713" s="204" t="s">
        <v>717</v>
      </c>
      <c r="C1713" s="204" t="s">
        <v>719</v>
      </c>
      <c r="D1713" s="204" t="s">
        <v>96</v>
      </c>
      <c r="E1713" s="204" t="s">
        <v>721</v>
      </c>
      <c r="F1713" s="205">
        <v>144</v>
      </c>
      <c r="G1713" s="205">
        <v>715</v>
      </c>
      <c r="H1713">
        <f t="shared" si="40"/>
        <v>2007</v>
      </c>
    </row>
    <row r="1714" spans="1:8" x14ac:dyDescent="0.3">
      <c r="A1714" s="203">
        <v>39108</v>
      </c>
      <c r="B1714" s="204" t="s">
        <v>134</v>
      </c>
      <c r="C1714" s="204" t="s">
        <v>134</v>
      </c>
      <c r="D1714" s="204" t="s">
        <v>711</v>
      </c>
      <c r="E1714" s="204" t="s">
        <v>712</v>
      </c>
      <c r="F1714" s="205">
        <v>4213</v>
      </c>
      <c r="G1714" s="205">
        <v>7456</v>
      </c>
      <c r="H1714">
        <f t="shared" si="40"/>
        <v>2007</v>
      </c>
    </row>
    <row r="1715" spans="1:8" x14ac:dyDescent="0.3">
      <c r="A1715" s="203">
        <v>39108</v>
      </c>
      <c r="B1715" s="204" t="s">
        <v>509</v>
      </c>
      <c r="C1715" s="204" t="s">
        <v>713</v>
      </c>
      <c r="D1715" s="204" t="s">
        <v>96</v>
      </c>
      <c r="E1715" s="204" t="s">
        <v>712</v>
      </c>
      <c r="F1715" s="205">
        <v>2543.98</v>
      </c>
      <c r="G1715" s="205">
        <v>3696.02</v>
      </c>
      <c r="H1715">
        <f t="shared" si="40"/>
        <v>2007</v>
      </c>
    </row>
    <row r="1716" spans="1:8" x14ac:dyDescent="0.3">
      <c r="A1716" s="203">
        <v>39108</v>
      </c>
      <c r="B1716" s="204" t="s">
        <v>509</v>
      </c>
      <c r="C1716" s="204" t="s">
        <v>714</v>
      </c>
      <c r="D1716" s="204" t="s">
        <v>96</v>
      </c>
      <c r="E1716" s="204" t="s">
        <v>712</v>
      </c>
      <c r="F1716" s="205">
        <v>259</v>
      </c>
      <c r="G1716" s="205">
        <v>398</v>
      </c>
      <c r="H1716">
        <f t="shared" si="40"/>
        <v>2007</v>
      </c>
    </row>
    <row r="1717" spans="1:8" x14ac:dyDescent="0.3">
      <c r="A1717" s="203">
        <v>39108</v>
      </c>
      <c r="B1717" s="204" t="s">
        <v>509</v>
      </c>
      <c r="C1717" s="204" t="s">
        <v>715</v>
      </c>
      <c r="D1717" s="204" t="s">
        <v>96</v>
      </c>
      <c r="E1717" s="204" t="s">
        <v>712</v>
      </c>
      <c r="F1717" s="205">
        <v>0</v>
      </c>
      <c r="G1717" s="205">
        <v>3443</v>
      </c>
      <c r="H1717">
        <f t="shared" si="40"/>
        <v>2007</v>
      </c>
    </row>
    <row r="1718" spans="1:8" x14ac:dyDescent="0.3">
      <c r="A1718" s="203">
        <v>39108</v>
      </c>
      <c r="B1718" s="204" t="s">
        <v>716</v>
      </c>
      <c r="C1718" s="204" t="s">
        <v>716</v>
      </c>
      <c r="D1718" s="204" t="s">
        <v>96</v>
      </c>
      <c r="E1718" s="204" t="s">
        <v>712</v>
      </c>
      <c r="F1718" s="205">
        <v>404</v>
      </c>
      <c r="G1718" s="205">
        <v>1652</v>
      </c>
      <c r="H1718">
        <f t="shared" si="40"/>
        <v>2007</v>
      </c>
    </row>
    <row r="1719" spans="1:8" x14ac:dyDescent="0.3">
      <c r="A1719" s="203">
        <v>39108</v>
      </c>
      <c r="B1719" s="204" t="s">
        <v>717</v>
      </c>
      <c r="C1719" s="204" t="s">
        <v>718</v>
      </c>
      <c r="D1719" s="204" t="s">
        <v>96</v>
      </c>
      <c r="E1719" s="204" t="s">
        <v>712</v>
      </c>
      <c r="F1719" s="205">
        <v>543</v>
      </c>
      <c r="G1719" s="205">
        <v>1450</v>
      </c>
      <c r="H1719">
        <f t="shared" si="40"/>
        <v>2007</v>
      </c>
    </row>
    <row r="1720" spans="1:8" x14ac:dyDescent="0.3">
      <c r="A1720" s="203">
        <v>39108</v>
      </c>
      <c r="B1720" s="204" t="s">
        <v>717</v>
      </c>
      <c r="C1720" s="204" t="s">
        <v>719</v>
      </c>
      <c r="D1720" s="204" t="s">
        <v>96</v>
      </c>
      <c r="E1720" s="204" t="s">
        <v>712</v>
      </c>
      <c r="F1720" s="205">
        <v>159</v>
      </c>
      <c r="G1720" s="205">
        <v>312</v>
      </c>
      <c r="H1720">
        <f t="shared" si="40"/>
        <v>2007</v>
      </c>
    </row>
    <row r="1721" spans="1:8" x14ac:dyDescent="0.3">
      <c r="A1721" s="203">
        <v>39108</v>
      </c>
      <c r="B1721" s="204" t="s">
        <v>720</v>
      </c>
      <c r="C1721" s="204" t="s">
        <v>720</v>
      </c>
      <c r="D1721" s="204" t="s">
        <v>96</v>
      </c>
      <c r="E1721" s="204" t="s">
        <v>712</v>
      </c>
      <c r="F1721" s="205">
        <v>361</v>
      </c>
      <c r="G1721" s="205">
        <v>859</v>
      </c>
      <c r="H1721">
        <f t="shared" si="40"/>
        <v>2007</v>
      </c>
    </row>
    <row r="1722" spans="1:8" x14ac:dyDescent="0.3">
      <c r="A1722" s="203">
        <v>39108</v>
      </c>
      <c r="B1722" s="204" t="s">
        <v>720</v>
      </c>
      <c r="C1722" s="204" t="s">
        <v>720</v>
      </c>
      <c r="D1722" s="204" t="s">
        <v>96</v>
      </c>
      <c r="E1722" s="204" t="s">
        <v>721</v>
      </c>
      <c r="F1722" s="205">
        <v>203</v>
      </c>
      <c r="G1722" s="205">
        <v>713</v>
      </c>
      <c r="H1722">
        <f t="shared" si="40"/>
        <v>2007</v>
      </c>
    </row>
    <row r="1723" spans="1:8" x14ac:dyDescent="0.3">
      <c r="A1723" s="203">
        <v>39108</v>
      </c>
      <c r="B1723" s="204" t="s">
        <v>134</v>
      </c>
      <c r="C1723" s="204" t="s">
        <v>134</v>
      </c>
      <c r="D1723" s="204" t="s">
        <v>711</v>
      </c>
      <c r="E1723" s="204" t="s">
        <v>721</v>
      </c>
      <c r="F1723" s="205">
        <v>6681</v>
      </c>
      <c r="G1723" s="205">
        <v>6947</v>
      </c>
      <c r="H1723">
        <f t="shared" si="40"/>
        <v>2007</v>
      </c>
    </row>
    <row r="1724" spans="1:8" x14ac:dyDescent="0.3">
      <c r="A1724" s="203">
        <v>39108</v>
      </c>
      <c r="B1724" s="204" t="s">
        <v>509</v>
      </c>
      <c r="C1724" s="204" t="s">
        <v>713</v>
      </c>
      <c r="D1724" s="204" t="s">
        <v>96</v>
      </c>
      <c r="E1724" s="204" t="s">
        <v>721</v>
      </c>
      <c r="F1724" s="205">
        <v>3991.96</v>
      </c>
      <c r="G1724" s="205">
        <v>2743.28</v>
      </c>
      <c r="H1724">
        <f t="shared" si="40"/>
        <v>2007</v>
      </c>
    </row>
    <row r="1725" spans="1:8" x14ac:dyDescent="0.3">
      <c r="A1725" s="203">
        <v>39108</v>
      </c>
      <c r="B1725" s="204" t="s">
        <v>509</v>
      </c>
      <c r="C1725" s="204" t="s">
        <v>714</v>
      </c>
      <c r="D1725" s="204" t="s">
        <v>96</v>
      </c>
      <c r="E1725" s="204" t="s">
        <v>721</v>
      </c>
      <c r="F1725" s="205">
        <v>464</v>
      </c>
      <c r="G1725" s="205">
        <v>667</v>
      </c>
      <c r="H1725">
        <f t="shared" si="40"/>
        <v>2007</v>
      </c>
    </row>
    <row r="1726" spans="1:8" x14ac:dyDescent="0.3">
      <c r="A1726" s="203">
        <v>39108</v>
      </c>
      <c r="B1726" s="204" t="s">
        <v>509</v>
      </c>
      <c r="C1726" s="204" t="s">
        <v>715</v>
      </c>
      <c r="D1726" s="204" t="s">
        <v>96</v>
      </c>
      <c r="E1726" s="204" t="s">
        <v>721</v>
      </c>
      <c r="F1726" s="205">
        <v>0</v>
      </c>
      <c r="G1726" s="205">
        <v>4108</v>
      </c>
      <c r="H1726">
        <f t="shared" si="40"/>
        <v>2007</v>
      </c>
    </row>
    <row r="1727" spans="1:8" x14ac:dyDescent="0.3">
      <c r="A1727" s="203">
        <v>39108</v>
      </c>
      <c r="B1727" s="204" t="s">
        <v>716</v>
      </c>
      <c r="C1727" s="204" t="s">
        <v>716</v>
      </c>
      <c r="D1727" s="204" t="s">
        <v>96</v>
      </c>
      <c r="E1727" s="204" t="s">
        <v>721</v>
      </c>
      <c r="F1727" s="205">
        <v>1120</v>
      </c>
      <c r="G1727" s="205">
        <v>1592</v>
      </c>
      <c r="H1727">
        <f t="shared" si="40"/>
        <v>2007</v>
      </c>
    </row>
    <row r="1728" spans="1:8" x14ac:dyDescent="0.3">
      <c r="A1728" s="203">
        <v>39108</v>
      </c>
      <c r="B1728" s="204" t="s">
        <v>717</v>
      </c>
      <c r="C1728" s="204" t="s">
        <v>718</v>
      </c>
      <c r="D1728" s="204" t="s">
        <v>96</v>
      </c>
      <c r="E1728" s="204" t="s">
        <v>721</v>
      </c>
      <c r="F1728" s="205">
        <v>1027</v>
      </c>
      <c r="G1728" s="205">
        <v>971</v>
      </c>
      <c r="H1728">
        <f t="shared" si="40"/>
        <v>2007</v>
      </c>
    </row>
    <row r="1729" spans="1:8" x14ac:dyDescent="0.3">
      <c r="A1729" s="203">
        <v>39108</v>
      </c>
      <c r="B1729" s="204" t="s">
        <v>717</v>
      </c>
      <c r="C1729" s="204" t="s">
        <v>719</v>
      </c>
      <c r="D1729" s="204" t="s">
        <v>96</v>
      </c>
      <c r="E1729" s="204" t="s">
        <v>721</v>
      </c>
      <c r="F1729" s="205">
        <v>158</v>
      </c>
      <c r="G1729" s="205">
        <v>758</v>
      </c>
      <c r="H1729">
        <f t="shared" si="40"/>
        <v>2007</v>
      </c>
    </row>
    <row r="1730" spans="1:8" x14ac:dyDescent="0.3">
      <c r="A1730" s="203">
        <v>39115</v>
      </c>
      <c r="B1730" s="204" t="s">
        <v>134</v>
      </c>
      <c r="C1730" s="204" t="s">
        <v>134</v>
      </c>
      <c r="D1730" s="204" t="s">
        <v>711</v>
      </c>
      <c r="E1730" s="204" t="s">
        <v>712</v>
      </c>
      <c r="F1730" s="205">
        <v>4088</v>
      </c>
      <c r="G1730" s="205">
        <v>7426</v>
      </c>
      <c r="H1730">
        <f t="shared" si="40"/>
        <v>2007</v>
      </c>
    </row>
    <row r="1731" spans="1:8" x14ac:dyDescent="0.3">
      <c r="A1731" s="203">
        <v>39115</v>
      </c>
      <c r="B1731" s="204" t="s">
        <v>509</v>
      </c>
      <c r="C1731" s="204" t="s">
        <v>713</v>
      </c>
      <c r="D1731" s="204" t="s">
        <v>96</v>
      </c>
      <c r="E1731" s="204" t="s">
        <v>712</v>
      </c>
      <c r="F1731" s="205">
        <v>2344.08</v>
      </c>
      <c r="G1731" s="205">
        <v>3652.04</v>
      </c>
      <c r="H1731">
        <f t="shared" ref="H1731:H1794" si="41">YEAR(A1731)</f>
        <v>2007</v>
      </c>
    </row>
    <row r="1732" spans="1:8" x14ac:dyDescent="0.3">
      <c r="A1732" s="203">
        <v>39115</v>
      </c>
      <c r="B1732" s="204" t="s">
        <v>509</v>
      </c>
      <c r="C1732" s="204" t="s">
        <v>714</v>
      </c>
      <c r="D1732" s="204" t="s">
        <v>96</v>
      </c>
      <c r="E1732" s="204" t="s">
        <v>712</v>
      </c>
      <c r="F1732" s="205">
        <v>202</v>
      </c>
      <c r="G1732" s="205">
        <v>531</v>
      </c>
      <c r="H1732">
        <f t="shared" si="41"/>
        <v>2007</v>
      </c>
    </row>
    <row r="1733" spans="1:8" x14ac:dyDescent="0.3">
      <c r="A1733" s="203">
        <v>39115</v>
      </c>
      <c r="B1733" s="204" t="s">
        <v>509</v>
      </c>
      <c r="C1733" s="204" t="s">
        <v>715</v>
      </c>
      <c r="D1733" s="204" t="s">
        <v>96</v>
      </c>
      <c r="E1733" s="204" t="s">
        <v>712</v>
      </c>
      <c r="F1733" s="205">
        <v>0</v>
      </c>
      <c r="G1733" s="205">
        <v>3355</v>
      </c>
      <c r="H1733">
        <f t="shared" si="41"/>
        <v>2007</v>
      </c>
    </row>
    <row r="1734" spans="1:8" x14ac:dyDescent="0.3">
      <c r="A1734" s="203">
        <v>39115</v>
      </c>
      <c r="B1734" s="204" t="s">
        <v>716</v>
      </c>
      <c r="C1734" s="204" t="s">
        <v>716</v>
      </c>
      <c r="D1734" s="204" t="s">
        <v>96</v>
      </c>
      <c r="E1734" s="204" t="s">
        <v>712</v>
      </c>
      <c r="F1734" s="205">
        <v>455</v>
      </c>
      <c r="G1734" s="205">
        <v>1516</v>
      </c>
      <c r="H1734">
        <f t="shared" si="41"/>
        <v>2007</v>
      </c>
    </row>
    <row r="1735" spans="1:8" x14ac:dyDescent="0.3">
      <c r="A1735" s="203">
        <v>39115</v>
      </c>
      <c r="B1735" s="204" t="s">
        <v>717</v>
      </c>
      <c r="C1735" s="204" t="s">
        <v>718</v>
      </c>
      <c r="D1735" s="204" t="s">
        <v>96</v>
      </c>
      <c r="E1735" s="204" t="s">
        <v>712</v>
      </c>
      <c r="F1735" s="205">
        <v>442</v>
      </c>
      <c r="G1735" s="205">
        <v>1097</v>
      </c>
      <c r="H1735">
        <f t="shared" si="41"/>
        <v>2007</v>
      </c>
    </row>
    <row r="1736" spans="1:8" x14ac:dyDescent="0.3">
      <c r="A1736" s="203">
        <v>39115</v>
      </c>
      <c r="B1736" s="204" t="s">
        <v>717</v>
      </c>
      <c r="C1736" s="204" t="s">
        <v>719</v>
      </c>
      <c r="D1736" s="204" t="s">
        <v>96</v>
      </c>
      <c r="E1736" s="204" t="s">
        <v>712</v>
      </c>
      <c r="F1736" s="205">
        <v>166</v>
      </c>
      <c r="G1736" s="205">
        <v>306</v>
      </c>
      <c r="H1736">
        <f t="shared" si="41"/>
        <v>2007</v>
      </c>
    </row>
    <row r="1737" spans="1:8" x14ac:dyDescent="0.3">
      <c r="A1737" s="203">
        <v>39115</v>
      </c>
      <c r="B1737" s="204" t="s">
        <v>720</v>
      </c>
      <c r="C1737" s="204" t="s">
        <v>720</v>
      </c>
      <c r="D1737" s="204" t="s">
        <v>96</v>
      </c>
      <c r="E1737" s="204" t="s">
        <v>712</v>
      </c>
      <c r="F1737" s="205">
        <v>145</v>
      </c>
      <c r="G1737" s="205">
        <v>805</v>
      </c>
      <c r="H1737">
        <f t="shared" si="41"/>
        <v>2007</v>
      </c>
    </row>
    <row r="1738" spans="1:8" x14ac:dyDescent="0.3">
      <c r="A1738" s="203">
        <v>39115</v>
      </c>
      <c r="B1738" s="204" t="s">
        <v>720</v>
      </c>
      <c r="C1738" s="204" t="s">
        <v>720</v>
      </c>
      <c r="D1738" s="204" t="s">
        <v>96</v>
      </c>
      <c r="E1738" s="204" t="s">
        <v>721</v>
      </c>
      <c r="F1738" s="205">
        <v>174</v>
      </c>
      <c r="G1738" s="205">
        <v>589</v>
      </c>
      <c r="H1738">
        <f t="shared" si="41"/>
        <v>2007</v>
      </c>
    </row>
    <row r="1739" spans="1:8" x14ac:dyDescent="0.3">
      <c r="A1739" s="203">
        <v>39115</v>
      </c>
      <c r="B1739" s="204" t="s">
        <v>134</v>
      </c>
      <c r="C1739" s="204" t="s">
        <v>134</v>
      </c>
      <c r="D1739" s="204" t="s">
        <v>711</v>
      </c>
      <c r="E1739" s="204" t="s">
        <v>721</v>
      </c>
      <c r="F1739" s="205">
        <v>6538</v>
      </c>
      <c r="G1739" s="205">
        <v>7139</v>
      </c>
      <c r="H1739">
        <f t="shared" si="41"/>
        <v>2007</v>
      </c>
    </row>
    <row r="1740" spans="1:8" x14ac:dyDescent="0.3">
      <c r="A1740" s="203">
        <v>39115</v>
      </c>
      <c r="B1740" s="204" t="s">
        <v>509</v>
      </c>
      <c r="C1740" s="204" t="s">
        <v>713</v>
      </c>
      <c r="D1740" s="204" t="s">
        <v>96</v>
      </c>
      <c r="E1740" s="204" t="s">
        <v>721</v>
      </c>
      <c r="F1740" s="205">
        <v>3671.84</v>
      </c>
      <c r="G1740" s="205">
        <v>2249.3200000000002</v>
      </c>
      <c r="H1740">
        <f t="shared" si="41"/>
        <v>2007</v>
      </c>
    </row>
    <row r="1741" spans="1:8" x14ac:dyDescent="0.3">
      <c r="A1741" s="203">
        <v>39115</v>
      </c>
      <c r="B1741" s="204" t="s">
        <v>509</v>
      </c>
      <c r="C1741" s="204" t="s">
        <v>714</v>
      </c>
      <c r="D1741" s="204" t="s">
        <v>96</v>
      </c>
      <c r="E1741" s="204" t="s">
        <v>721</v>
      </c>
      <c r="F1741" s="205">
        <v>332</v>
      </c>
      <c r="G1741" s="205">
        <v>615</v>
      </c>
      <c r="H1741">
        <f t="shared" si="41"/>
        <v>2007</v>
      </c>
    </row>
    <row r="1742" spans="1:8" x14ac:dyDescent="0.3">
      <c r="A1742" s="203">
        <v>39115</v>
      </c>
      <c r="B1742" s="204" t="s">
        <v>509</v>
      </c>
      <c r="C1742" s="204" t="s">
        <v>715</v>
      </c>
      <c r="D1742" s="204" t="s">
        <v>96</v>
      </c>
      <c r="E1742" s="204" t="s">
        <v>721</v>
      </c>
      <c r="F1742" s="205">
        <v>0</v>
      </c>
      <c r="G1742" s="205">
        <v>4506</v>
      </c>
      <c r="H1742">
        <f t="shared" si="41"/>
        <v>2007</v>
      </c>
    </row>
    <row r="1743" spans="1:8" x14ac:dyDescent="0.3">
      <c r="A1743" s="203">
        <v>39115</v>
      </c>
      <c r="B1743" s="204" t="s">
        <v>716</v>
      </c>
      <c r="C1743" s="204" t="s">
        <v>716</v>
      </c>
      <c r="D1743" s="204" t="s">
        <v>96</v>
      </c>
      <c r="E1743" s="204" t="s">
        <v>721</v>
      </c>
      <c r="F1743" s="205">
        <v>962</v>
      </c>
      <c r="G1743" s="205">
        <v>1516</v>
      </c>
      <c r="H1743">
        <f t="shared" si="41"/>
        <v>2007</v>
      </c>
    </row>
    <row r="1744" spans="1:8" x14ac:dyDescent="0.3">
      <c r="A1744" s="203">
        <v>39115</v>
      </c>
      <c r="B1744" s="204" t="s">
        <v>717</v>
      </c>
      <c r="C1744" s="204" t="s">
        <v>718</v>
      </c>
      <c r="D1744" s="204" t="s">
        <v>96</v>
      </c>
      <c r="E1744" s="204" t="s">
        <v>721</v>
      </c>
      <c r="F1744" s="205">
        <v>875</v>
      </c>
      <c r="G1744" s="205">
        <v>1093</v>
      </c>
      <c r="H1744">
        <f t="shared" si="41"/>
        <v>2007</v>
      </c>
    </row>
    <row r="1745" spans="1:8" x14ac:dyDescent="0.3">
      <c r="A1745" s="203">
        <v>39115</v>
      </c>
      <c r="B1745" s="204" t="s">
        <v>717</v>
      </c>
      <c r="C1745" s="204" t="s">
        <v>719</v>
      </c>
      <c r="D1745" s="204" t="s">
        <v>96</v>
      </c>
      <c r="E1745" s="204" t="s">
        <v>721</v>
      </c>
      <c r="F1745" s="205">
        <v>315</v>
      </c>
      <c r="G1745" s="205">
        <v>587</v>
      </c>
      <c r="H1745">
        <f t="shared" si="41"/>
        <v>2007</v>
      </c>
    </row>
    <row r="1746" spans="1:8" x14ac:dyDescent="0.3">
      <c r="A1746" s="203">
        <v>39122</v>
      </c>
      <c r="B1746" s="204" t="s">
        <v>134</v>
      </c>
      <c r="C1746" s="204" t="s">
        <v>134</v>
      </c>
      <c r="D1746" s="204" t="s">
        <v>711</v>
      </c>
      <c r="E1746" s="204" t="s">
        <v>712</v>
      </c>
      <c r="F1746" s="205">
        <v>3966</v>
      </c>
      <c r="G1746" s="205">
        <v>7699</v>
      </c>
      <c r="H1746">
        <f t="shared" si="41"/>
        <v>2007</v>
      </c>
    </row>
    <row r="1747" spans="1:8" x14ac:dyDescent="0.3">
      <c r="A1747" s="203">
        <v>39122</v>
      </c>
      <c r="B1747" s="204" t="s">
        <v>509</v>
      </c>
      <c r="C1747" s="204" t="s">
        <v>713</v>
      </c>
      <c r="D1747" s="204" t="s">
        <v>96</v>
      </c>
      <c r="E1747" s="204" t="s">
        <v>712</v>
      </c>
      <c r="F1747" s="205">
        <v>2390.2000000000003</v>
      </c>
      <c r="G1747" s="205">
        <v>3537.78</v>
      </c>
      <c r="H1747">
        <f t="shared" si="41"/>
        <v>2007</v>
      </c>
    </row>
    <row r="1748" spans="1:8" x14ac:dyDescent="0.3">
      <c r="A1748" s="203">
        <v>39122</v>
      </c>
      <c r="B1748" s="204" t="s">
        <v>509</v>
      </c>
      <c r="C1748" s="204" t="s">
        <v>714</v>
      </c>
      <c r="D1748" s="204" t="s">
        <v>96</v>
      </c>
      <c r="E1748" s="204" t="s">
        <v>712</v>
      </c>
      <c r="F1748" s="205">
        <v>426</v>
      </c>
      <c r="G1748" s="205">
        <v>618</v>
      </c>
      <c r="H1748">
        <f t="shared" si="41"/>
        <v>2007</v>
      </c>
    </row>
    <row r="1749" spans="1:8" x14ac:dyDescent="0.3">
      <c r="A1749" s="203">
        <v>39122</v>
      </c>
      <c r="B1749" s="204" t="s">
        <v>509</v>
      </c>
      <c r="C1749" s="204" t="s">
        <v>715</v>
      </c>
      <c r="D1749" s="204" t="s">
        <v>96</v>
      </c>
      <c r="E1749" s="204" t="s">
        <v>712</v>
      </c>
      <c r="F1749" s="205">
        <v>0</v>
      </c>
      <c r="G1749" s="205">
        <v>2998</v>
      </c>
      <c r="H1749">
        <f t="shared" si="41"/>
        <v>2007</v>
      </c>
    </row>
    <row r="1750" spans="1:8" x14ac:dyDescent="0.3">
      <c r="A1750" s="203">
        <v>39122</v>
      </c>
      <c r="B1750" s="204" t="s">
        <v>716</v>
      </c>
      <c r="C1750" s="204" t="s">
        <v>716</v>
      </c>
      <c r="D1750" s="204" t="s">
        <v>96</v>
      </c>
      <c r="E1750" s="204" t="s">
        <v>712</v>
      </c>
      <c r="F1750" s="205">
        <v>394</v>
      </c>
      <c r="G1750" s="205">
        <v>1815</v>
      </c>
      <c r="H1750">
        <f t="shared" si="41"/>
        <v>2007</v>
      </c>
    </row>
    <row r="1751" spans="1:8" x14ac:dyDescent="0.3">
      <c r="A1751" s="203">
        <v>39122</v>
      </c>
      <c r="B1751" s="204" t="s">
        <v>717</v>
      </c>
      <c r="C1751" s="204" t="s">
        <v>718</v>
      </c>
      <c r="D1751" s="204" t="s">
        <v>96</v>
      </c>
      <c r="E1751" s="204" t="s">
        <v>712</v>
      </c>
      <c r="F1751" s="205">
        <v>556</v>
      </c>
      <c r="G1751" s="205">
        <v>1137</v>
      </c>
      <c r="H1751">
        <f t="shared" si="41"/>
        <v>2007</v>
      </c>
    </row>
    <row r="1752" spans="1:8" x14ac:dyDescent="0.3">
      <c r="A1752" s="203">
        <v>39122</v>
      </c>
      <c r="B1752" s="204" t="s">
        <v>717</v>
      </c>
      <c r="C1752" s="204" t="s">
        <v>719</v>
      </c>
      <c r="D1752" s="204" t="s">
        <v>96</v>
      </c>
      <c r="E1752" s="204" t="s">
        <v>712</v>
      </c>
      <c r="F1752" s="205">
        <v>230</v>
      </c>
      <c r="G1752" s="205">
        <v>408</v>
      </c>
      <c r="H1752">
        <f t="shared" si="41"/>
        <v>2007</v>
      </c>
    </row>
    <row r="1753" spans="1:8" x14ac:dyDescent="0.3">
      <c r="A1753" s="203">
        <v>39122</v>
      </c>
      <c r="B1753" s="204" t="s">
        <v>720</v>
      </c>
      <c r="C1753" s="204" t="s">
        <v>720</v>
      </c>
      <c r="D1753" s="204" t="s">
        <v>96</v>
      </c>
      <c r="E1753" s="204" t="s">
        <v>712</v>
      </c>
      <c r="F1753" s="205">
        <v>76</v>
      </c>
      <c r="G1753" s="205">
        <v>936</v>
      </c>
      <c r="H1753">
        <f t="shared" si="41"/>
        <v>2007</v>
      </c>
    </row>
    <row r="1754" spans="1:8" x14ac:dyDescent="0.3">
      <c r="A1754" s="203">
        <v>39122</v>
      </c>
      <c r="B1754" s="204" t="s">
        <v>720</v>
      </c>
      <c r="C1754" s="204" t="s">
        <v>720</v>
      </c>
      <c r="D1754" s="204" t="s">
        <v>96</v>
      </c>
      <c r="E1754" s="204" t="s">
        <v>721</v>
      </c>
      <c r="F1754" s="205">
        <v>275</v>
      </c>
      <c r="G1754" s="205">
        <v>562</v>
      </c>
      <c r="H1754">
        <f t="shared" si="41"/>
        <v>2007</v>
      </c>
    </row>
    <row r="1755" spans="1:8" x14ac:dyDescent="0.3">
      <c r="A1755" s="203">
        <v>39122</v>
      </c>
      <c r="B1755" s="204" t="s">
        <v>134</v>
      </c>
      <c r="C1755" s="204" t="s">
        <v>134</v>
      </c>
      <c r="D1755" s="204" t="s">
        <v>711</v>
      </c>
      <c r="E1755" s="204" t="s">
        <v>721</v>
      </c>
      <c r="F1755" s="205">
        <v>6786</v>
      </c>
      <c r="G1755" s="205">
        <v>7227</v>
      </c>
      <c r="H1755">
        <f t="shared" si="41"/>
        <v>2007</v>
      </c>
    </row>
    <row r="1756" spans="1:8" x14ac:dyDescent="0.3">
      <c r="A1756" s="203">
        <v>39122</v>
      </c>
      <c r="B1756" s="204" t="s">
        <v>509</v>
      </c>
      <c r="C1756" s="204" t="s">
        <v>713</v>
      </c>
      <c r="D1756" s="204" t="s">
        <v>96</v>
      </c>
      <c r="E1756" s="204" t="s">
        <v>721</v>
      </c>
      <c r="F1756" s="205">
        <v>4156.26</v>
      </c>
      <c r="G1756" s="205">
        <v>2542.94</v>
      </c>
      <c r="H1756">
        <f t="shared" si="41"/>
        <v>2007</v>
      </c>
    </row>
    <row r="1757" spans="1:8" x14ac:dyDescent="0.3">
      <c r="A1757" s="203">
        <v>39122</v>
      </c>
      <c r="B1757" s="204" t="s">
        <v>509</v>
      </c>
      <c r="C1757" s="204" t="s">
        <v>714</v>
      </c>
      <c r="D1757" s="204" t="s">
        <v>96</v>
      </c>
      <c r="E1757" s="204" t="s">
        <v>721</v>
      </c>
      <c r="F1757" s="205">
        <v>435</v>
      </c>
      <c r="G1757" s="205">
        <v>478</v>
      </c>
      <c r="H1757">
        <f t="shared" si="41"/>
        <v>2007</v>
      </c>
    </row>
    <row r="1758" spans="1:8" x14ac:dyDescent="0.3">
      <c r="A1758" s="203">
        <v>39122</v>
      </c>
      <c r="B1758" s="204" t="s">
        <v>509</v>
      </c>
      <c r="C1758" s="204" t="s">
        <v>715</v>
      </c>
      <c r="D1758" s="204" t="s">
        <v>96</v>
      </c>
      <c r="E1758" s="204" t="s">
        <v>721</v>
      </c>
      <c r="F1758" s="205">
        <v>0</v>
      </c>
      <c r="G1758" s="205">
        <v>4484</v>
      </c>
      <c r="H1758">
        <f t="shared" si="41"/>
        <v>2007</v>
      </c>
    </row>
    <row r="1759" spans="1:8" x14ac:dyDescent="0.3">
      <c r="A1759" s="203">
        <v>39122</v>
      </c>
      <c r="B1759" s="204" t="s">
        <v>716</v>
      </c>
      <c r="C1759" s="204" t="s">
        <v>716</v>
      </c>
      <c r="D1759" s="204" t="s">
        <v>96</v>
      </c>
      <c r="E1759" s="204" t="s">
        <v>721</v>
      </c>
      <c r="F1759" s="205">
        <v>1392</v>
      </c>
      <c r="G1759" s="205">
        <v>1590</v>
      </c>
      <c r="H1759">
        <f t="shared" si="41"/>
        <v>2007</v>
      </c>
    </row>
    <row r="1760" spans="1:8" x14ac:dyDescent="0.3">
      <c r="A1760" s="203">
        <v>39122</v>
      </c>
      <c r="B1760" s="204" t="s">
        <v>717</v>
      </c>
      <c r="C1760" s="204" t="s">
        <v>718</v>
      </c>
      <c r="D1760" s="204" t="s">
        <v>96</v>
      </c>
      <c r="E1760" s="204" t="s">
        <v>721</v>
      </c>
      <c r="F1760" s="205">
        <v>975</v>
      </c>
      <c r="G1760" s="205">
        <v>982</v>
      </c>
      <c r="H1760">
        <f t="shared" si="41"/>
        <v>2007</v>
      </c>
    </row>
    <row r="1761" spans="1:8" x14ac:dyDescent="0.3">
      <c r="A1761" s="203">
        <v>39122</v>
      </c>
      <c r="B1761" s="204" t="s">
        <v>717</v>
      </c>
      <c r="C1761" s="204" t="s">
        <v>719</v>
      </c>
      <c r="D1761" s="204" t="s">
        <v>96</v>
      </c>
      <c r="E1761" s="204" t="s">
        <v>721</v>
      </c>
      <c r="F1761" s="205">
        <v>91</v>
      </c>
      <c r="G1761" s="205">
        <v>533</v>
      </c>
      <c r="H1761">
        <f t="shared" si="41"/>
        <v>2007</v>
      </c>
    </row>
    <row r="1762" spans="1:8" x14ac:dyDescent="0.3">
      <c r="A1762" s="203">
        <v>39129</v>
      </c>
      <c r="B1762" s="204" t="s">
        <v>134</v>
      </c>
      <c r="C1762" s="204" t="s">
        <v>134</v>
      </c>
      <c r="D1762" s="204" t="s">
        <v>711</v>
      </c>
      <c r="E1762" s="204" t="s">
        <v>712</v>
      </c>
      <c r="F1762" s="205">
        <v>3996</v>
      </c>
      <c r="G1762" s="205">
        <v>9051</v>
      </c>
      <c r="H1762">
        <f t="shared" si="41"/>
        <v>2007</v>
      </c>
    </row>
    <row r="1763" spans="1:8" x14ac:dyDescent="0.3">
      <c r="A1763" s="203">
        <v>39129</v>
      </c>
      <c r="B1763" s="204" t="s">
        <v>509</v>
      </c>
      <c r="C1763" s="204" t="s">
        <v>713</v>
      </c>
      <c r="D1763" s="204" t="s">
        <v>96</v>
      </c>
      <c r="E1763" s="204" t="s">
        <v>712</v>
      </c>
      <c r="F1763" s="205">
        <v>2235.66</v>
      </c>
      <c r="G1763" s="205">
        <v>3302.8</v>
      </c>
      <c r="H1763">
        <f t="shared" si="41"/>
        <v>2007</v>
      </c>
    </row>
    <row r="1764" spans="1:8" x14ac:dyDescent="0.3">
      <c r="A1764" s="203">
        <v>39129</v>
      </c>
      <c r="B1764" s="204" t="s">
        <v>509</v>
      </c>
      <c r="C1764" s="204" t="s">
        <v>714</v>
      </c>
      <c r="D1764" s="204" t="s">
        <v>96</v>
      </c>
      <c r="E1764" s="204" t="s">
        <v>712</v>
      </c>
      <c r="F1764" s="205">
        <v>179</v>
      </c>
      <c r="G1764" s="205">
        <v>644</v>
      </c>
      <c r="H1764">
        <f t="shared" si="41"/>
        <v>2007</v>
      </c>
    </row>
    <row r="1765" spans="1:8" x14ac:dyDescent="0.3">
      <c r="A1765" s="203">
        <v>39129</v>
      </c>
      <c r="B1765" s="204" t="s">
        <v>509</v>
      </c>
      <c r="C1765" s="204" t="s">
        <v>715</v>
      </c>
      <c r="D1765" s="204" t="s">
        <v>96</v>
      </c>
      <c r="E1765" s="204" t="s">
        <v>712</v>
      </c>
      <c r="F1765" s="205">
        <v>0</v>
      </c>
      <c r="G1765" s="205">
        <v>2878</v>
      </c>
      <c r="H1765">
        <f t="shared" si="41"/>
        <v>2007</v>
      </c>
    </row>
    <row r="1766" spans="1:8" x14ac:dyDescent="0.3">
      <c r="A1766" s="203">
        <v>39129</v>
      </c>
      <c r="B1766" s="204" t="s">
        <v>716</v>
      </c>
      <c r="C1766" s="204" t="s">
        <v>716</v>
      </c>
      <c r="D1766" s="204" t="s">
        <v>96</v>
      </c>
      <c r="E1766" s="204" t="s">
        <v>712</v>
      </c>
      <c r="F1766" s="205">
        <v>387</v>
      </c>
      <c r="G1766" s="205">
        <v>1583</v>
      </c>
      <c r="H1766">
        <f t="shared" si="41"/>
        <v>2007</v>
      </c>
    </row>
    <row r="1767" spans="1:8" x14ac:dyDescent="0.3">
      <c r="A1767" s="203">
        <v>39129</v>
      </c>
      <c r="B1767" s="204" t="s">
        <v>717</v>
      </c>
      <c r="C1767" s="204" t="s">
        <v>718</v>
      </c>
      <c r="D1767" s="204" t="s">
        <v>96</v>
      </c>
      <c r="E1767" s="204" t="s">
        <v>712</v>
      </c>
      <c r="F1767" s="205">
        <v>662</v>
      </c>
      <c r="G1767" s="205">
        <v>1202</v>
      </c>
      <c r="H1767">
        <f t="shared" si="41"/>
        <v>2007</v>
      </c>
    </row>
    <row r="1768" spans="1:8" x14ac:dyDescent="0.3">
      <c r="A1768" s="203">
        <v>39129</v>
      </c>
      <c r="B1768" s="204" t="s">
        <v>717</v>
      </c>
      <c r="C1768" s="204" t="s">
        <v>719</v>
      </c>
      <c r="D1768" s="204" t="s">
        <v>96</v>
      </c>
      <c r="E1768" s="204" t="s">
        <v>712</v>
      </c>
      <c r="F1768" s="205">
        <v>72</v>
      </c>
      <c r="G1768" s="205">
        <v>241</v>
      </c>
      <c r="H1768">
        <f t="shared" si="41"/>
        <v>2007</v>
      </c>
    </row>
    <row r="1769" spans="1:8" x14ac:dyDescent="0.3">
      <c r="A1769" s="203">
        <v>39129</v>
      </c>
      <c r="B1769" s="204" t="s">
        <v>720</v>
      </c>
      <c r="C1769" s="204" t="s">
        <v>720</v>
      </c>
      <c r="D1769" s="204" t="s">
        <v>96</v>
      </c>
      <c r="E1769" s="204" t="s">
        <v>712</v>
      </c>
      <c r="F1769" s="205">
        <v>135</v>
      </c>
      <c r="G1769" s="205">
        <v>808</v>
      </c>
      <c r="H1769">
        <f t="shared" si="41"/>
        <v>2007</v>
      </c>
    </row>
    <row r="1770" spans="1:8" x14ac:dyDescent="0.3">
      <c r="A1770" s="203">
        <v>39129</v>
      </c>
      <c r="B1770" s="204" t="s">
        <v>720</v>
      </c>
      <c r="C1770" s="204" t="s">
        <v>720</v>
      </c>
      <c r="D1770" s="204" t="s">
        <v>96</v>
      </c>
      <c r="E1770" s="204" t="s">
        <v>721</v>
      </c>
      <c r="F1770" s="205">
        <v>351</v>
      </c>
      <c r="G1770" s="205">
        <v>633</v>
      </c>
      <c r="H1770">
        <f t="shared" si="41"/>
        <v>2007</v>
      </c>
    </row>
    <row r="1771" spans="1:8" x14ac:dyDescent="0.3">
      <c r="A1771" s="203">
        <v>39129</v>
      </c>
      <c r="B1771" s="204" t="s">
        <v>134</v>
      </c>
      <c r="C1771" s="204" t="s">
        <v>134</v>
      </c>
      <c r="D1771" s="204" t="s">
        <v>711</v>
      </c>
      <c r="E1771" s="204" t="s">
        <v>721</v>
      </c>
      <c r="F1771" s="205">
        <v>6527</v>
      </c>
      <c r="G1771" s="205">
        <v>6678</v>
      </c>
      <c r="H1771">
        <f t="shared" si="41"/>
        <v>2007</v>
      </c>
    </row>
    <row r="1772" spans="1:8" x14ac:dyDescent="0.3">
      <c r="A1772" s="203">
        <v>39129</v>
      </c>
      <c r="B1772" s="204" t="s">
        <v>509</v>
      </c>
      <c r="C1772" s="204" t="s">
        <v>713</v>
      </c>
      <c r="D1772" s="204" t="s">
        <v>96</v>
      </c>
      <c r="E1772" s="204" t="s">
        <v>721</v>
      </c>
      <c r="F1772" s="205">
        <v>3805.4</v>
      </c>
      <c r="G1772" s="205">
        <v>2411.5</v>
      </c>
      <c r="H1772">
        <f t="shared" si="41"/>
        <v>2007</v>
      </c>
    </row>
    <row r="1773" spans="1:8" x14ac:dyDescent="0.3">
      <c r="A1773" s="203">
        <v>39129</v>
      </c>
      <c r="B1773" s="204" t="s">
        <v>509</v>
      </c>
      <c r="C1773" s="204" t="s">
        <v>714</v>
      </c>
      <c r="D1773" s="204" t="s">
        <v>96</v>
      </c>
      <c r="E1773" s="204" t="s">
        <v>721</v>
      </c>
      <c r="F1773" s="205">
        <v>485</v>
      </c>
      <c r="G1773" s="205">
        <v>576</v>
      </c>
      <c r="H1773">
        <f t="shared" si="41"/>
        <v>2007</v>
      </c>
    </row>
    <row r="1774" spans="1:8" x14ac:dyDescent="0.3">
      <c r="A1774" s="203">
        <v>39129</v>
      </c>
      <c r="B1774" s="204" t="s">
        <v>509</v>
      </c>
      <c r="C1774" s="204" t="s">
        <v>715</v>
      </c>
      <c r="D1774" s="204" t="s">
        <v>96</v>
      </c>
      <c r="E1774" s="204" t="s">
        <v>721</v>
      </c>
      <c r="F1774" s="205">
        <v>0</v>
      </c>
      <c r="G1774" s="205">
        <v>4420</v>
      </c>
      <c r="H1774">
        <f t="shared" si="41"/>
        <v>2007</v>
      </c>
    </row>
    <row r="1775" spans="1:8" x14ac:dyDescent="0.3">
      <c r="A1775" s="203">
        <v>39129</v>
      </c>
      <c r="B1775" s="204" t="s">
        <v>716</v>
      </c>
      <c r="C1775" s="204" t="s">
        <v>716</v>
      </c>
      <c r="D1775" s="204" t="s">
        <v>96</v>
      </c>
      <c r="E1775" s="204" t="s">
        <v>721</v>
      </c>
      <c r="F1775" s="205">
        <v>1183</v>
      </c>
      <c r="G1775" s="205">
        <v>1640</v>
      </c>
      <c r="H1775">
        <f t="shared" si="41"/>
        <v>2007</v>
      </c>
    </row>
    <row r="1776" spans="1:8" x14ac:dyDescent="0.3">
      <c r="A1776" s="203">
        <v>39129</v>
      </c>
      <c r="B1776" s="204" t="s">
        <v>717</v>
      </c>
      <c r="C1776" s="204" t="s">
        <v>718</v>
      </c>
      <c r="D1776" s="204" t="s">
        <v>96</v>
      </c>
      <c r="E1776" s="204" t="s">
        <v>721</v>
      </c>
      <c r="F1776" s="205">
        <v>518</v>
      </c>
      <c r="G1776" s="205">
        <v>659</v>
      </c>
      <c r="H1776">
        <f t="shared" si="41"/>
        <v>2007</v>
      </c>
    </row>
    <row r="1777" spans="1:8" x14ac:dyDescent="0.3">
      <c r="A1777" s="203">
        <v>39129</v>
      </c>
      <c r="B1777" s="204" t="s">
        <v>717</v>
      </c>
      <c r="C1777" s="204" t="s">
        <v>719</v>
      </c>
      <c r="D1777" s="204" t="s">
        <v>96</v>
      </c>
      <c r="E1777" s="204" t="s">
        <v>721</v>
      </c>
      <c r="F1777" s="205">
        <v>327</v>
      </c>
      <c r="G1777" s="205">
        <v>735</v>
      </c>
      <c r="H1777">
        <f t="shared" si="41"/>
        <v>2007</v>
      </c>
    </row>
    <row r="1778" spans="1:8" x14ac:dyDescent="0.3">
      <c r="A1778" s="203">
        <v>39136</v>
      </c>
      <c r="B1778" s="204" t="s">
        <v>134</v>
      </c>
      <c r="C1778" s="204" t="s">
        <v>134</v>
      </c>
      <c r="D1778" s="204" t="s">
        <v>711</v>
      </c>
      <c r="E1778" s="204" t="s">
        <v>712</v>
      </c>
      <c r="F1778" s="205">
        <v>4021</v>
      </c>
      <c r="G1778" s="205">
        <v>9195</v>
      </c>
      <c r="H1778">
        <f t="shared" si="41"/>
        <v>2007</v>
      </c>
    </row>
    <row r="1779" spans="1:8" x14ac:dyDescent="0.3">
      <c r="A1779" s="203">
        <v>39136</v>
      </c>
      <c r="B1779" s="204" t="s">
        <v>509</v>
      </c>
      <c r="C1779" s="204" t="s">
        <v>713</v>
      </c>
      <c r="D1779" s="204" t="s">
        <v>96</v>
      </c>
      <c r="E1779" s="204" t="s">
        <v>712</v>
      </c>
      <c r="F1779" s="205">
        <v>2753.2000000000003</v>
      </c>
      <c r="G1779" s="205">
        <v>3051.58</v>
      </c>
      <c r="H1779">
        <f t="shared" si="41"/>
        <v>2007</v>
      </c>
    </row>
    <row r="1780" spans="1:8" x14ac:dyDescent="0.3">
      <c r="A1780" s="203">
        <v>39136</v>
      </c>
      <c r="B1780" s="204" t="s">
        <v>509</v>
      </c>
      <c r="C1780" s="204" t="s">
        <v>714</v>
      </c>
      <c r="D1780" s="204" t="s">
        <v>96</v>
      </c>
      <c r="E1780" s="204" t="s">
        <v>712</v>
      </c>
      <c r="F1780" s="205">
        <v>120</v>
      </c>
      <c r="G1780" s="205">
        <v>413</v>
      </c>
      <c r="H1780">
        <f t="shared" si="41"/>
        <v>2007</v>
      </c>
    </row>
    <row r="1781" spans="1:8" x14ac:dyDescent="0.3">
      <c r="A1781" s="203">
        <v>39136</v>
      </c>
      <c r="B1781" s="204" t="s">
        <v>509</v>
      </c>
      <c r="C1781" s="204" t="s">
        <v>715</v>
      </c>
      <c r="D1781" s="204" t="s">
        <v>96</v>
      </c>
      <c r="E1781" s="204" t="s">
        <v>712</v>
      </c>
      <c r="F1781" s="205">
        <v>0</v>
      </c>
      <c r="G1781" s="205">
        <v>2787</v>
      </c>
      <c r="H1781">
        <f t="shared" si="41"/>
        <v>2007</v>
      </c>
    </row>
    <row r="1782" spans="1:8" x14ac:dyDescent="0.3">
      <c r="A1782" s="203">
        <v>39136</v>
      </c>
      <c r="B1782" s="204" t="s">
        <v>716</v>
      </c>
      <c r="C1782" s="204" t="s">
        <v>716</v>
      </c>
      <c r="D1782" s="204" t="s">
        <v>96</v>
      </c>
      <c r="E1782" s="204" t="s">
        <v>712</v>
      </c>
      <c r="F1782" s="205">
        <v>386</v>
      </c>
      <c r="G1782" s="205">
        <v>1437</v>
      </c>
      <c r="H1782">
        <f t="shared" si="41"/>
        <v>2007</v>
      </c>
    </row>
    <row r="1783" spans="1:8" x14ac:dyDescent="0.3">
      <c r="A1783" s="203">
        <v>39136</v>
      </c>
      <c r="B1783" s="204" t="s">
        <v>717</v>
      </c>
      <c r="C1783" s="204" t="s">
        <v>718</v>
      </c>
      <c r="D1783" s="204" t="s">
        <v>96</v>
      </c>
      <c r="E1783" s="204" t="s">
        <v>712</v>
      </c>
      <c r="F1783" s="205">
        <v>681</v>
      </c>
      <c r="G1783" s="205">
        <v>1021</v>
      </c>
      <c r="H1783">
        <f t="shared" si="41"/>
        <v>2007</v>
      </c>
    </row>
    <row r="1784" spans="1:8" x14ac:dyDescent="0.3">
      <c r="A1784" s="203">
        <v>39136</v>
      </c>
      <c r="B1784" s="204" t="s">
        <v>717</v>
      </c>
      <c r="C1784" s="204" t="s">
        <v>719</v>
      </c>
      <c r="D1784" s="204" t="s">
        <v>96</v>
      </c>
      <c r="E1784" s="204" t="s">
        <v>712</v>
      </c>
      <c r="F1784" s="205">
        <v>128</v>
      </c>
      <c r="G1784" s="205">
        <v>287</v>
      </c>
      <c r="H1784">
        <f t="shared" si="41"/>
        <v>2007</v>
      </c>
    </row>
    <row r="1785" spans="1:8" x14ac:dyDescent="0.3">
      <c r="A1785" s="203">
        <v>39136</v>
      </c>
      <c r="B1785" s="204" t="s">
        <v>720</v>
      </c>
      <c r="C1785" s="204" t="s">
        <v>720</v>
      </c>
      <c r="D1785" s="204" t="s">
        <v>96</v>
      </c>
      <c r="E1785" s="204" t="s">
        <v>712</v>
      </c>
      <c r="F1785" s="205">
        <v>-64</v>
      </c>
      <c r="G1785" s="205">
        <v>592</v>
      </c>
      <c r="H1785">
        <f t="shared" si="41"/>
        <v>2007</v>
      </c>
    </row>
    <row r="1786" spans="1:8" x14ac:dyDescent="0.3">
      <c r="A1786" s="203">
        <v>39136</v>
      </c>
      <c r="B1786" s="204" t="s">
        <v>720</v>
      </c>
      <c r="C1786" s="204" t="s">
        <v>720</v>
      </c>
      <c r="D1786" s="204" t="s">
        <v>96</v>
      </c>
      <c r="E1786" s="204" t="s">
        <v>721</v>
      </c>
      <c r="F1786" s="205">
        <v>68</v>
      </c>
      <c r="G1786" s="205">
        <v>604</v>
      </c>
      <c r="H1786">
        <f t="shared" si="41"/>
        <v>2007</v>
      </c>
    </row>
    <row r="1787" spans="1:8" x14ac:dyDescent="0.3">
      <c r="A1787" s="203">
        <v>39136</v>
      </c>
      <c r="B1787" s="204" t="s">
        <v>134</v>
      </c>
      <c r="C1787" s="204" t="s">
        <v>134</v>
      </c>
      <c r="D1787" s="204" t="s">
        <v>711</v>
      </c>
      <c r="E1787" s="204" t="s">
        <v>721</v>
      </c>
      <c r="F1787" s="205">
        <v>6881</v>
      </c>
      <c r="G1787" s="205">
        <v>7354</v>
      </c>
      <c r="H1787">
        <f t="shared" si="41"/>
        <v>2007</v>
      </c>
    </row>
    <row r="1788" spans="1:8" x14ac:dyDescent="0.3">
      <c r="A1788" s="203">
        <v>39136</v>
      </c>
      <c r="B1788" s="204" t="s">
        <v>509</v>
      </c>
      <c r="C1788" s="204" t="s">
        <v>713</v>
      </c>
      <c r="D1788" s="204" t="s">
        <v>96</v>
      </c>
      <c r="E1788" s="204" t="s">
        <v>721</v>
      </c>
      <c r="F1788" s="205">
        <v>3791.6200000000003</v>
      </c>
      <c r="G1788" s="205">
        <v>2648.94</v>
      </c>
      <c r="H1788">
        <f t="shared" si="41"/>
        <v>2007</v>
      </c>
    </row>
    <row r="1789" spans="1:8" x14ac:dyDescent="0.3">
      <c r="A1789" s="203">
        <v>39136</v>
      </c>
      <c r="B1789" s="204" t="s">
        <v>509</v>
      </c>
      <c r="C1789" s="204" t="s">
        <v>714</v>
      </c>
      <c r="D1789" s="204" t="s">
        <v>96</v>
      </c>
      <c r="E1789" s="204" t="s">
        <v>721</v>
      </c>
      <c r="F1789" s="205">
        <v>348</v>
      </c>
      <c r="G1789" s="205">
        <v>610</v>
      </c>
      <c r="H1789">
        <f t="shared" si="41"/>
        <v>2007</v>
      </c>
    </row>
    <row r="1790" spans="1:8" x14ac:dyDescent="0.3">
      <c r="A1790" s="203">
        <v>39136</v>
      </c>
      <c r="B1790" s="204" t="s">
        <v>509</v>
      </c>
      <c r="C1790" s="204" t="s">
        <v>715</v>
      </c>
      <c r="D1790" s="204" t="s">
        <v>96</v>
      </c>
      <c r="E1790" s="204" t="s">
        <v>721</v>
      </c>
      <c r="F1790" s="205">
        <v>0</v>
      </c>
      <c r="G1790" s="205">
        <v>4193</v>
      </c>
      <c r="H1790">
        <f t="shared" si="41"/>
        <v>2007</v>
      </c>
    </row>
    <row r="1791" spans="1:8" x14ac:dyDescent="0.3">
      <c r="A1791" s="203">
        <v>39136</v>
      </c>
      <c r="B1791" s="204" t="s">
        <v>716</v>
      </c>
      <c r="C1791" s="204" t="s">
        <v>716</v>
      </c>
      <c r="D1791" s="204" t="s">
        <v>96</v>
      </c>
      <c r="E1791" s="204" t="s">
        <v>721</v>
      </c>
      <c r="F1791" s="205">
        <v>1015</v>
      </c>
      <c r="G1791" s="205">
        <v>1418</v>
      </c>
      <c r="H1791">
        <f t="shared" si="41"/>
        <v>2007</v>
      </c>
    </row>
    <row r="1792" spans="1:8" x14ac:dyDescent="0.3">
      <c r="A1792" s="203">
        <v>39136</v>
      </c>
      <c r="B1792" s="204" t="s">
        <v>717</v>
      </c>
      <c r="C1792" s="204" t="s">
        <v>718</v>
      </c>
      <c r="D1792" s="204" t="s">
        <v>96</v>
      </c>
      <c r="E1792" s="204" t="s">
        <v>721</v>
      </c>
      <c r="F1792" s="205">
        <v>1257</v>
      </c>
      <c r="G1792" s="205">
        <v>1325</v>
      </c>
      <c r="H1792">
        <f t="shared" si="41"/>
        <v>2007</v>
      </c>
    </row>
    <row r="1793" spans="1:8" x14ac:dyDescent="0.3">
      <c r="A1793" s="203">
        <v>39136</v>
      </c>
      <c r="B1793" s="204" t="s">
        <v>717</v>
      </c>
      <c r="C1793" s="204" t="s">
        <v>719</v>
      </c>
      <c r="D1793" s="204" t="s">
        <v>96</v>
      </c>
      <c r="E1793" s="204" t="s">
        <v>721</v>
      </c>
      <c r="F1793" s="205">
        <v>233</v>
      </c>
      <c r="G1793" s="205">
        <v>468</v>
      </c>
      <c r="H1793">
        <f t="shared" si="41"/>
        <v>2007</v>
      </c>
    </row>
    <row r="1794" spans="1:8" x14ac:dyDescent="0.3">
      <c r="A1794" s="203">
        <v>39143</v>
      </c>
      <c r="B1794" s="204" t="s">
        <v>134</v>
      </c>
      <c r="C1794" s="204" t="s">
        <v>134</v>
      </c>
      <c r="D1794" s="204" t="s">
        <v>711</v>
      </c>
      <c r="E1794" s="204" t="s">
        <v>712</v>
      </c>
      <c r="F1794" s="205">
        <v>3714</v>
      </c>
      <c r="G1794" s="205">
        <v>9273</v>
      </c>
      <c r="H1794">
        <f t="shared" si="41"/>
        <v>2007</v>
      </c>
    </row>
    <row r="1795" spans="1:8" x14ac:dyDescent="0.3">
      <c r="A1795" s="203">
        <v>39143</v>
      </c>
      <c r="B1795" s="204" t="s">
        <v>509</v>
      </c>
      <c r="C1795" s="204" t="s">
        <v>713</v>
      </c>
      <c r="D1795" s="204" t="s">
        <v>96</v>
      </c>
      <c r="E1795" s="204" t="s">
        <v>712</v>
      </c>
      <c r="F1795" s="205">
        <v>2555</v>
      </c>
      <c r="G1795" s="205">
        <v>2863.56</v>
      </c>
      <c r="H1795">
        <f t="shared" ref="H1795:H1858" si="42">YEAR(A1795)</f>
        <v>2007</v>
      </c>
    </row>
    <row r="1796" spans="1:8" x14ac:dyDescent="0.3">
      <c r="A1796" s="203">
        <v>39143</v>
      </c>
      <c r="B1796" s="204" t="s">
        <v>509</v>
      </c>
      <c r="C1796" s="204" t="s">
        <v>714</v>
      </c>
      <c r="D1796" s="204" t="s">
        <v>96</v>
      </c>
      <c r="E1796" s="204" t="s">
        <v>712</v>
      </c>
      <c r="F1796" s="205">
        <v>341</v>
      </c>
      <c r="G1796" s="205">
        <v>343</v>
      </c>
      <c r="H1796">
        <f t="shared" si="42"/>
        <v>2007</v>
      </c>
    </row>
    <row r="1797" spans="1:8" x14ac:dyDescent="0.3">
      <c r="A1797" s="203">
        <v>39143</v>
      </c>
      <c r="B1797" s="204" t="s">
        <v>509</v>
      </c>
      <c r="C1797" s="204" t="s">
        <v>715</v>
      </c>
      <c r="D1797" s="204" t="s">
        <v>96</v>
      </c>
      <c r="E1797" s="204" t="s">
        <v>712</v>
      </c>
      <c r="F1797" s="205">
        <v>0</v>
      </c>
      <c r="G1797" s="205">
        <v>2951</v>
      </c>
      <c r="H1797">
        <f t="shared" si="42"/>
        <v>2007</v>
      </c>
    </row>
    <row r="1798" spans="1:8" x14ac:dyDescent="0.3">
      <c r="A1798" s="203">
        <v>39143</v>
      </c>
      <c r="B1798" s="204" t="s">
        <v>716</v>
      </c>
      <c r="C1798" s="204" t="s">
        <v>716</v>
      </c>
      <c r="D1798" s="204" t="s">
        <v>96</v>
      </c>
      <c r="E1798" s="204" t="s">
        <v>712</v>
      </c>
      <c r="F1798" s="205">
        <v>359</v>
      </c>
      <c r="G1798" s="205">
        <v>1301</v>
      </c>
      <c r="H1798">
        <f t="shared" si="42"/>
        <v>2007</v>
      </c>
    </row>
    <row r="1799" spans="1:8" x14ac:dyDescent="0.3">
      <c r="A1799" s="203">
        <v>39143</v>
      </c>
      <c r="B1799" s="204" t="s">
        <v>717</v>
      </c>
      <c r="C1799" s="204" t="s">
        <v>718</v>
      </c>
      <c r="D1799" s="204" t="s">
        <v>96</v>
      </c>
      <c r="E1799" s="204" t="s">
        <v>712</v>
      </c>
      <c r="F1799" s="205">
        <v>591</v>
      </c>
      <c r="G1799" s="205">
        <v>1050</v>
      </c>
      <c r="H1799">
        <f t="shared" si="42"/>
        <v>2007</v>
      </c>
    </row>
    <row r="1800" spans="1:8" x14ac:dyDescent="0.3">
      <c r="A1800" s="203">
        <v>39143</v>
      </c>
      <c r="B1800" s="204" t="s">
        <v>717</v>
      </c>
      <c r="C1800" s="204" t="s">
        <v>719</v>
      </c>
      <c r="D1800" s="204" t="s">
        <v>96</v>
      </c>
      <c r="E1800" s="204" t="s">
        <v>712</v>
      </c>
      <c r="F1800" s="205">
        <v>84</v>
      </c>
      <c r="G1800" s="205">
        <v>226</v>
      </c>
      <c r="H1800">
        <f t="shared" si="42"/>
        <v>2007</v>
      </c>
    </row>
    <row r="1801" spans="1:8" x14ac:dyDescent="0.3">
      <c r="A1801" s="203">
        <v>39143</v>
      </c>
      <c r="B1801" s="204" t="s">
        <v>720</v>
      </c>
      <c r="C1801" s="204" t="s">
        <v>720</v>
      </c>
      <c r="D1801" s="204" t="s">
        <v>96</v>
      </c>
      <c r="E1801" s="204" t="s">
        <v>712</v>
      </c>
      <c r="F1801" s="205">
        <v>50</v>
      </c>
      <c r="G1801" s="205">
        <v>510</v>
      </c>
      <c r="H1801">
        <f t="shared" si="42"/>
        <v>2007</v>
      </c>
    </row>
    <row r="1802" spans="1:8" x14ac:dyDescent="0.3">
      <c r="A1802" s="203">
        <v>39143</v>
      </c>
      <c r="B1802" s="204" t="s">
        <v>720</v>
      </c>
      <c r="C1802" s="204" t="s">
        <v>720</v>
      </c>
      <c r="D1802" s="204" t="s">
        <v>96</v>
      </c>
      <c r="E1802" s="204" t="s">
        <v>721</v>
      </c>
      <c r="F1802" s="205">
        <v>72</v>
      </c>
      <c r="G1802" s="205">
        <v>563</v>
      </c>
      <c r="H1802">
        <f t="shared" si="42"/>
        <v>2007</v>
      </c>
    </row>
    <row r="1803" spans="1:8" x14ac:dyDescent="0.3">
      <c r="A1803" s="203">
        <v>39143</v>
      </c>
      <c r="B1803" s="204" t="s">
        <v>134</v>
      </c>
      <c r="C1803" s="204" t="s">
        <v>134</v>
      </c>
      <c r="D1803" s="204" t="s">
        <v>711</v>
      </c>
      <c r="E1803" s="204" t="s">
        <v>721</v>
      </c>
      <c r="F1803" s="205">
        <v>6891</v>
      </c>
      <c r="G1803" s="205">
        <v>6949</v>
      </c>
      <c r="H1803">
        <f t="shared" si="42"/>
        <v>2007</v>
      </c>
    </row>
    <row r="1804" spans="1:8" x14ac:dyDescent="0.3">
      <c r="A1804" s="203">
        <v>39143</v>
      </c>
      <c r="B1804" s="204" t="s">
        <v>509</v>
      </c>
      <c r="C1804" s="204" t="s">
        <v>713</v>
      </c>
      <c r="D1804" s="204" t="s">
        <v>96</v>
      </c>
      <c r="E1804" s="204" t="s">
        <v>721</v>
      </c>
      <c r="F1804" s="205">
        <v>3559.48</v>
      </c>
      <c r="G1804" s="205">
        <v>2540.8200000000002</v>
      </c>
      <c r="H1804">
        <f t="shared" si="42"/>
        <v>2007</v>
      </c>
    </row>
    <row r="1805" spans="1:8" x14ac:dyDescent="0.3">
      <c r="A1805" s="203">
        <v>39143</v>
      </c>
      <c r="B1805" s="204" t="s">
        <v>509</v>
      </c>
      <c r="C1805" s="204" t="s">
        <v>714</v>
      </c>
      <c r="D1805" s="204" t="s">
        <v>96</v>
      </c>
      <c r="E1805" s="204" t="s">
        <v>721</v>
      </c>
      <c r="F1805" s="205">
        <v>355</v>
      </c>
      <c r="G1805" s="205">
        <v>596</v>
      </c>
      <c r="H1805">
        <f t="shared" si="42"/>
        <v>2007</v>
      </c>
    </row>
    <row r="1806" spans="1:8" x14ac:dyDescent="0.3">
      <c r="A1806" s="203">
        <v>39143</v>
      </c>
      <c r="B1806" s="204" t="s">
        <v>509</v>
      </c>
      <c r="C1806" s="204" t="s">
        <v>715</v>
      </c>
      <c r="D1806" s="204" t="s">
        <v>96</v>
      </c>
      <c r="E1806" s="204" t="s">
        <v>721</v>
      </c>
      <c r="F1806" s="205">
        <v>0</v>
      </c>
      <c r="G1806" s="205">
        <v>4079</v>
      </c>
      <c r="H1806">
        <f t="shared" si="42"/>
        <v>2007</v>
      </c>
    </row>
    <row r="1807" spans="1:8" x14ac:dyDescent="0.3">
      <c r="A1807" s="203">
        <v>39143</v>
      </c>
      <c r="B1807" s="204" t="s">
        <v>716</v>
      </c>
      <c r="C1807" s="204" t="s">
        <v>716</v>
      </c>
      <c r="D1807" s="204" t="s">
        <v>96</v>
      </c>
      <c r="E1807" s="204" t="s">
        <v>721</v>
      </c>
      <c r="F1807" s="205">
        <v>923</v>
      </c>
      <c r="G1807" s="205">
        <v>1350</v>
      </c>
      <c r="H1807">
        <f t="shared" si="42"/>
        <v>2007</v>
      </c>
    </row>
    <row r="1808" spans="1:8" x14ac:dyDescent="0.3">
      <c r="A1808" s="203">
        <v>39143</v>
      </c>
      <c r="B1808" s="204" t="s">
        <v>717</v>
      </c>
      <c r="C1808" s="204" t="s">
        <v>718</v>
      </c>
      <c r="D1808" s="204" t="s">
        <v>96</v>
      </c>
      <c r="E1808" s="204" t="s">
        <v>721</v>
      </c>
      <c r="F1808" s="205">
        <v>792</v>
      </c>
      <c r="G1808" s="205">
        <v>1010</v>
      </c>
      <c r="H1808">
        <f t="shared" si="42"/>
        <v>2007</v>
      </c>
    </row>
    <row r="1809" spans="1:8" x14ac:dyDescent="0.3">
      <c r="A1809" s="203">
        <v>39143</v>
      </c>
      <c r="B1809" s="204" t="s">
        <v>717</v>
      </c>
      <c r="C1809" s="204" t="s">
        <v>719</v>
      </c>
      <c r="D1809" s="204" t="s">
        <v>96</v>
      </c>
      <c r="E1809" s="204" t="s">
        <v>721</v>
      </c>
      <c r="F1809" s="205">
        <v>325</v>
      </c>
      <c r="G1809" s="205">
        <v>650</v>
      </c>
      <c r="H1809">
        <f t="shared" si="42"/>
        <v>2007</v>
      </c>
    </row>
    <row r="1810" spans="1:8" x14ac:dyDescent="0.3">
      <c r="A1810" s="203">
        <v>39150</v>
      </c>
      <c r="B1810" s="204" t="s">
        <v>134</v>
      </c>
      <c r="C1810" s="204" t="s">
        <v>134</v>
      </c>
      <c r="D1810" s="204" t="s">
        <v>711</v>
      </c>
      <c r="E1810" s="204" t="s">
        <v>712</v>
      </c>
      <c r="F1810" s="205">
        <v>3805</v>
      </c>
      <c r="G1810" s="205">
        <v>9522</v>
      </c>
      <c r="H1810">
        <f t="shared" si="42"/>
        <v>2007</v>
      </c>
    </row>
    <row r="1811" spans="1:8" x14ac:dyDescent="0.3">
      <c r="A1811" s="203">
        <v>39150</v>
      </c>
      <c r="B1811" s="204" t="s">
        <v>509</v>
      </c>
      <c r="C1811" s="204" t="s">
        <v>713</v>
      </c>
      <c r="D1811" s="204" t="s">
        <v>96</v>
      </c>
      <c r="E1811" s="204" t="s">
        <v>712</v>
      </c>
      <c r="F1811" s="205">
        <v>2528.92</v>
      </c>
      <c r="G1811" s="205">
        <v>2871.58</v>
      </c>
      <c r="H1811">
        <f t="shared" si="42"/>
        <v>2007</v>
      </c>
    </row>
    <row r="1812" spans="1:8" x14ac:dyDescent="0.3">
      <c r="A1812" s="203">
        <v>39150</v>
      </c>
      <c r="B1812" s="204" t="s">
        <v>509</v>
      </c>
      <c r="C1812" s="204" t="s">
        <v>714</v>
      </c>
      <c r="D1812" s="204" t="s">
        <v>96</v>
      </c>
      <c r="E1812" s="204" t="s">
        <v>712</v>
      </c>
      <c r="F1812" s="205">
        <v>123</v>
      </c>
      <c r="G1812" s="205">
        <v>156</v>
      </c>
      <c r="H1812">
        <f t="shared" si="42"/>
        <v>2007</v>
      </c>
    </row>
    <row r="1813" spans="1:8" x14ac:dyDescent="0.3">
      <c r="A1813" s="203">
        <v>39150</v>
      </c>
      <c r="B1813" s="204" t="s">
        <v>509</v>
      </c>
      <c r="C1813" s="204" t="s">
        <v>715</v>
      </c>
      <c r="D1813" s="204" t="s">
        <v>96</v>
      </c>
      <c r="E1813" s="204" t="s">
        <v>712</v>
      </c>
      <c r="F1813" s="205">
        <v>0</v>
      </c>
      <c r="G1813" s="205">
        <v>3122</v>
      </c>
      <c r="H1813">
        <f t="shared" si="42"/>
        <v>2007</v>
      </c>
    </row>
    <row r="1814" spans="1:8" x14ac:dyDescent="0.3">
      <c r="A1814" s="203">
        <v>39150</v>
      </c>
      <c r="B1814" s="204" t="s">
        <v>716</v>
      </c>
      <c r="C1814" s="204" t="s">
        <v>716</v>
      </c>
      <c r="D1814" s="204" t="s">
        <v>96</v>
      </c>
      <c r="E1814" s="204" t="s">
        <v>712</v>
      </c>
      <c r="F1814" s="205">
        <v>348</v>
      </c>
      <c r="G1814" s="205">
        <v>1625</v>
      </c>
      <c r="H1814">
        <f t="shared" si="42"/>
        <v>2007</v>
      </c>
    </row>
    <row r="1815" spans="1:8" x14ac:dyDescent="0.3">
      <c r="A1815" s="203">
        <v>39150</v>
      </c>
      <c r="B1815" s="204" t="s">
        <v>717</v>
      </c>
      <c r="C1815" s="204" t="s">
        <v>718</v>
      </c>
      <c r="D1815" s="204" t="s">
        <v>96</v>
      </c>
      <c r="E1815" s="204" t="s">
        <v>712</v>
      </c>
      <c r="F1815" s="205">
        <v>616</v>
      </c>
      <c r="G1815" s="205">
        <v>1331</v>
      </c>
      <c r="H1815">
        <f t="shared" si="42"/>
        <v>2007</v>
      </c>
    </row>
    <row r="1816" spans="1:8" x14ac:dyDescent="0.3">
      <c r="A1816" s="203">
        <v>39150</v>
      </c>
      <c r="B1816" s="204" t="s">
        <v>717</v>
      </c>
      <c r="C1816" s="204" t="s">
        <v>719</v>
      </c>
      <c r="D1816" s="204" t="s">
        <v>96</v>
      </c>
      <c r="E1816" s="204" t="s">
        <v>712</v>
      </c>
      <c r="F1816" s="205">
        <v>130</v>
      </c>
      <c r="G1816" s="205">
        <v>130</v>
      </c>
      <c r="H1816">
        <f t="shared" si="42"/>
        <v>2007</v>
      </c>
    </row>
    <row r="1817" spans="1:8" x14ac:dyDescent="0.3">
      <c r="A1817" s="203">
        <v>39150</v>
      </c>
      <c r="B1817" s="204" t="s">
        <v>720</v>
      </c>
      <c r="C1817" s="204" t="s">
        <v>720</v>
      </c>
      <c r="D1817" s="204" t="s">
        <v>96</v>
      </c>
      <c r="E1817" s="204" t="s">
        <v>712</v>
      </c>
      <c r="F1817" s="205">
        <v>149</v>
      </c>
      <c r="G1817" s="205">
        <v>632</v>
      </c>
      <c r="H1817">
        <f t="shared" si="42"/>
        <v>2007</v>
      </c>
    </row>
    <row r="1818" spans="1:8" x14ac:dyDescent="0.3">
      <c r="A1818" s="203">
        <v>39150</v>
      </c>
      <c r="B1818" s="204" t="s">
        <v>720</v>
      </c>
      <c r="C1818" s="204" t="s">
        <v>720</v>
      </c>
      <c r="D1818" s="204" t="s">
        <v>96</v>
      </c>
      <c r="E1818" s="204" t="s">
        <v>721</v>
      </c>
      <c r="F1818" s="205">
        <v>-23</v>
      </c>
      <c r="G1818" s="205">
        <v>482</v>
      </c>
      <c r="H1818">
        <f t="shared" si="42"/>
        <v>2007</v>
      </c>
    </row>
    <row r="1819" spans="1:8" x14ac:dyDescent="0.3">
      <c r="A1819" s="203">
        <v>39150</v>
      </c>
      <c r="B1819" s="204" t="s">
        <v>134</v>
      </c>
      <c r="C1819" s="204" t="s">
        <v>134</v>
      </c>
      <c r="D1819" s="204" t="s">
        <v>711</v>
      </c>
      <c r="E1819" s="204" t="s">
        <v>721</v>
      </c>
      <c r="F1819" s="205">
        <v>5838</v>
      </c>
      <c r="G1819" s="205">
        <v>6716</v>
      </c>
      <c r="H1819">
        <f t="shared" si="42"/>
        <v>2007</v>
      </c>
    </row>
    <row r="1820" spans="1:8" x14ac:dyDescent="0.3">
      <c r="A1820" s="203">
        <v>39150</v>
      </c>
      <c r="B1820" s="204" t="s">
        <v>509</v>
      </c>
      <c r="C1820" s="204" t="s">
        <v>713</v>
      </c>
      <c r="D1820" s="204" t="s">
        <v>96</v>
      </c>
      <c r="E1820" s="204" t="s">
        <v>721</v>
      </c>
      <c r="F1820" s="205">
        <v>3549.94</v>
      </c>
      <c r="G1820" s="205">
        <v>2311.86</v>
      </c>
      <c r="H1820">
        <f t="shared" si="42"/>
        <v>2007</v>
      </c>
    </row>
    <row r="1821" spans="1:8" x14ac:dyDescent="0.3">
      <c r="A1821" s="203">
        <v>39150</v>
      </c>
      <c r="B1821" s="204" t="s">
        <v>509</v>
      </c>
      <c r="C1821" s="204" t="s">
        <v>714</v>
      </c>
      <c r="D1821" s="204" t="s">
        <v>96</v>
      </c>
      <c r="E1821" s="204" t="s">
        <v>721</v>
      </c>
      <c r="F1821" s="205">
        <v>422</v>
      </c>
      <c r="G1821" s="205">
        <v>452</v>
      </c>
      <c r="H1821">
        <f t="shared" si="42"/>
        <v>2007</v>
      </c>
    </row>
    <row r="1822" spans="1:8" x14ac:dyDescent="0.3">
      <c r="A1822" s="203">
        <v>39150</v>
      </c>
      <c r="B1822" s="204" t="s">
        <v>509</v>
      </c>
      <c r="C1822" s="204" t="s">
        <v>715</v>
      </c>
      <c r="D1822" s="204" t="s">
        <v>96</v>
      </c>
      <c r="E1822" s="204" t="s">
        <v>721</v>
      </c>
      <c r="F1822" s="205">
        <v>0</v>
      </c>
      <c r="G1822" s="205">
        <v>3876</v>
      </c>
      <c r="H1822">
        <f t="shared" si="42"/>
        <v>2007</v>
      </c>
    </row>
    <row r="1823" spans="1:8" x14ac:dyDescent="0.3">
      <c r="A1823" s="203">
        <v>39150</v>
      </c>
      <c r="B1823" s="204" t="s">
        <v>716</v>
      </c>
      <c r="C1823" s="204" t="s">
        <v>716</v>
      </c>
      <c r="D1823" s="204" t="s">
        <v>96</v>
      </c>
      <c r="E1823" s="204" t="s">
        <v>721</v>
      </c>
      <c r="F1823" s="205">
        <v>858</v>
      </c>
      <c r="G1823" s="205">
        <v>1446</v>
      </c>
      <c r="H1823">
        <f t="shared" si="42"/>
        <v>2007</v>
      </c>
    </row>
    <row r="1824" spans="1:8" x14ac:dyDescent="0.3">
      <c r="A1824" s="203">
        <v>39150</v>
      </c>
      <c r="B1824" s="204" t="s">
        <v>717</v>
      </c>
      <c r="C1824" s="204" t="s">
        <v>718</v>
      </c>
      <c r="D1824" s="204" t="s">
        <v>96</v>
      </c>
      <c r="E1824" s="204" t="s">
        <v>721</v>
      </c>
      <c r="F1824" s="205">
        <v>924</v>
      </c>
      <c r="G1824" s="205">
        <v>949</v>
      </c>
      <c r="H1824">
        <f t="shared" si="42"/>
        <v>2007</v>
      </c>
    </row>
    <row r="1825" spans="1:8" x14ac:dyDescent="0.3">
      <c r="A1825" s="203">
        <v>39150</v>
      </c>
      <c r="B1825" s="204" t="s">
        <v>717</v>
      </c>
      <c r="C1825" s="204" t="s">
        <v>719</v>
      </c>
      <c r="D1825" s="204" t="s">
        <v>96</v>
      </c>
      <c r="E1825" s="204" t="s">
        <v>721</v>
      </c>
      <c r="F1825" s="205">
        <v>135</v>
      </c>
      <c r="G1825" s="205">
        <v>600</v>
      </c>
      <c r="H1825">
        <f t="shared" si="42"/>
        <v>2007</v>
      </c>
    </row>
    <row r="1826" spans="1:8" x14ac:dyDescent="0.3">
      <c r="A1826" s="203">
        <v>39157</v>
      </c>
      <c r="B1826" s="204" t="s">
        <v>134</v>
      </c>
      <c r="C1826" s="204" t="s">
        <v>134</v>
      </c>
      <c r="D1826" s="204" t="s">
        <v>711</v>
      </c>
      <c r="E1826" s="204" t="s">
        <v>712</v>
      </c>
      <c r="F1826" s="205">
        <v>3864</v>
      </c>
      <c r="G1826" s="205">
        <v>8944</v>
      </c>
      <c r="H1826">
        <f t="shared" si="42"/>
        <v>2007</v>
      </c>
    </row>
    <row r="1827" spans="1:8" x14ac:dyDescent="0.3">
      <c r="A1827" s="203">
        <v>39157</v>
      </c>
      <c r="B1827" s="204" t="s">
        <v>509</v>
      </c>
      <c r="C1827" s="204" t="s">
        <v>713</v>
      </c>
      <c r="D1827" s="204" t="s">
        <v>96</v>
      </c>
      <c r="E1827" s="204" t="s">
        <v>712</v>
      </c>
      <c r="F1827" s="205">
        <v>2625.98</v>
      </c>
      <c r="G1827" s="205">
        <v>2640.6400000000003</v>
      </c>
      <c r="H1827">
        <f t="shared" si="42"/>
        <v>2007</v>
      </c>
    </row>
    <row r="1828" spans="1:8" x14ac:dyDescent="0.3">
      <c r="A1828" s="203">
        <v>39157</v>
      </c>
      <c r="B1828" s="204" t="s">
        <v>509</v>
      </c>
      <c r="C1828" s="204" t="s">
        <v>714</v>
      </c>
      <c r="D1828" s="204" t="s">
        <v>96</v>
      </c>
      <c r="E1828" s="204" t="s">
        <v>712</v>
      </c>
      <c r="F1828" s="205">
        <v>326</v>
      </c>
      <c r="G1828" s="205">
        <v>144</v>
      </c>
      <c r="H1828">
        <f t="shared" si="42"/>
        <v>2007</v>
      </c>
    </row>
    <row r="1829" spans="1:8" x14ac:dyDescent="0.3">
      <c r="A1829" s="203">
        <v>39157</v>
      </c>
      <c r="B1829" s="204" t="s">
        <v>509</v>
      </c>
      <c r="C1829" s="204" t="s">
        <v>715</v>
      </c>
      <c r="D1829" s="204" t="s">
        <v>96</v>
      </c>
      <c r="E1829" s="204" t="s">
        <v>712</v>
      </c>
      <c r="F1829" s="205">
        <v>0</v>
      </c>
      <c r="G1829" s="205">
        <v>2999</v>
      </c>
      <c r="H1829">
        <f t="shared" si="42"/>
        <v>2007</v>
      </c>
    </row>
    <row r="1830" spans="1:8" x14ac:dyDescent="0.3">
      <c r="A1830" s="203">
        <v>39157</v>
      </c>
      <c r="B1830" s="204" t="s">
        <v>716</v>
      </c>
      <c r="C1830" s="204" t="s">
        <v>716</v>
      </c>
      <c r="D1830" s="204" t="s">
        <v>96</v>
      </c>
      <c r="E1830" s="204" t="s">
        <v>712</v>
      </c>
      <c r="F1830" s="205">
        <v>336</v>
      </c>
      <c r="G1830" s="205">
        <v>1167</v>
      </c>
      <c r="H1830">
        <f t="shared" si="42"/>
        <v>2007</v>
      </c>
    </row>
    <row r="1831" spans="1:8" x14ac:dyDescent="0.3">
      <c r="A1831" s="203">
        <v>39157</v>
      </c>
      <c r="B1831" s="204" t="s">
        <v>717</v>
      </c>
      <c r="C1831" s="204" t="s">
        <v>718</v>
      </c>
      <c r="D1831" s="204" t="s">
        <v>96</v>
      </c>
      <c r="E1831" s="204" t="s">
        <v>712</v>
      </c>
      <c r="F1831" s="205">
        <v>677</v>
      </c>
      <c r="G1831" s="205">
        <v>1211</v>
      </c>
      <c r="H1831">
        <f t="shared" si="42"/>
        <v>2007</v>
      </c>
    </row>
    <row r="1832" spans="1:8" x14ac:dyDescent="0.3">
      <c r="A1832" s="203">
        <v>39157</v>
      </c>
      <c r="B1832" s="204" t="s">
        <v>717</v>
      </c>
      <c r="C1832" s="204" t="s">
        <v>719</v>
      </c>
      <c r="D1832" s="204" t="s">
        <v>96</v>
      </c>
      <c r="E1832" s="204" t="s">
        <v>712</v>
      </c>
      <c r="F1832" s="205">
        <v>196</v>
      </c>
      <c r="G1832" s="205">
        <v>406</v>
      </c>
      <c r="H1832">
        <f t="shared" si="42"/>
        <v>2007</v>
      </c>
    </row>
    <row r="1833" spans="1:8" x14ac:dyDescent="0.3">
      <c r="A1833" s="203">
        <v>39157</v>
      </c>
      <c r="B1833" s="204" t="s">
        <v>720</v>
      </c>
      <c r="C1833" s="204" t="s">
        <v>720</v>
      </c>
      <c r="D1833" s="204" t="s">
        <v>96</v>
      </c>
      <c r="E1833" s="204" t="s">
        <v>712</v>
      </c>
      <c r="F1833" s="205">
        <v>32</v>
      </c>
      <c r="G1833" s="205">
        <v>609</v>
      </c>
      <c r="H1833">
        <f t="shared" si="42"/>
        <v>2007</v>
      </c>
    </row>
    <row r="1834" spans="1:8" x14ac:dyDescent="0.3">
      <c r="A1834" s="203">
        <v>39157</v>
      </c>
      <c r="B1834" s="204" t="s">
        <v>720</v>
      </c>
      <c r="C1834" s="204" t="s">
        <v>720</v>
      </c>
      <c r="D1834" s="204" t="s">
        <v>96</v>
      </c>
      <c r="E1834" s="204" t="s">
        <v>721</v>
      </c>
      <c r="F1834" s="205">
        <v>34</v>
      </c>
      <c r="G1834" s="205">
        <v>449</v>
      </c>
      <c r="H1834">
        <f t="shared" si="42"/>
        <v>2007</v>
      </c>
    </row>
    <row r="1835" spans="1:8" x14ac:dyDescent="0.3">
      <c r="A1835" s="203">
        <v>39157</v>
      </c>
      <c r="B1835" s="204" t="s">
        <v>134</v>
      </c>
      <c r="C1835" s="204" t="s">
        <v>134</v>
      </c>
      <c r="D1835" s="204" t="s">
        <v>711</v>
      </c>
      <c r="E1835" s="204" t="s">
        <v>721</v>
      </c>
      <c r="F1835" s="205">
        <v>6509</v>
      </c>
      <c r="G1835" s="205">
        <v>7234</v>
      </c>
      <c r="H1835">
        <f t="shared" si="42"/>
        <v>2007</v>
      </c>
    </row>
    <row r="1836" spans="1:8" x14ac:dyDescent="0.3">
      <c r="A1836" s="203">
        <v>39157</v>
      </c>
      <c r="B1836" s="204" t="s">
        <v>509</v>
      </c>
      <c r="C1836" s="204" t="s">
        <v>713</v>
      </c>
      <c r="D1836" s="204" t="s">
        <v>96</v>
      </c>
      <c r="E1836" s="204" t="s">
        <v>721</v>
      </c>
      <c r="F1836" s="205">
        <v>3470.44</v>
      </c>
      <c r="G1836" s="205">
        <v>2127.42</v>
      </c>
      <c r="H1836">
        <f t="shared" si="42"/>
        <v>2007</v>
      </c>
    </row>
    <row r="1837" spans="1:8" x14ac:dyDescent="0.3">
      <c r="A1837" s="203">
        <v>39157</v>
      </c>
      <c r="B1837" s="204" t="s">
        <v>509</v>
      </c>
      <c r="C1837" s="204" t="s">
        <v>714</v>
      </c>
      <c r="D1837" s="204" t="s">
        <v>96</v>
      </c>
      <c r="E1837" s="204" t="s">
        <v>721</v>
      </c>
      <c r="F1837" s="205">
        <v>458</v>
      </c>
      <c r="G1837" s="205">
        <v>515</v>
      </c>
      <c r="H1837">
        <f t="shared" si="42"/>
        <v>2007</v>
      </c>
    </row>
    <row r="1838" spans="1:8" x14ac:dyDescent="0.3">
      <c r="A1838" s="203">
        <v>39157</v>
      </c>
      <c r="B1838" s="204" t="s">
        <v>509</v>
      </c>
      <c r="C1838" s="204" t="s">
        <v>715</v>
      </c>
      <c r="D1838" s="204" t="s">
        <v>96</v>
      </c>
      <c r="E1838" s="204" t="s">
        <v>721</v>
      </c>
      <c r="F1838" s="205">
        <v>0</v>
      </c>
      <c r="G1838" s="205">
        <v>3980</v>
      </c>
      <c r="H1838">
        <f t="shared" si="42"/>
        <v>2007</v>
      </c>
    </row>
    <row r="1839" spans="1:8" x14ac:dyDescent="0.3">
      <c r="A1839" s="203">
        <v>39157</v>
      </c>
      <c r="B1839" s="204" t="s">
        <v>716</v>
      </c>
      <c r="C1839" s="204" t="s">
        <v>716</v>
      </c>
      <c r="D1839" s="204" t="s">
        <v>96</v>
      </c>
      <c r="E1839" s="204" t="s">
        <v>721</v>
      </c>
      <c r="F1839" s="205">
        <v>913</v>
      </c>
      <c r="G1839" s="205">
        <v>1583</v>
      </c>
      <c r="H1839">
        <f t="shared" si="42"/>
        <v>2007</v>
      </c>
    </row>
    <row r="1840" spans="1:8" x14ac:dyDescent="0.3">
      <c r="A1840" s="203">
        <v>39157</v>
      </c>
      <c r="B1840" s="204" t="s">
        <v>717</v>
      </c>
      <c r="C1840" s="204" t="s">
        <v>718</v>
      </c>
      <c r="D1840" s="204" t="s">
        <v>96</v>
      </c>
      <c r="E1840" s="204" t="s">
        <v>721</v>
      </c>
      <c r="F1840" s="205">
        <v>1028</v>
      </c>
      <c r="G1840" s="205">
        <v>1252</v>
      </c>
      <c r="H1840">
        <f t="shared" si="42"/>
        <v>2007</v>
      </c>
    </row>
    <row r="1841" spans="1:8" x14ac:dyDescent="0.3">
      <c r="A1841" s="203">
        <v>39157</v>
      </c>
      <c r="B1841" s="204" t="s">
        <v>717</v>
      </c>
      <c r="C1841" s="204" t="s">
        <v>719</v>
      </c>
      <c r="D1841" s="204" t="s">
        <v>96</v>
      </c>
      <c r="E1841" s="204" t="s">
        <v>721</v>
      </c>
      <c r="F1841" s="205">
        <v>307</v>
      </c>
      <c r="G1841" s="205">
        <v>698</v>
      </c>
      <c r="H1841">
        <f t="shared" si="42"/>
        <v>2007</v>
      </c>
    </row>
    <row r="1842" spans="1:8" x14ac:dyDescent="0.3">
      <c r="A1842" s="203">
        <v>39164</v>
      </c>
      <c r="B1842" s="204" t="s">
        <v>134</v>
      </c>
      <c r="C1842" s="204" t="s">
        <v>134</v>
      </c>
      <c r="D1842" s="204" t="s">
        <v>711</v>
      </c>
      <c r="E1842" s="204" t="s">
        <v>712</v>
      </c>
      <c r="F1842" s="205">
        <v>4225</v>
      </c>
      <c r="G1842" s="205">
        <v>9448</v>
      </c>
      <c r="H1842">
        <f t="shared" si="42"/>
        <v>2007</v>
      </c>
    </row>
    <row r="1843" spans="1:8" x14ac:dyDescent="0.3">
      <c r="A1843" s="203">
        <v>39164</v>
      </c>
      <c r="B1843" s="204" t="s">
        <v>509</v>
      </c>
      <c r="C1843" s="204" t="s">
        <v>713</v>
      </c>
      <c r="D1843" s="204" t="s">
        <v>96</v>
      </c>
      <c r="E1843" s="204" t="s">
        <v>712</v>
      </c>
      <c r="F1843" s="205">
        <v>2252.08</v>
      </c>
      <c r="G1843" s="205">
        <v>2741.1800000000003</v>
      </c>
      <c r="H1843">
        <f t="shared" si="42"/>
        <v>2007</v>
      </c>
    </row>
    <row r="1844" spans="1:8" x14ac:dyDescent="0.3">
      <c r="A1844" s="203">
        <v>39164</v>
      </c>
      <c r="B1844" s="204" t="s">
        <v>509</v>
      </c>
      <c r="C1844" s="204" t="s">
        <v>714</v>
      </c>
      <c r="D1844" s="204" t="s">
        <v>96</v>
      </c>
      <c r="E1844" s="204" t="s">
        <v>712</v>
      </c>
      <c r="F1844" s="205">
        <v>544</v>
      </c>
      <c r="G1844" s="205">
        <v>345</v>
      </c>
      <c r="H1844">
        <f t="shared" si="42"/>
        <v>2007</v>
      </c>
    </row>
    <row r="1845" spans="1:8" x14ac:dyDescent="0.3">
      <c r="A1845" s="203">
        <v>39164</v>
      </c>
      <c r="B1845" s="204" t="s">
        <v>509</v>
      </c>
      <c r="C1845" s="204" t="s">
        <v>715</v>
      </c>
      <c r="D1845" s="204" t="s">
        <v>96</v>
      </c>
      <c r="E1845" s="204" t="s">
        <v>712</v>
      </c>
      <c r="F1845" s="205">
        <v>0</v>
      </c>
      <c r="G1845" s="205">
        <v>2935</v>
      </c>
      <c r="H1845">
        <f t="shared" si="42"/>
        <v>2007</v>
      </c>
    </row>
    <row r="1846" spans="1:8" x14ac:dyDescent="0.3">
      <c r="A1846" s="203">
        <v>39164</v>
      </c>
      <c r="B1846" s="204" t="s">
        <v>716</v>
      </c>
      <c r="C1846" s="204" t="s">
        <v>716</v>
      </c>
      <c r="D1846" s="204" t="s">
        <v>96</v>
      </c>
      <c r="E1846" s="204" t="s">
        <v>712</v>
      </c>
      <c r="F1846" s="205">
        <v>357</v>
      </c>
      <c r="G1846" s="205">
        <v>1432</v>
      </c>
      <c r="H1846">
        <f t="shared" si="42"/>
        <v>2007</v>
      </c>
    </row>
    <row r="1847" spans="1:8" x14ac:dyDescent="0.3">
      <c r="A1847" s="203">
        <v>39164</v>
      </c>
      <c r="B1847" s="204" t="s">
        <v>717</v>
      </c>
      <c r="C1847" s="204" t="s">
        <v>718</v>
      </c>
      <c r="D1847" s="204" t="s">
        <v>96</v>
      </c>
      <c r="E1847" s="204" t="s">
        <v>712</v>
      </c>
      <c r="F1847" s="205">
        <v>845</v>
      </c>
      <c r="G1847" s="205">
        <v>1335</v>
      </c>
      <c r="H1847">
        <f t="shared" si="42"/>
        <v>2007</v>
      </c>
    </row>
    <row r="1848" spans="1:8" x14ac:dyDescent="0.3">
      <c r="A1848" s="203">
        <v>39164</v>
      </c>
      <c r="B1848" s="204" t="s">
        <v>717</v>
      </c>
      <c r="C1848" s="204" t="s">
        <v>719</v>
      </c>
      <c r="D1848" s="204" t="s">
        <v>96</v>
      </c>
      <c r="E1848" s="204" t="s">
        <v>712</v>
      </c>
      <c r="F1848" s="205">
        <v>149</v>
      </c>
      <c r="G1848" s="205">
        <v>293</v>
      </c>
      <c r="H1848">
        <f t="shared" si="42"/>
        <v>2007</v>
      </c>
    </row>
    <row r="1849" spans="1:8" x14ac:dyDescent="0.3">
      <c r="A1849" s="203">
        <v>39164</v>
      </c>
      <c r="B1849" s="204" t="s">
        <v>720</v>
      </c>
      <c r="C1849" s="204" t="s">
        <v>720</v>
      </c>
      <c r="D1849" s="204" t="s">
        <v>96</v>
      </c>
      <c r="E1849" s="204" t="s">
        <v>712</v>
      </c>
      <c r="F1849" s="205">
        <v>185</v>
      </c>
      <c r="G1849" s="205">
        <v>722</v>
      </c>
      <c r="H1849">
        <f t="shared" si="42"/>
        <v>2007</v>
      </c>
    </row>
    <row r="1850" spans="1:8" x14ac:dyDescent="0.3">
      <c r="A1850" s="203">
        <v>39164</v>
      </c>
      <c r="B1850" s="204" t="s">
        <v>720</v>
      </c>
      <c r="C1850" s="204" t="s">
        <v>720</v>
      </c>
      <c r="D1850" s="204" t="s">
        <v>96</v>
      </c>
      <c r="E1850" s="204" t="s">
        <v>721</v>
      </c>
      <c r="F1850" s="205">
        <v>49</v>
      </c>
      <c r="G1850" s="205">
        <v>432</v>
      </c>
      <c r="H1850">
        <f t="shared" si="42"/>
        <v>2007</v>
      </c>
    </row>
    <row r="1851" spans="1:8" x14ac:dyDescent="0.3">
      <c r="A1851" s="203">
        <v>39164</v>
      </c>
      <c r="B1851" s="204" t="s">
        <v>134</v>
      </c>
      <c r="C1851" s="204" t="s">
        <v>134</v>
      </c>
      <c r="D1851" s="204" t="s">
        <v>711</v>
      </c>
      <c r="E1851" s="204" t="s">
        <v>721</v>
      </c>
      <c r="F1851" s="205">
        <v>6645</v>
      </c>
      <c r="G1851" s="205">
        <v>7392</v>
      </c>
      <c r="H1851">
        <f t="shared" si="42"/>
        <v>2007</v>
      </c>
    </row>
    <row r="1852" spans="1:8" x14ac:dyDescent="0.3">
      <c r="A1852" s="203">
        <v>39164</v>
      </c>
      <c r="B1852" s="204" t="s">
        <v>509</v>
      </c>
      <c r="C1852" s="204" t="s">
        <v>713</v>
      </c>
      <c r="D1852" s="204" t="s">
        <v>96</v>
      </c>
      <c r="E1852" s="204" t="s">
        <v>721</v>
      </c>
      <c r="F1852" s="205">
        <v>3560.54</v>
      </c>
      <c r="G1852" s="205">
        <v>2302.3200000000002</v>
      </c>
      <c r="H1852">
        <f t="shared" si="42"/>
        <v>2007</v>
      </c>
    </row>
    <row r="1853" spans="1:8" x14ac:dyDescent="0.3">
      <c r="A1853" s="203">
        <v>39164</v>
      </c>
      <c r="B1853" s="204" t="s">
        <v>509</v>
      </c>
      <c r="C1853" s="204" t="s">
        <v>714</v>
      </c>
      <c r="D1853" s="204" t="s">
        <v>96</v>
      </c>
      <c r="E1853" s="204" t="s">
        <v>721</v>
      </c>
      <c r="F1853" s="205">
        <v>593</v>
      </c>
      <c r="G1853" s="205">
        <v>603</v>
      </c>
      <c r="H1853">
        <f t="shared" si="42"/>
        <v>2007</v>
      </c>
    </row>
    <row r="1854" spans="1:8" x14ac:dyDescent="0.3">
      <c r="A1854" s="203">
        <v>39164</v>
      </c>
      <c r="B1854" s="204" t="s">
        <v>509</v>
      </c>
      <c r="C1854" s="204" t="s">
        <v>715</v>
      </c>
      <c r="D1854" s="204" t="s">
        <v>96</v>
      </c>
      <c r="E1854" s="204" t="s">
        <v>721</v>
      </c>
      <c r="F1854" s="205">
        <v>0</v>
      </c>
      <c r="G1854" s="205">
        <v>3694</v>
      </c>
      <c r="H1854">
        <f t="shared" si="42"/>
        <v>2007</v>
      </c>
    </row>
    <row r="1855" spans="1:8" x14ac:dyDescent="0.3">
      <c r="A1855" s="203">
        <v>39164</v>
      </c>
      <c r="B1855" s="204" t="s">
        <v>716</v>
      </c>
      <c r="C1855" s="204" t="s">
        <v>716</v>
      </c>
      <c r="D1855" s="204" t="s">
        <v>96</v>
      </c>
      <c r="E1855" s="204" t="s">
        <v>721</v>
      </c>
      <c r="F1855" s="205">
        <v>828</v>
      </c>
      <c r="G1855" s="205">
        <v>1422</v>
      </c>
      <c r="H1855">
        <f t="shared" si="42"/>
        <v>2007</v>
      </c>
    </row>
    <row r="1856" spans="1:8" x14ac:dyDescent="0.3">
      <c r="A1856" s="203">
        <v>39164</v>
      </c>
      <c r="B1856" s="204" t="s">
        <v>717</v>
      </c>
      <c r="C1856" s="204" t="s">
        <v>718</v>
      </c>
      <c r="D1856" s="204" t="s">
        <v>96</v>
      </c>
      <c r="E1856" s="204" t="s">
        <v>721</v>
      </c>
      <c r="F1856" s="205">
        <v>623</v>
      </c>
      <c r="G1856" s="205">
        <v>795</v>
      </c>
      <c r="H1856">
        <f t="shared" si="42"/>
        <v>2007</v>
      </c>
    </row>
    <row r="1857" spans="1:8" x14ac:dyDescent="0.3">
      <c r="A1857" s="203">
        <v>39164</v>
      </c>
      <c r="B1857" s="204" t="s">
        <v>717</v>
      </c>
      <c r="C1857" s="204" t="s">
        <v>719</v>
      </c>
      <c r="D1857" s="204" t="s">
        <v>96</v>
      </c>
      <c r="E1857" s="204" t="s">
        <v>721</v>
      </c>
      <c r="F1857" s="205">
        <v>151</v>
      </c>
      <c r="G1857" s="205">
        <v>738</v>
      </c>
      <c r="H1857">
        <f t="shared" si="42"/>
        <v>2007</v>
      </c>
    </row>
    <row r="1858" spans="1:8" x14ac:dyDescent="0.3">
      <c r="A1858" s="203">
        <v>39171</v>
      </c>
      <c r="B1858" s="204" t="s">
        <v>134</v>
      </c>
      <c r="C1858" s="204" t="s">
        <v>134</v>
      </c>
      <c r="D1858" s="204" t="s">
        <v>711</v>
      </c>
      <c r="E1858" s="204" t="s">
        <v>712</v>
      </c>
      <c r="F1858" s="205">
        <v>4274</v>
      </c>
      <c r="G1858" s="205">
        <v>9117</v>
      </c>
      <c r="H1858">
        <f t="shared" si="42"/>
        <v>2007</v>
      </c>
    </row>
    <row r="1859" spans="1:8" x14ac:dyDescent="0.3">
      <c r="A1859" s="203">
        <v>39171</v>
      </c>
      <c r="B1859" s="204" t="s">
        <v>509</v>
      </c>
      <c r="C1859" s="204" t="s">
        <v>713</v>
      </c>
      <c r="D1859" s="204" t="s">
        <v>96</v>
      </c>
      <c r="E1859" s="204" t="s">
        <v>712</v>
      </c>
      <c r="F1859" s="205">
        <v>2597.7600000000002</v>
      </c>
      <c r="G1859" s="205">
        <v>2997.6600000000003</v>
      </c>
      <c r="H1859">
        <f t="shared" ref="H1859:H1922" si="43">YEAR(A1859)</f>
        <v>2007</v>
      </c>
    </row>
    <row r="1860" spans="1:8" x14ac:dyDescent="0.3">
      <c r="A1860" s="203">
        <v>39171</v>
      </c>
      <c r="B1860" s="204" t="s">
        <v>509</v>
      </c>
      <c r="C1860" s="204" t="s">
        <v>714</v>
      </c>
      <c r="D1860" s="204" t="s">
        <v>96</v>
      </c>
      <c r="E1860" s="204" t="s">
        <v>712</v>
      </c>
      <c r="F1860" s="205">
        <v>232</v>
      </c>
      <c r="G1860" s="205">
        <v>186</v>
      </c>
      <c r="H1860">
        <f t="shared" si="43"/>
        <v>2007</v>
      </c>
    </row>
    <row r="1861" spans="1:8" x14ac:dyDescent="0.3">
      <c r="A1861" s="203">
        <v>39171</v>
      </c>
      <c r="B1861" s="204" t="s">
        <v>509</v>
      </c>
      <c r="C1861" s="204" t="s">
        <v>715</v>
      </c>
      <c r="D1861" s="204" t="s">
        <v>96</v>
      </c>
      <c r="E1861" s="204" t="s">
        <v>712</v>
      </c>
      <c r="F1861" s="205">
        <v>0</v>
      </c>
      <c r="G1861" s="205">
        <v>2807</v>
      </c>
      <c r="H1861">
        <f t="shared" si="43"/>
        <v>2007</v>
      </c>
    </row>
    <row r="1862" spans="1:8" x14ac:dyDescent="0.3">
      <c r="A1862" s="203">
        <v>39171</v>
      </c>
      <c r="B1862" s="204" t="s">
        <v>716</v>
      </c>
      <c r="C1862" s="204" t="s">
        <v>716</v>
      </c>
      <c r="D1862" s="204" t="s">
        <v>96</v>
      </c>
      <c r="E1862" s="204" t="s">
        <v>712</v>
      </c>
      <c r="F1862" s="205">
        <v>386</v>
      </c>
      <c r="G1862" s="205">
        <v>1081</v>
      </c>
      <c r="H1862">
        <f t="shared" si="43"/>
        <v>2007</v>
      </c>
    </row>
    <row r="1863" spans="1:8" x14ac:dyDescent="0.3">
      <c r="A1863" s="203">
        <v>39171</v>
      </c>
      <c r="B1863" s="204" t="s">
        <v>717</v>
      </c>
      <c r="C1863" s="204" t="s">
        <v>718</v>
      </c>
      <c r="D1863" s="204" t="s">
        <v>96</v>
      </c>
      <c r="E1863" s="204" t="s">
        <v>712</v>
      </c>
      <c r="F1863" s="205">
        <v>939</v>
      </c>
      <c r="G1863" s="205">
        <v>1276</v>
      </c>
      <c r="H1863">
        <f t="shared" si="43"/>
        <v>2007</v>
      </c>
    </row>
    <row r="1864" spans="1:8" x14ac:dyDescent="0.3">
      <c r="A1864" s="203">
        <v>39171</v>
      </c>
      <c r="B1864" s="204" t="s">
        <v>717</v>
      </c>
      <c r="C1864" s="204" t="s">
        <v>719</v>
      </c>
      <c r="D1864" s="204" t="s">
        <v>96</v>
      </c>
      <c r="E1864" s="204" t="s">
        <v>712</v>
      </c>
      <c r="F1864" s="205">
        <v>109</v>
      </c>
      <c r="G1864" s="205">
        <v>406</v>
      </c>
      <c r="H1864">
        <f t="shared" si="43"/>
        <v>2007</v>
      </c>
    </row>
    <row r="1865" spans="1:8" x14ac:dyDescent="0.3">
      <c r="A1865" s="203">
        <v>39171</v>
      </c>
      <c r="B1865" s="204" t="s">
        <v>720</v>
      </c>
      <c r="C1865" s="204" t="s">
        <v>720</v>
      </c>
      <c r="D1865" s="204" t="s">
        <v>96</v>
      </c>
      <c r="E1865" s="204" t="s">
        <v>712</v>
      </c>
      <c r="F1865" s="205">
        <v>140</v>
      </c>
      <c r="G1865" s="205">
        <v>787</v>
      </c>
      <c r="H1865">
        <f t="shared" si="43"/>
        <v>2007</v>
      </c>
    </row>
    <row r="1866" spans="1:8" x14ac:dyDescent="0.3">
      <c r="A1866" s="203">
        <v>39171</v>
      </c>
      <c r="B1866" s="204" t="s">
        <v>720</v>
      </c>
      <c r="C1866" s="204" t="s">
        <v>720</v>
      </c>
      <c r="D1866" s="204" t="s">
        <v>96</v>
      </c>
      <c r="E1866" s="204" t="s">
        <v>721</v>
      </c>
      <c r="F1866" s="205">
        <v>64</v>
      </c>
      <c r="G1866" s="205">
        <v>477</v>
      </c>
      <c r="H1866">
        <f t="shared" si="43"/>
        <v>2007</v>
      </c>
    </row>
    <row r="1867" spans="1:8" x14ac:dyDescent="0.3">
      <c r="A1867" s="203">
        <v>39171</v>
      </c>
      <c r="B1867" s="204" t="s">
        <v>134</v>
      </c>
      <c r="C1867" s="204" t="s">
        <v>134</v>
      </c>
      <c r="D1867" s="204" t="s">
        <v>711</v>
      </c>
      <c r="E1867" s="204" t="s">
        <v>721</v>
      </c>
      <c r="F1867" s="205">
        <v>5627</v>
      </c>
      <c r="G1867" s="205">
        <v>7138</v>
      </c>
      <c r="H1867">
        <f t="shared" si="43"/>
        <v>2007</v>
      </c>
    </row>
    <row r="1868" spans="1:8" x14ac:dyDescent="0.3">
      <c r="A1868" s="203">
        <v>39171</v>
      </c>
      <c r="B1868" s="204" t="s">
        <v>509</v>
      </c>
      <c r="C1868" s="204" t="s">
        <v>713</v>
      </c>
      <c r="D1868" s="204" t="s">
        <v>96</v>
      </c>
      <c r="E1868" s="204" t="s">
        <v>721</v>
      </c>
      <c r="F1868" s="205">
        <v>3116.4</v>
      </c>
      <c r="G1868" s="205">
        <v>2000.22</v>
      </c>
      <c r="H1868">
        <f t="shared" si="43"/>
        <v>2007</v>
      </c>
    </row>
    <row r="1869" spans="1:8" x14ac:dyDescent="0.3">
      <c r="A1869" s="203">
        <v>39171</v>
      </c>
      <c r="B1869" s="204" t="s">
        <v>509</v>
      </c>
      <c r="C1869" s="204" t="s">
        <v>714</v>
      </c>
      <c r="D1869" s="204" t="s">
        <v>96</v>
      </c>
      <c r="E1869" s="204" t="s">
        <v>721</v>
      </c>
      <c r="F1869" s="205">
        <v>727</v>
      </c>
      <c r="G1869" s="205">
        <v>795</v>
      </c>
      <c r="H1869">
        <f t="shared" si="43"/>
        <v>2007</v>
      </c>
    </row>
    <row r="1870" spans="1:8" x14ac:dyDescent="0.3">
      <c r="A1870" s="203">
        <v>39171</v>
      </c>
      <c r="B1870" s="204" t="s">
        <v>509</v>
      </c>
      <c r="C1870" s="204" t="s">
        <v>715</v>
      </c>
      <c r="D1870" s="204" t="s">
        <v>96</v>
      </c>
      <c r="E1870" s="204" t="s">
        <v>721</v>
      </c>
      <c r="F1870" s="205">
        <v>0</v>
      </c>
      <c r="G1870" s="205">
        <v>3806</v>
      </c>
      <c r="H1870">
        <f t="shared" si="43"/>
        <v>2007</v>
      </c>
    </row>
    <row r="1871" spans="1:8" x14ac:dyDescent="0.3">
      <c r="A1871" s="203">
        <v>39171</v>
      </c>
      <c r="B1871" s="204" t="s">
        <v>716</v>
      </c>
      <c r="C1871" s="204" t="s">
        <v>716</v>
      </c>
      <c r="D1871" s="204" t="s">
        <v>96</v>
      </c>
      <c r="E1871" s="204" t="s">
        <v>721</v>
      </c>
      <c r="F1871" s="205">
        <v>741</v>
      </c>
      <c r="G1871" s="205">
        <v>1385</v>
      </c>
      <c r="H1871">
        <f t="shared" si="43"/>
        <v>2007</v>
      </c>
    </row>
    <row r="1872" spans="1:8" x14ac:dyDescent="0.3">
      <c r="A1872" s="203">
        <v>39171</v>
      </c>
      <c r="B1872" s="204" t="s">
        <v>717</v>
      </c>
      <c r="C1872" s="204" t="s">
        <v>718</v>
      </c>
      <c r="D1872" s="204" t="s">
        <v>96</v>
      </c>
      <c r="E1872" s="204" t="s">
        <v>721</v>
      </c>
      <c r="F1872" s="205">
        <v>959</v>
      </c>
      <c r="G1872" s="205">
        <v>889</v>
      </c>
      <c r="H1872">
        <f t="shared" si="43"/>
        <v>2007</v>
      </c>
    </row>
    <row r="1873" spans="1:8" x14ac:dyDescent="0.3">
      <c r="A1873" s="203">
        <v>39171</v>
      </c>
      <c r="B1873" s="204" t="s">
        <v>717</v>
      </c>
      <c r="C1873" s="204" t="s">
        <v>719</v>
      </c>
      <c r="D1873" s="204" t="s">
        <v>96</v>
      </c>
      <c r="E1873" s="204" t="s">
        <v>721</v>
      </c>
      <c r="F1873" s="205">
        <v>452</v>
      </c>
      <c r="G1873" s="205">
        <v>856</v>
      </c>
      <c r="H1873">
        <f t="shared" si="43"/>
        <v>2007</v>
      </c>
    </row>
    <row r="1874" spans="1:8" x14ac:dyDescent="0.3">
      <c r="A1874" s="203">
        <v>39178</v>
      </c>
      <c r="B1874" s="204" t="s">
        <v>134</v>
      </c>
      <c r="C1874" s="204" t="s">
        <v>134</v>
      </c>
      <c r="D1874" s="204" t="s">
        <v>711</v>
      </c>
      <c r="E1874" s="204" t="s">
        <v>712</v>
      </c>
      <c r="F1874" s="205">
        <v>5160</v>
      </c>
      <c r="G1874" s="205">
        <v>8326</v>
      </c>
      <c r="H1874">
        <f t="shared" si="43"/>
        <v>2007</v>
      </c>
    </row>
    <row r="1875" spans="1:8" x14ac:dyDescent="0.3">
      <c r="A1875" s="203">
        <v>39178</v>
      </c>
      <c r="B1875" s="204" t="s">
        <v>509</v>
      </c>
      <c r="C1875" s="204" t="s">
        <v>713</v>
      </c>
      <c r="D1875" s="204" t="s">
        <v>96</v>
      </c>
      <c r="E1875" s="204" t="s">
        <v>712</v>
      </c>
      <c r="F1875" s="205">
        <v>3068.8</v>
      </c>
      <c r="G1875" s="205">
        <v>2907.56</v>
      </c>
      <c r="H1875">
        <f t="shared" si="43"/>
        <v>2007</v>
      </c>
    </row>
    <row r="1876" spans="1:8" x14ac:dyDescent="0.3">
      <c r="A1876" s="203">
        <v>39178</v>
      </c>
      <c r="B1876" s="204" t="s">
        <v>509</v>
      </c>
      <c r="C1876" s="204" t="s">
        <v>714</v>
      </c>
      <c r="D1876" s="204" t="s">
        <v>96</v>
      </c>
      <c r="E1876" s="204" t="s">
        <v>712</v>
      </c>
      <c r="F1876" s="205">
        <v>506</v>
      </c>
      <c r="G1876" s="205">
        <v>560</v>
      </c>
      <c r="H1876">
        <f t="shared" si="43"/>
        <v>2007</v>
      </c>
    </row>
    <row r="1877" spans="1:8" x14ac:dyDescent="0.3">
      <c r="A1877" s="203">
        <v>39178</v>
      </c>
      <c r="B1877" s="204" t="s">
        <v>509</v>
      </c>
      <c r="C1877" s="204" t="s">
        <v>715</v>
      </c>
      <c r="D1877" s="204" t="s">
        <v>96</v>
      </c>
      <c r="E1877" s="204" t="s">
        <v>712</v>
      </c>
      <c r="F1877" s="205">
        <v>0</v>
      </c>
      <c r="G1877" s="205">
        <v>2602</v>
      </c>
      <c r="H1877">
        <f t="shared" si="43"/>
        <v>2007</v>
      </c>
    </row>
    <row r="1878" spans="1:8" x14ac:dyDescent="0.3">
      <c r="A1878" s="203">
        <v>39178</v>
      </c>
      <c r="B1878" s="204" t="s">
        <v>716</v>
      </c>
      <c r="C1878" s="204" t="s">
        <v>716</v>
      </c>
      <c r="D1878" s="204" t="s">
        <v>96</v>
      </c>
      <c r="E1878" s="204" t="s">
        <v>712</v>
      </c>
      <c r="F1878" s="205">
        <v>681</v>
      </c>
      <c r="G1878" s="205">
        <v>1484</v>
      </c>
      <c r="H1878">
        <f t="shared" si="43"/>
        <v>2007</v>
      </c>
    </row>
    <row r="1879" spans="1:8" x14ac:dyDescent="0.3">
      <c r="A1879" s="203">
        <v>39178</v>
      </c>
      <c r="B1879" s="204" t="s">
        <v>717</v>
      </c>
      <c r="C1879" s="204" t="s">
        <v>718</v>
      </c>
      <c r="D1879" s="204" t="s">
        <v>96</v>
      </c>
      <c r="E1879" s="204" t="s">
        <v>712</v>
      </c>
      <c r="F1879" s="205">
        <v>899</v>
      </c>
      <c r="G1879" s="205">
        <v>1612</v>
      </c>
      <c r="H1879">
        <f t="shared" si="43"/>
        <v>2007</v>
      </c>
    </row>
    <row r="1880" spans="1:8" x14ac:dyDescent="0.3">
      <c r="A1880" s="203">
        <v>39178</v>
      </c>
      <c r="B1880" s="204" t="s">
        <v>717</v>
      </c>
      <c r="C1880" s="204" t="s">
        <v>719</v>
      </c>
      <c r="D1880" s="204" t="s">
        <v>96</v>
      </c>
      <c r="E1880" s="204" t="s">
        <v>712</v>
      </c>
      <c r="F1880" s="205">
        <v>273</v>
      </c>
      <c r="G1880" s="205">
        <v>370</v>
      </c>
      <c r="H1880">
        <f t="shared" si="43"/>
        <v>2007</v>
      </c>
    </row>
    <row r="1881" spans="1:8" x14ac:dyDescent="0.3">
      <c r="A1881" s="203">
        <v>39178</v>
      </c>
      <c r="B1881" s="204" t="s">
        <v>720</v>
      </c>
      <c r="C1881" s="204" t="s">
        <v>720</v>
      </c>
      <c r="D1881" s="204" t="s">
        <v>96</v>
      </c>
      <c r="E1881" s="204" t="s">
        <v>712</v>
      </c>
      <c r="F1881" s="205">
        <v>310</v>
      </c>
      <c r="G1881" s="205">
        <v>869</v>
      </c>
      <c r="H1881">
        <f t="shared" si="43"/>
        <v>2007</v>
      </c>
    </row>
    <row r="1882" spans="1:8" x14ac:dyDescent="0.3">
      <c r="A1882" s="203">
        <v>39178</v>
      </c>
      <c r="B1882" s="204" t="s">
        <v>720</v>
      </c>
      <c r="C1882" s="204" t="s">
        <v>720</v>
      </c>
      <c r="D1882" s="204" t="s">
        <v>96</v>
      </c>
      <c r="E1882" s="204" t="s">
        <v>721</v>
      </c>
      <c r="F1882" s="205">
        <v>174</v>
      </c>
      <c r="G1882" s="205">
        <v>489</v>
      </c>
      <c r="H1882">
        <f t="shared" si="43"/>
        <v>2007</v>
      </c>
    </row>
    <row r="1883" spans="1:8" x14ac:dyDescent="0.3">
      <c r="A1883" s="203">
        <v>39178</v>
      </c>
      <c r="B1883" s="204" t="s">
        <v>134</v>
      </c>
      <c r="C1883" s="204" t="s">
        <v>134</v>
      </c>
      <c r="D1883" s="204" t="s">
        <v>711</v>
      </c>
      <c r="E1883" s="204" t="s">
        <v>721</v>
      </c>
      <c r="F1883" s="205">
        <v>6318</v>
      </c>
      <c r="G1883" s="205">
        <v>6969</v>
      </c>
      <c r="H1883">
        <f t="shared" si="43"/>
        <v>2007</v>
      </c>
    </row>
    <row r="1884" spans="1:8" x14ac:dyDescent="0.3">
      <c r="A1884" s="203">
        <v>39178</v>
      </c>
      <c r="B1884" s="204" t="s">
        <v>509</v>
      </c>
      <c r="C1884" s="204" t="s">
        <v>713</v>
      </c>
      <c r="D1884" s="204" t="s">
        <v>96</v>
      </c>
      <c r="E1884" s="204" t="s">
        <v>721</v>
      </c>
      <c r="F1884" s="205">
        <v>3440.76</v>
      </c>
      <c r="G1884" s="205">
        <v>2164.52</v>
      </c>
      <c r="H1884">
        <f t="shared" si="43"/>
        <v>2007</v>
      </c>
    </row>
    <row r="1885" spans="1:8" x14ac:dyDescent="0.3">
      <c r="A1885" s="203">
        <v>39178</v>
      </c>
      <c r="B1885" s="204" t="s">
        <v>509</v>
      </c>
      <c r="C1885" s="204" t="s">
        <v>714</v>
      </c>
      <c r="D1885" s="204" t="s">
        <v>96</v>
      </c>
      <c r="E1885" s="204" t="s">
        <v>721</v>
      </c>
      <c r="F1885" s="205">
        <v>455</v>
      </c>
      <c r="G1885" s="205">
        <v>885</v>
      </c>
      <c r="H1885">
        <f t="shared" si="43"/>
        <v>2007</v>
      </c>
    </row>
    <row r="1886" spans="1:8" x14ac:dyDescent="0.3">
      <c r="A1886" s="203">
        <v>39178</v>
      </c>
      <c r="B1886" s="204" t="s">
        <v>509</v>
      </c>
      <c r="C1886" s="204" t="s">
        <v>715</v>
      </c>
      <c r="D1886" s="204" t="s">
        <v>96</v>
      </c>
      <c r="E1886" s="204" t="s">
        <v>721</v>
      </c>
      <c r="F1886" s="205">
        <v>0</v>
      </c>
      <c r="G1886" s="205">
        <v>3421</v>
      </c>
      <c r="H1886">
        <f t="shared" si="43"/>
        <v>2007</v>
      </c>
    </row>
    <row r="1887" spans="1:8" x14ac:dyDescent="0.3">
      <c r="A1887" s="203">
        <v>39178</v>
      </c>
      <c r="B1887" s="204" t="s">
        <v>716</v>
      </c>
      <c r="C1887" s="204" t="s">
        <v>716</v>
      </c>
      <c r="D1887" s="204" t="s">
        <v>96</v>
      </c>
      <c r="E1887" s="204" t="s">
        <v>721</v>
      </c>
      <c r="F1887" s="205">
        <v>793</v>
      </c>
      <c r="G1887" s="205">
        <v>1115</v>
      </c>
      <c r="H1887">
        <f t="shared" si="43"/>
        <v>2007</v>
      </c>
    </row>
    <row r="1888" spans="1:8" x14ac:dyDescent="0.3">
      <c r="A1888" s="203">
        <v>39178</v>
      </c>
      <c r="B1888" s="204" t="s">
        <v>717</v>
      </c>
      <c r="C1888" s="204" t="s">
        <v>718</v>
      </c>
      <c r="D1888" s="204" t="s">
        <v>96</v>
      </c>
      <c r="E1888" s="204" t="s">
        <v>721</v>
      </c>
      <c r="F1888" s="205">
        <v>992</v>
      </c>
      <c r="G1888" s="205">
        <v>947</v>
      </c>
      <c r="H1888">
        <f t="shared" si="43"/>
        <v>2007</v>
      </c>
    </row>
    <row r="1889" spans="1:8" x14ac:dyDescent="0.3">
      <c r="A1889" s="203">
        <v>39178</v>
      </c>
      <c r="B1889" s="204" t="s">
        <v>717</v>
      </c>
      <c r="C1889" s="204" t="s">
        <v>719</v>
      </c>
      <c r="D1889" s="204" t="s">
        <v>96</v>
      </c>
      <c r="E1889" s="204" t="s">
        <v>721</v>
      </c>
      <c r="F1889" s="205">
        <v>-72</v>
      </c>
      <c r="G1889" s="205">
        <v>663</v>
      </c>
      <c r="H1889">
        <f t="shared" si="43"/>
        <v>2007</v>
      </c>
    </row>
    <row r="1890" spans="1:8" x14ac:dyDescent="0.3">
      <c r="A1890" s="203">
        <v>39185</v>
      </c>
      <c r="B1890" s="204" t="s">
        <v>134</v>
      </c>
      <c r="C1890" s="204" t="s">
        <v>134</v>
      </c>
      <c r="D1890" s="204" t="s">
        <v>711</v>
      </c>
      <c r="E1890" s="204" t="s">
        <v>712</v>
      </c>
      <c r="F1890" s="205">
        <v>6045</v>
      </c>
      <c r="G1890" s="205">
        <v>8690</v>
      </c>
      <c r="H1890">
        <f t="shared" si="43"/>
        <v>2007</v>
      </c>
    </row>
    <row r="1891" spans="1:8" x14ac:dyDescent="0.3">
      <c r="A1891" s="203">
        <v>39185</v>
      </c>
      <c r="B1891" s="204" t="s">
        <v>509</v>
      </c>
      <c r="C1891" s="204" t="s">
        <v>713</v>
      </c>
      <c r="D1891" s="204" t="s">
        <v>96</v>
      </c>
      <c r="E1891" s="204" t="s">
        <v>712</v>
      </c>
      <c r="F1891" s="205">
        <v>2979.6800000000003</v>
      </c>
      <c r="G1891" s="205">
        <v>2821.6400000000003</v>
      </c>
      <c r="H1891">
        <f t="shared" si="43"/>
        <v>2007</v>
      </c>
    </row>
    <row r="1892" spans="1:8" x14ac:dyDescent="0.3">
      <c r="A1892" s="203">
        <v>39185</v>
      </c>
      <c r="B1892" s="204" t="s">
        <v>509</v>
      </c>
      <c r="C1892" s="204" t="s">
        <v>714</v>
      </c>
      <c r="D1892" s="204" t="s">
        <v>96</v>
      </c>
      <c r="E1892" s="204" t="s">
        <v>712</v>
      </c>
      <c r="F1892" s="205">
        <v>479</v>
      </c>
      <c r="G1892" s="205">
        <v>525</v>
      </c>
      <c r="H1892">
        <f t="shared" si="43"/>
        <v>2007</v>
      </c>
    </row>
    <row r="1893" spans="1:8" x14ac:dyDescent="0.3">
      <c r="A1893" s="203">
        <v>39185</v>
      </c>
      <c r="B1893" s="204" t="s">
        <v>509</v>
      </c>
      <c r="C1893" s="204" t="s">
        <v>715</v>
      </c>
      <c r="D1893" s="204" t="s">
        <v>96</v>
      </c>
      <c r="E1893" s="204" t="s">
        <v>712</v>
      </c>
      <c r="F1893" s="205">
        <v>0</v>
      </c>
      <c r="G1893" s="205">
        <v>2673</v>
      </c>
      <c r="H1893">
        <f t="shared" si="43"/>
        <v>2007</v>
      </c>
    </row>
    <row r="1894" spans="1:8" x14ac:dyDescent="0.3">
      <c r="A1894" s="203">
        <v>39185</v>
      </c>
      <c r="B1894" s="204" t="s">
        <v>716</v>
      </c>
      <c r="C1894" s="204" t="s">
        <v>716</v>
      </c>
      <c r="D1894" s="204" t="s">
        <v>96</v>
      </c>
      <c r="E1894" s="204" t="s">
        <v>712</v>
      </c>
      <c r="F1894" s="205">
        <v>765</v>
      </c>
      <c r="G1894" s="205">
        <v>1918</v>
      </c>
      <c r="H1894">
        <f t="shared" si="43"/>
        <v>2007</v>
      </c>
    </row>
    <row r="1895" spans="1:8" x14ac:dyDescent="0.3">
      <c r="A1895" s="203">
        <v>39185</v>
      </c>
      <c r="B1895" s="204" t="s">
        <v>717</v>
      </c>
      <c r="C1895" s="204" t="s">
        <v>718</v>
      </c>
      <c r="D1895" s="204" t="s">
        <v>96</v>
      </c>
      <c r="E1895" s="204" t="s">
        <v>712</v>
      </c>
      <c r="F1895" s="205">
        <v>1004</v>
      </c>
      <c r="G1895" s="205">
        <v>1398</v>
      </c>
      <c r="H1895">
        <f t="shared" si="43"/>
        <v>2007</v>
      </c>
    </row>
    <row r="1896" spans="1:8" x14ac:dyDescent="0.3">
      <c r="A1896" s="203">
        <v>39185</v>
      </c>
      <c r="B1896" s="204" t="s">
        <v>717</v>
      </c>
      <c r="C1896" s="204" t="s">
        <v>719</v>
      </c>
      <c r="D1896" s="204" t="s">
        <v>96</v>
      </c>
      <c r="E1896" s="204" t="s">
        <v>712</v>
      </c>
      <c r="F1896" s="205">
        <v>205</v>
      </c>
      <c r="G1896" s="205">
        <v>383</v>
      </c>
      <c r="H1896">
        <f t="shared" si="43"/>
        <v>2007</v>
      </c>
    </row>
    <row r="1897" spans="1:8" x14ac:dyDescent="0.3">
      <c r="A1897" s="203">
        <v>39185</v>
      </c>
      <c r="B1897" s="204" t="s">
        <v>720</v>
      </c>
      <c r="C1897" s="204" t="s">
        <v>720</v>
      </c>
      <c r="D1897" s="204" t="s">
        <v>96</v>
      </c>
      <c r="E1897" s="204" t="s">
        <v>712</v>
      </c>
      <c r="F1897" s="205">
        <v>279</v>
      </c>
      <c r="G1897" s="205">
        <v>898</v>
      </c>
      <c r="H1897">
        <f t="shared" si="43"/>
        <v>2007</v>
      </c>
    </row>
    <row r="1898" spans="1:8" x14ac:dyDescent="0.3">
      <c r="A1898" s="203">
        <v>39185</v>
      </c>
      <c r="B1898" s="204" t="s">
        <v>720</v>
      </c>
      <c r="C1898" s="204" t="s">
        <v>720</v>
      </c>
      <c r="D1898" s="204" t="s">
        <v>96</v>
      </c>
      <c r="E1898" s="204" t="s">
        <v>721</v>
      </c>
      <c r="F1898" s="205">
        <v>70</v>
      </c>
      <c r="G1898" s="205">
        <v>448</v>
      </c>
      <c r="H1898">
        <f t="shared" si="43"/>
        <v>2007</v>
      </c>
    </row>
    <row r="1899" spans="1:8" x14ac:dyDescent="0.3">
      <c r="A1899" s="203">
        <v>39185</v>
      </c>
      <c r="B1899" s="204" t="s">
        <v>134</v>
      </c>
      <c r="C1899" s="204" t="s">
        <v>134</v>
      </c>
      <c r="D1899" s="204" t="s">
        <v>711</v>
      </c>
      <c r="E1899" s="204" t="s">
        <v>721</v>
      </c>
      <c r="F1899" s="205">
        <v>5994</v>
      </c>
      <c r="G1899" s="205">
        <v>6114</v>
      </c>
      <c r="H1899">
        <f t="shared" si="43"/>
        <v>2007</v>
      </c>
    </row>
    <row r="1900" spans="1:8" x14ac:dyDescent="0.3">
      <c r="A1900" s="203">
        <v>39185</v>
      </c>
      <c r="B1900" s="204" t="s">
        <v>509</v>
      </c>
      <c r="C1900" s="204" t="s">
        <v>713</v>
      </c>
      <c r="D1900" s="204" t="s">
        <v>96</v>
      </c>
      <c r="E1900" s="204" t="s">
        <v>721</v>
      </c>
      <c r="F1900" s="205">
        <v>3476.8</v>
      </c>
      <c r="G1900" s="205">
        <v>2176.1800000000003</v>
      </c>
      <c r="H1900">
        <f t="shared" si="43"/>
        <v>2007</v>
      </c>
    </row>
    <row r="1901" spans="1:8" x14ac:dyDescent="0.3">
      <c r="A1901" s="203">
        <v>39185</v>
      </c>
      <c r="B1901" s="204" t="s">
        <v>509</v>
      </c>
      <c r="C1901" s="204" t="s">
        <v>714</v>
      </c>
      <c r="D1901" s="204" t="s">
        <v>96</v>
      </c>
      <c r="E1901" s="204" t="s">
        <v>721</v>
      </c>
      <c r="F1901" s="205">
        <v>858</v>
      </c>
      <c r="G1901" s="205">
        <v>1113</v>
      </c>
      <c r="H1901">
        <f t="shared" si="43"/>
        <v>2007</v>
      </c>
    </row>
    <row r="1902" spans="1:8" x14ac:dyDescent="0.3">
      <c r="A1902" s="203">
        <v>39185</v>
      </c>
      <c r="B1902" s="204" t="s">
        <v>509</v>
      </c>
      <c r="C1902" s="204" t="s">
        <v>715</v>
      </c>
      <c r="D1902" s="204" t="s">
        <v>96</v>
      </c>
      <c r="E1902" s="204" t="s">
        <v>721</v>
      </c>
      <c r="F1902" s="205">
        <v>0</v>
      </c>
      <c r="G1902" s="205">
        <v>3087</v>
      </c>
      <c r="H1902">
        <f t="shared" si="43"/>
        <v>2007</v>
      </c>
    </row>
    <row r="1903" spans="1:8" x14ac:dyDescent="0.3">
      <c r="A1903" s="203">
        <v>39185</v>
      </c>
      <c r="B1903" s="204" t="s">
        <v>716</v>
      </c>
      <c r="C1903" s="204" t="s">
        <v>716</v>
      </c>
      <c r="D1903" s="204" t="s">
        <v>96</v>
      </c>
      <c r="E1903" s="204" t="s">
        <v>721</v>
      </c>
      <c r="F1903" s="205">
        <v>817</v>
      </c>
      <c r="G1903" s="205">
        <v>1403</v>
      </c>
      <c r="H1903">
        <f t="shared" si="43"/>
        <v>2007</v>
      </c>
    </row>
    <row r="1904" spans="1:8" x14ac:dyDescent="0.3">
      <c r="A1904" s="203">
        <v>39185</v>
      </c>
      <c r="B1904" s="204" t="s">
        <v>717</v>
      </c>
      <c r="C1904" s="204" t="s">
        <v>718</v>
      </c>
      <c r="D1904" s="204" t="s">
        <v>96</v>
      </c>
      <c r="E1904" s="204" t="s">
        <v>721</v>
      </c>
      <c r="F1904" s="205">
        <v>812</v>
      </c>
      <c r="G1904" s="205">
        <v>868</v>
      </c>
      <c r="H1904">
        <f t="shared" si="43"/>
        <v>2007</v>
      </c>
    </row>
    <row r="1905" spans="1:8" x14ac:dyDescent="0.3">
      <c r="A1905" s="203">
        <v>39185</v>
      </c>
      <c r="B1905" s="204" t="s">
        <v>717</v>
      </c>
      <c r="C1905" s="204" t="s">
        <v>719</v>
      </c>
      <c r="D1905" s="204" t="s">
        <v>96</v>
      </c>
      <c r="E1905" s="204" t="s">
        <v>721</v>
      </c>
      <c r="F1905" s="205">
        <v>156</v>
      </c>
      <c r="G1905" s="205">
        <v>676</v>
      </c>
      <c r="H1905">
        <f t="shared" si="43"/>
        <v>2007</v>
      </c>
    </row>
    <row r="1906" spans="1:8" x14ac:dyDescent="0.3">
      <c r="A1906" s="203">
        <v>39192</v>
      </c>
      <c r="B1906" s="204" t="s">
        <v>134</v>
      </c>
      <c r="C1906" s="204" t="s">
        <v>134</v>
      </c>
      <c r="D1906" s="204" t="s">
        <v>711</v>
      </c>
      <c r="E1906" s="204" t="s">
        <v>712</v>
      </c>
      <c r="F1906" s="205">
        <v>6045</v>
      </c>
      <c r="G1906" s="205">
        <v>8210</v>
      </c>
      <c r="H1906">
        <f t="shared" si="43"/>
        <v>2007</v>
      </c>
    </row>
    <row r="1907" spans="1:8" x14ac:dyDescent="0.3">
      <c r="A1907" s="203">
        <v>39192</v>
      </c>
      <c r="B1907" s="204" t="s">
        <v>509</v>
      </c>
      <c r="C1907" s="204" t="s">
        <v>713</v>
      </c>
      <c r="D1907" s="204" t="s">
        <v>96</v>
      </c>
      <c r="E1907" s="204" t="s">
        <v>712</v>
      </c>
      <c r="F1907" s="205">
        <v>2907.58</v>
      </c>
      <c r="G1907" s="205">
        <v>2437.8000000000002</v>
      </c>
      <c r="H1907">
        <f t="shared" si="43"/>
        <v>2007</v>
      </c>
    </row>
    <row r="1908" spans="1:8" x14ac:dyDescent="0.3">
      <c r="A1908" s="203">
        <v>39192</v>
      </c>
      <c r="B1908" s="204" t="s">
        <v>509</v>
      </c>
      <c r="C1908" s="204" t="s">
        <v>714</v>
      </c>
      <c r="D1908" s="204" t="s">
        <v>96</v>
      </c>
      <c r="E1908" s="204" t="s">
        <v>712</v>
      </c>
      <c r="F1908" s="205">
        <v>431</v>
      </c>
      <c r="G1908" s="205">
        <v>503</v>
      </c>
      <c r="H1908">
        <f t="shared" si="43"/>
        <v>2007</v>
      </c>
    </row>
    <row r="1909" spans="1:8" x14ac:dyDescent="0.3">
      <c r="A1909" s="203">
        <v>39192</v>
      </c>
      <c r="B1909" s="204" t="s">
        <v>509</v>
      </c>
      <c r="C1909" s="204" t="s">
        <v>715</v>
      </c>
      <c r="D1909" s="204" t="s">
        <v>96</v>
      </c>
      <c r="E1909" s="204" t="s">
        <v>712</v>
      </c>
      <c r="F1909" s="205">
        <v>0</v>
      </c>
      <c r="G1909" s="205">
        <v>2638</v>
      </c>
      <c r="H1909">
        <f t="shared" si="43"/>
        <v>2007</v>
      </c>
    </row>
    <row r="1910" spans="1:8" x14ac:dyDescent="0.3">
      <c r="A1910" s="203">
        <v>39192</v>
      </c>
      <c r="B1910" s="204" t="s">
        <v>716</v>
      </c>
      <c r="C1910" s="204" t="s">
        <v>716</v>
      </c>
      <c r="D1910" s="204" t="s">
        <v>96</v>
      </c>
      <c r="E1910" s="204" t="s">
        <v>712</v>
      </c>
      <c r="F1910" s="205">
        <v>764</v>
      </c>
      <c r="G1910" s="205">
        <v>1446</v>
      </c>
      <c r="H1910">
        <f t="shared" si="43"/>
        <v>2007</v>
      </c>
    </row>
    <row r="1911" spans="1:8" x14ac:dyDescent="0.3">
      <c r="A1911" s="203">
        <v>39192</v>
      </c>
      <c r="B1911" s="204" t="s">
        <v>717</v>
      </c>
      <c r="C1911" s="204" t="s">
        <v>718</v>
      </c>
      <c r="D1911" s="204" t="s">
        <v>96</v>
      </c>
      <c r="E1911" s="204" t="s">
        <v>712</v>
      </c>
      <c r="F1911" s="205">
        <v>1182</v>
      </c>
      <c r="G1911" s="205">
        <v>1419</v>
      </c>
      <c r="H1911">
        <f t="shared" si="43"/>
        <v>2007</v>
      </c>
    </row>
    <row r="1912" spans="1:8" x14ac:dyDescent="0.3">
      <c r="A1912" s="203">
        <v>39192</v>
      </c>
      <c r="B1912" s="204" t="s">
        <v>717</v>
      </c>
      <c r="C1912" s="204" t="s">
        <v>719</v>
      </c>
      <c r="D1912" s="204" t="s">
        <v>96</v>
      </c>
      <c r="E1912" s="204" t="s">
        <v>712</v>
      </c>
      <c r="F1912" s="205">
        <v>125</v>
      </c>
      <c r="G1912" s="205">
        <v>305</v>
      </c>
      <c r="H1912">
        <f t="shared" si="43"/>
        <v>2007</v>
      </c>
    </row>
    <row r="1913" spans="1:8" x14ac:dyDescent="0.3">
      <c r="A1913" s="203">
        <v>39192</v>
      </c>
      <c r="B1913" s="204" t="s">
        <v>720</v>
      </c>
      <c r="C1913" s="204" t="s">
        <v>720</v>
      </c>
      <c r="D1913" s="204" t="s">
        <v>96</v>
      </c>
      <c r="E1913" s="204" t="s">
        <v>712</v>
      </c>
      <c r="F1913" s="205">
        <v>268</v>
      </c>
      <c r="G1913" s="205">
        <v>910</v>
      </c>
      <c r="H1913">
        <f t="shared" si="43"/>
        <v>2007</v>
      </c>
    </row>
    <row r="1914" spans="1:8" x14ac:dyDescent="0.3">
      <c r="A1914" s="203">
        <v>39192</v>
      </c>
      <c r="B1914" s="204" t="s">
        <v>720</v>
      </c>
      <c r="C1914" s="204" t="s">
        <v>720</v>
      </c>
      <c r="D1914" s="204" t="s">
        <v>96</v>
      </c>
      <c r="E1914" s="204" t="s">
        <v>721</v>
      </c>
      <c r="F1914" s="205">
        <v>35</v>
      </c>
      <c r="G1914" s="205">
        <v>386</v>
      </c>
      <c r="H1914">
        <f t="shared" si="43"/>
        <v>2007</v>
      </c>
    </row>
    <row r="1915" spans="1:8" x14ac:dyDescent="0.3">
      <c r="A1915" s="203">
        <v>39192</v>
      </c>
      <c r="B1915" s="204" t="s">
        <v>134</v>
      </c>
      <c r="C1915" s="204" t="s">
        <v>134</v>
      </c>
      <c r="D1915" s="204" t="s">
        <v>711</v>
      </c>
      <c r="E1915" s="204" t="s">
        <v>721</v>
      </c>
      <c r="F1915" s="205">
        <v>6592</v>
      </c>
      <c r="G1915" s="205">
        <v>5874</v>
      </c>
      <c r="H1915">
        <f t="shared" si="43"/>
        <v>2007</v>
      </c>
    </row>
    <row r="1916" spans="1:8" x14ac:dyDescent="0.3">
      <c r="A1916" s="203">
        <v>39192</v>
      </c>
      <c r="B1916" s="204" t="s">
        <v>509</v>
      </c>
      <c r="C1916" s="204" t="s">
        <v>713</v>
      </c>
      <c r="D1916" s="204" t="s">
        <v>96</v>
      </c>
      <c r="E1916" s="204" t="s">
        <v>721</v>
      </c>
      <c r="F1916" s="205">
        <v>3449.2400000000002</v>
      </c>
      <c r="G1916" s="205">
        <v>2291.7200000000003</v>
      </c>
      <c r="H1916">
        <f t="shared" si="43"/>
        <v>2007</v>
      </c>
    </row>
    <row r="1917" spans="1:8" x14ac:dyDescent="0.3">
      <c r="A1917" s="203">
        <v>39192</v>
      </c>
      <c r="B1917" s="204" t="s">
        <v>509</v>
      </c>
      <c r="C1917" s="204" t="s">
        <v>714</v>
      </c>
      <c r="D1917" s="204" t="s">
        <v>96</v>
      </c>
      <c r="E1917" s="204" t="s">
        <v>721</v>
      </c>
      <c r="F1917" s="205">
        <v>543</v>
      </c>
      <c r="G1917" s="205">
        <v>934</v>
      </c>
      <c r="H1917">
        <f t="shared" si="43"/>
        <v>2007</v>
      </c>
    </row>
    <row r="1918" spans="1:8" x14ac:dyDescent="0.3">
      <c r="A1918" s="203">
        <v>39192</v>
      </c>
      <c r="B1918" s="204" t="s">
        <v>509</v>
      </c>
      <c r="C1918" s="204" t="s">
        <v>715</v>
      </c>
      <c r="D1918" s="204" t="s">
        <v>96</v>
      </c>
      <c r="E1918" s="204" t="s">
        <v>721</v>
      </c>
      <c r="F1918" s="205">
        <v>0</v>
      </c>
      <c r="G1918" s="205">
        <v>3297</v>
      </c>
      <c r="H1918">
        <f t="shared" si="43"/>
        <v>2007</v>
      </c>
    </row>
    <row r="1919" spans="1:8" x14ac:dyDescent="0.3">
      <c r="A1919" s="203">
        <v>39192</v>
      </c>
      <c r="B1919" s="204" t="s">
        <v>716</v>
      </c>
      <c r="C1919" s="204" t="s">
        <v>716</v>
      </c>
      <c r="D1919" s="204" t="s">
        <v>96</v>
      </c>
      <c r="E1919" s="204" t="s">
        <v>721</v>
      </c>
      <c r="F1919" s="205">
        <v>669</v>
      </c>
      <c r="G1919" s="205">
        <v>1452</v>
      </c>
      <c r="H1919">
        <f t="shared" si="43"/>
        <v>2007</v>
      </c>
    </row>
    <row r="1920" spans="1:8" x14ac:dyDescent="0.3">
      <c r="A1920" s="203">
        <v>39192</v>
      </c>
      <c r="B1920" s="204" t="s">
        <v>717</v>
      </c>
      <c r="C1920" s="204" t="s">
        <v>718</v>
      </c>
      <c r="D1920" s="204" t="s">
        <v>96</v>
      </c>
      <c r="E1920" s="204" t="s">
        <v>721</v>
      </c>
      <c r="F1920" s="205">
        <v>820</v>
      </c>
      <c r="G1920" s="205">
        <v>1069</v>
      </c>
      <c r="H1920">
        <f t="shared" si="43"/>
        <v>2007</v>
      </c>
    </row>
    <row r="1921" spans="1:8" x14ac:dyDescent="0.3">
      <c r="A1921" s="203">
        <v>39192</v>
      </c>
      <c r="B1921" s="204" t="s">
        <v>717</v>
      </c>
      <c r="C1921" s="204" t="s">
        <v>719</v>
      </c>
      <c r="D1921" s="204" t="s">
        <v>96</v>
      </c>
      <c r="E1921" s="204" t="s">
        <v>721</v>
      </c>
      <c r="F1921" s="205">
        <v>405</v>
      </c>
      <c r="G1921" s="205">
        <v>793</v>
      </c>
      <c r="H1921">
        <f t="shared" si="43"/>
        <v>2007</v>
      </c>
    </row>
    <row r="1922" spans="1:8" x14ac:dyDescent="0.3">
      <c r="A1922" s="203">
        <v>39199</v>
      </c>
      <c r="B1922" s="204" t="s">
        <v>134</v>
      </c>
      <c r="C1922" s="204" t="s">
        <v>134</v>
      </c>
      <c r="D1922" s="204" t="s">
        <v>711</v>
      </c>
      <c r="E1922" s="204" t="s">
        <v>712</v>
      </c>
      <c r="F1922" s="205">
        <v>6532</v>
      </c>
      <c r="G1922" s="205">
        <v>8162</v>
      </c>
      <c r="H1922">
        <f t="shared" si="43"/>
        <v>2007</v>
      </c>
    </row>
    <row r="1923" spans="1:8" x14ac:dyDescent="0.3">
      <c r="A1923" s="203">
        <v>39199</v>
      </c>
      <c r="B1923" s="204" t="s">
        <v>509</v>
      </c>
      <c r="C1923" s="204" t="s">
        <v>713</v>
      </c>
      <c r="D1923" s="204" t="s">
        <v>96</v>
      </c>
      <c r="E1923" s="204" t="s">
        <v>712</v>
      </c>
      <c r="F1923" s="205">
        <v>2916.76</v>
      </c>
      <c r="G1923" s="205">
        <v>2270.38</v>
      </c>
      <c r="H1923">
        <f t="shared" ref="H1923:H1986" si="44">YEAR(A1923)</f>
        <v>2007</v>
      </c>
    </row>
    <row r="1924" spans="1:8" x14ac:dyDescent="0.3">
      <c r="A1924" s="203">
        <v>39199</v>
      </c>
      <c r="B1924" s="204" t="s">
        <v>509</v>
      </c>
      <c r="C1924" s="204" t="s">
        <v>714</v>
      </c>
      <c r="D1924" s="204" t="s">
        <v>96</v>
      </c>
      <c r="E1924" s="204" t="s">
        <v>712</v>
      </c>
      <c r="F1924" s="205">
        <v>502</v>
      </c>
      <c r="G1924" s="205">
        <v>492</v>
      </c>
      <c r="H1924">
        <f t="shared" si="44"/>
        <v>2007</v>
      </c>
    </row>
    <row r="1925" spans="1:8" x14ac:dyDescent="0.3">
      <c r="A1925" s="203">
        <v>39199</v>
      </c>
      <c r="B1925" s="204" t="s">
        <v>509</v>
      </c>
      <c r="C1925" s="204" t="s">
        <v>715</v>
      </c>
      <c r="D1925" s="204" t="s">
        <v>96</v>
      </c>
      <c r="E1925" s="204" t="s">
        <v>712</v>
      </c>
      <c r="F1925" s="205">
        <v>0</v>
      </c>
      <c r="G1925" s="205">
        <v>2612</v>
      </c>
      <c r="H1925">
        <f t="shared" si="44"/>
        <v>2007</v>
      </c>
    </row>
    <row r="1926" spans="1:8" x14ac:dyDescent="0.3">
      <c r="A1926" s="203">
        <v>39199</v>
      </c>
      <c r="B1926" s="204" t="s">
        <v>716</v>
      </c>
      <c r="C1926" s="204" t="s">
        <v>716</v>
      </c>
      <c r="D1926" s="204" t="s">
        <v>96</v>
      </c>
      <c r="E1926" s="204" t="s">
        <v>712</v>
      </c>
      <c r="F1926" s="205">
        <v>749</v>
      </c>
      <c r="G1926" s="205">
        <v>1866</v>
      </c>
      <c r="H1926">
        <f t="shared" si="44"/>
        <v>2007</v>
      </c>
    </row>
    <row r="1927" spans="1:8" x14ac:dyDescent="0.3">
      <c r="A1927" s="203">
        <v>39199</v>
      </c>
      <c r="B1927" s="204" t="s">
        <v>717</v>
      </c>
      <c r="C1927" s="204" t="s">
        <v>718</v>
      </c>
      <c r="D1927" s="204" t="s">
        <v>96</v>
      </c>
      <c r="E1927" s="204" t="s">
        <v>712</v>
      </c>
      <c r="F1927" s="205">
        <v>1116</v>
      </c>
      <c r="G1927" s="205">
        <v>1473</v>
      </c>
      <c r="H1927">
        <f t="shared" si="44"/>
        <v>2007</v>
      </c>
    </row>
    <row r="1928" spans="1:8" x14ac:dyDescent="0.3">
      <c r="A1928" s="203">
        <v>39199</v>
      </c>
      <c r="B1928" s="204" t="s">
        <v>717</v>
      </c>
      <c r="C1928" s="204" t="s">
        <v>719</v>
      </c>
      <c r="D1928" s="204" t="s">
        <v>96</v>
      </c>
      <c r="E1928" s="204" t="s">
        <v>712</v>
      </c>
      <c r="F1928" s="205">
        <v>153</v>
      </c>
      <c r="G1928" s="205">
        <v>333</v>
      </c>
      <c r="H1928">
        <f t="shared" si="44"/>
        <v>2007</v>
      </c>
    </row>
    <row r="1929" spans="1:8" x14ac:dyDescent="0.3">
      <c r="A1929" s="203">
        <v>39199</v>
      </c>
      <c r="B1929" s="204" t="s">
        <v>720</v>
      </c>
      <c r="C1929" s="204" t="s">
        <v>720</v>
      </c>
      <c r="D1929" s="204" t="s">
        <v>96</v>
      </c>
      <c r="E1929" s="204" t="s">
        <v>712</v>
      </c>
      <c r="F1929" s="205">
        <v>227</v>
      </c>
      <c r="G1929" s="205">
        <v>941</v>
      </c>
      <c r="H1929">
        <f t="shared" si="44"/>
        <v>2007</v>
      </c>
    </row>
    <row r="1930" spans="1:8" x14ac:dyDescent="0.3">
      <c r="A1930" s="203">
        <v>39199</v>
      </c>
      <c r="B1930" s="204" t="s">
        <v>720</v>
      </c>
      <c r="C1930" s="204" t="s">
        <v>720</v>
      </c>
      <c r="D1930" s="204" t="s">
        <v>96</v>
      </c>
      <c r="E1930" s="204" t="s">
        <v>721</v>
      </c>
      <c r="F1930" s="205">
        <v>50</v>
      </c>
      <c r="G1930" s="205">
        <v>391</v>
      </c>
      <c r="H1930">
        <f t="shared" si="44"/>
        <v>2007</v>
      </c>
    </row>
    <row r="1931" spans="1:8" x14ac:dyDescent="0.3">
      <c r="A1931" s="203">
        <v>39199</v>
      </c>
      <c r="B1931" s="204" t="s">
        <v>134</v>
      </c>
      <c r="C1931" s="204" t="s">
        <v>134</v>
      </c>
      <c r="D1931" s="204" t="s">
        <v>711</v>
      </c>
      <c r="E1931" s="204" t="s">
        <v>721</v>
      </c>
      <c r="F1931" s="205">
        <v>5763</v>
      </c>
      <c r="G1931" s="205">
        <v>6447</v>
      </c>
      <c r="H1931">
        <f t="shared" si="44"/>
        <v>2007</v>
      </c>
    </row>
    <row r="1932" spans="1:8" x14ac:dyDescent="0.3">
      <c r="A1932" s="203">
        <v>39199</v>
      </c>
      <c r="B1932" s="204" t="s">
        <v>509</v>
      </c>
      <c r="C1932" s="204" t="s">
        <v>713</v>
      </c>
      <c r="D1932" s="204" t="s">
        <v>96</v>
      </c>
      <c r="E1932" s="204" t="s">
        <v>721</v>
      </c>
      <c r="F1932" s="205">
        <v>3471.5</v>
      </c>
      <c r="G1932" s="205">
        <v>2209.04</v>
      </c>
      <c r="H1932">
        <f t="shared" si="44"/>
        <v>2007</v>
      </c>
    </row>
    <row r="1933" spans="1:8" x14ac:dyDescent="0.3">
      <c r="A1933" s="203">
        <v>39199</v>
      </c>
      <c r="B1933" s="204" t="s">
        <v>509</v>
      </c>
      <c r="C1933" s="204" t="s">
        <v>714</v>
      </c>
      <c r="D1933" s="204" t="s">
        <v>96</v>
      </c>
      <c r="E1933" s="204" t="s">
        <v>721</v>
      </c>
      <c r="F1933" s="205">
        <v>389</v>
      </c>
      <c r="G1933" s="205">
        <v>1110</v>
      </c>
      <c r="H1933">
        <f t="shared" si="44"/>
        <v>2007</v>
      </c>
    </row>
    <row r="1934" spans="1:8" x14ac:dyDescent="0.3">
      <c r="A1934" s="203">
        <v>39199</v>
      </c>
      <c r="B1934" s="204" t="s">
        <v>509</v>
      </c>
      <c r="C1934" s="204" t="s">
        <v>715</v>
      </c>
      <c r="D1934" s="204" t="s">
        <v>96</v>
      </c>
      <c r="E1934" s="204" t="s">
        <v>721</v>
      </c>
      <c r="F1934" s="205">
        <v>0</v>
      </c>
      <c r="G1934" s="205">
        <v>3807</v>
      </c>
      <c r="H1934">
        <f t="shared" si="44"/>
        <v>2007</v>
      </c>
    </row>
    <row r="1935" spans="1:8" x14ac:dyDescent="0.3">
      <c r="A1935" s="203">
        <v>39199</v>
      </c>
      <c r="B1935" s="204" t="s">
        <v>716</v>
      </c>
      <c r="C1935" s="204" t="s">
        <v>716</v>
      </c>
      <c r="D1935" s="204" t="s">
        <v>96</v>
      </c>
      <c r="E1935" s="204" t="s">
        <v>721</v>
      </c>
      <c r="F1935" s="205">
        <v>770</v>
      </c>
      <c r="G1935" s="205">
        <v>1390</v>
      </c>
      <c r="H1935">
        <f t="shared" si="44"/>
        <v>2007</v>
      </c>
    </row>
    <row r="1936" spans="1:8" x14ac:dyDescent="0.3">
      <c r="A1936" s="203">
        <v>39199</v>
      </c>
      <c r="B1936" s="204" t="s">
        <v>717</v>
      </c>
      <c r="C1936" s="204" t="s">
        <v>718</v>
      </c>
      <c r="D1936" s="204" t="s">
        <v>96</v>
      </c>
      <c r="E1936" s="204" t="s">
        <v>721</v>
      </c>
      <c r="F1936" s="205">
        <v>624</v>
      </c>
      <c r="G1936" s="205">
        <v>1007</v>
      </c>
      <c r="H1936">
        <f t="shared" si="44"/>
        <v>2007</v>
      </c>
    </row>
    <row r="1937" spans="1:8" x14ac:dyDescent="0.3">
      <c r="A1937" s="203">
        <v>39199</v>
      </c>
      <c r="B1937" s="204" t="s">
        <v>717</v>
      </c>
      <c r="C1937" s="204" t="s">
        <v>719</v>
      </c>
      <c r="D1937" s="204" t="s">
        <v>96</v>
      </c>
      <c r="E1937" s="204" t="s">
        <v>721</v>
      </c>
      <c r="F1937" s="205">
        <v>192</v>
      </c>
      <c r="G1937" s="205">
        <v>721</v>
      </c>
      <c r="H1937">
        <f t="shared" si="44"/>
        <v>2007</v>
      </c>
    </row>
    <row r="1938" spans="1:8" x14ac:dyDescent="0.3">
      <c r="A1938" s="203">
        <v>39206</v>
      </c>
      <c r="B1938" s="204" t="s">
        <v>134</v>
      </c>
      <c r="C1938" s="204" t="s">
        <v>134</v>
      </c>
      <c r="D1938" s="204" t="s">
        <v>711</v>
      </c>
      <c r="E1938" s="204" t="s">
        <v>712</v>
      </c>
      <c r="F1938" s="205">
        <v>6227</v>
      </c>
      <c r="G1938" s="205">
        <v>7977</v>
      </c>
      <c r="H1938">
        <f t="shared" si="44"/>
        <v>2007</v>
      </c>
    </row>
    <row r="1939" spans="1:8" x14ac:dyDescent="0.3">
      <c r="A1939" s="203">
        <v>39206</v>
      </c>
      <c r="B1939" s="204" t="s">
        <v>509</v>
      </c>
      <c r="C1939" s="204" t="s">
        <v>713</v>
      </c>
      <c r="D1939" s="204" t="s">
        <v>96</v>
      </c>
      <c r="E1939" s="204" t="s">
        <v>712</v>
      </c>
      <c r="F1939" s="205">
        <v>3217.78</v>
      </c>
      <c r="G1939" s="205">
        <v>2833.42</v>
      </c>
      <c r="H1939">
        <f t="shared" si="44"/>
        <v>2007</v>
      </c>
    </row>
    <row r="1940" spans="1:8" x14ac:dyDescent="0.3">
      <c r="A1940" s="203">
        <v>39206</v>
      </c>
      <c r="B1940" s="204" t="s">
        <v>509</v>
      </c>
      <c r="C1940" s="204" t="s">
        <v>714</v>
      </c>
      <c r="D1940" s="204" t="s">
        <v>96</v>
      </c>
      <c r="E1940" s="204" t="s">
        <v>712</v>
      </c>
      <c r="F1940" s="205">
        <v>285</v>
      </c>
      <c r="G1940" s="205">
        <v>633</v>
      </c>
      <c r="H1940">
        <f t="shared" si="44"/>
        <v>2007</v>
      </c>
    </row>
    <row r="1941" spans="1:8" x14ac:dyDescent="0.3">
      <c r="A1941" s="203">
        <v>39206</v>
      </c>
      <c r="B1941" s="204" t="s">
        <v>509</v>
      </c>
      <c r="C1941" s="204" t="s">
        <v>715</v>
      </c>
      <c r="D1941" s="204" t="s">
        <v>96</v>
      </c>
      <c r="E1941" s="204" t="s">
        <v>712</v>
      </c>
      <c r="F1941" s="205">
        <v>0</v>
      </c>
      <c r="G1941" s="205">
        <v>2752</v>
      </c>
      <c r="H1941">
        <f t="shared" si="44"/>
        <v>2007</v>
      </c>
    </row>
    <row r="1942" spans="1:8" x14ac:dyDescent="0.3">
      <c r="A1942" s="203">
        <v>39206</v>
      </c>
      <c r="B1942" s="204" t="s">
        <v>716</v>
      </c>
      <c r="C1942" s="204" t="s">
        <v>716</v>
      </c>
      <c r="D1942" s="204" t="s">
        <v>96</v>
      </c>
      <c r="E1942" s="204" t="s">
        <v>712</v>
      </c>
      <c r="F1942" s="205">
        <v>802</v>
      </c>
      <c r="G1942" s="205">
        <v>1807</v>
      </c>
      <c r="H1942">
        <f t="shared" si="44"/>
        <v>2007</v>
      </c>
    </row>
    <row r="1943" spans="1:8" x14ac:dyDescent="0.3">
      <c r="A1943" s="203">
        <v>39206</v>
      </c>
      <c r="B1943" s="204" t="s">
        <v>717</v>
      </c>
      <c r="C1943" s="204" t="s">
        <v>718</v>
      </c>
      <c r="D1943" s="204" t="s">
        <v>96</v>
      </c>
      <c r="E1943" s="204" t="s">
        <v>712</v>
      </c>
      <c r="F1943" s="205">
        <v>1121</v>
      </c>
      <c r="G1943" s="205">
        <v>1702</v>
      </c>
      <c r="H1943">
        <f t="shared" si="44"/>
        <v>2007</v>
      </c>
    </row>
    <row r="1944" spans="1:8" x14ac:dyDescent="0.3">
      <c r="A1944" s="203">
        <v>39206</v>
      </c>
      <c r="B1944" s="204" t="s">
        <v>717</v>
      </c>
      <c r="C1944" s="204" t="s">
        <v>719</v>
      </c>
      <c r="D1944" s="204" t="s">
        <v>96</v>
      </c>
      <c r="E1944" s="204" t="s">
        <v>712</v>
      </c>
      <c r="F1944" s="205">
        <v>153</v>
      </c>
      <c r="G1944" s="205">
        <v>347</v>
      </c>
      <c r="H1944">
        <f t="shared" si="44"/>
        <v>2007</v>
      </c>
    </row>
    <row r="1945" spans="1:8" x14ac:dyDescent="0.3">
      <c r="A1945" s="203">
        <v>39206</v>
      </c>
      <c r="B1945" s="204" t="s">
        <v>720</v>
      </c>
      <c r="C1945" s="204" t="s">
        <v>720</v>
      </c>
      <c r="D1945" s="204" t="s">
        <v>96</v>
      </c>
      <c r="E1945" s="204" t="s">
        <v>712</v>
      </c>
      <c r="F1945" s="205">
        <v>242</v>
      </c>
      <c r="G1945" s="205">
        <v>832</v>
      </c>
      <c r="H1945">
        <f t="shared" si="44"/>
        <v>2007</v>
      </c>
    </row>
    <row r="1946" spans="1:8" x14ac:dyDescent="0.3">
      <c r="A1946" s="203">
        <v>39206</v>
      </c>
      <c r="B1946" s="204" t="s">
        <v>720</v>
      </c>
      <c r="C1946" s="204" t="s">
        <v>720</v>
      </c>
      <c r="D1946" s="204" t="s">
        <v>96</v>
      </c>
      <c r="E1946" s="204" t="s">
        <v>721</v>
      </c>
      <c r="F1946" s="205">
        <v>-5</v>
      </c>
      <c r="G1946" s="205">
        <v>320</v>
      </c>
      <c r="H1946">
        <f t="shared" si="44"/>
        <v>2007</v>
      </c>
    </row>
    <row r="1947" spans="1:8" x14ac:dyDescent="0.3">
      <c r="A1947" s="203">
        <v>39206</v>
      </c>
      <c r="B1947" s="204" t="s">
        <v>134</v>
      </c>
      <c r="C1947" s="204" t="s">
        <v>134</v>
      </c>
      <c r="D1947" s="204" t="s">
        <v>711</v>
      </c>
      <c r="E1947" s="204" t="s">
        <v>721</v>
      </c>
      <c r="F1947" s="205">
        <v>6766</v>
      </c>
      <c r="G1947" s="205">
        <v>5842</v>
      </c>
      <c r="H1947">
        <f t="shared" si="44"/>
        <v>2007</v>
      </c>
    </row>
    <row r="1948" spans="1:8" x14ac:dyDescent="0.3">
      <c r="A1948" s="203">
        <v>39206</v>
      </c>
      <c r="B1948" s="204" t="s">
        <v>509</v>
      </c>
      <c r="C1948" s="204" t="s">
        <v>713</v>
      </c>
      <c r="D1948" s="204" t="s">
        <v>96</v>
      </c>
      <c r="E1948" s="204" t="s">
        <v>721</v>
      </c>
      <c r="F1948" s="205">
        <v>3228.76</v>
      </c>
      <c r="G1948" s="205">
        <v>2158.1600000000003</v>
      </c>
      <c r="H1948">
        <f t="shared" si="44"/>
        <v>2007</v>
      </c>
    </row>
    <row r="1949" spans="1:8" x14ac:dyDescent="0.3">
      <c r="A1949" s="203">
        <v>39206</v>
      </c>
      <c r="B1949" s="204" t="s">
        <v>509</v>
      </c>
      <c r="C1949" s="204" t="s">
        <v>714</v>
      </c>
      <c r="D1949" s="204" t="s">
        <v>96</v>
      </c>
      <c r="E1949" s="204" t="s">
        <v>721</v>
      </c>
      <c r="F1949" s="205">
        <v>971</v>
      </c>
      <c r="G1949" s="205">
        <v>1065</v>
      </c>
      <c r="H1949">
        <f t="shared" si="44"/>
        <v>2007</v>
      </c>
    </row>
    <row r="1950" spans="1:8" x14ac:dyDescent="0.3">
      <c r="A1950" s="203">
        <v>39206</v>
      </c>
      <c r="B1950" s="204" t="s">
        <v>509</v>
      </c>
      <c r="C1950" s="204" t="s">
        <v>715</v>
      </c>
      <c r="D1950" s="204" t="s">
        <v>96</v>
      </c>
      <c r="E1950" s="204" t="s">
        <v>721</v>
      </c>
      <c r="F1950" s="205">
        <v>0</v>
      </c>
      <c r="G1950" s="205">
        <v>3929</v>
      </c>
      <c r="H1950">
        <f t="shared" si="44"/>
        <v>2007</v>
      </c>
    </row>
    <row r="1951" spans="1:8" x14ac:dyDescent="0.3">
      <c r="A1951" s="203">
        <v>39206</v>
      </c>
      <c r="B1951" s="204" t="s">
        <v>716</v>
      </c>
      <c r="C1951" s="204" t="s">
        <v>716</v>
      </c>
      <c r="D1951" s="204" t="s">
        <v>96</v>
      </c>
      <c r="E1951" s="204" t="s">
        <v>721</v>
      </c>
      <c r="F1951" s="205">
        <v>749</v>
      </c>
      <c r="G1951" s="205">
        <v>1275</v>
      </c>
      <c r="H1951">
        <f t="shared" si="44"/>
        <v>2007</v>
      </c>
    </row>
    <row r="1952" spans="1:8" x14ac:dyDescent="0.3">
      <c r="A1952" s="203">
        <v>39206</v>
      </c>
      <c r="B1952" s="204" t="s">
        <v>717</v>
      </c>
      <c r="C1952" s="204" t="s">
        <v>718</v>
      </c>
      <c r="D1952" s="204" t="s">
        <v>96</v>
      </c>
      <c r="E1952" s="204" t="s">
        <v>721</v>
      </c>
      <c r="F1952" s="205">
        <v>916</v>
      </c>
      <c r="G1952" s="205">
        <v>1159</v>
      </c>
      <c r="H1952">
        <f t="shared" si="44"/>
        <v>2007</v>
      </c>
    </row>
    <row r="1953" spans="1:8" x14ac:dyDescent="0.3">
      <c r="A1953" s="203">
        <v>39206</v>
      </c>
      <c r="B1953" s="204" t="s">
        <v>717</v>
      </c>
      <c r="C1953" s="204" t="s">
        <v>719</v>
      </c>
      <c r="D1953" s="204" t="s">
        <v>96</v>
      </c>
      <c r="E1953" s="204" t="s">
        <v>721</v>
      </c>
      <c r="F1953" s="205">
        <v>276</v>
      </c>
      <c r="G1953" s="205">
        <v>665</v>
      </c>
      <c r="H1953">
        <f t="shared" si="44"/>
        <v>2007</v>
      </c>
    </row>
    <row r="1954" spans="1:8" x14ac:dyDescent="0.3">
      <c r="A1954" s="203">
        <v>39213</v>
      </c>
      <c r="B1954" s="204" t="s">
        <v>134</v>
      </c>
      <c r="C1954" s="204" t="s">
        <v>134</v>
      </c>
      <c r="D1954" s="204" t="s">
        <v>711</v>
      </c>
      <c r="E1954" s="204" t="s">
        <v>712</v>
      </c>
      <c r="F1954" s="205">
        <v>6270</v>
      </c>
      <c r="G1954" s="205">
        <v>7868</v>
      </c>
      <c r="H1954">
        <f t="shared" si="44"/>
        <v>2007</v>
      </c>
    </row>
    <row r="1955" spans="1:8" x14ac:dyDescent="0.3">
      <c r="A1955" s="203">
        <v>39213</v>
      </c>
      <c r="B1955" s="204" t="s">
        <v>509</v>
      </c>
      <c r="C1955" s="204" t="s">
        <v>713</v>
      </c>
      <c r="D1955" s="204" t="s">
        <v>96</v>
      </c>
      <c r="E1955" s="204" t="s">
        <v>712</v>
      </c>
      <c r="F1955" s="205">
        <v>2978.98</v>
      </c>
      <c r="G1955" s="205">
        <v>2662.82</v>
      </c>
      <c r="H1955">
        <f t="shared" si="44"/>
        <v>2007</v>
      </c>
    </row>
    <row r="1956" spans="1:8" x14ac:dyDescent="0.3">
      <c r="A1956" s="203">
        <v>39213</v>
      </c>
      <c r="B1956" s="204" t="s">
        <v>509</v>
      </c>
      <c r="C1956" s="204" t="s">
        <v>714</v>
      </c>
      <c r="D1956" s="204" t="s">
        <v>96</v>
      </c>
      <c r="E1956" s="204" t="s">
        <v>712</v>
      </c>
      <c r="F1956" s="205">
        <v>445</v>
      </c>
      <c r="G1956" s="205">
        <v>593</v>
      </c>
      <c r="H1956">
        <f t="shared" si="44"/>
        <v>2007</v>
      </c>
    </row>
    <row r="1957" spans="1:8" x14ac:dyDescent="0.3">
      <c r="A1957" s="203">
        <v>39213</v>
      </c>
      <c r="B1957" s="204" t="s">
        <v>509</v>
      </c>
      <c r="C1957" s="204" t="s">
        <v>715</v>
      </c>
      <c r="D1957" s="204" t="s">
        <v>96</v>
      </c>
      <c r="E1957" s="204" t="s">
        <v>712</v>
      </c>
      <c r="F1957" s="205">
        <v>0</v>
      </c>
      <c r="G1957" s="205">
        <v>2819</v>
      </c>
      <c r="H1957">
        <f t="shared" si="44"/>
        <v>2007</v>
      </c>
    </row>
    <row r="1958" spans="1:8" x14ac:dyDescent="0.3">
      <c r="A1958" s="203">
        <v>39213</v>
      </c>
      <c r="B1958" s="204" t="s">
        <v>716</v>
      </c>
      <c r="C1958" s="204" t="s">
        <v>716</v>
      </c>
      <c r="D1958" s="204" t="s">
        <v>96</v>
      </c>
      <c r="E1958" s="204" t="s">
        <v>712</v>
      </c>
      <c r="F1958" s="205">
        <v>790</v>
      </c>
      <c r="G1958" s="205">
        <v>1739</v>
      </c>
      <c r="H1958">
        <f t="shared" si="44"/>
        <v>2007</v>
      </c>
    </row>
    <row r="1959" spans="1:8" x14ac:dyDescent="0.3">
      <c r="A1959" s="203">
        <v>39213</v>
      </c>
      <c r="B1959" s="204" t="s">
        <v>717</v>
      </c>
      <c r="C1959" s="204" t="s">
        <v>718</v>
      </c>
      <c r="D1959" s="204" t="s">
        <v>96</v>
      </c>
      <c r="E1959" s="204" t="s">
        <v>712</v>
      </c>
      <c r="F1959" s="205">
        <v>1128</v>
      </c>
      <c r="G1959" s="205">
        <v>1738</v>
      </c>
      <c r="H1959">
        <f t="shared" si="44"/>
        <v>2007</v>
      </c>
    </row>
    <row r="1960" spans="1:8" x14ac:dyDescent="0.3">
      <c r="A1960" s="203">
        <v>39213</v>
      </c>
      <c r="B1960" s="204" t="s">
        <v>717</v>
      </c>
      <c r="C1960" s="204" t="s">
        <v>719</v>
      </c>
      <c r="D1960" s="204" t="s">
        <v>96</v>
      </c>
      <c r="E1960" s="204" t="s">
        <v>712</v>
      </c>
      <c r="F1960" s="205">
        <v>230</v>
      </c>
      <c r="G1960" s="205">
        <v>368</v>
      </c>
      <c r="H1960">
        <f t="shared" si="44"/>
        <v>2007</v>
      </c>
    </row>
    <row r="1961" spans="1:8" x14ac:dyDescent="0.3">
      <c r="A1961" s="203">
        <v>39213</v>
      </c>
      <c r="B1961" s="204" t="s">
        <v>720</v>
      </c>
      <c r="C1961" s="204" t="s">
        <v>720</v>
      </c>
      <c r="D1961" s="204" t="s">
        <v>96</v>
      </c>
      <c r="E1961" s="204" t="s">
        <v>712</v>
      </c>
      <c r="F1961" s="205">
        <v>178</v>
      </c>
      <c r="G1961" s="205">
        <v>829</v>
      </c>
      <c r="H1961">
        <f t="shared" si="44"/>
        <v>2007</v>
      </c>
    </row>
    <row r="1962" spans="1:8" x14ac:dyDescent="0.3">
      <c r="A1962" s="203">
        <v>39213</v>
      </c>
      <c r="B1962" s="204" t="s">
        <v>720</v>
      </c>
      <c r="C1962" s="204" t="s">
        <v>720</v>
      </c>
      <c r="D1962" s="204" t="s">
        <v>96</v>
      </c>
      <c r="E1962" s="204" t="s">
        <v>721</v>
      </c>
      <c r="F1962" s="205">
        <v>139</v>
      </c>
      <c r="G1962" s="205">
        <v>388</v>
      </c>
      <c r="H1962">
        <f t="shared" si="44"/>
        <v>2007</v>
      </c>
    </row>
    <row r="1963" spans="1:8" x14ac:dyDescent="0.3">
      <c r="A1963" s="203">
        <v>39213</v>
      </c>
      <c r="B1963" s="204" t="s">
        <v>134</v>
      </c>
      <c r="C1963" s="204" t="s">
        <v>134</v>
      </c>
      <c r="D1963" s="204" t="s">
        <v>711</v>
      </c>
      <c r="E1963" s="204" t="s">
        <v>721</v>
      </c>
      <c r="F1963" s="205">
        <v>6678</v>
      </c>
      <c r="G1963" s="205">
        <v>7022</v>
      </c>
      <c r="H1963">
        <f t="shared" si="44"/>
        <v>2007</v>
      </c>
    </row>
    <row r="1964" spans="1:8" x14ac:dyDescent="0.3">
      <c r="A1964" s="203">
        <v>39213</v>
      </c>
      <c r="B1964" s="204" t="s">
        <v>509</v>
      </c>
      <c r="C1964" s="204" t="s">
        <v>713</v>
      </c>
      <c r="D1964" s="204" t="s">
        <v>96</v>
      </c>
      <c r="E1964" s="204" t="s">
        <v>721</v>
      </c>
      <c r="F1964" s="205">
        <v>3347.48</v>
      </c>
      <c r="G1964" s="205">
        <v>2289.6</v>
      </c>
      <c r="H1964">
        <f t="shared" si="44"/>
        <v>2007</v>
      </c>
    </row>
    <row r="1965" spans="1:8" x14ac:dyDescent="0.3">
      <c r="A1965" s="203">
        <v>39213</v>
      </c>
      <c r="B1965" s="204" t="s">
        <v>509</v>
      </c>
      <c r="C1965" s="204" t="s">
        <v>714</v>
      </c>
      <c r="D1965" s="204" t="s">
        <v>96</v>
      </c>
      <c r="E1965" s="204" t="s">
        <v>721</v>
      </c>
      <c r="F1965" s="205">
        <v>776</v>
      </c>
      <c r="G1965" s="205">
        <v>990</v>
      </c>
      <c r="H1965">
        <f t="shared" si="44"/>
        <v>2007</v>
      </c>
    </row>
    <row r="1966" spans="1:8" x14ac:dyDescent="0.3">
      <c r="A1966" s="203">
        <v>39213</v>
      </c>
      <c r="B1966" s="204" t="s">
        <v>509</v>
      </c>
      <c r="C1966" s="204" t="s">
        <v>715</v>
      </c>
      <c r="D1966" s="204" t="s">
        <v>96</v>
      </c>
      <c r="E1966" s="204" t="s">
        <v>721</v>
      </c>
      <c r="F1966" s="205">
        <v>0</v>
      </c>
      <c r="G1966" s="205">
        <v>4354</v>
      </c>
      <c r="H1966">
        <f t="shared" si="44"/>
        <v>2007</v>
      </c>
    </row>
    <row r="1967" spans="1:8" x14ac:dyDescent="0.3">
      <c r="A1967" s="203">
        <v>39213</v>
      </c>
      <c r="B1967" s="204" t="s">
        <v>716</v>
      </c>
      <c r="C1967" s="204" t="s">
        <v>716</v>
      </c>
      <c r="D1967" s="204" t="s">
        <v>96</v>
      </c>
      <c r="E1967" s="204" t="s">
        <v>721</v>
      </c>
      <c r="F1967" s="205">
        <v>843</v>
      </c>
      <c r="G1967" s="205">
        <v>1518</v>
      </c>
      <c r="H1967">
        <f t="shared" si="44"/>
        <v>2007</v>
      </c>
    </row>
    <row r="1968" spans="1:8" x14ac:dyDescent="0.3">
      <c r="A1968" s="203">
        <v>39213</v>
      </c>
      <c r="B1968" s="204" t="s">
        <v>717</v>
      </c>
      <c r="C1968" s="204" t="s">
        <v>718</v>
      </c>
      <c r="D1968" s="204" t="s">
        <v>96</v>
      </c>
      <c r="E1968" s="204" t="s">
        <v>721</v>
      </c>
      <c r="F1968" s="205">
        <v>718</v>
      </c>
      <c r="G1968" s="205">
        <v>1064</v>
      </c>
      <c r="H1968">
        <f t="shared" si="44"/>
        <v>2007</v>
      </c>
    </row>
    <row r="1969" spans="1:8" x14ac:dyDescent="0.3">
      <c r="A1969" s="203">
        <v>39213</v>
      </c>
      <c r="B1969" s="204" t="s">
        <v>717</v>
      </c>
      <c r="C1969" s="204" t="s">
        <v>719</v>
      </c>
      <c r="D1969" s="204" t="s">
        <v>96</v>
      </c>
      <c r="E1969" s="204" t="s">
        <v>721</v>
      </c>
      <c r="F1969" s="205">
        <v>476</v>
      </c>
      <c r="G1969" s="205">
        <v>670</v>
      </c>
      <c r="H1969">
        <f t="shared" si="44"/>
        <v>2007</v>
      </c>
    </row>
    <row r="1970" spans="1:8" x14ac:dyDescent="0.3">
      <c r="A1970" s="203">
        <v>39220</v>
      </c>
      <c r="B1970" s="204" t="s">
        <v>134</v>
      </c>
      <c r="C1970" s="204" t="s">
        <v>134</v>
      </c>
      <c r="D1970" s="204" t="s">
        <v>711</v>
      </c>
      <c r="E1970" s="204" t="s">
        <v>712</v>
      </c>
      <c r="F1970" s="205">
        <v>6250</v>
      </c>
      <c r="G1970" s="205">
        <v>8733</v>
      </c>
      <c r="H1970">
        <f t="shared" si="44"/>
        <v>2007</v>
      </c>
    </row>
    <row r="1971" spans="1:8" x14ac:dyDescent="0.3">
      <c r="A1971" s="203">
        <v>39220</v>
      </c>
      <c r="B1971" s="204" t="s">
        <v>509</v>
      </c>
      <c r="C1971" s="204" t="s">
        <v>713</v>
      </c>
      <c r="D1971" s="204" t="s">
        <v>96</v>
      </c>
      <c r="E1971" s="204" t="s">
        <v>712</v>
      </c>
      <c r="F1971" s="205">
        <v>3212.2200000000003</v>
      </c>
      <c r="G1971" s="205">
        <v>2657.58</v>
      </c>
      <c r="H1971">
        <f t="shared" si="44"/>
        <v>2007</v>
      </c>
    </row>
    <row r="1972" spans="1:8" x14ac:dyDescent="0.3">
      <c r="A1972" s="203">
        <v>39220</v>
      </c>
      <c r="B1972" s="204" t="s">
        <v>509</v>
      </c>
      <c r="C1972" s="204" t="s">
        <v>714</v>
      </c>
      <c r="D1972" s="204" t="s">
        <v>96</v>
      </c>
      <c r="E1972" s="204" t="s">
        <v>712</v>
      </c>
      <c r="F1972" s="205">
        <v>353</v>
      </c>
      <c r="G1972" s="205">
        <v>593</v>
      </c>
      <c r="H1972">
        <f t="shared" si="44"/>
        <v>2007</v>
      </c>
    </row>
    <row r="1973" spans="1:8" x14ac:dyDescent="0.3">
      <c r="A1973" s="203">
        <v>39220</v>
      </c>
      <c r="B1973" s="204" t="s">
        <v>509</v>
      </c>
      <c r="C1973" s="204" t="s">
        <v>715</v>
      </c>
      <c r="D1973" s="204" t="s">
        <v>96</v>
      </c>
      <c r="E1973" s="204" t="s">
        <v>712</v>
      </c>
      <c r="F1973" s="205">
        <v>0</v>
      </c>
      <c r="G1973" s="205">
        <v>3052</v>
      </c>
      <c r="H1973">
        <f t="shared" si="44"/>
        <v>2007</v>
      </c>
    </row>
    <row r="1974" spans="1:8" x14ac:dyDescent="0.3">
      <c r="A1974" s="203">
        <v>39220</v>
      </c>
      <c r="B1974" s="204" t="s">
        <v>716</v>
      </c>
      <c r="C1974" s="204" t="s">
        <v>716</v>
      </c>
      <c r="D1974" s="204" t="s">
        <v>96</v>
      </c>
      <c r="E1974" s="204" t="s">
        <v>712</v>
      </c>
      <c r="F1974" s="205">
        <v>809</v>
      </c>
      <c r="G1974" s="205">
        <v>1761</v>
      </c>
      <c r="H1974">
        <f t="shared" si="44"/>
        <v>2007</v>
      </c>
    </row>
    <row r="1975" spans="1:8" x14ac:dyDescent="0.3">
      <c r="A1975" s="203">
        <v>39220</v>
      </c>
      <c r="B1975" s="204" t="s">
        <v>717</v>
      </c>
      <c r="C1975" s="204" t="s">
        <v>718</v>
      </c>
      <c r="D1975" s="204" t="s">
        <v>96</v>
      </c>
      <c r="E1975" s="204" t="s">
        <v>712</v>
      </c>
      <c r="F1975" s="205">
        <v>1222</v>
      </c>
      <c r="G1975" s="205">
        <v>1703</v>
      </c>
      <c r="H1975">
        <f t="shared" si="44"/>
        <v>2007</v>
      </c>
    </row>
    <row r="1976" spans="1:8" x14ac:dyDescent="0.3">
      <c r="A1976" s="203">
        <v>39220</v>
      </c>
      <c r="B1976" s="204" t="s">
        <v>717</v>
      </c>
      <c r="C1976" s="204" t="s">
        <v>719</v>
      </c>
      <c r="D1976" s="204" t="s">
        <v>96</v>
      </c>
      <c r="E1976" s="204" t="s">
        <v>712</v>
      </c>
      <c r="F1976" s="205">
        <v>174</v>
      </c>
      <c r="G1976" s="205">
        <v>340</v>
      </c>
      <c r="H1976">
        <f t="shared" si="44"/>
        <v>2007</v>
      </c>
    </row>
    <row r="1977" spans="1:8" x14ac:dyDescent="0.3">
      <c r="A1977" s="203">
        <v>39220</v>
      </c>
      <c r="B1977" s="204" t="s">
        <v>720</v>
      </c>
      <c r="C1977" s="204" t="s">
        <v>720</v>
      </c>
      <c r="D1977" s="204" t="s">
        <v>96</v>
      </c>
      <c r="E1977" s="204" t="s">
        <v>712</v>
      </c>
      <c r="F1977" s="205">
        <v>302</v>
      </c>
      <c r="G1977" s="205">
        <v>831</v>
      </c>
      <c r="H1977">
        <f t="shared" si="44"/>
        <v>2007</v>
      </c>
    </row>
    <row r="1978" spans="1:8" x14ac:dyDescent="0.3">
      <c r="A1978" s="203">
        <v>39220</v>
      </c>
      <c r="B1978" s="204" t="s">
        <v>720</v>
      </c>
      <c r="C1978" s="204" t="s">
        <v>720</v>
      </c>
      <c r="D1978" s="204" t="s">
        <v>96</v>
      </c>
      <c r="E1978" s="204" t="s">
        <v>721</v>
      </c>
      <c r="F1978" s="205">
        <v>186</v>
      </c>
      <c r="G1978" s="205">
        <v>391</v>
      </c>
      <c r="H1978">
        <f t="shared" si="44"/>
        <v>2007</v>
      </c>
    </row>
    <row r="1979" spans="1:8" x14ac:dyDescent="0.3">
      <c r="A1979" s="203">
        <v>39220</v>
      </c>
      <c r="B1979" s="204" t="s">
        <v>134</v>
      </c>
      <c r="C1979" s="204" t="s">
        <v>134</v>
      </c>
      <c r="D1979" s="204" t="s">
        <v>711</v>
      </c>
      <c r="E1979" s="204" t="s">
        <v>721</v>
      </c>
      <c r="F1979" s="205">
        <v>6329</v>
      </c>
      <c r="G1979" s="205">
        <v>6610</v>
      </c>
      <c r="H1979">
        <f t="shared" si="44"/>
        <v>2007</v>
      </c>
    </row>
    <row r="1980" spans="1:8" x14ac:dyDescent="0.3">
      <c r="A1980" s="203">
        <v>39220</v>
      </c>
      <c r="B1980" s="204" t="s">
        <v>509</v>
      </c>
      <c r="C1980" s="204" t="s">
        <v>713</v>
      </c>
      <c r="D1980" s="204" t="s">
        <v>96</v>
      </c>
      <c r="E1980" s="204" t="s">
        <v>721</v>
      </c>
      <c r="F1980" s="205">
        <v>3569.02</v>
      </c>
      <c r="G1980" s="205">
        <v>2065.94</v>
      </c>
      <c r="H1980">
        <f t="shared" si="44"/>
        <v>2007</v>
      </c>
    </row>
    <row r="1981" spans="1:8" x14ac:dyDescent="0.3">
      <c r="A1981" s="203">
        <v>39220</v>
      </c>
      <c r="B1981" s="204" t="s">
        <v>509</v>
      </c>
      <c r="C1981" s="204" t="s">
        <v>714</v>
      </c>
      <c r="D1981" s="204" t="s">
        <v>96</v>
      </c>
      <c r="E1981" s="204" t="s">
        <v>721</v>
      </c>
      <c r="F1981" s="205">
        <v>839</v>
      </c>
      <c r="G1981" s="205">
        <v>1127</v>
      </c>
      <c r="H1981">
        <f t="shared" si="44"/>
        <v>2007</v>
      </c>
    </row>
    <row r="1982" spans="1:8" x14ac:dyDescent="0.3">
      <c r="A1982" s="203">
        <v>39220</v>
      </c>
      <c r="B1982" s="204" t="s">
        <v>509</v>
      </c>
      <c r="C1982" s="204" t="s">
        <v>715</v>
      </c>
      <c r="D1982" s="204" t="s">
        <v>96</v>
      </c>
      <c r="E1982" s="204" t="s">
        <v>721</v>
      </c>
      <c r="F1982" s="205">
        <v>0</v>
      </c>
      <c r="G1982" s="205">
        <v>4023</v>
      </c>
      <c r="H1982">
        <f t="shared" si="44"/>
        <v>2007</v>
      </c>
    </row>
    <row r="1983" spans="1:8" x14ac:dyDescent="0.3">
      <c r="A1983" s="203">
        <v>39220</v>
      </c>
      <c r="B1983" s="204" t="s">
        <v>716</v>
      </c>
      <c r="C1983" s="204" t="s">
        <v>716</v>
      </c>
      <c r="D1983" s="204" t="s">
        <v>96</v>
      </c>
      <c r="E1983" s="204" t="s">
        <v>721</v>
      </c>
      <c r="F1983" s="205">
        <v>820</v>
      </c>
      <c r="G1983" s="205">
        <v>1725</v>
      </c>
      <c r="H1983">
        <f t="shared" si="44"/>
        <v>2007</v>
      </c>
    </row>
    <row r="1984" spans="1:8" x14ac:dyDescent="0.3">
      <c r="A1984" s="203">
        <v>39220</v>
      </c>
      <c r="B1984" s="204" t="s">
        <v>717</v>
      </c>
      <c r="C1984" s="204" t="s">
        <v>718</v>
      </c>
      <c r="D1984" s="204" t="s">
        <v>96</v>
      </c>
      <c r="E1984" s="204" t="s">
        <v>721</v>
      </c>
      <c r="F1984" s="205">
        <v>747</v>
      </c>
      <c r="G1984" s="205">
        <v>1129</v>
      </c>
      <c r="H1984">
        <f t="shared" si="44"/>
        <v>2007</v>
      </c>
    </row>
    <row r="1985" spans="1:8" x14ac:dyDescent="0.3">
      <c r="A1985" s="203">
        <v>39220</v>
      </c>
      <c r="B1985" s="204" t="s">
        <v>717</v>
      </c>
      <c r="C1985" s="204" t="s">
        <v>719</v>
      </c>
      <c r="D1985" s="204" t="s">
        <v>96</v>
      </c>
      <c r="E1985" s="204" t="s">
        <v>721</v>
      </c>
      <c r="F1985" s="205">
        <v>392</v>
      </c>
      <c r="G1985" s="205">
        <v>794</v>
      </c>
      <c r="H1985">
        <f t="shared" si="44"/>
        <v>2007</v>
      </c>
    </row>
    <row r="1986" spans="1:8" x14ac:dyDescent="0.3">
      <c r="A1986" s="203">
        <v>39227</v>
      </c>
      <c r="B1986" s="204" t="s">
        <v>134</v>
      </c>
      <c r="C1986" s="204" t="s">
        <v>134</v>
      </c>
      <c r="D1986" s="204" t="s">
        <v>711</v>
      </c>
      <c r="E1986" s="204" t="s">
        <v>712</v>
      </c>
      <c r="F1986" s="205">
        <v>6397</v>
      </c>
      <c r="G1986" s="205">
        <v>7873</v>
      </c>
      <c r="H1986">
        <f t="shared" si="44"/>
        <v>2007</v>
      </c>
    </row>
    <row r="1987" spans="1:8" x14ac:dyDescent="0.3">
      <c r="A1987" s="203">
        <v>39227</v>
      </c>
      <c r="B1987" s="204" t="s">
        <v>509</v>
      </c>
      <c r="C1987" s="204" t="s">
        <v>713</v>
      </c>
      <c r="D1987" s="204" t="s">
        <v>96</v>
      </c>
      <c r="E1987" s="204" t="s">
        <v>712</v>
      </c>
      <c r="F1987" s="205">
        <v>3180.82</v>
      </c>
      <c r="G1987" s="205">
        <v>2546.34</v>
      </c>
      <c r="H1987">
        <f t="shared" ref="H1987:H2050" si="45">YEAR(A1987)</f>
        <v>2007</v>
      </c>
    </row>
    <row r="1988" spans="1:8" x14ac:dyDescent="0.3">
      <c r="A1988" s="203">
        <v>39227</v>
      </c>
      <c r="B1988" s="204" t="s">
        <v>509</v>
      </c>
      <c r="C1988" s="204" t="s">
        <v>714</v>
      </c>
      <c r="D1988" s="204" t="s">
        <v>96</v>
      </c>
      <c r="E1988" s="204" t="s">
        <v>712</v>
      </c>
      <c r="F1988" s="205">
        <v>535</v>
      </c>
      <c r="G1988" s="205">
        <v>661</v>
      </c>
      <c r="H1988">
        <f t="shared" si="45"/>
        <v>2007</v>
      </c>
    </row>
    <row r="1989" spans="1:8" x14ac:dyDescent="0.3">
      <c r="A1989" s="203">
        <v>39227</v>
      </c>
      <c r="B1989" s="204" t="s">
        <v>509</v>
      </c>
      <c r="C1989" s="204" t="s">
        <v>715</v>
      </c>
      <c r="D1989" s="204" t="s">
        <v>96</v>
      </c>
      <c r="E1989" s="204" t="s">
        <v>712</v>
      </c>
      <c r="F1989" s="205">
        <v>0</v>
      </c>
      <c r="G1989" s="205">
        <v>2982</v>
      </c>
      <c r="H1989">
        <f t="shared" si="45"/>
        <v>2007</v>
      </c>
    </row>
    <row r="1990" spans="1:8" x14ac:dyDescent="0.3">
      <c r="A1990" s="203">
        <v>39227</v>
      </c>
      <c r="B1990" s="204" t="s">
        <v>716</v>
      </c>
      <c r="C1990" s="204" t="s">
        <v>716</v>
      </c>
      <c r="D1990" s="204" t="s">
        <v>96</v>
      </c>
      <c r="E1990" s="204" t="s">
        <v>712</v>
      </c>
      <c r="F1990" s="205">
        <v>758</v>
      </c>
      <c r="G1990" s="205">
        <v>1999</v>
      </c>
      <c r="H1990">
        <f t="shared" si="45"/>
        <v>2007</v>
      </c>
    </row>
    <row r="1991" spans="1:8" x14ac:dyDescent="0.3">
      <c r="A1991" s="203">
        <v>39227</v>
      </c>
      <c r="B1991" s="204" t="s">
        <v>717</v>
      </c>
      <c r="C1991" s="204" t="s">
        <v>718</v>
      </c>
      <c r="D1991" s="204" t="s">
        <v>96</v>
      </c>
      <c r="E1991" s="204" t="s">
        <v>712</v>
      </c>
      <c r="F1991" s="205">
        <v>1337</v>
      </c>
      <c r="G1991" s="205">
        <v>1550</v>
      </c>
      <c r="H1991">
        <f t="shared" si="45"/>
        <v>2007</v>
      </c>
    </row>
    <row r="1992" spans="1:8" x14ac:dyDescent="0.3">
      <c r="A1992" s="203">
        <v>39227</v>
      </c>
      <c r="B1992" s="204" t="s">
        <v>717</v>
      </c>
      <c r="C1992" s="204" t="s">
        <v>719</v>
      </c>
      <c r="D1992" s="204" t="s">
        <v>96</v>
      </c>
      <c r="E1992" s="204" t="s">
        <v>712</v>
      </c>
      <c r="F1992" s="205">
        <v>174</v>
      </c>
      <c r="G1992" s="205">
        <v>333</v>
      </c>
      <c r="H1992">
        <f t="shared" si="45"/>
        <v>2007</v>
      </c>
    </row>
    <row r="1993" spans="1:8" x14ac:dyDescent="0.3">
      <c r="A1993" s="203">
        <v>39227</v>
      </c>
      <c r="B1993" s="204" t="s">
        <v>720</v>
      </c>
      <c r="C1993" s="204" t="s">
        <v>720</v>
      </c>
      <c r="D1993" s="204" t="s">
        <v>96</v>
      </c>
      <c r="E1993" s="204" t="s">
        <v>712</v>
      </c>
      <c r="F1993" s="205">
        <v>395</v>
      </c>
      <c r="G1993" s="205">
        <v>734</v>
      </c>
      <c r="H1993">
        <f t="shared" si="45"/>
        <v>2007</v>
      </c>
    </row>
    <row r="1994" spans="1:8" x14ac:dyDescent="0.3">
      <c r="A1994" s="203">
        <v>39227</v>
      </c>
      <c r="B1994" s="204" t="s">
        <v>720</v>
      </c>
      <c r="C1994" s="204" t="s">
        <v>720</v>
      </c>
      <c r="D1994" s="204" t="s">
        <v>96</v>
      </c>
      <c r="E1994" s="204" t="s">
        <v>721</v>
      </c>
      <c r="F1994" s="205">
        <v>102</v>
      </c>
      <c r="G1994" s="205">
        <v>540</v>
      </c>
      <c r="H1994">
        <f t="shared" si="45"/>
        <v>2007</v>
      </c>
    </row>
    <row r="1995" spans="1:8" x14ac:dyDescent="0.3">
      <c r="A1995" s="203">
        <v>39227</v>
      </c>
      <c r="B1995" s="204" t="s">
        <v>134</v>
      </c>
      <c r="C1995" s="204" t="s">
        <v>134</v>
      </c>
      <c r="D1995" s="204" t="s">
        <v>711</v>
      </c>
      <c r="E1995" s="204" t="s">
        <v>721</v>
      </c>
      <c r="F1995" s="205">
        <v>6709</v>
      </c>
      <c r="G1995" s="205">
        <v>6272</v>
      </c>
      <c r="H1995">
        <f t="shared" si="45"/>
        <v>2007</v>
      </c>
    </row>
    <row r="1996" spans="1:8" x14ac:dyDescent="0.3">
      <c r="A1996" s="203">
        <v>39227</v>
      </c>
      <c r="B1996" s="204" t="s">
        <v>509</v>
      </c>
      <c r="C1996" s="204" t="s">
        <v>713</v>
      </c>
      <c r="D1996" s="204" t="s">
        <v>96</v>
      </c>
      <c r="E1996" s="204" t="s">
        <v>721</v>
      </c>
      <c r="F1996" s="205">
        <v>3859.46</v>
      </c>
      <c r="G1996" s="205">
        <v>2524.92</v>
      </c>
      <c r="H1996">
        <f t="shared" si="45"/>
        <v>2007</v>
      </c>
    </row>
    <row r="1997" spans="1:8" x14ac:dyDescent="0.3">
      <c r="A1997" s="203">
        <v>39227</v>
      </c>
      <c r="B1997" s="204" t="s">
        <v>509</v>
      </c>
      <c r="C1997" s="204" t="s">
        <v>714</v>
      </c>
      <c r="D1997" s="204" t="s">
        <v>96</v>
      </c>
      <c r="E1997" s="204" t="s">
        <v>721</v>
      </c>
      <c r="F1997" s="205">
        <v>715</v>
      </c>
      <c r="G1997" s="205">
        <v>873</v>
      </c>
      <c r="H1997">
        <f t="shared" si="45"/>
        <v>2007</v>
      </c>
    </row>
    <row r="1998" spans="1:8" x14ac:dyDescent="0.3">
      <c r="A1998" s="203">
        <v>39227</v>
      </c>
      <c r="B1998" s="204" t="s">
        <v>509</v>
      </c>
      <c r="C1998" s="204" t="s">
        <v>715</v>
      </c>
      <c r="D1998" s="204" t="s">
        <v>96</v>
      </c>
      <c r="E1998" s="204" t="s">
        <v>721</v>
      </c>
      <c r="F1998" s="205">
        <v>0</v>
      </c>
      <c r="G1998" s="205">
        <v>4275</v>
      </c>
      <c r="H1998">
        <f t="shared" si="45"/>
        <v>2007</v>
      </c>
    </row>
    <row r="1999" spans="1:8" x14ac:dyDescent="0.3">
      <c r="A1999" s="203">
        <v>39227</v>
      </c>
      <c r="B1999" s="204" t="s">
        <v>716</v>
      </c>
      <c r="C1999" s="204" t="s">
        <v>716</v>
      </c>
      <c r="D1999" s="204" t="s">
        <v>96</v>
      </c>
      <c r="E1999" s="204" t="s">
        <v>721</v>
      </c>
      <c r="F1999" s="205">
        <v>804</v>
      </c>
      <c r="G1999" s="205">
        <v>1573</v>
      </c>
      <c r="H1999">
        <f t="shared" si="45"/>
        <v>2007</v>
      </c>
    </row>
    <row r="2000" spans="1:8" x14ac:dyDescent="0.3">
      <c r="A2000" s="203">
        <v>39227</v>
      </c>
      <c r="B2000" s="204" t="s">
        <v>717</v>
      </c>
      <c r="C2000" s="204" t="s">
        <v>718</v>
      </c>
      <c r="D2000" s="204" t="s">
        <v>96</v>
      </c>
      <c r="E2000" s="204" t="s">
        <v>721</v>
      </c>
      <c r="F2000" s="205">
        <v>978</v>
      </c>
      <c r="G2000" s="205">
        <v>1359</v>
      </c>
      <c r="H2000">
        <f t="shared" si="45"/>
        <v>2007</v>
      </c>
    </row>
    <row r="2001" spans="1:8" x14ac:dyDescent="0.3">
      <c r="A2001" s="203">
        <v>39227</v>
      </c>
      <c r="B2001" s="204" t="s">
        <v>717</v>
      </c>
      <c r="C2001" s="204" t="s">
        <v>719</v>
      </c>
      <c r="D2001" s="204" t="s">
        <v>96</v>
      </c>
      <c r="E2001" s="204" t="s">
        <v>721</v>
      </c>
      <c r="F2001" s="205">
        <v>31</v>
      </c>
      <c r="G2001" s="205">
        <v>726</v>
      </c>
      <c r="H2001">
        <f t="shared" si="45"/>
        <v>2007</v>
      </c>
    </row>
    <row r="2002" spans="1:8" x14ac:dyDescent="0.3">
      <c r="A2002" s="203">
        <v>39234</v>
      </c>
      <c r="B2002" s="204" t="s">
        <v>134</v>
      </c>
      <c r="C2002" s="204" t="s">
        <v>134</v>
      </c>
      <c r="D2002" s="204" t="s">
        <v>711</v>
      </c>
      <c r="E2002" s="204" t="s">
        <v>712</v>
      </c>
      <c r="F2002" s="205">
        <v>6265</v>
      </c>
      <c r="G2002" s="205">
        <v>9323</v>
      </c>
      <c r="H2002">
        <f t="shared" si="45"/>
        <v>2007</v>
      </c>
    </row>
    <row r="2003" spans="1:8" x14ac:dyDescent="0.3">
      <c r="A2003" s="203">
        <v>39234</v>
      </c>
      <c r="B2003" s="204" t="s">
        <v>509</v>
      </c>
      <c r="C2003" s="204" t="s">
        <v>713</v>
      </c>
      <c r="D2003" s="204" t="s">
        <v>96</v>
      </c>
      <c r="E2003" s="204" t="s">
        <v>712</v>
      </c>
      <c r="F2003" s="205">
        <v>3151.1600000000003</v>
      </c>
      <c r="G2003" s="205">
        <v>2603.46</v>
      </c>
      <c r="H2003">
        <f t="shared" si="45"/>
        <v>2007</v>
      </c>
    </row>
    <row r="2004" spans="1:8" x14ac:dyDescent="0.3">
      <c r="A2004" s="203">
        <v>39234</v>
      </c>
      <c r="B2004" s="204" t="s">
        <v>509</v>
      </c>
      <c r="C2004" s="204" t="s">
        <v>714</v>
      </c>
      <c r="D2004" s="204" t="s">
        <v>96</v>
      </c>
      <c r="E2004" s="204" t="s">
        <v>712</v>
      </c>
      <c r="F2004" s="205">
        <v>457</v>
      </c>
      <c r="G2004" s="205">
        <v>718</v>
      </c>
      <c r="H2004">
        <f t="shared" si="45"/>
        <v>2007</v>
      </c>
    </row>
    <row r="2005" spans="1:8" x14ac:dyDescent="0.3">
      <c r="A2005" s="203">
        <v>39234</v>
      </c>
      <c r="B2005" s="204" t="s">
        <v>509</v>
      </c>
      <c r="C2005" s="204" t="s">
        <v>715</v>
      </c>
      <c r="D2005" s="204" t="s">
        <v>96</v>
      </c>
      <c r="E2005" s="204" t="s">
        <v>712</v>
      </c>
      <c r="F2005" s="205">
        <v>0</v>
      </c>
      <c r="G2005" s="205">
        <v>3133</v>
      </c>
      <c r="H2005">
        <f t="shared" si="45"/>
        <v>2007</v>
      </c>
    </row>
    <row r="2006" spans="1:8" x14ac:dyDescent="0.3">
      <c r="A2006" s="203">
        <v>39234</v>
      </c>
      <c r="B2006" s="204" t="s">
        <v>716</v>
      </c>
      <c r="C2006" s="204" t="s">
        <v>716</v>
      </c>
      <c r="D2006" s="204" t="s">
        <v>96</v>
      </c>
      <c r="E2006" s="204" t="s">
        <v>712</v>
      </c>
      <c r="F2006" s="205">
        <v>765</v>
      </c>
      <c r="G2006" s="205">
        <v>1580</v>
      </c>
      <c r="H2006">
        <f t="shared" si="45"/>
        <v>2007</v>
      </c>
    </row>
    <row r="2007" spans="1:8" x14ac:dyDescent="0.3">
      <c r="A2007" s="203">
        <v>39234</v>
      </c>
      <c r="B2007" s="204" t="s">
        <v>717</v>
      </c>
      <c r="C2007" s="204" t="s">
        <v>718</v>
      </c>
      <c r="D2007" s="204" t="s">
        <v>96</v>
      </c>
      <c r="E2007" s="204" t="s">
        <v>712</v>
      </c>
      <c r="F2007" s="205">
        <v>1270</v>
      </c>
      <c r="G2007" s="205">
        <v>1603</v>
      </c>
      <c r="H2007">
        <f t="shared" si="45"/>
        <v>2007</v>
      </c>
    </row>
    <row r="2008" spans="1:8" x14ac:dyDescent="0.3">
      <c r="A2008" s="203">
        <v>39234</v>
      </c>
      <c r="B2008" s="204" t="s">
        <v>717</v>
      </c>
      <c r="C2008" s="204" t="s">
        <v>719</v>
      </c>
      <c r="D2008" s="204" t="s">
        <v>96</v>
      </c>
      <c r="E2008" s="204" t="s">
        <v>712</v>
      </c>
      <c r="F2008" s="205">
        <v>170</v>
      </c>
      <c r="G2008" s="205">
        <v>347</v>
      </c>
      <c r="H2008">
        <f t="shared" si="45"/>
        <v>2007</v>
      </c>
    </row>
    <row r="2009" spans="1:8" x14ac:dyDescent="0.3">
      <c r="A2009" s="203">
        <v>39234</v>
      </c>
      <c r="B2009" s="204" t="s">
        <v>720</v>
      </c>
      <c r="C2009" s="204" t="s">
        <v>720</v>
      </c>
      <c r="D2009" s="204" t="s">
        <v>96</v>
      </c>
      <c r="E2009" s="204" t="s">
        <v>712</v>
      </c>
      <c r="F2009" s="205">
        <v>271</v>
      </c>
      <c r="G2009" s="205">
        <v>846</v>
      </c>
      <c r="H2009">
        <f t="shared" si="45"/>
        <v>2007</v>
      </c>
    </row>
    <row r="2010" spans="1:8" x14ac:dyDescent="0.3">
      <c r="A2010" s="203">
        <v>39234</v>
      </c>
      <c r="B2010" s="204" t="s">
        <v>720</v>
      </c>
      <c r="C2010" s="204" t="s">
        <v>720</v>
      </c>
      <c r="D2010" s="204" t="s">
        <v>96</v>
      </c>
      <c r="E2010" s="204" t="s">
        <v>721</v>
      </c>
      <c r="F2010" s="205">
        <v>144</v>
      </c>
      <c r="G2010" s="205">
        <v>645</v>
      </c>
      <c r="H2010">
        <f t="shared" si="45"/>
        <v>2007</v>
      </c>
    </row>
    <row r="2011" spans="1:8" x14ac:dyDescent="0.3">
      <c r="A2011" s="203">
        <v>39234</v>
      </c>
      <c r="B2011" s="204" t="s">
        <v>134</v>
      </c>
      <c r="C2011" s="204" t="s">
        <v>134</v>
      </c>
      <c r="D2011" s="204" t="s">
        <v>711</v>
      </c>
      <c r="E2011" s="204" t="s">
        <v>721</v>
      </c>
      <c r="F2011" s="205">
        <v>6523</v>
      </c>
      <c r="G2011" s="205">
        <v>5151</v>
      </c>
      <c r="H2011">
        <f t="shared" si="45"/>
        <v>2007</v>
      </c>
    </row>
    <row r="2012" spans="1:8" x14ac:dyDescent="0.3">
      <c r="A2012" s="203">
        <v>39234</v>
      </c>
      <c r="B2012" s="204" t="s">
        <v>509</v>
      </c>
      <c r="C2012" s="204" t="s">
        <v>713</v>
      </c>
      <c r="D2012" s="204" t="s">
        <v>96</v>
      </c>
      <c r="E2012" s="204" t="s">
        <v>721</v>
      </c>
      <c r="F2012" s="205">
        <v>3898.6800000000003</v>
      </c>
      <c r="G2012" s="205">
        <v>2653.1800000000003</v>
      </c>
      <c r="H2012">
        <f t="shared" si="45"/>
        <v>2007</v>
      </c>
    </row>
    <row r="2013" spans="1:8" x14ac:dyDescent="0.3">
      <c r="A2013" s="203">
        <v>39234</v>
      </c>
      <c r="B2013" s="204" t="s">
        <v>509</v>
      </c>
      <c r="C2013" s="204" t="s">
        <v>714</v>
      </c>
      <c r="D2013" s="204" t="s">
        <v>96</v>
      </c>
      <c r="E2013" s="204" t="s">
        <v>721</v>
      </c>
      <c r="F2013" s="205">
        <v>887</v>
      </c>
      <c r="G2013" s="205">
        <v>827</v>
      </c>
      <c r="H2013">
        <f t="shared" si="45"/>
        <v>2007</v>
      </c>
    </row>
    <row r="2014" spans="1:8" x14ac:dyDescent="0.3">
      <c r="A2014" s="203">
        <v>39234</v>
      </c>
      <c r="B2014" s="204" t="s">
        <v>509</v>
      </c>
      <c r="C2014" s="204" t="s">
        <v>715</v>
      </c>
      <c r="D2014" s="204" t="s">
        <v>96</v>
      </c>
      <c r="E2014" s="204" t="s">
        <v>721</v>
      </c>
      <c r="F2014" s="205">
        <v>0</v>
      </c>
      <c r="G2014" s="205">
        <v>4601</v>
      </c>
      <c r="H2014">
        <f t="shared" si="45"/>
        <v>2007</v>
      </c>
    </row>
    <row r="2015" spans="1:8" x14ac:dyDescent="0.3">
      <c r="A2015" s="203">
        <v>39234</v>
      </c>
      <c r="B2015" s="204" t="s">
        <v>716</v>
      </c>
      <c r="C2015" s="204" t="s">
        <v>716</v>
      </c>
      <c r="D2015" s="204" t="s">
        <v>96</v>
      </c>
      <c r="E2015" s="204" t="s">
        <v>721</v>
      </c>
      <c r="F2015" s="205">
        <v>858</v>
      </c>
      <c r="G2015" s="205">
        <v>1529</v>
      </c>
      <c r="H2015">
        <f t="shared" si="45"/>
        <v>2007</v>
      </c>
    </row>
    <row r="2016" spans="1:8" x14ac:dyDescent="0.3">
      <c r="A2016" s="203">
        <v>39234</v>
      </c>
      <c r="B2016" s="204" t="s">
        <v>717</v>
      </c>
      <c r="C2016" s="204" t="s">
        <v>718</v>
      </c>
      <c r="D2016" s="204" t="s">
        <v>96</v>
      </c>
      <c r="E2016" s="204" t="s">
        <v>721</v>
      </c>
      <c r="F2016" s="205">
        <v>861</v>
      </c>
      <c r="G2016" s="205">
        <v>1432</v>
      </c>
      <c r="H2016">
        <f t="shared" si="45"/>
        <v>2007</v>
      </c>
    </row>
    <row r="2017" spans="1:8" x14ac:dyDescent="0.3">
      <c r="A2017" s="203">
        <v>39234</v>
      </c>
      <c r="B2017" s="204" t="s">
        <v>717</v>
      </c>
      <c r="C2017" s="204" t="s">
        <v>719</v>
      </c>
      <c r="D2017" s="204" t="s">
        <v>96</v>
      </c>
      <c r="E2017" s="204" t="s">
        <v>721</v>
      </c>
      <c r="F2017" s="205">
        <v>327</v>
      </c>
      <c r="G2017" s="205">
        <v>836</v>
      </c>
      <c r="H2017">
        <f t="shared" si="45"/>
        <v>2007</v>
      </c>
    </row>
    <row r="2018" spans="1:8" x14ac:dyDescent="0.3">
      <c r="A2018" s="203">
        <v>39241</v>
      </c>
      <c r="B2018" s="204" t="s">
        <v>134</v>
      </c>
      <c r="C2018" s="204" t="s">
        <v>134</v>
      </c>
      <c r="D2018" s="204" t="s">
        <v>711</v>
      </c>
      <c r="E2018" s="204" t="s">
        <v>712</v>
      </c>
      <c r="F2018" s="205">
        <v>6129</v>
      </c>
      <c r="G2018" s="205">
        <v>8556</v>
      </c>
      <c r="H2018">
        <f t="shared" si="45"/>
        <v>2007</v>
      </c>
    </row>
    <row r="2019" spans="1:8" x14ac:dyDescent="0.3">
      <c r="A2019" s="203">
        <v>39241</v>
      </c>
      <c r="B2019" s="204" t="s">
        <v>509</v>
      </c>
      <c r="C2019" s="204" t="s">
        <v>713</v>
      </c>
      <c r="D2019" s="204" t="s">
        <v>96</v>
      </c>
      <c r="E2019" s="204" t="s">
        <v>712</v>
      </c>
      <c r="F2019" s="205">
        <v>3534.56</v>
      </c>
      <c r="G2019" s="205">
        <v>3283.02</v>
      </c>
      <c r="H2019">
        <f t="shared" si="45"/>
        <v>2007</v>
      </c>
    </row>
    <row r="2020" spans="1:8" x14ac:dyDescent="0.3">
      <c r="A2020" s="203">
        <v>39241</v>
      </c>
      <c r="B2020" s="204" t="s">
        <v>509</v>
      </c>
      <c r="C2020" s="204" t="s">
        <v>714</v>
      </c>
      <c r="D2020" s="204" t="s">
        <v>96</v>
      </c>
      <c r="E2020" s="204" t="s">
        <v>712</v>
      </c>
      <c r="F2020" s="205">
        <v>359</v>
      </c>
      <c r="G2020" s="205">
        <v>547</v>
      </c>
      <c r="H2020">
        <f t="shared" si="45"/>
        <v>2007</v>
      </c>
    </row>
    <row r="2021" spans="1:8" x14ac:dyDescent="0.3">
      <c r="A2021" s="203">
        <v>39241</v>
      </c>
      <c r="B2021" s="204" t="s">
        <v>509</v>
      </c>
      <c r="C2021" s="204" t="s">
        <v>715</v>
      </c>
      <c r="D2021" s="204" t="s">
        <v>96</v>
      </c>
      <c r="E2021" s="204" t="s">
        <v>712</v>
      </c>
      <c r="F2021" s="205">
        <v>0</v>
      </c>
      <c r="G2021" s="205">
        <v>2772</v>
      </c>
      <c r="H2021">
        <f t="shared" si="45"/>
        <v>2007</v>
      </c>
    </row>
    <row r="2022" spans="1:8" x14ac:dyDescent="0.3">
      <c r="A2022" s="203">
        <v>39241</v>
      </c>
      <c r="B2022" s="204" t="s">
        <v>716</v>
      </c>
      <c r="C2022" s="204" t="s">
        <v>716</v>
      </c>
      <c r="D2022" s="204" t="s">
        <v>96</v>
      </c>
      <c r="E2022" s="204" t="s">
        <v>712</v>
      </c>
      <c r="F2022" s="205">
        <v>825</v>
      </c>
      <c r="G2022" s="205">
        <v>1717</v>
      </c>
      <c r="H2022">
        <f t="shared" si="45"/>
        <v>2007</v>
      </c>
    </row>
    <row r="2023" spans="1:8" x14ac:dyDescent="0.3">
      <c r="A2023" s="203">
        <v>39241</v>
      </c>
      <c r="B2023" s="204" t="s">
        <v>717</v>
      </c>
      <c r="C2023" s="204" t="s">
        <v>718</v>
      </c>
      <c r="D2023" s="204" t="s">
        <v>96</v>
      </c>
      <c r="E2023" s="204" t="s">
        <v>712</v>
      </c>
      <c r="F2023" s="205">
        <v>1195</v>
      </c>
      <c r="G2023" s="205">
        <v>1612</v>
      </c>
      <c r="H2023">
        <f t="shared" si="45"/>
        <v>2007</v>
      </c>
    </row>
    <row r="2024" spans="1:8" x14ac:dyDescent="0.3">
      <c r="A2024" s="203">
        <v>39241</v>
      </c>
      <c r="B2024" s="204" t="s">
        <v>717</v>
      </c>
      <c r="C2024" s="204" t="s">
        <v>719</v>
      </c>
      <c r="D2024" s="204" t="s">
        <v>96</v>
      </c>
      <c r="E2024" s="204" t="s">
        <v>712</v>
      </c>
      <c r="F2024" s="205">
        <v>173</v>
      </c>
      <c r="G2024" s="205">
        <v>88</v>
      </c>
      <c r="H2024">
        <f t="shared" si="45"/>
        <v>2007</v>
      </c>
    </row>
    <row r="2025" spans="1:8" x14ac:dyDescent="0.3">
      <c r="A2025" s="203">
        <v>39241</v>
      </c>
      <c r="B2025" s="204" t="s">
        <v>720</v>
      </c>
      <c r="C2025" s="204" t="s">
        <v>720</v>
      </c>
      <c r="D2025" s="204" t="s">
        <v>96</v>
      </c>
      <c r="E2025" s="204" t="s">
        <v>712</v>
      </c>
      <c r="F2025" s="205">
        <v>270</v>
      </c>
      <c r="G2025" s="205">
        <v>820</v>
      </c>
      <c r="H2025">
        <f t="shared" si="45"/>
        <v>2007</v>
      </c>
    </row>
    <row r="2026" spans="1:8" x14ac:dyDescent="0.3">
      <c r="A2026" s="203">
        <v>39241</v>
      </c>
      <c r="B2026" s="204" t="s">
        <v>720</v>
      </c>
      <c r="C2026" s="204" t="s">
        <v>720</v>
      </c>
      <c r="D2026" s="204" t="s">
        <v>96</v>
      </c>
      <c r="E2026" s="204" t="s">
        <v>721</v>
      </c>
      <c r="F2026" s="205">
        <v>132</v>
      </c>
      <c r="G2026" s="205">
        <v>640</v>
      </c>
      <c r="H2026">
        <f t="shared" si="45"/>
        <v>2007</v>
      </c>
    </row>
    <row r="2027" spans="1:8" x14ac:dyDescent="0.3">
      <c r="A2027" s="203">
        <v>39241</v>
      </c>
      <c r="B2027" s="204" t="s">
        <v>134</v>
      </c>
      <c r="C2027" s="204" t="s">
        <v>134</v>
      </c>
      <c r="D2027" s="204" t="s">
        <v>711</v>
      </c>
      <c r="E2027" s="204" t="s">
        <v>721</v>
      </c>
      <c r="F2027" s="205">
        <v>5111</v>
      </c>
      <c r="G2027" s="205">
        <v>6242</v>
      </c>
      <c r="H2027">
        <f t="shared" si="45"/>
        <v>2007</v>
      </c>
    </row>
    <row r="2028" spans="1:8" x14ac:dyDescent="0.3">
      <c r="A2028" s="203">
        <v>39241</v>
      </c>
      <c r="B2028" s="204" t="s">
        <v>509</v>
      </c>
      <c r="C2028" s="204" t="s">
        <v>713</v>
      </c>
      <c r="D2028" s="204" t="s">
        <v>96</v>
      </c>
      <c r="E2028" s="204" t="s">
        <v>721</v>
      </c>
      <c r="F2028" s="205">
        <v>2807.94</v>
      </c>
      <c r="G2028" s="205">
        <v>2176.1800000000003</v>
      </c>
      <c r="H2028">
        <f t="shared" si="45"/>
        <v>2007</v>
      </c>
    </row>
    <row r="2029" spans="1:8" x14ac:dyDescent="0.3">
      <c r="A2029" s="203">
        <v>39241</v>
      </c>
      <c r="B2029" s="204" t="s">
        <v>509</v>
      </c>
      <c r="C2029" s="204" t="s">
        <v>714</v>
      </c>
      <c r="D2029" s="204" t="s">
        <v>96</v>
      </c>
      <c r="E2029" s="204" t="s">
        <v>721</v>
      </c>
      <c r="F2029" s="205">
        <v>793</v>
      </c>
      <c r="G2029" s="205">
        <v>856</v>
      </c>
      <c r="H2029">
        <f t="shared" si="45"/>
        <v>2007</v>
      </c>
    </row>
    <row r="2030" spans="1:8" x14ac:dyDescent="0.3">
      <c r="A2030" s="203">
        <v>39241</v>
      </c>
      <c r="B2030" s="204" t="s">
        <v>509</v>
      </c>
      <c r="C2030" s="204" t="s">
        <v>715</v>
      </c>
      <c r="D2030" s="204" t="s">
        <v>96</v>
      </c>
      <c r="E2030" s="204" t="s">
        <v>721</v>
      </c>
      <c r="F2030" s="205">
        <v>0</v>
      </c>
      <c r="G2030" s="205">
        <v>4502</v>
      </c>
      <c r="H2030">
        <f t="shared" si="45"/>
        <v>2007</v>
      </c>
    </row>
    <row r="2031" spans="1:8" x14ac:dyDescent="0.3">
      <c r="A2031" s="203">
        <v>39241</v>
      </c>
      <c r="B2031" s="204" t="s">
        <v>716</v>
      </c>
      <c r="C2031" s="204" t="s">
        <v>716</v>
      </c>
      <c r="D2031" s="204" t="s">
        <v>96</v>
      </c>
      <c r="E2031" s="204" t="s">
        <v>721</v>
      </c>
      <c r="F2031" s="205">
        <v>647</v>
      </c>
      <c r="G2031" s="205">
        <v>1593</v>
      </c>
      <c r="H2031">
        <f t="shared" si="45"/>
        <v>2007</v>
      </c>
    </row>
    <row r="2032" spans="1:8" x14ac:dyDescent="0.3">
      <c r="A2032" s="203">
        <v>39241</v>
      </c>
      <c r="B2032" s="204" t="s">
        <v>717</v>
      </c>
      <c r="C2032" s="204" t="s">
        <v>718</v>
      </c>
      <c r="D2032" s="204" t="s">
        <v>96</v>
      </c>
      <c r="E2032" s="204" t="s">
        <v>721</v>
      </c>
      <c r="F2032" s="205">
        <v>562</v>
      </c>
      <c r="G2032" s="205">
        <v>1432</v>
      </c>
      <c r="H2032">
        <f t="shared" si="45"/>
        <v>2007</v>
      </c>
    </row>
    <row r="2033" spans="1:8" x14ac:dyDescent="0.3">
      <c r="A2033" s="203">
        <v>39241</v>
      </c>
      <c r="B2033" s="204" t="s">
        <v>717</v>
      </c>
      <c r="C2033" s="204" t="s">
        <v>719</v>
      </c>
      <c r="D2033" s="204" t="s">
        <v>96</v>
      </c>
      <c r="E2033" s="204" t="s">
        <v>721</v>
      </c>
      <c r="F2033" s="205">
        <v>207</v>
      </c>
      <c r="G2033" s="205">
        <v>742</v>
      </c>
      <c r="H2033">
        <f t="shared" si="45"/>
        <v>2007</v>
      </c>
    </row>
    <row r="2034" spans="1:8" x14ac:dyDescent="0.3">
      <c r="A2034" s="203">
        <v>39248</v>
      </c>
      <c r="B2034" s="204" t="s">
        <v>134</v>
      </c>
      <c r="C2034" s="204" t="s">
        <v>134</v>
      </c>
      <c r="D2034" s="204" t="s">
        <v>711</v>
      </c>
      <c r="E2034" s="204" t="s">
        <v>712</v>
      </c>
      <c r="F2034" s="205">
        <v>6258</v>
      </c>
      <c r="G2034" s="205">
        <v>8582</v>
      </c>
      <c r="H2034">
        <f t="shared" si="45"/>
        <v>2007</v>
      </c>
    </row>
    <row r="2035" spans="1:8" x14ac:dyDescent="0.3">
      <c r="A2035" s="203">
        <v>39248</v>
      </c>
      <c r="B2035" s="204" t="s">
        <v>509</v>
      </c>
      <c r="C2035" s="204" t="s">
        <v>713</v>
      </c>
      <c r="D2035" s="204" t="s">
        <v>96</v>
      </c>
      <c r="E2035" s="204" t="s">
        <v>712</v>
      </c>
      <c r="F2035" s="205">
        <v>3266.32</v>
      </c>
      <c r="G2035" s="205">
        <v>3384.98</v>
      </c>
      <c r="H2035">
        <f t="shared" si="45"/>
        <v>2007</v>
      </c>
    </row>
    <row r="2036" spans="1:8" x14ac:dyDescent="0.3">
      <c r="A2036" s="203">
        <v>39248</v>
      </c>
      <c r="B2036" s="204" t="s">
        <v>509</v>
      </c>
      <c r="C2036" s="204" t="s">
        <v>714</v>
      </c>
      <c r="D2036" s="204" t="s">
        <v>96</v>
      </c>
      <c r="E2036" s="204" t="s">
        <v>712</v>
      </c>
      <c r="F2036" s="205">
        <v>452</v>
      </c>
      <c r="G2036" s="205">
        <v>566</v>
      </c>
      <c r="H2036">
        <f t="shared" si="45"/>
        <v>2007</v>
      </c>
    </row>
    <row r="2037" spans="1:8" x14ac:dyDescent="0.3">
      <c r="A2037" s="203">
        <v>39248</v>
      </c>
      <c r="B2037" s="204" t="s">
        <v>509</v>
      </c>
      <c r="C2037" s="204" t="s">
        <v>715</v>
      </c>
      <c r="D2037" s="204" t="s">
        <v>96</v>
      </c>
      <c r="E2037" s="204" t="s">
        <v>712</v>
      </c>
      <c r="F2037" s="205">
        <v>0</v>
      </c>
      <c r="G2037" s="205">
        <v>3017</v>
      </c>
      <c r="H2037">
        <f t="shared" si="45"/>
        <v>2007</v>
      </c>
    </row>
    <row r="2038" spans="1:8" x14ac:dyDescent="0.3">
      <c r="A2038" s="203">
        <v>39248</v>
      </c>
      <c r="B2038" s="204" t="s">
        <v>716</v>
      </c>
      <c r="C2038" s="204" t="s">
        <v>716</v>
      </c>
      <c r="D2038" s="204" t="s">
        <v>96</v>
      </c>
      <c r="E2038" s="204" t="s">
        <v>712</v>
      </c>
      <c r="F2038" s="205">
        <v>808</v>
      </c>
      <c r="G2038" s="205">
        <v>1599</v>
      </c>
      <c r="H2038">
        <f t="shared" si="45"/>
        <v>2007</v>
      </c>
    </row>
    <row r="2039" spans="1:8" x14ac:dyDescent="0.3">
      <c r="A2039" s="203">
        <v>39248</v>
      </c>
      <c r="B2039" s="204" t="s">
        <v>717</v>
      </c>
      <c r="C2039" s="204" t="s">
        <v>718</v>
      </c>
      <c r="D2039" s="204" t="s">
        <v>96</v>
      </c>
      <c r="E2039" s="204" t="s">
        <v>712</v>
      </c>
      <c r="F2039" s="205">
        <v>1275</v>
      </c>
      <c r="G2039" s="205">
        <v>2020</v>
      </c>
      <c r="H2039">
        <f t="shared" si="45"/>
        <v>2007</v>
      </c>
    </row>
    <row r="2040" spans="1:8" x14ac:dyDescent="0.3">
      <c r="A2040" s="203">
        <v>39248</v>
      </c>
      <c r="B2040" s="204" t="s">
        <v>717</v>
      </c>
      <c r="C2040" s="204" t="s">
        <v>719</v>
      </c>
      <c r="D2040" s="204" t="s">
        <v>96</v>
      </c>
      <c r="E2040" s="204" t="s">
        <v>712</v>
      </c>
      <c r="F2040" s="205">
        <v>193</v>
      </c>
      <c r="G2040" s="205">
        <v>357</v>
      </c>
      <c r="H2040">
        <f t="shared" si="45"/>
        <v>2007</v>
      </c>
    </row>
    <row r="2041" spans="1:8" x14ac:dyDescent="0.3">
      <c r="A2041" s="203">
        <v>39248</v>
      </c>
      <c r="B2041" s="204" t="s">
        <v>720</v>
      </c>
      <c r="C2041" s="204" t="s">
        <v>720</v>
      </c>
      <c r="D2041" s="204" t="s">
        <v>96</v>
      </c>
      <c r="E2041" s="204" t="s">
        <v>712</v>
      </c>
      <c r="F2041" s="205">
        <v>285</v>
      </c>
      <c r="G2041" s="205">
        <v>792</v>
      </c>
      <c r="H2041">
        <f t="shared" si="45"/>
        <v>2007</v>
      </c>
    </row>
    <row r="2042" spans="1:8" x14ac:dyDescent="0.3">
      <c r="A2042" s="203">
        <v>39248</v>
      </c>
      <c r="B2042" s="204" t="s">
        <v>720</v>
      </c>
      <c r="C2042" s="204" t="s">
        <v>720</v>
      </c>
      <c r="D2042" s="204" t="s">
        <v>96</v>
      </c>
      <c r="E2042" s="204" t="s">
        <v>721</v>
      </c>
      <c r="F2042" s="205">
        <v>53</v>
      </c>
      <c r="G2042" s="205">
        <v>627</v>
      </c>
      <c r="H2042">
        <f t="shared" si="45"/>
        <v>2007</v>
      </c>
    </row>
    <row r="2043" spans="1:8" x14ac:dyDescent="0.3">
      <c r="A2043" s="203">
        <v>39248</v>
      </c>
      <c r="B2043" s="204" t="s">
        <v>134</v>
      </c>
      <c r="C2043" s="204" t="s">
        <v>134</v>
      </c>
      <c r="D2043" s="204" t="s">
        <v>711</v>
      </c>
      <c r="E2043" s="204" t="s">
        <v>721</v>
      </c>
      <c r="F2043" s="205">
        <v>5523</v>
      </c>
      <c r="G2043" s="205">
        <v>7208</v>
      </c>
      <c r="H2043">
        <f t="shared" si="45"/>
        <v>2007</v>
      </c>
    </row>
    <row r="2044" spans="1:8" x14ac:dyDescent="0.3">
      <c r="A2044" s="203">
        <v>39248</v>
      </c>
      <c r="B2044" s="204" t="s">
        <v>509</v>
      </c>
      <c r="C2044" s="204" t="s">
        <v>713</v>
      </c>
      <c r="D2044" s="204" t="s">
        <v>96</v>
      </c>
      <c r="E2044" s="204" t="s">
        <v>721</v>
      </c>
      <c r="F2044" s="205">
        <v>3679.26</v>
      </c>
      <c r="G2044" s="205">
        <v>2224.94</v>
      </c>
      <c r="H2044">
        <f t="shared" si="45"/>
        <v>2007</v>
      </c>
    </row>
    <row r="2045" spans="1:8" x14ac:dyDescent="0.3">
      <c r="A2045" s="203">
        <v>39248</v>
      </c>
      <c r="B2045" s="204" t="s">
        <v>509</v>
      </c>
      <c r="C2045" s="204" t="s">
        <v>714</v>
      </c>
      <c r="D2045" s="204" t="s">
        <v>96</v>
      </c>
      <c r="E2045" s="204" t="s">
        <v>721</v>
      </c>
      <c r="F2045" s="205">
        <v>816</v>
      </c>
      <c r="G2045" s="205">
        <v>828</v>
      </c>
      <c r="H2045">
        <f t="shared" si="45"/>
        <v>2007</v>
      </c>
    </row>
    <row r="2046" spans="1:8" x14ac:dyDescent="0.3">
      <c r="A2046" s="203">
        <v>39248</v>
      </c>
      <c r="B2046" s="204" t="s">
        <v>509</v>
      </c>
      <c r="C2046" s="204" t="s">
        <v>715</v>
      </c>
      <c r="D2046" s="204" t="s">
        <v>96</v>
      </c>
      <c r="E2046" s="204" t="s">
        <v>721</v>
      </c>
      <c r="F2046" s="205">
        <v>0</v>
      </c>
      <c r="G2046" s="205">
        <v>4216</v>
      </c>
      <c r="H2046">
        <f t="shared" si="45"/>
        <v>2007</v>
      </c>
    </row>
    <row r="2047" spans="1:8" x14ac:dyDescent="0.3">
      <c r="A2047" s="203">
        <v>39248</v>
      </c>
      <c r="B2047" s="204" t="s">
        <v>716</v>
      </c>
      <c r="C2047" s="204" t="s">
        <v>716</v>
      </c>
      <c r="D2047" s="204" t="s">
        <v>96</v>
      </c>
      <c r="E2047" s="204" t="s">
        <v>721</v>
      </c>
      <c r="F2047" s="205">
        <v>672</v>
      </c>
      <c r="G2047" s="205">
        <v>1446</v>
      </c>
      <c r="H2047">
        <f t="shared" si="45"/>
        <v>2007</v>
      </c>
    </row>
    <row r="2048" spans="1:8" x14ac:dyDescent="0.3">
      <c r="A2048" s="203">
        <v>39248</v>
      </c>
      <c r="B2048" s="204" t="s">
        <v>717</v>
      </c>
      <c r="C2048" s="204" t="s">
        <v>718</v>
      </c>
      <c r="D2048" s="204" t="s">
        <v>96</v>
      </c>
      <c r="E2048" s="204" t="s">
        <v>721</v>
      </c>
      <c r="F2048" s="205">
        <v>438</v>
      </c>
      <c r="G2048" s="205">
        <v>1111</v>
      </c>
      <c r="H2048">
        <f t="shared" si="45"/>
        <v>2007</v>
      </c>
    </row>
    <row r="2049" spans="1:8" x14ac:dyDescent="0.3">
      <c r="A2049" s="203">
        <v>39248</v>
      </c>
      <c r="B2049" s="204" t="s">
        <v>717</v>
      </c>
      <c r="C2049" s="204" t="s">
        <v>719</v>
      </c>
      <c r="D2049" s="204" t="s">
        <v>96</v>
      </c>
      <c r="E2049" s="204" t="s">
        <v>721</v>
      </c>
      <c r="F2049" s="205">
        <v>256</v>
      </c>
      <c r="G2049" s="205">
        <v>774</v>
      </c>
      <c r="H2049">
        <f t="shared" si="45"/>
        <v>2007</v>
      </c>
    </row>
    <row r="2050" spans="1:8" x14ac:dyDescent="0.3">
      <c r="A2050" s="203">
        <v>39255</v>
      </c>
      <c r="B2050" s="204" t="s">
        <v>134</v>
      </c>
      <c r="C2050" s="204" t="s">
        <v>134</v>
      </c>
      <c r="D2050" s="204" t="s">
        <v>711</v>
      </c>
      <c r="E2050" s="204" t="s">
        <v>712</v>
      </c>
      <c r="F2050" s="205">
        <v>5884</v>
      </c>
      <c r="G2050" s="205">
        <v>8928</v>
      </c>
      <c r="H2050">
        <f t="shared" si="45"/>
        <v>2007</v>
      </c>
    </row>
    <row r="2051" spans="1:8" x14ac:dyDescent="0.3">
      <c r="A2051" s="203">
        <v>39255</v>
      </c>
      <c r="B2051" s="204" t="s">
        <v>509</v>
      </c>
      <c r="C2051" s="204" t="s">
        <v>713</v>
      </c>
      <c r="D2051" s="204" t="s">
        <v>96</v>
      </c>
      <c r="E2051" s="204" t="s">
        <v>712</v>
      </c>
      <c r="F2051" s="205">
        <v>3382.2400000000002</v>
      </c>
      <c r="G2051" s="205">
        <v>3713.3</v>
      </c>
      <c r="H2051">
        <f t="shared" ref="H2051:H2114" si="46">YEAR(A2051)</f>
        <v>2007</v>
      </c>
    </row>
    <row r="2052" spans="1:8" x14ac:dyDescent="0.3">
      <c r="A2052" s="203">
        <v>39255</v>
      </c>
      <c r="B2052" s="204" t="s">
        <v>509</v>
      </c>
      <c r="C2052" s="204" t="s">
        <v>714</v>
      </c>
      <c r="D2052" s="204" t="s">
        <v>96</v>
      </c>
      <c r="E2052" s="204" t="s">
        <v>712</v>
      </c>
      <c r="F2052" s="205">
        <v>422</v>
      </c>
      <c r="G2052" s="205">
        <v>843</v>
      </c>
      <c r="H2052">
        <f t="shared" si="46"/>
        <v>2007</v>
      </c>
    </row>
    <row r="2053" spans="1:8" x14ac:dyDescent="0.3">
      <c r="A2053" s="203">
        <v>39255</v>
      </c>
      <c r="B2053" s="204" t="s">
        <v>509</v>
      </c>
      <c r="C2053" s="204" t="s">
        <v>715</v>
      </c>
      <c r="D2053" s="204" t="s">
        <v>96</v>
      </c>
      <c r="E2053" s="204" t="s">
        <v>712</v>
      </c>
      <c r="F2053" s="205">
        <v>0</v>
      </c>
      <c r="G2053" s="205">
        <v>3173</v>
      </c>
      <c r="H2053">
        <f t="shared" si="46"/>
        <v>2007</v>
      </c>
    </row>
    <row r="2054" spans="1:8" x14ac:dyDescent="0.3">
      <c r="A2054" s="203">
        <v>39255</v>
      </c>
      <c r="B2054" s="204" t="s">
        <v>716</v>
      </c>
      <c r="C2054" s="204" t="s">
        <v>716</v>
      </c>
      <c r="D2054" s="204" t="s">
        <v>96</v>
      </c>
      <c r="E2054" s="204" t="s">
        <v>712</v>
      </c>
      <c r="F2054" s="205">
        <v>806</v>
      </c>
      <c r="G2054" s="205">
        <v>1398</v>
      </c>
      <c r="H2054">
        <f t="shared" si="46"/>
        <v>2007</v>
      </c>
    </row>
    <row r="2055" spans="1:8" x14ac:dyDescent="0.3">
      <c r="A2055" s="203">
        <v>39255</v>
      </c>
      <c r="B2055" s="204" t="s">
        <v>717</v>
      </c>
      <c r="C2055" s="204" t="s">
        <v>718</v>
      </c>
      <c r="D2055" s="204" t="s">
        <v>96</v>
      </c>
      <c r="E2055" s="204" t="s">
        <v>712</v>
      </c>
      <c r="F2055" s="205">
        <v>1197</v>
      </c>
      <c r="G2055" s="205">
        <v>1703</v>
      </c>
      <c r="H2055">
        <f t="shared" si="46"/>
        <v>2007</v>
      </c>
    </row>
    <row r="2056" spans="1:8" x14ac:dyDescent="0.3">
      <c r="A2056" s="203">
        <v>39255</v>
      </c>
      <c r="B2056" s="204" t="s">
        <v>717</v>
      </c>
      <c r="C2056" s="204" t="s">
        <v>719</v>
      </c>
      <c r="D2056" s="204" t="s">
        <v>96</v>
      </c>
      <c r="E2056" s="204" t="s">
        <v>712</v>
      </c>
      <c r="F2056" s="205">
        <v>177</v>
      </c>
      <c r="G2056" s="205">
        <v>361</v>
      </c>
      <c r="H2056">
        <f t="shared" si="46"/>
        <v>2007</v>
      </c>
    </row>
    <row r="2057" spans="1:8" x14ac:dyDescent="0.3">
      <c r="A2057" s="203">
        <v>39255</v>
      </c>
      <c r="B2057" s="204" t="s">
        <v>720</v>
      </c>
      <c r="C2057" s="204" t="s">
        <v>720</v>
      </c>
      <c r="D2057" s="204" t="s">
        <v>96</v>
      </c>
      <c r="E2057" s="204" t="s">
        <v>712</v>
      </c>
      <c r="F2057" s="205">
        <v>203</v>
      </c>
      <c r="G2057" s="205">
        <v>762</v>
      </c>
      <c r="H2057">
        <f t="shared" si="46"/>
        <v>2007</v>
      </c>
    </row>
    <row r="2058" spans="1:8" x14ac:dyDescent="0.3">
      <c r="A2058" s="203">
        <v>39255</v>
      </c>
      <c r="B2058" s="204" t="s">
        <v>720</v>
      </c>
      <c r="C2058" s="204" t="s">
        <v>720</v>
      </c>
      <c r="D2058" s="204" t="s">
        <v>96</v>
      </c>
      <c r="E2058" s="204" t="s">
        <v>721</v>
      </c>
      <c r="F2058" s="205">
        <v>24</v>
      </c>
      <c r="G2058" s="205">
        <v>525</v>
      </c>
      <c r="H2058">
        <f t="shared" si="46"/>
        <v>2007</v>
      </c>
    </row>
    <row r="2059" spans="1:8" x14ac:dyDescent="0.3">
      <c r="A2059" s="203">
        <v>39255</v>
      </c>
      <c r="B2059" s="204" t="s">
        <v>134</v>
      </c>
      <c r="C2059" s="204" t="s">
        <v>134</v>
      </c>
      <c r="D2059" s="204" t="s">
        <v>711</v>
      </c>
      <c r="E2059" s="204" t="s">
        <v>721</v>
      </c>
      <c r="F2059" s="205">
        <v>5570</v>
      </c>
      <c r="G2059" s="205">
        <v>6355</v>
      </c>
      <c r="H2059">
        <f t="shared" si="46"/>
        <v>2007</v>
      </c>
    </row>
    <row r="2060" spans="1:8" x14ac:dyDescent="0.3">
      <c r="A2060" s="203">
        <v>39255</v>
      </c>
      <c r="B2060" s="204" t="s">
        <v>509</v>
      </c>
      <c r="C2060" s="204" t="s">
        <v>713</v>
      </c>
      <c r="D2060" s="204" t="s">
        <v>96</v>
      </c>
      <c r="E2060" s="204" t="s">
        <v>721</v>
      </c>
      <c r="F2060" s="205">
        <v>3774.6600000000003</v>
      </c>
      <c r="G2060" s="205">
        <v>2368.04</v>
      </c>
      <c r="H2060">
        <f t="shared" si="46"/>
        <v>2007</v>
      </c>
    </row>
    <row r="2061" spans="1:8" x14ac:dyDescent="0.3">
      <c r="A2061" s="203">
        <v>39255</v>
      </c>
      <c r="B2061" s="204" t="s">
        <v>509</v>
      </c>
      <c r="C2061" s="204" t="s">
        <v>714</v>
      </c>
      <c r="D2061" s="204" t="s">
        <v>96</v>
      </c>
      <c r="E2061" s="204" t="s">
        <v>721</v>
      </c>
      <c r="F2061" s="205">
        <v>625</v>
      </c>
      <c r="G2061" s="205">
        <v>884</v>
      </c>
      <c r="H2061">
        <f t="shared" si="46"/>
        <v>2007</v>
      </c>
    </row>
    <row r="2062" spans="1:8" x14ac:dyDescent="0.3">
      <c r="A2062" s="203">
        <v>39255</v>
      </c>
      <c r="B2062" s="204" t="s">
        <v>509</v>
      </c>
      <c r="C2062" s="204" t="s">
        <v>715</v>
      </c>
      <c r="D2062" s="204" t="s">
        <v>96</v>
      </c>
      <c r="E2062" s="204" t="s">
        <v>721</v>
      </c>
      <c r="F2062" s="205">
        <v>0</v>
      </c>
      <c r="G2062" s="205">
        <v>3939</v>
      </c>
      <c r="H2062">
        <f t="shared" si="46"/>
        <v>2007</v>
      </c>
    </row>
    <row r="2063" spans="1:8" x14ac:dyDescent="0.3">
      <c r="A2063" s="203">
        <v>39255</v>
      </c>
      <c r="B2063" s="204" t="s">
        <v>716</v>
      </c>
      <c r="C2063" s="204" t="s">
        <v>716</v>
      </c>
      <c r="D2063" s="204" t="s">
        <v>96</v>
      </c>
      <c r="E2063" s="204" t="s">
        <v>721</v>
      </c>
      <c r="F2063" s="205">
        <v>572</v>
      </c>
      <c r="G2063" s="205">
        <v>1401</v>
      </c>
      <c r="H2063">
        <f t="shared" si="46"/>
        <v>2007</v>
      </c>
    </row>
    <row r="2064" spans="1:8" x14ac:dyDescent="0.3">
      <c r="A2064" s="203">
        <v>39255</v>
      </c>
      <c r="B2064" s="204" t="s">
        <v>717</v>
      </c>
      <c r="C2064" s="204" t="s">
        <v>718</v>
      </c>
      <c r="D2064" s="204" t="s">
        <v>96</v>
      </c>
      <c r="E2064" s="204" t="s">
        <v>721</v>
      </c>
      <c r="F2064" s="205">
        <v>505</v>
      </c>
      <c r="G2064" s="205">
        <v>936</v>
      </c>
      <c r="H2064">
        <f t="shared" si="46"/>
        <v>2007</v>
      </c>
    </row>
    <row r="2065" spans="1:8" x14ac:dyDescent="0.3">
      <c r="A2065" s="203">
        <v>39255</v>
      </c>
      <c r="B2065" s="204" t="s">
        <v>717</v>
      </c>
      <c r="C2065" s="204" t="s">
        <v>719</v>
      </c>
      <c r="D2065" s="204" t="s">
        <v>96</v>
      </c>
      <c r="E2065" s="204" t="s">
        <v>721</v>
      </c>
      <c r="F2065" s="205">
        <v>323</v>
      </c>
      <c r="G2065" s="205">
        <v>776</v>
      </c>
      <c r="H2065">
        <f t="shared" si="46"/>
        <v>2007</v>
      </c>
    </row>
    <row r="2066" spans="1:8" x14ac:dyDescent="0.3">
      <c r="A2066" s="203">
        <v>39262</v>
      </c>
      <c r="B2066" s="204" t="s">
        <v>134</v>
      </c>
      <c r="C2066" s="204" t="s">
        <v>134</v>
      </c>
      <c r="D2066" s="204" t="s">
        <v>711</v>
      </c>
      <c r="E2066" s="204" t="s">
        <v>712</v>
      </c>
      <c r="F2066" s="205">
        <v>5872</v>
      </c>
      <c r="G2066" s="205">
        <v>9519</v>
      </c>
      <c r="H2066">
        <f t="shared" si="46"/>
        <v>2007</v>
      </c>
    </row>
    <row r="2067" spans="1:8" x14ac:dyDescent="0.3">
      <c r="A2067" s="203">
        <v>39262</v>
      </c>
      <c r="B2067" s="204" t="s">
        <v>509</v>
      </c>
      <c r="C2067" s="204" t="s">
        <v>713</v>
      </c>
      <c r="D2067" s="204" t="s">
        <v>96</v>
      </c>
      <c r="E2067" s="204" t="s">
        <v>712</v>
      </c>
      <c r="F2067" s="205">
        <v>3093.7400000000002</v>
      </c>
      <c r="G2067" s="205">
        <v>3640.2400000000002</v>
      </c>
      <c r="H2067">
        <f t="shared" si="46"/>
        <v>2007</v>
      </c>
    </row>
    <row r="2068" spans="1:8" x14ac:dyDescent="0.3">
      <c r="A2068" s="203">
        <v>39262</v>
      </c>
      <c r="B2068" s="204" t="s">
        <v>509</v>
      </c>
      <c r="C2068" s="204" t="s">
        <v>714</v>
      </c>
      <c r="D2068" s="204" t="s">
        <v>96</v>
      </c>
      <c r="E2068" s="204" t="s">
        <v>712</v>
      </c>
      <c r="F2068" s="205">
        <v>510</v>
      </c>
      <c r="G2068" s="205">
        <v>825</v>
      </c>
      <c r="H2068">
        <f t="shared" si="46"/>
        <v>2007</v>
      </c>
    </row>
    <row r="2069" spans="1:8" x14ac:dyDescent="0.3">
      <c r="A2069" s="203">
        <v>39262</v>
      </c>
      <c r="B2069" s="204" t="s">
        <v>509</v>
      </c>
      <c r="C2069" s="204" t="s">
        <v>715</v>
      </c>
      <c r="D2069" s="204" t="s">
        <v>96</v>
      </c>
      <c r="E2069" s="204" t="s">
        <v>712</v>
      </c>
      <c r="F2069" s="205">
        <v>0</v>
      </c>
      <c r="G2069" s="205">
        <v>2795</v>
      </c>
      <c r="H2069">
        <f t="shared" si="46"/>
        <v>2007</v>
      </c>
    </row>
    <row r="2070" spans="1:8" x14ac:dyDescent="0.3">
      <c r="A2070" s="203">
        <v>39262</v>
      </c>
      <c r="B2070" s="204" t="s">
        <v>716</v>
      </c>
      <c r="C2070" s="204" t="s">
        <v>716</v>
      </c>
      <c r="D2070" s="204" t="s">
        <v>96</v>
      </c>
      <c r="E2070" s="204" t="s">
        <v>712</v>
      </c>
      <c r="F2070" s="205">
        <v>764</v>
      </c>
      <c r="G2070" s="205">
        <v>1364</v>
      </c>
      <c r="H2070">
        <f t="shared" si="46"/>
        <v>2007</v>
      </c>
    </row>
    <row r="2071" spans="1:8" x14ac:dyDescent="0.3">
      <c r="A2071" s="203">
        <v>39262</v>
      </c>
      <c r="B2071" s="204" t="s">
        <v>717</v>
      </c>
      <c r="C2071" s="204" t="s">
        <v>718</v>
      </c>
      <c r="D2071" s="204" t="s">
        <v>96</v>
      </c>
      <c r="E2071" s="204" t="s">
        <v>712</v>
      </c>
      <c r="F2071" s="205">
        <v>1093</v>
      </c>
      <c r="G2071" s="205">
        <v>1530</v>
      </c>
      <c r="H2071">
        <f t="shared" si="46"/>
        <v>2007</v>
      </c>
    </row>
    <row r="2072" spans="1:8" x14ac:dyDescent="0.3">
      <c r="A2072" s="203">
        <v>39262</v>
      </c>
      <c r="B2072" s="204" t="s">
        <v>717</v>
      </c>
      <c r="C2072" s="204" t="s">
        <v>719</v>
      </c>
      <c r="D2072" s="204" t="s">
        <v>96</v>
      </c>
      <c r="E2072" s="204" t="s">
        <v>712</v>
      </c>
      <c r="F2072" s="205">
        <v>79</v>
      </c>
      <c r="G2072" s="205">
        <v>307</v>
      </c>
      <c r="H2072">
        <f t="shared" si="46"/>
        <v>2007</v>
      </c>
    </row>
    <row r="2073" spans="1:8" x14ac:dyDescent="0.3">
      <c r="A2073" s="203">
        <v>39262</v>
      </c>
      <c r="B2073" s="204" t="s">
        <v>720</v>
      </c>
      <c r="C2073" s="204" t="s">
        <v>720</v>
      </c>
      <c r="D2073" s="204" t="s">
        <v>96</v>
      </c>
      <c r="E2073" s="204" t="s">
        <v>712</v>
      </c>
      <c r="F2073" s="205">
        <v>323</v>
      </c>
      <c r="G2073" s="205">
        <v>808</v>
      </c>
      <c r="H2073">
        <f t="shared" si="46"/>
        <v>2007</v>
      </c>
    </row>
    <row r="2074" spans="1:8" x14ac:dyDescent="0.3">
      <c r="A2074" s="203">
        <v>39262</v>
      </c>
      <c r="B2074" s="204" t="s">
        <v>720</v>
      </c>
      <c r="C2074" s="204" t="s">
        <v>720</v>
      </c>
      <c r="D2074" s="204" t="s">
        <v>96</v>
      </c>
      <c r="E2074" s="204" t="s">
        <v>721</v>
      </c>
      <c r="F2074" s="205">
        <v>-53</v>
      </c>
      <c r="G2074" s="205">
        <v>444</v>
      </c>
      <c r="H2074">
        <f t="shared" si="46"/>
        <v>2007</v>
      </c>
    </row>
    <row r="2075" spans="1:8" x14ac:dyDescent="0.3">
      <c r="A2075" s="203">
        <v>39262</v>
      </c>
      <c r="B2075" s="204" t="s">
        <v>134</v>
      </c>
      <c r="C2075" s="204" t="s">
        <v>134</v>
      </c>
      <c r="D2075" s="204" t="s">
        <v>711</v>
      </c>
      <c r="E2075" s="204" t="s">
        <v>721</v>
      </c>
      <c r="F2075" s="205">
        <v>5476</v>
      </c>
      <c r="G2075" s="205">
        <v>6782</v>
      </c>
      <c r="H2075">
        <f t="shared" si="46"/>
        <v>2007</v>
      </c>
    </row>
    <row r="2076" spans="1:8" x14ac:dyDescent="0.3">
      <c r="A2076" s="203">
        <v>39262</v>
      </c>
      <c r="B2076" s="204" t="s">
        <v>509</v>
      </c>
      <c r="C2076" s="204" t="s">
        <v>713</v>
      </c>
      <c r="D2076" s="204" t="s">
        <v>96</v>
      </c>
      <c r="E2076" s="204" t="s">
        <v>721</v>
      </c>
      <c r="F2076" s="205">
        <v>3045.38</v>
      </c>
      <c r="G2076" s="205">
        <v>2068.06</v>
      </c>
      <c r="H2076">
        <f t="shared" si="46"/>
        <v>2007</v>
      </c>
    </row>
    <row r="2077" spans="1:8" x14ac:dyDescent="0.3">
      <c r="A2077" s="203">
        <v>39262</v>
      </c>
      <c r="B2077" s="204" t="s">
        <v>509</v>
      </c>
      <c r="C2077" s="204" t="s">
        <v>714</v>
      </c>
      <c r="D2077" s="204" t="s">
        <v>96</v>
      </c>
      <c r="E2077" s="204" t="s">
        <v>721</v>
      </c>
      <c r="F2077" s="205">
        <v>886</v>
      </c>
      <c r="G2077" s="205">
        <v>875</v>
      </c>
      <c r="H2077">
        <f t="shared" si="46"/>
        <v>2007</v>
      </c>
    </row>
    <row r="2078" spans="1:8" x14ac:dyDescent="0.3">
      <c r="A2078" s="203">
        <v>39262</v>
      </c>
      <c r="B2078" s="204" t="s">
        <v>509</v>
      </c>
      <c r="C2078" s="204" t="s">
        <v>715</v>
      </c>
      <c r="D2078" s="204" t="s">
        <v>96</v>
      </c>
      <c r="E2078" s="204" t="s">
        <v>721</v>
      </c>
      <c r="F2078" s="205">
        <v>0</v>
      </c>
      <c r="G2078" s="205">
        <v>3698</v>
      </c>
      <c r="H2078">
        <f t="shared" si="46"/>
        <v>2007</v>
      </c>
    </row>
    <row r="2079" spans="1:8" x14ac:dyDescent="0.3">
      <c r="A2079" s="203">
        <v>39262</v>
      </c>
      <c r="B2079" s="204" t="s">
        <v>716</v>
      </c>
      <c r="C2079" s="204" t="s">
        <v>716</v>
      </c>
      <c r="D2079" s="204" t="s">
        <v>96</v>
      </c>
      <c r="E2079" s="204" t="s">
        <v>721</v>
      </c>
      <c r="F2079" s="205">
        <v>753</v>
      </c>
      <c r="G2079" s="205">
        <v>1399</v>
      </c>
      <c r="H2079">
        <f t="shared" si="46"/>
        <v>2007</v>
      </c>
    </row>
    <row r="2080" spans="1:8" x14ac:dyDescent="0.3">
      <c r="A2080" s="203">
        <v>39262</v>
      </c>
      <c r="B2080" s="204" t="s">
        <v>717</v>
      </c>
      <c r="C2080" s="204" t="s">
        <v>718</v>
      </c>
      <c r="D2080" s="204" t="s">
        <v>96</v>
      </c>
      <c r="E2080" s="204" t="s">
        <v>721</v>
      </c>
      <c r="F2080" s="205">
        <v>571</v>
      </c>
      <c r="G2080" s="205">
        <v>931</v>
      </c>
      <c r="H2080">
        <f t="shared" si="46"/>
        <v>2007</v>
      </c>
    </row>
    <row r="2081" spans="1:8" x14ac:dyDescent="0.3">
      <c r="A2081" s="203">
        <v>39262</v>
      </c>
      <c r="B2081" s="204" t="s">
        <v>717</v>
      </c>
      <c r="C2081" s="204" t="s">
        <v>719</v>
      </c>
      <c r="D2081" s="204" t="s">
        <v>96</v>
      </c>
      <c r="E2081" s="204" t="s">
        <v>721</v>
      </c>
      <c r="F2081" s="205">
        <v>238</v>
      </c>
      <c r="G2081" s="205">
        <v>677</v>
      </c>
      <c r="H2081">
        <f t="shared" si="46"/>
        <v>2007</v>
      </c>
    </row>
    <row r="2082" spans="1:8" x14ac:dyDescent="0.3">
      <c r="A2082" s="203">
        <v>39269</v>
      </c>
      <c r="B2082" s="204" t="s">
        <v>134</v>
      </c>
      <c r="C2082" s="204" t="s">
        <v>134</v>
      </c>
      <c r="D2082" s="204" t="s">
        <v>711</v>
      </c>
      <c r="E2082" s="204" t="s">
        <v>712</v>
      </c>
      <c r="F2082" s="205">
        <v>6056</v>
      </c>
      <c r="G2082" s="205">
        <v>9492</v>
      </c>
      <c r="H2082">
        <f t="shared" si="46"/>
        <v>2007</v>
      </c>
    </row>
    <row r="2083" spans="1:8" x14ac:dyDescent="0.3">
      <c r="A2083" s="203">
        <v>39269</v>
      </c>
      <c r="B2083" s="204" t="s">
        <v>509</v>
      </c>
      <c r="C2083" s="204" t="s">
        <v>713</v>
      </c>
      <c r="D2083" s="204" t="s">
        <v>96</v>
      </c>
      <c r="E2083" s="204" t="s">
        <v>712</v>
      </c>
      <c r="F2083" s="205">
        <v>3133.56</v>
      </c>
      <c r="G2083" s="205">
        <v>3494.92</v>
      </c>
      <c r="H2083">
        <f t="shared" si="46"/>
        <v>2007</v>
      </c>
    </row>
    <row r="2084" spans="1:8" x14ac:dyDescent="0.3">
      <c r="A2084" s="203">
        <v>39269</v>
      </c>
      <c r="B2084" s="204" t="s">
        <v>509</v>
      </c>
      <c r="C2084" s="204" t="s">
        <v>714</v>
      </c>
      <c r="D2084" s="204" t="s">
        <v>96</v>
      </c>
      <c r="E2084" s="204" t="s">
        <v>712</v>
      </c>
      <c r="F2084" s="205">
        <v>316</v>
      </c>
      <c r="G2084" s="205">
        <v>703</v>
      </c>
      <c r="H2084">
        <f t="shared" si="46"/>
        <v>2007</v>
      </c>
    </row>
    <row r="2085" spans="1:8" x14ac:dyDescent="0.3">
      <c r="A2085" s="203">
        <v>39269</v>
      </c>
      <c r="B2085" s="204" t="s">
        <v>509</v>
      </c>
      <c r="C2085" s="204" t="s">
        <v>715</v>
      </c>
      <c r="D2085" s="204" t="s">
        <v>96</v>
      </c>
      <c r="E2085" s="204" t="s">
        <v>712</v>
      </c>
      <c r="F2085" s="205">
        <v>0</v>
      </c>
      <c r="G2085" s="205">
        <v>2635</v>
      </c>
      <c r="H2085">
        <f t="shared" si="46"/>
        <v>2007</v>
      </c>
    </row>
    <row r="2086" spans="1:8" x14ac:dyDescent="0.3">
      <c r="A2086" s="203">
        <v>39269</v>
      </c>
      <c r="B2086" s="204" t="s">
        <v>716</v>
      </c>
      <c r="C2086" s="204" t="s">
        <v>716</v>
      </c>
      <c r="D2086" s="204" t="s">
        <v>96</v>
      </c>
      <c r="E2086" s="204" t="s">
        <v>712</v>
      </c>
      <c r="F2086" s="205">
        <v>749</v>
      </c>
      <c r="G2086" s="205">
        <v>1390</v>
      </c>
      <c r="H2086">
        <f t="shared" si="46"/>
        <v>2007</v>
      </c>
    </row>
    <row r="2087" spans="1:8" x14ac:dyDescent="0.3">
      <c r="A2087" s="203">
        <v>39269</v>
      </c>
      <c r="B2087" s="204" t="s">
        <v>717</v>
      </c>
      <c r="C2087" s="204" t="s">
        <v>718</v>
      </c>
      <c r="D2087" s="204" t="s">
        <v>96</v>
      </c>
      <c r="E2087" s="204" t="s">
        <v>712</v>
      </c>
      <c r="F2087" s="205">
        <v>1109</v>
      </c>
      <c r="G2087" s="205">
        <v>1446</v>
      </c>
      <c r="H2087">
        <f t="shared" si="46"/>
        <v>2007</v>
      </c>
    </row>
    <row r="2088" spans="1:8" x14ac:dyDescent="0.3">
      <c r="A2088" s="203">
        <v>39269</v>
      </c>
      <c r="B2088" s="204" t="s">
        <v>717</v>
      </c>
      <c r="C2088" s="204" t="s">
        <v>719</v>
      </c>
      <c r="D2088" s="204" t="s">
        <v>96</v>
      </c>
      <c r="E2088" s="204" t="s">
        <v>712</v>
      </c>
      <c r="F2088" s="205">
        <v>149</v>
      </c>
      <c r="G2088" s="205">
        <v>378</v>
      </c>
      <c r="H2088">
        <f t="shared" si="46"/>
        <v>2007</v>
      </c>
    </row>
    <row r="2089" spans="1:8" x14ac:dyDescent="0.3">
      <c r="A2089" s="203">
        <v>39269</v>
      </c>
      <c r="B2089" s="204" t="s">
        <v>720</v>
      </c>
      <c r="C2089" s="204" t="s">
        <v>720</v>
      </c>
      <c r="D2089" s="204" t="s">
        <v>96</v>
      </c>
      <c r="E2089" s="204" t="s">
        <v>712</v>
      </c>
      <c r="F2089" s="205">
        <v>278</v>
      </c>
      <c r="G2089" s="205">
        <v>759</v>
      </c>
      <c r="H2089">
        <f t="shared" si="46"/>
        <v>2007</v>
      </c>
    </row>
    <row r="2090" spans="1:8" x14ac:dyDescent="0.3">
      <c r="A2090" s="203">
        <v>39269</v>
      </c>
      <c r="B2090" s="204" t="s">
        <v>720</v>
      </c>
      <c r="C2090" s="204" t="s">
        <v>720</v>
      </c>
      <c r="D2090" s="204" t="s">
        <v>96</v>
      </c>
      <c r="E2090" s="204" t="s">
        <v>721</v>
      </c>
      <c r="F2090" s="205">
        <v>30</v>
      </c>
      <c r="G2090" s="205">
        <v>466</v>
      </c>
      <c r="H2090">
        <f t="shared" si="46"/>
        <v>2007</v>
      </c>
    </row>
    <row r="2091" spans="1:8" x14ac:dyDescent="0.3">
      <c r="A2091" s="203">
        <v>39269</v>
      </c>
      <c r="B2091" s="204" t="s">
        <v>134</v>
      </c>
      <c r="C2091" s="204" t="s">
        <v>134</v>
      </c>
      <c r="D2091" s="204" t="s">
        <v>711</v>
      </c>
      <c r="E2091" s="204" t="s">
        <v>721</v>
      </c>
      <c r="F2091" s="205">
        <v>5512</v>
      </c>
      <c r="G2091" s="205">
        <v>5651</v>
      </c>
      <c r="H2091">
        <f t="shared" si="46"/>
        <v>2007</v>
      </c>
    </row>
    <row r="2092" spans="1:8" x14ac:dyDescent="0.3">
      <c r="A2092" s="203">
        <v>39269</v>
      </c>
      <c r="B2092" s="204" t="s">
        <v>509</v>
      </c>
      <c r="C2092" s="204" t="s">
        <v>713</v>
      </c>
      <c r="D2092" s="204" t="s">
        <v>96</v>
      </c>
      <c r="E2092" s="204" t="s">
        <v>721</v>
      </c>
      <c r="F2092" s="205">
        <v>3835.0800000000004</v>
      </c>
      <c r="G2092" s="205">
        <v>2400.9</v>
      </c>
      <c r="H2092">
        <f t="shared" si="46"/>
        <v>2007</v>
      </c>
    </row>
    <row r="2093" spans="1:8" x14ac:dyDescent="0.3">
      <c r="A2093" s="203">
        <v>39269</v>
      </c>
      <c r="B2093" s="204" t="s">
        <v>509</v>
      </c>
      <c r="C2093" s="204" t="s">
        <v>714</v>
      </c>
      <c r="D2093" s="204" t="s">
        <v>96</v>
      </c>
      <c r="E2093" s="204" t="s">
        <v>721</v>
      </c>
      <c r="F2093" s="205">
        <v>689</v>
      </c>
      <c r="G2093" s="205">
        <v>1116</v>
      </c>
      <c r="H2093">
        <f t="shared" si="46"/>
        <v>2007</v>
      </c>
    </row>
    <row r="2094" spans="1:8" x14ac:dyDescent="0.3">
      <c r="A2094" s="203">
        <v>39269</v>
      </c>
      <c r="B2094" s="204" t="s">
        <v>509</v>
      </c>
      <c r="C2094" s="204" t="s">
        <v>715</v>
      </c>
      <c r="D2094" s="204" t="s">
        <v>96</v>
      </c>
      <c r="E2094" s="204" t="s">
        <v>721</v>
      </c>
      <c r="F2094" s="205">
        <v>0</v>
      </c>
      <c r="G2094" s="205">
        <v>3857</v>
      </c>
      <c r="H2094">
        <f t="shared" si="46"/>
        <v>2007</v>
      </c>
    </row>
    <row r="2095" spans="1:8" x14ac:dyDescent="0.3">
      <c r="A2095" s="203">
        <v>39269</v>
      </c>
      <c r="B2095" s="204" t="s">
        <v>716</v>
      </c>
      <c r="C2095" s="204" t="s">
        <v>716</v>
      </c>
      <c r="D2095" s="204" t="s">
        <v>96</v>
      </c>
      <c r="E2095" s="204" t="s">
        <v>721</v>
      </c>
      <c r="F2095" s="205">
        <v>803</v>
      </c>
      <c r="G2095" s="205">
        <v>1430</v>
      </c>
      <c r="H2095">
        <f t="shared" si="46"/>
        <v>2007</v>
      </c>
    </row>
    <row r="2096" spans="1:8" x14ac:dyDescent="0.3">
      <c r="A2096" s="203">
        <v>39269</v>
      </c>
      <c r="B2096" s="204" t="s">
        <v>717</v>
      </c>
      <c r="C2096" s="204" t="s">
        <v>718</v>
      </c>
      <c r="D2096" s="204" t="s">
        <v>96</v>
      </c>
      <c r="E2096" s="204" t="s">
        <v>721</v>
      </c>
      <c r="F2096" s="205">
        <v>639</v>
      </c>
      <c r="G2096" s="205">
        <v>1111</v>
      </c>
      <c r="H2096">
        <f t="shared" si="46"/>
        <v>2007</v>
      </c>
    </row>
    <row r="2097" spans="1:8" x14ac:dyDescent="0.3">
      <c r="A2097" s="203">
        <v>39269</v>
      </c>
      <c r="B2097" s="204" t="s">
        <v>717</v>
      </c>
      <c r="C2097" s="204" t="s">
        <v>719</v>
      </c>
      <c r="D2097" s="204" t="s">
        <v>96</v>
      </c>
      <c r="E2097" s="204" t="s">
        <v>721</v>
      </c>
      <c r="F2097" s="205">
        <v>338</v>
      </c>
      <c r="G2097" s="205">
        <v>767</v>
      </c>
      <c r="H2097">
        <f t="shared" si="46"/>
        <v>2007</v>
      </c>
    </row>
    <row r="2098" spans="1:8" x14ac:dyDescent="0.3">
      <c r="A2098" s="203">
        <v>39276</v>
      </c>
      <c r="B2098" s="204" t="s">
        <v>134</v>
      </c>
      <c r="C2098" s="204" t="s">
        <v>134</v>
      </c>
      <c r="D2098" s="204" t="s">
        <v>711</v>
      </c>
      <c r="E2098" s="204" t="s">
        <v>712</v>
      </c>
      <c r="F2098" s="205">
        <v>6432</v>
      </c>
      <c r="G2098" s="205">
        <v>8827</v>
      </c>
      <c r="H2098">
        <f t="shared" si="46"/>
        <v>2007</v>
      </c>
    </row>
    <row r="2099" spans="1:8" x14ac:dyDescent="0.3">
      <c r="A2099" s="203">
        <v>39276</v>
      </c>
      <c r="B2099" s="204" t="s">
        <v>509</v>
      </c>
      <c r="C2099" s="204" t="s">
        <v>713</v>
      </c>
      <c r="D2099" s="204" t="s">
        <v>96</v>
      </c>
      <c r="E2099" s="204" t="s">
        <v>712</v>
      </c>
      <c r="F2099" s="205">
        <v>3117.94</v>
      </c>
      <c r="G2099" s="205">
        <v>3186</v>
      </c>
      <c r="H2099">
        <f t="shared" si="46"/>
        <v>2007</v>
      </c>
    </row>
    <row r="2100" spans="1:8" x14ac:dyDescent="0.3">
      <c r="A2100" s="203">
        <v>39276</v>
      </c>
      <c r="B2100" s="204" t="s">
        <v>509</v>
      </c>
      <c r="C2100" s="204" t="s">
        <v>714</v>
      </c>
      <c r="D2100" s="204" t="s">
        <v>96</v>
      </c>
      <c r="E2100" s="204" t="s">
        <v>712</v>
      </c>
      <c r="F2100" s="205">
        <v>319</v>
      </c>
      <c r="G2100" s="205">
        <v>572</v>
      </c>
      <c r="H2100">
        <f t="shared" si="46"/>
        <v>2007</v>
      </c>
    </row>
    <row r="2101" spans="1:8" x14ac:dyDescent="0.3">
      <c r="A2101" s="203">
        <v>39276</v>
      </c>
      <c r="B2101" s="204" t="s">
        <v>509</v>
      </c>
      <c r="C2101" s="204" t="s">
        <v>715</v>
      </c>
      <c r="D2101" s="204" t="s">
        <v>96</v>
      </c>
      <c r="E2101" s="204" t="s">
        <v>712</v>
      </c>
      <c r="F2101" s="205">
        <v>0</v>
      </c>
      <c r="G2101" s="205">
        <v>3178</v>
      </c>
      <c r="H2101">
        <f t="shared" si="46"/>
        <v>2007</v>
      </c>
    </row>
    <row r="2102" spans="1:8" x14ac:dyDescent="0.3">
      <c r="A2102" s="203">
        <v>39276</v>
      </c>
      <c r="B2102" s="204" t="s">
        <v>716</v>
      </c>
      <c r="C2102" s="204" t="s">
        <v>716</v>
      </c>
      <c r="D2102" s="204" t="s">
        <v>96</v>
      </c>
      <c r="E2102" s="204" t="s">
        <v>712</v>
      </c>
      <c r="F2102" s="205">
        <v>841</v>
      </c>
      <c r="G2102" s="205">
        <v>1567</v>
      </c>
      <c r="H2102">
        <f t="shared" si="46"/>
        <v>2007</v>
      </c>
    </row>
    <row r="2103" spans="1:8" x14ac:dyDescent="0.3">
      <c r="A2103" s="203">
        <v>39276</v>
      </c>
      <c r="B2103" s="204" t="s">
        <v>717</v>
      </c>
      <c r="C2103" s="204" t="s">
        <v>718</v>
      </c>
      <c r="D2103" s="204" t="s">
        <v>96</v>
      </c>
      <c r="E2103" s="204" t="s">
        <v>712</v>
      </c>
      <c r="F2103" s="205">
        <v>1098</v>
      </c>
      <c r="G2103" s="205">
        <v>1293</v>
      </c>
      <c r="H2103">
        <f t="shared" si="46"/>
        <v>2007</v>
      </c>
    </row>
    <row r="2104" spans="1:8" x14ac:dyDescent="0.3">
      <c r="A2104" s="203">
        <v>39276</v>
      </c>
      <c r="B2104" s="204" t="s">
        <v>717</v>
      </c>
      <c r="C2104" s="204" t="s">
        <v>719</v>
      </c>
      <c r="D2104" s="204" t="s">
        <v>96</v>
      </c>
      <c r="E2104" s="204" t="s">
        <v>712</v>
      </c>
      <c r="F2104" s="205">
        <v>127</v>
      </c>
      <c r="G2104" s="205">
        <v>328</v>
      </c>
      <c r="H2104">
        <f t="shared" si="46"/>
        <v>2007</v>
      </c>
    </row>
    <row r="2105" spans="1:8" x14ac:dyDescent="0.3">
      <c r="A2105" s="203">
        <v>39276</v>
      </c>
      <c r="B2105" s="204" t="s">
        <v>720</v>
      </c>
      <c r="C2105" s="204" t="s">
        <v>720</v>
      </c>
      <c r="D2105" s="204" t="s">
        <v>96</v>
      </c>
      <c r="E2105" s="204" t="s">
        <v>712</v>
      </c>
      <c r="F2105" s="205">
        <v>338</v>
      </c>
      <c r="G2105" s="205">
        <v>925</v>
      </c>
      <c r="H2105">
        <f t="shared" si="46"/>
        <v>2007</v>
      </c>
    </row>
    <row r="2106" spans="1:8" x14ac:dyDescent="0.3">
      <c r="A2106" s="203">
        <v>39276</v>
      </c>
      <c r="B2106" s="204" t="s">
        <v>720</v>
      </c>
      <c r="C2106" s="204" t="s">
        <v>720</v>
      </c>
      <c r="D2106" s="204" t="s">
        <v>96</v>
      </c>
      <c r="E2106" s="204" t="s">
        <v>721</v>
      </c>
      <c r="F2106" s="205">
        <v>108</v>
      </c>
      <c r="G2106" s="205">
        <v>532</v>
      </c>
      <c r="H2106">
        <f t="shared" si="46"/>
        <v>2007</v>
      </c>
    </row>
    <row r="2107" spans="1:8" x14ac:dyDescent="0.3">
      <c r="A2107" s="203">
        <v>39276</v>
      </c>
      <c r="B2107" s="204" t="s">
        <v>134</v>
      </c>
      <c r="C2107" s="204" t="s">
        <v>134</v>
      </c>
      <c r="D2107" s="204" t="s">
        <v>711</v>
      </c>
      <c r="E2107" s="204" t="s">
        <v>721</v>
      </c>
      <c r="F2107" s="205">
        <v>5819</v>
      </c>
      <c r="G2107" s="205">
        <v>6384</v>
      </c>
      <c r="H2107">
        <f t="shared" si="46"/>
        <v>2007</v>
      </c>
    </row>
    <row r="2108" spans="1:8" x14ac:dyDescent="0.3">
      <c r="A2108" s="203">
        <v>39276</v>
      </c>
      <c r="B2108" s="204" t="s">
        <v>509</v>
      </c>
      <c r="C2108" s="204" t="s">
        <v>713</v>
      </c>
      <c r="D2108" s="204" t="s">
        <v>96</v>
      </c>
      <c r="E2108" s="204" t="s">
        <v>721</v>
      </c>
      <c r="F2108" s="205">
        <v>3336.88</v>
      </c>
      <c r="G2108" s="205">
        <v>2215.4</v>
      </c>
      <c r="H2108">
        <f t="shared" si="46"/>
        <v>2007</v>
      </c>
    </row>
    <row r="2109" spans="1:8" x14ac:dyDescent="0.3">
      <c r="A2109" s="203">
        <v>39276</v>
      </c>
      <c r="B2109" s="204" t="s">
        <v>509</v>
      </c>
      <c r="C2109" s="204" t="s">
        <v>714</v>
      </c>
      <c r="D2109" s="204" t="s">
        <v>96</v>
      </c>
      <c r="E2109" s="204" t="s">
        <v>721</v>
      </c>
      <c r="F2109" s="205">
        <v>1026</v>
      </c>
      <c r="G2109" s="205">
        <v>1144</v>
      </c>
      <c r="H2109">
        <f t="shared" si="46"/>
        <v>2007</v>
      </c>
    </row>
    <row r="2110" spans="1:8" x14ac:dyDescent="0.3">
      <c r="A2110" s="203">
        <v>39276</v>
      </c>
      <c r="B2110" s="204" t="s">
        <v>509</v>
      </c>
      <c r="C2110" s="204" t="s">
        <v>715</v>
      </c>
      <c r="D2110" s="204" t="s">
        <v>96</v>
      </c>
      <c r="E2110" s="204" t="s">
        <v>721</v>
      </c>
      <c r="F2110" s="205">
        <v>0</v>
      </c>
      <c r="G2110" s="205">
        <v>3662</v>
      </c>
      <c r="H2110">
        <f t="shared" si="46"/>
        <v>2007</v>
      </c>
    </row>
    <row r="2111" spans="1:8" x14ac:dyDescent="0.3">
      <c r="A2111" s="203">
        <v>39276</v>
      </c>
      <c r="B2111" s="204" t="s">
        <v>716</v>
      </c>
      <c r="C2111" s="204" t="s">
        <v>716</v>
      </c>
      <c r="D2111" s="204" t="s">
        <v>96</v>
      </c>
      <c r="E2111" s="204" t="s">
        <v>721</v>
      </c>
      <c r="F2111" s="205">
        <v>765</v>
      </c>
      <c r="G2111" s="205">
        <v>1411</v>
      </c>
      <c r="H2111">
        <f t="shared" si="46"/>
        <v>2007</v>
      </c>
    </row>
    <row r="2112" spans="1:8" x14ac:dyDescent="0.3">
      <c r="A2112" s="203">
        <v>39276</v>
      </c>
      <c r="B2112" s="204" t="s">
        <v>717</v>
      </c>
      <c r="C2112" s="204" t="s">
        <v>718</v>
      </c>
      <c r="D2112" s="204" t="s">
        <v>96</v>
      </c>
      <c r="E2112" s="204" t="s">
        <v>721</v>
      </c>
      <c r="F2112" s="205">
        <v>364</v>
      </c>
      <c r="G2112" s="205">
        <v>860</v>
      </c>
      <c r="H2112">
        <f t="shared" si="46"/>
        <v>2007</v>
      </c>
    </row>
    <row r="2113" spans="1:8" x14ac:dyDescent="0.3">
      <c r="A2113" s="203">
        <v>39276</v>
      </c>
      <c r="B2113" s="204" t="s">
        <v>717</v>
      </c>
      <c r="C2113" s="204" t="s">
        <v>719</v>
      </c>
      <c r="D2113" s="204" t="s">
        <v>96</v>
      </c>
      <c r="E2113" s="204" t="s">
        <v>721</v>
      </c>
      <c r="F2113" s="205">
        <v>225</v>
      </c>
      <c r="G2113" s="205">
        <v>655</v>
      </c>
      <c r="H2113">
        <f t="shared" si="46"/>
        <v>2007</v>
      </c>
    </row>
    <row r="2114" spans="1:8" x14ac:dyDescent="0.3">
      <c r="A2114" s="203">
        <v>39283</v>
      </c>
      <c r="B2114" s="204" t="s">
        <v>134</v>
      </c>
      <c r="C2114" s="204" t="s">
        <v>134</v>
      </c>
      <c r="D2114" s="204" t="s">
        <v>711</v>
      </c>
      <c r="E2114" s="204" t="s">
        <v>712</v>
      </c>
      <c r="F2114" s="205">
        <v>6337</v>
      </c>
      <c r="G2114" s="205">
        <v>9270</v>
      </c>
      <c r="H2114">
        <f t="shared" si="46"/>
        <v>2007</v>
      </c>
    </row>
    <row r="2115" spans="1:8" x14ac:dyDescent="0.3">
      <c r="A2115" s="203">
        <v>39283</v>
      </c>
      <c r="B2115" s="204" t="s">
        <v>509</v>
      </c>
      <c r="C2115" s="204" t="s">
        <v>713</v>
      </c>
      <c r="D2115" s="204" t="s">
        <v>96</v>
      </c>
      <c r="E2115" s="204" t="s">
        <v>712</v>
      </c>
      <c r="F2115" s="205">
        <v>3323.46</v>
      </c>
      <c r="G2115" s="205">
        <v>3304.26</v>
      </c>
      <c r="H2115">
        <f t="shared" ref="H2115:H2178" si="47">YEAR(A2115)</f>
        <v>2007</v>
      </c>
    </row>
    <row r="2116" spans="1:8" x14ac:dyDescent="0.3">
      <c r="A2116" s="203">
        <v>39283</v>
      </c>
      <c r="B2116" s="204" t="s">
        <v>509</v>
      </c>
      <c r="C2116" s="204" t="s">
        <v>714</v>
      </c>
      <c r="D2116" s="204" t="s">
        <v>96</v>
      </c>
      <c r="E2116" s="204" t="s">
        <v>712</v>
      </c>
      <c r="F2116" s="205">
        <v>423</v>
      </c>
      <c r="G2116" s="205">
        <v>540</v>
      </c>
      <c r="H2116">
        <f t="shared" si="47"/>
        <v>2007</v>
      </c>
    </row>
    <row r="2117" spans="1:8" x14ac:dyDescent="0.3">
      <c r="A2117" s="203">
        <v>39283</v>
      </c>
      <c r="B2117" s="204" t="s">
        <v>509</v>
      </c>
      <c r="C2117" s="204" t="s">
        <v>715</v>
      </c>
      <c r="D2117" s="204" t="s">
        <v>96</v>
      </c>
      <c r="E2117" s="204" t="s">
        <v>712</v>
      </c>
      <c r="F2117" s="205">
        <v>0</v>
      </c>
      <c r="G2117" s="205">
        <v>3173</v>
      </c>
      <c r="H2117">
        <f t="shared" si="47"/>
        <v>2007</v>
      </c>
    </row>
    <row r="2118" spans="1:8" x14ac:dyDescent="0.3">
      <c r="A2118" s="203">
        <v>39283</v>
      </c>
      <c r="B2118" s="204" t="s">
        <v>716</v>
      </c>
      <c r="C2118" s="204" t="s">
        <v>716</v>
      </c>
      <c r="D2118" s="204" t="s">
        <v>96</v>
      </c>
      <c r="E2118" s="204" t="s">
        <v>712</v>
      </c>
      <c r="F2118" s="205">
        <v>875</v>
      </c>
      <c r="G2118" s="205">
        <v>1416</v>
      </c>
      <c r="H2118">
        <f t="shared" si="47"/>
        <v>2007</v>
      </c>
    </row>
    <row r="2119" spans="1:8" x14ac:dyDescent="0.3">
      <c r="A2119" s="203">
        <v>39283</v>
      </c>
      <c r="B2119" s="204" t="s">
        <v>717</v>
      </c>
      <c r="C2119" s="204" t="s">
        <v>718</v>
      </c>
      <c r="D2119" s="204" t="s">
        <v>96</v>
      </c>
      <c r="E2119" s="204" t="s">
        <v>712</v>
      </c>
      <c r="F2119" s="205">
        <v>1210</v>
      </c>
      <c r="G2119" s="205">
        <v>1624</v>
      </c>
      <c r="H2119">
        <f t="shared" si="47"/>
        <v>2007</v>
      </c>
    </row>
    <row r="2120" spans="1:8" x14ac:dyDescent="0.3">
      <c r="A2120" s="203">
        <v>39283</v>
      </c>
      <c r="B2120" s="204" t="s">
        <v>717</v>
      </c>
      <c r="C2120" s="204" t="s">
        <v>719</v>
      </c>
      <c r="D2120" s="204" t="s">
        <v>96</v>
      </c>
      <c r="E2120" s="204" t="s">
        <v>712</v>
      </c>
      <c r="F2120" s="205">
        <v>172</v>
      </c>
      <c r="G2120" s="205">
        <v>420</v>
      </c>
      <c r="H2120">
        <f t="shared" si="47"/>
        <v>2007</v>
      </c>
    </row>
    <row r="2121" spans="1:8" x14ac:dyDescent="0.3">
      <c r="A2121" s="203">
        <v>39283</v>
      </c>
      <c r="B2121" s="204" t="s">
        <v>720</v>
      </c>
      <c r="C2121" s="204" t="s">
        <v>720</v>
      </c>
      <c r="D2121" s="204" t="s">
        <v>96</v>
      </c>
      <c r="E2121" s="204" t="s">
        <v>712</v>
      </c>
      <c r="F2121" s="205">
        <v>272</v>
      </c>
      <c r="G2121" s="205">
        <v>810</v>
      </c>
      <c r="H2121">
        <f t="shared" si="47"/>
        <v>2007</v>
      </c>
    </row>
    <row r="2122" spans="1:8" x14ac:dyDescent="0.3">
      <c r="A2122" s="203">
        <v>39283</v>
      </c>
      <c r="B2122" s="204" t="s">
        <v>720</v>
      </c>
      <c r="C2122" s="204" t="s">
        <v>720</v>
      </c>
      <c r="D2122" s="204" t="s">
        <v>96</v>
      </c>
      <c r="E2122" s="204" t="s">
        <v>721</v>
      </c>
      <c r="F2122" s="205">
        <v>-64</v>
      </c>
      <c r="G2122" s="205">
        <v>396</v>
      </c>
      <c r="H2122">
        <f t="shared" si="47"/>
        <v>2007</v>
      </c>
    </row>
    <row r="2123" spans="1:8" x14ac:dyDescent="0.3">
      <c r="A2123" s="203">
        <v>39283</v>
      </c>
      <c r="B2123" s="204" t="s">
        <v>134</v>
      </c>
      <c r="C2123" s="204" t="s">
        <v>134</v>
      </c>
      <c r="D2123" s="204" t="s">
        <v>711</v>
      </c>
      <c r="E2123" s="204" t="s">
        <v>721</v>
      </c>
      <c r="F2123" s="205">
        <v>5760</v>
      </c>
      <c r="G2123" s="205">
        <v>6682</v>
      </c>
      <c r="H2123">
        <f t="shared" si="47"/>
        <v>2007</v>
      </c>
    </row>
    <row r="2124" spans="1:8" x14ac:dyDescent="0.3">
      <c r="A2124" s="203">
        <v>39283</v>
      </c>
      <c r="B2124" s="204" t="s">
        <v>509</v>
      </c>
      <c r="C2124" s="204" t="s">
        <v>713</v>
      </c>
      <c r="D2124" s="204" t="s">
        <v>96</v>
      </c>
      <c r="E2124" s="204" t="s">
        <v>721</v>
      </c>
      <c r="F2124" s="205">
        <v>4011.0400000000004</v>
      </c>
      <c r="G2124" s="205">
        <v>2386.06</v>
      </c>
      <c r="H2124">
        <f t="shared" si="47"/>
        <v>2007</v>
      </c>
    </row>
    <row r="2125" spans="1:8" x14ac:dyDescent="0.3">
      <c r="A2125" s="203">
        <v>39283</v>
      </c>
      <c r="B2125" s="204" t="s">
        <v>509</v>
      </c>
      <c r="C2125" s="204" t="s">
        <v>714</v>
      </c>
      <c r="D2125" s="204" t="s">
        <v>96</v>
      </c>
      <c r="E2125" s="204" t="s">
        <v>721</v>
      </c>
      <c r="F2125" s="205">
        <v>561</v>
      </c>
      <c r="G2125" s="205">
        <v>910</v>
      </c>
      <c r="H2125">
        <f t="shared" si="47"/>
        <v>2007</v>
      </c>
    </row>
    <row r="2126" spans="1:8" x14ac:dyDescent="0.3">
      <c r="A2126" s="203">
        <v>39283</v>
      </c>
      <c r="B2126" s="204" t="s">
        <v>509</v>
      </c>
      <c r="C2126" s="204" t="s">
        <v>715</v>
      </c>
      <c r="D2126" s="204" t="s">
        <v>96</v>
      </c>
      <c r="E2126" s="204" t="s">
        <v>721</v>
      </c>
      <c r="F2126" s="205">
        <v>0</v>
      </c>
      <c r="G2126" s="205">
        <v>3504</v>
      </c>
      <c r="H2126">
        <f t="shared" si="47"/>
        <v>2007</v>
      </c>
    </row>
    <row r="2127" spans="1:8" x14ac:dyDescent="0.3">
      <c r="A2127" s="203">
        <v>39283</v>
      </c>
      <c r="B2127" s="204" t="s">
        <v>716</v>
      </c>
      <c r="C2127" s="204" t="s">
        <v>716</v>
      </c>
      <c r="D2127" s="204" t="s">
        <v>96</v>
      </c>
      <c r="E2127" s="204" t="s">
        <v>721</v>
      </c>
      <c r="F2127" s="205">
        <v>678</v>
      </c>
      <c r="G2127" s="205">
        <v>1476</v>
      </c>
      <c r="H2127">
        <f t="shared" si="47"/>
        <v>2007</v>
      </c>
    </row>
    <row r="2128" spans="1:8" x14ac:dyDescent="0.3">
      <c r="A2128" s="203">
        <v>39283</v>
      </c>
      <c r="B2128" s="204" t="s">
        <v>717</v>
      </c>
      <c r="C2128" s="204" t="s">
        <v>718</v>
      </c>
      <c r="D2128" s="204" t="s">
        <v>96</v>
      </c>
      <c r="E2128" s="204" t="s">
        <v>721</v>
      </c>
      <c r="F2128" s="205">
        <v>556</v>
      </c>
      <c r="G2128" s="205">
        <v>723</v>
      </c>
      <c r="H2128">
        <f t="shared" si="47"/>
        <v>2007</v>
      </c>
    </row>
    <row r="2129" spans="1:8" x14ac:dyDescent="0.3">
      <c r="A2129" s="203">
        <v>39283</v>
      </c>
      <c r="B2129" s="204" t="s">
        <v>717</v>
      </c>
      <c r="C2129" s="204" t="s">
        <v>719</v>
      </c>
      <c r="D2129" s="204" t="s">
        <v>96</v>
      </c>
      <c r="E2129" s="204" t="s">
        <v>721</v>
      </c>
      <c r="F2129" s="205">
        <v>270</v>
      </c>
      <c r="G2129" s="205">
        <v>681</v>
      </c>
      <c r="H2129">
        <f t="shared" si="47"/>
        <v>2007</v>
      </c>
    </row>
    <row r="2130" spans="1:8" x14ac:dyDescent="0.3">
      <c r="A2130" s="203">
        <v>39290</v>
      </c>
      <c r="B2130" s="204" t="s">
        <v>134</v>
      </c>
      <c r="C2130" s="204" t="s">
        <v>134</v>
      </c>
      <c r="D2130" s="204" t="s">
        <v>711</v>
      </c>
      <c r="E2130" s="204" t="s">
        <v>712</v>
      </c>
      <c r="F2130" s="205">
        <v>6451</v>
      </c>
      <c r="G2130" s="205">
        <v>8130</v>
      </c>
      <c r="H2130">
        <f t="shared" si="47"/>
        <v>2007</v>
      </c>
    </row>
    <row r="2131" spans="1:8" x14ac:dyDescent="0.3">
      <c r="A2131" s="203">
        <v>39290</v>
      </c>
      <c r="B2131" s="204" t="s">
        <v>509</v>
      </c>
      <c r="C2131" s="204" t="s">
        <v>713</v>
      </c>
      <c r="D2131" s="204" t="s">
        <v>96</v>
      </c>
      <c r="E2131" s="204" t="s">
        <v>712</v>
      </c>
      <c r="F2131" s="205">
        <v>3354.32</v>
      </c>
      <c r="G2131" s="205">
        <v>3797.32</v>
      </c>
      <c r="H2131">
        <f t="shared" si="47"/>
        <v>2007</v>
      </c>
    </row>
    <row r="2132" spans="1:8" x14ac:dyDescent="0.3">
      <c r="A2132" s="203">
        <v>39290</v>
      </c>
      <c r="B2132" s="204" t="s">
        <v>509</v>
      </c>
      <c r="C2132" s="204" t="s">
        <v>714</v>
      </c>
      <c r="D2132" s="204" t="s">
        <v>96</v>
      </c>
      <c r="E2132" s="204" t="s">
        <v>712</v>
      </c>
      <c r="F2132" s="205">
        <v>341</v>
      </c>
      <c r="G2132" s="205">
        <v>736</v>
      </c>
      <c r="H2132">
        <f t="shared" si="47"/>
        <v>2007</v>
      </c>
    </row>
    <row r="2133" spans="1:8" x14ac:dyDescent="0.3">
      <c r="A2133" s="203">
        <v>39290</v>
      </c>
      <c r="B2133" s="204" t="s">
        <v>509</v>
      </c>
      <c r="C2133" s="204" t="s">
        <v>715</v>
      </c>
      <c r="D2133" s="204" t="s">
        <v>96</v>
      </c>
      <c r="E2133" s="204" t="s">
        <v>712</v>
      </c>
      <c r="F2133" s="205">
        <v>0</v>
      </c>
      <c r="G2133" s="205">
        <v>3028</v>
      </c>
      <c r="H2133">
        <f t="shared" si="47"/>
        <v>2007</v>
      </c>
    </row>
    <row r="2134" spans="1:8" x14ac:dyDescent="0.3">
      <c r="A2134" s="203">
        <v>39290</v>
      </c>
      <c r="B2134" s="204" t="s">
        <v>716</v>
      </c>
      <c r="C2134" s="204" t="s">
        <v>716</v>
      </c>
      <c r="D2134" s="204" t="s">
        <v>96</v>
      </c>
      <c r="E2134" s="204" t="s">
        <v>712</v>
      </c>
      <c r="F2134" s="205">
        <v>843</v>
      </c>
      <c r="G2134" s="205">
        <v>1524</v>
      </c>
      <c r="H2134">
        <f t="shared" si="47"/>
        <v>2007</v>
      </c>
    </row>
    <row r="2135" spans="1:8" x14ac:dyDescent="0.3">
      <c r="A2135" s="203">
        <v>39290</v>
      </c>
      <c r="B2135" s="204" t="s">
        <v>717</v>
      </c>
      <c r="C2135" s="204" t="s">
        <v>718</v>
      </c>
      <c r="D2135" s="204" t="s">
        <v>96</v>
      </c>
      <c r="E2135" s="204" t="s">
        <v>712</v>
      </c>
      <c r="F2135" s="205">
        <v>1297</v>
      </c>
      <c r="G2135" s="205">
        <v>1558</v>
      </c>
      <c r="H2135">
        <f t="shared" si="47"/>
        <v>2007</v>
      </c>
    </row>
    <row r="2136" spans="1:8" x14ac:dyDescent="0.3">
      <c r="A2136" s="203">
        <v>39290</v>
      </c>
      <c r="B2136" s="204" t="s">
        <v>717</v>
      </c>
      <c r="C2136" s="204" t="s">
        <v>719</v>
      </c>
      <c r="D2136" s="204" t="s">
        <v>96</v>
      </c>
      <c r="E2136" s="204" t="s">
        <v>712</v>
      </c>
      <c r="F2136" s="205">
        <v>130</v>
      </c>
      <c r="G2136" s="205">
        <v>307</v>
      </c>
      <c r="H2136">
        <f t="shared" si="47"/>
        <v>2007</v>
      </c>
    </row>
    <row r="2137" spans="1:8" x14ac:dyDescent="0.3">
      <c r="A2137" s="203">
        <v>39290</v>
      </c>
      <c r="B2137" s="204" t="s">
        <v>720</v>
      </c>
      <c r="C2137" s="204" t="s">
        <v>720</v>
      </c>
      <c r="D2137" s="204" t="s">
        <v>96</v>
      </c>
      <c r="E2137" s="204" t="s">
        <v>712</v>
      </c>
      <c r="F2137" s="205">
        <v>380</v>
      </c>
      <c r="G2137" s="205">
        <v>832</v>
      </c>
      <c r="H2137">
        <f t="shared" si="47"/>
        <v>2007</v>
      </c>
    </row>
    <row r="2138" spans="1:8" x14ac:dyDescent="0.3">
      <c r="A2138" s="203">
        <v>39290</v>
      </c>
      <c r="B2138" s="204" t="s">
        <v>720</v>
      </c>
      <c r="C2138" s="204" t="s">
        <v>720</v>
      </c>
      <c r="D2138" s="204" t="s">
        <v>96</v>
      </c>
      <c r="E2138" s="204" t="s">
        <v>721</v>
      </c>
      <c r="F2138" s="205">
        <v>165</v>
      </c>
      <c r="G2138" s="205">
        <v>430</v>
      </c>
      <c r="H2138">
        <f t="shared" si="47"/>
        <v>2007</v>
      </c>
    </row>
    <row r="2139" spans="1:8" x14ac:dyDescent="0.3">
      <c r="A2139" s="203">
        <v>39290</v>
      </c>
      <c r="B2139" s="204" t="s">
        <v>134</v>
      </c>
      <c r="C2139" s="204" t="s">
        <v>134</v>
      </c>
      <c r="D2139" s="204" t="s">
        <v>711</v>
      </c>
      <c r="E2139" s="204" t="s">
        <v>721</v>
      </c>
      <c r="F2139" s="205">
        <v>6066</v>
      </c>
      <c r="G2139" s="205">
        <v>6799</v>
      </c>
      <c r="H2139">
        <f t="shared" si="47"/>
        <v>2007</v>
      </c>
    </row>
    <row r="2140" spans="1:8" x14ac:dyDescent="0.3">
      <c r="A2140" s="203">
        <v>39290</v>
      </c>
      <c r="B2140" s="204" t="s">
        <v>509</v>
      </c>
      <c r="C2140" s="204" t="s">
        <v>713</v>
      </c>
      <c r="D2140" s="204" t="s">
        <v>96</v>
      </c>
      <c r="E2140" s="204" t="s">
        <v>721</v>
      </c>
      <c r="F2140" s="205">
        <v>3670.78</v>
      </c>
      <c r="G2140" s="205">
        <v>2404.08</v>
      </c>
      <c r="H2140">
        <f t="shared" si="47"/>
        <v>2007</v>
      </c>
    </row>
    <row r="2141" spans="1:8" x14ac:dyDescent="0.3">
      <c r="A2141" s="203">
        <v>39290</v>
      </c>
      <c r="B2141" s="204" t="s">
        <v>509</v>
      </c>
      <c r="C2141" s="204" t="s">
        <v>714</v>
      </c>
      <c r="D2141" s="204" t="s">
        <v>96</v>
      </c>
      <c r="E2141" s="204" t="s">
        <v>721</v>
      </c>
      <c r="F2141" s="205">
        <v>526</v>
      </c>
      <c r="G2141" s="205">
        <v>921</v>
      </c>
      <c r="H2141">
        <f t="shared" si="47"/>
        <v>2007</v>
      </c>
    </row>
    <row r="2142" spans="1:8" x14ac:dyDescent="0.3">
      <c r="A2142" s="203">
        <v>39290</v>
      </c>
      <c r="B2142" s="204" t="s">
        <v>509</v>
      </c>
      <c r="C2142" s="204" t="s">
        <v>715</v>
      </c>
      <c r="D2142" s="204" t="s">
        <v>96</v>
      </c>
      <c r="E2142" s="204" t="s">
        <v>721</v>
      </c>
      <c r="F2142" s="205">
        <v>0</v>
      </c>
      <c r="G2142" s="205">
        <v>3912</v>
      </c>
      <c r="H2142">
        <f t="shared" si="47"/>
        <v>2007</v>
      </c>
    </row>
    <row r="2143" spans="1:8" x14ac:dyDescent="0.3">
      <c r="A2143" s="203">
        <v>39290</v>
      </c>
      <c r="B2143" s="204" t="s">
        <v>716</v>
      </c>
      <c r="C2143" s="204" t="s">
        <v>716</v>
      </c>
      <c r="D2143" s="204" t="s">
        <v>96</v>
      </c>
      <c r="E2143" s="204" t="s">
        <v>721</v>
      </c>
      <c r="F2143" s="205">
        <v>826</v>
      </c>
      <c r="G2143" s="205">
        <v>1536</v>
      </c>
      <c r="H2143">
        <f t="shared" si="47"/>
        <v>2007</v>
      </c>
    </row>
    <row r="2144" spans="1:8" x14ac:dyDescent="0.3">
      <c r="A2144" s="203">
        <v>39290</v>
      </c>
      <c r="B2144" s="204" t="s">
        <v>717</v>
      </c>
      <c r="C2144" s="204" t="s">
        <v>718</v>
      </c>
      <c r="D2144" s="204" t="s">
        <v>96</v>
      </c>
      <c r="E2144" s="204" t="s">
        <v>721</v>
      </c>
      <c r="F2144" s="205">
        <v>895</v>
      </c>
      <c r="G2144" s="205">
        <v>877</v>
      </c>
      <c r="H2144">
        <f t="shared" si="47"/>
        <v>2007</v>
      </c>
    </row>
    <row r="2145" spans="1:8" x14ac:dyDescent="0.3">
      <c r="A2145" s="203">
        <v>39290</v>
      </c>
      <c r="B2145" s="204" t="s">
        <v>717</v>
      </c>
      <c r="C2145" s="204" t="s">
        <v>719</v>
      </c>
      <c r="D2145" s="204" t="s">
        <v>96</v>
      </c>
      <c r="E2145" s="204" t="s">
        <v>721</v>
      </c>
      <c r="F2145" s="205">
        <v>296</v>
      </c>
      <c r="G2145" s="205">
        <v>779</v>
      </c>
      <c r="H2145">
        <f t="shared" si="47"/>
        <v>2007</v>
      </c>
    </row>
    <row r="2146" spans="1:8" x14ac:dyDescent="0.3">
      <c r="A2146" s="203">
        <v>39297</v>
      </c>
      <c r="B2146" s="204" t="s">
        <v>134</v>
      </c>
      <c r="C2146" s="204" t="s">
        <v>134</v>
      </c>
      <c r="D2146" s="204" t="s">
        <v>711</v>
      </c>
      <c r="E2146" s="204" t="s">
        <v>712</v>
      </c>
      <c r="F2146" s="205">
        <v>6277</v>
      </c>
      <c r="G2146" s="205">
        <v>8307</v>
      </c>
      <c r="H2146">
        <f t="shared" si="47"/>
        <v>2007</v>
      </c>
    </row>
    <row r="2147" spans="1:8" x14ac:dyDescent="0.3">
      <c r="A2147" s="203">
        <v>39297</v>
      </c>
      <c r="B2147" s="204" t="s">
        <v>509</v>
      </c>
      <c r="C2147" s="204" t="s">
        <v>713</v>
      </c>
      <c r="D2147" s="204" t="s">
        <v>96</v>
      </c>
      <c r="E2147" s="204" t="s">
        <v>712</v>
      </c>
      <c r="F2147" s="205">
        <v>3032.1600000000003</v>
      </c>
      <c r="G2147" s="205">
        <v>3673.1800000000003</v>
      </c>
      <c r="H2147">
        <f t="shared" si="47"/>
        <v>2007</v>
      </c>
    </row>
    <row r="2148" spans="1:8" x14ac:dyDescent="0.3">
      <c r="A2148" s="203">
        <v>39297</v>
      </c>
      <c r="B2148" s="204" t="s">
        <v>509</v>
      </c>
      <c r="C2148" s="204" t="s">
        <v>714</v>
      </c>
      <c r="D2148" s="204" t="s">
        <v>96</v>
      </c>
      <c r="E2148" s="204" t="s">
        <v>712</v>
      </c>
      <c r="F2148" s="205">
        <v>479</v>
      </c>
      <c r="G2148" s="205">
        <v>604</v>
      </c>
      <c r="H2148">
        <f t="shared" si="47"/>
        <v>2007</v>
      </c>
    </row>
    <row r="2149" spans="1:8" x14ac:dyDescent="0.3">
      <c r="A2149" s="203">
        <v>39297</v>
      </c>
      <c r="B2149" s="204" t="s">
        <v>509</v>
      </c>
      <c r="C2149" s="204" t="s">
        <v>715</v>
      </c>
      <c r="D2149" s="204" t="s">
        <v>96</v>
      </c>
      <c r="E2149" s="204" t="s">
        <v>712</v>
      </c>
      <c r="F2149" s="205">
        <v>0</v>
      </c>
      <c r="G2149" s="205">
        <v>3115</v>
      </c>
      <c r="H2149">
        <f t="shared" si="47"/>
        <v>2007</v>
      </c>
    </row>
    <row r="2150" spans="1:8" x14ac:dyDescent="0.3">
      <c r="A2150" s="203">
        <v>39297</v>
      </c>
      <c r="B2150" s="204" t="s">
        <v>716</v>
      </c>
      <c r="C2150" s="204" t="s">
        <v>716</v>
      </c>
      <c r="D2150" s="204" t="s">
        <v>96</v>
      </c>
      <c r="E2150" s="204" t="s">
        <v>712</v>
      </c>
      <c r="F2150" s="205">
        <v>840</v>
      </c>
      <c r="G2150" s="205">
        <v>1625</v>
      </c>
      <c r="H2150">
        <f t="shared" si="47"/>
        <v>2007</v>
      </c>
    </row>
    <row r="2151" spans="1:8" x14ac:dyDescent="0.3">
      <c r="A2151" s="203">
        <v>39297</v>
      </c>
      <c r="B2151" s="204" t="s">
        <v>717</v>
      </c>
      <c r="C2151" s="204" t="s">
        <v>718</v>
      </c>
      <c r="D2151" s="204" t="s">
        <v>96</v>
      </c>
      <c r="E2151" s="204" t="s">
        <v>712</v>
      </c>
      <c r="F2151" s="205">
        <v>1351</v>
      </c>
      <c r="G2151" s="205">
        <v>1684</v>
      </c>
      <c r="H2151">
        <f t="shared" si="47"/>
        <v>2007</v>
      </c>
    </row>
    <row r="2152" spans="1:8" x14ac:dyDescent="0.3">
      <c r="A2152" s="203">
        <v>39297</v>
      </c>
      <c r="B2152" s="204" t="s">
        <v>717</v>
      </c>
      <c r="C2152" s="204" t="s">
        <v>719</v>
      </c>
      <c r="D2152" s="204" t="s">
        <v>96</v>
      </c>
      <c r="E2152" s="204" t="s">
        <v>712</v>
      </c>
      <c r="F2152" s="205">
        <v>176</v>
      </c>
      <c r="G2152" s="205">
        <v>141</v>
      </c>
      <c r="H2152">
        <f t="shared" si="47"/>
        <v>2007</v>
      </c>
    </row>
    <row r="2153" spans="1:8" x14ac:dyDescent="0.3">
      <c r="A2153" s="203">
        <v>39297</v>
      </c>
      <c r="B2153" s="204" t="s">
        <v>720</v>
      </c>
      <c r="C2153" s="204" t="s">
        <v>720</v>
      </c>
      <c r="D2153" s="204" t="s">
        <v>96</v>
      </c>
      <c r="E2153" s="204" t="s">
        <v>712</v>
      </c>
      <c r="F2153" s="205">
        <v>216</v>
      </c>
      <c r="G2153" s="205">
        <v>769</v>
      </c>
      <c r="H2153">
        <f t="shared" si="47"/>
        <v>2007</v>
      </c>
    </row>
    <row r="2154" spans="1:8" x14ac:dyDescent="0.3">
      <c r="A2154" s="203">
        <v>39297</v>
      </c>
      <c r="B2154" s="204" t="s">
        <v>720</v>
      </c>
      <c r="C2154" s="204" t="s">
        <v>720</v>
      </c>
      <c r="D2154" s="204" t="s">
        <v>96</v>
      </c>
      <c r="E2154" s="204" t="s">
        <v>721</v>
      </c>
      <c r="F2154" s="205">
        <v>257</v>
      </c>
      <c r="G2154" s="205">
        <v>524</v>
      </c>
      <c r="H2154">
        <f t="shared" si="47"/>
        <v>2007</v>
      </c>
    </row>
    <row r="2155" spans="1:8" x14ac:dyDescent="0.3">
      <c r="A2155" s="203">
        <v>39297</v>
      </c>
      <c r="B2155" s="204" t="s">
        <v>134</v>
      </c>
      <c r="C2155" s="204" t="s">
        <v>134</v>
      </c>
      <c r="D2155" s="204" t="s">
        <v>711</v>
      </c>
      <c r="E2155" s="204" t="s">
        <v>721</v>
      </c>
      <c r="F2155" s="205">
        <v>6534</v>
      </c>
      <c r="G2155" s="205">
        <v>6779</v>
      </c>
      <c r="H2155">
        <f t="shared" si="47"/>
        <v>2007</v>
      </c>
    </row>
    <row r="2156" spans="1:8" x14ac:dyDescent="0.3">
      <c r="A2156" s="203">
        <v>39297</v>
      </c>
      <c r="B2156" s="204" t="s">
        <v>509</v>
      </c>
      <c r="C2156" s="204" t="s">
        <v>713</v>
      </c>
      <c r="D2156" s="204" t="s">
        <v>96</v>
      </c>
      <c r="E2156" s="204" t="s">
        <v>721</v>
      </c>
      <c r="F2156" s="205">
        <v>4085.2400000000002</v>
      </c>
      <c r="G2156" s="205">
        <v>2470.86</v>
      </c>
      <c r="H2156">
        <f t="shared" si="47"/>
        <v>2007</v>
      </c>
    </row>
    <row r="2157" spans="1:8" x14ac:dyDescent="0.3">
      <c r="A2157" s="203">
        <v>39297</v>
      </c>
      <c r="B2157" s="204" t="s">
        <v>509</v>
      </c>
      <c r="C2157" s="204" t="s">
        <v>714</v>
      </c>
      <c r="D2157" s="204" t="s">
        <v>96</v>
      </c>
      <c r="E2157" s="204" t="s">
        <v>721</v>
      </c>
      <c r="F2157" s="205">
        <v>609</v>
      </c>
      <c r="G2157" s="205">
        <v>773</v>
      </c>
      <c r="H2157">
        <f t="shared" si="47"/>
        <v>2007</v>
      </c>
    </row>
    <row r="2158" spans="1:8" x14ac:dyDescent="0.3">
      <c r="A2158" s="203">
        <v>39297</v>
      </c>
      <c r="B2158" s="204" t="s">
        <v>509</v>
      </c>
      <c r="C2158" s="204" t="s">
        <v>715</v>
      </c>
      <c r="D2158" s="204" t="s">
        <v>96</v>
      </c>
      <c r="E2158" s="204" t="s">
        <v>721</v>
      </c>
      <c r="F2158" s="205">
        <v>0</v>
      </c>
      <c r="G2158" s="205">
        <v>3914</v>
      </c>
      <c r="H2158">
        <f t="shared" si="47"/>
        <v>2007</v>
      </c>
    </row>
    <row r="2159" spans="1:8" x14ac:dyDescent="0.3">
      <c r="A2159" s="203">
        <v>39297</v>
      </c>
      <c r="B2159" s="204" t="s">
        <v>716</v>
      </c>
      <c r="C2159" s="204" t="s">
        <v>716</v>
      </c>
      <c r="D2159" s="204" t="s">
        <v>96</v>
      </c>
      <c r="E2159" s="204" t="s">
        <v>721</v>
      </c>
      <c r="F2159" s="205">
        <v>812</v>
      </c>
      <c r="G2159" s="205">
        <v>1580</v>
      </c>
      <c r="H2159">
        <f t="shared" si="47"/>
        <v>2007</v>
      </c>
    </row>
    <row r="2160" spans="1:8" x14ac:dyDescent="0.3">
      <c r="A2160" s="203">
        <v>39297</v>
      </c>
      <c r="B2160" s="204" t="s">
        <v>717</v>
      </c>
      <c r="C2160" s="204" t="s">
        <v>718</v>
      </c>
      <c r="D2160" s="204" t="s">
        <v>96</v>
      </c>
      <c r="E2160" s="204" t="s">
        <v>721</v>
      </c>
      <c r="F2160" s="205">
        <v>861</v>
      </c>
      <c r="G2160" s="205">
        <v>938</v>
      </c>
      <c r="H2160">
        <f t="shared" si="47"/>
        <v>2007</v>
      </c>
    </row>
    <row r="2161" spans="1:8" x14ac:dyDescent="0.3">
      <c r="A2161" s="203">
        <v>39297</v>
      </c>
      <c r="B2161" s="204" t="s">
        <v>717</v>
      </c>
      <c r="C2161" s="204" t="s">
        <v>719</v>
      </c>
      <c r="D2161" s="204" t="s">
        <v>96</v>
      </c>
      <c r="E2161" s="204" t="s">
        <v>721</v>
      </c>
      <c r="F2161" s="205">
        <v>376</v>
      </c>
      <c r="G2161" s="205">
        <v>923</v>
      </c>
      <c r="H2161">
        <f t="shared" si="47"/>
        <v>2007</v>
      </c>
    </row>
    <row r="2162" spans="1:8" x14ac:dyDescent="0.3">
      <c r="A2162" s="203">
        <v>39304</v>
      </c>
      <c r="B2162" s="204" t="s">
        <v>134</v>
      </c>
      <c r="C2162" s="204" t="s">
        <v>134</v>
      </c>
      <c r="D2162" s="204" t="s">
        <v>711</v>
      </c>
      <c r="E2162" s="204" t="s">
        <v>712</v>
      </c>
      <c r="F2162" s="205">
        <v>6311</v>
      </c>
      <c r="G2162" s="205">
        <v>9028</v>
      </c>
      <c r="H2162">
        <f t="shared" si="47"/>
        <v>2007</v>
      </c>
    </row>
    <row r="2163" spans="1:8" x14ac:dyDescent="0.3">
      <c r="A2163" s="203">
        <v>39304</v>
      </c>
      <c r="B2163" s="204" t="s">
        <v>509</v>
      </c>
      <c r="C2163" s="204" t="s">
        <v>713</v>
      </c>
      <c r="D2163" s="204" t="s">
        <v>96</v>
      </c>
      <c r="E2163" s="204" t="s">
        <v>712</v>
      </c>
      <c r="F2163" s="205">
        <v>3169.06</v>
      </c>
      <c r="G2163" s="205">
        <v>3651.5600000000004</v>
      </c>
      <c r="H2163">
        <f t="shared" si="47"/>
        <v>2007</v>
      </c>
    </row>
    <row r="2164" spans="1:8" x14ac:dyDescent="0.3">
      <c r="A2164" s="203">
        <v>39304</v>
      </c>
      <c r="B2164" s="204" t="s">
        <v>509</v>
      </c>
      <c r="C2164" s="204" t="s">
        <v>714</v>
      </c>
      <c r="D2164" s="204" t="s">
        <v>96</v>
      </c>
      <c r="E2164" s="204" t="s">
        <v>712</v>
      </c>
      <c r="F2164" s="205">
        <v>422</v>
      </c>
      <c r="G2164" s="205">
        <v>560</v>
      </c>
      <c r="H2164">
        <f t="shared" si="47"/>
        <v>2007</v>
      </c>
    </row>
    <row r="2165" spans="1:8" x14ac:dyDescent="0.3">
      <c r="A2165" s="203">
        <v>39304</v>
      </c>
      <c r="B2165" s="204" t="s">
        <v>509</v>
      </c>
      <c r="C2165" s="204" t="s">
        <v>715</v>
      </c>
      <c r="D2165" s="204" t="s">
        <v>96</v>
      </c>
      <c r="E2165" s="204" t="s">
        <v>712</v>
      </c>
      <c r="F2165" s="205">
        <v>0</v>
      </c>
      <c r="G2165" s="205">
        <v>3186</v>
      </c>
      <c r="H2165">
        <f t="shared" si="47"/>
        <v>2007</v>
      </c>
    </row>
    <row r="2166" spans="1:8" x14ac:dyDescent="0.3">
      <c r="A2166" s="203">
        <v>39304</v>
      </c>
      <c r="B2166" s="204" t="s">
        <v>716</v>
      </c>
      <c r="C2166" s="204" t="s">
        <v>716</v>
      </c>
      <c r="D2166" s="204" t="s">
        <v>96</v>
      </c>
      <c r="E2166" s="204" t="s">
        <v>712</v>
      </c>
      <c r="F2166" s="205">
        <v>825</v>
      </c>
      <c r="G2166" s="205">
        <v>1610</v>
      </c>
      <c r="H2166">
        <f t="shared" si="47"/>
        <v>2007</v>
      </c>
    </row>
    <row r="2167" spans="1:8" x14ac:dyDescent="0.3">
      <c r="A2167" s="203">
        <v>39304</v>
      </c>
      <c r="B2167" s="204" t="s">
        <v>717</v>
      </c>
      <c r="C2167" s="204" t="s">
        <v>718</v>
      </c>
      <c r="D2167" s="204" t="s">
        <v>96</v>
      </c>
      <c r="E2167" s="204" t="s">
        <v>712</v>
      </c>
      <c r="F2167" s="205">
        <v>1495</v>
      </c>
      <c r="G2167" s="205">
        <v>1729</v>
      </c>
      <c r="H2167">
        <f t="shared" si="47"/>
        <v>2007</v>
      </c>
    </row>
    <row r="2168" spans="1:8" x14ac:dyDescent="0.3">
      <c r="A2168" s="203">
        <v>39304</v>
      </c>
      <c r="B2168" s="204" t="s">
        <v>717</v>
      </c>
      <c r="C2168" s="204" t="s">
        <v>719</v>
      </c>
      <c r="D2168" s="204" t="s">
        <v>96</v>
      </c>
      <c r="E2168" s="204" t="s">
        <v>712</v>
      </c>
      <c r="F2168" s="205">
        <v>95</v>
      </c>
      <c r="G2168" s="205">
        <v>234</v>
      </c>
      <c r="H2168">
        <f t="shared" si="47"/>
        <v>2007</v>
      </c>
    </row>
    <row r="2169" spans="1:8" x14ac:dyDescent="0.3">
      <c r="A2169" s="203">
        <v>39304</v>
      </c>
      <c r="B2169" s="204" t="s">
        <v>720</v>
      </c>
      <c r="C2169" s="204" t="s">
        <v>720</v>
      </c>
      <c r="D2169" s="204" t="s">
        <v>96</v>
      </c>
      <c r="E2169" s="204" t="s">
        <v>712</v>
      </c>
      <c r="F2169" s="205">
        <v>415</v>
      </c>
      <c r="G2169" s="205">
        <v>885</v>
      </c>
      <c r="H2169">
        <f t="shared" si="47"/>
        <v>2007</v>
      </c>
    </row>
    <row r="2170" spans="1:8" x14ac:dyDescent="0.3">
      <c r="A2170" s="203">
        <v>39304</v>
      </c>
      <c r="B2170" s="204" t="s">
        <v>720</v>
      </c>
      <c r="C2170" s="204" t="s">
        <v>720</v>
      </c>
      <c r="D2170" s="204" t="s">
        <v>96</v>
      </c>
      <c r="E2170" s="204" t="s">
        <v>721</v>
      </c>
      <c r="F2170" s="205">
        <v>235</v>
      </c>
      <c r="G2170" s="205">
        <v>428</v>
      </c>
      <c r="H2170">
        <f t="shared" si="47"/>
        <v>2007</v>
      </c>
    </row>
    <row r="2171" spans="1:8" x14ac:dyDescent="0.3">
      <c r="A2171" s="203">
        <v>39304</v>
      </c>
      <c r="B2171" s="204" t="s">
        <v>134</v>
      </c>
      <c r="C2171" s="204" t="s">
        <v>134</v>
      </c>
      <c r="D2171" s="204" t="s">
        <v>711</v>
      </c>
      <c r="E2171" s="204" t="s">
        <v>721</v>
      </c>
      <c r="F2171" s="205">
        <v>6832</v>
      </c>
      <c r="G2171" s="205">
        <v>5870</v>
      </c>
      <c r="H2171">
        <f t="shared" si="47"/>
        <v>2007</v>
      </c>
    </row>
    <row r="2172" spans="1:8" x14ac:dyDescent="0.3">
      <c r="A2172" s="203">
        <v>39304</v>
      </c>
      <c r="B2172" s="204" t="s">
        <v>509</v>
      </c>
      <c r="C2172" s="204" t="s">
        <v>713</v>
      </c>
      <c r="D2172" s="204" t="s">
        <v>96</v>
      </c>
      <c r="E2172" s="204" t="s">
        <v>721</v>
      </c>
      <c r="F2172" s="205">
        <v>3401.54</v>
      </c>
      <c r="G2172" s="205">
        <v>1902.7</v>
      </c>
      <c r="H2172">
        <f t="shared" si="47"/>
        <v>2007</v>
      </c>
    </row>
    <row r="2173" spans="1:8" x14ac:dyDescent="0.3">
      <c r="A2173" s="203">
        <v>39304</v>
      </c>
      <c r="B2173" s="204" t="s">
        <v>509</v>
      </c>
      <c r="C2173" s="204" t="s">
        <v>714</v>
      </c>
      <c r="D2173" s="204" t="s">
        <v>96</v>
      </c>
      <c r="E2173" s="204" t="s">
        <v>721</v>
      </c>
      <c r="F2173" s="205">
        <v>746</v>
      </c>
      <c r="G2173" s="205">
        <v>696</v>
      </c>
      <c r="H2173">
        <f t="shared" si="47"/>
        <v>2007</v>
      </c>
    </row>
    <row r="2174" spans="1:8" x14ac:dyDescent="0.3">
      <c r="A2174" s="203">
        <v>39304</v>
      </c>
      <c r="B2174" s="204" t="s">
        <v>509</v>
      </c>
      <c r="C2174" s="204" t="s">
        <v>715</v>
      </c>
      <c r="D2174" s="204" t="s">
        <v>96</v>
      </c>
      <c r="E2174" s="204" t="s">
        <v>721</v>
      </c>
      <c r="F2174" s="205">
        <v>0</v>
      </c>
      <c r="G2174" s="205">
        <v>4108</v>
      </c>
      <c r="H2174">
        <f t="shared" si="47"/>
        <v>2007</v>
      </c>
    </row>
    <row r="2175" spans="1:8" x14ac:dyDescent="0.3">
      <c r="A2175" s="203">
        <v>39304</v>
      </c>
      <c r="B2175" s="204" t="s">
        <v>716</v>
      </c>
      <c r="C2175" s="204" t="s">
        <v>716</v>
      </c>
      <c r="D2175" s="204" t="s">
        <v>96</v>
      </c>
      <c r="E2175" s="204" t="s">
        <v>721</v>
      </c>
      <c r="F2175" s="205">
        <v>997</v>
      </c>
      <c r="G2175" s="205">
        <v>1407</v>
      </c>
      <c r="H2175">
        <f t="shared" si="47"/>
        <v>2007</v>
      </c>
    </row>
    <row r="2176" spans="1:8" x14ac:dyDescent="0.3">
      <c r="A2176" s="203">
        <v>39304</v>
      </c>
      <c r="B2176" s="204" t="s">
        <v>717</v>
      </c>
      <c r="C2176" s="204" t="s">
        <v>718</v>
      </c>
      <c r="D2176" s="204" t="s">
        <v>96</v>
      </c>
      <c r="E2176" s="204" t="s">
        <v>721</v>
      </c>
      <c r="F2176" s="205">
        <v>814</v>
      </c>
      <c r="G2176" s="205">
        <v>873</v>
      </c>
      <c r="H2176">
        <f t="shared" si="47"/>
        <v>2007</v>
      </c>
    </row>
    <row r="2177" spans="1:8" x14ac:dyDescent="0.3">
      <c r="A2177" s="203">
        <v>39304</v>
      </c>
      <c r="B2177" s="204" t="s">
        <v>717</v>
      </c>
      <c r="C2177" s="204" t="s">
        <v>719</v>
      </c>
      <c r="D2177" s="204" t="s">
        <v>96</v>
      </c>
      <c r="E2177" s="204" t="s">
        <v>721</v>
      </c>
      <c r="F2177" s="205">
        <v>389</v>
      </c>
      <c r="G2177" s="205">
        <v>924</v>
      </c>
      <c r="H2177">
        <f t="shared" si="47"/>
        <v>2007</v>
      </c>
    </row>
    <row r="2178" spans="1:8" x14ac:dyDescent="0.3">
      <c r="A2178" s="203">
        <v>39311</v>
      </c>
      <c r="B2178" s="204" t="s">
        <v>134</v>
      </c>
      <c r="C2178" s="204" t="s">
        <v>134</v>
      </c>
      <c r="D2178" s="204" t="s">
        <v>711</v>
      </c>
      <c r="E2178" s="204" t="s">
        <v>712</v>
      </c>
      <c r="F2178" s="205">
        <v>6446</v>
      </c>
      <c r="G2178" s="205">
        <v>10302</v>
      </c>
      <c r="H2178">
        <f t="shared" si="47"/>
        <v>2007</v>
      </c>
    </row>
    <row r="2179" spans="1:8" x14ac:dyDescent="0.3">
      <c r="A2179" s="203">
        <v>39311</v>
      </c>
      <c r="B2179" s="204" t="s">
        <v>509</v>
      </c>
      <c r="C2179" s="204" t="s">
        <v>713</v>
      </c>
      <c r="D2179" s="204" t="s">
        <v>96</v>
      </c>
      <c r="E2179" s="204" t="s">
        <v>712</v>
      </c>
      <c r="F2179" s="205">
        <v>3236.1600000000003</v>
      </c>
      <c r="G2179" s="205">
        <v>3481.2400000000002</v>
      </c>
      <c r="H2179">
        <f t="shared" ref="H2179:H2242" si="48">YEAR(A2179)</f>
        <v>2007</v>
      </c>
    </row>
    <row r="2180" spans="1:8" x14ac:dyDescent="0.3">
      <c r="A2180" s="203">
        <v>39311</v>
      </c>
      <c r="B2180" s="204" t="s">
        <v>509</v>
      </c>
      <c r="C2180" s="204" t="s">
        <v>714</v>
      </c>
      <c r="D2180" s="204" t="s">
        <v>96</v>
      </c>
      <c r="E2180" s="204" t="s">
        <v>712</v>
      </c>
      <c r="F2180" s="205">
        <v>525</v>
      </c>
      <c r="G2180" s="205">
        <v>516</v>
      </c>
      <c r="H2180">
        <f t="shared" si="48"/>
        <v>2007</v>
      </c>
    </row>
    <row r="2181" spans="1:8" x14ac:dyDescent="0.3">
      <c r="A2181" s="203">
        <v>39311</v>
      </c>
      <c r="B2181" s="204" t="s">
        <v>509</v>
      </c>
      <c r="C2181" s="204" t="s">
        <v>715</v>
      </c>
      <c r="D2181" s="204" t="s">
        <v>96</v>
      </c>
      <c r="E2181" s="204" t="s">
        <v>712</v>
      </c>
      <c r="F2181" s="205">
        <v>0</v>
      </c>
      <c r="G2181" s="205">
        <v>3148</v>
      </c>
      <c r="H2181">
        <f t="shared" si="48"/>
        <v>2007</v>
      </c>
    </row>
    <row r="2182" spans="1:8" x14ac:dyDescent="0.3">
      <c r="A2182" s="203">
        <v>39311</v>
      </c>
      <c r="B2182" s="204" t="s">
        <v>716</v>
      </c>
      <c r="C2182" s="204" t="s">
        <v>716</v>
      </c>
      <c r="D2182" s="204" t="s">
        <v>96</v>
      </c>
      <c r="E2182" s="204" t="s">
        <v>712</v>
      </c>
      <c r="F2182" s="205">
        <v>820</v>
      </c>
      <c r="G2182" s="205">
        <v>1813</v>
      </c>
      <c r="H2182">
        <f t="shared" si="48"/>
        <v>2007</v>
      </c>
    </row>
    <row r="2183" spans="1:8" x14ac:dyDescent="0.3">
      <c r="A2183" s="203">
        <v>39311</v>
      </c>
      <c r="B2183" s="204" t="s">
        <v>717</v>
      </c>
      <c r="C2183" s="204" t="s">
        <v>718</v>
      </c>
      <c r="D2183" s="204" t="s">
        <v>96</v>
      </c>
      <c r="E2183" s="204" t="s">
        <v>712</v>
      </c>
      <c r="F2183" s="205">
        <v>1394</v>
      </c>
      <c r="G2183" s="205">
        <v>1671</v>
      </c>
      <c r="H2183">
        <f t="shared" si="48"/>
        <v>2007</v>
      </c>
    </row>
    <row r="2184" spans="1:8" x14ac:dyDescent="0.3">
      <c r="A2184" s="203">
        <v>39311</v>
      </c>
      <c r="B2184" s="204" t="s">
        <v>717</v>
      </c>
      <c r="C2184" s="204" t="s">
        <v>719</v>
      </c>
      <c r="D2184" s="204" t="s">
        <v>96</v>
      </c>
      <c r="E2184" s="204" t="s">
        <v>712</v>
      </c>
      <c r="F2184" s="205">
        <v>51</v>
      </c>
      <c r="G2184" s="205">
        <v>220</v>
      </c>
      <c r="H2184">
        <f t="shared" si="48"/>
        <v>2007</v>
      </c>
    </row>
    <row r="2185" spans="1:8" x14ac:dyDescent="0.3">
      <c r="A2185" s="203">
        <v>39311</v>
      </c>
      <c r="B2185" s="204" t="s">
        <v>720</v>
      </c>
      <c r="C2185" s="204" t="s">
        <v>720</v>
      </c>
      <c r="D2185" s="204" t="s">
        <v>96</v>
      </c>
      <c r="E2185" s="204" t="s">
        <v>712</v>
      </c>
      <c r="F2185" s="205">
        <v>149</v>
      </c>
      <c r="G2185" s="205">
        <v>576</v>
      </c>
      <c r="H2185">
        <f t="shared" si="48"/>
        <v>2007</v>
      </c>
    </row>
    <row r="2186" spans="1:8" x14ac:dyDescent="0.3">
      <c r="A2186" s="203">
        <v>39311</v>
      </c>
      <c r="B2186" s="204" t="s">
        <v>720</v>
      </c>
      <c r="C2186" s="204" t="s">
        <v>720</v>
      </c>
      <c r="D2186" s="204" t="s">
        <v>96</v>
      </c>
      <c r="E2186" s="204" t="s">
        <v>721</v>
      </c>
      <c r="F2186" s="205">
        <v>129</v>
      </c>
      <c r="G2186" s="205">
        <v>308</v>
      </c>
      <c r="H2186">
        <f t="shared" si="48"/>
        <v>2007</v>
      </c>
    </row>
    <row r="2187" spans="1:8" x14ac:dyDescent="0.3">
      <c r="A2187" s="203">
        <v>39311</v>
      </c>
      <c r="B2187" s="204" t="s">
        <v>134</v>
      </c>
      <c r="C2187" s="204" t="s">
        <v>134</v>
      </c>
      <c r="D2187" s="204" t="s">
        <v>711</v>
      </c>
      <c r="E2187" s="204" t="s">
        <v>721</v>
      </c>
      <c r="F2187" s="205">
        <v>6395</v>
      </c>
      <c r="G2187" s="205">
        <v>7438</v>
      </c>
      <c r="H2187">
        <f t="shared" si="48"/>
        <v>2007</v>
      </c>
    </row>
    <row r="2188" spans="1:8" x14ac:dyDescent="0.3">
      <c r="A2188" s="203">
        <v>39311</v>
      </c>
      <c r="B2188" s="204" t="s">
        <v>509</v>
      </c>
      <c r="C2188" s="204" t="s">
        <v>713</v>
      </c>
      <c r="D2188" s="204" t="s">
        <v>96</v>
      </c>
      <c r="E2188" s="204" t="s">
        <v>721</v>
      </c>
      <c r="F2188" s="205">
        <v>3790.5600000000004</v>
      </c>
      <c r="G2188" s="205">
        <v>2105.1600000000003</v>
      </c>
      <c r="H2188">
        <f t="shared" si="48"/>
        <v>2007</v>
      </c>
    </row>
    <row r="2189" spans="1:8" x14ac:dyDescent="0.3">
      <c r="A2189" s="203">
        <v>39311</v>
      </c>
      <c r="B2189" s="204" t="s">
        <v>509</v>
      </c>
      <c r="C2189" s="204" t="s">
        <v>714</v>
      </c>
      <c r="D2189" s="204" t="s">
        <v>96</v>
      </c>
      <c r="E2189" s="204" t="s">
        <v>721</v>
      </c>
      <c r="F2189" s="205">
        <v>962</v>
      </c>
      <c r="G2189" s="205">
        <v>910</v>
      </c>
      <c r="H2189">
        <f t="shared" si="48"/>
        <v>2007</v>
      </c>
    </row>
    <row r="2190" spans="1:8" x14ac:dyDescent="0.3">
      <c r="A2190" s="203">
        <v>39311</v>
      </c>
      <c r="B2190" s="204" t="s">
        <v>509</v>
      </c>
      <c r="C2190" s="204" t="s">
        <v>715</v>
      </c>
      <c r="D2190" s="204" t="s">
        <v>96</v>
      </c>
      <c r="E2190" s="204" t="s">
        <v>721</v>
      </c>
      <c r="F2190" s="205">
        <v>0</v>
      </c>
      <c r="G2190" s="205">
        <v>3849</v>
      </c>
      <c r="H2190">
        <f t="shared" si="48"/>
        <v>2007</v>
      </c>
    </row>
    <row r="2191" spans="1:8" x14ac:dyDescent="0.3">
      <c r="A2191" s="203">
        <v>39311</v>
      </c>
      <c r="B2191" s="204" t="s">
        <v>716</v>
      </c>
      <c r="C2191" s="204" t="s">
        <v>716</v>
      </c>
      <c r="D2191" s="204" t="s">
        <v>96</v>
      </c>
      <c r="E2191" s="204" t="s">
        <v>721</v>
      </c>
      <c r="F2191" s="205">
        <v>807</v>
      </c>
      <c r="G2191" s="205">
        <v>1365</v>
      </c>
      <c r="H2191">
        <f t="shared" si="48"/>
        <v>2007</v>
      </c>
    </row>
    <row r="2192" spans="1:8" x14ac:dyDescent="0.3">
      <c r="A2192" s="203">
        <v>39311</v>
      </c>
      <c r="B2192" s="204" t="s">
        <v>717</v>
      </c>
      <c r="C2192" s="204" t="s">
        <v>718</v>
      </c>
      <c r="D2192" s="204" t="s">
        <v>96</v>
      </c>
      <c r="E2192" s="204" t="s">
        <v>721</v>
      </c>
      <c r="F2192" s="205">
        <v>999</v>
      </c>
      <c r="G2192" s="205">
        <v>972</v>
      </c>
      <c r="H2192">
        <f t="shared" si="48"/>
        <v>2007</v>
      </c>
    </row>
    <row r="2193" spans="1:8" x14ac:dyDescent="0.3">
      <c r="A2193" s="203">
        <v>39311</v>
      </c>
      <c r="B2193" s="204" t="s">
        <v>717</v>
      </c>
      <c r="C2193" s="204" t="s">
        <v>719</v>
      </c>
      <c r="D2193" s="204" t="s">
        <v>96</v>
      </c>
      <c r="E2193" s="204" t="s">
        <v>721</v>
      </c>
      <c r="F2193" s="205">
        <v>196</v>
      </c>
      <c r="G2193" s="205">
        <v>876</v>
      </c>
      <c r="H2193">
        <f t="shared" si="48"/>
        <v>2007</v>
      </c>
    </row>
    <row r="2194" spans="1:8" x14ac:dyDescent="0.3">
      <c r="A2194" s="203">
        <v>39318</v>
      </c>
      <c r="B2194" s="204" t="s">
        <v>134</v>
      </c>
      <c r="C2194" s="204" t="s">
        <v>134</v>
      </c>
      <c r="D2194" s="204" t="s">
        <v>711</v>
      </c>
      <c r="E2194" s="204" t="s">
        <v>712</v>
      </c>
      <c r="F2194" s="205">
        <v>6325</v>
      </c>
      <c r="G2194" s="205">
        <v>10014</v>
      </c>
      <c r="H2194">
        <f t="shared" si="48"/>
        <v>2007</v>
      </c>
    </row>
    <row r="2195" spans="1:8" x14ac:dyDescent="0.3">
      <c r="A2195" s="203">
        <v>39318</v>
      </c>
      <c r="B2195" s="204" t="s">
        <v>509</v>
      </c>
      <c r="C2195" s="204" t="s">
        <v>713</v>
      </c>
      <c r="D2195" s="204" t="s">
        <v>96</v>
      </c>
      <c r="E2195" s="204" t="s">
        <v>712</v>
      </c>
      <c r="F2195" s="205">
        <v>3201.2400000000002</v>
      </c>
      <c r="G2195" s="205">
        <v>3533</v>
      </c>
      <c r="H2195">
        <f t="shared" si="48"/>
        <v>2007</v>
      </c>
    </row>
    <row r="2196" spans="1:8" x14ac:dyDescent="0.3">
      <c r="A2196" s="203">
        <v>39318</v>
      </c>
      <c r="B2196" s="204" t="s">
        <v>509</v>
      </c>
      <c r="C2196" s="204" t="s">
        <v>714</v>
      </c>
      <c r="D2196" s="204" t="s">
        <v>96</v>
      </c>
      <c r="E2196" s="204" t="s">
        <v>712</v>
      </c>
      <c r="F2196" s="205">
        <v>618</v>
      </c>
      <c r="G2196" s="205">
        <v>531</v>
      </c>
      <c r="H2196">
        <f t="shared" si="48"/>
        <v>2007</v>
      </c>
    </row>
    <row r="2197" spans="1:8" x14ac:dyDescent="0.3">
      <c r="A2197" s="203">
        <v>39318</v>
      </c>
      <c r="B2197" s="204" t="s">
        <v>509</v>
      </c>
      <c r="C2197" s="204" t="s">
        <v>715</v>
      </c>
      <c r="D2197" s="204" t="s">
        <v>96</v>
      </c>
      <c r="E2197" s="204" t="s">
        <v>712</v>
      </c>
      <c r="F2197" s="205">
        <v>0</v>
      </c>
      <c r="G2197" s="205">
        <v>3069</v>
      </c>
      <c r="H2197">
        <f t="shared" si="48"/>
        <v>2007</v>
      </c>
    </row>
    <row r="2198" spans="1:8" x14ac:dyDescent="0.3">
      <c r="A2198" s="203">
        <v>39318</v>
      </c>
      <c r="B2198" s="204" t="s">
        <v>716</v>
      </c>
      <c r="C2198" s="204" t="s">
        <v>716</v>
      </c>
      <c r="D2198" s="204" t="s">
        <v>96</v>
      </c>
      <c r="E2198" s="204" t="s">
        <v>712</v>
      </c>
      <c r="F2198" s="205">
        <v>838</v>
      </c>
      <c r="G2198" s="205">
        <v>1796</v>
      </c>
      <c r="H2198">
        <f t="shared" si="48"/>
        <v>2007</v>
      </c>
    </row>
    <row r="2199" spans="1:8" x14ac:dyDescent="0.3">
      <c r="A2199" s="203">
        <v>39318</v>
      </c>
      <c r="B2199" s="204" t="s">
        <v>717</v>
      </c>
      <c r="C2199" s="204" t="s">
        <v>718</v>
      </c>
      <c r="D2199" s="204" t="s">
        <v>96</v>
      </c>
      <c r="E2199" s="204" t="s">
        <v>712</v>
      </c>
      <c r="F2199" s="205">
        <v>1361</v>
      </c>
      <c r="G2199" s="205">
        <v>1416</v>
      </c>
      <c r="H2199">
        <f t="shared" si="48"/>
        <v>2007</v>
      </c>
    </row>
    <row r="2200" spans="1:8" x14ac:dyDescent="0.3">
      <c r="A2200" s="203">
        <v>39318</v>
      </c>
      <c r="B2200" s="204" t="s">
        <v>717</v>
      </c>
      <c r="C2200" s="204" t="s">
        <v>719</v>
      </c>
      <c r="D2200" s="204" t="s">
        <v>96</v>
      </c>
      <c r="E2200" s="204" t="s">
        <v>712</v>
      </c>
      <c r="F2200" s="205">
        <v>113</v>
      </c>
      <c r="G2200" s="205">
        <v>361</v>
      </c>
      <c r="H2200">
        <f t="shared" si="48"/>
        <v>2007</v>
      </c>
    </row>
    <row r="2201" spans="1:8" x14ac:dyDescent="0.3">
      <c r="A2201" s="203">
        <v>39318</v>
      </c>
      <c r="B2201" s="204" t="s">
        <v>720</v>
      </c>
      <c r="C2201" s="204" t="s">
        <v>720</v>
      </c>
      <c r="D2201" s="204" t="s">
        <v>96</v>
      </c>
      <c r="E2201" s="204" t="s">
        <v>712</v>
      </c>
      <c r="F2201" s="205">
        <v>306</v>
      </c>
      <c r="G2201" s="205">
        <v>652</v>
      </c>
      <c r="H2201">
        <f t="shared" si="48"/>
        <v>2007</v>
      </c>
    </row>
    <row r="2202" spans="1:8" x14ac:dyDescent="0.3">
      <c r="A2202" s="203">
        <v>39318</v>
      </c>
      <c r="B2202" s="204" t="s">
        <v>720</v>
      </c>
      <c r="C2202" s="204" t="s">
        <v>720</v>
      </c>
      <c r="D2202" s="204" t="s">
        <v>96</v>
      </c>
      <c r="E2202" s="204" t="s">
        <v>721</v>
      </c>
      <c r="F2202" s="205">
        <v>195</v>
      </c>
      <c r="G2202" s="205">
        <v>457</v>
      </c>
      <c r="H2202">
        <f t="shared" si="48"/>
        <v>2007</v>
      </c>
    </row>
    <row r="2203" spans="1:8" x14ac:dyDescent="0.3">
      <c r="A2203" s="203">
        <v>39318</v>
      </c>
      <c r="B2203" s="204" t="s">
        <v>134</v>
      </c>
      <c r="C2203" s="204" t="s">
        <v>134</v>
      </c>
      <c r="D2203" s="204" t="s">
        <v>711</v>
      </c>
      <c r="E2203" s="204" t="s">
        <v>721</v>
      </c>
      <c r="F2203" s="205">
        <v>6584</v>
      </c>
      <c r="G2203" s="205">
        <v>7167</v>
      </c>
      <c r="H2203">
        <f t="shared" si="48"/>
        <v>2007</v>
      </c>
    </row>
    <row r="2204" spans="1:8" x14ac:dyDescent="0.3">
      <c r="A2204" s="203">
        <v>39318</v>
      </c>
      <c r="B2204" s="204" t="s">
        <v>509</v>
      </c>
      <c r="C2204" s="204" t="s">
        <v>713</v>
      </c>
      <c r="D2204" s="204" t="s">
        <v>96</v>
      </c>
      <c r="E2204" s="204" t="s">
        <v>721</v>
      </c>
      <c r="F2204" s="205">
        <v>4008.92</v>
      </c>
      <c r="G2204" s="205">
        <v>2354.2600000000002</v>
      </c>
      <c r="H2204">
        <f t="shared" si="48"/>
        <v>2007</v>
      </c>
    </row>
    <row r="2205" spans="1:8" x14ac:dyDescent="0.3">
      <c r="A2205" s="203">
        <v>39318</v>
      </c>
      <c r="B2205" s="204" t="s">
        <v>509</v>
      </c>
      <c r="C2205" s="204" t="s">
        <v>714</v>
      </c>
      <c r="D2205" s="204" t="s">
        <v>96</v>
      </c>
      <c r="E2205" s="204" t="s">
        <v>721</v>
      </c>
      <c r="F2205" s="205">
        <v>444</v>
      </c>
      <c r="G2205" s="205">
        <v>703</v>
      </c>
      <c r="H2205">
        <f t="shared" si="48"/>
        <v>2007</v>
      </c>
    </row>
    <row r="2206" spans="1:8" x14ac:dyDescent="0.3">
      <c r="A2206" s="203">
        <v>39318</v>
      </c>
      <c r="B2206" s="204" t="s">
        <v>509</v>
      </c>
      <c r="C2206" s="204" t="s">
        <v>715</v>
      </c>
      <c r="D2206" s="204" t="s">
        <v>96</v>
      </c>
      <c r="E2206" s="204" t="s">
        <v>721</v>
      </c>
      <c r="F2206" s="205">
        <v>0</v>
      </c>
      <c r="G2206" s="205">
        <v>3796</v>
      </c>
      <c r="H2206">
        <f t="shared" si="48"/>
        <v>2007</v>
      </c>
    </row>
    <row r="2207" spans="1:8" x14ac:dyDescent="0.3">
      <c r="A2207" s="203">
        <v>39318</v>
      </c>
      <c r="B2207" s="204" t="s">
        <v>716</v>
      </c>
      <c r="C2207" s="204" t="s">
        <v>716</v>
      </c>
      <c r="D2207" s="204" t="s">
        <v>96</v>
      </c>
      <c r="E2207" s="204" t="s">
        <v>721</v>
      </c>
      <c r="F2207" s="205">
        <v>828</v>
      </c>
      <c r="G2207" s="205">
        <v>1425</v>
      </c>
      <c r="H2207">
        <f t="shared" si="48"/>
        <v>2007</v>
      </c>
    </row>
    <row r="2208" spans="1:8" x14ac:dyDescent="0.3">
      <c r="A2208" s="203">
        <v>39318</v>
      </c>
      <c r="B2208" s="204" t="s">
        <v>717</v>
      </c>
      <c r="C2208" s="204" t="s">
        <v>718</v>
      </c>
      <c r="D2208" s="204" t="s">
        <v>96</v>
      </c>
      <c r="E2208" s="204" t="s">
        <v>721</v>
      </c>
      <c r="F2208" s="205">
        <v>1013</v>
      </c>
      <c r="G2208" s="205">
        <v>1344</v>
      </c>
      <c r="H2208">
        <f t="shared" si="48"/>
        <v>2007</v>
      </c>
    </row>
    <row r="2209" spans="1:8" x14ac:dyDescent="0.3">
      <c r="A2209" s="203">
        <v>39318</v>
      </c>
      <c r="B2209" s="204" t="s">
        <v>717</v>
      </c>
      <c r="C2209" s="204" t="s">
        <v>719</v>
      </c>
      <c r="D2209" s="204" t="s">
        <v>96</v>
      </c>
      <c r="E2209" s="204" t="s">
        <v>721</v>
      </c>
      <c r="F2209" s="205">
        <v>464</v>
      </c>
      <c r="G2209" s="205">
        <v>880</v>
      </c>
      <c r="H2209">
        <f t="shared" si="48"/>
        <v>2007</v>
      </c>
    </row>
    <row r="2210" spans="1:8" x14ac:dyDescent="0.3">
      <c r="A2210" s="203">
        <v>39325</v>
      </c>
      <c r="B2210" s="204" t="s">
        <v>134</v>
      </c>
      <c r="C2210" s="204" t="s">
        <v>134</v>
      </c>
      <c r="D2210" s="204" t="s">
        <v>711</v>
      </c>
      <c r="E2210" s="204" t="s">
        <v>712</v>
      </c>
      <c r="F2210" s="205">
        <v>6403</v>
      </c>
      <c r="G2210" s="205">
        <v>8873</v>
      </c>
      <c r="H2210">
        <f t="shared" si="48"/>
        <v>2007</v>
      </c>
    </row>
    <row r="2211" spans="1:8" x14ac:dyDescent="0.3">
      <c r="A2211" s="203">
        <v>39325</v>
      </c>
      <c r="B2211" s="204" t="s">
        <v>509</v>
      </c>
      <c r="C2211" s="204" t="s">
        <v>713</v>
      </c>
      <c r="D2211" s="204" t="s">
        <v>96</v>
      </c>
      <c r="E2211" s="204" t="s">
        <v>712</v>
      </c>
      <c r="F2211" s="205">
        <v>2952.44</v>
      </c>
      <c r="G2211" s="205">
        <v>3090.06</v>
      </c>
      <c r="H2211">
        <f t="shared" si="48"/>
        <v>2007</v>
      </c>
    </row>
    <row r="2212" spans="1:8" x14ac:dyDescent="0.3">
      <c r="A2212" s="203">
        <v>39325</v>
      </c>
      <c r="B2212" s="204" t="s">
        <v>509</v>
      </c>
      <c r="C2212" s="204" t="s">
        <v>714</v>
      </c>
      <c r="D2212" s="204" t="s">
        <v>96</v>
      </c>
      <c r="E2212" s="204" t="s">
        <v>712</v>
      </c>
      <c r="F2212" s="205">
        <v>554</v>
      </c>
      <c r="G2212" s="205">
        <v>542</v>
      </c>
      <c r="H2212">
        <f t="shared" si="48"/>
        <v>2007</v>
      </c>
    </row>
    <row r="2213" spans="1:8" x14ac:dyDescent="0.3">
      <c r="A2213" s="203">
        <v>39325</v>
      </c>
      <c r="B2213" s="204" t="s">
        <v>509</v>
      </c>
      <c r="C2213" s="204" t="s">
        <v>715</v>
      </c>
      <c r="D2213" s="204" t="s">
        <v>96</v>
      </c>
      <c r="E2213" s="204" t="s">
        <v>712</v>
      </c>
      <c r="F2213" s="205">
        <v>0</v>
      </c>
      <c r="G2213" s="205">
        <v>2971</v>
      </c>
      <c r="H2213">
        <f t="shared" si="48"/>
        <v>2007</v>
      </c>
    </row>
    <row r="2214" spans="1:8" x14ac:dyDescent="0.3">
      <c r="A2214" s="203">
        <v>39325</v>
      </c>
      <c r="B2214" s="204" t="s">
        <v>716</v>
      </c>
      <c r="C2214" s="204" t="s">
        <v>716</v>
      </c>
      <c r="D2214" s="204" t="s">
        <v>96</v>
      </c>
      <c r="E2214" s="204" t="s">
        <v>712</v>
      </c>
      <c r="F2214" s="205">
        <v>883</v>
      </c>
      <c r="G2214" s="205">
        <v>1905</v>
      </c>
      <c r="H2214">
        <f t="shared" si="48"/>
        <v>2007</v>
      </c>
    </row>
    <row r="2215" spans="1:8" x14ac:dyDescent="0.3">
      <c r="A2215" s="203">
        <v>39325</v>
      </c>
      <c r="B2215" s="204" t="s">
        <v>717</v>
      </c>
      <c r="C2215" s="204" t="s">
        <v>718</v>
      </c>
      <c r="D2215" s="204" t="s">
        <v>96</v>
      </c>
      <c r="E2215" s="204" t="s">
        <v>712</v>
      </c>
      <c r="F2215" s="205">
        <v>1284</v>
      </c>
      <c r="G2215" s="205">
        <v>1587</v>
      </c>
      <c r="H2215">
        <f t="shared" si="48"/>
        <v>2007</v>
      </c>
    </row>
    <row r="2216" spans="1:8" x14ac:dyDescent="0.3">
      <c r="A2216" s="203">
        <v>39325</v>
      </c>
      <c r="B2216" s="204" t="s">
        <v>717</v>
      </c>
      <c r="C2216" s="204" t="s">
        <v>719</v>
      </c>
      <c r="D2216" s="204" t="s">
        <v>96</v>
      </c>
      <c r="E2216" s="204" t="s">
        <v>712</v>
      </c>
      <c r="F2216" s="205">
        <v>152</v>
      </c>
      <c r="G2216" s="205">
        <v>407</v>
      </c>
      <c r="H2216">
        <f t="shared" si="48"/>
        <v>2007</v>
      </c>
    </row>
    <row r="2217" spans="1:8" x14ac:dyDescent="0.3">
      <c r="A2217" s="203">
        <v>39325</v>
      </c>
      <c r="B2217" s="204" t="s">
        <v>720</v>
      </c>
      <c r="C2217" s="204" t="s">
        <v>720</v>
      </c>
      <c r="D2217" s="204" t="s">
        <v>96</v>
      </c>
      <c r="E2217" s="204" t="s">
        <v>712</v>
      </c>
      <c r="F2217" s="205">
        <v>321</v>
      </c>
      <c r="G2217" s="205">
        <v>739</v>
      </c>
      <c r="H2217">
        <f t="shared" si="48"/>
        <v>2007</v>
      </c>
    </row>
    <row r="2218" spans="1:8" x14ac:dyDescent="0.3">
      <c r="A2218" s="203">
        <v>39325</v>
      </c>
      <c r="B2218" s="204" t="s">
        <v>720</v>
      </c>
      <c r="C2218" s="204" t="s">
        <v>720</v>
      </c>
      <c r="D2218" s="204" t="s">
        <v>96</v>
      </c>
      <c r="E2218" s="204" t="s">
        <v>721</v>
      </c>
      <c r="F2218" s="205">
        <v>122</v>
      </c>
      <c r="G2218" s="205">
        <v>430</v>
      </c>
      <c r="H2218">
        <f t="shared" si="48"/>
        <v>2007</v>
      </c>
    </row>
    <row r="2219" spans="1:8" x14ac:dyDescent="0.3">
      <c r="A2219" s="203">
        <v>39325</v>
      </c>
      <c r="B2219" s="204" t="s">
        <v>134</v>
      </c>
      <c r="C2219" s="204" t="s">
        <v>134</v>
      </c>
      <c r="D2219" s="204" t="s">
        <v>711</v>
      </c>
      <c r="E2219" s="204" t="s">
        <v>721</v>
      </c>
      <c r="F2219" s="205">
        <v>6726</v>
      </c>
      <c r="G2219" s="205">
        <v>6759</v>
      </c>
      <c r="H2219">
        <f t="shared" si="48"/>
        <v>2007</v>
      </c>
    </row>
    <row r="2220" spans="1:8" x14ac:dyDescent="0.3">
      <c r="A2220" s="203">
        <v>39325</v>
      </c>
      <c r="B2220" s="204" t="s">
        <v>509</v>
      </c>
      <c r="C2220" s="204" t="s">
        <v>713</v>
      </c>
      <c r="D2220" s="204" t="s">
        <v>96</v>
      </c>
      <c r="E2220" s="204" t="s">
        <v>721</v>
      </c>
      <c r="F2220" s="205">
        <v>3725.9</v>
      </c>
      <c r="G2220" s="205">
        <v>2136.96</v>
      </c>
      <c r="H2220">
        <f t="shared" si="48"/>
        <v>2007</v>
      </c>
    </row>
    <row r="2221" spans="1:8" x14ac:dyDescent="0.3">
      <c r="A2221" s="203">
        <v>39325</v>
      </c>
      <c r="B2221" s="204" t="s">
        <v>509</v>
      </c>
      <c r="C2221" s="204" t="s">
        <v>714</v>
      </c>
      <c r="D2221" s="204" t="s">
        <v>96</v>
      </c>
      <c r="E2221" s="204" t="s">
        <v>721</v>
      </c>
      <c r="F2221" s="205">
        <v>518</v>
      </c>
      <c r="G2221" s="205">
        <v>605</v>
      </c>
      <c r="H2221">
        <f t="shared" si="48"/>
        <v>2007</v>
      </c>
    </row>
    <row r="2222" spans="1:8" x14ac:dyDescent="0.3">
      <c r="A2222" s="203">
        <v>39325</v>
      </c>
      <c r="B2222" s="204" t="s">
        <v>509</v>
      </c>
      <c r="C2222" s="204" t="s">
        <v>715</v>
      </c>
      <c r="D2222" s="204" t="s">
        <v>96</v>
      </c>
      <c r="E2222" s="204" t="s">
        <v>721</v>
      </c>
      <c r="F2222" s="205">
        <v>0</v>
      </c>
      <c r="G2222" s="205">
        <v>3856</v>
      </c>
      <c r="H2222">
        <f t="shared" si="48"/>
        <v>2007</v>
      </c>
    </row>
    <row r="2223" spans="1:8" x14ac:dyDescent="0.3">
      <c r="A2223" s="203">
        <v>39325</v>
      </c>
      <c r="B2223" s="204" t="s">
        <v>716</v>
      </c>
      <c r="C2223" s="204" t="s">
        <v>716</v>
      </c>
      <c r="D2223" s="204" t="s">
        <v>96</v>
      </c>
      <c r="E2223" s="204" t="s">
        <v>721</v>
      </c>
      <c r="F2223" s="205">
        <v>1049</v>
      </c>
      <c r="G2223" s="205">
        <v>1790</v>
      </c>
      <c r="H2223">
        <f t="shared" si="48"/>
        <v>2007</v>
      </c>
    </row>
    <row r="2224" spans="1:8" x14ac:dyDescent="0.3">
      <c r="A2224" s="203">
        <v>39325</v>
      </c>
      <c r="B2224" s="204" t="s">
        <v>717</v>
      </c>
      <c r="C2224" s="204" t="s">
        <v>718</v>
      </c>
      <c r="D2224" s="204" t="s">
        <v>96</v>
      </c>
      <c r="E2224" s="204" t="s">
        <v>721</v>
      </c>
      <c r="F2224" s="205">
        <v>1097</v>
      </c>
      <c r="G2224" s="205">
        <v>1480</v>
      </c>
      <c r="H2224">
        <f t="shared" si="48"/>
        <v>2007</v>
      </c>
    </row>
    <row r="2225" spans="1:8" x14ac:dyDescent="0.3">
      <c r="A2225" s="203">
        <v>39325</v>
      </c>
      <c r="B2225" s="204" t="s">
        <v>717</v>
      </c>
      <c r="C2225" s="204" t="s">
        <v>719</v>
      </c>
      <c r="D2225" s="204" t="s">
        <v>96</v>
      </c>
      <c r="E2225" s="204" t="s">
        <v>721</v>
      </c>
      <c r="F2225" s="205">
        <v>295</v>
      </c>
      <c r="G2225" s="205">
        <v>750</v>
      </c>
      <c r="H2225">
        <f t="shared" si="48"/>
        <v>2007</v>
      </c>
    </row>
    <row r="2226" spans="1:8" x14ac:dyDescent="0.3">
      <c r="A2226" s="203">
        <v>39332</v>
      </c>
      <c r="B2226" s="204" t="s">
        <v>134</v>
      </c>
      <c r="C2226" s="204" t="s">
        <v>134</v>
      </c>
      <c r="D2226" s="204" t="s">
        <v>711</v>
      </c>
      <c r="E2226" s="204" t="s">
        <v>712</v>
      </c>
      <c r="F2226" s="205">
        <v>6189</v>
      </c>
      <c r="G2226" s="205">
        <v>8112</v>
      </c>
      <c r="H2226">
        <f t="shared" si="48"/>
        <v>2007</v>
      </c>
    </row>
    <row r="2227" spans="1:8" x14ac:dyDescent="0.3">
      <c r="A2227" s="203">
        <v>39332</v>
      </c>
      <c r="B2227" s="204" t="s">
        <v>509</v>
      </c>
      <c r="C2227" s="204" t="s">
        <v>713</v>
      </c>
      <c r="D2227" s="204" t="s">
        <v>96</v>
      </c>
      <c r="E2227" s="204" t="s">
        <v>712</v>
      </c>
      <c r="F2227" s="205">
        <v>3209.96</v>
      </c>
      <c r="G2227" s="205">
        <v>2952.26</v>
      </c>
      <c r="H2227">
        <f t="shared" si="48"/>
        <v>2007</v>
      </c>
    </row>
    <row r="2228" spans="1:8" x14ac:dyDescent="0.3">
      <c r="A2228" s="203">
        <v>39332</v>
      </c>
      <c r="B2228" s="204" t="s">
        <v>509</v>
      </c>
      <c r="C2228" s="204" t="s">
        <v>714</v>
      </c>
      <c r="D2228" s="204" t="s">
        <v>96</v>
      </c>
      <c r="E2228" s="204" t="s">
        <v>712</v>
      </c>
      <c r="F2228" s="205">
        <v>685</v>
      </c>
      <c r="G2228" s="205">
        <v>795</v>
      </c>
      <c r="H2228">
        <f t="shared" si="48"/>
        <v>2007</v>
      </c>
    </row>
    <row r="2229" spans="1:8" x14ac:dyDescent="0.3">
      <c r="A2229" s="203">
        <v>39332</v>
      </c>
      <c r="B2229" s="204" t="s">
        <v>509</v>
      </c>
      <c r="C2229" s="204" t="s">
        <v>715</v>
      </c>
      <c r="D2229" s="204" t="s">
        <v>96</v>
      </c>
      <c r="E2229" s="204" t="s">
        <v>712</v>
      </c>
      <c r="F2229" s="205">
        <v>0</v>
      </c>
      <c r="G2229" s="205">
        <v>2888</v>
      </c>
      <c r="H2229">
        <f t="shared" si="48"/>
        <v>2007</v>
      </c>
    </row>
    <row r="2230" spans="1:8" x14ac:dyDescent="0.3">
      <c r="A2230" s="203">
        <v>39332</v>
      </c>
      <c r="B2230" s="204" t="s">
        <v>716</v>
      </c>
      <c r="C2230" s="204" t="s">
        <v>716</v>
      </c>
      <c r="D2230" s="204" t="s">
        <v>96</v>
      </c>
      <c r="E2230" s="204" t="s">
        <v>712</v>
      </c>
      <c r="F2230" s="205">
        <v>861</v>
      </c>
      <c r="G2230" s="205">
        <v>1830</v>
      </c>
      <c r="H2230">
        <f t="shared" si="48"/>
        <v>2007</v>
      </c>
    </row>
    <row r="2231" spans="1:8" x14ac:dyDescent="0.3">
      <c r="A2231" s="203">
        <v>39332</v>
      </c>
      <c r="B2231" s="204" t="s">
        <v>717</v>
      </c>
      <c r="C2231" s="204" t="s">
        <v>718</v>
      </c>
      <c r="D2231" s="204" t="s">
        <v>96</v>
      </c>
      <c r="E2231" s="204" t="s">
        <v>712</v>
      </c>
      <c r="F2231" s="205">
        <v>1317</v>
      </c>
      <c r="G2231" s="205">
        <v>1763</v>
      </c>
      <c r="H2231">
        <f t="shared" si="48"/>
        <v>2007</v>
      </c>
    </row>
    <row r="2232" spans="1:8" x14ac:dyDescent="0.3">
      <c r="A2232" s="203">
        <v>39332</v>
      </c>
      <c r="B2232" s="204" t="s">
        <v>717</v>
      </c>
      <c r="C2232" s="204" t="s">
        <v>719</v>
      </c>
      <c r="D2232" s="204" t="s">
        <v>96</v>
      </c>
      <c r="E2232" s="204" t="s">
        <v>712</v>
      </c>
      <c r="F2232" s="205">
        <v>172</v>
      </c>
      <c r="G2232" s="205">
        <v>466</v>
      </c>
      <c r="H2232">
        <f t="shared" si="48"/>
        <v>2007</v>
      </c>
    </row>
    <row r="2233" spans="1:8" x14ac:dyDescent="0.3">
      <c r="A2233" s="203">
        <v>39332</v>
      </c>
      <c r="B2233" s="204" t="s">
        <v>720</v>
      </c>
      <c r="C2233" s="204" t="s">
        <v>720</v>
      </c>
      <c r="D2233" s="204" t="s">
        <v>96</v>
      </c>
      <c r="E2233" s="204" t="s">
        <v>712</v>
      </c>
      <c r="F2233" s="205">
        <v>311</v>
      </c>
      <c r="G2233" s="205">
        <v>753</v>
      </c>
      <c r="H2233">
        <f t="shared" si="48"/>
        <v>2007</v>
      </c>
    </row>
    <row r="2234" spans="1:8" x14ac:dyDescent="0.3">
      <c r="A2234" s="203">
        <v>39332</v>
      </c>
      <c r="B2234" s="204" t="s">
        <v>720</v>
      </c>
      <c r="C2234" s="204" t="s">
        <v>720</v>
      </c>
      <c r="D2234" s="204" t="s">
        <v>96</v>
      </c>
      <c r="E2234" s="204" t="s">
        <v>721</v>
      </c>
      <c r="F2234" s="205">
        <v>160</v>
      </c>
      <c r="G2234" s="205">
        <v>590</v>
      </c>
      <c r="H2234">
        <f t="shared" si="48"/>
        <v>2007</v>
      </c>
    </row>
    <row r="2235" spans="1:8" x14ac:dyDescent="0.3">
      <c r="A2235" s="203">
        <v>39332</v>
      </c>
      <c r="B2235" s="204" t="s">
        <v>134</v>
      </c>
      <c r="C2235" s="204" t="s">
        <v>134</v>
      </c>
      <c r="D2235" s="204" t="s">
        <v>711</v>
      </c>
      <c r="E2235" s="204" t="s">
        <v>721</v>
      </c>
      <c r="F2235" s="205">
        <v>6016</v>
      </c>
      <c r="G2235" s="205">
        <v>6746</v>
      </c>
      <c r="H2235">
        <f t="shared" si="48"/>
        <v>2007</v>
      </c>
    </row>
    <row r="2236" spans="1:8" x14ac:dyDescent="0.3">
      <c r="A2236" s="203">
        <v>39332</v>
      </c>
      <c r="B2236" s="204" t="s">
        <v>509</v>
      </c>
      <c r="C2236" s="204" t="s">
        <v>713</v>
      </c>
      <c r="D2236" s="204" t="s">
        <v>96</v>
      </c>
      <c r="E2236" s="204" t="s">
        <v>721</v>
      </c>
      <c r="F2236" s="205">
        <v>3571.1400000000003</v>
      </c>
      <c r="G2236" s="205">
        <v>2196.3200000000002</v>
      </c>
      <c r="H2236">
        <f t="shared" si="48"/>
        <v>2007</v>
      </c>
    </row>
    <row r="2237" spans="1:8" x14ac:dyDescent="0.3">
      <c r="A2237" s="203">
        <v>39332</v>
      </c>
      <c r="B2237" s="204" t="s">
        <v>509</v>
      </c>
      <c r="C2237" s="204" t="s">
        <v>714</v>
      </c>
      <c r="D2237" s="204" t="s">
        <v>96</v>
      </c>
      <c r="E2237" s="204" t="s">
        <v>721</v>
      </c>
      <c r="F2237" s="205">
        <v>664</v>
      </c>
      <c r="G2237" s="205">
        <v>750</v>
      </c>
      <c r="H2237">
        <f t="shared" si="48"/>
        <v>2007</v>
      </c>
    </row>
    <row r="2238" spans="1:8" x14ac:dyDescent="0.3">
      <c r="A2238" s="203">
        <v>39332</v>
      </c>
      <c r="B2238" s="204" t="s">
        <v>509</v>
      </c>
      <c r="C2238" s="204" t="s">
        <v>715</v>
      </c>
      <c r="D2238" s="204" t="s">
        <v>96</v>
      </c>
      <c r="E2238" s="204" t="s">
        <v>721</v>
      </c>
      <c r="F2238" s="205">
        <v>0</v>
      </c>
      <c r="G2238" s="205">
        <v>3933</v>
      </c>
      <c r="H2238">
        <f t="shared" si="48"/>
        <v>2007</v>
      </c>
    </row>
    <row r="2239" spans="1:8" x14ac:dyDescent="0.3">
      <c r="A2239" s="203">
        <v>39332</v>
      </c>
      <c r="B2239" s="204" t="s">
        <v>716</v>
      </c>
      <c r="C2239" s="204" t="s">
        <v>716</v>
      </c>
      <c r="D2239" s="204" t="s">
        <v>96</v>
      </c>
      <c r="E2239" s="204" t="s">
        <v>721</v>
      </c>
      <c r="F2239" s="205">
        <v>888</v>
      </c>
      <c r="G2239" s="205">
        <v>1611</v>
      </c>
      <c r="H2239">
        <f t="shared" si="48"/>
        <v>2007</v>
      </c>
    </row>
    <row r="2240" spans="1:8" x14ac:dyDescent="0.3">
      <c r="A2240" s="203">
        <v>39332</v>
      </c>
      <c r="B2240" s="204" t="s">
        <v>717</v>
      </c>
      <c r="C2240" s="204" t="s">
        <v>718</v>
      </c>
      <c r="D2240" s="204" t="s">
        <v>96</v>
      </c>
      <c r="E2240" s="204" t="s">
        <v>721</v>
      </c>
      <c r="F2240" s="205">
        <v>968</v>
      </c>
      <c r="G2240" s="205">
        <v>1544</v>
      </c>
      <c r="H2240">
        <f t="shared" si="48"/>
        <v>2007</v>
      </c>
    </row>
    <row r="2241" spans="1:8" x14ac:dyDescent="0.3">
      <c r="A2241" s="203">
        <v>39332</v>
      </c>
      <c r="B2241" s="204" t="s">
        <v>717</v>
      </c>
      <c r="C2241" s="204" t="s">
        <v>719</v>
      </c>
      <c r="D2241" s="204" t="s">
        <v>96</v>
      </c>
      <c r="E2241" s="204" t="s">
        <v>721</v>
      </c>
      <c r="F2241" s="205">
        <v>436</v>
      </c>
      <c r="G2241" s="205">
        <v>747</v>
      </c>
      <c r="H2241">
        <f t="shared" si="48"/>
        <v>2007</v>
      </c>
    </row>
    <row r="2242" spans="1:8" x14ac:dyDescent="0.3">
      <c r="A2242" s="203">
        <v>39339</v>
      </c>
      <c r="B2242" s="204" t="s">
        <v>134</v>
      </c>
      <c r="C2242" s="204" t="s">
        <v>134</v>
      </c>
      <c r="D2242" s="204" t="s">
        <v>711</v>
      </c>
      <c r="E2242" s="204" t="s">
        <v>712</v>
      </c>
      <c r="F2242" s="205">
        <v>5924</v>
      </c>
      <c r="G2242" s="205">
        <v>8875</v>
      </c>
      <c r="H2242">
        <f t="shared" si="48"/>
        <v>2007</v>
      </c>
    </row>
    <row r="2243" spans="1:8" x14ac:dyDescent="0.3">
      <c r="A2243" s="203">
        <v>39339</v>
      </c>
      <c r="B2243" s="204" t="s">
        <v>509</v>
      </c>
      <c r="C2243" s="204" t="s">
        <v>713</v>
      </c>
      <c r="D2243" s="204" t="s">
        <v>96</v>
      </c>
      <c r="E2243" s="204" t="s">
        <v>712</v>
      </c>
      <c r="F2243" s="205">
        <v>3008.1200000000003</v>
      </c>
      <c r="G2243" s="205">
        <v>2816.52</v>
      </c>
      <c r="H2243">
        <f t="shared" ref="H2243:H2306" si="49">YEAR(A2243)</f>
        <v>2007</v>
      </c>
    </row>
    <row r="2244" spans="1:8" x14ac:dyDescent="0.3">
      <c r="A2244" s="203">
        <v>39339</v>
      </c>
      <c r="B2244" s="204" t="s">
        <v>509</v>
      </c>
      <c r="C2244" s="204" t="s">
        <v>714</v>
      </c>
      <c r="D2244" s="204" t="s">
        <v>96</v>
      </c>
      <c r="E2244" s="204" t="s">
        <v>712</v>
      </c>
      <c r="F2244" s="205">
        <v>417</v>
      </c>
      <c r="G2244" s="205">
        <v>522</v>
      </c>
      <c r="H2244">
        <f t="shared" si="49"/>
        <v>2007</v>
      </c>
    </row>
    <row r="2245" spans="1:8" x14ac:dyDescent="0.3">
      <c r="A2245" s="203">
        <v>39339</v>
      </c>
      <c r="B2245" s="204" t="s">
        <v>509</v>
      </c>
      <c r="C2245" s="204" t="s">
        <v>715</v>
      </c>
      <c r="D2245" s="204" t="s">
        <v>96</v>
      </c>
      <c r="E2245" s="204" t="s">
        <v>712</v>
      </c>
      <c r="F2245" s="205">
        <v>0</v>
      </c>
      <c r="G2245" s="205">
        <v>2836</v>
      </c>
      <c r="H2245">
        <f t="shared" si="49"/>
        <v>2007</v>
      </c>
    </row>
    <row r="2246" spans="1:8" x14ac:dyDescent="0.3">
      <c r="A2246" s="203">
        <v>39339</v>
      </c>
      <c r="B2246" s="204" t="s">
        <v>716</v>
      </c>
      <c r="C2246" s="204" t="s">
        <v>716</v>
      </c>
      <c r="D2246" s="204" t="s">
        <v>96</v>
      </c>
      <c r="E2246" s="204" t="s">
        <v>712</v>
      </c>
      <c r="F2246" s="205">
        <v>767</v>
      </c>
      <c r="G2246" s="205">
        <v>1385</v>
      </c>
      <c r="H2246">
        <f t="shared" si="49"/>
        <v>2007</v>
      </c>
    </row>
    <row r="2247" spans="1:8" x14ac:dyDescent="0.3">
      <c r="A2247" s="203">
        <v>39339</v>
      </c>
      <c r="B2247" s="204" t="s">
        <v>717</v>
      </c>
      <c r="C2247" s="204" t="s">
        <v>718</v>
      </c>
      <c r="D2247" s="204" t="s">
        <v>96</v>
      </c>
      <c r="E2247" s="204" t="s">
        <v>712</v>
      </c>
      <c r="F2247" s="205">
        <v>1240</v>
      </c>
      <c r="G2247" s="205">
        <v>1765</v>
      </c>
      <c r="H2247">
        <f t="shared" si="49"/>
        <v>2007</v>
      </c>
    </row>
    <row r="2248" spans="1:8" x14ac:dyDescent="0.3">
      <c r="A2248" s="203">
        <v>39339</v>
      </c>
      <c r="B2248" s="204" t="s">
        <v>717</v>
      </c>
      <c r="C2248" s="204" t="s">
        <v>719</v>
      </c>
      <c r="D2248" s="204" t="s">
        <v>96</v>
      </c>
      <c r="E2248" s="204" t="s">
        <v>712</v>
      </c>
      <c r="F2248" s="205">
        <v>144</v>
      </c>
      <c r="G2248" s="205">
        <v>265</v>
      </c>
      <c r="H2248">
        <f t="shared" si="49"/>
        <v>2007</v>
      </c>
    </row>
    <row r="2249" spans="1:8" x14ac:dyDescent="0.3">
      <c r="A2249" s="203">
        <v>39339</v>
      </c>
      <c r="B2249" s="204" t="s">
        <v>720</v>
      </c>
      <c r="C2249" s="204" t="s">
        <v>720</v>
      </c>
      <c r="D2249" s="204" t="s">
        <v>96</v>
      </c>
      <c r="E2249" s="204" t="s">
        <v>712</v>
      </c>
      <c r="F2249" s="205">
        <v>364</v>
      </c>
      <c r="G2249" s="205">
        <v>624</v>
      </c>
      <c r="H2249">
        <f t="shared" si="49"/>
        <v>2007</v>
      </c>
    </row>
    <row r="2250" spans="1:8" x14ac:dyDescent="0.3">
      <c r="A2250" s="203">
        <v>39339</v>
      </c>
      <c r="B2250" s="204" t="s">
        <v>720</v>
      </c>
      <c r="C2250" s="204" t="s">
        <v>720</v>
      </c>
      <c r="D2250" s="204" t="s">
        <v>96</v>
      </c>
      <c r="E2250" s="204" t="s">
        <v>721</v>
      </c>
      <c r="F2250" s="205">
        <v>171</v>
      </c>
      <c r="G2250" s="205">
        <v>464</v>
      </c>
      <c r="H2250">
        <f t="shared" si="49"/>
        <v>2007</v>
      </c>
    </row>
    <row r="2251" spans="1:8" x14ac:dyDescent="0.3">
      <c r="A2251" s="203">
        <v>39339</v>
      </c>
      <c r="B2251" s="204" t="s">
        <v>134</v>
      </c>
      <c r="C2251" s="204" t="s">
        <v>134</v>
      </c>
      <c r="D2251" s="204" t="s">
        <v>711</v>
      </c>
      <c r="E2251" s="204" t="s">
        <v>721</v>
      </c>
      <c r="F2251" s="205">
        <v>5913</v>
      </c>
      <c r="G2251" s="205">
        <v>6469</v>
      </c>
      <c r="H2251">
        <f t="shared" si="49"/>
        <v>2007</v>
      </c>
    </row>
    <row r="2252" spans="1:8" x14ac:dyDescent="0.3">
      <c r="A2252" s="203">
        <v>39339</v>
      </c>
      <c r="B2252" s="204" t="s">
        <v>509</v>
      </c>
      <c r="C2252" s="204" t="s">
        <v>713</v>
      </c>
      <c r="D2252" s="204" t="s">
        <v>96</v>
      </c>
      <c r="E2252" s="204" t="s">
        <v>721</v>
      </c>
      <c r="F2252" s="205">
        <v>3699.4</v>
      </c>
      <c r="G2252" s="205">
        <v>2556.7200000000003</v>
      </c>
      <c r="H2252">
        <f t="shared" si="49"/>
        <v>2007</v>
      </c>
    </row>
    <row r="2253" spans="1:8" x14ac:dyDescent="0.3">
      <c r="A2253" s="203">
        <v>39339</v>
      </c>
      <c r="B2253" s="204" t="s">
        <v>509</v>
      </c>
      <c r="C2253" s="204" t="s">
        <v>714</v>
      </c>
      <c r="D2253" s="204" t="s">
        <v>96</v>
      </c>
      <c r="E2253" s="204" t="s">
        <v>721</v>
      </c>
      <c r="F2253" s="205">
        <v>666</v>
      </c>
      <c r="G2253" s="205">
        <v>841</v>
      </c>
      <c r="H2253">
        <f t="shared" si="49"/>
        <v>2007</v>
      </c>
    </row>
    <row r="2254" spans="1:8" x14ac:dyDescent="0.3">
      <c r="A2254" s="203">
        <v>39339</v>
      </c>
      <c r="B2254" s="204" t="s">
        <v>509</v>
      </c>
      <c r="C2254" s="204" t="s">
        <v>715</v>
      </c>
      <c r="D2254" s="204" t="s">
        <v>96</v>
      </c>
      <c r="E2254" s="204" t="s">
        <v>721</v>
      </c>
      <c r="F2254" s="205">
        <v>0</v>
      </c>
      <c r="G2254" s="205">
        <v>3900</v>
      </c>
      <c r="H2254">
        <f t="shared" si="49"/>
        <v>2007</v>
      </c>
    </row>
    <row r="2255" spans="1:8" x14ac:dyDescent="0.3">
      <c r="A2255" s="203">
        <v>39339</v>
      </c>
      <c r="B2255" s="204" t="s">
        <v>716</v>
      </c>
      <c r="C2255" s="204" t="s">
        <v>716</v>
      </c>
      <c r="D2255" s="204" t="s">
        <v>96</v>
      </c>
      <c r="E2255" s="204" t="s">
        <v>721</v>
      </c>
      <c r="F2255" s="205">
        <v>1026</v>
      </c>
      <c r="G2255" s="205">
        <v>1630</v>
      </c>
      <c r="H2255">
        <f t="shared" si="49"/>
        <v>2007</v>
      </c>
    </row>
    <row r="2256" spans="1:8" x14ac:dyDescent="0.3">
      <c r="A2256" s="203">
        <v>39339</v>
      </c>
      <c r="B2256" s="204" t="s">
        <v>717</v>
      </c>
      <c r="C2256" s="204" t="s">
        <v>718</v>
      </c>
      <c r="D2256" s="204" t="s">
        <v>96</v>
      </c>
      <c r="E2256" s="204" t="s">
        <v>721</v>
      </c>
      <c r="F2256" s="205">
        <v>935</v>
      </c>
      <c r="G2256" s="205">
        <v>1459</v>
      </c>
      <c r="H2256">
        <f t="shared" si="49"/>
        <v>2007</v>
      </c>
    </row>
    <row r="2257" spans="1:8" x14ac:dyDescent="0.3">
      <c r="A2257" s="203">
        <v>39339</v>
      </c>
      <c r="B2257" s="204" t="s">
        <v>717</v>
      </c>
      <c r="C2257" s="204" t="s">
        <v>719</v>
      </c>
      <c r="D2257" s="204" t="s">
        <v>96</v>
      </c>
      <c r="E2257" s="204" t="s">
        <v>721</v>
      </c>
      <c r="F2257" s="205">
        <v>291</v>
      </c>
      <c r="G2257" s="205">
        <v>737</v>
      </c>
      <c r="H2257">
        <f t="shared" si="49"/>
        <v>2007</v>
      </c>
    </row>
    <row r="2258" spans="1:8" x14ac:dyDescent="0.3">
      <c r="A2258" s="203">
        <v>39346</v>
      </c>
      <c r="B2258" s="204" t="s">
        <v>134</v>
      </c>
      <c r="C2258" s="204" t="s">
        <v>134</v>
      </c>
      <c r="D2258" s="204" t="s">
        <v>711</v>
      </c>
      <c r="E2258" s="204" t="s">
        <v>712</v>
      </c>
      <c r="F2258" s="205">
        <v>6198</v>
      </c>
      <c r="G2258" s="205">
        <v>9078</v>
      </c>
      <c r="H2258">
        <f t="shared" si="49"/>
        <v>2007</v>
      </c>
    </row>
    <row r="2259" spans="1:8" x14ac:dyDescent="0.3">
      <c r="A2259" s="203">
        <v>39346</v>
      </c>
      <c r="B2259" s="204" t="s">
        <v>509</v>
      </c>
      <c r="C2259" s="204" t="s">
        <v>713</v>
      </c>
      <c r="D2259" s="204" t="s">
        <v>96</v>
      </c>
      <c r="E2259" s="204" t="s">
        <v>712</v>
      </c>
      <c r="F2259" s="205">
        <v>3160.88</v>
      </c>
      <c r="G2259" s="205">
        <v>3153.54</v>
      </c>
      <c r="H2259">
        <f t="shared" si="49"/>
        <v>2007</v>
      </c>
    </row>
    <row r="2260" spans="1:8" x14ac:dyDescent="0.3">
      <c r="A2260" s="203">
        <v>39346</v>
      </c>
      <c r="B2260" s="204" t="s">
        <v>509</v>
      </c>
      <c r="C2260" s="204" t="s">
        <v>714</v>
      </c>
      <c r="D2260" s="204" t="s">
        <v>96</v>
      </c>
      <c r="E2260" s="204" t="s">
        <v>712</v>
      </c>
      <c r="F2260" s="205">
        <v>311</v>
      </c>
      <c r="G2260" s="205">
        <v>431</v>
      </c>
      <c r="H2260">
        <f t="shared" si="49"/>
        <v>2007</v>
      </c>
    </row>
    <row r="2261" spans="1:8" x14ac:dyDescent="0.3">
      <c r="A2261" s="203">
        <v>39346</v>
      </c>
      <c r="B2261" s="204" t="s">
        <v>509</v>
      </c>
      <c r="C2261" s="204" t="s">
        <v>715</v>
      </c>
      <c r="D2261" s="204" t="s">
        <v>96</v>
      </c>
      <c r="E2261" s="204" t="s">
        <v>712</v>
      </c>
      <c r="F2261" s="205">
        <v>0</v>
      </c>
      <c r="G2261" s="205">
        <v>2807</v>
      </c>
      <c r="H2261">
        <f t="shared" si="49"/>
        <v>2007</v>
      </c>
    </row>
    <row r="2262" spans="1:8" x14ac:dyDescent="0.3">
      <c r="A2262" s="203">
        <v>39346</v>
      </c>
      <c r="B2262" s="204" t="s">
        <v>716</v>
      </c>
      <c r="C2262" s="204" t="s">
        <v>716</v>
      </c>
      <c r="D2262" s="204" t="s">
        <v>96</v>
      </c>
      <c r="E2262" s="204" t="s">
        <v>712</v>
      </c>
      <c r="F2262" s="205">
        <v>768</v>
      </c>
      <c r="G2262" s="205">
        <v>1450</v>
      </c>
      <c r="H2262">
        <f t="shared" si="49"/>
        <v>2007</v>
      </c>
    </row>
    <row r="2263" spans="1:8" x14ac:dyDescent="0.3">
      <c r="A2263" s="203">
        <v>39346</v>
      </c>
      <c r="B2263" s="204" t="s">
        <v>717</v>
      </c>
      <c r="C2263" s="204" t="s">
        <v>718</v>
      </c>
      <c r="D2263" s="204" t="s">
        <v>96</v>
      </c>
      <c r="E2263" s="204" t="s">
        <v>712</v>
      </c>
      <c r="F2263" s="205">
        <v>1277</v>
      </c>
      <c r="G2263" s="205">
        <v>1764</v>
      </c>
      <c r="H2263">
        <f t="shared" si="49"/>
        <v>2007</v>
      </c>
    </row>
    <row r="2264" spans="1:8" x14ac:dyDescent="0.3">
      <c r="A2264" s="203">
        <v>39346</v>
      </c>
      <c r="B2264" s="204" t="s">
        <v>717</v>
      </c>
      <c r="C2264" s="204" t="s">
        <v>719</v>
      </c>
      <c r="D2264" s="204" t="s">
        <v>96</v>
      </c>
      <c r="E2264" s="204" t="s">
        <v>712</v>
      </c>
      <c r="F2264" s="205">
        <v>281</v>
      </c>
      <c r="G2264" s="205">
        <v>298</v>
      </c>
      <c r="H2264">
        <f t="shared" si="49"/>
        <v>2007</v>
      </c>
    </row>
    <row r="2265" spans="1:8" x14ac:dyDescent="0.3">
      <c r="A2265" s="203">
        <v>39346</v>
      </c>
      <c r="B2265" s="204" t="s">
        <v>720</v>
      </c>
      <c r="C2265" s="204" t="s">
        <v>720</v>
      </c>
      <c r="D2265" s="204" t="s">
        <v>96</v>
      </c>
      <c r="E2265" s="204" t="s">
        <v>712</v>
      </c>
      <c r="F2265" s="205">
        <v>329</v>
      </c>
      <c r="G2265" s="205">
        <v>805</v>
      </c>
      <c r="H2265">
        <f t="shared" si="49"/>
        <v>2007</v>
      </c>
    </row>
    <row r="2266" spans="1:8" x14ac:dyDescent="0.3">
      <c r="A2266" s="203">
        <v>39346</v>
      </c>
      <c r="B2266" s="204" t="s">
        <v>720</v>
      </c>
      <c r="C2266" s="204" t="s">
        <v>720</v>
      </c>
      <c r="D2266" s="204" t="s">
        <v>96</v>
      </c>
      <c r="E2266" s="204" t="s">
        <v>721</v>
      </c>
      <c r="F2266" s="205">
        <v>172</v>
      </c>
      <c r="G2266" s="205">
        <v>407</v>
      </c>
      <c r="H2266">
        <f t="shared" si="49"/>
        <v>2007</v>
      </c>
    </row>
    <row r="2267" spans="1:8" x14ac:dyDescent="0.3">
      <c r="A2267" s="203">
        <v>39346</v>
      </c>
      <c r="B2267" s="204" t="s">
        <v>134</v>
      </c>
      <c r="C2267" s="204" t="s">
        <v>134</v>
      </c>
      <c r="D2267" s="204" t="s">
        <v>711</v>
      </c>
      <c r="E2267" s="204" t="s">
        <v>721</v>
      </c>
      <c r="F2267" s="205">
        <v>6439</v>
      </c>
      <c r="G2267" s="205">
        <v>6254</v>
      </c>
      <c r="H2267">
        <f t="shared" si="49"/>
        <v>2007</v>
      </c>
    </row>
    <row r="2268" spans="1:8" x14ac:dyDescent="0.3">
      <c r="A2268" s="203">
        <v>39346</v>
      </c>
      <c r="B2268" s="204" t="s">
        <v>509</v>
      </c>
      <c r="C2268" s="204" t="s">
        <v>713</v>
      </c>
      <c r="D2268" s="204" t="s">
        <v>96</v>
      </c>
      <c r="E2268" s="204" t="s">
        <v>721</v>
      </c>
      <c r="F2268" s="205">
        <v>3840.38</v>
      </c>
      <c r="G2268" s="205">
        <v>2289.6</v>
      </c>
      <c r="H2268">
        <f t="shared" si="49"/>
        <v>2007</v>
      </c>
    </row>
    <row r="2269" spans="1:8" x14ac:dyDescent="0.3">
      <c r="A2269" s="203">
        <v>39346</v>
      </c>
      <c r="B2269" s="204" t="s">
        <v>509</v>
      </c>
      <c r="C2269" s="204" t="s">
        <v>714</v>
      </c>
      <c r="D2269" s="204" t="s">
        <v>96</v>
      </c>
      <c r="E2269" s="204" t="s">
        <v>721</v>
      </c>
      <c r="F2269" s="205">
        <v>451</v>
      </c>
      <c r="G2269" s="205">
        <v>835</v>
      </c>
      <c r="H2269">
        <f t="shared" si="49"/>
        <v>2007</v>
      </c>
    </row>
    <row r="2270" spans="1:8" x14ac:dyDescent="0.3">
      <c r="A2270" s="203">
        <v>39346</v>
      </c>
      <c r="B2270" s="204" t="s">
        <v>509</v>
      </c>
      <c r="C2270" s="204" t="s">
        <v>715</v>
      </c>
      <c r="D2270" s="204" t="s">
        <v>96</v>
      </c>
      <c r="E2270" s="204" t="s">
        <v>721</v>
      </c>
      <c r="F2270" s="205">
        <v>0</v>
      </c>
      <c r="G2270" s="205">
        <v>3860</v>
      </c>
      <c r="H2270">
        <f t="shared" si="49"/>
        <v>2007</v>
      </c>
    </row>
    <row r="2271" spans="1:8" x14ac:dyDescent="0.3">
      <c r="A2271" s="203">
        <v>39346</v>
      </c>
      <c r="B2271" s="204" t="s">
        <v>716</v>
      </c>
      <c r="C2271" s="204" t="s">
        <v>716</v>
      </c>
      <c r="D2271" s="204" t="s">
        <v>96</v>
      </c>
      <c r="E2271" s="204" t="s">
        <v>721</v>
      </c>
      <c r="F2271" s="205">
        <v>1083</v>
      </c>
      <c r="G2271" s="205">
        <v>1797</v>
      </c>
      <c r="H2271">
        <f t="shared" si="49"/>
        <v>2007</v>
      </c>
    </row>
    <row r="2272" spans="1:8" x14ac:dyDescent="0.3">
      <c r="A2272" s="203">
        <v>39346</v>
      </c>
      <c r="B2272" s="204" t="s">
        <v>717</v>
      </c>
      <c r="C2272" s="204" t="s">
        <v>718</v>
      </c>
      <c r="D2272" s="204" t="s">
        <v>96</v>
      </c>
      <c r="E2272" s="204" t="s">
        <v>721</v>
      </c>
      <c r="F2272" s="205">
        <v>801</v>
      </c>
      <c r="G2272" s="205">
        <v>1360</v>
      </c>
      <c r="H2272">
        <f t="shared" si="49"/>
        <v>2007</v>
      </c>
    </row>
    <row r="2273" spans="1:8" x14ac:dyDescent="0.3">
      <c r="A2273" s="203">
        <v>39346</v>
      </c>
      <c r="B2273" s="204" t="s">
        <v>717</v>
      </c>
      <c r="C2273" s="204" t="s">
        <v>719</v>
      </c>
      <c r="D2273" s="204" t="s">
        <v>96</v>
      </c>
      <c r="E2273" s="204" t="s">
        <v>721</v>
      </c>
      <c r="F2273" s="205">
        <v>416</v>
      </c>
      <c r="G2273" s="205">
        <v>759</v>
      </c>
      <c r="H2273">
        <f t="shared" si="49"/>
        <v>2007</v>
      </c>
    </row>
    <row r="2274" spans="1:8" x14ac:dyDescent="0.3">
      <c r="A2274" s="203">
        <v>39353</v>
      </c>
      <c r="B2274" s="204" t="s">
        <v>134</v>
      </c>
      <c r="C2274" s="204" t="s">
        <v>134</v>
      </c>
      <c r="D2274" s="204" t="s">
        <v>711</v>
      </c>
      <c r="E2274" s="204" t="s">
        <v>712</v>
      </c>
      <c r="F2274" s="205">
        <v>6134</v>
      </c>
      <c r="G2274" s="205">
        <v>9083</v>
      </c>
      <c r="H2274">
        <f t="shared" si="49"/>
        <v>2007</v>
      </c>
    </row>
    <row r="2275" spans="1:8" x14ac:dyDescent="0.3">
      <c r="A2275" s="203">
        <v>39353</v>
      </c>
      <c r="B2275" s="204" t="s">
        <v>509</v>
      </c>
      <c r="C2275" s="204" t="s">
        <v>713</v>
      </c>
      <c r="D2275" s="204" t="s">
        <v>96</v>
      </c>
      <c r="E2275" s="204" t="s">
        <v>712</v>
      </c>
      <c r="F2275" s="205">
        <v>2939.04</v>
      </c>
      <c r="G2275" s="205">
        <v>3144</v>
      </c>
      <c r="H2275">
        <f t="shared" si="49"/>
        <v>2007</v>
      </c>
    </row>
    <row r="2276" spans="1:8" x14ac:dyDescent="0.3">
      <c r="A2276" s="203">
        <v>39353</v>
      </c>
      <c r="B2276" s="204" t="s">
        <v>509</v>
      </c>
      <c r="C2276" s="204" t="s">
        <v>714</v>
      </c>
      <c r="D2276" s="204" t="s">
        <v>96</v>
      </c>
      <c r="E2276" s="204" t="s">
        <v>712</v>
      </c>
      <c r="F2276" s="205">
        <v>649</v>
      </c>
      <c r="G2276" s="205">
        <v>678</v>
      </c>
      <c r="H2276">
        <f t="shared" si="49"/>
        <v>2007</v>
      </c>
    </row>
    <row r="2277" spans="1:8" x14ac:dyDescent="0.3">
      <c r="A2277" s="203">
        <v>39353</v>
      </c>
      <c r="B2277" s="204" t="s">
        <v>509</v>
      </c>
      <c r="C2277" s="204" t="s">
        <v>715</v>
      </c>
      <c r="D2277" s="204" t="s">
        <v>96</v>
      </c>
      <c r="E2277" s="204" t="s">
        <v>712</v>
      </c>
      <c r="F2277" s="205">
        <v>0</v>
      </c>
      <c r="G2277" s="205">
        <v>2786</v>
      </c>
      <c r="H2277">
        <f t="shared" si="49"/>
        <v>2007</v>
      </c>
    </row>
    <row r="2278" spans="1:8" x14ac:dyDescent="0.3">
      <c r="A2278" s="203">
        <v>39353</v>
      </c>
      <c r="B2278" s="204" t="s">
        <v>716</v>
      </c>
      <c r="C2278" s="204" t="s">
        <v>716</v>
      </c>
      <c r="D2278" s="204" t="s">
        <v>96</v>
      </c>
      <c r="E2278" s="204" t="s">
        <v>712</v>
      </c>
      <c r="F2278" s="205">
        <v>771</v>
      </c>
      <c r="G2278" s="205">
        <v>1765</v>
      </c>
      <c r="H2278">
        <f t="shared" si="49"/>
        <v>2007</v>
      </c>
    </row>
    <row r="2279" spans="1:8" x14ac:dyDescent="0.3">
      <c r="A2279" s="203">
        <v>39353</v>
      </c>
      <c r="B2279" s="204" t="s">
        <v>717</v>
      </c>
      <c r="C2279" s="204" t="s">
        <v>718</v>
      </c>
      <c r="D2279" s="204" t="s">
        <v>96</v>
      </c>
      <c r="E2279" s="204" t="s">
        <v>712</v>
      </c>
      <c r="F2279" s="205">
        <v>1277</v>
      </c>
      <c r="G2279" s="205">
        <v>1716</v>
      </c>
      <c r="H2279">
        <f t="shared" si="49"/>
        <v>2007</v>
      </c>
    </row>
    <row r="2280" spans="1:8" x14ac:dyDescent="0.3">
      <c r="A2280" s="203">
        <v>39353</v>
      </c>
      <c r="B2280" s="204" t="s">
        <v>717</v>
      </c>
      <c r="C2280" s="204" t="s">
        <v>719</v>
      </c>
      <c r="D2280" s="204" t="s">
        <v>96</v>
      </c>
      <c r="E2280" s="204" t="s">
        <v>712</v>
      </c>
      <c r="F2280" s="205">
        <v>192</v>
      </c>
      <c r="G2280" s="205">
        <v>150</v>
      </c>
      <c r="H2280">
        <f t="shared" si="49"/>
        <v>2007</v>
      </c>
    </row>
    <row r="2281" spans="1:8" x14ac:dyDescent="0.3">
      <c r="A2281" s="203">
        <v>39353</v>
      </c>
      <c r="B2281" s="204" t="s">
        <v>720</v>
      </c>
      <c r="C2281" s="204" t="s">
        <v>720</v>
      </c>
      <c r="D2281" s="204" t="s">
        <v>96</v>
      </c>
      <c r="E2281" s="204" t="s">
        <v>712</v>
      </c>
      <c r="F2281" s="205">
        <v>180</v>
      </c>
      <c r="G2281" s="205">
        <v>810</v>
      </c>
      <c r="H2281">
        <f t="shared" si="49"/>
        <v>2007</v>
      </c>
    </row>
    <row r="2282" spans="1:8" x14ac:dyDescent="0.3">
      <c r="A2282" s="203">
        <v>39353</v>
      </c>
      <c r="B2282" s="204" t="s">
        <v>720</v>
      </c>
      <c r="C2282" s="204" t="s">
        <v>720</v>
      </c>
      <c r="D2282" s="204" t="s">
        <v>96</v>
      </c>
      <c r="E2282" s="204" t="s">
        <v>721</v>
      </c>
      <c r="F2282" s="205">
        <v>207</v>
      </c>
      <c r="G2282" s="205">
        <v>522</v>
      </c>
      <c r="H2282">
        <f t="shared" si="49"/>
        <v>2007</v>
      </c>
    </row>
    <row r="2283" spans="1:8" x14ac:dyDescent="0.3">
      <c r="A2283" s="203">
        <v>39353</v>
      </c>
      <c r="B2283" s="204" t="s">
        <v>134</v>
      </c>
      <c r="C2283" s="204" t="s">
        <v>134</v>
      </c>
      <c r="D2283" s="204" t="s">
        <v>711</v>
      </c>
      <c r="E2283" s="204" t="s">
        <v>721</v>
      </c>
      <c r="F2283" s="205">
        <v>5914</v>
      </c>
      <c r="G2283" s="205">
        <v>6870</v>
      </c>
      <c r="H2283">
        <f t="shared" si="49"/>
        <v>2007</v>
      </c>
    </row>
    <row r="2284" spans="1:8" x14ac:dyDescent="0.3">
      <c r="A2284" s="203">
        <v>39353</v>
      </c>
      <c r="B2284" s="204" t="s">
        <v>509</v>
      </c>
      <c r="C2284" s="204" t="s">
        <v>713</v>
      </c>
      <c r="D2284" s="204" t="s">
        <v>96</v>
      </c>
      <c r="E2284" s="204" t="s">
        <v>721</v>
      </c>
      <c r="F2284" s="205">
        <v>3792.6800000000003</v>
      </c>
      <c r="G2284" s="205">
        <v>2290.6600000000003</v>
      </c>
      <c r="H2284">
        <f t="shared" si="49"/>
        <v>2007</v>
      </c>
    </row>
    <row r="2285" spans="1:8" x14ac:dyDescent="0.3">
      <c r="A2285" s="203">
        <v>39353</v>
      </c>
      <c r="B2285" s="204" t="s">
        <v>509</v>
      </c>
      <c r="C2285" s="204" t="s">
        <v>714</v>
      </c>
      <c r="D2285" s="204" t="s">
        <v>96</v>
      </c>
      <c r="E2285" s="204" t="s">
        <v>721</v>
      </c>
      <c r="F2285" s="205">
        <v>481</v>
      </c>
      <c r="G2285" s="205">
        <v>846</v>
      </c>
      <c r="H2285">
        <f t="shared" si="49"/>
        <v>2007</v>
      </c>
    </row>
    <row r="2286" spans="1:8" x14ac:dyDescent="0.3">
      <c r="A2286" s="203">
        <v>39353</v>
      </c>
      <c r="B2286" s="204" t="s">
        <v>509</v>
      </c>
      <c r="C2286" s="204" t="s">
        <v>715</v>
      </c>
      <c r="D2286" s="204" t="s">
        <v>96</v>
      </c>
      <c r="E2286" s="204" t="s">
        <v>721</v>
      </c>
      <c r="F2286" s="205">
        <v>0</v>
      </c>
      <c r="G2286" s="205">
        <v>3806</v>
      </c>
      <c r="H2286">
        <f t="shared" si="49"/>
        <v>2007</v>
      </c>
    </row>
    <row r="2287" spans="1:8" x14ac:dyDescent="0.3">
      <c r="A2287" s="203">
        <v>39353</v>
      </c>
      <c r="B2287" s="204" t="s">
        <v>716</v>
      </c>
      <c r="C2287" s="204" t="s">
        <v>716</v>
      </c>
      <c r="D2287" s="204" t="s">
        <v>96</v>
      </c>
      <c r="E2287" s="204" t="s">
        <v>721</v>
      </c>
      <c r="F2287" s="205">
        <v>1082</v>
      </c>
      <c r="G2287" s="205">
        <v>1570</v>
      </c>
      <c r="H2287">
        <f t="shared" si="49"/>
        <v>2007</v>
      </c>
    </row>
    <row r="2288" spans="1:8" x14ac:dyDescent="0.3">
      <c r="A2288" s="203">
        <v>39353</v>
      </c>
      <c r="B2288" s="204" t="s">
        <v>717</v>
      </c>
      <c r="C2288" s="204" t="s">
        <v>718</v>
      </c>
      <c r="D2288" s="204" t="s">
        <v>96</v>
      </c>
      <c r="E2288" s="204" t="s">
        <v>721</v>
      </c>
      <c r="F2288" s="205">
        <v>849</v>
      </c>
      <c r="G2288" s="205">
        <v>1308</v>
      </c>
      <c r="H2288">
        <f t="shared" si="49"/>
        <v>2007</v>
      </c>
    </row>
    <row r="2289" spans="1:8" x14ac:dyDescent="0.3">
      <c r="A2289" s="203">
        <v>39353</v>
      </c>
      <c r="B2289" s="204" t="s">
        <v>717</v>
      </c>
      <c r="C2289" s="204" t="s">
        <v>719</v>
      </c>
      <c r="D2289" s="204" t="s">
        <v>96</v>
      </c>
      <c r="E2289" s="204" t="s">
        <v>721</v>
      </c>
      <c r="F2289" s="205">
        <v>222</v>
      </c>
      <c r="G2289" s="205">
        <v>754</v>
      </c>
      <c r="H2289">
        <f t="shared" si="49"/>
        <v>2007</v>
      </c>
    </row>
    <row r="2290" spans="1:8" x14ac:dyDescent="0.3">
      <c r="A2290" s="203">
        <v>39360</v>
      </c>
      <c r="B2290" s="204" t="s">
        <v>134</v>
      </c>
      <c r="C2290" s="204" t="s">
        <v>134</v>
      </c>
      <c r="D2290" s="204" t="s">
        <v>711</v>
      </c>
      <c r="E2290" s="204" t="s">
        <v>712</v>
      </c>
      <c r="F2290" s="205">
        <v>6017</v>
      </c>
      <c r="G2290" s="205">
        <v>9497</v>
      </c>
      <c r="H2290">
        <f t="shared" si="49"/>
        <v>2007</v>
      </c>
    </row>
    <row r="2291" spans="1:8" x14ac:dyDescent="0.3">
      <c r="A2291" s="203">
        <v>39360</v>
      </c>
      <c r="B2291" s="204" t="s">
        <v>509</v>
      </c>
      <c r="C2291" s="204" t="s">
        <v>713</v>
      </c>
      <c r="D2291" s="204" t="s">
        <v>96</v>
      </c>
      <c r="E2291" s="204" t="s">
        <v>712</v>
      </c>
      <c r="F2291" s="205">
        <v>2787.28</v>
      </c>
      <c r="G2291" s="205">
        <v>3079.46</v>
      </c>
      <c r="H2291">
        <f t="shared" si="49"/>
        <v>2007</v>
      </c>
    </row>
    <row r="2292" spans="1:8" x14ac:dyDescent="0.3">
      <c r="A2292" s="203">
        <v>39360</v>
      </c>
      <c r="B2292" s="204" t="s">
        <v>509</v>
      </c>
      <c r="C2292" s="204" t="s">
        <v>714</v>
      </c>
      <c r="D2292" s="204" t="s">
        <v>96</v>
      </c>
      <c r="E2292" s="204" t="s">
        <v>712</v>
      </c>
      <c r="F2292" s="205">
        <v>588</v>
      </c>
      <c r="G2292" s="205">
        <v>660</v>
      </c>
      <c r="H2292">
        <f t="shared" si="49"/>
        <v>2007</v>
      </c>
    </row>
    <row r="2293" spans="1:8" x14ac:dyDescent="0.3">
      <c r="A2293" s="203">
        <v>39360</v>
      </c>
      <c r="B2293" s="204" t="s">
        <v>509</v>
      </c>
      <c r="C2293" s="204" t="s">
        <v>715</v>
      </c>
      <c r="D2293" s="204" t="s">
        <v>96</v>
      </c>
      <c r="E2293" s="204" t="s">
        <v>712</v>
      </c>
      <c r="F2293" s="205">
        <v>0</v>
      </c>
      <c r="G2293" s="205">
        <v>2843</v>
      </c>
      <c r="H2293">
        <f t="shared" si="49"/>
        <v>2007</v>
      </c>
    </row>
    <row r="2294" spans="1:8" x14ac:dyDescent="0.3">
      <c r="A2294" s="203">
        <v>39360</v>
      </c>
      <c r="B2294" s="204" t="s">
        <v>716</v>
      </c>
      <c r="C2294" s="204" t="s">
        <v>716</v>
      </c>
      <c r="D2294" s="204" t="s">
        <v>96</v>
      </c>
      <c r="E2294" s="204" t="s">
        <v>712</v>
      </c>
      <c r="F2294" s="205">
        <v>821</v>
      </c>
      <c r="G2294" s="205">
        <v>1774</v>
      </c>
      <c r="H2294">
        <f t="shared" si="49"/>
        <v>2007</v>
      </c>
    </row>
    <row r="2295" spans="1:8" x14ac:dyDescent="0.3">
      <c r="A2295" s="203">
        <v>39360</v>
      </c>
      <c r="B2295" s="204" t="s">
        <v>717</v>
      </c>
      <c r="C2295" s="204" t="s">
        <v>718</v>
      </c>
      <c r="D2295" s="204" t="s">
        <v>96</v>
      </c>
      <c r="E2295" s="204" t="s">
        <v>712</v>
      </c>
      <c r="F2295" s="205">
        <v>1011</v>
      </c>
      <c r="G2295" s="205">
        <v>1470</v>
      </c>
      <c r="H2295">
        <f t="shared" si="49"/>
        <v>2007</v>
      </c>
    </row>
    <row r="2296" spans="1:8" x14ac:dyDescent="0.3">
      <c r="A2296" s="203">
        <v>39360</v>
      </c>
      <c r="B2296" s="204" t="s">
        <v>717</v>
      </c>
      <c r="C2296" s="204" t="s">
        <v>719</v>
      </c>
      <c r="D2296" s="204" t="s">
        <v>96</v>
      </c>
      <c r="E2296" s="204" t="s">
        <v>712</v>
      </c>
      <c r="F2296" s="205">
        <v>131</v>
      </c>
      <c r="G2296" s="205">
        <v>113</v>
      </c>
      <c r="H2296">
        <f t="shared" si="49"/>
        <v>2007</v>
      </c>
    </row>
    <row r="2297" spans="1:8" x14ac:dyDescent="0.3">
      <c r="A2297" s="203">
        <v>39360</v>
      </c>
      <c r="B2297" s="204" t="s">
        <v>720</v>
      </c>
      <c r="C2297" s="204" t="s">
        <v>720</v>
      </c>
      <c r="D2297" s="204" t="s">
        <v>96</v>
      </c>
      <c r="E2297" s="204" t="s">
        <v>712</v>
      </c>
      <c r="F2297" s="205">
        <v>388</v>
      </c>
      <c r="G2297" s="205">
        <v>761</v>
      </c>
      <c r="H2297">
        <f t="shared" si="49"/>
        <v>2007</v>
      </c>
    </row>
    <row r="2298" spans="1:8" x14ac:dyDescent="0.3">
      <c r="A2298" s="203">
        <v>39360</v>
      </c>
      <c r="B2298" s="204" t="s">
        <v>720</v>
      </c>
      <c r="C2298" s="204" t="s">
        <v>720</v>
      </c>
      <c r="D2298" s="204" t="s">
        <v>96</v>
      </c>
      <c r="E2298" s="204" t="s">
        <v>721</v>
      </c>
      <c r="F2298" s="205">
        <v>1</v>
      </c>
      <c r="G2298" s="205">
        <v>598</v>
      </c>
      <c r="H2298">
        <f t="shared" si="49"/>
        <v>2007</v>
      </c>
    </row>
    <row r="2299" spans="1:8" x14ac:dyDescent="0.3">
      <c r="A2299" s="203">
        <v>39360</v>
      </c>
      <c r="B2299" s="204" t="s">
        <v>134</v>
      </c>
      <c r="C2299" s="204" t="s">
        <v>134</v>
      </c>
      <c r="D2299" s="204" t="s">
        <v>711</v>
      </c>
      <c r="E2299" s="204" t="s">
        <v>721</v>
      </c>
      <c r="F2299" s="205">
        <v>6346</v>
      </c>
      <c r="G2299" s="205">
        <v>5984</v>
      </c>
      <c r="H2299">
        <f t="shared" si="49"/>
        <v>2007</v>
      </c>
    </row>
    <row r="2300" spans="1:8" x14ac:dyDescent="0.3">
      <c r="A2300" s="203">
        <v>39360</v>
      </c>
      <c r="B2300" s="204" t="s">
        <v>509</v>
      </c>
      <c r="C2300" s="204" t="s">
        <v>713</v>
      </c>
      <c r="D2300" s="204" t="s">
        <v>96</v>
      </c>
      <c r="E2300" s="204" t="s">
        <v>721</v>
      </c>
      <c r="F2300" s="205">
        <v>3492.7000000000003</v>
      </c>
      <c r="G2300" s="205">
        <v>2344.7200000000003</v>
      </c>
      <c r="H2300">
        <f t="shared" si="49"/>
        <v>2007</v>
      </c>
    </row>
    <row r="2301" spans="1:8" x14ac:dyDescent="0.3">
      <c r="A2301" s="203">
        <v>39360</v>
      </c>
      <c r="B2301" s="204" t="s">
        <v>509</v>
      </c>
      <c r="C2301" s="204" t="s">
        <v>714</v>
      </c>
      <c r="D2301" s="204" t="s">
        <v>96</v>
      </c>
      <c r="E2301" s="204" t="s">
        <v>721</v>
      </c>
      <c r="F2301" s="205">
        <v>560</v>
      </c>
      <c r="G2301" s="205">
        <v>775</v>
      </c>
      <c r="H2301">
        <f t="shared" si="49"/>
        <v>2007</v>
      </c>
    </row>
    <row r="2302" spans="1:8" x14ac:dyDescent="0.3">
      <c r="A2302" s="203">
        <v>39360</v>
      </c>
      <c r="B2302" s="204" t="s">
        <v>509</v>
      </c>
      <c r="C2302" s="204" t="s">
        <v>715</v>
      </c>
      <c r="D2302" s="204" t="s">
        <v>96</v>
      </c>
      <c r="E2302" s="204" t="s">
        <v>721</v>
      </c>
      <c r="F2302" s="205">
        <v>0</v>
      </c>
      <c r="G2302" s="205">
        <v>3602</v>
      </c>
      <c r="H2302">
        <f t="shared" si="49"/>
        <v>2007</v>
      </c>
    </row>
    <row r="2303" spans="1:8" x14ac:dyDescent="0.3">
      <c r="A2303" s="203">
        <v>39360</v>
      </c>
      <c r="B2303" s="204" t="s">
        <v>716</v>
      </c>
      <c r="C2303" s="204" t="s">
        <v>716</v>
      </c>
      <c r="D2303" s="204" t="s">
        <v>96</v>
      </c>
      <c r="E2303" s="204" t="s">
        <v>721</v>
      </c>
      <c r="F2303" s="205">
        <v>1042</v>
      </c>
      <c r="G2303" s="205">
        <v>1812</v>
      </c>
      <c r="H2303">
        <f t="shared" si="49"/>
        <v>2007</v>
      </c>
    </row>
    <row r="2304" spans="1:8" x14ac:dyDescent="0.3">
      <c r="A2304" s="203">
        <v>39360</v>
      </c>
      <c r="B2304" s="204" t="s">
        <v>717</v>
      </c>
      <c r="C2304" s="204" t="s">
        <v>718</v>
      </c>
      <c r="D2304" s="204" t="s">
        <v>96</v>
      </c>
      <c r="E2304" s="204" t="s">
        <v>721</v>
      </c>
      <c r="F2304" s="205">
        <v>642</v>
      </c>
      <c r="G2304" s="205">
        <v>674</v>
      </c>
      <c r="H2304">
        <f t="shared" si="49"/>
        <v>2007</v>
      </c>
    </row>
    <row r="2305" spans="1:8" x14ac:dyDescent="0.3">
      <c r="A2305" s="203">
        <v>39360</v>
      </c>
      <c r="B2305" s="204" t="s">
        <v>717</v>
      </c>
      <c r="C2305" s="204" t="s">
        <v>719</v>
      </c>
      <c r="D2305" s="204" t="s">
        <v>96</v>
      </c>
      <c r="E2305" s="204" t="s">
        <v>721</v>
      </c>
      <c r="F2305" s="205">
        <v>248</v>
      </c>
      <c r="G2305" s="205">
        <v>726</v>
      </c>
      <c r="H2305">
        <f t="shared" si="49"/>
        <v>2007</v>
      </c>
    </row>
    <row r="2306" spans="1:8" x14ac:dyDescent="0.3">
      <c r="A2306" s="203">
        <v>39367</v>
      </c>
      <c r="B2306" s="204" t="s">
        <v>134</v>
      </c>
      <c r="C2306" s="204" t="s">
        <v>134</v>
      </c>
      <c r="D2306" s="204" t="s">
        <v>711</v>
      </c>
      <c r="E2306" s="204" t="s">
        <v>712</v>
      </c>
      <c r="F2306" s="205">
        <v>5539</v>
      </c>
      <c r="G2306" s="205">
        <v>9738</v>
      </c>
      <c r="H2306">
        <f t="shared" si="49"/>
        <v>2007</v>
      </c>
    </row>
    <row r="2307" spans="1:8" x14ac:dyDescent="0.3">
      <c r="A2307" s="203">
        <v>39367</v>
      </c>
      <c r="B2307" s="204" t="s">
        <v>509</v>
      </c>
      <c r="C2307" s="204" t="s">
        <v>713</v>
      </c>
      <c r="D2307" s="204" t="s">
        <v>96</v>
      </c>
      <c r="E2307" s="204" t="s">
        <v>712</v>
      </c>
      <c r="F2307" s="205">
        <v>2682.44</v>
      </c>
      <c r="G2307" s="205">
        <v>3262.6000000000004</v>
      </c>
      <c r="H2307">
        <f t="shared" ref="H2307:H2370" si="50">YEAR(A2307)</f>
        <v>2007</v>
      </c>
    </row>
    <row r="2308" spans="1:8" x14ac:dyDescent="0.3">
      <c r="A2308" s="203">
        <v>39367</v>
      </c>
      <c r="B2308" s="204" t="s">
        <v>509</v>
      </c>
      <c r="C2308" s="204" t="s">
        <v>714</v>
      </c>
      <c r="D2308" s="204" t="s">
        <v>96</v>
      </c>
      <c r="E2308" s="204" t="s">
        <v>712</v>
      </c>
      <c r="F2308" s="205">
        <v>285</v>
      </c>
      <c r="G2308" s="205">
        <v>661</v>
      </c>
      <c r="H2308">
        <f t="shared" si="50"/>
        <v>2007</v>
      </c>
    </row>
    <row r="2309" spans="1:8" x14ac:dyDescent="0.3">
      <c r="A2309" s="203">
        <v>39367</v>
      </c>
      <c r="B2309" s="204" t="s">
        <v>509</v>
      </c>
      <c r="C2309" s="204" t="s">
        <v>715</v>
      </c>
      <c r="D2309" s="204" t="s">
        <v>96</v>
      </c>
      <c r="E2309" s="204" t="s">
        <v>712</v>
      </c>
      <c r="F2309" s="205">
        <v>0</v>
      </c>
      <c r="G2309" s="205">
        <v>3088</v>
      </c>
      <c r="H2309">
        <f t="shared" si="50"/>
        <v>2007</v>
      </c>
    </row>
    <row r="2310" spans="1:8" x14ac:dyDescent="0.3">
      <c r="A2310" s="203">
        <v>39367</v>
      </c>
      <c r="B2310" s="204" t="s">
        <v>716</v>
      </c>
      <c r="C2310" s="204" t="s">
        <v>716</v>
      </c>
      <c r="D2310" s="204" t="s">
        <v>96</v>
      </c>
      <c r="E2310" s="204" t="s">
        <v>712</v>
      </c>
      <c r="F2310" s="205">
        <v>739</v>
      </c>
      <c r="G2310" s="205">
        <v>1781</v>
      </c>
      <c r="H2310">
        <f t="shared" si="50"/>
        <v>2007</v>
      </c>
    </row>
    <row r="2311" spans="1:8" x14ac:dyDescent="0.3">
      <c r="A2311" s="203">
        <v>39367</v>
      </c>
      <c r="B2311" s="204" t="s">
        <v>717</v>
      </c>
      <c r="C2311" s="204" t="s">
        <v>718</v>
      </c>
      <c r="D2311" s="204" t="s">
        <v>96</v>
      </c>
      <c r="E2311" s="204" t="s">
        <v>712</v>
      </c>
      <c r="F2311" s="205">
        <v>1092</v>
      </c>
      <c r="G2311" s="205">
        <v>1250</v>
      </c>
      <c r="H2311">
        <f t="shared" si="50"/>
        <v>2007</v>
      </c>
    </row>
    <row r="2312" spans="1:8" x14ac:dyDescent="0.3">
      <c r="A2312" s="203">
        <v>39367</v>
      </c>
      <c r="B2312" s="204" t="s">
        <v>717</v>
      </c>
      <c r="C2312" s="204" t="s">
        <v>719</v>
      </c>
      <c r="D2312" s="204" t="s">
        <v>96</v>
      </c>
      <c r="E2312" s="204" t="s">
        <v>712</v>
      </c>
      <c r="F2312" s="205">
        <v>363</v>
      </c>
      <c r="G2312" s="205">
        <v>313</v>
      </c>
      <c r="H2312">
        <f t="shared" si="50"/>
        <v>2007</v>
      </c>
    </row>
    <row r="2313" spans="1:8" x14ac:dyDescent="0.3">
      <c r="A2313" s="203">
        <v>39367</v>
      </c>
      <c r="B2313" s="204" t="s">
        <v>720</v>
      </c>
      <c r="C2313" s="204" t="s">
        <v>720</v>
      </c>
      <c r="D2313" s="204" t="s">
        <v>96</v>
      </c>
      <c r="E2313" s="204" t="s">
        <v>712</v>
      </c>
      <c r="F2313" s="205">
        <v>360</v>
      </c>
      <c r="G2313" s="205">
        <v>785</v>
      </c>
      <c r="H2313">
        <f t="shared" si="50"/>
        <v>2007</v>
      </c>
    </row>
    <row r="2314" spans="1:8" x14ac:dyDescent="0.3">
      <c r="A2314" s="203">
        <v>39367</v>
      </c>
      <c r="B2314" s="204" t="s">
        <v>720</v>
      </c>
      <c r="C2314" s="204" t="s">
        <v>720</v>
      </c>
      <c r="D2314" s="204" t="s">
        <v>96</v>
      </c>
      <c r="E2314" s="204" t="s">
        <v>721</v>
      </c>
      <c r="F2314" s="205">
        <v>12</v>
      </c>
      <c r="G2314" s="205">
        <v>594</v>
      </c>
      <c r="H2314">
        <f t="shared" si="50"/>
        <v>2007</v>
      </c>
    </row>
    <row r="2315" spans="1:8" x14ac:dyDescent="0.3">
      <c r="A2315" s="203">
        <v>39367</v>
      </c>
      <c r="B2315" s="204" t="s">
        <v>134</v>
      </c>
      <c r="C2315" s="204" t="s">
        <v>134</v>
      </c>
      <c r="D2315" s="204" t="s">
        <v>711</v>
      </c>
      <c r="E2315" s="204" t="s">
        <v>721</v>
      </c>
      <c r="F2315" s="205">
        <v>5020</v>
      </c>
      <c r="G2315" s="205">
        <v>7215</v>
      </c>
      <c r="H2315">
        <f t="shared" si="50"/>
        <v>2007</v>
      </c>
    </row>
    <row r="2316" spans="1:8" x14ac:dyDescent="0.3">
      <c r="A2316" s="203">
        <v>39367</v>
      </c>
      <c r="B2316" s="204" t="s">
        <v>509</v>
      </c>
      <c r="C2316" s="204" t="s">
        <v>713</v>
      </c>
      <c r="D2316" s="204" t="s">
        <v>96</v>
      </c>
      <c r="E2316" s="204" t="s">
        <v>721</v>
      </c>
      <c r="F2316" s="205">
        <v>3549.94</v>
      </c>
      <c r="G2316" s="205">
        <v>2315.04</v>
      </c>
      <c r="H2316">
        <f t="shared" si="50"/>
        <v>2007</v>
      </c>
    </row>
    <row r="2317" spans="1:8" x14ac:dyDescent="0.3">
      <c r="A2317" s="203">
        <v>39367</v>
      </c>
      <c r="B2317" s="204" t="s">
        <v>509</v>
      </c>
      <c r="C2317" s="204" t="s">
        <v>714</v>
      </c>
      <c r="D2317" s="204" t="s">
        <v>96</v>
      </c>
      <c r="E2317" s="204" t="s">
        <v>721</v>
      </c>
      <c r="F2317" s="205">
        <v>623</v>
      </c>
      <c r="G2317" s="205">
        <v>697</v>
      </c>
      <c r="H2317">
        <f t="shared" si="50"/>
        <v>2007</v>
      </c>
    </row>
    <row r="2318" spans="1:8" x14ac:dyDescent="0.3">
      <c r="A2318" s="203">
        <v>39367</v>
      </c>
      <c r="B2318" s="204" t="s">
        <v>509</v>
      </c>
      <c r="C2318" s="204" t="s">
        <v>715</v>
      </c>
      <c r="D2318" s="204" t="s">
        <v>96</v>
      </c>
      <c r="E2318" s="204" t="s">
        <v>721</v>
      </c>
      <c r="F2318" s="205">
        <v>0</v>
      </c>
      <c r="G2318" s="205">
        <v>3592</v>
      </c>
      <c r="H2318">
        <f t="shared" si="50"/>
        <v>2007</v>
      </c>
    </row>
    <row r="2319" spans="1:8" x14ac:dyDescent="0.3">
      <c r="A2319" s="203">
        <v>39367</v>
      </c>
      <c r="B2319" s="204" t="s">
        <v>716</v>
      </c>
      <c r="C2319" s="204" t="s">
        <v>716</v>
      </c>
      <c r="D2319" s="204" t="s">
        <v>96</v>
      </c>
      <c r="E2319" s="204" t="s">
        <v>721</v>
      </c>
      <c r="F2319" s="205">
        <v>908</v>
      </c>
      <c r="G2319" s="205">
        <v>1589</v>
      </c>
      <c r="H2319">
        <f t="shared" si="50"/>
        <v>2007</v>
      </c>
    </row>
    <row r="2320" spans="1:8" x14ac:dyDescent="0.3">
      <c r="A2320" s="203">
        <v>39367</v>
      </c>
      <c r="B2320" s="204" t="s">
        <v>717</v>
      </c>
      <c r="C2320" s="204" t="s">
        <v>718</v>
      </c>
      <c r="D2320" s="204" t="s">
        <v>96</v>
      </c>
      <c r="E2320" s="204" t="s">
        <v>721</v>
      </c>
      <c r="F2320" s="205">
        <v>879</v>
      </c>
      <c r="G2320" s="205">
        <v>874</v>
      </c>
      <c r="H2320">
        <f t="shared" si="50"/>
        <v>2007</v>
      </c>
    </row>
    <row r="2321" spans="1:8" x14ac:dyDescent="0.3">
      <c r="A2321" s="203">
        <v>39367</v>
      </c>
      <c r="B2321" s="204" t="s">
        <v>717</v>
      </c>
      <c r="C2321" s="204" t="s">
        <v>719</v>
      </c>
      <c r="D2321" s="204" t="s">
        <v>96</v>
      </c>
      <c r="E2321" s="204" t="s">
        <v>721</v>
      </c>
      <c r="F2321" s="205">
        <v>324</v>
      </c>
      <c r="G2321" s="205">
        <v>690</v>
      </c>
      <c r="H2321">
        <f t="shared" si="50"/>
        <v>2007</v>
      </c>
    </row>
    <row r="2322" spans="1:8" x14ac:dyDescent="0.3">
      <c r="A2322" s="203">
        <v>39374</v>
      </c>
      <c r="B2322" s="204" t="s">
        <v>134</v>
      </c>
      <c r="C2322" s="204" t="s">
        <v>134</v>
      </c>
      <c r="D2322" s="204" t="s">
        <v>711</v>
      </c>
      <c r="E2322" s="204" t="s">
        <v>712</v>
      </c>
      <c r="F2322" s="205">
        <v>5526</v>
      </c>
      <c r="G2322" s="205">
        <v>9767</v>
      </c>
      <c r="H2322">
        <f t="shared" si="50"/>
        <v>2007</v>
      </c>
    </row>
    <row r="2323" spans="1:8" x14ac:dyDescent="0.3">
      <c r="A2323" s="203">
        <v>39374</v>
      </c>
      <c r="B2323" s="204" t="s">
        <v>509</v>
      </c>
      <c r="C2323" s="204" t="s">
        <v>713</v>
      </c>
      <c r="D2323" s="204" t="s">
        <v>96</v>
      </c>
      <c r="E2323" s="204" t="s">
        <v>712</v>
      </c>
      <c r="F2323" s="205">
        <v>2712.1200000000003</v>
      </c>
      <c r="G2323" s="205">
        <v>3100.42</v>
      </c>
      <c r="H2323">
        <f t="shared" si="50"/>
        <v>2007</v>
      </c>
    </row>
    <row r="2324" spans="1:8" x14ac:dyDescent="0.3">
      <c r="A2324" s="203">
        <v>39374</v>
      </c>
      <c r="B2324" s="204" t="s">
        <v>509</v>
      </c>
      <c r="C2324" s="204" t="s">
        <v>714</v>
      </c>
      <c r="D2324" s="204" t="s">
        <v>96</v>
      </c>
      <c r="E2324" s="204" t="s">
        <v>712</v>
      </c>
      <c r="F2324" s="205">
        <v>321</v>
      </c>
      <c r="G2324" s="205">
        <v>630</v>
      </c>
      <c r="H2324">
        <f t="shared" si="50"/>
        <v>2007</v>
      </c>
    </row>
    <row r="2325" spans="1:8" x14ac:dyDescent="0.3">
      <c r="A2325" s="203">
        <v>39374</v>
      </c>
      <c r="B2325" s="204" t="s">
        <v>509</v>
      </c>
      <c r="C2325" s="204" t="s">
        <v>715</v>
      </c>
      <c r="D2325" s="204" t="s">
        <v>96</v>
      </c>
      <c r="E2325" s="204" t="s">
        <v>712</v>
      </c>
      <c r="F2325" s="205">
        <v>0</v>
      </c>
      <c r="G2325" s="205">
        <v>3157</v>
      </c>
      <c r="H2325">
        <f t="shared" si="50"/>
        <v>2007</v>
      </c>
    </row>
    <row r="2326" spans="1:8" x14ac:dyDescent="0.3">
      <c r="A2326" s="203">
        <v>39374</v>
      </c>
      <c r="B2326" s="204" t="s">
        <v>716</v>
      </c>
      <c r="C2326" s="204" t="s">
        <v>716</v>
      </c>
      <c r="D2326" s="204" t="s">
        <v>96</v>
      </c>
      <c r="E2326" s="204" t="s">
        <v>712</v>
      </c>
      <c r="F2326" s="205">
        <v>689</v>
      </c>
      <c r="G2326" s="205">
        <v>1660</v>
      </c>
      <c r="H2326">
        <f t="shared" si="50"/>
        <v>2007</v>
      </c>
    </row>
    <row r="2327" spans="1:8" x14ac:dyDescent="0.3">
      <c r="A2327" s="203">
        <v>39374</v>
      </c>
      <c r="B2327" s="204" t="s">
        <v>717</v>
      </c>
      <c r="C2327" s="204" t="s">
        <v>718</v>
      </c>
      <c r="D2327" s="204" t="s">
        <v>96</v>
      </c>
      <c r="E2327" s="204" t="s">
        <v>712</v>
      </c>
      <c r="F2327" s="205">
        <v>1172</v>
      </c>
      <c r="G2327" s="205">
        <v>1357</v>
      </c>
      <c r="H2327">
        <f t="shared" si="50"/>
        <v>2007</v>
      </c>
    </row>
    <row r="2328" spans="1:8" x14ac:dyDescent="0.3">
      <c r="A2328" s="203">
        <v>39374</v>
      </c>
      <c r="B2328" s="204" t="s">
        <v>717</v>
      </c>
      <c r="C2328" s="204" t="s">
        <v>719</v>
      </c>
      <c r="D2328" s="204" t="s">
        <v>96</v>
      </c>
      <c r="E2328" s="204" t="s">
        <v>712</v>
      </c>
      <c r="F2328" s="205">
        <v>183</v>
      </c>
      <c r="G2328" s="205">
        <v>304</v>
      </c>
      <c r="H2328">
        <f t="shared" si="50"/>
        <v>2007</v>
      </c>
    </row>
    <row r="2329" spans="1:8" x14ac:dyDescent="0.3">
      <c r="A2329" s="203">
        <v>39374</v>
      </c>
      <c r="B2329" s="204" t="s">
        <v>720</v>
      </c>
      <c r="C2329" s="204" t="s">
        <v>720</v>
      </c>
      <c r="D2329" s="204" t="s">
        <v>96</v>
      </c>
      <c r="E2329" s="204" t="s">
        <v>712</v>
      </c>
      <c r="F2329" s="205">
        <v>321</v>
      </c>
      <c r="G2329" s="205">
        <v>601</v>
      </c>
      <c r="H2329">
        <f t="shared" si="50"/>
        <v>2007</v>
      </c>
    </row>
    <row r="2330" spans="1:8" x14ac:dyDescent="0.3">
      <c r="A2330" s="203">
        <v>39374</v>
      </c>
      <c r="B2330" s="204" t="s">
        <v>720</v>
      </c>
      <c r="C2330" s="204" t="s">
        <v>720</v>
      </c>
      <c r="D2330" s="204" t="s">
        <v>96</v>
      </c>
      <c r="E2330" s="204" t="s">
        <v>721</v>
      </c>
      <c r="F2330" s="205">
        <v>431</v>
      </c>
      <c r="G2330" s="205">
        <v>538</v>
      </c>
      <c r="H2330">
        <f t="shared" si="50"/>
        <v>2007</v>
      </c>
    </row>
    <row r="2331" spans="1:8" x14ac:dyDescent="0.3">
      <c r="A2331" s="203">
        <v>39374</v>
      </c>
      <c r="B2331" s="204" t="s">
        <v>134</v>
      </c>
      <c r="C2331" s="204" t="s">
        <v>134</v>
      </c>
      <c r="D2331" s="204" t="s">
        <v>711</v>
      </c>
      <c r="E2331" s="204" t="s">
        <v>721</v>
      </c>
      <c r="F2331" s="205">
        <v>5504</v>
      </c>
      <c r="G2331" s="205">
        <v>6558</v>
      </c>
      <c r="H2331">
        <f t="shared" si="50"/>
        <v>2007</v>
      </c>
    </row>
    <row r="2332" spans="1:8" x14ac:dyDescent="0.3">
      <c r="A2332" s="203">
        <v>39374</v>
      </c>
      <c r="B2332" s="204" t="s">
        <v>509</v>
      </c>
      <c r="C2332" s="204" t="s">
        <v>713</v>
      </c>
      <c r="D2332" s="204" t="s">
        <v>96</v>
      </c>
      <c r="E2332" s="204" t="s">
        <v>721</v>
      </c>
      <c r="F2332" s="205">
        <v>3572.2000000000003</v>
      </c>
      <c r="G2332" s="205">
        <v>2262.04</v>
      </c>
      <c r="H2332">
        <f t="shared" si="50"/>
        <v>2007</v>
      </c>
    </row>
    <row r="2333" spans="1:8" x14ac:dyDescent="0.3">
      <c r="A2333" s="203">
        <v>39374</v>
      </c>
      <c r="B2333" s="204" t="s">
        <v>509</v>
      </c>
      <c r="C2333" s="204" t="s">
        <v>714</v>
      </c>
      <c r="D2333" s="204" t="s">
        <v>96</v>
      </c>
      <c r="E2333" s="204" t="s">
        <v>721</v>
      </c>
      <c r="F2333" s="205">
        <v>221</v>
      </c>
      <c r="G2333" s="205">
        <v>549</v>
      </c>
      <c r="H2333">
        <f t="shared" si="50"/>
        <v>2007</v>
      </c>
    </row>
    <row r="2334" spans="1:8" x14ac:dyDescent="0.3">
      <c r="A2334" s="203">
        <v>39374</v>
      </c>
      <c r="B2334" s="204" t="s">
        <v>509</v>
      </c>
      <c r="C2334" s="204" t="s">
        <v>715</v>
      </c>
      <c r="D2334" s="204" t="s">
        <v>96</v>
      </c>
      <c r="E2334" s="204" t="s">
        <v>721</v>
      </c>
      <c r="F2334" s="205">
        <v>0</v>
      </c>
      <c r="G2334" s="205">
        <v>3613</v>
      </c>
      <c r="H2334">
        <f t="shared" si="50"/>
        <v>2007</v>
      </c>
    </row>
    <row r="2335" spans="1:8" x14ac:dyDescent="0.3">
      <c r="A2335" s="203">
        <v>39374</v>
      </c>
      <c r="B2335" s="204" t="s">
        <v>716</v>
      </c>
      <c r="C2335" s="204" t="s">
        <v>716</v>
      </c>
      <c r="D2335" s="204" t="s">
        <v>96</v>
      </c>
      <c r="E2335" s="204" t="s">
        <v>721</v>
      </c>
      <c r="F2335" s="205">
        <v>840</v>
      </c>
      <c r="G2335" s="205">
        <v>1557</v>
      </c>
      <c r="H2335">
        <f t="shared" si="50"/>
        <v>2007</v>
      </c>
    </row>
    <row r="2336" spans="1:8" x14ac:dyDescent="0.3">
      <c r="A2336" s="203">
        <v>39374</v>
      </c>
      <c r="B2336" s="204" t="s">
        <v>717</v>
      </c>
      <c r="C2336" s="204" t="s">
        <v>718</v>
      </c>
      <c r="D2336" s="204" t="s">
        <v>96</v>
      </c>
      <c r="E2336" s="204" t="s">
        <v>721</v>
      </c>
      <c r="F2336" s="205">
        <v>819</v>
      </c>
      <c r="G2336" s="205">
        <v>810</v>
      </c>
      <c r="H2336">
        <f t="shared" si="50"/>
        <v>2007</v>
      </c>
    </row>
    <row r="2337" spans="1:8" x14ac:dyDescent="0.3">
      <c r="A2337" s="203">
        <v>39374</v>
      </c>
      <c r="B2337" s="204" t="s">
        <v>717</v>
      </c>
      <c r="C2337" s="204" t="s">
        <v>719</v>
      </c>
      <c r="D2337" s="204" t="s">
        <v>96</v>
      </c>
      <c r="E2337" s="204" t="s">
        <v>721</v>
      </c>
      <c r="F2337" s="205">
        <v>343</v>
      </c>
      <c r="G2337" s="205">
        <v>776</v>
      </c>
      <c r="H2337">
        <f t="shared" si="50"/>
        <v>2007</v>
      </c>
    </row>
    <row r="2338" spans="1:8" x14ac:dyDescent="0.3">
      <c r="A2338" s="203">
        <v>39381</v>
      </c>
      <c r="B2338" s="204" t="s">
        <v>134</v>
      </c>
      <c r="C2338" s="204" t="s">
        <v>134</v>
      </c>
      <c r="D2338" s="204" t="s">
        <v>711</v>
      </c>
      <c r="E2338" s="204" t="s">
        <v>712</v>
      </c>
      <c r="F2338" s="205">
        <v>5895</v>
      </c>
      <c r="G2338" s="205">
        <v>9451</v>
      </c>
      <c r="H2338">
        <f t="shared" si="50"/>
        <v>2007</v>
      </c>
    </row>
    <row r="2339" spans="1:8" x14ac:dyDescent="0.3">
      <c r="A2339" s="203">
        <v>39381</v>
      </c>
      <c r="B2339" s="204" t="s">
        <v>509</v>
      </c>
      <c r="C2339" s="204" t="s">
        <v>713</v>
      </c>
      <c r="D2339" s="204" t="s">
        <v>96</v>
      </c>
      <c r="E2339" s="204" t="s">
        <v>712</v>
      </c>
      <c r="F2339" s="205">
        <v>3048.26</v>
      </c>
      <c r="G2339" s="205">
        <v>2992.3</v>
      </c>
      <c r="H2339">
        <f t="shared" si="50"/>
        <v>2007</v>
      </c>
    </row>
    <row r="2340" spans="1:8" x14ac:dyDescent="0.3">
      <c r="A2340" s="203">
        <v>39381</v>
      </c>
      <c r="B2340" s="204" t="s">
        <v>509</v>
      </c>
      <c r="C2340" s="204" t="s">
        <v>714</v>
      </c>
      <c r="D2340" s="204" t="s">
        <v>96</v>
      </c>
      <c r="E2340" s="204" t="s">
        <v>712</v>
      </c>
      <c r="F2340" s="205">
        <v>308</v>
      </c>
      <c r="G2340" s="205">
        <v>655</v>
      </c>
      <c r="H2340">
        <f t="shared" si="50"/>
        <v>2007</v>
      </c>
    </row>
    <row r="2341" spans="1:8" x14ac:dyDescent="0.3">
      <c r="A2341" s="203">
        <v>39381</v>
      </c>
      <c r="B2341" s="204" t="s">
        <v>509</v>
      </c>
      <c r="C2341" s="204" t="s">
        <v>715</v>
      </c>
      <c r="D2341" s="204" t="s">
        <v>96</v>
      </c>
      <c r="E2341" s="204" t="s">
        <v>712</v>
      </c>
      <c r="F2341" s="205">
        <v>0</v>
      </c>
      <c r="G2341" s="205">
        <v>3149</v>
      </c>
      <c r="H2341">
        <f t="shared" si="50"/>
        <v>2007</v>
      </c>
    </row>
    <row r="2342" spans="1:8" x14ac:dyDescent="0.3">
      <c r="A2342" s="203">
        <v>39381</v>
      </c>
      <c r="B2342" s="204" t="s">
        <v>716</v>
      </c>
      <c r="C2342" s="204" t="s">
        <v>716</v>
      </c>
      <c r="D2342" s="204" t="s">
        <v>96</v>
      </c>
      <c r="E2342" s="204" t="s">
        <v>712</v>
      </c>
      <c r="F2342" s="205">
        <v>638</v>
      </c>
      <c r="G2342" s="205">
        <v>1662</v>
      </c>
      <c r="H2342">
        <f t="shared" si="50"/>
        <v>2007</v>
      </c>
    </row>
    <row r="2343" spans="1:8" x14ac:dyDescent="0.3">
      <c r="A2343" s="203">
        <v>39381</v>
      </c>
      <c r="B2343" s="204" t="s">
        <v>717</v>
      </c>
      <c r="C2343" s="204" t="s">
        <v>718</v>
      </c>
      <c r="D2343" s="204" t="s">
        <v>96</v>
      </c>
      <c r="E2343" s="204" t="s">
        <v>712</v>
      </c>
      <c r="F2343" s="205">
        <v>1402</v>
      </c>
      <c r="G2343" s="205">
        <v>1306</v>
      </c>
      <c r="H2343">
        <f t="shared" si="50"/>
        <v>2007</v>
      </c>
    </row>
    <row r="2344" spans="1:8" x14ac:dyDescent="0.3">
      <c r="A2344" s="203">
        <v>39381</v>
      </c>
      <c r="B2344" s="204" t="s">
        <v>717</v>
      </c>
      <c r="C2344" s="204" t="s">
        <v>719</v>
      </c>
      <c r="D2344" s="204" t="s">
        <v>96</v>
      </c>
      <c r="E2344" s="204" t="s">
        <v>712</v>
      </c>
      <c r="F2344" s="205">
        <v>57</v>
      </c>
      <c r="G2344" s="205">
        <v>256</v>
      </c>
      <c r="H2344">
        <f t="shared" si="50"/>
        <v>2007</v>
      </c>
    </row>
    <row r="2345" spans="1:8" x14ac:dyDescent="0.3">
      <c r="A2345" s="203">
        <v>39381</v>
      </c>
      <c r="B2345" s="204" t="s">
        <v>720</v>
      </c>
      <c r="C2345" s="204" t="s">
        <v>720</v>
      </c>
      <c r="D2345" s="204" t="s">
        <v>96</v>
      </c>
      <c r="E2345" s="204" t="s">
        <v>712</v>
      </c>
      <c r="F2345" s="205">
        <v>230</v>
      </c>
      <c r="G2345" s="205">
        <v>687</v>
      </c>
      <c r="H2345">
        <f t="shared" si="50"/>
        <v>2007</v>
      </c>
    </row>
    <row r="2346" spans="1:8" x14ac:dyDescent="0.3">
      <c r="A2346" s="203">
        <v>39381</v>
      </c>
      <c r="B2346" s="204" t="s">
        <v>720</v>
      </c>
      <c r="C2346" s="204" t="s">
        <v>720</v>
      </c>
      <c r="D2346" s="204" t="s">
        <v>96</v>
      </c>
      <c r="E2346" s="204" t="s">
        <v>721</v>
      </c>
      <c r="F2346" s="205">
        <v>340</v>
      </c>
      <c r="G2346" s="205">
        <v>767</v>
      </c>
      <c r="H2346">
        <f t="shared" si="50"/>
        <v>2007</v>
      </c>
    </row>
    <row r="2347" spans="1:8" x14ac:dyDescent="0.3">
      <c r="A2347" s="203">
        <v>39381</v>
      </c>
      <c r="B2347" s="204" t="s">
        <v>134</v>
      </c>
      <c r="C2347" s="204" t="s">
        <v>134</v>
      </c>
      <c r="D2347" s="204" t="s">
        <v>711</v>
      </c>
      <c r="E2347" s="204" t="s">
        <v>721</v>
      </c>
      <c r="F2347" s="205">
        <v>6234</v>
      </c>
      <c r="G2347" s="205">
        <v>7101</v>
      </c>
      <c r="H2347">
        <f t="shared" si="50"/>
        <v>2007</v>
      </c>
    </row>
    <row r="2348" spans="1:8" x14ac:dyDescent="0.3">
      <c r="A2348" s="203">
        <v>39381</v>
      </c>
      <c r="B2348" s="204" t="s">
        <v>509</v>
      </c>
      <c r="C2348" s="204" t="s">
        <v>713</v>
      </c>
      <c r="D2348" s="204" t="s">
        <v>96</v>
      </c>
      <c r="E2348" s="204" t="s">
        <v>721</v>
      </c>
      <c r="F2348" s="205">
        <v>4040.7200000000003</v>
      </c>
      <c r="G2348" s="205">
        <v>2301.2600000000002</v>
      </c>
      <c r="H2348">
        <f t="shared" si="50"/>
        <v>2007</v>
      </c>
    </row>
    <row r="2349" spans="1:8" x14ac:dyDescent="0.3">
      <c r="A2349" s="203">
        <v>39381</v>
      </c>
      <c r="B2349" s="204" t="s">
        <v>509</v>
      </c>
      <c r="C2349" s="204" t="s">
        <v>714</v>
      </c>
      <c r="D2349" s="204" t="s">
        <v>96</v>
      </c>
      <c r="E2349" s="204" t="s">
        <v>721</v>
      </c>
      <c r="F2349" s="205">
        <v>336</v>
      </c>
      <c r="G2349" s="205">
        <v>646</v>
      </c>
      <c r="H2349">
        <f t="shared" si="50"/>
        <v>2007</v>
      </c>
    </row>
    <row r="2350" spans="1:8" x14ac:dyDescent="0.3">
      <c r="A2350" s="203">
        <v>39381</v>
      </c>
      <c r="B2350" s="204" t="s">
        <v>509</v>
      </c>
      <c r="C2350" s="204" t="s">
        <v>715</v>
      </c>
      <c r="D2350" s="204" t="s">
        <v>96</v>
      </c>
      <c r="E2350" s="204" t="s">
        <v>721</v>
      </c>
      <c r="F2350" s="205">
        <v>0</v>
      </c>
      <c r="G2350" s="205">
        <v>3634</v>
      </c>
      <c r="H2350">
        <f t="shared" si="50"/>
        <v>2007</v>
      </c>
    </row>
    <row r="2351" spans="1:8" x14ac:dyDescent="0.3">
      <c r="A2351" s="203">
        <v>39381</v>
      </c>
      <c r="B2351" s="204" t="s">
        <v>716</v>
      </c>
      <c r="C2351" s="204" t="s">
        <v>716</v>
      </c>
      <c r="D2351" s="204" t="s">
        <v>96</v>
      </c>
      <c r="E2351" s="204" t="s">
        <v>721</v>
      </c>
      <c r="F2351" s="205">
        <v>966</v>
      </c>
      <c r="G2351" s="205">
        <v>1599</v>
      </c>
      <c r="H2351">
        <f t="shared" si="50"/>
        <v>2007</v>
      </c>
    </row>
    <row r="2352" spans="1:8" x14ac:dyDescent="0.3">
      <c r="A2352" s="203">
        <v>39381</v>
      </c>
      <c r="B2352" s="204" t="s">
        <v>717</v>
      </c>
      <c r="C2352" s="204" t="s">
        <v>718</v>
      </c>
      <c r="D2352" s="204" t="s">
        <v>96</v>
      </c>
      <c r="E2352" s="204" t="s">
        <v>721</v>
      </c>
      <c r="F2352" s="205">
        <v>1089</v>
      </c>
      <c r="G2352" s="205">
        <v>1044</v>
      </c>
      <c r="H2352">
        <f t="shared" si="50"/>
        <v>2007</v>
      </c>
    </row>
    <row r="2353" spans="1:8" x14ac:dyDescent="0.3">
      <c r="A2353" s="203">
        <v>39381</v>
      </c>
      <c r="B2353" s="204" t="s">
        <v>717</v>
      </c>
      <c r="C2353" s="204" t="s">
        <v>719</v>
      </c>
      <c r="D2353" s="204" t="s">
        <v>96</v>
      </c>
      <c r="E2353" s="204" t="s">
        <v>721</v>
      </c>
      <c r="F2353" s="205">
        <v>190</v>
      </c>
      <c r="G2353" s="205">
        <v>552</v>
      </c>
      <c r="H2353">
        <f t="shared" si="50"/>
        <v>2007</v>
      </c>
    </row>
    <row r="2354" spans="1:8" x14ac:dyDescent="0.3">
      <c r="A2354" s="203">
        <v>39388</v>
      </c>
      <c r="B2354" s="204" t="s">
        <v>134</v>
      </c>
      <c r="C2354" s="204" t="s">
        <v>134</v>
      </c>
      <c r="D2354" s="204" t="s">
        <v>711</v>
      </c>
      <c r="E2354" s="204" t="s">
        <v>712</v>
      </c>
      <c r="F2354" s="205">
        <v>5876</v>
      </c>
      <c r="G2354" s="205">
        <v>8838</v>
      </c>
      <c r="H2354">
        <f t="shared" si="50"/>
        <v>2007</v>
      </c>
    </row>
    <row r="2355" spans="1:8" x14ac:dyDescent="0.3">
      <c r="A2355" s="203">
        <v>39388</v>
      </c>
      <c r="B2355" s="204" t="s">
        <v>509</v>
      </c>
      <c r="C2355" s="204" t="s">
        <v>713</v>
      </c>
      <c r="D2355" s="204" t="s">
        <v>96</v>
      </c>
      <c r="E2355" s="204" t="s">
        <v>712</v>
      </c>
      <c r="F2355" s="205">
        <v>2766.42</v>
      </c>
      <c r="G2355" s="205">
        <v>2631.9</v>
      </c>
      <c r="H2355">
        <f t="shared" si="50"/>
        <v>2007</v>
      </c>
    </row>
    <row r="2356" spans="1:8" x14ac:dyDescent="0.3">
      <c r="A2356" s="203">
        <v>39388</v>
      </c>
      <c r="B2356" s="204" t="s">
        <v>509</v>
      </c>
      <c r="C2356" s="204" t="s">
        <v>714</v>
      </c>
      <c r="D2356" s="204" t="s">
        <v>96</v>
      </c>
      <c r="E2356" s="204" t="s">
        <v>712</v>
      </c>
      <c r="F2356" s="205">
        <v>426</v>
      </c>
      <c r="G2356" s="205">
        <v>578</v>
      </c>
      <c r="H2356">
        <f t="shared" si="50"/>
        <v>2007</v>
      </c>
    </row>
    <row r="2357" spans="1:8" x14ac:dyDescent="0.3">
      <c r="A2357" s="203">
        <v>39388</v>
      </c>
      <c r="B2357" s="204" t="s">
        <v>509</v>
      </c>
      <c r="C2357" s="204" t="s">
        <v>715</v>
      </c>
      <c r="D2357" s="204" t="s">
        <v>96</v>
      </c>
      <c r="E2357" s="204" t="s">
        <v>712</v>
      </c>
      <c r="F2357" s="205">
        <v>0</v>
      </c>
      <c r="G2357" s="205">
        <v>3422</v>
      </c>
      <c r="H2357">
        <f t="shared" si="50"/>
        <v>2007</v>
      </c>
    </row>
    <row r="2358" spans="1:8" x14ac:dyDescent="0.3">
      <c r="A2358" s="203">
        <v>39388</v>
      </c>
      <c r="B2358" s="204" t="s">
        <v>716</v>
      </c>
      <c r="C2358" s="204" t="s">
        <v>716</v>
      </c>
      <c r="D2358" s="204" t="s">
        <v>96</v>
      </c>
      <c r="E2358" s="204" t="s">
        <v>712</v>
      </c>
      <c r="F2358" s="205">
        <v>730</v>
      </c>
      <c r="G2358" s="205">
        <v>1628</v>
      </c>
      <c r="H2358">
        <f t="shared" si="50"/>
        <v>2007</v>
      </c>
    </row>
    <row r="2359" spans="1:8" x14ac:dyDescent="0.3">
      <c r="A2359" s="203">
        <v>39388</v>
      </c>
      <c r="B2359" s="204" t="s">
        <v>717</v>
      </c>
      <c r="C2359" s="204" t="s">
        <v>718</v>
      </c>
      <c r="D2359" s="204" t="s">
        <v>96</v>
      </c>
      <c r="E2359" s="204" t="s">
        <v>712</v>
      </c>
      <c r="F2359" s="205">
        <v>1169</v>
      </c>
      <c r="G2359" s="205">
        <v>1176</v>
      </c>
      <c r="H2359">
        <f t="shared" si="50"/>
        <v>2007</v>
      </c>
    </row>
    <row r="2360" spans="1:8" x14ac:dyDescent="0.3">
      <c r="A2360" s="203">
        <v>39388</v>
      </c>
      <c r="B2360" s="204" t="s">
        <v>717</v>
      </c>
      <c r="C2360" s="204" t="s">
        <v>719</v>
      </c>
      <c r="D2360" s="204" t="s">
        <v>96</v>
      </c>
      <c r="E2360" s="204" t="s">
        <v>712</v>
      </c>
      <c r="F2360" s="205">
        <v>120</v>
      </c>
      <c r="G2360" s="205">
        <v>220</v>
      </c>
      <c r="H2360">
        <f t="shared" si="50"/>
        <v>2007</v>
      </c>
    </row>
    <row r="2361" spans="1:8" x14ac:dyDescent="0.3">
      <c r="A2361" s="203">
        <v>39388</v>
      </c>
      <c r="B2361" s="204" t="s">
        <v>720</v>
      </c>
      <c r="C2361" s="204" t="s">
        <v>720</v>
      </c>
      <c r="D2361" s="204" t="s">
        <v>96</v>
      </c>
      <c r="E2361" s="204" t="s">
        <v>712</v>
      </c>
      <c r="F2361" s="205">
        <v>376</v>
      </c>
      <c r="G2361" s="205">
        <v>815</v>
      </c>
      <c r="H2361">
        <f t="shared" si="50"/>
        <v>2007</v>
      </c>
    </row>
    <row r="2362" spans="1:8" x14ac:dyDescent="0.3">
      <c r="A2362" s="203">
        <v>39388</v>
      </c>
      <c r="B2362" s="204" t="s">
        <v>720</v>
      </c>
      <c r="C2362" s="204" t="s">
        <v>720</v>
      </c>
      <c r="D2362" s="204" t="s">
        <v>96</v>
      </c>
      <c r="E2362" s="204" t="s">
        <v>721</v>
      </c>
      <c r="F2362" s="205">
        <v>208</v>
      </c>
      <c r="G2362" s="205">
        <v>483</v>
      </c>
      <c r="H2362">
        <f t="shared" si="50"/>
        <v>2007</v>
      </c>
    </row>
    <row r="2363" spans="1:8" x14ac:dyDescent="0.3">
      <c r="A2363" s="203">
        <v>39388</v>
      </c>
      <c r="B2363" s="204" t="s">
        <v>134</v>
      </c>
      <c r="C2363" s="204" t="s">
        <v>134</v>
      </c>
      <c r="D2363" s="204" t="s">
        <v>711</v>
      </c>
      <c r="E2363" s="204" t="s">
        <v>721</v>
      </c>
      <c r="F2363" s="205">
        <v>6420</v>
      </c>
      <c r="G2363" s="205">
        <v>6495</v>
      </c>
      <c r="H2363">
        <f t="shared" si="50"/>
        <v>2007</v>
      </c>
    </row>
    <row r="2364" spans="1:8" x14ac:dyDescent="0.3">
      <c r="A2364" s="203">
        <v>39388</v>
      </c>
      <c r="B2364" s="204" t="s">
        <v>509</v>
      </c>
      <c r="C2364" s="204" t="s">
        <v>713</v>
      </c>
      <c r="D2364" s="204" t="s">
        <v>96</v>
      </c>
      <c r="E2364" s="204" t="s">
        <v>721</v>
      </c>
      <c r="F2364" s="205">
        <v>3947.44</v>
      </c>
      <c r="G2364" s="205">
        <v>2371.2200000000003</v>
      </c>
      <c r="H2364">
        <f t="shared" si="50"/>
        <v>2007</v>
      </c>
    </row>
    <row r="2365" spans="1:8" x14ac:dyDescent="0.3">
      <c r="A2365" s="203">
        <v>39388</v>
      </c>
      <c r="B2365" s="204" t="s">
        <v>509</v>
      </c>
      <c r="C2365" s="204" t="s">
        <v>714</v>
      </c>
      <c r="D2365" s="204" t="s">
        <v>96</v>
      </c>
      <c r="E2365" s="204" t="s">
        <v>721</v>
      </c>
      <c r="F2365" s="205">
        <v>326</v>
      </c>
      <c r="G2365" s="205">
        <v>759</v>
      </c>
      <c r="H2365">
        <f t="shared" si="50"/>
        <v>2007</v>
      </c>
    </row>
    <row r="2366" spans="1:8" x14ac:dyDescent="0.3">
      <c r="A2366" s="203">
        <v>39388</v>
      </c>
      <c r="B2366" s="204" t="s">
        <v>509</v>
      </c>
      <c r="C2366" s="204" t="s">
        <v>715</v>
      </c>
      <c r="D2366" s="204" t="s">
        <v>96</v>
      </c>
      <c r="E2366" s="204" t="s">
        <v>721</v>
      </c>
      <c r="F2366" s="205">
        <v>0</v>
      </c>
      <c r="G2366" s="205">
        <v>3825</v>
      </c>
      <c r="H2366">
        <f t="shared" si="50"/>
        <v>2007</v>
      </c>
    </row>
    <row r="2367" spans="1:8" x14ac:dyDescent="0.3">
      <c r="A2367" s="203">
        <v>39388</v>
      </c>
      <c r="B2367" s="204" t="s">
        <v>716</v>
      </c>
      <c r="C2367" s="204" t="s">
        <v>716</v>
      </c>
      <c r="D2367" s="204" t="s">
        <v>96</v>
      </c>
      <c r="E2367" s="204" t="s">
        <v>721</v>
      </c>
      <c r="F2367" s="205">
        <v>872</v>
      </c>
      <c r="G2367" s="205">
        <v>1441</v>
      </c>
      <c r="H2367">
        <f t="shared" si="50"/>
        <v>2007</v>
      </c>
    </row>
    <row r="2368" spans="1:8" x14ac:dyDescent="0.3">
      <c r="A2368" s="203">
        <v>39388</v>
      </c>
      <c r="B2368" s="204" t="s">
        <v>717</v>
      </c>
      <c r="C2368" s="204" t="s">
        <v>718</v>
      </c>
      <c r="D2368" s="204" t="s">
        <v>96</v>
      </c>
      <c r="E2368" s="204" t="s">
        <v>721</v>
      </c>
      <c r="F2368" s="205">
        <v>1134</v>
      </c>
      <c r="G2368" s="205">
        <v>1134</v>
      </c>
      <c r="H2368">
        <f t="shared" si="50"/>
        <v>2007</v>
      </c>
    </row>
    <row r="2369" spans="1:8" x14ac:dyDescent="0.3">
      <c r="A2369" s="203">
        <v>39388</v>
      </c>
      <c r="B2369" s="204" t="s">
        <v>717</v>
      </c>
      <c r="C2369" s="204" t="s">
        <v>719</v>
      </c>
      <c r="D2369" s="204" t="s">
        <v>96</v>
      </c>
      <c r="E2369" s="204" t="s">
        <v>721</v>
      </c>
      <c r="F2369" s="205">
        <v>286</v>
      </c>
      <c r="G2369" s="205">
        <v>517</v>
      </c>
      <c r="H2369">
        <f t="shared" si="50"/>
        <v>2007</v>
      </c>
    </row>
    <row r="2370" spans="1:8" x14ac:dyDescent="0.3">
      <c r="A2370" s="203">
        <v>39395</v>
      </c>
      <c r="B2370" s="204" t="s">
        <v>134</v>
      </c>
      <c r="C2370" s="204" t="s">
        <v>134</v>
      </c>
      <c r="D2370" s="204" t="s">
        <v>711</v>
      </c>
      <c r="E2370" s="204" t="s">
        <v>712</v>
      </c>
      <c r="F2370" s="205">
        <v>6073</v>
      </c>
      <c r="G2370" s="205">
        <v>9211</v>
      </c>
      <c r="H2370">
        <f t="shared" si="50"/>
        <v>2007</v>
      </c>
    </row>
    <row r="2371" spans="1:8" x14ac:dyDescent="0.3">
      <c r="A2371" s="203">
        <v>39395</v>
      </c>
      <c r="B2371" s="204" t="s">
        <v>509</v>
      </c>
      <c r="C2371" s="204" t="s">
        <v>713</v>
      </c>
      <c r="D2371" s="204" t="s">
        <v>96</v>
      </c>
      <c r="E2371" s="204" t="s">
        <v>712</v>
      </c>
      <c r="F2371" s="205">
        <v>3217.76</v>
      </c>
      <c r="G2371" s="205">
        <v>2788.78</v>
      </c>
      <c r="H2371">
        <f t="shared" ref="H2371:H2434" si="51">YEAR(A2371)</f>
        <v>2007</v>
      </c>
    </row>
    <row r="2372" spans="1:8" x14ac:dyDescent="0.3">
      <c r="A2372" s="203">
        <v>39395</v>
      </c>
      <c r="B2372" s="204" t="s">
        <v>509</v>
      </c>
      <c r="C2372" s="204" t="s">
        <v>714</v>
      </c>
      <c r="D2372" s="204" t="s">
        <v>96</v>
      </c>
      <c r="E2372" s="204" t="s">
        <v>712</v>
      </c>
      <c r="F2372" s="205">
        <v>391</v>
      </c>
      <c r="G2372" s="205">
        <v>599</v>
      </c>
      <c r="H2372">
        <f t="shared" si="51"/>
        <v>2007</v>
      </c>
    </row>
    <row r="2373" spans="1:8" x14ac:dyDescent="0.3">
      <c r="A2373" s="203">
        <v>39395</v>
      </c>
      <c r="B2373" s="204" t="s">
        <v>509</v>
      </c>
      <c r="C2373" s="204" t="s">
        <v>715</v>
      </c>
      <c r="D2373" s="204" t="s">
        <v>96</v>
      </c>
      <c r="E2373" s="204" t="s">
        <v>712</v>
      </c>
      <c r="F2373" s="205">
        <v>0</v>
      </c>
      <c r="G2373" s="205">
        <v>3145</v>
      </c>
      <c r="H2373">
        <f t="shared" si="51"/>
        <v>2007</v>
      </c>
    </row>
    <row r="2374" spans="1:8" x14ac:dyDescent="0.3">
      <c r="A2374" s="203">
        <v>39395</v>
      </c>
      <c r="B2374" s="204" t="s">
        <v>716</v>
      </c>
      <c r="C2374" s="204" t="s">
        <v>716</v>
      </c>
      <c r="D2374" s="204" t="s">
        <v>96</v>
      </c>
      <c r="E2374" s="204" t="s">
        <v>712</v>
      </c>
      <c r="F2374" s="205">
        <v>758</v>
      </c>
      <c r="G2374" s="205">
        <v>1306</v>
      </c>
      <c r="H2374">
        <f t="shared" si="51"/>
        <v>2007</v>
      </c>
    </row>
    <row r="2375" spans="1:8" x14ac:dyDescent="0.3">
      <c r="A2375" s="203">
        <v>39395</v>
      </c>
      <c r="B2375" s="204" t="s">
        <v>717</v>
      </c>
      <c r="C2375" s="204" t="s">
        <v>718</v>
      </c>
      <c r="D2375" s="204" t="s">
        <v>96</v>
      </c>
      <c r="E2375" s="204" t="s">
        <v>712</v>
      </c>
      <c r="F2375" s="205">
        <v>1264</v>
      </c>
      <c r="G2375" s="205">
        <v>1167</v>
      </c>
      <c r="H2375">
        <f t="shared" si="51"/>
        <v>2007</v>
      </c>
    </row>
    <row r="2376" spans="1:8" x14ac:dyDescent="0.3">
      <c r="A2376" s="203">
        <v>39395</v>
      </c>
      <c r="B2376" s="204" t="s">
        <v>717</v>
      </c>
      <c r="C2376" s="204" t="s">
        <v>719</v>
      </c>
      <c r="D2376" s="204" t="s">
        <v>96</v>
      </c>
      <c r="E2376" s="204" t="s">
        <v>712</v>
      </c>
      <c r="F2376" s="205">
        <v>98</v>
      </c>
      <c r="G2376" s="205">
        <v>193</v>
      </c>
      <c r="H2376">
        <f t="shared" si="51"/>
        <v>2007</v>
      </c>
    </row>
    <row r="2377" spans="1:8" x14ac:dyDescent="0.3">
      <c r="A2377" s="203">
        <v>39395</v>
      </c>
      <c r="B2377" s="204" t="s">
        <v>720</v>
      </c>
      <c r="C2377" s="204" t="s">
        <v>720</v>
      </c>
      <c r="D2377" s="204" t="s">
        <v>96</v>
      </c>
      <c r="E2377" s="204" t="s">
        <v>712</v>
      </c>
      <c r="F2377" s="205">
        <v>304</v>
      </c>
      <c r="G2377" s="205">
        <v>663</v>
      </c>
      <c r="H2377">
        <f t="shared" si="51"/>
        <v>2007</v>
      </c>
    </row>
    <row r="2378" spans="1:8" x14ac:dyDescent="0.3">
      <c r="A2378" s="203">
        <v>39395</v>
      </c>
      <c r="B2378" s="204" t="s">
        <v>720</v>
      </c>
      <c r="C2378" s="204" t="s">
        <v>720</v>
      </c>
      <c r="D2378" s="204" t="s">
        <v>96</v>
      </c>
      <c r="E2378" s="204" t="s">
        <v>721</v>
      </c>
      <c r="F2378" s="205">
        <v>426</v>
      </c>
      <c r="G2378" s="205">
        <v>783</v>
      </c>
      <c r="H2378">
        <f t="shared" si="51"/>
        <v>2007</v>
      </c>
    </row>
    <row r="2379" spans="1:8" x14ac:dyDescent="0.3">
      <c r="A2379" s="203">
        <v>39395</v>
      </c>
      <c r="B2379" s="204" t="s">
        <v>134</v>
      </c>
      <c r="C2379" s="204" t="s">
        <v>134</v>
      </c>
      <c r="D2379" s="204" t="s">
        <v>711</v>
      </c>
      <c r="E2379" s="204" t="s">
        <v>721</v>
      </c>
      <c r="F2379" s="205">
        <v>6678</v>
      </c>
      <c r="G2379" s="205">
        <v>7362</v>
      </c>
      <c r="H2379">
        <f t="shared" si="51"/>
        <v>2007</v>
      </c>
    </row>
    <row r="2380" spans="1:8" x14ac:dyDescent="0.3">
      <c r="A2380" s="203">
        <v>39395</v>
      </c>
      <c r="B2380" s="204" t="s">
        <v>509</v>
      </c>
      <c r="C2380" s="204" t="s">
        <v>713</v>
      </c>
      <c r="D2380" s="204" t="s">
        <v>96</v>
      </c>
      <c r="E2380" s="204" t="s">
        <v>721</v>
      </c>
      <c r="F2380" s="205">
        <v>3580.6800000000003</v>
      </c>
      <c r="G2380" s="205">
        <v>2342.6</v>
      </c>
      <c r="H2380">
        <f t="shared" si="51"/>
        <v>2007</v>
      </c>
    </row>
    <row r="2381" spans="1:8" x14ac:dyDescent="0.3">
      <c r="A2381" s="203">
        <v>39395</v>
      </c>
      <c r="B2381" s="204" t="s">
        <v>509</v>
      </c>
      <c r="C2381" s="204" t="s">
        <v>714</v>
      </c>
      <c r="D2381" s="204" t="s">
        <v>96</v>
      </c>
      <c r="E2381" s="204" t="s">
        <v>721</v>
      </c>
      <c r="F2381" s="205">
        <v>139</v>
      </c>
      <c r="G2381" s="205">
        <v>526</v>
      </c>
      <c r="H2381">
        <f t="shared" si="51"/>
        <v>2007</v>
      </c>
    </row>
    <row r="2382" spans="1:8" x14ac:dyDescent="0.3">
      <c r="A2382" s="203">
        <v>39395</v>
      </c>
      <c r="B2382" s="204" t="s">
        <v>509</v>
      </c>
      <c r="C2382" s="204" t="s">
        <v>715</v>
      </c>
      <c r="D2382" s="204" t="s">
        <v>96</v>
      </c>
      <c r="E2382" s="204" t="s">
        <v>721</v>
      </c>
      <c r="F2382" s="205">
        <v>0</v>
      </c>
      <c r="G2382" s="205">
        <v>4000</v>
      </c>
      <c r="H2382">
        <f t="shared" si="51"/>
        <v>2007</v>
      </c>
    </row>
    <row r="2383" spans="1:8" x14ac:dyDescent="0.3">
      <c r="A2383" s="203">
        <v>39395</v>
      </c>
      <c r="B2383" s="204" t="s">
        <v>716</v>
      </c>
      <c r="C2383" s="204" t="s">
        <v>716</v>
      </c>
      <c r="D2383" s="204" t="s">
        <v>96</v>
      </c>
      <c r="E2383" s="204" t="s">
        <v>721</v>
      </c>
      <c r="F2383" s="205">
        <v>1010</v>
      </c>
      <c r="G2383" s="205">
        <v>1508</v>
      </c>
      <c r="H2383">
        <f t="shared" si="51"/>
        <v>2007</v>
      </c>
    </row>
    <row r="2384" spans="1:8" x14ac:dyDescent="0.3">
      <c r="A2384" s="203">
        <v>39395</v>
      </c>
      <c r="B2384" s="204" t="s">
        <v>717</v>
      </c>
      <c r="C2384" s="204" t="s">
        <v>718</v>
      </c>
      <c r="D2384" s="204" t="s">
        <v>96</v>
      </c>
      <c r="E2384" s="204" t="s">
        <v>721</v>
      </c>
      <c r="F2384" s="205">
        <v>818</v>
      </c>
      <c r="G2384" s="205">
        <v>970</v>
      </c>
      <c r="H2384">
        <f t="shared" si="51"/>
        <v>2007</v>
      </c>
    </row>
    <row r="2385" spans="1:8" x14ac:dyDescent="0.3">
      <c r="A2385" s="203">
        <v>39395</v>
      </c>
      <c r="B2385" s="204" t="s">
        <v>717</v>
      </c>
      <c r="C2385" s="204" t="s">
        <v>719</v>
      </c>
      <c r="D2385" s="204" t="s">
        <v>96</v>
      </c>
      <c r="E2385" s="204" t="s">
        <v>721</v>
      </c>
      <c r="F2385" s="205">
        <v>363</v>
      </c>
      <c r="G2385" s="205">
        <v>497</v>
      </c>
      <c r="H2385">
        <f t="shared" si="51"/>
        <v>2007</v>
      </c>
    </row>
    <row r="2386" spans="1:8" x14ac:dyDescent="0.3">
      <c r="A2386" s="203">
        <v>39402</v>
      </c>
      <c r="B2386" s="204" t="s">
        <v>134</v>
      </c>
      <c r="C2386" s="204" t="s">
        <v>134</v>
      </c>
      <c r="D2386" s="204" t="s">
        <v>711</v>
      </c>
      <c r="E2386" s="204" t="s">
        <v>712</v>
      </c>
      <c r="F2386" s="205">
        <v>6174</v>
      </c>
      <c r="G2386" s="205">
        <v>8783</v>
      </c>
      <c r="H2386">
        <f t="shared" si="51"/>
        <v>2007</v>
      </c>
    </row>
    <row r="2387" spans="1:8" x14ac:dyDescent="0.3">
      <c r="A2387" s="203">
        <v>39402</v>
      </c>
      <c r="B2387" s="204" t="s">
        <v>509</v>
      </c>
      <c r="C2387" s="204" t="s">
        <v>713</v>
      </c>
      <c r="D2387" s="204" t="s">
        <v>96</v>
      </c>
      <c r="E2387" s="204" t="s">
        <v>712</v>
      </c>
      <c r="F2387" s="205">
        <v>2963.7000000000003</v>
      </c>
      <c r="G2387" s="205">
        <v>2632.9</v>
      </c>
      <c r="H2387">
        <f t="shared" si="51"/>
        <v>2007</v>
      </c>
    </row>
    <row r="2388" spans="1:8" x14ac:dyDescent="0.3">
      <c r="A2388" s="203">
        <v>39402</v>
      </c>
      <c r="B2388" s="204" t="s">
        <v>509</v>
      </c>
      <c r="C2388" s="204" t="s">
        <v>714</v>
      </c>
      <c r="D2388" s="204" t="s">
        <v>96</v>
      </c>
      <c r="E2388" s="204" t="s">
        <v>712</v>
      </c>
      <c r="F2388" s="205">
        <v>473</v>
      </c>
      <c r="G2388" s="205">
        <v>760</v>
      </c>
      <c r="H2388">
        <f t="shared" si="51"/>
        <v>2007</v>
      </c>
    </row>
    <row r="2389" spans="1:8" x14ac:dyDescent="0.3">
      <c r="A2389" s="203">
        <v>39402</v>
      </c>
      <c r="B2389" s="204" t="s">
        <v>509</v>
      </c>
      <c r="C2389" s="204" t="s">
        <v>715</v>
      </c>
      <c r="D2389" s="204" t="s">
        <v>96</v>
      </c>
      <c r="E2389" s="204" t="s">
        <v>712</v>
      </c>
      <c r="F2389" s="205">
        <v>0</v>
      </c>
      <c r="G2389" s="205">
        <v>3084</v>
      </c>
      <c r="H2389">
        <f t="shared" si="51"/>
        <v>2007</v>
      </c>
    </row>
    <row r="2390" spans="1:8" x14ac:dyDescent="0.3">
      <c r="A2390" s="203">
        <v>39402</v>
      </c>
      <c r="B2390" s="204" t="s">
        <v>716</v>
      </c>
      <c r="C2390" s="204" t="s">
        <v>716</v>
      </c>
      <c r="D2390" s="204" t="s">
        <v>96</v>
      </c>
      <c r="E2390" s="204" t="s">
        <v>712</v>
      </c>
      <c r="F2390" s="205">
        <v>735</v>
      </c>
      <c r="G2390" s="205">
        <v>1293</v>
      </c>
      <c r="H2390">
        <f t="shared" si="51"/>
        <v>2007</v>
      </c>
    </row>
    <row r="2391" spans="1:8" x14ac:dyDescent="0.3">
      <c r="A2391" s="203">
        <v>39402</v>
      </c>
      <c r="B2391" s="204" t="s">
        <v>717</v>
      </c>
      <c r="C2391" s="204" t="s">
        <v>718</v>
      </c>
      <c r="D2391" s="204" t="s">
        <v>96</v>
      </c>
      <c r="E2391" s="204" t="s">
        <v>712</v>
      </c>
      <c r="F2391" s="205">
        <v>1244</v>
      </c>
      <c r="G2391" s="205">
        <v>1364</v>
      </c>
      <c r="H2391">
        <f t="shared" si="51"/>
        <v>2007</v>
      </c>
    </row>
    <row r="2392" spans="1:8" x14ac:dyDescent="0.3">
      <c r="A2392" s="203">
        <v>39402</v>
      </c>
      <c r="B2392" s="204" t="s">
        <v>717</v>
      </c>
      <c r="C2392" s="204" t="s">
        <v>719</v>
      </c>
      <c r="D2392" s="204" t="s">
        <v>96</v>
      </c>
      <c r="E2392" s="204" t="s">
        <v>712</v>
      </c>
      <c r="F2392" s="205">
        <v>125</v>
      </c>
      <c r="G2392" s="205">
        <v>209</v>
      </c>
      <c r="H2392">
        <f t="shared" si="51"/>
        <v>2007</v>
      </c>
    </row>
    <row r="2393" spans="1:8" x14ac:dyDescent="0.3">
      <c r="A2393" s="203">
        <v>39402</v>
      </c>
      <c r="B2393" s="204" t="s">
        <v>720</v>
      </c>
      <c r="C2393" s="204" t="s">
        <v>720</v>
      </c>
      <c r="D2393" s="204" t="s">
        <v>96</v>
      </c>
      <c r="E2393" s="204" t="s">
        <v>712</v>
      </c>
      <c r="F2393" s="205">
        <v>339</v>
      </c>
      <c r="G2393" s="205">
        <v>724</v>
      </c>
      <c r="H2393">
        <f t="shared" si="51"/>
        <v>2007</v>
      </c>
    </row>
    <row r="2394" spans="1:8" x14ac:dyDescent="0.3">
      <c r="A2394" s="203">
        <v>39402</v>
      </c>
      <c r="B2394" s="204" t="s">
        <v>720</v>
      </c>
      <c r="C2394" s="204" t="s">
        <v>720</v>
      </c>
      <c r="D2394" s="204" t="s">
        <v>96</v>
      </c>
      <c r="E2394" s="204" t="s">
        <v>721</v>
      </c>
      <c r="F2394" s="205">
        <v>373</v>
      </c>
      <c r="G2394" s="205">
        <v>928</v>
      </c>
      <c r="H2394">
        <f t="shared" si="51"/>
        <v>2007</v>
      </c>
    </row>
    <row r="2395" spans="1:8" x14ac:dyDescent="0.3">
      <c r="A2395" s="203">
        <v>39402</v>
      </c>
      <c r="B2395" s="204" t="s">
        <v>134</v>
      </c>
      <c r="C2395" s="204" t="s">
        <v>134</v>
      </c>
      <c r="D2395" s="204" t="s">
        <v>711</v>
      </c>
      <c r="E2395" s="204" t="s">
        <v>721</v>
      </c>
      <c r="F2395" s="205">
        <v>6599</v>
      </c>
      <c r="G2395" s="205">
        <v>6800</v>
      </c>
      <c r="H2395">
        <f t="shared" si="51"/>
        <v>2007</v>
      </c>
    </row>
    <row r="2396" spans="1:8" x14ac:dyDescent="0.3">
      <c r="A2396" s="203">
        <v>39402</v>
      </c>
      <c r="B2396" s="204" t="s">
        <v>509</v>
      </c>
      <c r="C2396" s="204" t="s">
        <v>713</v>
      </c>
      <c r="D2396" s="204" t="s">
        <v>96</v>
      </c>
      <c r="E2396" s="204" t="s">
        <v>721</v>
      </c>
      <c r="F2396" s="205">
        <v>3846.7400000000002</v>
      </c>
      <c r="G2396" s="205">
        <v>2681.8</v>
      </c>
      <c r="H2396">
        <f t="shared" si="51"/>
        <v>2007</v>
      </c>
    </row>
    <row r="2397" spans="1:8" x14ac:dyDescent="0.3">
      <c r="A2397" s="203">
        <v>39402</v>
      </c>
      <c r="B2397" s="204" t="s">
        <v>509</v>
      </c>
      <c r="C2397" s="204" t="s">
        <v>714</v>
      </c>
      <c r="D2397" s="204" t="s">
        <v>96</v>
      </c>
      <c r="E2397" s="204" t="s">
        <v>721</v>
      </c>
      <c r="F2397" s="205">
        <v>232</v>
      </c>
      <c r="G2397" s="205">
        <v>361</v>
      </c>
      <c r="H2397">
        <f t="shared" si="51"/>
        <v>2007</v>
      </c>
    </row>
    <row r="2398" spans="1:8" x14ac:dyDescent="0.3">
      <c r="A2398" s="203">
        <v>39402</v>
      </c>
      <c r="B2398" s="204" t="s">
        <v>509</v>
      </c>
      <c r="C2398" s="204" t="s">
        <v>715</v>
      </c>
      <c r="D2398" s="204" t="s">
        <v>96</v>
      </c>
      <c r="E2398" s="204" t="s">
        <v>721</v>
      </c>
      <c r="F2398" s="205">
        <v>0</v>
      </c>
      <c r="G2398" s="205">
        <v>3958</v>
      </c>
      <c r="H2398">
        <f t="shared" si="51"/>
        <v>2007</v>
      </c>
    </row>
    <row r="2399" spans="1:8" x14ac:dyDescent="0.3">
      <c r="A2399" s="203">
        <v>39402</v>
      </c>
      <c r="B2399" s="204" t="s">
        <v>716</v>
      </c>
      <c r="C2399" s="204" t="s">
        <v>716</v>
      </c>
      <c r="D2399" s="204" t="s">
        <v>96</v>
      </c>
      <c r="E2399" s="204" t="s">
        <v>721</v>
      </c>
      <c r="F2399" s="205">
        <v>1067</v>
      </c>
      <c r="G2399" s="205">
        <v>1679</v>
      </c>
      <c r="H2399">
        <f t="shared" si="51"/>
        <v>2007</v>
      </c>
    </row>
    <row r="2400" spans="1:8" x14ac:dyDescent="0.3">
      <c r="A2400" s="203">
        <v>39402</v>
      </c>
      <c r="B2400" s="204" t="s">
        <v>717</v>
      </c>
      <c r="C2400" s="204" t="s">
        <v>718</v>
      </c>
      <c r="D2400" s="204" t="s">
        <v>96</v>
      </c>
      <c r="E2400" s="204" t="s">
        <v>721</v>
      </c>
      <c r="F2400" s="205">
        <v>1026</v>
      </c>
      <c r="G2400" s="205">
        <v>1110</v>
      </c>
      <c r="H2400">
        <f t="shared" si="51"/>
        <v>2007</v>
      </c>
    </row>
    <row r="2401" spans="1:8" x14ac:dyDescent="0.3">
      <c r="A2401" s="203">
        <v>39402</v>
      </c>
      <c r="B2401" s="204" t="s">
        <v>717</v>
      </c>
      <c r="C2401" s="204" t="s">
        <v>719</v>
      </c>
      <c r="D2401" s="204" t="s">
        <v>96</v>
      </c>
      <c r="E2401" s="204" t="s">
        <v>721</v>
      </c>
      <c r="F2401" s="205">
        <v>440</v>
      </c>
      <c r="G2401" s="205">
        <v>546</v>
      </c>
      <c r="H2401">
        <f t="shared" si="51"/>
        <v>2007</v>
      </c>
    </row>
    <row r="2402" spans="1:8" x14ac:dyDescent="0.3">
      <c r="A2402" s="203">
        <v>39409</v>
      </c>
      <c r="B2402" s="204" t="s">
        <v>134</v>
      </c>
      <c r="C2402" s="204" t="s">
        <v>134</v>
      </c>
      <c r="D2402" s="204" t="s">
        <v>711</v>
      </c>
      <c r="E2402" s="204" t="s">
        <v>712</v>
      </c>
      <c r="F2402" s="205">
        <v>6384</v>
      </c>
      <c r="G2402" s="205">
        <v>9028</v>
      </c>
      <c r="H2402">
        <f t="shared" si="51"/>
        <v>2007</v>
      </c>
    </row>
    <row r="2403" spans="1:8" x14ac:dyDescent="0.3">
      <c r="A2403" s="203">
        <v>39409</v>
      </c>
      <c r="B2403" s="204" t="s">
        <v>509</v>
      </c>
      <c r="C2403" s="204" t="s">
        <v>713</v>
      </c>
      <c r="D2403" s="204" t="s">
        <v>96</v>
      </c>
      <c r="E2403" s="204" t="s">
        <v>712</v>
      </c>
      <c r="F2403" s="205">
        <v>3384.7000000000003</v>
      </c>
      <c r="G2403" s="205">
        <v>3087.6400000000003</v>
      </c>
      <c r="H2403">
        <f t="shared" si="51"/>
        <v>2007</v>
      </c>
    </row>
    <row r="2404" spans="1:8" x14ac:dyDescent="0.3">
      <c r="A2404" s="203">
        <v>39409</v>
      </c>
      <c r="B2404" s="204" t="s">
        <v>509</v>
      </c>
      <c r="C2404" s="204" t="s">
        <v>714</v>
      </c>
      <c r="D2404" s="204" t="s">
        <v>96</v>
      </c>
      <c r="E2404" s="204" t="s">
        <v>712</v>
      </c>
      <c r="F2404" s="205">
        <v>201</v>
      </c>
      <c r="G2404" s="205">
        <v>628</v>
      </c>
      <c r="H2404">
        <f t="shared" si="51"/>
        <v>2007</v>
      </c>
    </row>
    <row r="2405" spans="1:8" x14ac:dyDescent="0.3">
      <c r="A2405" s="203">
        <v>39409</v>
      </c>
      <c r="B2405" s="204" t="s">
        <v>509</v>
      </c>
      <c r="C2405" s="204" t="s">
        <v>715</v>
      </c>
      <c r="D2405" s="204" t="s">
        <v>96</v>
      </c>
      <c r="E2405" s="204" t="s">
        <v>712</v>
      </c>
      <c r="F2405" s="205">
        <v>0</v>
      </c>
      <c r="G2405" s="205">
        <v>2919</v>
      </c>
      <c r="H2405">
        <f t="shared" si="51"/>
        <v>2007</v>
      </c>
    </row>
    <row r="2406" spans="1:8" x14ac:dyDescent="0.3">
      <c r="A2406" s="203">
        <v>39409</v>
      </c>
      <c r="B2406" s="204" t="s">
        <v>716</v>
      </c>
      <c r="C2406" s="204" t="s">
        <v>716</v>
      </c>
      <c r="D2406" s="204" t="s">
        <v>96</v>
      </c>
      <c r="E2406" s="204" t="s">
        <v>712</v>
      </c>
      <c r="F2406" s="205">
        <v>762</v>
      </c>
      <c r="G2406" s="205">
        <v>1348</v>
      </c>
      <c r="H2406">
        <f t="shared" si="51"/>
        <v>2007</v>
      </c>
    </row>
    <row r="2407" spans="1:8" x14ac:dyDescent="0.3">
      <c r="A2407" s="203">
        <v>39409</v>
      </c>
      <c r="B2407" s="204" t="s">
        <v>717</v>
      </c>
      <c r="C2407" s="204" t="s">
        <v>718</v>
      </c>
      <c r="D2407" s="204" t="s">
        <v>96</v>
      </c>
      <c r="E2407" s="204" t="s">
        <v>712</v>
      </c>
      <c r="F2407" s="205">
        <v>1269</v>
      </c>
      <c r="G2407" s="205">
        <v>1208</v>
      </c>
      <c r="H2407">
        <f t="shared" si="51"/>
        <v>2007</v>
      </c>
    </row>
    <row r="2408" spans="1:8" x14ac:dyDescent="0.3">
      <c r="A2408" s="203">
        <v>39409</v>
      </c>
      <c r="B2408" s="204" t="s">
        <v>717</v>
      </c>
      <c r="C2408" s="204" t="s">
        <v>719</v>
      </c>
      <c r="D2408" s="204" t="s">
        <v>96</v>
      </c>
      <c r="E2408" s="204" t="s">
        <v>712</v>
      </c>
      <c r="F2408" s="205">
        <v>94</v>
      </c>
      <c r="G2408" s="205">
        <v>206</v>
      </c>
      <c r="H2408">
        <f t="shared" si="51"/>
        <v>2007</v>
      </c>
    </row>
    <row r="2409" spans="1:8" x14ac:dyDescent="0.3">
      <c r="A2409" s="203">
        <v>39409</v>
      </c>
      <c r="B2409" s="204" t="s">
        <v>720</v>
      </c>
      <c r="C2409" s="204" t="s">
        <v>720</v>
      </c>
      <c r="D2409" s="204" t="s">
        <v>96</v>
      </c>
      <c r="E2409" s="204" t="s">
        <v>712</v>
      </c>
      <c r="F2409" s="205">
        <v>233</v>
      </c>
      <c r="G2409" s="205">
        <v>775</v>
      </c>
      <c r="H2409">
        <f t="shared" si="51"/>
        <v>2007</v>
      </c>
    </row>
    <row r="2410" spans="1:8" x14ac:dyDescent="0.3">
      <c r="A2410" s="203">
        <v>39409</v>
      </c>
      <c r="B2410" s="204" t="s">
        <v>720</v>
      </c>
      <c r="C2410" s="204" t="s">
        <v>720</v>
      </c>
      <c r="D2410" s="204" t="s">
        <v>96</v>
      </c>
      <c r="E2410" s="204" t="s">
        <v>721</v>
      </c>
      <c r="F2410" s="205">
        <v>67</v>
      </c>
      <c r="G2410" s="205">
        <v>562</v>
      </c>
      <c r="H2410">
        <f t="shared" si="51"/>
        <v>2007</v>
      </c>
    </row>
    <row r="2411" spans="1:8" x14ac:dyDescent="0.3">
      <c r="A2411" s="203">
        <v>39409</v>
      </c>
      <c r="B2411" s="204" t="s">
        <v>134</v>
      </c>
      <c r="C2411" s="204" t="s">
        <v>134</v>
      </c>
      <c r="D2411" s="204" t="s">
        <v>711</v>
      </c>
      <c r="E2411" s="204" t="s">
        <v>721</v>
      </c>
      <c r="F2411" s="205">
        <v>6570</v>
      </c>
      <c r="G2411" s="205">
        <v>6582</v>
      </c>
      <c r="H2411">
        <f t="shared" si="51"/>
        <v>2007</v>
      </c>
    </row>
    <row r="2412" spans="1:8" x14ac:dyDescent="0.3">
      <c r="A2412" s="203">
        <v>39409</v>
      </c>
      <c r="B2412" s="204" t="s">
        <v>509</v>
      </c>
      <c r="C2412" s="204" t="s">
        <v>713</v>
      </c>
      <c r="D2412" s="204" t="s">
        <v>96</v>
      </c>
      <c r="E2412" s="204" t="s">
        <v>721</v>
      </c>
      <c r="F2412" s="205">
        <v>3874.3</v>
      </c>
      <c r="G2412" s="205">
        <v>2650</v>
      </c>
      <c r="H2412">
        <f t="shared" si="51"/>
        <v>2007</v>
      </c>
    </row>
    <row r="2413" spans="1:8" x14ac:dyDescent="0.3">
      <c r="A2413" s="203">
        <v>39409</v>
      </c>
      <c r="B2413" s="204" t="s">
        <v>509</v>
      </c>
      <c r="C2413" s="204" t="s">
        <v>714</v>
      </c>
      <c r="D2413" s="204" t="s">
        <v>96</v>
      </c>
      <c r="E2413" s="204" t="s">
        <v>721</v>
      </c>
      <c r="F2413" s="205">
        <v>290</v>
      </c>
      <c r="G2413" s="205">
        <v>406</v>
      </c>
      <c r="H2413">
        <f t="shared" si="51"/>
        <v>2007</v>
      </c>
    </row>
    <row r="2414" spans="1:8" x14ac:dyDescent="0.3">
      <c r="A2414" s="203">
        <v>39409</v>
      </c>
      <c r="B2414" s="204" t="s">
        <v>509</v>
      </c>
      <c r="C2414" s="204" t="s">
        <v>715</v>
      </c>
      <c r="D2414" s="204" t="s">
        <v>96</v>
      </c>
      <c r="E2414" s="204" t="s">
        <v>721</v>
      </c>
      <c r="F2414" s="205">
        <v>0</v>
      </c>
      <c r="G2414" s="205">
        <v>3858</v>
      </c>
      <c r="H2414">
        <f t="shared" si="51"/>
        <v>2007</v>
      </c>
    </row>
    <row r="2415" spans="1:8" x14ac:dyDescent="0.3">
      <c r="A2415" s="203">
        <v>39409</v>
      </c>
      <c r="B2415" s="204" t="s">
        <v>716</v>
      </c>
      <c r="C2415" s="204" t="s">
        <v>716</v>
      </c>
      <c r="D2415" s="204" t="s">
        <v>96</v>
      </c>
      <c r="E2415" s="204" t="s">
        <v>721</v>
      </c>
      <c r="F2415" s="205">
        <v>940</v>
      </c>
      <c r="G2415" s="205">
        <v>1638</v>
      </c>
      <c r="H2415">
        <f t="shared" si="51"/>
        <v>2007</v>
      </c>
    </row>
    <row r="2416" spans="1:8" x14ac:dyDescent="0.3">
      <c r="A2416" s="203">
        <v>39409</v>
      </c>
      <c r="B2416" s="204" t="s">
        <v>717</v>
      </c>
      <c r="C2416" s="204" t="s">
        <v>718</v>
      </c>
      <c r="D2416" s="204" t="s">
        <v>96</v>
      </c>
      <c r="E2416" s="204" t="s">
        <v>721</v>
      </c>
      <c r="F2416" s="205">
        <v>869</v>
      </c>
      <c r="G2416" s="205">
        <v>1284</v>
      </c>
      <c r="H2416">
        <f t="shared" si="51"/>
        <v>2007</v>
      </c>
    </row>
    <row r="2417" spans="1:8" x14ac:dyDescent="0.3">
      <c r="A2417" s="203">
        <v>39409</v>
      </c>
      <c r="B2417" s="204" t="s">
        <v>717</v>
      </c>
      <c r="C2417" s="204" t="s">
        <v>719</v>
      </c>
      <c r="D2417" s="204" t="s">
        <v>96</v>
      </c>
      <c r="E2417" s="204" t="s">
        <v>721</v>
      </c>
      <c r="F2417" s="205">
        <v>447</v>
      </c>
      <c r="G2417" s="205">
        <v>461</v>
      </c>
      <c r="H2417">
        <f t="shared" si="51"/>
        <v>2007</v>
      </c>
    </row>
    <row r="2418" spans="1:8" x14ac:dyDescent="0.3">
      <c r="A2418" s="203">
        <v>39416</v>
      </c>
      <c r="B2418" s="204" t="s">
        <v>134</v>
      </c>
      <c r="C2418" s="204" t="s">
        <v>134</v>
      </c>
      <c r="D2418" s="204" t="s">
        <v>711</v>
      </c>
      <c r="E2418" s="204" t="s">
        <v>712</v>
      </c>
      <c r="F2418" s="205">
        <v>6349</v>
      </c>
      <c r="G2418" s="205">
        <v>8645</v>
      </c>
      <c r="H2418">
        <f t="shared" si="51"/>
        <v>2007</v>
      </c>
    </row>
    <row r="2419" spans="1:8" x14ac:dyDescent="0.3">
      <c r="A2419" s="203">
        <v>39416</v>
      </c>
      <c r="B2419" s="204" t="s">
        <v>509</v>
      </c>
      <c r="C2419" s="204" t="s">
        <v>713</v>
      </c>
      <c r="D2419" s="204" t="s">
        <v>96</v>
      </c>
      <c r="E2419" s="204" t="s">
        <v>712</v>
      </c>
      <c r="F2419" s="205">
        <v>3570.34</v>
      </c>
      <c r="G2419" s="205">
        <v>3756.6800000000003</v>
      </c>
      <c r="H2419">
        <f t="shared" si="51"/>
        <v>2007</v>
      </c>
    </row>
    <row r="2420" spans="1:8" x14ac:dyDescent="0.3">
      <c r="A2420" s="203">
        <v>39416</v>
      </c>
      <c r="B2420" s="204" t="s">
        <v>509</v>
      </c>
      <c r="C2420" s="204" t="s">
        <v>714</v>
      </c>
      <c r="D2420" s="204" t="s">
        <v>96</v>
      </c>
      <c r="E2420" s="204" t="s">
        <v>712</v>
      </c>
      <c r="F2420" s="205">
        <v>218</v>
      </c>
      <c r="G2420" s="205">
        <v>588</v>
      </c>
      <c r="H2420">
        <f t="shared" si="51"/>
        <v>2007</v>
      </c>
    </row>
    <row r="2421" spans="1:8" x14ac:dyDescent="0.3">
      <c r="A2421" s="203">
        <v>39416</v>
      </c>
      <c r="B2421" s="204" t="s">
        <v>509</v>
      </c>
      <c r="C2421" s="204" t="s">
        <v>715</v>
      </c>
      <c r="D2421" s="204" t="s">
        <v>96</v>
      </c>
      <c r="E2421" s="204" t="s">
        <v>712</v>
      </c>
      <c r="F2421" s="205">
        <v>0</v>
      </c>
      <c r="G2421" s="205">
        <v>3144</v>
      </c>
      <c r="H2421">
        <f t="shared" si="51"/>
        <v>2007</v>
      </c>
    </row>
    <row r="2422" spans="1:8" x14ac:dyDescent="0.3">
      <c r="A2422" s="203">
        <v>39416</v>
      </c>
      <c r="B2422" s="204" t="s">
        <v>716</v>
      </c>
      <c r="C2422" s="204" t="s">
        <v>716</v>
      </c>
      <c r="D2422" s="204" t="s">
        <v>96</v>
      </c>
      <c r="E2422" s="204" t="s">
        <v>712</v>
      </c>
      <c r="F2422" s="205">
        <v>862</v>
      </c>
      <c r="G2422" s="205">
        <v>1408</v>
      </c>
      <c r="H2422">
        <f t="shared" si="51"/>
        <v>2007</v>
      </c>
    </row>
    <row r="2423" spans="1:8" x14ac:dyDescent="0.3">
      <c r="A2423" s="203">
        <v>39416</v>
      </c>
      <c r="B2423" s="204" t="s">
        <v>717</v>
      </c>
      <c r="C2423" s="204" t="s">
        <v>718</v>
      </c>
      <c r="D2423" s="204" t="s">
        <v>96</v>
      </c>
      <c r="E2423" s="204" t="s">
        <v>712</v>
      </c>
      <c r="F2423" s="205">
        <v>1234</v>
      </c>
      <c r="G2423" s="205">
        <v>1563</v>
      </c>
      <c r="H2423">
        <f t="shared" si="51"/>
        <v>2007</v>
      </c>
    </row>
    <row r="2424" spans="1:8" x14ac:dyDescent="0.3">
      <c r="A2424" s="203">
        <v>39416</v>
      </c>
      <c r="B2424" s="204" t="s">
        <v>717</v>
      </c>
      <c r="C2424" s="204" t="s">
        <v>719</v>
      </c>
      <c r="D2424" s="204" t="s">
        <v>96</v>
      </c>
      <c r="E2424" s="204" t="s">
        <v>712</v>
      </c>
      <c r="F2424" s="205">
        <v>215</v>
      </c>
      <c r="G2424" s="205">
        <v>231</v>
      </c>
      <c r="H2424">
        <f t="shared" si="51"/>
        <v>2007</v>
      </c>
    </row>
    <row r="2425" spans="1:8" x14ac:dyDescent="0.3">
      <c r="A2425" s="203">
        <v>39416</v>
      </c>
      <c r="B2425" s="204" t="s">
        <v>720</v>
      </c>
      <c r="C2425" s="204" t="s">
        <v>720</v>
      </c>
      <c r="D2425" s="204" t="s">
        <v>96</v>
      </c>
      <c r="E2425" s="204" t="s">
        <v>712</v>
      </c>
      <c r="F2425" s="205">
        <v>183</v>
      </c>
      <c r="G2425" s="205">
        <v>738</v>
      </c>
      <c r="H2425">
        <f t="shared" si="51"/>
        <v>2007</v>
      </c>
    </row>
    <row r="2426" spans="1:8" x14ac:dyDescent="0.3">
      <c r="A2426" s="203">
        <v>39416</v>
      </c>
      <c r="B2426" s="204" t="s">
        <v>720</v>
      </c>
      <c r="C2426" s="204" t="s">
        <v>720</v>
      </c>
      <c r="D2426" s="204" t="s">
        <v>96</v>
      </c>
      <c r="E2426" s="204" t="s">
        <v>721</v>
      </c>
      <c r="F2426" s="205">
        <v>291</v>
      </c>
      <c r="G2426" s="205">
        <v>710</v>
      </c>
      <c r="H2426">
        <f t="shared" si="51"/>
        <v>2007</v>
      </c>
    </row>
    <row r="2427" spans="1:8" x14ac:dyDescent="0.3">
      <c r="A2427" s="203">
        <v>39416</v>
      </c>
      <c r="B2427" s="204" t="s">
        <v>134</v>
      </c>
      <c r="C2427" s="204" t="s">
        <v>134</v>
      </c>
      <c r="D2427" s="204" t="s">
        <v>711</v>
      </c>
      <c r="E2427" s="204" t="s">
        <v>721</v>
      </c>
      <c r="F2427" s="205">
        <v>6510</v>
      </c>
      <c r="G2427" s="205">
        <v>6362</v>
      </c>
      <c r="H2427">
        <f t="shared" si="51"/>
        <v>2007</v>
      </c>
    </row>
    <row r="2428" spans="1:8" x14ac:dyDescent="0.3">
      <c r="A2428" s="203">
        <v>39416</v>
      </c>
      <c r="B2428" s="204" t="s">
        <v>509</v>
      </c>
      <c r="C2428" s="204" t="s">
        <v>713</v>
      </c>
      <c r="D2428" s="204" t="s">
        <v>96</v>
      </c>
      <c r="E2428" s="204" t="s">
        <v>721</v>
      </c>
      <c r="F2428" s="205">
        <v>3424.86</v>
      </c>
      <c r="G2428" s="205">
        <v>2584.2800000000002</v>
      </c>
      <c r="H2428">
        <f t="shared" si="51"/>
        <v>2007</v>
      </c>
    </row>
    <row r="2429" spans="1:8" x14ac:dyDescent="0.3">
      <c r="A2429" s="203">
        <v>39416</v>
      </c>
      <c r="B2429" s="204" t="s">
        <v>509</v>
      </c>
      <c r="C2429" s="204" t="s">
        <v>714</v>
      </c>
      <c r="D2429" s="204" t="s">
        <v>96</v>
      </c>
      <c r="E2429" s="204" t="s">
        <v>721</v>
      </c>
      <c r="F2429" s="205">
        <v>217</v>
      </c>
      <c r="G2429" s="205">
        <v>356</v>
      </c>
      <c r="H2429">
        <f t="shared" si="51"/>
        <v>2007</v>
      </c>
    </row>
    <row r="2430" spans="1:8" x14ac:dyDescent="0.3">
      <c r="A2430" s="203">
        <v>39416</v>
      </c>
      <c r="B2430" s="204" t="s">
        <v>509</v>
      </c>
      <c r="C2430" s="204" t="s">
        <v>715</v>
      </c>
      <c r="D2430" s="204" t="s">
        <v>96</v>
      </c>
      <c r="E2430" s="204" t="s">
        <v>721</v>
      </c>
      <c r="F2430" s="205">
        <v>0</v>
      </c>
      <c r="G2430" s="205">
        <v>3608</v>
      </c>
      <c r="H2430">
        <f t="shared" si="51"/>
        <v>2007</v>
      </c>
    </row>
    <row r="2431" spans="1:8" x14ac:dyDescent="0.3">
      <c r="A2431" s="203">
        <v>39416</v>
      </c>
      <c r="B2431" s="204" t="s">
        <v>716</v>
      </c>
      <c r="C2431" s="204" t="s">
        <v>716</v>
      </c>
      <c r="D2431" s="204" t="s">
        <v>96</v>
      </c>
      <c r="E2431" s="204" t="s">
        <v>721</v>
      </c>
      <c r="F2431" s="205">
        <v>1198</v>
      </c>
      <c r="G2431" s="205">
        <v>1810</v>
      </c>
      <c r="H2431">
        <f t="shared" si="51"/>
        <v>2007</v>
      </c>
    </row>
    <row r="2432" spans="1:8" x14ac:dyDescent="0.3">
      <c r="A2432" s="203">
        <v>39416</v>
      </c>
      <c r="B2432" s="204" t="s">
        <v>717</v>
      </c>
      <c r="C2432" s="204" t="s">
        <v>718</v>
      </c>
      <c r="D2432" s="204" t="s">
        <v>96</v>
      </c>
      <c r="E2432" s="204" t="s">
        <v>721</v>
      </c>
      <c r="F2432" s="205">
        <v>970</v>
      </c>
      <c r="G2432" s="205">
        <v>1030</v>
      </c>
      <c r="H2432">
        <f t="shared" si="51"/>
        <v>2007</v>
      </c>
    </row>
    <row r="2433" spans="1:8" x14ac:dyDescent="0.3">
      <c r="A2433" s="203">
        <v>39416</v>
      </c>
      <c r="B2433" s="204" t="s">
        <v>717</v>
      </c>
      <c r="C2433" s="204" t="s">
        <v>719</v>
      </c>
      <c r="D2433" s="204" t="s">
        <v>96</v>
      </c>
      <c r="E2433" s="204" t="s">
        <v>721</v>
      </c>
      <c r="F2433" s="205">
        <v>50</v>
      </c>
      <c r="G2433" s="205">
        <v>592</v>
      </c>
      <c r="H2433">
        <f t="shared" si="51"/>
        <v>2007</v>
      </c>
    </row>
    <row r="2434" spans="1:8" x14ac:dyDescent="0.3">
      <c r="A2434" s="203">
        <v>39423</v>
      </c>
      <c r="B2434" s="204" t="s">
        <v>134</v>
      </c>
      <c r="C2434" s="204" t="s">
        <v>134</v>
      </c>
      <c r="D2434" s="204" t="s">
        <v>711</v>
      </c>
      <c r="E2434" s="204" t="s">
        <v>712</v>
      </c>
      <c r="F2434" s="205">
        <v>6282</v>
      </c>
      <c r="G2434" s="205">
        <v>8880</v>
      </c>
      <c r="H2434">
        <f t="shared" si="51"/>
        <v>2007</v>
      </c>
    </row>
    <row r="2435" spans="1:8" x14ac:dyDescent="0.3">
      <c r="A2435" s="203">
        <v>39423</v>
      </c>
      <c r="B2435" s="204" t="s">
        <v>509</v>
      </c>
      <c r="C2435" s="204" t="s">
        <v>713</v>
      </c>
      <c r="D2435" s="204" t="s">
        <v>96</v>
      </c>
      <c r="E2435" s="204" t="s">
        <v>712</v>
      </c>
      <c r="F2435" s="205">
        <v>3454.1000000000004</v>
      </c>
      <c r="G2435" s="205">
        <v>3479.0800000000004</v>
      </c>
      <c r="H2435">
        <f t="shared" ref="H2435:H2498" si="52">YEAR(A2435)</f>
        <v>2007</v>
      </c>
    </row>
    <row r="2436" spans="1:8" x14ac:dyDescent="0.3">
      <c r="A2436" s="203">
        <v>39423</v>
      </c>
      <c r="B2436" s="204" t="s">
        <v>509</v>
      </c>
      <c r="C2436" s="204" t="s">
        <v>714</v>
      </c>
      <c r="D2436" s="204" t="s">
        <v>96</v>
      </c>
      <c r="E2436" s="204" t="s">
        <v>712</v>
      </c>
      <c r="F2436" s="205">
        <v>334</v>
      </c>
      <c r="G2436" s="205">
        <v>522</v>
      </c>
      <c r="H2436">
        <f t="shared" si="52"/>
        <v>2007</v>
      </c>
    </row>
    <row r="2437" spans="1:8" x14ac:dyDescent="0.3">
      <c r="A2437" s="203">
        <v>39423</v>
      </c>
      <c r="B2437" s="204" t="s">
        <v>509</v>
      </c>
      <c r="C2437" s="204" t="s">
        <v>715</v>
      </c>
      <c r="D2437" s="204" t="s">
        <v>96</v>
      </c>
      <c r="E2437" s="204" t="s">
        <v>712</v>
      </c>
      <c r="F2437" s="205">
        <v>0</v>
      </c>
      <c r="G2437" s="205">
        <v>3504</v>
      </c>
      <c r="H2437">
        <f t="shared" si="52"/>
        <v>2007</v>
      </c>
    </row>
    <row r="2438" spans="1:8" x14ac:dyDescent="0.3">
      <c r="A2438" s="203">
        <v>39423</v>
      </c>
      <c r="B2438" s="204" t="s">
        <v>716</v>
      </c>
      <c r="C2438" s="204" t="s">
        <v>716</v>
      </c>
      <c r="D2438" s="204" t="s">
        <v>96</v>
      </c>
      <c r="E2438" s="204" t="s">
        <v>712</v>
      </c>
      <c r="F2438" s="205">
        <v>915</v>
      </c>
      <c r="G2438" s="205">
        <v>1661</v>
      </c>
      <c r="H2438">
        <f t="shared" si="52"/>
        <v>2007</v>
      </c>
    </row>
    <row r="2439" spans="1:8" x14ac:dyDescent="0.3">
      <c r="A2439" s="203">
        <v>39423</v>
      </c>
      <c r="B2439" s="204" t="s">
        <v>717</v>
      </c>
      <c r="C2439" s="204" t="s">
        <v>718</v>
      </c>
      <c r="D2439" s="204" t="s">
        <v>96</v>
      </c>
      <c r="E2439" s="204" t="s">
        <v>712</v>
      </c>
      <c r="F2439" s="205">
        <v>1002</v>
      </c>
      <c r="G2439" s="205">
        <v>1626</v>
      </c>
      <c r="H2439">
        <f t="shared" si="52"/>
        <v>2007</v>
      </c>
    </row>
    <row r="2440" spans="1:8" x14ac:dyDescent="0.3">
      <c r="A2440" s="203">
        <v>39423</v>
      </c>
      <c r="B2440" s="204" t="s">
        <v>717</v>
      </c>
      <c r="C2440" s="204" t="s">
        <v>719</v>
      </c>
      <c r="D2440" s="204" t="s">
        <v>96</v>
      </c>
      <c r="E2440" s="204" t="s">
        <v>712</v>
      </c>
      <c r="F2440" s="205">
        <v>321</v>
      </c>
      <c r="G2440" s="205">
        <v>356</v>
      </c>
      <c r="H2440">
        <f t="shared" si="52"/>
        <v>2007</v>
      </c>
    </row>
    <row r="2441" spans="1:8" x14ac:dyDescent="0.3">
      <c r="A2441" s="203">
        <v>39423</v>
      </c>
      <c r="B2441" s="204" t="s">
        <v>720</v>
      </c>
      <c r="C2441" s="204" t="s">
        <v>720</v>
      </c>
      <c r="D2441" s="204" t="s">
        <v>96</v>
      </c>
      <c r="E2441" s="204" t="s">
        <v>712</v>
      </c>
      <c r="F2441" s="205">
        <v>342</v>
      </c>
      <c r="G2441" s="205">
        <v>797</v>
      </c>
      <c r="H2441">
        <f t="shared" si="52"/>
        <v>2007</v>
      </c>
    </row>
    <row r="2442" spans="1:8" x14ac:dyDescent="0.3">
      <c r="A2442" s="203">
        <v>39423</v>
      </c>
      <c r="B2442" s="204" t="s">
        <v>720</v>
      </c>
      <c r="C2442" s="204" t="s">
        <v>720</v>
      </c>
      <c r="D2442" s="204" t="s">
        <v>96</v>
      </c>
      <c r="E2442" s="204" t="s">
        <v>721</v>
      </c>
      <c r="F2442" s="205">
        <v>334</v>
      </c>
      <c r="G2442" s="205">
        <v>887</v>
      </c>
      <c r="H2442">
        <f t="shared" si="52"/>
        <v>2007</v>
      </c>
    </row>
    <row r="2443" spans="1:8" x14ac:dyDescent="0.3">
      <c r="A2443" s="203">
        <v>39423</v>
      </c>
      <c r="B2443" s="204" t="s">
        <v>134</v>
      </c>
      <c r="C2443" s="204" t="s">
        <v>134</v>
      </c>
      <c r="D2443" s="204" t="s">
        <v>711</v>
      </c>
      <c r="E2443" s="204" t="s">
        <v>721</v>
      </c>
      <c r="F2443" s="205">
        <v>6923</v>
      </c>
      <c r="G2443" s="205">
        <v>7241</v>
      </c>
      <c r="H2443">
        <f t="shared" si="52"/>
        <v>2007</v>
      </c>
    </row>
    <row r="2444" spans="1:8" x14ac:dyDescent="0.3">
      <c r="A2444" s="203">
        <v>39423</v>
      </c>
      <c r="B2444" s="204" t="s">
        <v>509</v>
      </c>
      <c r="C2444" s="204" t="s">
        <v>713</v>
      </c>
      <c r="D2444" s="204" t="s">
        <v>96</v>
      </c>
      <c r="E2444" s="204" t="s">
        <v>721</v>
      </c>
      <c r="F2444" s="205">
        <v>3619.9</v>
      </c>
      <c r="G2444" s="205">
        <v>2876.84</v>
      </c>
      <c r="H2444">
        <f t="shared" si="52"/>
        <v>2007</v>
      </c>
    </row>
    <row r="2445" spans="1:8" x14ac:dyDescent="0.3">
      <c r="A2445" s="203">
        <v>39423</v>
      </c>
      <c r="B2445" s="204" t="s">
        <v>509</v>
      </c>
      <c r="C2445" s="204" t="s">
        <v>714</v>
      </c>
      <c r="D2445" s="204" t="s">
        <v>96</v>
      </c>
      <c r="E2445" s="204" t="s">
        <v>721</v>
      </c>
      <c r="F2445" s="205">
        <v>326</v>
      </c>
      <c r="G2445" s="205">
        <v>366</v>
      </c>
      <c r="H2445">
        <f t="shared" si="52"/>
        <v>2007</v>
      </c>
    </row>
    <row r="2446" spans="1:8" x14ac:dyDescent="0.3">
      <c r="A2446" s="203">
        <v>39423</v>
      </c>
      <c r="B2446" s="204" t="s">
        <v>509</v>
      </c>
      <c r="C2446" s="204" t="s">
        <v>715</v>
      </c>
      <c r="D2446" s="204" t="s">
        <v>96</v>
      </c>
      <c r="E2446" s="204" t="s">
        <v>721</v>
      </c>
      <c r="F2446" s="205">
        <v>0</v>
      </c>
      <c r="G2446" s="205">
        <v>3545</v>
      </c>
      <c r="H2446">
        <f t="shared" si="52"/>
        <v>2007</v>
      </c>
    </row>
    <row r="2447" spans="1:8" x14ac:dyDescent="0.3">
      <c r="A2447" s="203">
        <v>39423</v>
      </c>
      <c r="B2447" s="204" t="s">
        <v>716</v>
      </c>
      <c r="C2447" s="204" t="s">
        <v>716</v>
      </c>
      <c r="D2447" s="204" t="s">
        <v>96</v>
      </c>
      <c r="E2447" s="204" t="s">
        <v>721</v>
      </c>
      <c r="F2447" s="205">
        <v>1122</v>
      </c>
      <c r="G2447" s="205">
        <v>1636</v>
      </c>
      <c r="H2447">
        <f t="shared" si="52"/>
        <v>2007</v>
      </c>
    </row>
    <row r="2448" spans="1:8" x14ac:dyDescent="0.3">
      <c r="A2448" s="203">
        <v>39423</v>
      </c>
      <c r="B2448" s="204" t="s">
        <v>717</v>
      </c>
      <c r="C2448" s="204" t="s">
        <v>718</v>
      </c>
      <c r="D2448" s="204" t="s">
        <v>96</v>
      </c>
      <c r="E2448" s="204" t="s">
        <v>721</v>
      </c>
      <c r="F2448" s="205">
        <v>1227</v>
      </c>
      <c r="G2448" s="205">
        <v>1828</v>
      </c>
      <c r="H2448">
        <f t="shared" si="52"/>
        <v>2007</v>
      </c>
    </row>
    <row r="2449" spans="1:8" x14ac:dyDescent="0.3">
      <c r="A2449" s="203">
        <v>39423</v>
      </c>
      <c r="B2449" s="204" t="s">
        <v>717</v>
      </c>
      <c r="C2449" s="204" t="s">
        <v>719</v>
      </c>
      <c r="D2449" s="204" t="s">
        <v>96</v>
      </c>
      <c r="E2449" s="204" t="s">
        <v>721</v>
      </c>
      <c r="F2449" s="205">
        <v>-34</v>
      </c>
      <c r="G2449" s="205">
        <v>179</v>
      </c>
      <c r="H2449">
        <f t="shared" si="52"/>
        <v>2007</v>
      </c>
    </row>
    <row r="2450" spans="1:8" x14ac:dyDescent="0.3">
      <c r="A2450" s="203">
        <v>39430</v>
      </c>
      <c r="B2450" s="204" t="s">
        <v>134</v>
      </c>
      <c r="C2450" s="204" t="s">
        <v>134</v>
      </c>
      <c r="D2450" s="204" t="s">
        <v>711</v>
      </c>
      <c r="E2450" s="204" t="s">
        <v>712</v>
      </c>
      <c r="F2450" s="205">
        <v>5854</v>
      </c>
      <c r="G2450" s="205">
        <v>7392</v>
      </c>
      <c r="H2450">
        <f t="shared" si="52"/>
        <v>2007</v>
      </c>
    </row>
    <row r="2451" spans="1:8" x14ac:dyDescent="0.3">
      <c r="A2451" s="203">
        <v>39430</v>
      </c>
      <c r="B2451" s="204" t="s">
        <v>509</v>
      </c>
      <c r="C2451" s="204" t="s">
        <v>713</v>
      </c>
      <c r="D2451" s="204" t="s">
        <v>96</v>
      </c>
      <c r="E2451" s="204" t="s">
        <v>712</v>
      </c>
      <c r="F2451" s="205">
        <v>3865.1400000000003</v>
      </c>
      <c r="G2451" s="205">
        <v>4189.1000000000004</v>
      </c>
      <c r="H2451">
        <f t="shared" si="52"/>
        <v>2007</v>
      </c>
    </row>
    <row r="2452" spans="1:8" x14ac:dyDescent="0.3">
      <c r="A2452" s="203">
        <v>39430</v>
      </c>
      <c r="B2452" s="204" t="s">
        <v>509</v>
      </c>
      <c r="C2452" s="204" t="s">
        <v>714</v>
      </c>
      <c r="D2452" s="204" t="s">
        <v>96</v>
      </c>
      <c r="E2452" s="204" t="s">
        <v>712</v>
      </c>
      <c r="F2452" s="205">
        <v>78</v>
      </c>
      <c r="G2452" s="205">
        <v>303</v>
      </c>
      <c r="H2452">
        <f t="shared" si="52"/>
        <v>2007</v>
      </c>
    </row>
    <row r="2453" spans="1:8" x14ac:dyDescent="0.3">
      <c r="A2453" s="203">
        <v>39430</v>
      </c>
      <c r="B2453" s="204" t="s">
        <v>509</v>
      </c>
      <c r="C2453" s="204" t="s">
        <v>715</v>
      </c>
      <c r="D2453" s="204" t="s">
        <v>96</v>
      </c>
      <c r="E2453" s="204" t="s">
        <v>712</v>
      </c>
      <c r="F2453" s="205">
        <v>0</v>
      </c>
      <c r="G2453" s="205">
        <v>3651</v>
      </c>
      <c r="H2453">
        <f t="shared" si="52"/>
        <v>2007</v>
      </c>
    </row>
    <row r="2454" spans="1:8" x14ac:dyDescent="0.3">
      <c r="A2454" s="203">
        <v>39430</v>
      </c>
      <c r="B2454" s="204" t="s">
        <v>716</v>
      </c>
      <c r="C2454" s="204" t="s">
        <v>716</v>
      </c>
      <c r="D2454" s="204" t="s">
        <v>96</v>
      </c>
      <c r="E2454" s="204" t="s">
        <v>712</v>
      </c>
      <c r="F2454" s="205">
        <v>818</v>
      </c>
      <c r="G2454" s="205">
        <v>1568</v>
      </c>
      <c r="H2454">
        <f t="shared" si="52"/>
        <v>2007</v>
      </c>
    </row>
    <row r="2455" spans="1:8" x14ac:dyDescent="0.3">
      <c r="A2455" s="203">
        <v>39430</v>
      </c>
      <c r="B2455" s="204" t="s">
        <v>717</v>
      </c>
      <c r="C2455" s="204" t="s">
        <v>718</v>
      </c>
      <c r="D2455" s="204" t="s">
        <v>96</v>
      </c>
      <c r="E2455" s="204" t="s">
        <v>712</v>
      </c>
      <c r="F2455" s="205">
        <v>1228</v>
      </c>
      <c r="G2455" s="205">
        <v>2087</v>
      </c>
      <c r="H2455">
        <f t="shared" si="52"/>
        <v>2007</v>
      </c>
    </row>
    <row r="2456" spans="1:8" x14ac:dyDescent="0.3">
      <c r="A2456" s="203">
        <v>39430</v>
      </c>
      <c r="B2456" s="204" t="s">
        <v>717</v>
      </c>
      <c r="C2456" s="204" t="s">
        <v>719</v>
      </c>
      <c r="D2456" s="204" t="s">
        <v>96</v>
      </c>
      <c r="E2456" s="204" t="s">
        <v>712</v>
      </c>
      <c r="F2456" s="205">
        <v>154</v>
      </c>
      <c r="G2456" s="205">
        <v>290</v>
      </c>
      <c r="H2456">
        <f t="shared" si="52"/>
        <v>2007</v>
      </c>
    </row>
    <row r="2457" spans="1:8" x14ac:dyDescent="0.3">
      <c r="A2457" s="203">
        <v>39430</v>
      </c>
      <c r="B2457" s="204" t="s">
        <v>720</v>
      </c>
      <c r="C2457" s="204" t="s">
        <v>720</v>
      </c>
      <c r="D2457" s="204" t="s">
        <v>96</v>
      </c>
      <c r="E2457" s="204" t="s">
        <v>712</v>
      </c>
      <c r="F2457" s="205">
        <v>292</v>
      </c>
      <c r="G2457" s="205">
        <v>811</v>
      </c>
      <c r="H2457">
        <f t="shared" si="52"/>
        <v>2007</v>
      </c>
    </row>
    <row r="2458" spans="1:8" x14ac:dyDescent="0.3">
      <c r="A2458" s="203">
        <v>39430</v>
      </c>
      <c r="B2458" s="204" t="s">
        <v>720</v>
      </c>
      <c r="C2458" s="204" t="s">
        <v>720</v>
      </c>
      <c r="D2458" s="204" t="s">
        <v>96</v>
      </c>
      <c r="E2458" s="204" t="s">
        <v>721</v>
      </c>
      <c r="F2458" s="205">
        <v>64</v>
      </c>
      <c r="G2458" s="205">
        <v>836</v>
      </c>
      <c r="H2458">
        <f t="shared" si="52"/>
        <v>2007</v>
      </c>
    </row>
    <row r="2459" spans="1:8" x14ac:dyDescent="0.3">
      <c r="A2459" s="203">
        <v>39430</v>
      </c>
      <c r="B2459" s="204" t="s">
        <v>134</v>
      </c>
      <c r="C2459" s="204" t="s">
        <v>134</v>
      </c>
      <c r="D2459" s="204" t="s">
        <v>711</v>
      </c>
      <c r="E2459" s="204" t="s">
        <v>721</v>
      </c>
      <c r="F2459" s="205">
        <v>6517</v>
      </c>
      <c r="G2459" s="205">
        <v>6582</v>
      </c>
      <c r="H2459">
        <f t="shared" si="52"/>
        <v>2007</v>
      </c>
    </row>
    <row r="2460" spans="1:8" x14ac:dyDescent="0.3">
      <c r="A2460" s="203">
        <v>39430</v>
      </c>
      <c r="B2460" s="204" t="s">
        <v>509</v>
      </c>
      <c r="C2460" s="204" t="s">
        <v>713</v>
      </c>
      <c r="D2460" s="204" t="s">
        <v>96</v>
      </c>
      <c r="E2460" s="204" t="s">
        <v>721</v>
      </c>
      <c r="F2460" s="205">
        <v>3806.46</v>
      </c>
      <c r="G2460" s="205">
        <v>2698.76</v>
      </c>
      <c r="H2460">
        <f t="shared" si="52"/>
        <v>2007</v>
      </c>
    </row>
    <row r="2461" spans="1:8" x14ac:dyDescent="0.3">
      <c r="A2461" s="203">
        <v>39430</v>
      </c>
      <c r="B2461" s="204" t="s">
        <v>509</v>
      </c>
      <c r="C2461" s="204" t="s">
        <v>714</v>
      </c>
      <c r="D2461" s="204" t="s">
        <v>96</v>
      </c>
      <c r="E2461" s="204" t="s">
        <v>721</v>
      </c>
      <c r="F2461" s="205">
        <v>452</v>
      </c>
      <c r="G2461" s="205">
        <v>478</v>
      </c>
      <c r="H2461">
        <f t="shared" si="52"/>
        <v>2007</v>
      </c>
    </row>
    <row r="2462" spans="1:8" x14ac:dyDescent="0.3">
      <c r="A2462" s="203">
        <v>39430</v>
      </c>
      <c r="B2462" s="204" t="s">
        <v>509</v>
      </c>
      <c r="C2462" s="204" t="s">
        <v>715</v>
      </c>
      <c r="D2462" s="204" t="s">
        <v>96</v>
      </c>
      <c r="E2462" s="204" t="s">
        <v>721</v>
      </c>
      <c r="F2462" s="205">
        <v>0</v>
      </c>
      <c r="G2462" s="205">
        <v>3708</v>
      </c>
      <c r="H2462">
        <f t="shared" si="52"/>
        <v>2007</v>
      </c>
    </row>
    <row r="2463" spans="1:8" x14ac:dyDescent="0.3">
      <c r="A2463" s="203">
        <v>39430</v>
      </c>
      <c r="B2463" s="204" t="s">
        <v>716</v>
      </c>
      <c r="C2463" s="204" t="s">
        <v>716</v>
      </c>
      <c r="D2463" s="204" t="s">
        <v>96</v>
      </c>
      <c r="E2463" s="204" t="s">
        <v>721</v>
      </c>
      <c r="F2463" s="205">
        <v>970</v>
      </c>
      <c r="G2463" s="205">
        <v>1712</v>
      </c>
      <c r="H2463">
        <f t="shared" si="52"/>
        <v>2007</v>
      </c>
    </row>
    <row r="2464" spans="1:8" x14ac:dyDescent="0.3">
      <c r="A2464" s="203">
        <v>39430</v>
      </c>
      <c r="B2464" s="204" t="s">
        <v>717</v>
      </c>
      <c r="C2464" s="204" t="s">
        <v>718</v>
      </c>
      <c r="D2464" s="204" t="s">
        <v>96</v>
      </c>
      <c r="E2464" s="204" t="s">
        <v>721</v>
      </c>
      <c r="F2464" s="205">
        <v>756</v>
      </c>
      <c r="G2464" s="205">
        <v>1274</v>
      </c>
      <c r="H2464">
        <f t="shared" si="52"/>
        <v>2007</v>
      </c>
    </row>
    <row r="2465" spans="1:8" x14ac:dyDescent="0.3">
      <c r="A2465" s="203">
        <v>39430</v>
      </c>
      <c r="B2465" s="204" t="s">
        <v>717</v>
      </c>
      <c r="C2465" s="204" t="s">
        <v>719</v>
      </c>
      <c r="D2465" s="204" t="s">
        <v>96</v>
      </c>
      <c r="E2465" s="204" t="s">
        <v>721</v>
      </c>
      <c r="F2465" s="205">
        <v>443</v>
      </c>
      <c r="G2465" s="205">
        <v>571</v>
      </c>
      <c r="H2465">
        <f t="shared" si="52"/>
        <v>2007</v>
      </c>
    </row>
    <row r="2466" spans="1:8" x14ac:dyDescent="0.3">
      <c r="A2466" s="203">
        <v>39437</v>
      </c>
      <c r="B2466" s="204" t="s">
        <v>134</v>
      </c>
      <c r="C2466" s="204" t="s">
        <v>134</v>
      </c>
      <c r="D2466" s="204" t="s">
        <v>711</v>
      </c>
      <c r="E2466" s="204" t="s">
        <v>712</v>
      </c>
      <c r="F2466" s="205">
        <v>6096</v>
      </c>
      <c r="G2466" s="205">
        <v>8095</v>
      </c>
      <c r="H2466">
        <f t="shared" si="52"/>
        <v>2007</v>
      </c>
    </row>
    <row r="2467" spans="1:8" x14ac:dyDescent="0.3">
      <c r="A2467" s="203">
        <v>39437</v>
      </c>
      <c r="B2467" s="204" t="s">
        <v>509</v>
      </c>
      <c r="C2467" s="204" t="s">
        <v>713</v>
      </c>
      <c r="D2467" s="204" t="s">
        <v>96</v>
      </c>
      <c r="E2467" s="204" t="s">
        <v>712</v>
      </c>
      <c r="F2467" s="205">
        <v>2942.42</v>
      </c>
      <c r="G2467" s="205">
        <v>4038.46</v>
      </c>
      <c r="H2467">
        <f t="shared" si="52"/>
        <v>2007</v>
      </c>
    </row>
    <row r="2468" spans="1:8" x14ac:dyDescent="0.3">
      <c r="A2468" s="203">
        <v>39437</v>
      </c>
      <c r="B2468" s="204" t="s">
        <v>509</v>
      </c>
      <c r="C2468" s="204" t="s">
        <v>714</v>
      </c>
      <c r="D2468" s="204" t="s">
        <v>96</v>
      </c>
      <c r="E2468" s="204" t="s">
        <v>712</v>
      </c>
      <c r="F2468" s="205">
        <v>394</v>
      </c>
      <c r="G2468" s="205">
        <v>553</v>
      </c>
      <c r="H2468">
        <f t="shared" si="52"/>
        <v>2007</v>
      </c>
    </row>
    <row r="2469" spans="1:8" x14ac:dyDescent="0.3">
      <c r="A2469" s="203">
        <v>39437</v>
      </c>
      <c r="B2469" s="204" t="s">
        <v>509</v>
      </c>
      <c r="C2469" s="204" t="s">
        <v>715</v>
      </c>
      <c r="D2469" s="204" t="s">
        <v>96</v>
      </c>
      <c r="E2469" s="204" t="s">
        <v>712</v>
      </c>
      <c r="F2469" s="205">
        <v>0</v>
      </c>
      <c r="G2469" s="205">
        <v>3865</v>
      </c>
      <c r="H2469">
        <f t="shared" si="52"/>
        <v>2007</v>
      </c>
    </row>
    <row r="2470" spans="1:8" x14ac:dyDescent="0.3">
      <c r="A2470" s="203">
        <v>39437</v>
      </c>
      <c r="B2470" s="204" t="s">
        <v>716</v>
      </c>
      <c r="C2470" s="204" t="s">
        <v>716</v>
      </c>
      <c r="D2470" s="204" t="s">
        <v>96</v>
      </c>
      <c r="E2470" s="204" t="s">
        <v>712</v>
      </c>
      <c r="F2470" s="205">
        <v>762</v>
      </c>
      <c r="G2470" s="205">
        <v>1611</v>
      </c>
      <c r="H2470">
        <f t="shared" si="52"/>
        <v>2007</v>
      </c>
    </row>
    <row r="2471" spans="1:8" x14ac:dyDescent="0.3">
      <c r="A2471" s="203">
        <v>39437</v>
      </c>
      <c r="B2471" s="204" t="s">
        <v>717</v>
      </c>
      <c r="C2471" s="204" t="s">
        <v>718</v>
      </c>
      <c r="D2471" s="204" t="s">
        <v>96</v>
      </c>
      <c r="E2471" s="204" t="s">
        <v>712</v>
      </c>
      <c r="F2471" s="205">
        <v>1189</v>
      </c>
      <c r="G2471" s="205">
        <v>1963</v>
      </c>
      <c r="H2471">
        <f t="shared" si="52"/>
        <v>2007</v>
      </c>
    </row>
    <row r="2472" spans="1:8" x14ac:dyDescent="0.3">
      <c r="A2472" s="203">
        <v>39437</v>
      </c>
      <c r="B2472" s="204" t="s">
        <v>717</v>
      </c>
      <c r="C2472" s="204" t="s">
        <v>719</v>
      </c>
      <c r="D2472" s="204" t="s">
        <v>96</v>
      </c>
      <c r="E2472" s="204" t="s">
        <v>712</v>
      </c>
      <c r="F2472" s="205">
        <v>280</v>
      </c>
      <c r="G2472" s="205">
        <v>263</v>
      </c>
      <c r="H2472">
        <f t="shared" si="52"/>
        <v>2007</v>
      </c>
    </row>
    <row r="2473" spans="1:8" x14ac:dyDescent="0.3">
      <c r="A2473" s="203">
        <v>39437</v>
      </c>
      <c r="B2473" s="204" t="s">
        <v>720</v>
      </c>
      <c r="C2473" s="204" t="s">
        <v>720</v>
      </c>
      <c r="D2473" s="204" t="s">
        <v>96</v>
      </c>
      <c r="E2473" s="204" t="s">
        <v>712</v>
      </c>
      <c r="F2473" s="205">
        <v>333</v>
      </c>
      <c r="G2473" s="205">
        <v>897</v>
      </c>
      <c r="H2473">
        <f t="shared" si="52"/>
        <v>2007</v>
      </c>
    </row>
    <row r="2474" spans="1:8" x14ac:dyDescent="0.3">
      <c r="A2474" s="203">
        <v>39437</v>
      </c>
      <c r="B2474" s="204" t="s">
        <v>720</v>
      </c>
      <c r="C2474" s="204" t="s">
        <v>720</v>
      </c>
      <c r="D2474" s="204" t="s">
        <v>96</v>
      </c>
      <c r="E2474" s="204" t="s">
        <v>721</v>
      </c>
      <c r="F2474" s="205">
        <v>495</v>
      </c>
      <c r="G2474" s="205">
        <v>858</v>
      </c>
      <c r="H2474">
        <f t="shared" si="52"/>
        <v>2007</v>
      </c>
    </row>
    <row r="2475" spans="1:8" x14ac:dyDescent="0.3">
      <c r="A2475" s="203">
        <v>39437</v>
      </c>
      <c r="B2475" s="204" t="s">
        <v>134</v>
      </c>
      <c r="C2475" s="204" t="s">
        <v>134</v>
      </c>
      <c r="D2475" s="204" t="s">
        <v>711</v>
      </c>
      <c r="E2475" s="204" t="s">
        <v>721</v>
      </c>
      <c r="F2475" s="205">
        <v>6680</v>
      </c>
      <c r="G2475" s="205">
        <v>7470</v>
      </c>
      <c r="H2475">
        <f t="shared" si="52"/>
        <v>2007</v>
      </c>
    </row>
    <row r="2476" spans="1:8" x14ac:dyDescent="0.3">
      <c r="A2476" s="203">
        <v>39437</v>
      </c>
      <c r="B2476" s="204" t="s">
        <v>509</v>
      </c>
      <c r="C2476" s="204" t="s">
        <v>713</v>
      </c>
      <c r="D2476" s="204" t="s">
        <v>96</v>
      </c>
      <c r="E2476" s="204" t="s">
        <v>721</v>
      </c>
      <c r="F2476" s="205">
        <v>3824.48</v>
      </c>
      <c r="G2476" s="205">
        <v>2765.54</v>
      </c>
      <c r="H2476">
        <f t="shared" si="52"/>
        <v>2007</v>
      </c>
    </row>
    <row r="2477" spans="1:8" x14ac:dyDescent="0.3">
      <c r="A2477" s="203">
        <v>39437</v>
      </c>
      <c r="B2477" s="204" t="s">
        <v>509</v>
      </c>
      <c r="C2477" s="204" t="s">
        <v>714</v>
      </c>
      <c r="D2477" s="204" t="s">
        <v>96</v>
      </c>
      <c r="E2477" s="204" t="s">
        <v>721</v>
      </c>
      <c r="F2477" s="205">
        <v>224</v>
      </c>
      <c r="G2477" s="205">
        <v>464</v>
      </c>
      <c r="H2477">
        <f t="shared" si="52"/>
        <v>2007</v>
      </c>
    </row>
    <row r="2478" spans="1:8" x14ac:dyDescent="0.3">
      <c r="A2478" s="203">
        <v>39437</v>
      </c>
      <c r="B2478" s="204" t="s">
        <v>509</v>
      </c>
      <c r="C2478" s="204" t="s">
        <v>715</v>
      </c>
      <c r="D2478" s="204" t="s">
        <v>96</v>
      </c>
      <c r="E2478" s="204" t="s">
        <v>721</v>
      </c>
      <c r="F2478" s="205">
        <v>0</v>
      </c>
      <c r="G2478" s="205">
        <v>3731</v>
      </c>
      <c r="H2478">
        <f t="shared" si="52"/>
        <v>2007</v>
      </c>
    </row>
    <row r="2479" spans="1:8" x14ac:dyDescent="0.3">
      <c r="A2479" s="203">
        <v>39437</v>
      </c>
      <c r="B2479" s="204" t="s">
        <v>716</v>
      </c>
      <c r="C2479" s="204" t="s">
        <v>716</v>
      </c>
      <c r="D2479" s="204" t="s">
        <v>96</v>
      </c>
      <c r="E2479" s="204" t="s">
        <v>721</v>
      </c>
      <c r="F2479" s="205">
        <v>1089</v>
      </c>
      <c r="G2479" s="205">
        <v>1451</v>
      </c>
      <c r="H2479">
        <f t="shared" si="52"/>
        <v>2007</v>
      </c>
    </row>
    <row r="2480" spans="1:8" x14ac:dyDescent="0.3">
      <c r="A2480" s="203">
        <v>39437</v>
      </c>
      <c r="B2480" s="204" t="s">
        <v>717</v>
      </c>
      <c r="C2480" s="204" t="s">
        <v>718</v>
      </c>
      <c r="D2480" s="204" t="s">
        <v>96</v>
      </c>
      <c r="E2480" s="204" t="s">
        <v>721</v>
      </c>
      <c r="F2480" s="205">
        <v>811</v>
      </c>
      <c r="G2480" s="205">
        <v>1119</v>
      </c>
      <c r="H2480">
        <f t="shared" si="52"/>
        <v>2007</v>
      </c>
    </row>
    <row r="2481" spans="1:8" x14ac:dyDescent="0.3">
      <c r="A2481" s="203">
        <v>39437</v>
      </c>
      <c r="B2481" s="204" t="s">
        <v>717</v>
      </c>
      <c r="C2481" s="204" t="s">
        <v>719</v>
      </c>
      <c r="D2481" s="204" t="s">
        <v>96</v>
      </c>
      <c r="E2481" s="204" t="s">
        <v>721</v>
      </c>
      <c r="F2481" s="205">
        <v>270</v>
      </c>
      <c r="G2481" s="205">
        <v>525</v>
      </c>
      <c r="H2481">
        <f t="shared" si="52"/>
        <v>2007</v>
      </c>
    </row>
    <row r="2482" spans="1:8" x14ac:dyDescent="0.3">
      <c r="A2482" s="203">
        <v>39444</v>
      </c>
      <c r="B2482" s="204" t="s">
        <v>134</v>
      </c>
      <c r="C2482" s="204" t="s">
        <v>134</v>
      </c>
      <c r="D2482" s="204" t="s">
        <v>711</v>
      </c>
      <c r="E2482" s="204" t="s">
        <v>712</v>
      </c>
      <c r="F2482" s="205">
        <v>5750</v>
      </c>
      <c r="G2482" s="205">
        <v>8531</v>
      </c>
      <c r="H2482">
        <f t="shared" si="52"/>
        <v>2007</v>
      </c>
    </row>
    <row r="2483" spans="1:8" x14ac:dyDescent="0.3">
      <c r="A2483" s="203">
        <v>39444</v>
      </c>
      <c r="B2483" s="204" t="s">
        <v>509</v>
      </c>
      <c r="C2483" s="204" t="s">
        <v>713</v>
      </c>
      <c r="D2483" s="204" t="s">
        <v>96</v>
      </c>
      <c r="E2483" s="204" t="s">
        <v>712</v>
      </c>
      <c r="F2483" s="205">
        <v>3378.34</v>
      </c>
      <c r="G2483" s="205">
        <v>3971.92</v>
      </c>
      <c r="H2483">
        <f t="shared" si="52"/>
        <v>2007</v>
      </c>
    </row>
    <row r="2484" spans="1:8" x14ac:dyDescent="0.3">
      <c r="A2484" s="203">
        <v>39444</v>
      </c>
      <c r="B2484" s="204" t="s">
        <v>509</v>
      </c>
      <c r="C2484" s="204" t="s">
        <v>714</v>
      </c>
      <c r="D2484" s="204" t="s">
        <v>96</v>
      </c>
      <c r="E2484" s="204" t="s">
        <v>712</v>
      </c>
      <c r="F2484" s="205">
        <v>306</v>
      </c>
      <c r="G2484" s="205">
        <v>481</v>
      </c>
      <c r="H2484">
        <f t="shared" si="52"/>
        <v>2007</v>
      </c>
    </row>
    <row r="2485" spans="1:8" x14ac:dyDescent="0.3">
      <c r="A2485" s="203">
        <v>39444</v>
      </c>
      <c r="B2485" s="204" t="s">
        <v>509</v>
      </c>
      <c r="C2485" s="204" t="s">
        <v>715</v>
      </c>
      <c r="D2485" s="204" t="s">
        <v>96</v>
      </c>
      <c r="E2485" s="204" t="s">
        <v>712</v>
      </c>
      <c r="F2485" s="205">
        <v>0</v>
      </c>
      <c r="G2485" s="205">
        <v>3593</v>
      </c>
      <c r="H2485">
        <f t="shared" si="52"/>
        <v>2007</v>
      </c>
    </row>
    <row r="2486" spans="1:8" x14ac:dyDescent="0.3">
      <c r="A2486" s="203">
        <v>39444</v>
      </c>
      <c r="B2486" s="204" t="s">
        <v>716</v>
      </c>
      <c r="C2486" s="204" t="s">
        <v>716</v>
      </c>
      <c r="D2486" s="204" t="s">
        <v>96</v>
      </c>
      <c r="E2486" s="204" t="s">
        <v>712</v>
      </c>
      <c r="F2486" s="205">
        <v>783</v>
      </c>
      <c r="G2486" s="205">
        <v>1629</v>
      </c>
      <c r="H2486">
        <f t="shared" si="52"/>
        <v>2007</v>
      </c>
    </row>
    <row r="2487" spans="1:8" x14ac:dyDescent="0.3">
      <c r="A2487" s="203">
        <v>39444</v>
      </c>
      <c r="B2487" s="204" t="s">
        <v>717</v>
      </c>
      <c r="C2487" s="204" t="s">
        <v>718</v>
      </c>
      <c r="D2487" s="204" t="s">
        <v>96</v>
      </c>
      <c r="E2487" s="204" t="s">
        <v>712</v>
      </c>
      <c r="F2487" s="205">
        <v>1116</v>
      </c>
      <c r="G2487" s="205">
        <v>1914</v>
      </c>
      <c r="H2487">
        <f t="shared" si="52"/>
        <v>2007</v>
      </c>
    </row>
    <row r="2488" spans="1:8" x14ac:dyDescent="0.3">
      <c r="A2488" s="203">
        <v>39444</v>
      </c>
      <c r="B2488" s="204" t="s">
        <v>717</v>
      </c>
      <c r="C2488" s="204" t="s">
        <v>719</v>
      </c>
      <c r="D2488" s="204" t="s">
        <v>96</v>
      </c>
      <c r="E2488" s="204" t="s">
        <v>712</v>
      </c>
      <c r="F2488" s="205">
        <v>204</v>
      </c>
      <c r="G2488" s="205">
        <v>297</v>
      </c>
      <c r="H2488">
        <f t="shared" si="52"/>
        <v>2007</v>
      </c>
    </row>
    <row r="2489" spans="1:8" x14ac:dyDescent="0.3">
      <c r="A2489" s="203">
        <v>39444</v>
      </c>
      <c r="B2489" s="204" t="s">
        <v>720</v>
      </c>
      <c r="C2489" s="204" t="s">
        <v>720</v>
      </c>
      <c r="D2489" s="204" t="s">
        <v>96</v>
      </c>
      <c r="E2489" s="204" t="s">
        <v>712</v>
      </c>
      <c r="F2489" s="205">
        <v>392</v>
      </c>
      <c r="G2489" s="205">
        <v>973</v>
      </c>
      <c r="H2489">
        <f t="shared" si="52"/>
        <v>2007</v>
      </c>
    </row>
    <row r="2490" spans="1:8" x14ac:dyDescent="0.3">
      <c r="A2490" s="203">
        <v>39444</v>
      </c>
      <c r="B2490" s="204" t="s">
        <v>720</v>
      </c>
      <c r="C2490" s="204" t="s">
        <v>720</v>
      </c>
      <c r="D2490" s="204" t="s">
        <v>96</v>
      </c>
      <c r="E2490" s="204" t="s">
        <v>721</v>
      </c>
      <c r="F2490" s="205">
        <v>434</v>
      </c>
      <c r="G2490" s="205">
        <v>1140</v>
      </c>
      <c r="H2490">
        <f t="shared" si="52"/>
        <v>2007</v>
      </c>
    </row>
    <row r="2491" spans="1:8" x14ac:dyDescent="0.3">
      <c r="A2491" s="203">
        <v>39444</v>
      </c>
      <c r="B2491" s="204" t="s">
        <v>134</v>
      </c>
      <c r="C2491" s="204" t="s">
        <v>134</v>
      </c>
      <c r="D2491" s="204" t="s">
        <v>711</v>
      </c>
      <c r="E2491" s="204" t="s">
        <v>721</v>
      </c>
      <c r="F2491" s="205">
        <v>6752</v>
      </c>
      <c r="G2491" s="205">
        <v>6878</v>
      </c>
      <c r="H2491">
        <f t="shared" si="52"/>
        <v>2007</v>
      </c>
    </row>
    <row r="2492" spans="1:8" x14ac:dyDescent="0.3">
      <c r="A2492" s="203">
        <v>39444</v>
      </c>
      <c r="B2492" s="204" t="s">
        <v>509</v>
      </c>
      <c r="C2492" s="204" t="s">
        <v>713</v>
      </c>
      <c r="D2492" s="204" t="s">
        <v>96</v>
      </c>
      <c r="E2492" s="204" t="s">
        <v>721</v>
      </c>
      <c r="F2492" s="205">
        <v>4244.24</v>
      </c>
      <c r="G2492" s="205">
        <v>3027.36</v>
      </c>
      <c r="H2492">
        <f t="shared" si="52"/>
        <v>2007</v>
      </c>
    </row>
    <row r="2493" spans="1:8" x14ac:dyDescent="0.3">
      <c r="A2493" s="203">
        <v>39444</v>
      </c>
      <c r="B2493" s="204" t="s">
        <v>509</v>
      </c>
      <c r="C2493" s="204" t="s">
        <v>714</v>
      </c>
      <c r="D2493" s="204" t="s">
        <v>96</v>
      </c>
      <c r="E2493" s="204" t="s">
        <v>721</v>
      </c>
      <c r="F2493" s="205">
        <v>108</v>
      </c>
      <c r="G2493" s="205">
        <v>328</v>
      </c>
      <c r="H2493">
        <f t="shared" si="52"/>
        <v>2007</v>
      </c>
    </row>
    <row r="2494" spans="1:8" x14ac:dyDescent="0.3">
      <c r="A2494" s="203">
        <v>39444</v>
      </c>
      <c r="B2494" s="204" t="s">
        <v>509</v>
      </c>
      <c r="C2494" s="204" t="s">
        <v>715</v>
      </c>
      <c r="D2494" s="204" t="s">
        <v>96</v>
      </c>
      <c r="E2494" s="204" t="s">
        <v>721</v>
      </c>
      <c r="F2494" s="205">
        <v>0</v>
      </c>
      <c r="G2494" s="205">
        <v>3677</v>
      </c>
      <c r="H2494">
        <f t="shared" si="52"/>
        <v>2007</v>
      </c>
    </row>
    <row r="2495" spans="1:8" x14ac:dyDescent="0.3">
      <c r="A2495" s="203">
        <v>39444</v>
      </c>
      <c r="B2495" s="204" t="s">
        <v>716</v>
      </c>
      <c r="C2495" s="204" t="s">
        <v>716</v>
      </c>
      <c r="D2495" s="204" t="s">
        <v>96</v>
      </c>
      <c r="E2495" s="204" t="s">
        <v>721</v>
      </c>
      <c r="F2495" s="205">
        <v>1052</v>
      </c>
      <c r="G2495" s="205">
        <v>1334</v>
      </c>
      <c r="H2495">
        <f t="shared" si="52"/>
        <v>2007</v>
      </c>
    </row>
    <row r="2496" spans="1:8" x14ac:dyDescent="0.3">
      <c r="A2496" s="203">
        <v>39444</v>
      </c>
      <c r="B2496" s="204" t="s">
        <v>717</v>
      </c>
      <c r="C2496" s="204" t="s">
        <v>718</v>
      </c>
      <c r="D2496" s="204" t="s">
        <v>96</v>
      </c>
      <c r="E2496" s="204" t="s">
        <v>721</v>
      </c>
      <c r="F2496" s="205">
        <v>769</v>
      </c>
      <c r="G2496" s="205">
        <v>1173</v>
      </c>
      <c r="H2496">
        <f t="shared" si="52"/>
        <v>2007</v>
      </c>
    </row>
    <row r="2497" spans="1:8" x14ac:dyDescent="0.3">
      <c r="A2497" s="203">
        <v>39444</v>
      </c>
      <c r="B2497" s="204" t="s">
        <v>717</v>
      </c>
      <c r="C2497" s="204" t="s">
        <v>719</v>
      </c>
      <c r="D2497" s="204" t="s">
        <v>96</v>
      </c>
      <c r="E2497" s="204" t="s">
        <v>721</v>
      </c>
      <c r="F2497" s="205">
        <v>163</v>
      </c>
      <c r="G2497" s="205">
        <v>402</v>
      </c>
      <c r="H2497">
        <f t="shared" si="52"/>
        <v>2007</v>
      </c>
    </row>
    <row r="2498" spans="1:8" x14ac:dyDescent="0.3">
      <c r="A2498" s="203">
        <v>39451</v>
      </c>
      <c r="B2498" s="204" t="s">
        <v>134</v>
      </c>
      <c r="C2498" s="204" t="s">
        <v>134</v>
      </c>
      <c r="D2498" s="204" t="s">
        <v>711</v>
      </c>
      <c r="E2498" s="204" t="s">
        <v>712</v>
      </c>
      <c r="F2498" s="205">
        <v>5883</v>
      </c>
      <c r="G2498" s="205">
        <v>8358</v>
      </c>
      <c r="H2498">
        <f t="shared" si="52"/>
        <v>2008</v>
      </c>
    </row>
    <row r="2499" spans="1:8" x14ac:dyDescent="0.3">
      <c r="A2499" s="203">
        <v>39451</v>
      </c>
      <c r="B2499" s="204" t="s">
        <v>509</v>
      </c>
      <c r="C2499" s="204" t="s">
        <v>713</v>
      </c>
      <c r="D2499" s="204" t="s">
        <v>96</v>
      </c>
      <c r="E2499" s="204" t="s">
        <v>712</v>
      </c>
      <c r="F2499" s="205">
        <v>3366.7599999999998</v>
      </c>
      <c r="G2499" s="205">
        <v>4099.34</v>
      </c>
      <c r="H2499">
        <f t="shared" ref="H2499:H2562" si="53">YEAR(A2499)</f>
        <v>2008</v>
      </c>
    </row>
    <row r="2500" spans="1:8" x14ac:dyDescent="0.3">
      <c r="A2500" s="203">
        <v>39451</v>
      </c>
      <c r="B2500" s="204" t="s">
        <v>509</v>
      </c>
      <c r="C2500" s="204" t="s">
        <v>714</v>
      </c>
      <c r="D2500" s="204" t="s">
        <v>96</v>
      </c>
      <c r="E2500" s="204" t="s">
        <v>712</v>
      </c>
      <c r="F2500" s="205">
        <v>364</v>
      </c>
      <c r="G2500" s="205">
        <v>340</v>
      </c>
      <c r="H2500">
        <f t="shared" si="53"/>
        <v>2008</v>
      </c>
    </row>
    <row r="2501" spans="1:8" x14ac:dyDescent="0.3">
      <c r="A2501" s="203">
        <v>39451</v>
      </c>
      <c r="B2501" s="204" t="s">
        <v>509</v>
      </c>
      <c r="C2501" s="204" t="s">
        <v>715</v>
      </c>
      <c r="D2501" s="204" t="s">
        <v>96</v>
      </c>
      <c r="E2501" s="204" t="s">
        <v>712</v>
      </c>
      <c r="F2501" s="205">
        <v>0</v>
      </c>
      <c r="G2501" s="205">
        <v>3380</v>
      </c>
      <c r="H2501">
        <f t="shared" si="53"/>
        <v>2008</v>
      </c>
    </row>
    <row r="2502" spans="1:8" x14ac:dyDescent="0.3">
      <c r="A2502" s="203">
        <v>39451</v>
      </c>
      <c r="B2502" s="204" t="s">
        <v>716</v>
      </c>
      <c r="C2502" s="204" t="s">
        <v>716</v>
      </c>
      <c r="D2502" s="204" t="s">
        <v>96</v>
      </c>
      <c r="E2502" s="204" t="s">
        <v>712</v>
      </c>
      <c r="F2502" s="205">
        <v>803</v>
      </c>
      <c r="G2502" s="205">
        <v>1617</v>
      </c>
      <c r="H2502">
        <f t="shared" si="53"/>
        <v>2008</v>
      </c>
    </row>
    <row r="2503" spans="1:8" x14ac:dyDescent="0.3">
      <c r="A2503" s="203">
        <v>39451</v>
      </c>
      <c r="B2503" s="204" t="s">
        <v>717</v>
      </c>
      <c r="C2503" s="204" t="s">
        <v>718</v>
      </c>
      <c r="D2503" s="204" t="s">
        <v>96</v>
      </c>
      <c r="E2503" s="204" t="s">
        <v>712</v>
      </c>
      <c r="F2503" s="205">
        <v>1287</v>
      </c>
      <c r="G2503" s="205">
        <v>2486</v>
      </c>
      <c r="H2503">
        <f t="shared" si="53"/>
        <v>2008</v>
      </c>
    </row>
    <row r="2504" spans="1:8" x14ac:dyDescent="0.3">
      <c r="A2504" s="203">
        <v>39451</v>
      </c>
      <c r="B2504" s="204" t="s">
        <v>717</v>
      </c>
      <c r="C2504" s="204" t="s">
        <v>719</v>
      </c>
      <c r="D2504" s="204" t="s">
        <v>96</v>
      </c>
      <c r="E2504" s="204" t="s">
        <v>712</v>
      </c>
      <c r="F2504" s="205">
        <v>70</v>
      </c>
      <c r="G2504" s="205">
        <v>-35</v>
      </c>
      <c r="H2504">
        <f t="shared" si="53"/>
        <v>2008</v>
      </c>
    </row>
    <row r="2505" spans="1:8" x14ac:dyDescent="0.3">
      <c r="A2505" s="203">
        <v>39451</v>
      </c>
      <c r="B2505" s="204" t="s">
        <v>720</v>
      </c>
      <c r="C2505" s="204" t="s">
        <v>720</v>
      </c>
      <c r="D2505" s="204" t="s">
        <v>96</v>
      </c>
      <c r="E2505" s="204" t="s">
        <v>712</v>
      </c>
      <c r="F2505" s="205">
        <v>368</v>
      </c>
      <c r="G2505" s="205">
        <v>1025</v>
      </c>
      <c r="H2505">
        <f t="shared" si="53"/>
        <v>2008</v>
      </c>
    </row>
    <row r="2506" spans="1:8" x14ac:dyDescent="0.3">
      <c r="A2506" s="203">
        <v>39451</v>
      </c>
      <c r="B2506" s="204" t="s">
        <v>720</v>
      </c>
      <c r="C2506" s="204" t="s">
        <v>720</v>
      </c>
      <c r="D2506" s="204" t="s">
        <v>96</v>
      </c>
      <c r="E2506" s="204" t="s">
        <v>721</v>
      </c>
      <c r="F2506" s="205">
        <v>-200</v>
      </c>
      <c r="G2506" s="205">
        <v>941</v>
      </c>
      <c r="H2506">
        <f t="shared" si="53"/>
        <v>2008</v>
      </c>
    </row>
    <row r="2507" spans="1:8" x14ac:dyDescent="0.3">
      <c r="A2507" s="203">
        <v>39451</v>
      </c>
      <c r="B2507" s="204" t="s">
        <v>134</v>
      </c>
      <c r="C2507" s="204" t="s">
        <v>134</v>
      </c>
      <c r="D2507" s="204" t="s">
        <v>711</v>
      </c>
      <c r="E2507" s="204" t="s">
        <v>721</v>
      </c>
      <c r="F2507" s="205">
        <v>7474</v>
      </c>
      <c r="G2507" s="205">
        <v>6360</v>
      </c>
      <c r="H2507">
        <f t="shared" si="53"/>
        <v>2008</v>
      </c>
    </row>
    <row r="2508" spans="1:8" x14ac:dyDescent="0.3">
      <c r="A2508" s="203">
        <v>39451</v>
      </c>
      <c r="B2508" s="204" t="s">
        <v>509</v>
      </c>
      <c r="C2508" s="204" t="s">
        <v>713</v>
      </c>
      <c r="D2508" s="204" t="s">
        <v>96</v>
      </c>
      <c r="E2508" s="204" t="s">
        <v>721</v>
      </c>
      <c r="F2508" s="205">
        <v>3693.4199999999996</v>
      </c>
      <c r="G2508" s="205">
        <v>2969.22</v>
      </c>
      <c r="H2508">
        <f t="shared" si="53"/>
        <v>2008</v>
      </c>
    </row>
    <row r="2509" spans="1:8" x14ac:dyDescent="0.3">
      <c r="A2509" s="203">
        <v>39451</v>
      </c>
      <c r="B2509" s="204" t="s">
        <v>509</v>
      </c>
      <c r="C2509" s="204" t="s">
        <v>714</v>
      </c>
      <c r="D2509" s="204" t="s">
        <v>96</v>
      </c>
      <c r="E2509" s="204" t="s">
        <v>721</v>
      </c>
      <c r="F2509" s="205">
        <v>137</v>
      </c>
      <c r="G2509" s="205">
        <v>363</v>
      </c>
      <c r="H2509">
        <f t="shared" si="53"/>
        <v>2008</v>
      </c>
    </row>
    <row r="2510" spans="1:8" x14ac:dyDescent="0.3">
      <c r="A2510" s="203">
        <v>39451</v>
      </c>
      <c r="B2510" s="204" t="s">
        <v>509</v>
      </c>
      <c r="C2510" s="204" t="s">
        <v>715</v>
      </c>
      <c r="D2510" s="204" t="s">
        <v>96</v>
      </c>
      <c r="E2510" s="204" t="s">
        <v>721</v>
      </c>
      <c r="F2510" s="205">
        <v>0</v>
      </c>
      <c r="G2510" s="205">
        <v>4125</v>
      </c>
      <c r="H2510">
        <f t="shared" si="53"/>
        <v>2008</v>
      </c>
    </row>
    <row r="2511" spans="1:8" x14ac:dyDescent="0.3">
      <c r="A2511" s="203">
        <v>39451</v>
      </c>
      <c r="B2511" s="204" t="s">
        <v>716</v>
      </c>
      <c r="C2511" s="204" t="s">
        <v>716</v>
      </c>
      <c r="D2511" s="204" t="s">
        <v>96</v>
      </c>
      <c r="E2511" s="204" t="s">
        <v>721</v>
      </c>
      <c r="F2511" s="205">
        <v>1174</v>
      </c>
      <c r="G2511" s="205">
        <v>1289</v>
      </c>
      <c r="H2511">
        <f t="shared" si="53"/>
        <v>2008</v>
      </c>
    </row>
    <row r="2512" spans="1:8" x14ac:dyDescent="0.3">
      <c r="A2512" s="203">
        <v>39451</v>
      </c>
      <c r="B2512" s="204" t="s">
        <v>717</v>
      </c>
      <c r="C2512" s="204" t="s">
        <v>718</v>
      </c>
      <c r="D2512" s="204" t="s">
        <v>96</v>
      </c>
      <c r="E2512" s="204" t="s">
        <v>721</v>
      </c>
      <c r="F2512" s="205">
        <v>864</v>
      </c>
      <c r="G2512" s="205">
        <v>1257</v>
      </c>
      <c r="H2512">
        <f t="shared" si="53"/>
        <v>2008</v>
      </c>
    </row>
    <row r="2513" spans="1:8" x14ac:dyDescent="0.3">
      <c r="A2513" s="203">
        <v>39451</v>
      </c>
      <c r="B2513" s="204" t="s">
        <v>717</v>
      </c>
      <c r="C2513" s="204" t="s">
        <v>719</v>
      </c>
      <c r="D2513" s="204" t="s">
        <v>96</v>
      </c>
      <c r="E2513" s="204" t="s">
        <v>721</v>
      </c>
      <c r="F2513" s="205">
        <v>524</v>
      </c>
      <c r="G2513" s="205">
        <v>563</v>
      </c>
      <c r="H2513">
        <f t="shared" si="53"/>
        <v>2008</v>
      </c>
    </row>
    <row r="2514" spans="1:8" x14ac:dyDescent="0.3">
      <c r="A2514" s="203">
        <v>39458</v>
      </c>
      <c r="B2514" s="204" t="s">
        <v>134</v>
      </c>
      <c r="C2514" s="204" t="s">
        <v>134</v>
      </c>
      <c r="D2514" s="204" t="s">
        <v>711</v>
      </c>
      <c r="E2514" s="204" t="s">
        <v>712</v>
      </c>
      <c r="F2514" s="205">
        <v>6225</v>
      </c>
      <c r="G2514" s="205">
        <v>8582</v>
      </c>
      <c r="H2514">
        <f t="shared" si="53"/>
        <v>2008</v>
      </c>
    </row>
    <row r="2515" spans="1:8" x14ac:dyDescent="0.3">
      <c r="A2515" s="203">
        <v>39458</v>
      </c>
      <c r="B2515" s="204" t="s">
        <v>509</v>
      </c>
      <c r="C2515" s="204" t="s">
        <v>713</v>
      </c>
      <c r="D2515" s="204" t="s">
        <v>96</v>
      </c>
      <c r="E2515" s="204" t="s">
        <v>712</v>
      </c>
      <c r="F2515" s="205">
        <v>2849.52</v>
      </c>
      <c r="G2515" s="205">
        <v>4471.7649999999994</v>
      </c>
      <c r="H2515">
        <f t="shared" si="53"/>
        <v>2008</v>
      </c>
    </row>
    <row r="2516" spans="1:8" x14ac:dyDescent="0.3">
      <c r="A2516" s="203">
        <v>39458</v>
      </c>
      <c r="B2516" s="204" t="s">
        <v>509</v>
      </c>
      <c r="C2516" s="204" t="s">
        <v>714</v>
      </c>
      <c r="D2516" s="204" t="s">
        <v>96</v>
      </c>
      <c r="E2516" s="204" t="s">
        <v>712</v>
      </c>
      <c r="F2516" s="205">
        <v>583</v>
      </c>
      <c r="G2516" s="205">
        <v>574</v>
      </c>
      <c r="H2516">
        <f t="shared" si="53"/>
        <v>2008</v>
      </c>
    </row>
    <row r="2517" spans="1:8" x14ac:dyDescent="0.3">
      <c r="A2517" s="203">
        <v>39458</v>
      </c>
      <c r="B2517" s="204" t="s">
        <v>509</v>
      </c>
      <c r="C2517" s="204" t="s">
        <v>715</v>
      </c>
      <c r="D2517" s="204" t="s">
        <v>96</v>
      </c>
      <c r="E2517" s="204" t="s">
        <v>712</v>
      </c>
      <c r="F2517" s="205">
        <v>0</v>
      </c>
      <c r="G2517" s="205">
        <v>3538</v>
      </c>
      <c r="H2517">
        <f t="shared" si="53"/>
        <v>2008</v>
      </c>
    </row>
    <row r="2518" spans="1:8" x14ac:dyDescent="0.3">
      <c r="A2518" s="203">
        <v>39458</v>
      </c>
      <c r="B2518" s="204" t="s">
        <v>716</v>
      </c>
      <c r="C2518" s="204" t="s">
        <v>716</v>
      </c>
      <c r="D2518" s="204" t="s">
        <v>96</v>
      </c>
      <c r="E2518" s="204" t="s">
        <v>712</v>
      </c>
      <c r="F2518" s="205">
        <v>846</v>
      </c>
      <c r="G2518" s="205">
        <v>1526</v>
      </c>
      <c r="H2518">
        <f t="shared" si="53"/>
        <v>2008</v>
      </c>
    </row>
    <row r="2519" spans="1:8" x14ac:dyDescent="0.3">
      <c r="A2519" s="203">
        <v>39458</v>
      </c>
      <c r="B2519" s="204" t="s">
        <v>717</v>
      </c>
      <c r="C2519" s="204" t="s">
        <v>718</v>
      </c>
      <c r="D2519" s="204" t="s">
        <v>96</v>
      </c>
      <c r="E2519" s="204" t="s">
        <v>712</v>
      </c>
      <c r="F2519" s="205">
        <v>1142</v>
      </c>
      <c r="G2519" s="205">
        <v>2364</v>
      </c>
      <c r="H2519">
        <f t="shared" si="53"/>
        <v>2008</v>
      </c>
    </row>
    <row r="2520" spans="1:8" x14ac:dyDescent="0.3">
      <c r="A2520" s="203">
        <v>39458</v>
      </c>
      <c r="B2520" s="204" t="s">
        <v>717</v>
      </c>
      <c r="C2520" s="204" t="s">
        <v>719</v>
      </c>
      <c r="D2520" s="204" t="s">
        <v>96</v>
      </c>
      <c r="E2520" s="204" t="s">
        <v>712</v>
      </c>
      <c r="F2520" s="205">
        <v>176</v>
      </c>
      <c r="G2520" s="205">
        <v>448</v>
      </c>
      <c r="H2520">
        <f t="shared" si="53"/>
        <v>2008</v>
      </c>
    </row>
    <row r="2521" spans="1:8" x14ac:dyDescent="0.3">
      <c r="A2521" s="203">
        <v>39458</v>
      </c>
      <c r="B2521" s="204" t="s">
        <v>720</v>
      </c>
      <c r="C2521" s="204" t="s">
        <v>720</v>
      </c>
      <c r="D2521" s="204" t="s">
        <v>96</v>
      </c>
      <c r="E2521" s="204" t="s">
        <v>712</v>
      </c>
      <c r="F2521" s="205">
        <v>193</v>
      </c>
      <c r="G2521" s="205">
        <v>783</v>
      </c>
      <c r="H2521">
        <f t="shared" si="53"/>
        <v>2008</v>
      </c>
    </row>
    <row r="2522" spans="1:8" x14ac:dyDescent="0.3">
      <c r="A2522" s="203">
        <v>39458</v>
      </c>
      <c r="B2522" s="204" t="s">
        <v>720</v>
      </c>
      <c r="C2522" s="204" t="s">
        <v>720</v>
      </c>
      <c r="D2522" s="204" t="s">
        <v>96</v>
      </c>
      <c r="E2522" s="204" t="s">
        <v>721</v>
      </c>
      <c r="F2522" s="205">
        <v>77</v>
      </c>
      <c r="G2522" s="205">
        <v>1008</v>
      </c>
      <c r="H2522">
        <f t="shared" si="53"/>
        <v>2008</v>
      </c>
    </row>
    <row r="2523" spans="1:8" x14ac:dyDescent="0.3">
      <c r="A2523" s="203">
        <v>39458</v>
      </c>
      <c r="B2523" s="204" t="s">
        <v>134</v>
      </c>
      <c r="C2523" s="204" t="s">
        <v>134</v>
      </c>
      <c r="D2523" s="204" t="s">
        <v>711</v>
      </c>
      <c r="E2523" s="204" t="s">
        <v>721</v>
      </c>
      <c r="F2523" s="205">
        <v>6695</v>
      </c>
      <c r="G2523" s="205">
        <v>5774</v>
      </c>
      <c r="H2523">
        <f t="shared" si="53"/>
        <v>2008</v>
      </c>
    </row>
    <row r="2524" spans="1:8" x14ac:dyDescent="0.3">
      <c r="A2524" s="203">
        <v>39458</v>
      </c>
      <c r="B2524" s="204" t="s">
        <v>509</v>
      </c>
      <c r="C2524" s="204" t="s">
        <v>713</v>
      </c>
      <c r="D2524" s="204" t="s">
        <v>96</v>
      </c>
      <c r="E2524" s="204" t="s">
        <v>721</v>
      </c>
      <c r="F2524" s="205">
        <v>3814.83</v>
      </c>
      <c r="G2524" s="205">
        <v>3004.3649999999998</v>
      </c>
      <c r="H2524">
        <f t="shared" si="53"/>
        <v>2008</v>
      </c>
    </row>
    <row r="2525" spans="1:8" x14ac:dyDescent="0.3">
      <c r="A2525" s="203">
        <v>39458</v>
      </c>
      <c r="B2525" s="204" t="s">
        <v>509</v>
      </c>
      <c r="C2525" s="204" t="s">
        <v>714</v>
      </c>
      <c r="D2525" s="204" t="s">
        <v>96</v>
      </c>
      <c r="E2525" s="204" t="s">
        <v>721</v>
      </c>
      <c r="F2525" s="205">
        <v>251</v>
      </c>
      <c r="G2525" s="205">
        <v>426</v>
      </c>
      <c r="H2525">
        <f t="shared" si="53"/>
        <v>2008</v>
      </c>
    </row>
    <row r="2526" spans="1:8" x14ac:dyDescent="0.3">
      <c r="A2526" s="203">
        <v>39458</v>
      </c>
      <c r="B2526" s="204" t="s">
        <v>509</v>
      </c>
      <c r="C2526" s="204" t="s">
        <v>715</v>
      </c>
      <c r="D2526" s="204" t="s">
        <v>96</v>
      </c>
      <c r="E2526" s="204" t="s">
        <v>721</v>
      </c>
      <c r="F2526" s="205">
        <v>0</v>
      </c>
      <c r="G2526" s="205">
        <v>4285</v>
      </c>
      <c r="H2526">
        <f t="shared" si="53"/>
        <v>2008</v>
      </c>
    </row>
    <row r="2527" spans="1:8" x14ac:dyDescent="0.3">
      <c r="A2527" s="203">
        <v>39458</v>
      </c>
      <c r="B2527" s="204" t="s">
        <v>716</v>
      </c>
      <c r="C2527" s="204" t="s">
        <v>716</v>
      </c>
      <c r="D2527" s="204" t="s">
        <v>96</v>
      </c>
      <c r="E2527" s="204" t="s">
        <v>721</v>
      </c>
      <c r="F2527" s="205">
        <v>1439</v>
      </c>
      <c r="G2527" s="205">
        <v>1567</v>
      </c>
      <c r="H2527">
        <f t="shared" si="53"/>
        <v>2008</v>
      </c>
    </row>
    <row r="2528" spans="1:8" x14ac:dyDescent="0.3">
      <c r="A2528" s="203">
        <v>39458</v>
      </c>
      <c r="B2528" s="204" t="s">
        <v>717</v>
      </c>
      <c r="C2528" s="204" t="s">
        <v>718</v>
      </c>
      <c r="D2528" s="204" t="s">
        <v>96</v>
      </c>
      <c r="E2528" s="204" t="s">
        <v>721</v>
      </c>
      <c r="F2528" s="205">
        <v>876</v>
      </c>
      <c r="G2528" s="205">
        <v>1325</v>
      </c>
      <c r="H2528">
        <f t="shared" si="53"/>
        <v>2008</v>
      </c>
    </row>
    <row r="2529" spans="1:8" x14ac:dyDescent="0.3">
      <c r="A2529" s="203">
        <v>39458</v>
      </c>
      <c r="B2529" s="204" t="s">
        <v>717</v>
      </c>
      <c r="C2529" s="204" t="s">
        <v>719</v>
      </c>
      <c r="D2529" s="204" t="s">
        <v>96</v>
      </c>
      <c r="E2529" s="204" t="s">
        <v>721</v>
      </c>
      <c r="F2529" s="205">
        <v>365</v>
      </c>
      <c r="G2529" s="205">
        <v>671</v>
      </c>
      <c r="H2529">
        <f t="shared" si="53"/>
        <v>2008</v>
      </c>
    </row>
    <row r="2530" spans="1:8" x14ac:dyDescent="0.3">
      <c r="A2530" s="203">
        <v>39465</v>
      </c>
      <c r="B2530" s="204" t="s">
        <v>134</v>
      </c>
      <c r="C2530" s="204" t="s">
        <v>134</v>
      </c>
      <c r="D2530" s="204" t="s">
        <v>711</v>
      </c>
      <c r="E2530" s="204" t="s">
        <v>712</v>
      </c>
      <c r="F2530" s="205">
        <v>5986</v>
      </c>
      <c r="G2530" s="205">
        <v>8019</v>
      </c>
      <c r="H2530">
        <f t="shared" si="53"/>
        <v>2008</v>
      </c>
    </row>
    <row r="2531" spans="1:8" x14ac:dyDescent="0.3">
      <c r="A2531" s="203">
        <v>39465</v>
      </c>
      <c r="B2531" s="204" t="s">
        <v>509</v>
      </c>
      <c r="C2531" s="204" t="s">
        <v>713</v>
      </c>
      <c r="D2531" s="204" t="s">
        <v>96</v>
      </c>
      <c r="E2531" s="204" t="s">
        <v>712</v>
      </c>
      <c r="F2531" s="205">
        <v>2760.8649999999998</v>
      </c>
      <c r="G2531" s="205">
        <v>4736.21</v>
      </c>
      <c r="H2531">
        <f t="shared" si="53"/>
        <v>2008</v>
      </c>
    </row>
    <row r="2532" spans="1:8" x14ac:dyDescent="0.3">
      <c r="A2532" s="203">
        <v>39465</v>
      </c>
      <c r="B2532" s="204" t="s">
        <v>509</v>
      </c>
      <c r="C2532" s="204" t="s">
        <v>714</v>
      </c>
      <c r="D2532" s="204" t="s">
        <v>96</v>
      </c>
      <c r="E2532" s="204" t="s">
        <v>712</v>
      </c>
      <c r="F2532" s="205">
        <v>403</v>
      </c>
      <c r="G2532" s="205">
        <v>462</v>
      </c>
      <c r="H2532">
        <f t="shared" si="53"/>
        <v>2008</v>
      </c>
    </row>
    <row r="2533" spans="1:8" x14ac:dyDescent="0.3">
      <c r="A2533" s="203">
        <v>39465</v>
      </c>
      <c r="B2533" s="204" t="s">
        <v>509</v>
      </c>
      <c r="C2533" s="204" t="s">
        <v>715</v>
      </c>
      <c r="D2533" s="204" t="s">
        <v>96</v>
      </c>
      <c r="E2533" s="204" t="s">
        <v>712</v>
      </c>
      <c r="F2533" s="205">
        <v>0</v>
      </c>
      <c r="G2533" s="205">
        <v>3629</v>
      </c>
      <c r="H2533">
        <f t="shared" si="53"/>
        <v>2008</v>
      </c>
    </row>
    <row r="2534" spans="1:8" x14ac:dyDescent="0.3">
      <c r="A2534" s="203">
        <v>39465</v>
      </c>
      <c r="B2534" s="204" t="s">
        <v>716</v>
      </c>
      <c r="C2534" s="204" t="s">
        <v>716</v>
      </c>
      <c r="D2534" s="204" t="s">
        <v>96</v>
      </c>
      <c r="E2534" s="204" t="s">
        <v>712</v>
      </c>
      <c r="F2534" s="205">
        <v>834</v>
      </c>
      <c r="G2534" s="205">
        <v>1541</v>
      </c>
      <c r="H2534">
        <f t="shared" si="53"/>
        <v>2008</v>
      </c>
    </row>
    <row r="2535" spans="1:8" x14ac:dyDescent="0.3">
      <c r="A2535" s="203">
        <v>39465</v>
      </c>
      <c r="B2535" s="204" t="s">
        <v>717</v>
      </c>
      <c r="C2535" s="204" t="s">
        <v>718</v>
      </c>
      <c r="D2535" s="204" t="s">
        <v>96</v>
      </c>
      <c r="E2535" s="204" t="s">
        <v>712</v>
      </c>
      <c r="F2535" s="205">
        <v>910</v>
      </c>
      <c r="G2535" s="205">
        <v>2621</v>
      </c>
      <c r="H2535">
        <f t="shared" si="53"/>
        <v>2008</v>
      </c>
    </row>
    <row r="2536" spans="1:8" x14ac:dyDescent="0.3">
      <c r="A2536" s="203">
        <v>39465</v>
      </c>
      <c r="B2536" s="204" t="s">
        <v>717</v>
      </c>
      <c r="C2536" s="204" t="s">
        <v>719</v>
      </c>
      <c r="D2536" s="204" t="s">
        <v>96</v>
      </c>
      <c r="E2536" s="204" t="s">
        <v>712</v>
      </c>
      <c r="F2536" s="205">
        <v>372</v>
      </c>
      <c r="G2536" s="205">
        <v>652</v>
      </c>
      <c r="H2536">
        <f t="shared" si="53"/>
        <v>2008</v>
      </c>
    </row>
    <row r="2537" spans="1:8" x14ac:dyDescent="0.3">
      <c r="A2537" s="203">
        <v>39465</v>
      </c>
      <c r="B2537" s="204" t="s">
        <v>720</v>
      </c>
      <c r="C2537" s="204" t="s">
        <v>720</v>
      </c>
      <c r="D2537" s="204" t="s">
        <v>96</v>
      </c>
      <c r="E2537" s="204" t="s">
        <v>712</v>
      </c>
      <c r="F2537" s="205">
        <v>312</v>
      </c>
      <c r="G2537" s="205">
        <v>777</v>
      </c>
      <c r="H2537">
        <f t="shared" si="53"/>
        <v>2008</v>
      </c>
    </row>
    <row r="2538" spans="1:8" x14ac:dyDescent="0.3">
      <c r="A2538" s="203">
        <v>39465</v>
      </c>
      <c r="B2538" s="204" t="s">
        <v>720</v>
      </c>
      <c r="C2538" s="204" t="s">
        <v>720</v>
      </c>
      <c r="D2538" s="204" t="s">
        <v>96</v>
      </c>
      <c r="E2538" s="204" t="s">
        <v>721</v>
      </c>
      <c r="F2538" s="205">
        <v>164</v>
      </c>
      <c r="G2538" s="205">
        <v>971</v>
      </c>
      <c r="H2538">
        <f t="shared" si="53"/>
        <v>2008</v>
      </c>
    </row>
    <row r="2539" spans="1:8" x14ac:dyDescent="0.3">
      <c r="A2539" s="203">
        <v>39465</v>
      </c>
      <c r="B2539" s="204" t="s">
        <v>134</v>
      </c>
      <c r="C2539" s="204" t="s">
        <v>134</v>
      </c>
      <c r="D2539" s="204" t="s">
        <v>711</v>
      </c>
      <c r="E2539" s="204" t="s">
        <v>721</v>
      </c>
      <c r="F2539" s="205">
        <v>6837</v>
      </c>
      <c r="G2539" s="205">
        <v>6883</v>
      </c>
      <c r="H2539">
        <f t="shared" si="53"/>
        <v>2008</v>
      </c>
    </row>
    <row r="2540" spans="1:8" x14ac:dyDescent="0.3">
      <c r="A2540" s="203">
        <v>39465</v>
      </c>
      <c r="B2540" s="204" t="s">
        <v>509</v>
      </c>
      <c r="C2540" s="204" t="s">
        <v>713</v>
      </c>
      <c r="D2540" s="204" t="s">
        <v>96</v>
      </c>
      <c r="E2540" s="204" t="s">
        <v>721</v>
      </c>
      <c r="F2540" s="205">
        <v>3812.7</v>
      </c>
      <c r="G2540" s="205">
        <v>2941.5299999999997</v>
      </c>
      <c r="H2540">
        <f t="shared" si="53"/>
        <v>2008</v>
      </c>
    </row>
    <row r="2541" spans="1:8" x14ac:dyDescent="0.3">
      <c r="A2541" s="203">
        <v>39465</v>
      </c>
      <c r="B2541" s="204" t="s">
        <v>509</v>
      </c>
      <c r="C2541" s="204" t="s">
        <v>714</v>
      </c>
      <c r="D2541" s="204" t="s">
        <v>96</v>
      </c>
      <c r="E2541" s="204" t="s">
        <v>721</v>
      </c>
      <c r="F2541" s="205">
        <v>297</v>
      </c>
      <c r="G2541" s="205">
        <v>558</v>
      </c>
      <c r="H2541">
        <f t="shared" si="53"/>
        <v>2008</v>
      </c>
    </row>
    <row r="2542" spans="1:8" x14ac:dyDescent="0.3">
      <c r="A2542" s="203">
        <v>39465</v>
      </c>
      <c r="B2542" s="204" t="s">
        <v>509</v>
      </c>
      <c r="C2542" s="204" t="s">
        <v>715</v>
      </c>
      <c r="D2542" s="204" t="s">
        <v>96</v>
      </c>
      <c r="E2542" s="204" t="s">
        <v>721</v>
      </c>
      <c r="F2542" s="205">
        <v>0</v>
      </c>
      <c r="G2542" s="205">
        <v>4721</v>
      </c>
      <c r="H2542">
        <f t="shared" si="53"/>
        <v>2008</v>
      </c>
    </row>
    <row r="2543" spans="1:8" x14ac:dyDescent="0.3">
      <c r="A2543" s="203">
        <v>39465</v>
      </c>
      <c r="B2543" s="204" t="s">
        <v>716</v>
      </c>
      <c r="C2543" s="204" t="s">
        <v>716</v>
      </c>
      <c r="D2543" s="204" t="s">
        <v>96</v>
      </c>
      <c r="E2543" s="204" t="s">
        <v>721</v>
      </c>
      <c r="F2543" s="205">
        <v>997</v>
      </c>
      <c r="G2543" s="205">
        <v>1681</v>
      </c>
      <c r="H2543">
        <f t="shared" si="53"/>
        <v>2008</v>
      </c>
    </row>
    <row r="2544" spans="1:8" x14ac:dyDescent="0.3">
      <c r="A2544" s="203">
        <v>39465</v>
      </c>
      <c r="B2544" s="204" t="s">
        <v>717</v>
      </c>
      <c r="C2544" s="204" t="s">
        <v>718</v>
      </c>
      <c r="D2544" s="204" t="s">
        <v>96</v>
      </c>
      <c r="E2544" s="204" t="s">
        <v>721</v>
      </c>
      <c r="F2544" s="205">
        <v>780</v>
      </c>
      <c r="G2544" s="205">
        <v>1316</v>
      </c>
      <c r="H2544">
        <f t="shared" si="53"/>
        <v>2008</v>
      </c>
    </row>
    <row r="2545" spans="1:8" x14ac:dyDescent="0.3">
      <c r="A2545" s="203">
        <v>39465</v>
      </c>
      <c r="B2545" s="204" t="s">
        <v>717</v>
      </c>
      <c r="C2545" s="204" t="s">
        <v>719</v>
      </c>
      <c r="D2545" s="204" t="s">
        <v>96</v>
      </c>
      <c r="E2545" s="204" t="s">
        <v>721</v>
      </c>
      <c r="F2545" s="205">
        <v>309</v>
      </c>
      <c r="G2545" s="205">
        <v>752</v>
      </c>
      <c r="H2545">
        <f t="shared" si="53"/>
        <v>2008</v>
      </c>
    </row>
    <row r="2546" spans="1:8" x14ac:dyDescent="0.3">
      <c r="A2546" s="203">
        <v>39472</v>
      </c>
      <c r="B2546" s="204" t="s">
        <v>134</v>
      </c>
      <c r="C2546" s="204" t="s">
        <v>134</v>
      </c>
      <c r="D2546" s="204" t="s">
        <v>711</v>
      </c>
      <c r="E2546" s="204" t="s">
        <v>712</v>
      </c>
      <c r="F2546" s="205">
        <v>5999</v>
      </c>
      <c r="G2546" s="205">
        <v>8661</v>
      </c>
      <c r="H2546">
        <f t="shared" si="53"/>
        <v>2008</v>
      </c>
    </row>
    <row r="2547" spans="1:8" x14ac:dyDescent="0.3">
      <c r="A2547" s="203">
        <v>39472</v>
      </c>
      <c r="B2547" s="204" t="s">
        <v>509</v>
      </c>
      <c r="C2547" s="204" t="s">
        <v>713</v>
      </c>
      <c r="D2547" s="204" t="s">
        <v>96</v>
      </c>
      <c r="E2547" s="204" t="s">
        <v>712</v>
      </c>
      <c r="F2547" s="205">
        <v>2926.7449999999999</v>
      </c>
      <c r="G2547" s="205">
        <v>4531.4699999999993</v>
      </c>
      <c r="H2547">
        <f t="shared" si="53"/>
        <v>2008</v>
      </c>
    </row>
    <row r="2548" spans="1:8" x14ac:dyDescent="0.3">
      <c r="A2548" s="203">
        <v>39472</v>
      </c>
      <c r="B2548" s="204" t="s">
        <v>509</v>
      </c>
      <c r="C2548" s="204" t="s">
        <v>714</v>
      </c>
      <c r="D2548" s="204" t="s">
        <v>96</v>
      </c>
      <c r="E2548" s="204" t="s">
        <v>712</v>
      </c>
      <c r="F2548" s="205">
        <v>421</v>
      </c>
      <c r="G2548" s="205">
        <v>262</v>
      </c>
      <c r="H2548">
        <f t="shared" si="53"/>
        <v>2008</v>
      </c>
    </row>
    <row r="2549" spans="1:8" x14ac:dyDescent="0.3">
      <c r="A2549" s="203">
        <v>39472</v>
      </c>
      <c r="B2549" s="204" t="s">
        <v>509</v>
      </c>
      <c r="C2549" s="204" t="s">
        <v>715</v>
      </c>
      <c r="D2549" s="204" t="s">
        <v>96</v>
      </c>
      <c r="E2549" s="204" t="s">
        <v>712</v>
      </c>
      <c r="F2549" s="205">
        <v>0</v>
      </c>
      <c r="G2549" s="205">
        <v>3496</v>
      </c>
      <c r="H2549">
        <f t="shared" si="53"/>
        <v>2008</v>
      </c>
    </row>
    <row r="2550" spans="1:8" x14ac:dyDescent="0.3">
      <c r="A2550" s="203">
        <v>39472</v>
      </c>
      <c r="B2550" s="204" t="s">
        <v>716</v>
      </c>
      <c r="C2550" s="204" t="s">
        <v>716</v>
      </c>
      <c r="D2550" s="204" t="s">
        <v>96</v>
      </c>
      <c r="E2550" s="204" t="s">
        <v>712</v>
      </c>
      <c r="F2550" s="205">
        <v>842</v>
      </c>
      <c r="G2550" s="205">
        <v>1671</v>
      </c>
      <c r="H2550">
        <f t="shared" si="53"/>
        <v>2008</v>
      </c>
    </row>
    <row r="2551" spans="1:8" x14ac:dyDescent="0.3">
      <c r="A2551" s="203">
        <v>39472</v>
      </c>
      <c r="B2551" s="204" t="s">
        <v>717</v>
      </c>
      <c r="C2551" s="204" t="s">
        <v>718</v>
      </c>
      <c r="D2551" s="204" t="s">
        <v>96</v>
      </c>
      <c r="E2551" s="204" t="s">
        <v>712</v>
      </c>
      <c r="F2551" s="205">
        <v>943</v>
      </c>
      <c r="G2551" s="205">
        <v>2418</v>
      </c>
      <c r="H2551">
        <f t="shared" si="53"/>
        <v>2008</v>
      </c>
    </row>
    <row r="2552" spans="1:8" x14ac:dyDescent="0.3">
      <c r="A2552" s="203">
        <v>39472</v>
      </c>
      <c r="B2552" s="204" t="s">
        <v>717</v>
      </c>
      <c r="C2552" s="204" t="s">
        <v>719</v>
      </c>
      <c r="D2552" s="204" t="s">
        <v>96</v>
      </c>
      <c r="E2552" s="204" t="s">
        <v>712</v>
      </c>
      <c r="F2552" s="205">
        <v>258</v>
      </c>
      <c r="G2552" s="205">
        <v>365</v>
      </c>
      <c r="H2552">
        <f t="shared" si="53"/>
        <v>2008</v>
      </c>
    </row>
    <row r="2553" spans="1:8" x14ac:dyDescent="0.3">
      <c r="A2553" s="203">
        <v>39472</v>
      </c>
      <c r="B2553" s="204" t="s">
        <v>720</v>
      </c>
      <c r="C2553" s="204" t="s">
        <v>720</v>
      </c>
      <c r="D2553" s="204" t="s">
        <v>96</v>
      </c>
      <c r="E2553" s="204" t="s">
        <v>712</v>
      </c>
      <c r="F2553" s="205">
        <v>200</v>
      </c>
      <c r="G2553" s="205">
        <v>777</v>
      </c>
      <c r="H2553">
        <f t="shared" si="53"/>
        <v>2008</v>
      </c>
    </row>
    <row r="2554" spans="1:8" x14ac:dyDescent="0.3">
      <c r="A2554" s="203">
        <v>39472</v>
      </c>
      <c r="B2554" s="204" t="s">
        <v>720</v>
      </c>
      <c r="C2554" s="204" t="s">
        <v>720</v>
      </c>
      <c r="D2554" s="204" t="s">
        <v>96</v>
      </c>
      <c r="E2554" s="204" t="s">
        <v>721</v>
      </c>
      <c r="F2554" s="205">
        <v>89</v>
      </c>
      <c r="G2554" s="205">
        <v>827</v>
      </c>
      <c r="H2554">
        <f t="shared" si="53"/>
        <v>2008</v>
      </c>
    </row>
    <row r="2555" spans="1:8" x14ac:dyDescent="0.3">
      <c r="A2555" s="203">
        <v>39472</v>
      </c>
      <c r="B2555" s="204" t="s">
        <v>134</v>
      </c>
      <c r="C2555" s="204" t="s">
        <v>134</v>
      </c>
      <c r="D2555" s="204" t="s">
        <v>711</v>
      </c>
      <c r="E2555" s="204" t="s">
        <v>721</v>
      </c>
      <c r="F2555" s="205">
        <v>6034</v>
      </c>
      <c r="G2555" s="205">
        <v>7509</v>
      </c>
      <c r="H2555">
        <f t="shared" si="53"/>
        <v>2008</v>
      </c>
    </row>
    <row r="2556" spans="1:8" x14ac:dyDescent="0.3">
      <c r="A2556" s="203">
        <v>39472</v>
      </c>
      <c r="B2556" s="204" t="s">
        <v>509</v>
      </c>
      <c r="C2556" s="204" t="s">
        <v>713</v>
      </c>
      <c r="D2556" s="204" t="s">
        <v>96</v>
      </c>
      <c r="E2556" s="204" t="s">
        <v>721</v>
      </c>
      <c r="F2556" s="205">
        <v>3217.3649999999998</v>
      </c>
      <c r="G2556" s="205">
        <v>3183.2849999999999</v>
      </c>
      <c r="H2556">
        <f t="shared" si="53"/>
        <v>2008</v>
      </c>
    </row>
    <row r="2557" spans="1:8" x14ac:dyDescent="0.3">
      <c r="A2557" s="203">
        <v>39472</v>
      </c>
      <c r="B2557" s="204" t="s">
        <v>509</v>
      </c>
      <c r="C2557" s="204" t="s">
        <v>714</v>
      </c>
      <c r="D2557" s="204" t="s">
        <v>96</v>
      </c>
      <c r="E2557" s="204" t="s">
        <v>721</v>
      </c>
      <c r="F2557" s="205">
        <v>210</v>
      </c>
      <c r="G2557" s="205">
        <v>483</v>
      </c>
      <c r="H2557">
        <f t="shared" si="53"/>
        <v>2008</v>
      </c>
    </row>
    <row r="2558" spans="1:8" x14ac:dyDescent="0.3">
      <c r="A2558" s="203">
        <v>39472</v>
      </c>
      <c r="B2558" s="204" t="s">
        <v>509</v>
      </c>
      <c r="C2558" s="204" t="s">
        <v>715</v>
      </c>
      <c r="D2558" s="204" t="s">
        <v>96</v>
      </c>
      <c r="E2558" s="204" t="s">
        <v>721</v>
      </c>
      <c r="F2558" s="205">
        <v>0</v>
      </c>
      <c r="G2558" s="205">
        <v>5118</v>
      </c>
      <c r="H2558">
        <f t="shared" si="53"/>
        <v>2008</v>
      </c>
    </row>
    <row r="2559" spans="1:8" x14ac:dyDescent="0.3">
      <c r="A2559" s="203">
        <v>39472</v>
      </c>
      <c r="B2559" s="204" t="s">
        <v>716</v>
      </c>
      <c r="C2559" s="204" t="s">
        <v>716</v>
      </c>
      <c r="D2559" s="204" t="s">
        <v>96</v>
      </c>
      <c r="E2559" s="204" t="s">
        <v>721</v>
      </c>
      <c r="F2559" s="205">
        <v>1183</v>
      </c>
      <c r="G2559" s="205">
        <v>1639</v>
      </c>
      <c r="H2559">
        <f t="shared" si="53"/>
        <v>2008</v>
      </c>
    </row>
    <row r="2560" spans="1:8" x14ac:dyDescent="0.3">
      <c r="A2560" s="203">
        <v>39472</v>
      </c>
      <c r="B2560" s="204" t="s">
        <v>717</v>
      </c>
      <c r="C2560" s="204" t="s">
        <v>718</v>
      </c>
      <c r="D2560" s="204" t="s">
        <v>96</v>
      </c>
      <c r="E2560" s="204" t="s">
        <v>721</v>
      </c>
      <c r="F2560" s="205">
        <v>629</v>
      </c>
      <c r="G2560" s="205">
        <v>1537</v>
      </c>
      <c r="H2560">
        <f t="shared" si="53"/>
        <v>2008</v>
      </c>
    </row>
    <row r="2561" spans="1:8" x14ac:dyDescent="0.3">
      <c r="A2561" s="203">
        <v>39472</v>
      </c>
      <c r="B2561" s="204" t="s">
        <v>717</v>
      </c>
      <c r="C2561" s="204" t="s">
        <v>719</v>
      </c>
      <c r="D2561" s="204" t="s">
        <v>96</v>
      </c>
      <c r="E2561" s="204" t="s">
        <v>721</v>
      </c>
      <c r="F2561" s="205">
        <v>266</v>
      </c>
      <c r="G2561" s="205">
        <v>786</v>
      </c>
      <c r="H2561">
        <f t="shared" si="53"/>
        <v>2008</v>
      </c>
    </row>
    <row r="2562" spans="1:8" x14ac:dyDescent="0.3">
      <c r="A2562" s="203">
        <v>39479</v>
      </c>
      <c r="B2562" s="204" t="s">
        <v>134</v>
      </c>
      <c r="C2562" s="204" t="s">
        <v>134</v>
      </c>
      <c r="D2562" s="204" t="s">
        <v>711</v>
      </c>
      <c r="E2562" s="204" t="s">
        <v>712</v>
      </c>
      <c r="F2562" s="205">
        <v>6036</v>
      </c>
      <c r="G2562" s="205">
        <v>8885</v>
      </c>
      <c r="H2562">
        <f t="shared" si="53"/>
        <v>2008</v>
      </c>
    </row>
    <row r="2563" spans="1:8" x14ac:dyDescent="0.3">
      <c r="A2563" s="203">
        <v>39479</v>
      </c>
      <c r="B2563" s="204" t="s">
        <v>509</v>
      </c>
      <c r="C2563" s="204" t="s">
        <v>713</v>
      </c>
      <c r="D2563" s="204" t="s">
        <v>96</v>
      </c>
      <c r="E2563" s="204" t="s">
        <v>712</v>
      </c>
      <c r="F2563" s="205">
        <v>2855.08</v>
      </c>
      <c r="G2563" s="205">
        <v>4609.28</v>
      </c>
      <c r="H2563">
        <f t="shared" ref="H2563:H2626" si="54">YEAR(A2563)</f>
        <v>2008</v>
      </c>
    </row>
    <row r="2564" spans="1:8" x14ac:dyDescent="0.3">
      <c r="A2564" s="203">
        <v>39479</v>
      </c>
      <c r="B2564" s="204" t="s">
        <v>509</v>
      </c>
      <c r="C2564" s="204" t="s">
        <v>714</v>
      </c>
      <c r="D2564" s="204" t="s">
        <v>96</v>
      </c>
      <c r="E2564" s="204" t="s">
        <v>712</v>
      </c>
      <c r="F2564" s="205">
        <v>569</v>
      </c>
      <c r="G2564" s="205">
        <v>453</v>
      </c>
      <c r="H2564">
        <f t="shared" si="54"/>
        <v>2008</v>
      </c>
    </row>
    <row r="2565" spans="1:8" x14ac:dyDescent="0.3">
      <c r="A2565" s="203">
        <v>39479</v>
      </c>
      <c r="B2565" s="204" t="s">
        <v>509</v>
      </c>
      <c r="C2565" s="204" t="s">
        <v>715</v>
      </c>
      <c r="D2565" s="204" t="s">
        <v>96</v>
      </c>
      <c r="E2565" s="204" t="s">
        <v>712</v>
      </c>
      <c r="F2565" s="205">
        <v>0</v>
      </c>
      <c r="G2565" s="205">
        <v>3219</v>
      </c>
      <c r="H2565">
        <f t="shared" si="54"/>
        <v>2008</v>
      </c>
    </row>
    <row r="2566" spans="1:8" x14ac:dyDescent="0.3">
      <c r="A2566" s="203">
        <v>39479</v>
      </c>
      <c r="B2566" s="204" t="s">
        <v>716</v>
      </c>
      <c r="C2566" s="204" t="s">
        <v>716</v>
      </c>
      <c r="D2566" s="204" t="s">
        <v>96</v>
      </c>
      <c r="E2566" s="204" t="s">
        <v>712</v>
      </c>
      <c r="F2566" s="205">
        <v>798</v>
      </c>
      <c r="G2566" s="205">
        <v>1886</v>
      </c>
      <c r="H2566">
        <f t="shared" si="54"/>
        <v>2008</v>
      </c>
    </row>
    <row r="2567" spans="1:8" x14ac:dyDescent="0.3">
      <c r="A2567" s="203">
        <v>39479</v>
      </c>
      <c r="B2567" s="204" t="s">
        <v>717</v>
      </c>
      <c r="C2567" s="204" t="s">
        <v>718</v>
      </c>
      <c r="D2567" s="204" t="s">
        <v>96</v>
      </c>
      <c r="E2567" s="204" t="s">
        <v>712</v>
      </c>
      <c r="F2567" s="205">
        <v>1256</v>
      </c>
      <c r="G2567" s="205">
        <v>2411</v>
      </c>
      <c r="H2567">
        <f t="shared" si="54"/>
        <v>2008</v>
      </c>
    </row>
    <row r="2568" spans="1:8" x14ac:dyDescent="0.3">
      <c r="A2568" s="203">
        <v>39479</v>
      </c>
      <c r="B2568" s="204" t="s">
        <v>717</v>
      </c>
      <c r="C2568" s="204" t="s">
        <v>719</v>
      </c>
      <c r="D2568" s="204" t="s">
        <v>96</v>
      </c>
      <c r="E2568" s="204" t="s">
        <v>712</v>
      </c>
      <c r="F2568" s="205">
        <v>47</v>
      </c>
      <c r="G2568" s="205">
        <v>710</v>
      </c>
      <c r="H2568">
        <f t="shared" si="54"/>
        <v>2008</v>
      </c>
    </row>
    <row r="2569" spans="1:8" x14ac:dyDescent="0.3">
      <c r="A2569" s="203">
        <v>39479</v>
      </c>
      <c r="B2569" s="204" t="s">
        <v>720</v>
      </c>
      <c r="C2569" s="204" t="s">
        <v>720</v>
      </c>
      <c r="D2569" s="204" t="s">
        <v>96</v>
      </c>
      <c r="E2569" s="204" t="s">
        <v>712</v>
      </c>
      <c r="F2569" s="205">
        <v>241</v>
      </c>
      <c r="G2569" s="205">
        <v>805</v>
      </c>
      <c r="H2569">
        <f t="shared" si="54"/>
        <v>2008</v>
      </c>
    </row>
    <row r="2570" spans="1:8" x14ac:dyDescent="0.3">
      <c r="A2570" s="203">
        <v>39479</v>
      </c>
      <c r="B2570" s="204" t="s">
        <v>720</v>
      </c>
      <c r="C2570" s="204" t="s">
        <v>720</v>
      </c>
      <c r="D2570" s="204" t="s">
        <v>96</v>
      </c>
      <c r="E2570" s="204" t="s">
        <v>721</v>
      </c>
      <c r="F2570" s="205">
        <v>5</v>
      </c>
      <c r="G2570" s="205">
        <v>827</v>
      </c>
      <c r="H2570">
        <f t="shared" si="54"/>
        <v>2008</v>
      </c>
    </row>
    <row r="2571" spans="1:8" x14ac:dyDescent="0.3">
      <c r="A2571" s="203">
        <v>39479</v>
      </c>
      <c r="B2571" s="204" t="s">
        <v>134</v>
      </c>
      <c r="C2571" s="204" t="s">
        <v>134</v>
      </c>
      <c r="D2571" s="204" t="s">
        <v>711</v>
      </c>
      <c r="E2571" s="204" t="s">
        <v>721</v>
      </c>
      <c r="F2571" s="205">
        <v>6273</v>
      </c>
      <c r="G2571" s="205">
        <v>6946</v>
      </c>
      <c r="H2571">
        <f t="shared" si="54"/>
        <v>2008</v>
      </c>
    </row>
    <row r="2572" spans="1:8" x14ac:dyDescent="0.3">
      <c r="A2572" s="203">
        <v>39479</v>
      </c>
      <c r="B2572" s="204" t="s">
        <v>509</v>
      </c>
      <c r="C2572" s="204" t="s">
        <v>713</v>
      </c>
      <c r="D2572" s="204" t="s">
        <v>96</v>
      </c>
      <c r="E2572" s="204" t="s">
        <v>721</v>
      </c>
      <c r="F2572" s="205">
        <v>3187.5449999999996</v>
      </c>
      <c r="G2572" s="205">
        <v>2904.2549999999997</v>
      </c>
      <c r="H2572">
        <f t="shared" si="54"/>
        <v>2008</v>
      </c>
    </row>
    <row r="2573" spans="1:8" x14ac:dyDescent="0.3">
      <c r="A2573" s="203">
        <v>39479</v>
      </c>
      <c r="B2573" s="204" t="s">
        <v>509</v>
      </c>
      <c r="C2573" s="204" t="s">
        <v>714</v>
      </c>
      <c r="D2573" s="204" t="s">
        <v>96</v>
      </c>
      <c r="E2573" s="204" t="s">
        <v>721</v>
      </c>
      <c r="F2573" s="205">
        <v>272</v>
      </c>
      <c r="G2573" s="205">
        <v>397</v>
      </c>
      <c r="H2573">
        <f t="shared" si="54"/>
        <v>2008</v>
      </c>
    </row>
    <row r="2574" spans="1:8" x14ac:dyDescent="0.3">
      <c r="A2574" s="203">
        <v>39479</v>
      </c>
      <c r="B2574" s="204" t="s">
        <v>509</v>
      </c>
      <c r="C2574" s="204" t="s">
        <v>715</v>
      </c>
      <c r="D2574" s="204" t="s">
        <v>96</v>
      </c>
      <c r="E2574" s="204" t="s">
        <v>721</v>
      </c>
      <c r="F2574" s="205">
        <v>0</v>
      </c>
      <c r="G2574" s="205">
        <v>5523</v>
      </c>
      <c r="H2574">
        <f t="shared" si="54"/>
        <v>2008</v>
      </c>
    </row>
    <row r="2575" spans="1:8" x14ac:dyDescent="0.3">
      <c r="A2575" s="203">
        <v>39479</v>
      </c>
      <c r="B2575" s="204" t="s">
        <v>716</v>
      </c>
      <c r="C2575" s="204" t="s">
        <v>716</v>
      </c>
      <c r="D2575" s="204" t="s">
        <v>96</v>
      </c>
      <c r="E2575" s="204" t="s">
        <v>721</v>
      </c>
      <c r="F2575" s="205">
        <v>1313</v>
      </c>
      <c r="G2575" s="205">
        <v>1687</v>
      </c>
      <c r="H2575">
        <f t="shared" si="54"/>
        <v>2008</v>
      </c>
    </row>
    <row r="2576" spans="1:8" x14ac:dyDescent="0.3">
      <c r="A2576" s="203">
        <v>39479</v>
      </c>
      <c r="B2576" s="204" t="s">
        <v>717</v>
      </c>
      <c r="C2576" s="204" t="s">
        <v>718</v>
      </c>
      <c r="D2576" s="204" t="s">
        <v>96</v>
      </c>
      <c r="E2576" s="204" t="s">
        <v>721</v>
      </c>
      <c r="F2576" s="205">
        <v>731</v>
      </c>
      <c r="G2576" s="205">
        <v>1318</v>
      </c>
      <c r="H2576">
        <f t="shared" si="54"/>
        <v>2008</v>
      </c>
    </row>
    <row r="2577" spans="1:8" x14ac:dyDescent="0.3">
      <c r="A2577" s="203">
        <v>39479</v>
      </c>
      <c r="B2577" s="204" t="s">
        <v>717</v>
      </c>
      <c r="C2577" s="204" t="s">
        <v>719</v>
      </c>
      <c r="D2577" s="204" t="s">
        <v>96</v>
      </c>
      <c r="E2577" s="204" t="s">
        <v>721</v>
      </c>
      <c r="F2577" s="205">
        <v>290</v>
      </c>
      <c r="G2577" s="205">
        <v>856</v>
      </c>
      <c r="H2577">
        <f t="shared" si="54"/>
        <v>2008</v>
      </c>
    </row>
    <row r="2578" spans="1:8" x14ac:dyDescent="0.3">
      <c r="A2578" s="203">
        <v>39486</v>
      </c>
      <c r="B2578" s="204" t="s">
        <v>134</v>
      </c>
      <c r="C2578" s="204" t="s">
        <v>134</v>
      </c>
      <c r="D2578" s="204" t="s">
        <v>711</v>
      </c>
      <c r="E2578" s="204" t="s">
        <v>712</v>
      </c>
      <c r="F2578" s="205">
        <v>5540</v>
      </c>
      <c r="G2578" s="205">
        <v>9404</v>
      </c>
      <c r="H2578">
        <f t="shared" si="54"/>
        <v>2008</v>
      </c>
    </row>
    <row r="2579" spans="1:8" x14ac:dyDescent="0.3">
      <c r="A2579" s="203">
        <v>39486</v>
      </c>
      <c r="B2579" s="204" t="s">
        <v>509</v>
      </c>
      <c r="C2579" s="204" t="s">
        <v>713</v>
      </c>
      <c r="D2579" s="204" t="s">
        <v>96</v>
      </c>
      <c r="E2579" s="204" t="s">
        <v>712</v>
      </c>
      <c r="F2579" s="205">
        <v>2916.1749999999997</v>
      </c>
      <c r="G2579" s="205">
        <v>4488</v>
      </c>
      <c r="H2579">
        <f t="shared" si="54"/>
        <v>2008</v>
      </c>
    </row>
    <row r="2580" spans="1:8" x14ac:dyDescent="0.3">
      <c r="A2580" s="203">
        <v>39486</v>
      </c>
      <c r="B2580" s="204" t="s">
        <v>509</v>
      </c>
      <c r="C2580" s="204" t="s">
        <v>714</v>
      </c>
      <c r="D2580" s="204" t="s">
        <v>96</v>
      </c>
      <c r="E2580" s="204" t="s">
        <v>712</v>
      </c>
      <c r="F2580" s="205">
        <v>359</v>
      </c>
      <c r="G2580" s="205">
        <v>473</v>
      </c>
      <c r="H2580">
        <f t="shared" si="54"/>
        <v>2008</v>
      </c>
    </row>
    <row r="2581" spans="1:8" x14ac:dyDescent="0.3">
      <c r="A2581" s="203">
        <v>39486</v>
      </c>
      <c r="B2581" s="204" t="s">
        <v>509</v>
      </c>
      <c r="C2581" s="204" t="s">
        <v>715</v>
      </c>
      <c r="D2581" s="204" t="s">
        <v>96</v>
      </c>
      <c r="E2581" s="204" t="s">
        <v>712</v>
      </c>
      <c r="F2581" s="205">
        <v>0</v>
      </c>
      <c r="G2581" s="205">
        <v>3168</v>
      </c>
      <c r="H2581">
        <f t="shared" si="54"/>
        <v>2008</v>
      </c>
    </row>
    <row r="2582" spans="1:8" x14ac:dyDescent="0.3">
      <c r="A2582" s="203">
        <v>39486</v>
      </c>
      <c r="B2582" s="204" t="s">
        <v>716</v>
      </c>
      <c r="C2582" s="204" t="s">
        <v>716</v>
      </c>
      <c r="D2582" s="204" t="s">
        <v>96</v>
      </c>
      <c r="E2582" s="204" t="s">
        <v>712</v>
      </c>
      <c r="F2582" s="205">
        <v>640</v>
      </c>
      <c r="G2582" s="205">
        <v>1738</v>
      </c>
      <c r="H2582">
        <f t="shared" si="54"/>
        <v>2008</v>
      </c>
    </row>
    <row r="2583" spans="1:8" x14ac:dyDescent="0.3">
      <c r="A2583" s="203">
        <v>39486</v>
      </c>
      <c r="B2583" s="204" t="s">
        <v>717</v>
      </c>
      <c r="C2583" s="204" t="s">
        <v>718</v>
      </c>
      <c r="D2583" s="204" t="s">
        <v>96</v>
      </c>
      <c r="E2583" s="204" t="s">
        <v>712</v>
      </c>
      <c r="F2583" s="205">
        <v>1364</v>
      </c>
      <c r="G2583" s="205">
        <v>2298</v>
      </c>
      <c r="H2583">
        <f t="shared" si="54"/>
        <v>2008</v>
      </c>
    </row>
    <row r="2584" spans="1:8" x14ac:dyDescent="0.3">
      <c r="A2584" s="203">
        <v>39486</v>
      </c>
      <c r="B2584" s="204" t="s">
        <v>717</v>
      </c>
      <c r="C2584" s="204" t="s">
        <v>719</v>
      </c>
      <c r="D2584" s="204" t="s">
        <v>96</v>
      </c>
      <c r="E2584" s="204" t="s">
        <v>712</v>
      </c>
      <c r="F2584" s="205">
        <v>54</v>
      </c>
      <c r="G2584" s="205">
        <v>244</v>
      </c>
      <c r="H2584">
        <f t="shared" si="54"/>
        <v>2008</v>
      </c>
    </row>
    <row r="2585" spans="1:8" x14ac:dyDescent="0.3">
      <c r="A2585" s="203">
        <v>39486</v>
      </c>
      <c r="B2585" s="204" t="s">
        <v>720</v>
      </c>
      <c r="C2585" s="204" t="s">
        <v>720</v>
      </c>
      <c r="D2585" s="204" t="s">
        <v>96</v>
      </c>
      <c r="E2585" s="204" t="s">
        <v>712</v>
      </c>
      <c r="F2585" s="205">
        <v>206</v>
      </c>
      <c r="G2585" s="205">
        <v>875</v>
      </c>
      <c r="H2585">
        <f t="shared" si="54"/>
        <v>2008</v>
      </c>
    </row>
    <row r="2586" spans="1:8" x14ac:dyDescent="0.3">
      <c r="A2586" s="203">
        <v>39486</v>
      </c>
      <c r="B2586" s="204" t="s">
        <v>720</v>
      </c>
      <c r="C2586" s="204" t="s">
        <v>720</v>
      </c>
      <c r="D2586" s="204" t="s">
        <v>96</v>
      </c>
      <c r="E2586" s="204" t="s">
        <v>721</v>
      </c>
      <c r="F2586" s="205">
        <v>140</v>
      </c>
      <c r="G2586" s="205">
        <v>603</v>
      </c>
      <c r="H2586">
        <f t="shared" si="54"/>
        <v>2008</v>
      </c>
    </row>
    <row r="2587" spans="1:8" x14ac:dyDescent="0.3">
      <c r="A2587" s="203">
        <v>39486</v>
      </c>
      <c r="B2587" s="204" t="s">
        <v>134</v>
      </c>
      <c r="C2587" s="204" t="s">
        <v>134</v>
      </c>
      <c r="D2587" s="204" t="s">
        <v>711</v>
      </c>
      <c r="E2587" s="204" t="s">
        <v>721</v>
      </c>
      <c r="F2587" s="205">
        <v>6154</v>
      </c>
      <c r="G2587" s="205">
        <v>7378</v>
      </c>
      <c r="H2587">
        <f t="shared" si="54"/>
        <v>2008</v>
      </c>
    </row>
    <row r="2588" spans="1:8" x14ac:dyDescent="0.3">
      <c r="A2588" s="203">
        <v>39486</v>
      </c>
      <c r="B2588" s="204" t="s">
        <v>509</v>
      </c>
      <c r="C2588" s="204" t="s">
        <v>713</v>
      </c>
      <c r="D2588" s="204" t="s">
        <v>96</v>
      </c>
      <c r="E2588" s="204" t="s">
        <v>721</v>
      </c>
      <c r="F2588" s="205">
        <v>3261.0299999999997</v>
      </c>
      <c r="G2588" s="205">
        <v>2684.8649999999998</v>
      </c>
      <c r="H2588">
        <f t="shared" si="54"/>
        <v>2008</v>
      </c>
    </row>
    <row r="2589" spans="1:8" x14ac:dyDescent="0.3">
      <c r="A2589" s="203">
        <v>39486</v>
      </c>
      <c r="B2589" s="204" t="s">
        <v>509</v>
      </c>
      <c r="C2589" s="204" t="s">
        <v>714</v>
      </c>
      <c r="D2589" s="204" t="s">
        <v>96</v>
      </c>
      <c r="E2589" s="204" t="s">
        <v>721</v>
      </c>
      <c r="F2589" s="205">
        <v>367</v>
      </c>
      <c r="G2589" s="205">
        <v>438</v>
      </c>
      <c r="H2589">
        <f t="shared" si="54"/>
        <v>2008</v>
      </c>
    </row>
    <row r="2590" spans="1:8" x14ac:dyDescent="0.3">
      <c r="A2590" s="203">
        <v>39486</v>
      </c>
      <c r="B2590" s="204" t="s">
        <v>509</v>
      </c>
      <c r="C2590" s="204" t="s">
        <v>715</v>
      </c>
      <c r="D2590" s="204" t="s">
        <v>96</v>
      </c>
      <c r="E2590" s="204" t="s">
        <v>721</v>
      </c>
      <c r="F2590" s="205">
        <v>0</v>
      </c>
      <c r="G2590" s="205">
        <v>5258</v>
      </c>
      <c r="H2590">
        <f t="shared" si="54"/>
        <v>2008</v>
      </c>
    </row>
    <row r="2591" spans="1:8" x14ac:dyDescent="0.3">
      <c r="A2591" s="203">
        <v>39486</v>
      </c>
      <c r="B2591" s="204" t="s">
        <v>716</v>
      </c>
      <c r="C2591" s="204" t="s">
        <v>716</v>
      </c>
      <c r="D2591" s="204" t="s">
        <v>96</v>
      </c>
      <c r="E2591" s="204" t="s">
        <v>721</v>
      </c>
      <c r="F2591" s="205">
        <v>1201</v>
      </c>
      <c r="G2591" s="205">
        <v>1665</v>
      </c>
      <c r="H2591">
        <f t="shared" si="54"/>
        <v>2008</v>
      </c>
    </row>
    <row r="2592" spans="1:8" x14ac:dyDescent="0.3">
      <c r="A2592" s="203">
        <v>39486</v>
      </c>
      <c r="B2592" s="204" t="s">
        <v>717</v>
      </c>
      <c r="C2592" s="204" t="s">
        <v>718</v>
      </c>
      <c r="D2592" s="204" t="s">
        <v>96</v>
      </c>
      <c r="E2592" s="204" t="s">
        <v>721</v>
      </c>
      <c r="F2592" s="205">
        <v>599</v>
      </c>
      <c r="G2592" s="205">
        <v>1408</v>
      </c>
      <c r="H2592">
        <f t="shared" si="54"/>
        <v>2008</v>
      </c>
    </row>
    <row r="2593" spans="1:8" x14ac:dyDescent="0.3">
      <c r="A2593" s="203">
        <v>39486</v>
      </c>
      <c r="B2593" s="204" t="s">
        <v>717</v>
      </c>
      <c r="C2593" s="204" t="s">
        <v>719</v>
      </c>
      <c r="D2593" s="204" t="s">
        <v>96</v>
      </c>
      <c r="E2593" s="204" t="s">
        <v>721</v>
      </c>
      <c r="F2593" s="205">
        <v>415</v>
      </c>
      <c r="G2593" s="205">
        <v>944</v>
      </c>
      <c r="H2593">
        <f t="shared" si="54"/>
        <v>2008</v>
      </c>
    </row>
    <row r="2594" spans="1:8" x14ac:dyDescent="0.3">
      <c r="A2594" s="203">
        <v>39493</v>
      </c>
      <c r="B2594" s="204" t="s">
        <v>134</v>
      </c>
      <c r="C2594" s="204" t="s">
        <v>134</v>
      </c>
      <c r="D2594" s="204" t="s">
        <v>711</v>
      </c>
      <c r="E2594" s="204" t="s">
        <v>712</v>
      </c>
      <c r="F2594" s="205">
        <v>5913</v>
      </c>
      <c r="G2594" s="205">
        <v>9455</v>
      </c>
      <c r="H2594">
        <f t="shared" si="54"/>
        <v>2008</v>
      </c>
    </row>
    <row r="2595" spans="1:8" x14ac:dyDescent="0.3">
      <c r="A2595" s="203">
        <v>39493</v>
      </c>
      <c r="B2595" s="204" t="s">
        <v>509</v>
      </c>
      <c r="C2595" s="204" t="s">
        <v>713</v>
      </c>
      <c r="D2595" s="204" t="s">
        <v>96</v>
      </c>
      <c r="E2595" s="204" t="s">
        <v>712</v>
      </c>
      <c r="F2595" s="205">
        <v>3374.085</v>
      </c>
      <c r="G2595" s="205">
        <v>4917.1949999999997</v>
      </c>
      <c r="H2595">
        <f t="shared" si="54"/>
        <v>2008</v>
      </c>
    </row>
    <row r="2596" spans="1:8" x14ac:dyDescent="0.3">
      <c r="A2596" s="203">
        <v>39493</v>
      </c>
      <c r="B2596" s="204" t="s">
        <v>509</v>
      </c>
      <c r="C2596" s="204" t="s">
        <v>714</v>
      </c>
      <c r="D2596" s="204" t="s">
        <v>96</v>
      </c>
      <c r="E2596" s="204" t="s">
        <v>712</v>
      </c>
      <c r="F2596" s="205">
        <v>164</v>
      </c>
      <c r="G2596" s="205">
        <v>394</v>
      </c>
      <c r="H2596">
        <f t="shared" si="54"/>
        <v>2008</v>
      </c>
    </row>
    <row r="2597" spans="1:8" x14ac:dyDescent="0.3">
      <c r="A2597" s="203">
        <v>39493</v>
      </c>
      <c r="B2597" s="204" t="s">
        <v>509</v>
      </c>
      <c r="C2597" s="204" t="s">
        <v>715</v>
      </c>
      <c r="D2597" s="204" t="s">
        <v>96</v>
      </c>
      <c r="E2597" s="204" t="s">
        <v>712</v>
      </c>
      <c r="F2597" s="205">
        <v>0</v>
      </c>
      <c r="G2597" s="205">
        <v>3330</v>
      </c>
      <c r="H2597">
        <f t="shared" si="54"/>
        <v>2008</v>
      </c>
    </row>
    <row r="2598" spans="1:8" x14ac:dyDescent="0.3">
      <c r="A2598" s="203">
        <v>39493</v>
      </c>
      <c r="B2598" s="204" t="s">
        <v>716</v>
      </c>
      <c r="C2598" s="204" t="s">
        <v>716</v>
      </c>
      <c r="D2598" s="204" t="s">
        <v>96</v>
      </c>
      <c r="E2598" s="204" t="s">
        <v>712</v>
      </c>
      <c r="F2598" s="205">
        <v>710</v>
      </c>
      <c r="G2598" s="205">
        <v>1680</v>
      </c>
      <c r="H2598">
        <f t="shared" si="54"/>
        <v>2008</v>
      </c>
    </row>
    <row r="2599" spans="1:8" x14ac:dyDescent="0.3">
      <c r="A2599" s="203">
        <v>39493</v>
      </c>
      <c r="B2599" s="204" t="s">
        <v>717</v>
      </c>
      <c r="C2599" s="204" t="s">
        <v>718</v>
      </c>
      <c r="D2599" s="204" t="s">
        <v>96</v>
      </c>
      <c r="E2599" s="204" t="s">
        <v>712</v>
      </c>
      <c r="F2599" s="205">
        <v>1406</v>
      </c>
      <c r="G2599" s="205">
        <v>1844</v>
      </c>
      <c r="H2599">
        <f t="shared" si="54"/>
        <v>2008</v>
      </c>
    </row>
    <row r="2600" spans="1:8" x14ac:dyDescent="0.3">
      <c r="A2600" s="203">
        <v>39493</v>
      </c>
      <c r="B2600" s="204" t="s">
        <v>717</v>
      </c>
      <c r="C2600" s="204" t="s">
        <v>719</v>
      </c>
      <c r="D2600" s="204" t="s">
        <v>96</v>
      </c>
      <c r="E2600" s="204" t="s">
        <v>712</v>
      </c>
      <c r="F2600" s="205">
        <v>138</v>
      </c>
      <c r="G2600" s="205">
        <v>273</v>
      </c>
      <c r="H2600">
        <f t="shared" si="54"/>
        <v>2008</v>
      </c>
    </row>
    <row r="2601" spans="1:8" x14ac:dyDescent="0.3">
      <c r="A2601" s="203">
        <v>39493</v>
      </c>
      <c r="B2601" s="204" t="s">
        <v>720</v>
      </c>
      <c r="C2601" s="204" t="s">
        <v>720</v>
      </c>
      <c r="D2601" s="204" t="s">
        <v>96</v>
      </c>
      <c r="E2601" s="204" t="s">
        <v>712</v>
      </c>
      <c r="F2601" s="205">
        <v>265</v>
      </c>
      <c r="G2601" s="205">
        <v>828</v>
      </c>
      <c r="H2601">
        <f t="shared" si="54"/>
        <v>2008</v>
      </c>
    </row>
    <row r="2602" spans="1:8" x14ac:dyDescent="0.3">
      <c r="A2602" s="203">
        <v>39493</v>
      </c>
      <c r="B2602" s="204" t="s">
        <v>720</v>
      </c>
      <c r="C2602" s="204" t="s">
        <v>720</v>
      </c>
      <c r="D2602" s="204" t="s">
        <v>96</v>
      </c>
      <c r="E2602" s="204" t="s">
        <v>721</v>
      </c>
      <c r="F2602" s="205">
        <v>156</v>
      </c>
      <c r="G2602" s="205">
        <v>640</v>
      </c>
      <c r="H2602">
        <f t="shared" si="54"/>
        <v>2008</v>
      </c>
    </row>
    <row r="2603" spans="1:8" x14ac:dyDescent="0.3">
      <c r="A2603" s="203">
        <v>39493</v>
      </c>
      <c r="B2603" s="204" t="s">
        <v>134</v>
      </c>
      <c r="C2603" s="204" t="s">
        <v>134</v>
      </c>
      <c r="D2603" s="204" t="s">
        <v>711</v>
      </c>
      <c r="E2603" s="204" t="s">
        <v>721</v>
      </c>
      <c r="F2603" s="205">
        <v>6314</v>
      </c>
      <c r="G2603" s="205">
        <v>6947</v>
      </c>
      <c r="H2603">
        <f t="shared" si="54"/>
        <v>2008</v>
      </c>
    </row>
    <row r="2604" spans="1:8" x14ac:dyDescent="0.3">
      <c r="A2604" s="203">
        <v>39493</v>
      </c>
      <c r="B2604" s="204" t="s">
        <v>509</v>
      </c>
      <c r="C2604" s="204" t="s">
        <v>713</v>
      </c>
      <c r="D2604" s="204" t="s">
        <v>96</v>
      </c>
      <c r="E2604" s="204" t="s">
        <v>721</v>
      </c>
      <c r="F2604" s="205">
        <v>3253.5749999999998</v>
      </c>
      <c r="G2604" s="205">
        <v>2688.06</v>
      </c>
      <c r="H2604">
        <f t="shared" si="54"/>
        <v>2008</v>
      </c>
    </row>
    <row r="2605" spans="1:8" x14ac:dyDescent="0.3">
      <c r="A2605" s="203">
        <v>39493</v>
      </c>
      <c r="B2605" s="204" t="s">
        <v>509</v>
      </c>
      <c r="C2605" s="204" t="s">
        <v>714</v>
      </c>
      <c r="D2605" s="204" t="s">
        <v>96</v>
      </c>
      <c r="E2605" s="204" t="s">
        <v>721</v>
      </c>
      <c r="F2605" s="205">
        <v>332</v>
      </c>
      <c r="G2605" s="205">
        <v>409</v>
      </c>
      <c r="H2605">
        <f t="shared" si="54"/>
        <v>2008</v>
      </c>
    </row>
    <row r="2606" spans="1:8" x14ac:dyDescent="0.3">
      <c r="A2606" s="203">
        <v>39493</v>
      </c>
      <c r="B2606" s="204" t="s">
        <v>509</v>
      </c>
      <c r="C2606" s="204" t="s">
        <v>715</v>
      </c>
      <c r="D2606" s="204" t="s">
        <v>96</v>
      </c>
      <c r="E2606" s="204" t="s">
        <v>721</v>
      </c>
      <c r="F2606" s="205">
        <v>0</v>
      </c>
      <c r="G2606" s="205">
        <v>5003</v>
      </c>
      <c r="H2606">
        <f t="shared" si="54"/>
        <v>2008</v>
      </c>
    </row>
    <row r="2607" spans="1:8" x14ac:dyDescent="0.3">
      <c r="A2607" s="203">
        <v>39493</v>
      </c>
      <c r="B2607" s="204" t="s">
        <v>716</v>
      </c>
      <c r="C2607" s="204" t="s">
        <v>716</v>
      </c>
      <c r="D2607" s="204" t="s">
        <v>96</v>
      </c>
      <c r="E2607" s="204" t="s">
        <v>721</v>
      </c>
      <c r="F2607" s="205">
        <v>1186</v>
      </c>
      <c r="G2607" s="205">
        <v>1707</v>
      </c>
      <c r="H2607">
        <f t="shared" si="54"/>
        <v>2008</v>
      </c>
    </row>
    <row r="2608" spans="1:8" x14ac:dyDescent="0.3">
      <c r="A2608" s="203">
        <v>39493</v>
      </c>
      <c r="B2608" s="204" t="s">
        <v>717</v>
      </c>
      <c r="C2608" s="204" t="s">
        <v>718</v>
      </c>
      <c r="D2608" s="204" t="s">
        <v>96</v>
      </c>
      <c r="E2608" s="204" t="s">
        <v>721</v>
      </c>
      <c r="F2608" s="205">
        <v>688</v>
      </c>
      <c r="G2608" s="205">
        <v>1267</v>
      </c>
      <c r="H2608">
        <f t="shared" si="54"/>
        <v>2008</v>
      </c>
    </row>
    <row r="2609" spans="1:8" x14ac:dyDescent="0.3">
      <c r="A2609" s="203">
        <v>39493</v>
      </c>
      <c r="B2609" s="204" t="s">
        <v>717</v>
      </c>
      <c r="C2609" s="204" t="s">
        <v>719</v>
      </c>
      <c r="D2609" s="204" t="s">
        <v>96</v>
      </c>
      <c r="E2609" s="204" t="s">
        <v>721</v>
      </c>
      <c r="F2609" s="205">
        <v>350</v>
      </c>
      <c r="G2609" s="205">
        <v>927</v>
      </c>
      <c r="H2609">
        <f t="shared" si="54"/>
        <v>2008</v>
      </c>
    </row>
    <row r="2610" spans="1:8" x14ac:dyDescent="0.3">
      <c r="A2610" s="203">
        <v>39500</v>
      </c>
      <c r="B2610" s="204" t="s">
        <v>134</v>
      </c>
      <c r="C2610" s="204" t="s">
        <v>134</v>
      </c>
      <c r="D2610" s="204" t="s">
        <v>711</v>
      </c>
      <c r="E2610" s="204" t="s">
        <v>712</v>
      </c>
      <c r="F2610" s="205">
        <v>5982</v>
      </c>
      <c r="G2610" s="205">
        <v>8306</v>
      </c>
      <c r="H2610">
        <f t="shared" si="54"/>
        <v>2008</v>
      </c>
    </row>
    <row r="2611" spans="1:8" x14ac:dyDescent="0.3">
      <c r="A2611" s="203">
        <v>39500</v>
      </c>
      <c r="B2611" s="204" t="s">
        <v>509</v>
      </c>
      <c r="C2611" s="204" t="s">
        <v>713</v>
      </c>
      <c r="D2611" s="204" t="s">
        <v>96</v>
      </c>
      <c r="E2611" s="204" t="s">
        <v>712</v>
      </c>
      <c r="F2611" s="205">
        <v>2762.645</v>
      </c>
      <c r="G2611" s="205">
        <v>4688.2849999999999</v>
      </c>
      <c r="H2611">
        <f t="shared" si="54"/>
        <v>2008</v>
      </c>
    </row>
    <row r="2612" spans="1:8" x14ac:dyDescent="0.3">
      <c r="A2612" s="203">
        <v>39500</v>
      </c>
      <c r="B2612" s="204" t="s">
        <v>509</v>
      </c>
      <c r="C2612" s="204" t="s">
        <v>714</v>
      </c>
      <c r="D2612" s="204" t="s">
        <v>96</v>
      </c>
      <c r="E2612" s="204" t="s">
        <v>712</v>
      </c>
      <c r="F2612" s="205">
        <v>445</v>
      </c>
      <c r="G2612" s="205">
        <v>197</v>
      </c>
      <c r="H2612">
        <f t="shared" si="54"/>
        <v>2008</v>
      </c>
    </row>
    <row r="2613" spans="1:8" x14ac:dyDescent="0.3">
      <c r="A2613" s="203">
        <v>39500</v>
      </c>
      <c r="B2613" s="204" t="s">
        <v>509</v>
      </c>
      <c r="C2613" s="204" t="s">
        <v>715</v>
      </c>
      <c r="D2613" s="204" t="s">
        <v>96</v>
      </c>
      <c r="E2613" s="204" t="s">
        <v>712</v>
      </c>
      <c r="F2613" s="205">
        <v>0</v>
      </c>
      <c r="G2613" s="205">
        <v>3528</v>
      </c>
      <c r="H2613">
        <f t="shared" si="54"/>
        <v>2008</v>
      </c>
    </row>
    <row r="2614" spans="1:8" x14ac:dyDescent="0.3">
      <c r="A2614" s="203">
        <v>39500</v>
      </c>
      <c r="B2614" s="204" t="s">
        <v>716</v>
      </c>
      <c r="C2614" s="204" t="s">
        <v>716</v>
      </c>
      <c r="D2614" s="204" t="s">
        <v>96</v>
      </c>
      <c r="E2614" s="204" t="s">
        <v>712</v>
      </c>
      <c r="F2614" s="205">
        <v>788</v>
      </c>
      <c r="G2614" s="205">
        <v>1245</v>
      </c>
      <c r="H2614">
        <f t="shared" si="54"/>
        <v>2008</v>
      </c>
    </row>
    <row r="2615" spans="1:8" x14ac:dyDescent="0.3">
      <c r="A2615" s="203">
        <v>39500</v>
      </c>
      <c r="B2615" s="204" t="s">
        <v>717</v>
      </c>
      <c r="C2615" s="204" t="s">
        <v>718</v>
      </c>
      <c r="D2615" s="204" t="s">
        <v>96</v>
      </c>
      <c r="E2615" s="204" t="s">
        <v>712</v>
      </c>
      <c r="F2615" s="205">
        <v>1010</v>
      </c>
      <c r="G2615" s="205">
        <v>1990</v>
      </c>
      <c r="H2615">
        <f t="shared" si="54"/>
        <v>2008</v>
      </c>
    </row>
    <row r="2616" spans="1:8" x14ac:dyDescent="0.3">
      <c r="A2616" s="203">
        <v>39500</v>
      </c>
      <c r="B2616" s="204" t="s">
        <v>717</v>
      </c>
      <c r="C2616" s="204" t="s">
        <v>719</v>
      </c>
      <c r="D2616" s="204" t="s">
        <v>96</v>
      </c>
      <c r="E2616" s="204" t="s">
        <v>712</v>
      </c>
      <c r="F2616" s="205">
        <v>303</v>
      </c>
      <c r="G2616" s="205">
        <v>279</v>
      </c>
      <c r="H2616">
        <f t="shared" si="54"/>
        <v>2008</v>
      </c>
    </row>
    <row r="2617" spans="1:8" x14ac:dyDescent="0.3">
      <c r="A2617" s="203">
        <v>39500</v>
      </c>
      <c r="B2617" s="204" t="s">
        <v>720</v>
      </c>
      <c r="C2617" s="204" t="s">
        <v>720</v>
      </c>
      <c r="D2617" s="204" t="s">
        <v>96</v>
      </c>
      <c r="E2617" s="204" t="s">
        <v>712</v>
      </c>
      <c r="F2617" s="205">
        <v>238</v>
      </c>
      <c r="G2617" s="205">
        <v>819</v>
      </c>
      <c r="H2617">
        <f t="shared" si="54"/>
        <v>2008</v>
      </c>
    </row>
    <row r="2618" spans="1:8" x14ac:dyDescent="0.3">
      <c r="A2618" s="203">
        <v>39500</v>
      </c>
      <c r="B2618" s="204" t="s">
        <v>720</v>
      </c>
      <c r="C2618" s="204" t="s">
        <v>720</v>
      </c>
      <c r="D2618" s="204" t="s">
        <v>96</v>
      </c>
      <c r="E2618" s="204" t="s">
        <v>721</v>
      </c>
      <c r="F2618" s="205">
        <v>80</v>
      </c>
      <c r="G2618" s="205">
        <v>607</v>
      </c>
      <c r="H2618">
        <f t="shared" si="54"/>
        <v>2008</v>
      </c>
    </row>
    <row r="2619" spans="1:8" x14ac:dyDescent="0.3">
      <c r="A2619" s="203">
        <v>39500</v>
      </c>
      <c r="B2619" s="204" t="s">
        <v>134</v>
      </c>
      <c r="C2619" s="204" t="s">
        <v>134</v>
      </c>
      <c r="D2619" s="204" t="s">
        <v>711</v>
      </c>
      <c r="E2619" s="204" t="s">
        <v>721</v>
      </c>
      <c r="F2619" s="205">
        <v>5825</v>
      </c>
      <c r="G2619" s="205">
        <v>7772</v>
      </c>
      <c r="H2619">
        <f t="shared" si="54"/>
        <v>2008</v>
      </c>
    </row>
    <row r="2620" spans="1:8" x14ac:dyDescent="0.3">
      <c r="A2620" s="203">
        <v>39500</v>
      </c>
      <c r="B2620" s="204" t="s">
        <v>509</v>
      </c>
      <c r="C2620" s="204" t="s">
        <v>713</v>
      </c>
      <c r="D2620" s="204" t="s">
        <v>96</v>
      </c>
      <c r="E2620" s="204" t="s">
        <v>721</v>
      </c>
      <c r="F2620" s="205">
        <v>3964.9949999999999</v>
      </c>
      <c r="G2620" s="205">
        <v>2909.58</v>
      </c>
      <c r="H2620">
        <f t="shared" si="54"/>
        <v>2008</v>
      </c>
    </row>
    <row r="2621" spans="1:8" x14ac:dyDescent="0.3">
      <c r="A2621" s="203">
        <v>39500</v>
      </c>
      <c r="B2621" s="204" t="s">
        <v>509</v>
      </c>
      <c r="C2621" s="204" t="s">
        <v>714</v>
      </c>
      <c r="D2621" s="204" t="s">
        <v>96</v>
      </c>
      <c r="E2621" s="204" t="s">
        <v>721</v>
      </c>
      <c r="F2621" s="205">
        <v>335</v>
      </c>
      <c r="G2621" s="205">
        <v>386</v>
      </c>
      <c r="H2621">
        <f t="shared" si="54"/>
        <v>2008</v>
      </c>
    </row>
    <row r="2622" spans="1:8" x14ac:dyDescent="0.3">
      <c r="A2622" s="203">
        <v>39500</v>
      </c>
      <c r="B2622" s="204" t="s">
        <v>509</v>
      </c>
      <c r="C2622" s="204" t="s">
        <v>715</v>
      </c>
      <c r="D2622" s="204" t="s">
        <v>96</v>
      </c>
      <c r="E2622" s="204" t="s">
        <v>721</v>
      </c>
      <c r="F2622" s="205">
        <v>0</v>
      </c>
      <c r="G2622" s="205">
        <v>4521</v>
      </c>
      <c r="H2622">
        <f t="shared" si="54"/>
        <v>2008</v>
      </c>
    </row>
    <row r="2623" spans="1:8" x14ac:dyDescent="0.3">
      <c r="A2623" s="203">
        <v>39500</v>
      </c>
      <c r="B2623" s="204" t="s">
        <v>716</v>
      </c>
      <c r="C2623" s="204" t="s">
        <v>716</v>
      </c>
      <c r="D2623" s="204" t="s">
        <v>96</v>
      </c>
      <c r="E2623" s="204" t="s">
        <v>721</v>
      </c>
      <c r="F2623" s="205">
        <v>1032</v>
      </c>
      <c r="G2623" s="205">
        <v>1414</v>
      </c>
      <c r="H2623">
        <f t="shared" si="54"/>
        <v>2008</v>
      </c>
    </row>
    <row r="2624" spans="1:8" x14ac:dyDescent="0.3">
      <c r="A2624" s="203">
        <v>39500</v>
      </c>
      <c r="B2624" s="204" t="s">
        <v>717</v>
      </c>
      <c r="C2624" s="204" t="s">
        <v>718</v>
      </c>
      <c r="D2624" s="204" t="s">
        <v>96</v>
      </c>
      <c r="E2624" s="204" t="s">
        <v>721</v>
      </c>
      <c r="F2624" s="205">
        <v>475</v>
      </c>
      <c r="G2624" s="205">
        <v>1038</v>
      </c>
      <c r="H2624">
        <f t="shared" si="54"/>
        <v>2008</v>
      </c>
    </row>
    <row r="2625" spans="1:8" x14ac:dyDescent="0.3">
      <c r="A2625" s="203">
        <v>39500</v>
      </c>
      <c r="B2625" s="204" t="s">
        <v>717</v>
      </c>
      <c r="C2625" s="204" t="s">
        <v>719</v>
      </c>
      <c r="D2625" s="204" t="s">
        <v>96</v>
      </c>
      <c r="E2625" s="204" t="s">
        <v>721</v>
      </c>
      <c r="F2625" s="205">
        <v>333</v>
      </c>
      <c r="G2625" s="205">
        <v>973</v>
      </c>
      <c r="H2625">
        <f t="shared" si="54"/>
        <v>2008</v>
      </c>
    </row>
    <row r="2626" spans="1:8" x14ac:dyDescent="0.3">
      <c r="A2626" s="203">
        <v>39507</v>
      </c>
      <c r="B2626" s="204" t="s">
        <v>134</v>
      </c>
      <c r="C2626" s="204" t="s">
        <v>134</v>
      </c>
      <c r="D2626" s="204" t="s">
        <v>711</v>
      </c>
      <c r="E2626" s="204" t="s">
        <v>712</v>
      </c>
      <c r="F2626" s="205">
        <v>5850</v>
      </c>
      <c r="G2626" s="205">
        <v>8287</v>
      </c>
      <c r="H2626">
        <f t="shared" si="54"/>
        <v>2008</v>
      </c>
    </row>
    <row r="2627" spans="1:8" x14ac:dyDescent="0.3">
      <c r="A2627" s="203">
        <v>39507</v>
      </c>
      <c r="B2627" s="204" t="s">
        <v>509</v>
      </c>
      <c r="C2627" s="204" t="s">
        <v>713</v>
      </c>
      <c r="D2627" s="204" t="s">
        <v>96</v>
      </c>
      <c r="E2627" s="204" t="s">
        <v>712</v>
      </c>
      <c r="F2627" s="205">
        <v>3330.98</v>
      </c>
      <c r="G2627" s="205">
        <v>4533.7299999999996</v>
      </c>
      <c r="H2627">
        <f t="shared" ref="H2627:H2690" si="55">YEAR(A2627)</f>
        <v>2008</v>
      </c>
    </row>
    <row r="2628" spans="1:8" x14ac:dyDescent="0.3">
      <c r="A2628" s="203">
        <v>39507</v>
      </c>
      <c r="B2628" s="204" t="s">
        <v>509</v>
      </c>
      <c r="C2628" s="204" t="s">
        <v>714</v>
      </c>
      <c r="D2628" s="204" t="s">
        <v>96</v>
      </c>
      <c r="E2628" s="204" t="s">
        <v>712</v>
      </c>
      <c r="F2628" s="205">
        <v>433</v>
      </c>
      <c r="G2628" s="205">
        <v>522</v>
      </c>
      <c r="H2628">
        <f t="shared" si="55"/>
        <v>2008</v>
      </c>
    </row>
    <row r="2629" spans="1:8" x14ac:dyDescent="0.3">
      <c r="A2629" s="203">
        <v>39507</v>
      </c>
      <c r="B2629" s="204" t="s">
        <v>509</v>
      </c>
      <c r="C2629" s="204" t="s">
        <v>715</v>
      </c>
      <c r="D2629" s="204" t="s">
        <v>96</v>
      </c>
      <c r="E2629" s="204" t="s">
        <v>712</v>
      </c>
      <c r="F2629" s="205">
        <v>0</v>
      </c>
      <c r="G2629" s="205">
        <v>3204</v>
      </c>
      <c r="H2629">
        <f t="shared" si="55"/>
        <v>2008</v>
      </c>
    </row>
    <row r="2630" spans="1:8" x14ac:dyDescent="0.3">
      <c r="A2630" s="203">
        <v>39507</v>
      </c>
      <c r="B2630" s="204" t="s">
        <v>716</v>
      </c>
      <c r="C2630" s="204" t="s">
        <v>716</v>
      </c>
      <c r="D2630" s="204" t="s">
        <v>96</v>
      </c>
      <c r="E2630" s="204" t="s">
        <v>712</v>
      </c>
      <c r="F2630" s="205">
        <v>733</v>
      </c>
      <c r="G2630" s="205">
        <v>1601</v>
      </c>
      <c r="H2630">
        <f t="shared" si="55"/>
        <v>2008</v>
      </c>
    </row>
    <row r="2631" spans="1:8" x14ac:dyDescent="0.3">
      <c r="A2631" s="203">
        <v>39507</v>
      </c>
      <c r="B2631" s="204" t="s">
        <v>717</v>
      </c>
      <c r="C2631" s="204" t="s">
        <v>718</v>
      </c>
      <c r="D2631" s="204" t="s">
        <v>96</v>
      </c>
      <c r="E2631" s="204" t="s">
        <v>712</v>
      </c>
      <c r="F2631" s="205">
        <v>1259</v>
      </c>
      <c r="G2631" s="205">
        <v>1636</v>
      </c>
      <c r="H2631">
        <f t="shared" si="55"/>
        <v>2008</v>
      </c>
    </row>
    <row r="2632" spans="1:8" x14ac:dyDescent="0.3">
      <c r="A2632" s="203">
        <v>39507</v>
      </c>
      <c r="B2632" s="204" t="s">
        <v>717</v>
      </c>
      <c r="C2632" s="204" t="s">
        <v>719</v>
      </c>
      <c r="D2632" s="204" t="s">
        <v>96</v>
      </c>
      <c r="E2632" s="204" t="s">
        <v>712</v>
      </c>
      <c r="F2632" s="205">
        <v>102</v>
      </c>
      <c r="G2632" s="205">
        <v>369</v>
      </c>
      <c r="H2632">
        <f t="shared" si="55"/>
        <v>2008</v>
      </c>
    </row>
    <row r="2633" spans="1:8" x14ac:dyDescent="0.3">
      <c r="A2633" s="203">
        <v>39507</v>
      </c>
      <c r="B2633" s="204" t="s">
        <v>720</v>
      </c>
      <c r="C2633" s="204" t="s">
        <v>720</v>
      </c>
      <c r="D2633" s="204" t="s">
        <v>96</v>
      </c>
      <c r="E2633" s="204" t="s">
        <v>712</v>
      </c>
      <c r="F2633" s="205">
        <v>263</v>
      </c>
      <c r="G2633" s="205">
        <v>753</v>
      </c>
      <c r="H2633">
        <f t="shared" si="55"/>
        <v>2008</v>
      </c>
    </row>
    <row r="2634" spans="1:8" x14ac:dyDescent="0.3">
      <c r="A2634" s="203">
        <v>39507</v>
      </c>
      <c r="B2634" s="204" t="s">
        <v>720</v>
      </c>
      <c r="C2634" s="204" t="s">
        <v>720</v>
      </c>
      <c r="D2634" s="204" t="s">
        <v>96</v>
      </c>
      <c r="E2634" s="204" t="s">
        <v>721</v>
      </c>
      <c r="F2634" s="205">
        <v>248</v>
      </c>
      <c r="G2634" s="205">
        <v>710</v>
      </c>
      <c r="H2634">
        <f t="shared" si="55"/>
        <v>2008</v>
      </c>
    </row>
    <row r="2635" spans="1:8" x14ac:dyDescent="0.3">
      <c r="A2635" s="203">
        <v>39507</v>
      </c>
      <c r="B2635" s="204" t="s">
        <v>134</v>
      </c>
      <c r="C2635" s="204" t="s">
        <v>134</v>
      </c>
      <c r="D2635" s="204" t="s">
        <v>711</v>
      </c>
      <c r="E2635" s="204" t="s">
        <v>721</v>
      </c>
      <c r="F2635" s="205">
        <v>6606</v>
      </c>
      <c r="G2635" s="205">
        <v>6749</v>
      </c>
      <c r="H2635">
        <f t="shared" si="55"/>
        <v>2008</v>
      </c>
    </row>
    <row r="2636" spans="1:8" x14ac:dyDescent="0.3">
      <c r="A2636" s="203">
        <v>39507</v>
      </c>
      <c r="B2636" s="204" t="s">
        <v>509</v>
      </c>
      <c r="C2636" s="204" t="s">
        <v>713</v>
      </c>
      <c r="D2636" s="204" t="s">
        <v>96</v>
      </c>
      <c r="E2636" s="204" t="s">
        <v>721</v>
      </c>
      <c r="F2636" s="205">
        <v>3482.5499999999997</v>
      </c>
      <c r="G2636" s="205">
        <v>2815.8599999999997</v>
      </c>
      <c r="H2636">
        <f t="shared" si="55"/>
        <v>2008</v>
      </c>
    </row>
    <row r="2637" spans="1:8" x14ac:dyDescent="0.3">
      <c r="A2637" s="203">
        <v>39507</v>
      </c>
      <c r="B2637" s="204" t="s">
        <v>509</v>
      </c>
      <c r="C2637" s="204" t="s">
        <v>714</v>
      </c>
      <c r="D2637" s="204" t="s">
        <v>96</v>
      </c>
      <c r="E2637" s="204" t="s">
        <v>721</v>
      </c>
      <c r="F2637" s="205">
        <v>437</v>
      </c>
      <c r="G2637" s="205">
        <v>461</v>
      </c>
      <c r="H2637">
        <f t="shared" si="55"/>
        <v>2008</v>
      </c>
    </row>
    <row r="2638" spans="1:8" x14ac:dyDescent="0.3">
      <c r="A2638" s="203">
        <v>39507</v>
      </c>
      <c r="B2638" s="204" t="s">
        <v>509</v>
      </c>
      <c r="C2638" s="204" t="s">
        <v>715</v>
      </c>
      <c r="D2638" s="204" t="s">
        <v>96</v>
      </c>
      <c r="E2638" s="204" t="s">
        <v>721</v>
      </c>
      <c r="F2638" s="205">
        <v>0</v>
      </c>
      <c r="G2638" s="205">
        <v>4307</v>
      </c>
      <c r="H2638">
        <f t="shared" si="55"/>
        <v>2008</v>
      </c>
    </row>
    <row r="2639" spans="1:8" x14ac:dyDescent="0.3">
      <c r="A2639" s="203">
        <v>39507</v>
      </c>
      <c r="B2639" s="204" t="s">
        <v>716</v>
      </c>
      <c r="C2639" s="204" t="s">
        <v>716</v>
      </c>
      <c r="D2639" s="204" t="s">
        <v>96</v>
      </c>
      <c r="E2639" s="204" t="s">
        <v>721</v>
      </c>
      <c r="F2639" s="205">
        <v>868</v>
      </c>
      <c r="G2639" s="205">
        <v>1327</v>
      </c>
      <c r="H2639">
        <f t="shared" si="55"/>
        <v>2008</v>
      </c>
    </row>
    <row r="2640" spans="1:8" x14ac:dyDescent="0.3">
      <c r="A2640" s="203">
        <v>39507</v>
      </c>
      <c r="B2640" s="204" t="s">
        <v>717</v>
      </c>
      <c r="C2640" s="204" t="s">
        <v>718</v>
      </c>
      <c r="D2640" s="204" t="s">
        <v>96</v>
      </c>
      <c r="E2640" s="204" t="s">
        <v>721</v>
      </c>
      <c r="F2640" s="205">
        <v>908</v>
      </c>
      <c r="G2640" s="205">
        <v>1134</v>
      </c>
      <c r="H2640">
        <f t="shared" si="55"/>
        <v>2008</v>
      </c>
    </row>
    <row r="2641" spans="1:8" x14ac:dyDescent="0.3">
      <c r="A2641" s="203">
        <v>39507</v>
      </c>
      <c r="B2641" s="204" t="s">
        <v>717</v>
      </c>
      <c r="C2641" s="204" t="s">
        <v>719</v>
      </c>
      <c r="D2641" s="204" t="s">
        <v>96</v>
      </c>
      <c r="E2641" s="204" t="s">
        <v>721</v>
      </c>
      <c r="F2641" s="205">
        <v>291</v>
      </c>
      <c r="G2641" s="205">
        <v>904</v>
      </c>
      <c r="H2641">
        <f t="shared" si="55"/>
        <v>2008</v>
      </c>
    </row>
    <row r="2642" spans="1:8" x14ac:dyDescent="0.3">
      <c r="A2642" s="203">
        <v>39514</v>
      </c>
      <c r="B2642" s="204" t="s">
        <v>134</v>
      </c>
      <c r="C2642" s="204" t="s">
        <v>134</v>
      </c>
      <c r="D2642" s="204" t="s">
        <v>711</v>
      </c>
      <c r="E2642" s="204" t="s">
        <v>712</v>
      </c>
      <c r="F2642" s="205">
        <v>5841</v>
      </c>
      <c r="G2642" s="205">
        <v>8224</v>
      </c>
      <c r="H2642">
        <f t="shared" si="55"/>
        <v>2008</v>
      </c>
    </row>
    <row r="2643" spans="1:8" x14ac:dyDescent="0.3">
      <c r="A2643" s="203">
        <v>39514</v>
      </c>
      <c r="B2643" s="204" t="s">
        <v>509</v>
      </c>
      <c r="C2643" s="204" t="s">
        <v>713</v>
      </c>
      <c r="D2643" s="204" t="s">
        <v>96</v>
      </c>
      <c r="E2643" s="204" t="s">
        <v>712</v>
      </c>
      <c r="F2643" s="205">
        <v>1939.22</v>
      </c>
      <c r="G2643" s="205">
        <v>3962.89</v>
      </c>
      <c r="H2643">
        <f t="shared" si="55"/>
        <v>2008</v>
      </c>
    </row>
    <row r="2644" spans="1:8" x14ac:dyDescent="0.3">
      <c r="A2644" s="203">
        <v>39514</v>
      </c>
      <c r="B2644" s="204" t="s">
        <v>509</v>
      </c>
      <c r="C2644" s="204" t="s">
        <v>714</v>
      </c>
      <c r="D2644" s="204" t="s">
        <v>96</v>
      </c>
      <c r="E2644" s="204" t="s">
        <v>712</v>
      </c>
      <c r="F2644" s="205">
        <v>497</v>
      </c>
      <c r="G2644" s="205">
        <v>567</v>
      </c>
      <c r="H2644">
        <f t="shared" si="55"/>
        <v>2008</v>
      </c>
    </row>
    <row r="2645" spans="1:8" x14ac:dyDescent="0.3">
      <c r="A2645" s="203">
        <v>39514</v>
      </c>
      <c r="B2645" s="204" t="s">
        <v>509</v>
      </c>
      <c r="C2645" s="204" t="s">
        <v>715</v>
      </c>
      <c r="D2645" s="204" t="s">
        <v>96</v>
      </c>
      <c r="E2645" s="204" t="s">
        <v>712</v>
      </c>
      <c r="F2645" s="205">
        <v>0</v>
      </c>
      <c r="G2645" s="205">
        <v>3506</v>
      </c>
      <c r="H2645">
        <f t="shared" si="55"/>
        <v>2008</v>
      </c>
    </row>
    <row r="2646" spans="1:8" x14ac:dyDescent="0.3">
      <c r="A2646" s="203">
        <v>39514</v>
      </c>
      <c r="B2646" s="204" t="s">
        <v>716</v>
      </c>
      <c r="C2646" s="204" t="s">
        <v>716</v>
      </c>
      <c r="D2646" s="204" t="s">
        <v>96</v>
      </c>
      <c r="E2646" s="204" t="s">
        <v>712</v>
      </c>
      <c r="F2646" s="205">
        <v>642</v>
      </c>
      <c r="G2646" s="205">
        <v>1293</v>
      </c>
      <c r="H2646">
        <f t="shared" si="55"/>
        <v>2008</v>
      </c>
    </row>
    <row r="2647" spans="1:8" x14ac:dyDescent="0.3">
      <c r="A2647" s="203">
        <v>39514</v>
      </c>
      <c r="B2647" s="204" t="s">
        <v>717</v>
      </c>
      <c r="C2647" s="204" t="s">
        <v>718</v>
      </c>
      <c r="D2647" s="204" t="s">
        <v>96</v>
      </c>
      <c r="E2647" s="204" t="s">
        <v>712</v>
      </c>
      <c r="F2647" s="205">
        <v>1111</v>
      </c>
      <c r="G2647" s="205">
        <v>1621</v>
      </c>
      <c r="H2647">
        <f t="shared" si="55"/>
        <v>2008</v>
      </c>
    </row>
    <row r="2648" spans="1:8" x14ac:dyDescent="0.3">
      <c r="A2648" s="203">
        <v>39514</v>
      </c>
      <c r="B2648" s="204" t="s">
        <v>717</v>
      </c>
      <c r="C2648" s="204" t="s">
        <v>719</v>
      </c>
      <c r="D2648" s="204" t="s">
        <v>96</v>
      </c>
      <c r="E2648" s="204" t="s">
        <v>712</v>
      </c>
      <c r="F2648" s="205">
        <v>207</v>
      </c>
      <c r="G2648" s="205">
        <v>271</v>
      </c>
      <c r="H2648">
        <f t="shared" si="55"/>
        <v>2008</v>
      </c>
    </row>
    <row r="2649" spans="1:8" x14ac:dyDescent="0.3">
      <c r="A2649" s="203">
        <v>39514</v>
      </c>
      <c r="B2649" s="204" t="s">
        <v>720</v>
      </c>
      <c r="C2649" s="204" t="s">
        <v>720</v>
      </c>
      <c r="D2649" s="204" t="s">
        <v>96</v>
      </c>
      <c r="E2649" s="204" t="s">
        <v>712</v>
      </c>
      <c r="F2649" s="205">
        <v>300</v>
      </c>
      <c r="G2649" s="205">
        <v>876</v>
      </c>
      <c r="H2649">
        <f t="shared" si="55"/>
        <v>2008</v>
      </c>
    </row>
    <row r="2650" spans="1:8" x14ac:dyDescent="0.3">
      <c r="A2650" s="203">
        <v>39514</v>
      </c>
      <c r="B2650" s="204" t="s">
        <v>720</v>
      </c>
      <c r="C2650" s="204" t="s">
        <v>720</v>
      </c>
      <c r="D2650" s="204" t="s">
        <v>96</v>
      </c>
      <c r="E2650" s="204" t="s">
        <v>721</v>
      </c>
      <c r="F2650" s="205">
        <v>292</v>
      </c>
      <c r="G2650" s="205">
        <v>753</v>
      </c>
      <c r="H2650">
        <f t="shared" si="55"/>
        <v>2008</v>
      </c>
    </row>
    <row r="2651" spans="1:8" x14ac:dyDescent="0.3">
      <c r="A2651" s="203">
        <v>39514</v>
      </c>
      <c r="B2651" s="204" t="s">
        <v>134</v>
      </c>
      <c r="C2651" s="204" t="s">
        <v>134</v>
      </c>
      <c r="D2651" s="204" t="s">
        <v>711</v>
      </c>
      <c r="E2651" s="204" t="s">
        <v>721</v>
      </c>
      <c r="F2651" s="205">
        <v>6773</v>
      </c>
      <c r="G2651" s="205">
        <v>6888</v>
      </c>
      <c r="H2651">
        <f t="shared" si="55"/>
        <v>2008</v>
      </c>
    </row>
    <row r="2652" spans="1:8" x14ac:dyDescent="0.3">
      <c r="A2652" s="203">
        <v>39514</v>
      </c>
      <c r="B2652" s="204" t="s">
        <v>509</v>
      </c>
      <c r="C2652" s="204" t="s">
        <v>713</v>
      </c>
      <c r="D2652" s="204" t="s">
        <v>96</v>
      </c>
      <c r="E2652" s="204" t="s">
        <v>721</v>
      </c>
      <c r="F2652" s="205">
        <v>3597.5699999999997</v>
      </c>
      <c r="G2652" s="205">
        <v>2706.165</v>
      </c>
      <c r="H2652">
        <f t="shared" si="55"/>
        <v>2008</v>
      </c>
    </row>
    <row r="2653" spans="1:8" x14ac:dyDescent="0.3">
      <c r="A2653" s="203">
        <v>39514</v>
      </c>
      <c r="B2653" s="204" t="s">
        <v>509</v>
      </c>
      <c r="C2653" s="204" t="s">
        <v>714</v>
      </c>
      <c r="D2653" s="204" t="s">
        <v>96</v>
      </c>
      <c r="E2653" s="204" t="s">
        <v>721</v>
      </c>
      <c r="F2653" s="205">
        <v>522</v>
      </c>
      <c r="G2653" s="205">
        <v>547</v>
      </c>
      <c r="H2653">
        <f t="shared" si="55"/>
        <v>2008</v>
      </c>
    </row>
    <row r="2654" spans="1:8" x14ac:dyDescent="0.3">
      <c r="A2654" s="203">
        <v>39514</v>
      </c>
      <c r="B2654" s="204" t="s">
        <v>509</v>
      </c>
      <c r="C2654" s="204" t="s">
        <v>715</v>
      </c>
      <c r="D2654" s="204" t="s">
        <v>96</v>
      </c>
      <c r="E2654" s="204" t="s">
        <v>721</v>
      </c>
      <c r="F2654" s="205">
        <v>0</v>
      </c>
      <c r="G2654" s="205">
        <v>4027</v>
      </c>
      <c r="H2654">
        <f t="shared" si="55"/>
        <v>2008</v>
      </c>
    </row>
    <row r="2655" spans="1:8" x14ac:dyDescent="0.3">
      <c r="A2655" s="203">
        <v>39514</v>
      </c>
      <c r="B2655" s="204" t="s">
        <v>716</v>
      </c>
      <c r="C2655" s="204" t="s">
        <v>716</v>
      </c>
      <c r="D2655" s="204" t="s">
        <v>96</v>
      </c>
      <c r="E2655" s="204" t="s">
        <v>721</v>
      </c>
      <c r="F2655" s="205">
        <v>1284</v>
      </c>
      <c r="G2655" s="205">
        <v>1470</v>
      </c>
      <c r="H2655">
        <f t="shared" si="55"/>
        <v>2008</v>
      </c>
    </row>
    <row r="2656" spans="1:8" x14ac:dyDescent="0.3">
      <c r="A2656" s="203">
        <v>39514</v>
      </c>
      <c r="B2656" s="204" t="s">
        <v>717</v>
      </c>
      <c r="C2656" s="204" t="s">
        <v>718</v>
      </c>
      <c r="D2656" s="204" t="s">
        <v>96</v>
      </c>
      <c r="E2656" s="204" t="s">
        <v>721</v>
      </c>
      <c r="F2656" s="205">
        <v>881</v>
      </c>
      <c r="G2656" s="205">
        <v>1207</v>
      </c>
      <c r="H2656">
        <f t="shared" si="55"/>
        <v>2008</v>
      </c>
    </row>
    <row r="2657" spans="1:8" x14ac:dyDescent="0.3">
      <c r="A2657" s="203">
        <v>39514</v>
      </c>
      <c r="B2657" s="204" t="s">
        <v>717</v>
      </c>
      <c r="C2657" s="204" t="s">
        <v>719</v>
      </c>
      <c r="D2657" s="204" t="s">
        <v>96</v>
      </c>
      <c r="E2657" s="204" t="s">
        <v>721</v>
      </c>
      <c r="F2657" s="205">
        <v>341</v>
      </c>
      <c r="G2657" s="205">
        <v>917</v>
      </c>
      <c r="H2657">
        <f t="shared" si="55"/>
        <v>2008</v>
      </c>
    </row>
    <row r="2658" spans="1:8" x14ac:dyDescent="0.3">
      <c r="A2658" s="203">
        <v>39521</v>
      </c>
      <c r="B2658" s="204" t="s">
        <v>134</v>
      </c>
      <c r="C2658" s="204" t="s">
        <v>134</v>
      </c>
      <c r="D2658" s="204" t="s">
        <v>711</v>
      </c>
      <c r="E2658" s="204" t="s">
        <v>712</v>
      </c>
      <c r="F2658" s="205">
        <v>6249</v>
      </c>
      <c r="G2658" s="205">
        <v>7471</v>
      </c>
      <c r="H2658">
        <f t="shared" si="55"/>
        <v>2008</v>
      </c>
    </row>
    <row r="2659" spans="1:8" x14ac:dyDescent="0.3">
      <c r="A2659" s="203">
        <v>39521</v>
      </c>
      <c r="B2659" s="204" t="s">
        <v>509</v>
      </c>
      <c r="C2659" s="204" t="s">
        <v>713</v>
      </c>
      <c r="D2659" s="204" t="s">
        <v>96</v>
      </c>
      <c r="E2659" s="204" t="s">
        <v>712</v>
      </c>
      <c r="F2659" s="205">
        <v>3095.16</v>
      </c>
      <c r="G2659" s="205">
        <v>3925.68</v>
      </c>
      <c r="H2659">
        <f t="shared" si="55"/>
        <v>2008</v>
      </c>
    </row>
    <row r="2660" spans="1:8" x14ac:dyDescent="0.3">
      <c r="A2660" s="203">
        <v>39521</v>
      </c>
      <c r="B2660" s="204" t="s">
        <v>509</v>
      </c>
      <c r="C2660" s="204" t="s">
        <v>714</v>
      </c>
      <c r="D2660" s="204" t="s">
        <v>96</v>
      </c>
      <c r="E2660" s="204" t="s">
        <v>712</v>
      </c>
      <c r="F2660" s="205">
        <v>205</v>
      </c>
      <c r="G2660" s="205">
        <v>162</v>
      </c>
      <c r="H2660">
        <f t="shared" si="55"/>
        <v>2008</v>
      </c>
    </row>
    <row r="2661" spans="1:8" x14ac:dyDescent="0.3">
      <c r="A2661" s="203">
        <v>39521</v>
      </c>
      <c r="B2661" s="204" t="s">
        <v>509</v>
      </c>
      <c r="C2661" s="204" t="s">
        <v>715</v>
      </c>
      <c r="D2661" s="204" t="s">
        <v>96</v>
      </c>
      <c r="E2661" s="204" t="s">
        <v>712</v>
      </c>
      <c r="F2661" s="205">
        <v>0</v>
      </c>
      <c r="G2661" s="205">
        <v>3535</v>
      </c>
      <c r="H2661">
        <f t="shared" si="55"/>
        <v>2008</v>
      </c>
    </row>
    <row r="2662" spans="1:8" x14ac:dyDescent="0.3">
      <c r="A2662" s="203">
        <v>39521</v>
      </c>
      <c r="B2662" s="204" t="s">
        <v>716</v>
      </c>
      <c r="C2662" s="204" t="s">
        <v>716</v>
      </c>
      <c r="D2662" s="204" t="s">
        <v>96</v>
      </c>
      <c r="E2662" s="204" t="s">
        <v>712</v>
      </c>
      <c r="F2662" s="205">
        <v>785</v>
      </c>
      <c r="G2662" s="205">
        <v>1241</v>
      </c>
      <c r="H2662">
        <f t="shared" si="55"/>
        <v>2008</v>
      </c>
    </row>
    <row r="2663" spans="1:8" x14ac:dyDescent="0.3">
      <c r="A2663" s="203">
        <v>39521</v>
      </c>
      <c r="B2663" s="204" t="s">
        <v>717</v>
      </c>
      <c r="C2663" s="204" t="s">
        <v>718</v>
      </c>
      <c r="D2663" s="204" t="s">
        <v>96</v>
      </c>
      <c r="E2663" s="204" t="s">
        <v>712</v>
      </c>
      <c r="F2663" s="205">
        <v>1058</v>
      </c>
      <c r="G2663" s="205">
        <v>1814</v>
      </c>
      <c r="H2663">
        <f t="shared" si="55"/>
        <v>2008</v>
      </c>
    </row>
    <row r="2664" spans="1:8" x14ac:dyDescent="0.3">
      <c r="A2664" s="203">
        <v>39521</v>
      </c>
      <c r="B2664" s="204" t="s">
        <v>717</v>
      </c>
      <c r="C2664" s="204" t="s">
        <v>719</v>
      </c>
      <c r="D2664" s="204" t="s">
        <v>96</v>
      </c>
      <c r="E2664" s="204" t="s">
        <v>712</v>
      </c>
      <c r="F2664" s="205">
        <v>83</v>
      </c>
      <c r="G2664" s="205">
        <v>290</v>
      </c>
      <c r="H2664">
        <f t="shared" si="55"/>
        <v>2008</v>
      </c>
    </row>
    <row r="2665" spans="1:8" x14ac:dyDescent="0.3">
      <c r="A2665" s="203">
        <v>39521</v>
      </c>
      <c r="B2665" s="204" t="s">
        <v>720</v>
      </c>
      <c r="C2665" s="204" t="s">
        <v>720</v>
      </c>
      <c r="D2665" s="204" t="s">
        <v>96</v>
      </c>
      <c r="E2665" s="204" t="s">
        <v>712</v>
      </c>
      <c r="F2665" s="205">
        <v>291</v>
      </c>
      <c r="G2665" s="205">
        <v>931</v>
      </c>
      <c r="H2665">
        <f t="shared" si="55"/>
        <v>2008</v>
      </c>
    </row>
    <row r="2666" spans="1:8" x14ac:dyDescent="0.3">
      <c r="A2666" s="203">
        <v>39521</v>
      </c>
      <c r="B2666" s="204" t="s">
        <v>720</v>
      </c>
      <c r="C2666" s="204" t="s">
        <v>720</v>
      </c>
      <c r="D2666" s="204" t="s">
        <v>96</v>
      </c>
      <c r="E2666" s="204" t="s">
        <v>721</v>
      </c>
      <c r="F2666" s="205">
        <v>156</v>
      </c>
      <c r="G2666" s="205">
        <v>815</v>
      </c>
      <c r="H2666">
        <f t="shared" si="55"/>
        <v>2008</v>
      </c>
    </row>
    <row r="2667" spans="1:8" x14ac:dyDescent="0.3">
      <c r="A2667" s="203">
        <v>39521</v>
      </c>
      <c r="B2667" s="204" t="s">
        <v>134</v>
      </c>
      <c r="C2667" s="204" t="s">
        <v>134</v>
      </c>
      <c r="D2667" s="204" t="s">
        <v>711</v>
      </c>
      <c r="E2667" s="204" t="s">
        <v>721</v>
      </c>
      <c r="F2667" s="205">
        <v>6459</v>
      </c>
      <c r="G2667" s="205">
        <v>6435</v>
      </c>
      <c r="H2667">
        <f t="shared" si="55"/>
        <v>2008</v>
      </c>
    </row>
    <row r="2668" spans="1:8" x14ac:dyDescent="0.3">
      <c r="A2668" s="203">
        <v>39521</v>
      </c>
      <c r="B2668" s="204" t="s">
        <v>509</v>
      </c>
      <c r="C2668" s="204" t="s">
        <v>713</v>
      </c>
      <c r="D2668" s="204" t="s">
        <v>96</v>
      </c>
      <c r="E2668" s="204" t="s">
        <v>721</v>
      </c>
      <c r="F2668" s="205">
        <v>3359.0099999999998</v>
      </c>
      <c r="G2668" s="205">
        <v>2712.5549999999998</v>
      </c>
      <c r="H2668">
        <f t="shared" si="55"/>
        <v>2008</v>
      </c>
    </row>
    <row r="2669" spans="1:8" x14ac:dyDescent="0.3">
      <c r="A2669" s="203">
        <v>39521</v>
      </c>
      <c r="B2669" s="204" t="s">
        <v>509</v>
      </c>
      <c r="C2669" s="204" t="s">
        <v>714</v>
      </c>
      <c r="D2669" s="204" t="s">
        <v>96</v>
      </c>
      <c r="E2669" s="204" t="s">
        <v>721</v>
      </c>
      <c r="F2669" s="205">
        <v>452</v>
      </c>
      <c r="G2669" s="205">
        <v>508</v>
      </c>
      <c r="H2669">
        <f t="shared" si="55"/>
        <v>2008</v>
      </c>
    </row>
    <row r="2670" spans="1:8" x14ac:dyDescent="0.3">
      <c r="A2670" s="203">
        <v>39521</v>
      </c>
      <c r="B2670" s="204" t="s">
        <v>509</v>
      </c>
      <c r="C2670" s="204" t="s">
        <v>715</v>
      </c>
      <c r="D2670" s="204" t="s">
        <v>96</v>
      </c>
      <c r="E2670" s="204" t="s">
        <v>721</v>
      </c>
      <c r="F2670" s="205">
        <v>0</v>
      </c>
      <c r="G2670" s="205">
        <v>3983</v>
      </c>
      <c r="H2670">
        <f t="shared" si="55"/>
        <v>2008</v>
      </c>
    </row>
    <row r="2671" spans="1:8" x14ac:dyDescent="0.3">
      <c r="A2671" s="203">
        <v>39521</v>
      </c>
      <c r="B2671" s="204" t="s">
        <v>716</v>
      </c>
      <c r="C2671" s="204" t="s">
        <v>716</v>
      </c>
      <c r="D2671" s="204" t="s">
        <v>96</v>
      </c>
      <c r="E2671" s="204" t="s">
        <v>721</v>
      </c>
      <c r="F2671" s="205">
        <v>1333</v>
      </c>
      <c r="G2671" s="205">
        <v>1550</v>
      </c>
      <c r="H2671">
        <f t="shared" si="55"/>
        <v>2008</v>
      </c>
    </row>
    <row r="2672" spans="1:8" x14ac:dyDescent="0.3">
      <c r="A2672" s="203">
        <v>39521</v>
      </c>
      <c r="B2672" s="204" t="s">
        <v>717</v>
      </c>
      <c r="C2672" s="204" t="s">
        <v>718</v>
      </c>
      <c r="D2672" s="204" t="s">
        <v>96</v>
      </c>
      <c r="E2672" s="204" t="s">
        <v>721</v>
      </c>
      <c r="F2672" s="205">
        <v>943</v>
      </c>
      <c r="G2672" s="205">
        <v>1275</v>
      </c>
      <c r="H2672">
        <f t="shared" si="55"/>
        <v>2008</v>
      </c>
    </row>
    <row r="2673" spans="1:8" x14ac:dyDescent="0.3">
      <c r="A2673" s="203">
        <v>39521</v>
      </c>
      <c r="B2673" s="204" t="s">
        <v>717</v>
      </c>
      <c r="C2673" s="204" t="s">
        <v>719</v>
      </c>
      <c r="D2673" s="204" t="s">
        <v>96</v>
      </c>
      <c r="E2673" s="204" t="s">
        <v>721</v>
      </c>
      <c r="F2673" s="205">
        <v>178</v>
      </c>
      <c r="G2673" s="205">
        <v>768</v>
      </c>
      <c r="H2673">
        <f t="shared" si="55"/>
        <v>2008</v>
      </c>
    </row>
    <row r="2674" spans="1:8" x14ac:dyDescent="0.3">
      <c r="A2674" s="203">
        <v>39528</v>
      </c>
      <c r="B2674" s="204" t="s">
        <v>134</v>
      </c>
      <c r="C2674" s="204" t="s">
        <v>134</v>
      </c>
      <c r="D2674" s="204" t="s">
        <v>711</v>
      </c>
      <c r="E2674" s="204" t="s">
        <v>712</v>
      </c>
      <c r="F2674" s="205">
        <v>5636</v>
      </c>
      <c r="G2674" s="205">
        <v>7532</v>
      </c>
      <c r="H2674">
        <f t="shared" si="55"/>
        <v>2008</v>
      </c>
    </row>
    <row r="2675" spans="1:8" x14ac:dyDescent="0.3">
      <c r="A2675" s="203">
        <v>39528</v>
      </c>
      <c r="B2675" s="204" t="s">
        <v>509</v>
      </c>
      <c r="C2675" s="204" t="s">
        <v>713</v>
      </c>
      <c r="D2675" s="204" t="s">
        <v>96</v>
      </c>
      <c r="E2675" s="204" t="s">
        <v>712</v>
      </c>
      <c r="F2675" s="205">
        <v>2969.7999999999997</v>
      </c>
      <c r="G2675" s="205">
        <v>3928.875</v>
      </c>
      <c r="H2675">
        <f t="shared" si="55"/>
        <v>2008</v>
      </c>
    </row>
    <row r="2676" spans="1:8" x14ac:dyDescent="0.3">
      <c r="A2676" s="203">
        <v>39528</v>
      </c>
      <c r="B2676" s="204" t="s">
        <v>509</v>
      </c>
      <c r="C2676" s="204" t="s">
        <v>714</v>
      </c>
      <c r="D2676" s="204" t="s">
        <v>96</v>
      </c>
      <c r="E2676" s="204" t="s">
        <v>712</v>
      </c>
      <c r="F2676" s="205">
        <v>510</v>
      </c>
      <c r="G2676" s="205">
        <v>328</v>
      </c>
      <c r="H2676">
        <f t="shared" si="55"/>
        <v>2008</v>
      </c>
    </row>
    <row r="2677" spans="1:8" x14ac:dyDescent="0.3">
      <c r="A2677" s="203">
        <v>39528</v>
      </c>
      <c r="B2677" s="204" t="s">
        <v>509</v>
      </c>
      <c r="C2677" s="204" t="s">
        <v>715</v>
      </c>
      <c r="D2677" s="204" t="s">
        <v>96</v>
      </c>
      <c r="E2677" s="204" t="s">
        <v>712</v>
      </c>
      <c r="F2677" s="205">
        <v>0</v>
      </c>
      <c r="G2677" s="205">
        <v>3601</v>
      </c>
      <c r="H2677">
        <f t="shared" si="55"/>
        <v>2008</v>
      </c>
    </row>
    <row r="2678" spans="1:8" x14ac:dyDescent="0.3">
      <c r="A2678" s="203">
        <v>39528</v>
      </c>
      <c r="B2678" s="204" t="s">
        <v>716</v>
      </c>
      <c r="C2678" s="204" t="s">
        <v>716</v>
      </c>
      <c r="D2678" s="204" t="s">
        <v>96</v>
      </c>
      <c r="E2678" s="204" t="s">
        <v>712</v>
      </c>
      <c r="F2678" s="205">
        <v>807</v>
      </c>
      <c r="G2678" s="205">
        <v>1281</v>
      </c>
      <c r="H2678">
        <f t="shared" si="55"/>
        <v>2008</v>
      </c>
    </row>
    <row r="2679" spans="1:8" x14ac:dyDescent="0.3">
      <c r="A2679" s="203">
        <v>39528</v>
      </c>
      <c r="B2679" s="204" t="s">
        <v>717</v>
      </c>
      <c r="C2679" s="204" t="s">
        <v>718</v>
      </c>
      <c r="D2679" s="204" t="s">
        <v>96</v>
      </c>
      <c r="E2679" s="204" t="s">
        <v>712</v>
      </c>
      <c r="F2679" s="205">
        <v>1164</v>
      </c>
      <c r="G2679" s="205">
        <v>2040</v>
      </c>
      <c r="H2679">
        <f t="shared" si="55"/>
        <v>2008</v>
      </c>
    </row>
    <row r="2680" spans="1:8" x14ac:dyDescent="0.3">
      <c r="A2680" s="203">
        <v>39528</v>
      </c>
      <c r="B2680" s="204" t="s">
        <v>717</v>
      </c>
      <c r="C2680" s="204" t="s">
        <v>719</v>
      </c>
      <c r="D2680" s="204" t="s">
        <v>96</v>
      </c>
      <c r="E2680" s="204" t="s">
        <v>712</v>
      </c>
      <c r="F2680" s="205">
        <v>111</v>
      </c>
      <c r="G2680" s="205">
        <v>173</v>
      </c>
      <c r="H2680">
        <f t="shared" si="55"/>
        <v>2008</v>
      </c>
    </row>
    <row r="2681" spans="1:8" x14ac:dyDescent="0.3">
      <c r="A2681" s="203">
        <v>39528</v>
      </c>
      <c r="B2681" s="204" t="s">
        <v>720</v>
      </c>
      <c r="C2681" s="204" t="s">
        <v>720</v>
      </c>
      <c r="D2681" s="204" t="s">
        <v>96</v>
      </c>
      <c r="E2681" s="204" t="s">
        <v>712</v>
      </c>
      <c r="F2681" s="205">
        <v>317</v>
      </c>
      <c r="G2681" s="205">
        <v>739</v>
      </c>
      <c r="H2681">
        <f t="shared" si="55"/>
        <v>2008</v>
      </c>
    </row>
    <row r="2682" spans="1:8" x14ac:dyDescent="0.3">
      <c r="A2682" s="203">
        <v>39528</v>
      </c>
      <c r="B2682" s="204" t="s">
        <v>720</v>
      </c>
      <c r="C2682" s="204" t="s">
        <v>720</v>
      </c>
      <c r="D2682" s="204" t="s">
        <v>96</v>
      </c>
      <c r="E2682" s="204" t="s">
        <v>721</v>
      </c>
      <c r="F2682" s="205">
        <v>126</v>
      </c>
      <c r="G2682" s="205">
        <v>970</v>
      </c>
      <c r="H2682">
        <f t="shared" si="55"/>
        <v>2008</v>
      </c>
    </row>
    <row r="2683" spans="1:8" x14ac:dyDescent="0.3">
      <c r="A2683" s="203">
        <v>39528</v>
      </c>
      <c r="B2683" s="204" t="s">
        <v>134</v>
      </c>
      <c r="C2683" s="204" t="s">
        <v>134</v>
      </c>
      <c r="D2683" s="204" t="s">
        <v>711</v>
      </c>
      <c r="E2683" s="204" t="s">
        <v>721</v>
      </c>
      <c r="F2683" s="205">
        <v>6222</v>
      </c>
      <c r="G2683" s="205">
        <v>5156</v>
      </c>
      <c r="H2683">
        <f t="shared" si="55"/>
        <v>2008</v>
      </c>
    </row>
    <row r="2684" spans="1:8" x14ac:dyDescent="0.3">
      <c r="A2684" s="203">
        <v>39528</v>
      </c>
      <c r="B2684" s="204" t="s">
        <v>509</v>
      </c>
      <c r="C2684" s="204" t="s">
        <v>713</v>
      </c>
      <c r="D2684" s="204" t="s">
        <v>96</v>
      </c>
      <c r="E2684" s="204" t="s">
        <v>721</v>
      </c>
      <c r="F2684" s="205">
        <v>3390.96</v>
      </c>
      <c r="G2684" s="205">
        <v>2783.91</v>
      </c>
      <c r="H2684">
        <f t="shared" si="55"/>
        <v>2008</v>
      </c>
    </row>
    <row r="2685" spans="1:8" x14ac:dyDescent="0.3">
      <c r="A2685" s="203">
        <v>39528</v>
      </c>
      <c r="B2685" s="204" t="s">
        <v>509</v>
      </c>
      <c r="C2685" s="204" t="s">
        <v>714</v>
      </c>
      <c r="D2685" s="204" t="s">
        <v>96</v>
      </c>
      <c r="E2685" s="204" t="s">
        <v>721</v>
      </c>
      <c r="F2685" s="205">
        <v>375</v>
      </c>
      <c r="G2685" s="205">
        <v>457</v>
      </c>
      <c r="H2685">
        <f t="shared" si="55"/>
        <v>2008</v>
      </c>
    </row>
    <row r="2686" spans="1:8" x14ac:dyDescent="0.3">
      <c r="A2686" s="203">
        <v>39528</v>
      </c>
      <c r="B2686" s="204" t="s">
        <v>509</v>
      </c>
      <c r="C2686" s="204" t="s">
        <v>715</v>
      </c>
      <c r="D2686" s="204" t="s">
        <v>96</v>
      </c>
      <c r="E2686" s="204" t="s">
        <v>721</v>
      </c>
      <c r="F2686" s="205">
        <v>0</v>
      </c>
      <c r="G2686" s="205">
        <v>4037</v>
      </c>
      <c r="H2686">
        <f t="shared" si="55"/>
        <v>2008</v>
      </c>
    </row>
    <row r="2687" spans="1:8" x14ac:dyDescent="0.3">
      <c r="A2687" s="203">
        <v>39528</v>
      </c>
      <c r="B2687" s="204" t="s">
        <v>716</v>
      </c>
      <c r="C2687" s="204" t="s">
        <v>716</v>
      </c>
      <c r="D2687" s="204" t="s">
        <v>96</v>
      </c>
      <c r="E2687" s="204" t="s">
        <v>721</v>
      </c>
      <c r="F2687" s="205">
        <v>1123</v>
      </c>
      <c r="G2687" s="205">
        <v>1629</v>
      </c>
      <c r="H2687">
        <f t="shared" si="55"/>
        <v>2008</v>
      </c>
    </row>
    <row r="2688" spans="1:8" x14ac:dyDescent="0.3">
      <c r="A2688" s="203">
        <v>39528</v>
      </c>
      <c r="B2688" s="204" t="s">
        <v>717</v>
      </c>
      <c r="C2688" s="204" t="s">
        <v>718</v>
      </c>
      <c r="D2688" s="204" t="s">
        <v>96</v>
      </c>
      <c r="E2688" s="204" t="s">
        <v>721</v>
      </c>
      <c r="F2688" s="205">
        <v>891</v>
      </c>
      <c r="G2688" s="205">
        <v>1265</v>
      </c>
      <c r="H2688">
        <f t="shared" si="55"/>
        <v>2008</v>
      </c>
    </row>
    <row r="2689" spans="1:8" x14ac:dyDescent="0.3">
      <c r="A2689" s="203">
        <v>39528</v>
      </c>
      <c r="B2689" s="204" t="s">
        <v>717</v>
      </c>
      <c r="C2689" s="204" t="s">
        <v>719</v>
      </c>
      <c r="D2689" s="204" t="s">
        <v>96</v>
      </c>
      <c r="E2689" s="204" t="s">
        <v>721</v>
      </c>
      <c r="F2689" s="205">
        <v>273</v>
      </c>
      <c r="G2689" s="205">
        <v>687</v>
      </c>
      <c r="H2689">
        <f t="shared" si="55"/>
        <v>2008</v>
      </c>
    </row>
    <row r="2690" spans="1:8" x14ac:dyDescent="0.3">
      <c r="A2690" s="203">
        <v>39535</v>
      </c>
      <c r="B2690" s="204" t="s">
        <v>134</v>
      </c>
      <c r="C2690" s="204" t="s">
        <v>134</v>
      </c>
      <c r="D2690" s="204" t="s">
        <v>711</v>
      </c>
      <c r="E2690" s="204" t="s">
        <v>712</v>
      </c>
      <c r="F2690" s="205">
        <v>5535</v>
      </c>
      <c r="G2690" s="205">
        <v>8155</v>
      </c>
      <c r="H2690">
        <f t="shared" si="55"/>
        <v>2008</v>
      </c>
    </row>
    <row r="2691" spans="1:8" x14ac:dyDescent="0.3">
      <c r="A2691" s="203">
        <v>39535</v>
      </c>
      <c r="B2691" s="204" t="s">
        <v>509</v>
      </c>
      <c r="C2691" s="204" t="s">
        <v>713</v>
      </c>
      <c r="D2691" s="204" t="s">
        <v>96</v>
      </c>
      <c r="E2691" s="204" t="s">
        <v>712</v>
      </c>
      <c r="F2691" s="205">
        <v>2755.9049999999997</v>
      </c>
      <c r="G2691" s="205">
        <v>3753.085</v>
      </c>
      <c r="H2691">
        <f t="shared" ref="H2691:H2754" si="56">YEAR(A2691)</f>
        <v>2008</v>
      </c>
    </row>
    <row r="2692" spans="1:8" x14ac:dyDescent="0.3">
      <c r="A2692" s="203">
        <v>39535</v>
      </c>
      <c r="B2692" s="204" t="s">
        <v>509</v>
      </c>
      <c r="C2692" s="204" t="s">
        <v>714</v>
      </c>
      <c r="D2692" s="204" t="s">
        <v>96</v>
      </c>
      <c r="E2692" s="204" t="s">
        <v>712</v>
      </c>
      <c r="F2692" s="205">
        <v>436</v>
      </c>
      <c r="G2692" s="205">
        <v>318</v>
      </c>
      <c r="H2692">
        <f t="shared" si="56"/>
        <v>2008</v>
      </c>
    </row>
    <row r="2693" spans="1:8" x14ac:dyDescent="0.3">
      <c r="A2693" s="203">
        <v>39535</v>
      </c>
      <c r="B2693" s="204" t="s">
        <v>509</v>
      </c>
      <c r="C2693" s="204" t="s">
        <v>715</v>
      </c>
      <c r="D2693" s="204" t="s">
        <v>96</v>
      </c>
      <c r="E2693" s="204" t="s">
        <v>712</v>
      </c>
      <c r="F2693" s="205">
        <v>0</v>
      </c>
      <c r="G2693" s="205">
        <v>3583</v>
      </c>
      <c r="H2693">
        <f t="shared" si="56"/>
        <v>2008</v>
      </c>
    </row>
    <row r="2694" spans="1:8" x14ac:dyDescent="0.3">
      <c r="A2694" s="203">
        <v>39535</v>
      </c>
      <c r="B2694" s="204" t="s">
        <v>716</v>
      </c>
      <c r="C2694" s="204" t="s">
        <v>716</v>
      </c>
      <c r="D2694" s="204" t="s">
        <v>96</v>
      </c>
      <c r="E2694" s="204" t="s">
        <v>712</v>
      </c>
      <c r="F2694" s="205">
        <v>823</v>
      </c>
      <c r="G2694" s="205">
        <v>1243</v>
      </c>
      <c r="H2694">
        <f t="shared" si="56"/>
        <v>2008</v>
      </c>
    </row>
    <row r="2695" spans="1:8" x14ac:dyDescent="0.3">
      <c r="A2695" s="203">
        <v>39535</v>
      </c>
      <c r="B2695" s="204" t="s">
        <v>717</v>
      </c>
      <c r="C2695" s="204" t="s">
        <v>718</v>
      </c>
      <c r="D2695" s="204" t="s">
        <v>96</v>
      </c>
      <c r="E2695" s="204" t="s">
        <v>712</v>
      </c>
      <c r="F2695" s="205">
        <v>1074</v>
      </c>
      <c r="G2695" s="205">
        <v>1753</v>
      </c>
      <c r="H2695">
        <f t="shared" si="56"/>
        <v>2008</v>
      </c>
    </row>
    <row r="2696" spans="1:8" x14ac:dyDescent="0.3">
      <c r="A2696" s="203">
        <v>39535</v>
      </c>
      <c r="B2696" s="204" t="s">
        <v>717</v>
      </c>
      <c r="C2696" s="204" t="s">
        <v>719</v>
      </c>
      <c r="D2696" s="204" t="s">
        <v>96</v>
      </c>
      <c r="E2696" s="204" t="s">
        <v>712</v>
      </c>
      <c r="F2696" s="205">
        <v>192</v>
      </c>
      <c r="G2696" s="205">
        <v>186</v>
      </c>
      <c r="H2696">
        <f t="shared" si="56"/>
        <v>2008</v>
      </c>
    </row>
    <row r="2697" spans="1:8" x14ac:dyDescent="0.3">
      <c r="A2697" s="203">
        <v>39535</v>
      </c>
      <c r="B2697" s="204" t="s">
        <v>720</v>
      </c>
      <c r="C2697" s="204" t="s">
        <v>720</v>
      </c>
      <c r="D2697" s="204" t="s">
        <v>96</v>
      </c>
      <c r="E2697" s="204" t="s">
        <v>712</v>
      </c>
      <c r="F2697" s="205">
        <v>497</v>
      </c>
      <c r="G2697" s="205">
        <v>1026</v>
      </c>
      <c r="H2697">
        <f t="shared" si="56"/>
        <v>2008</v>
      </c>
    </row>
    <row r="2698" spans="1:8" x14ac:dyDescent="0.3">
      <c r="A2698" s="203">
        <v>39535</v>
      </c>
      <c r="B2698" s="204" t="s">
        <v>720</v>
      </c>
      <c r="C2698" s="204" t="s">
        <v>720</v>
      </c>
      <c r="D2698" s="204" t="s">
        <v>96</v>
      </c>
      <c r="E2698" s="204" t="s">
        <v>721</v>
      </c>
      <c r="F2698" s="205">
        <v>122</v>
      </c>
      <c r="G2698" s="205">
        <v>907</v>
      </c>
      <c r="H2698">
        <f t="shared" si="56"/>
        <v>2008</v>
      </c>
    </row>
    <row r="2699" spans="1:8" x14ac:dyDescent="0.3">
      <c r="A2699" s="203">
        <v>39535</v>
      </c>
      <c r="B2699" s="204" t="s">
        <v>134</v>
      </c>
      <c r="C2699" s="204" t="s">
        <v>134</v>
      </c>
      <c r="D2699" s="204" t="s">
        <v>711</v>
      </c>
      <c r="E2699" s="204" t="s">
        <v>721</v>
      </c>
      <c r="F2699" s="205">
        <v>6832</v>
      </c>
      <c r="G2699" s="205">
        <v>6801</v>
      </c>
      <c r="H2699">
        <f t="shared" si="56"/>
        <v>2008</v>
      </c>
    </row>
    <row r="2700" spans="1:8" x14ac:dyDescent="0.3">
      <c r="A2700" s="203">
        <v>39535</v>
      </c>
      <c r="B2700" s="204" t="s">
        <v>509</v>
      </c>
      <c r="C2700" s="204" t="s">
        <v>713</v>
      </c>
      <c r="D2700" s="204" t="s">
        <v>96</v>
      </c>
      <c r="E2700" s="204" t="s">
        <v>721</v>
      </c>
      <c r="F2700" s="205">
        <v>3411.1949999999997</v>
      </c>
      <c r="G2700" s="205">
        <v>2783.91</v>
      </c>
      <c r="H2700">
        <f t="shared" si="56"/>
        <v>2008</v>
      </c>
    </row>
    <row r="2701" spans="1:8" x14ac:dyDescent="0.3">
      <c r="A2701" s="203">
        <v>39535</v>
      </c>
      <c r="B2701" s="204" t="s">
        <v>509</v>
      </c>
      <c r="C2701" s="204" t="s">
        <v>714</v>
      </c>
      <c r="D2701" s="204" t="s">
        <v>96</v>
      </c>
      <c r="E2701" s="204" t="s">
        <v>721</v>
      </c>
      <c r="F2701" s="205">
        <v>244</v>
      </c>
      <c r="G2701" s="205">
        <v>371</v>
      </c>
      <c r="H2701">
        <f t="shared" si="56"/>
        <v>2008</v>
      </c>
    </row>
    <row r="2702" spans="1:8" x14ac:dyDescent="0.3">
      <c r="A2702" s="203">
        <v>39535</v>
      </c>
      <c r="B2702" s="204" t="s">
        <v>509</v>
      </c>
      <c r="C2702" s="204" t="s">
        <v>715</v>
      </c>
      <c r="D2702" s="204" t="s">
        <v>96</v>
      </c>
      <c r="E2702" s="204" t="s">
        <v>721</v>
      </c>
      <c r="F2702" s="205">
        <v>0</v>
      </c>
      <c r="G2702" s="205">
        <v>4039</v>
      </c>
      <c r="H2702">
        <f t="shared" si="56"/>
        <v>2008</v>
      </c>
    </row>
    <row r="2703" spans="1:8" x14ac:dyDescent="0.3">
      <c r="A2703" s="203">
        <v>39535</v>
      </c>
      <c r="B2703" s="204" t="s">
        <v>716</v>
      </c>
      <c r="C2703" s="204" t="s">
        <v>716</v>
      </c>
      <c r="D2703" s="204" t="s">
        <v>96</v>
      </c>
      <c r="E2703" s="204" t="s">
        <v>721</v>
      </c>
      <c r="F2703" s="205">
        <v>1529</v>
      </c>
      <c r="G2703" s="205">
        <v>1606</v>
      </c>
      <c r="H2703">
        <f t="shared" si="56"/>
        <v>2008</v>
      </c>
    </row>
    <row r="2704" spans="1:8" x14ac:dyDescent="0.3">
      <c r="A2704" s="203">
        <v>39535</v>
      </c>
      <c r="B2704" s="204" t="s">
        <v>717</v>
      </c>
      <c r="C2704" s="204" t="s">
        <v>718</v>
      </c>
      <c r="D2704" s="204" t="s">
        <v>96</v>
      </c>
      <c r="E2704" s="204" t="s">
        <v>721</v>
      </c>
      <c r="F2704" s="205">
        <v>942</v>
      </c>
      <c r="G2704" s="205">
        <v>1217</v>
      </c>
      <c r="H2704">
        <f t="shared" si="56"/>
        <v>2008</v>
      </c>
    </row>
    <row r="2705" spans="1:8" x14ac:dyDescent="0.3">
      <c r="A2705" s="203">
        <v>39535</v>
      </c>
      <c r="B2705" s="204" t="s">
        <v>717</v>
      </c>
      <c r="C2705" s="204" t="s">
        <v>719</v>
      </c>
      <c r="D2705" s="204" t="s">
        <v>96</v>
      </c>
      <c r="E2705" s="204" t="s">
        <v>721</v>
      </c>
      <c r="F2705" s="205">
        <v>452</v>
      </c>
      <c r="G2705" s="205">
        <v>681</v>
      </c>
      <c r="H2705">
        <f t="shared" si="56"/>
        <v>2008</v>
      </c>
    </row>
    <row r="2706" spans="1:8" x14ac:dyDescent="0.3">
      <c r="A2706" s="203">
        <v>39542</v>
      </c>
      <c r="B2706" s="204" t="s">
        <v>134</v>
      </c>
      <c r="C2706" s="204" t="s">
        <v>134</v>
      </c>
      <c r="D2706" s="204" t="s">
        <v>711</v>
      </c>
      <c r="E2706" s="204" t="s">
        <v>712</v>
      </c>
      <c r="F2706" s="205">
        <v>5631</v>
      </c>
      <c r="G2706" s="205">
        <v>8469</v>
      </c>
      <c r="H2706">
        <f t="shared" si="56"/>
        <v>2008</v>
      </c>
    </row>
    <row r="2707" spans="1:8" x14ac:dyDescent="0.3">
      <c r="A2707" s="203">
        <v>39542</v>
      </c>
      <c r="B2707" s="204" t="s">
        <v>509</v>
      </c>
      <c r="C2707" s="204" t="s">
        <v>713</v>
      </c>
      <c r="D2707" s="204" t="s">
        <v>96</v>
      </c>
      <c r="E2707" s="204" t="s">
        <v>712</v>
      </c>
      <c r="F2707" s="205">
        <v>3127.0699999999997</v>
      </c>
      <c r="G2707" s="205">
        <v>3286.6149999999998</v>
      </c>
      <c r="H2707">
        <f t="shared" si="56"/>
        <v>2008</v>
      </c>
    </row>
    <row r="2708" spans="1:8" x14ac:dyDescent="0.3">
      <c r="A2708" s="203">
        <v>39542</v>
      </c>
      <c r="B2708" s="204" t="s">
        <v>509</v>
      </c>
      <c r="C2708" s="204" t="s">
        <v>714</v>
      </c>
      <c r="D2708" s="204" t="s">
        <v>96</v>
      </c>
      <c r="E2708" s="204" t="s">
        <v>712</v>
      </c>
      <c r="F2708" s="205">
        <v>354</v>
      </c>
      <c r="G2708" s="205">
        <v>419</v>
      </c>
      <c r="H2708">
        <f t="shared" si="56"/>
        <v>2008</v>
      </c>
    </row>
    <row r="2709" spans="1:8" x14ac:dyDescent="0.3">
      <c r="A2709" s="203">
        <v>39542</v>
      </c>
      <c r="B2709" s="204" t="s">
        <v>509</v>
      </c>
      <c r="C2709" s="204" t="s">
        <v>715</v>
      </c>
      <c r="D2709" s="204" t="s">
        <v>96</v>
      </c>
      <c r="E2709" s="204" t="s">
        <v>712</v>
      </c>
      <c r="F2709" s="205">
        <v>0</v>
      </c>
      <c r="G2709" s="205">
        <v>3385</v>
      </c>
      <c r="H2709">
        <f t="shared" si="56"/>
        <v>2008</v>
      </c>
    </row>
    <row r="2710" spans="1:8" x14ac:dyDescent="0.3">
      <c r="A2710" s="203">
        <v>39542</v>
      </c>
      <c r="B2710" s="204" t="s">
        <v>716</v>
      </c>
      <c r="C2710" s="204" t="s">
        <v>716</v>
      </c>
      <c r="D2710" s="204" t="s">
        <v>96</v>
      </c>
      <c r="E2710" s="204" t="s">
        <v>712</v>
      </c>
      <c r="F2710" s="205">
        <v>786</v>
      </c>
      <c r="G2710" s="205">
        <v>1413</v>
      </c>
      <c r="H2710">
        <f t="shared" si="56"/>
        <v>2008</v>
      </c>
    </row>
    <row r="2711" spans="1:8" x14ac:dyDescent="0.3">
      <c r="A2711" s="203">
        <v>39542</v>
      </c>
      <c r="B2711" s="204" t="s">
        <v>717</v>
      </c>
      <c r="C2711" s="204" t="s">
        <v>718</v>
      </c>
      <c r="D2711" s="204" t="s">
        <v>96</v>
      </c>
      <c r="E2711" s="204" t="s">
        <v>712</v>
      </c>
      <c r="F2711" s="205">
        <v>1127</v>
      </c>
      <c r="G2711" s="205">
        <v>2122</v>
      </c>
      <c r="H2711">
        <f t="shared" si="56"/>
        <v>2008</v>
      </c>
    </row>
    <row r="2712" spans="1:8" x14ac:dyDescent="0.3">
      <c r="A2712" s="203">
        <v>39542</v>
      </c>
      <c r="B2712" s="204" t="s">
        <v>717</v>
      </c>
      <c r="C2712" s="204" t="s">
        <v>719</v>
      </c>
      <c r="D2712" s="204" t="s">
        <v>96</v>
      </c>
      <c r="E2712" s="204" t="s">
        <v>712</v>
      </c>
      <c r="F2712" s="205">
        <v>163</v>
      </c>
      <c r="G2712" s="205">
        <v>201</v>
      </c>
      <c r="H2712">
        <f t="shared" si="56"/>
        <v>2008</v>
      </c>
    </row>
    <row r="2713" spans="1:8" x14ac:dyDescent="0.3">
      <c r="A2713" s="203">
        <v>39542</v>
      </c>
      <c r="B2713" s="204" t="s">
        <v>720</v>
      </c>
      <c r="C2713" s="204" t="s">
        <v>720</v>
      </c>
      <c r="D2713" s="204" t="s">
        <v>96</v>
      </c>
      <c r="E2713" s="204" t="s">
        <v>712</v>
      </c>
      <c r="F2713" s="205">
        <v>524</v>
      </c>
      <c r="G2713" s="205">
        <v>1204</v>
      </c>
      <c r="H2713">
        <f t="shared" si="56"/>
        <v>2008</v>
      </c>
    </row>
    <row r="2714" spans="1:8" x14ac:dyDescent="0.3">
      <c r="A2714" s="203">
        <v>39542</v>
      </c>
      <c r="B2714" s="204" t="s">
        <v>720</v>
      </c>
      <c r="C2714" s="204" t="s">
        <v>720</v>
      </c>
      <c r="D2714" s="204" t="s">
        <v>96</v>
      </c>
      <c r="E2714" s="204" t="s">
        <v>721</v>
      </c>
      <c r="F2714" s="205">
        <v>34</v>
      </c>
      <c r="G2714" s="205">
        <v>814</v>
      </c>
      <c r="H2714">
        <f t="shared" si="56"/>
        <v>2008</v>
      </c>
    </row>
    <row r="2715" spans="1:8" x14ac:dyDescent="0.3">
      <c r="A2715" s="203">
        <v>39542</v>
      </c>
      <c r="B2715" s="204" t="s">
        <v>134</v>
      </c>
      <c r="C2715" s="204" t="s">
        <v>134</v>
      </c>
      <c r="D2715" s="204" t="s">
        <v>711</v>
      </c>
      <c r="E2715" s="204" t="s">
        <v>721</v>
      </c>
      <c r="F2715" s="205">
        <v>7345</v>
      </c>
      <c r="G2715" s="205">
        <v>5515</v>
      </c>
      <c r="H2715">
        <f t="shared" si="56"/>
        <v>2008</v>
      </c>
    </row>
    <row r="2716" spans="1:8" x14ac:dyDescent="0.3">
      <c r="A2716" s="203">
        <v>39542</v>
      </c>
      <c r="B2716" s="204" t="s">
        <v>509</v>
      </c>
      <c r="C2716" s="204" t="s">
        <v>713</v>
      </c>
      <c r="D2716" s="204" t="s">
        <v>96</v>
      </c>
      <c r="E2716" s="204" t="s">
        <v>721</v>
      </c>
      <c r="F2716" s="205">
        <v>3382.44</v>
      </c>
      <c r="G2716" s="205">
        <v>2356.8449999999998</v>
      </c>
      <c r="H2716">
        <f t="shared" si="56"/>
        <v>2008</v>
      </c>
    </row>
    <row r="2717" spans="1:8" x14ac:dyDescent="0.3">
      <c r="A2717" s="203">
        <v>39542</v>
      </c>
      <c r="B2717" s="204" t="s">
        <v>509</v>
      </c>
      <c r="C2717" s="204" t="s">
        <v>714</v>
      </c>
      <c r="D2717" s="204" t="s">
        <v>96</v>
      </c>
      <c r="E2717" s="204" t="s">
        <v>721</v>
      </c>
      <c r="F2717" s="205">
        <v>456</v>
      </c>
      <c r="G2717" s="205">
        <v>619</v>
      </c>
      <c r="H2717">
        <f t="shared" si="56"/>
        <v>2008</v>
      </c>
    </row>
    <row r="2718" spans="1:8" x14ac:dyDescent="0.3">
      <c r="A2718" s="203">
        <v>39542</v>
      </c>
      <c r="B2718" s="204" t="s">
        <v>509</v>
      </c>
      <c r="C2718" s="204" t="s">
        <v>715</v>
      </c>
      <c r="D2718" s="204" t="s">
        <v>96</v>
      </c>
      <c r="E2718" s="204" t="s">
        <v>721</v>
      </c>
      <c r="F2718" s="205">
        <v>0</v>
      </c>
      <c r="G2718" s="205">
        <v>3989</v>
      </c>
      <c r="H2718">
        <f t="shared" si="56"/>
        <v>2008</v>
      </c>
    </row>
    <row r="2719" spans="1:8" x14ac:dyDescent="0.3">
      <c r="A2719" s="203">
        <v>39542</v>
      </c>
      <c r="B2719" s="204" t="s">
        <v>716</v>
      </c>
      <c r="C2719" s="204" t="s">
        <v>716</v>
      </c>
      <c r="D2719" s="204" t="s">
        <v>96</v>
      </c>
      <c r="E2719" s="204" t="s">
        <v>721</v>
      </c>
      <c r="F2719" s="205">
        <v>1108</v>
      </c>
      <c r="G2719" s="205">
        <v>1661</v>
      </c>
      <c r="H2719">
        <f t="shared" si="56"/>
        <v>2008</v>
      </c>
    </row>
    <row r="2720" spans="1:8" x14ac:dyDescent="0.3">
      <c r="A2720" s="203">
        <v>39542</v>
      </c>
      <c r="B2720" s="204" t="s">
        <v>717</v>
      </c>
      <c r="C2720" s="204" t="s">
        <v>718</v>
      </c>
      <c r="D2720" s="204" t="s">
        <v>96</v>
      </c>
      <c r="E2720" s="204" t="s">
        <v>721</v>
      </c>
      <c r="F2720" s="205">
        <v>1013</v>
      </c>
      <c r="G2720" s="205">
        <v>1225</v>
      </c>
      <c r="H2720">
        <f t="shared" si="56"/>
        <v>2008</v>
      </c>
    </row>
    <row r="2721" spans="1:8" x14ac:dyDescent="0.3">
      <c r="A2721" s="203">
        <v>39542</v>
      </c>
      <c r="B2721" s="204" t="s">
        <v>717</v>
      </c>
      <c r="C2721" s="204" t="s">
        <v>719</v>
      </c>
      <c r="D2721" s="204" t="s">
        <v>96</v>
      </c>
      <c r="E2721" s="204" t="s">
        <v>721</v>
      </c>
      <c r="F2721" s="205">
        <v>344</v>
      </c>
      <c r="G2721" s="205">
        <v>657</v>
      </c>
      <c r="H2721">
        <f t="shared" si="56"/>
        <v>2008</v>
      </c>
    </row>
    <row r="2722" spans="1:8" x14ac:dyDescent="0.3">
      <c r="A2722" s="203">
        <v>39549</v>
      </c>
      <c r="B2722" s="204" t="s">
        <v>134</v>
      </c>
      <c r="C2722" s="204" t="s">
        <v>134</v>
      </c>
      <c r="D2722" s="204" t="s">
        <v>711</v>
      </c>
      <c r="E2722" s="204" t="s">
        <v>712</v>
      </c>
      <c r="F2722" s="205">
        <v>5753</v>
      </c>
      <c r="G2722" s="205">
        <v>8301</v>
      </c>
      <c r="H2722">
        <f t="shared" si="56"/>
        <v>2008</v>
      </c>
    </row>
    <row r="2723" spans="1:8" x14ac:dyDescent="0.3">
      <c r="A2723" s="203">
        <v>39549</v>
      </c>
      <c r="B2723" s="204" t="s">
        <v>509</v>
      </c>
      <c r="C2723" s="204" t="s">
        <v>713</v>
      </c>
      <c r="D2723" s="204" t="s">
        <v>96</v>
      </c>
      <c r="E2723" s="204" t="s">
        <v>712</v>
      </c>
      <c r="F2723" s="205">
        <v>2528.0349999999999</v>
      </c>
      <c r="G2723" s="205">
        <v>2853.2249999999999</v>
      </c>
      <c r="H2723">
        <f t="shared" si="56"/>
        <v>2008</v>
      </c>
    </row>
    <row r="2724" spans="1:8" x14ac:dyDescent="0.3">
      <c r="A2724" s="203">
        <v>39549</v>
      </c>
      <c r="B2724" s="204" t="s">
        <v>509</v>
      </c>
      <c r="C2724" s="204" t="s">
        <v>714</v>
      </c>
      <c r="D2724" s="204" t="s">
        <v>96</v>
      </c>
      <c r="E2724" s="204" t="s">
        <v>712</v>
      </c>
      <c r="F2724" s="205">
        <v>500</v>
      </c>
      <c r="G2724" s="205">
        <v>436</v>
      </c>
      <c r="H2724">
        <f t="shared" si="56"/>
        <v>2008</v>
      </c>
    </row>
    <row r="2725" spans="1:8" x14ac:dyDescent="0.3">
      <c r="A2725" s="203">
        <v>39549</v>
      </c>
      <c r="B2725" s="204" t="s">
        <v>509</v>
      </c>
      <c r="C2725" s="204" t="s">
        <v>715</v>
      </c>
      <c r="D2725" s="204" t="s">
        <v>96</v>
      </c>
      <c r="E2725" s="204" t="s">
        <v>712</v>
      </c>
      <c r="F2725" s="205">
        <v>0</v>
      </c>
      <c r="G2725" s="205">
        <v>3074</v>
      </c>
      <c r="H2725">
        <f t="shared" si="56"/>
        <v>2008</v>
      </c>
    </row>
    <row r="2726" spans="1:8" x14ac:dyDescent="0.3">
      <c r="A2726" s="203">
        <v>39549</v>
      </c>
      <c r="B2726" s="204" t="s">
        <v>716</v>
      </c>
      <c r="C2726" s="204" t="s">
        <v>716</v>
      </c>
      <c r="D2726" s="204" t="s">
        <v>96</v>
      </c>
      <c r="E2726" s="204" t="s">
        <v>712</v>
      </c>
      <c r="F2726" s="205">
        <v>811</v>
      </c>
      <c r="G2726" s="205">
        <v>1286</v>
      </c>
      <c r="H2726">
        <f t="shared" si="56"/>
        <v>2008</v>
      </c>
    </row>
    <row r="2727" spans="1:8" x14ac:dyDescent="0.3">
      <c r="A2727" s="203">
        <v>39549</v>
      </c>
      <c r="B2727" s="204" t="s">
        <v>717</v>
      </c>
      <c r="C2727" s="204" t="s">
        <v>718</v>
      </c>
      <c r="D2727" s="204" t="s">
        <v>96</v>
      </c>
      <c r="E2727" s="204" t="s">
        <v>712</v>
      </c>
      <c r="F2727" s="205">
        <v>1089</v>
      </c>
      <c r="G2727" s="205">
        <v>1992</v>
      </c>
      <c r="H2727">
        <f t="shared" si="56"/>
        <v>2008</v>
      </c>
    </row>
    <row r="2728" spans="1:8" x14ac:dyDescent="0.3">
      <c r="A2728" s="203">
        <v>39549</v>
      </c>
      <c r="B2728" s="204" t="s">
        <v>717</v>
      </c>
      <c r="C2728" s="204" t="s">
        <v>719</v>
      </c>
      <c r="D2728" s="204" t="s">
        <v>96</v>
      </c>
      <c r="E2728" s="204" t="s">
        <v>712</v>
      </c>
      <c r="F2728" s="205">
        <v>117</v>
      </c>
      <c r="G2728" s="205">
        <v>202</v>
      </c>
      <c r="H2728">
        <f t="shared" si="56"/>
        <v>2008</v>
      </c>
    </row>
    <row r="2729" spans="1:8" x14ac:dyDescent="0.3">
      <c r="A2729" s="203">
        <v>39549</v>
      </c>
      <c r="B2729" s="204" t="s">
        <v>720</v>
      </c>
      <c r="C2729" s="204" t="s">
        <v>720</v>
      </c>
      <c r="D2729" s="204" t="s">
        <v>96</v>
      </c>
      <c r="E2729" s="204" t="s">
        <v>712</v>
      </c>
      <c r="F2729" s="205">
        <v>533</v>
      </c>
      <c r="G2729" s="205">
        <v>1107</v>
      </c>
      <c r="H2729">
        <f t="shared" si="56"/>
        <v>2008</v>
      </c>
    </row>
    <row r="2730" spans="1:8" x14ac:dyDescent="0.3">
      <c r="A2730" s="203">
        <v>39549</v>
      </c>
      <c r="B2730" s="204" t="s">
        <v>720</v>
      </c>
      <c r="C2730" s="204" t="s">
        <v>720</v>
      </c>
      <c r="D2730" s="204" t="s">
        <v>96</v>
      </c>
      <c r="E2730" s="204" t="s">
        <v>721</v>
      </c>
      <c r="F2730" s="205">
        <v>165</v>
      </c>
      <c r="G2730" s="205">
        <v>842</v>
      </c>
      <c r="H2730">
        <f t="shared" si="56"/>
        <v>2008</v>
      </c>
    </row>
    <row r="2731" spans="1:8" x14ac:dyDescent="0.3">
      <c r="A2731" s="203">
        <v>39549</v>
      </c>
      <c r="B2731" s="204" t="s">
        <v>134</v>
      </c>
      <c r="C2731" s="204" t="s">
        <v>134</v>
      </c>
      <c r="D2731" s="204" t="s">
        <v>711</v>
      </c>
      <c r="E2731" s="204" t="s">
        <v>721</v>
      </c>
      <c r="F2731" s="205">
        <v>6291</v>
      </c>
      <c r="G2731" s="205">
        <v>5375</v>
      </c>
      <c r="H2731">
        <f t="shared" si="56"/>
        <v>2008</v>
      </c>
    </row>
    <row r="2732" spans="1:8" x14ac:dyDescent="0.3">
      <c r="A2732" s="203">
        <v>39549</v>
      </c>
      <c r="B2732" s="204" t="s">
        <v>509</v>
      </c>
      <c r="C2732" s="204" t="s">
        <v>713</v>
      </c>
      <c r="D2732" s="204" t="s">
        <v>96</v>
      </c>
      <c r="E2732" s="204" t="s">
        <v>721</v>
      </c>
      <c r="F2732" s="205">
        <v>3308.9549999999999</v>
      </c>
      <c r="G2732" s="205">
        <v>2774.3249999999998</v>
      </c>
      <c r="H2732">
        <f t="shared" si="56"/>
        <v>2008</v>
      </c>
    </row>
    <row r="2733" spans="1:8" x14ac:dyDescent="0.3">
      <c r="A2733" s="203">
        <v>39549</v>
      </c>
      <c r="B2733" s="204" t="s">
        <v>509</v>
      </c>
      <c r="C2733" s="204" t="s">
        <v>714</v>
      </c>
      <c r="D2733" s="204" t="s">
        <v>96</v>
      </c>
      <c r="E2733" s="204" t="s">
        <v>721</v>
      </c>
      <c r="F2733" s="205">
        <v>477</v>
      </c>
      <c r="G2733" s="205">
        <v>603</v>
      </c>
      <c r="H2733">
        <f t="shared" si="56"/>
        <v>2008</v>
      </c>
    </row>
    <row r="2734" spans="1:8" x14ac:dyDescent="0.3">
      <c r="A2734" s="203">
        <v>39549</v>
      </c>
      <c r="B2734" s="204" t="s">
        <v>509</v>
      </c>
      <c r="C2734" s="204" t="s">
        <v>715</v>
      </c>
      <c r="D2734" s="204" t="s">
        <v>96</v>
      </c>
      <c r="E2734" s="204" t="s">
        <v>721</v>
      </c>
      <c r="F2734" s="205">
        <v>0</v>
      </c>
      <c r="G2734" s="205">
        <v>4106</v>
      </c>
      <c r="H2734">
        <f t="shared" si="56"/>
        <v>2008</v>
      </c>
    </row>
    <row r="2735" spans="1:8" x14ac:dyDescent="0.3">
      <c r="A2735" s="203">
        <v>39549</v>
      </c>
      <c r="B2735" s="204" t="s">
        <v>716</v>
      </c>
      <c r="C2735" s="204" t="s">
        <v>716</v>
      </c>
      <c r="D2735" s="204" t="s">
        <v>96</v>
      </c>
      <c r="E2735" s="204" t="s">
        <v>721</v>
      </c>
      <c r="F2735" s="205">
        <v>1139</v>
      </c>
      <c r="G2735" s="205">
        <v>1612</v>
      </c>
      <c r="H2735">
        <f t="shared" si="56"/>
        <v>2008</v>
      </c>
    </row>
    <row r="2736" spans="1:8" x14ac:dyDescent="0.3">
      <c r="A2736" s="203">
        <v>39549</v>
      </c>
      <c r="B2736" s="204" t="s">
        <v>717</v>
      </c>
      <c r="C2736" s="204" t="s">
        <v>718</v>
      </c>
      <c r="D2736" s="204" t="s">
        <v>96</v>
      </c>
      <c r="E2736" s="204" t="s">
        <v>721</v>
      </c>
      <c r="F2736" s="205">
        <v>956</v>
      </c>
      <c r="G2736" s="205">
        <v>947</v>
      </c>
      <c r="H2736">
        <f t="shared" si="56"/>
        <v>2008</v>
      </c>
    </row>
    <row r="2737" spans="1:8" x14ac:dyDescent="0.3">
      <c r="A2737" s="203">
        <v>39549</v>
      </c>
      <c r="B2737" s="204" t="s">
        <v>717</v>
      </c>
      <c r="C2737" s="204" t="s">
        <v>719</v>
      </c>
      <c r="D2737" s="204" t="s">
        <v>96</v>
      </c>
      <c r="E2737" s="204" t="s">
        <v>721</v>
      </c>
      <c r="F2737" s="205">
        <v>265</v>
      </c>
      <c r="G2737" s="205">
        <v>623</v>
      </c>
      <c r="H2737">
        <f t="shared" si="56"/>
        <v>2008</v>
      </c>
    </row>
    <row r="2738" spans="1:8" x14ac:dyDescent="0.3">
      <c r="A2738" s="203">
        <v>39556</v>
      </c>
      <c r="B2738" s="204" t="s">
        <v>134</v>
      </c>
      <c r="C2738" s="204" t="s">
        <v>134</v>
      </c>
      <c r="D2738" s="204" t="s">
        <v>711</v>
      </c>
      <c r="E2738" s="204" t="s">
        <v>712</v>
      </c>
      <c r="F2738" s="205">
        <v>5457</v>
      </c>
      <c r="G2738" s="205">
        <v>9426</v>
      </c>
      <c r="H2738">
        <f t="shared" si="56"/>
        <v>2008</v>
      </c>
    </row>
    <row r="2739" spans="1:8" x14ac:dyDescent="0.3">
      <c r="A2739" s="203">
        <v>39556</v>
      </c>
      <c r="B2739" s="204" t="s">
        <v>509</v>
      </c>
      <c r="C2739" s="204" t="s">
        <v>713</v>
      </c>
      <c r="D2739" s="204" t="s">
        <v>96</v>
      </c>
      <c r="E2739" s="204" t="s">
        <v>712</v>
      </c>
      <c r="F2739" s="205">
        <v>3153.7849999999999</v>
      </c>
      <c r="G2739" s="205">
        <v>3022.2999999999997</v>
      </c>
      <c r="H2739">
        <f t="shared" si="56"/>
        <v>2008</v>
      </c>
    </row>
    <row r="2740" spans="1:8" x14ac:dyDescent="0.3">
      <c r="A2740" s="203">
        <v>39556</v>
      </c>
      <c r="B2740" s="204" t="s">
        <v>509</v>
      </c>
      <c r="C2740" s="204" t="s">
        <v>714</v>
      </c>
      <c r="D2740" s="204" t="s">
        <v>96</v>
      </c>
      <c r="E2740" s="204" t="s">
        <v>712</v>
      </c>
      <c r="F2740" s="205">
        <v>275</v>
      </c>
      <c r="G2740" s="205">
        <v>425</v>
      </c>
      <c r="H2740">
        <f t="shared" si="56"/>
        <v>2008</v>
      </c>
    </row>
    <row r="2741" spans="1:8" x14ac:dyDescent="0.3">
      <c r="A2741" s="203">
        <v>39556</v>
      </c>
      <c r="B2741" s="204" t="s">
        <v>509</v>
      </c>
      <c r="C2741" s="204" t="s">
        <v>715</v>
      </c>
      <c r="D2741" s="204" t="s">
        <v>96</v>
      </c>
      <c r="E2741" s="204" t="s">
        <v>712</v>
      </c>
      <c r="F2741" s="205">
        <v>0</v>
      </c>
      <c r="G2741" s="205">
        <v>2949</v>
      </c>
      <c r="H2741">
        <f t="shared" si="56"/>
        <v>2008</v>
      </c>
    </row>
    <row r="2742" spans="1:8" x14ac:dyDescent="0.3">
      <c r="A2742" s="203">
        <v>39556</v>
      </c>
      <c r="B2742" s="204" t="s">
        <v>716</v>
      </c>
      <c r="C2742" s="204" t="s">
        <v>716</v>
      </c>
      <c r="D2742" s="204" t="s">
        <v>96</v>
      </c>
      <c r="E2742" s="204" t="s">
        <v>712</v>
      </c>
      <c r="F2742" s="205">
        <v>862</v>
      </c>
      <c r="G2742" s="205">
        <v>1135</v>
      </c>
      <c r="H2742">
        <f t="shared" si="56"/>
        <v>2008</v>
      </c>
    </row>
    <row r="2743" spans="1:8" x14ac:dyDescent="0.3">
      <c r="A2743" s="203">
        <v>39556</v>
      </c>
      <c r="B2743" s="204" t="s">
        <v>717</v>
      </c>
      <c r="C2743" s="204" t="s">
        <v>718</v>
      </c>
      <c r="D2743" s="204" t="s">
        <v>96</v>
      </c>
      <c r="E2743" s="204" t="s">
        <v>712</v>
      </c>
      <c r="F2743" s="205">
        <v>772</v>
      </c>
      <c r="G2743" s="205">
        <v>1585</v>
      </c>
      <c r="H2743">
        <f t="shared" si="56"/>
        <v>2008</v>
      </c>
    </row>
    <row r="2744" spans="1:8" x14ac:dyDescent="0.3">
      <c r="A2744" s="203">
        <v>39556</v>
      </c>
      <c r="B2744" s="204" t="s">
        <v>717</v>
      </c>
      <c r="C2744" s="204" t="s">
        <v>719</v>
      </c>
      <c r="D2744" s="204" t="s">
        <v>96</v>
      </c>
      <c r="E2744" s="204" t="s">
        <v>712</v>
      </c>
      <c r="F2744" s="205">
        <v>425</v>
      </c>
      <c r="G2744" s="205">
        <v>222</v>
      </c>
      <c r="H2744">
        <f t="shared" si="56"/>
        <v>2008</v>
      </c>
    </row>
    <row r="2745" spans="1:8" x14ac:dyDescent="0.3">
      <c r="A2745" s="203">
        <v>39556</v>
      </c>
      <c r="B2745" s="204" t="s">
        <v>720</v>
      </c>
      <c r="C2745" s="204" t="s">
        <v>720</v>
      </c>
      <c r="D2745" s="204" t="s">
        <v>96</v>
      </c>
      <c r="E2745" s="204" t="s">
        <v>712</v>
      </c>
      <c r="F2745" s="205">
        <v>532</v>
      </c>
      <c r="G2745" s="205">
        <v>1317</v>
      </c>
      <c r="H2745">
        <f t="shared" si="56"/>
        <v>2008</v>
      </c>
    </row>
    <row r="2746" spans="1:8" x14ac:dyDescent="0.3">
      <c r="A2746" s="203">
        <v>39556</v>
      </c>
      <c r="B2746" s="204" t="s">
        <v>720</v>
      </c>
      <c r="C2746" s="204" t="s">
        <v>720</v>
      </c>
      <c r="D2746" s="204" t="s">
        <v>96</v>
      </c>
      <c r="E2746" s="204" t="s">
        <v>721</v>
      </c>
      <c r="F2746" s="205">
        <v>193</v>
      </c>
      <c r="G2746" s="205">
        <v>806</v>
      </c>
      <c r="H2746">
        <f t="shared" si="56"/>
        <v>2008</v>
      </c>
    </row>
    <row r="2747" spans="1:8" x14ac:dyDescent="0.3">
      <c r="A2747" s="203">
        <v>39556</v>
      </c>
      <c r="B2747" s="204" t="s">
        <v>134</v>
      </c>
      <c r="C2747" s="204" t="s">
        <v>134</v>
      </c>
      <c r="D2747" s="204" t="s">
        <v>711</v>
      </c>
      <c r="E2747" s="204" t="s">
        <v>721</v>
      </c>
      <c r="F2747" s="205">
        <v>5832</v>
      </c>
      <c r="G2747" s="205">
        <v>6395</v>
      </c>
      <c r="H2747">
        <f t="shared" si="56"/>
        <v>2008</v>
      </c>
    </row>
    <row r="2748" spans="1:8" x14ac:dyDescent="0.3">
      <c r="A2748" s="203">
        <v>39556</v>
      </c>
      <c r="B2748" s="204" t="s">
        <v>509</v>
      </c>
      <c r="C2748" s="204" t="s">
        <v>713</v>
      </c>
      <c r="D2748" s="204" t="s">
        <v>96</v>
      </c>
      <c r="E2748" s="204" t="s">
        <v>721</v>
      </c>
      <c r="F2748" s="205">
        <v>3060.81</v>
      </c>
      <c r="G2748" s="205">
        <v>2410.0949999999998</v>
      </c>
      <c r="H2748">
        <f t="shared" si="56"/>
        <v>2008</v>
      </c>
    </row>
    <row r="2749" spans="1:8" x14ac:dyDescent="0.3">
      <c r="A2749" s="203">
        <v>39556</v>
      </c>
      <c r="B2749" s="204" t="s">
        <v>509</v>
      </c>
      <c r="C2749" s="204" t="s">
        <v>714</v>
      </c>
      <c r="D2749" s="204" t="s">
        <v>96</v>
      </c>
      <c r="E2749" s="204" t="s">
        <v>721</v>
      </c>
      <c r="F2749" s="205">
        <v>499</v>
      </c>
      <c r="G2749" s="205">
        <v>652</v>
      </c>
      <c r="H2749">
        <f t="shared" si="56"/>
        <v>2008</v>
      </c>
    </row>
    <row r="2750" spans="1:8" x14ac:dyDescent="0.3">
      <c r="A2750" s="203">
        <v>39556</v>
      </c>
      <c r="B2750" s="204" t="s">
        <v>509</v>
      </c>
      <c r="C2750" s="204" t="s">
        <v>715</v>
      </c>
      <c r="D2750" s="204" t="s">
        <v>96</v>
      </c>
      <c r="E2750" s="204" t="s">
        <v>721</v>
      </c>
      <c r="F2750" s="205">
        <v>0</v>
      </c>
      <c r="G2750" s="205">
        <v>4298</v>
      </c>
      <c r="H2750">
        <f t="shared" si="56"/>
        <v>2008</v>
      </c>
    </row>
    <row r="2751" spans="1:8" x14ac:dyDescent="0.3">
      <c r="A2751" s="203">
        <v>39556</v>
      </c>
      <c r="B2751" s="204" t="s">
        <v>716</v>
      </c>
      <c r="C2751" s="204" t="s">
        <v>716</v>
      </c>
      <c r="D2751" s="204" t="s">
        <v>96</v>
      </c>
      <c r="E2751" s="204" t="s">
        <v>721</v>
      </c>
      <c r="F2751" s="205">
        <v>1078</v>
      </c>
      <c r="G2751" s="205">
        <v>1631</v>
      </c>
      <c r="H2751">
        <f t="shared" si="56"/>
        <v>2008</v>
      </c>
    </row>
    <row r="2752" spans="1:8" x14ac:dyDescent="0.3">
      <c r="A2752" s="203">
        <v>39556</v>
      </c>
      <c r="B2752" s="204" t="s">
        <v>717</v>
      </c>
      <c r="C2752" s="204" t="s">
        <v>718</v>
      </c>
      <c r="D2752" s="204" t="s">
        <v>96</v>
      </c>
      <c r="E2752" s="204" t="s">
        <v>721</v>
      </c>
      <c r="F2752" s="205">
        <v>766</v>
      </c>
      <c r="G2752" s="205">
        <v>810</v>
      </c>
      <c r="H2752">
        <f t="shared" si="56"/>
        <v>2008</v>
      </c>
    </row>
    <row r="2753" spans="1:8" x14ac:dyDescent="0.3">
      <c r="A2753" s="203">
        <v>39556</v>
      </c>
      <c r="B2753" s="204" t="s">
        <v>717</v>
      </c>
      <c r="C2753" s="204" t="s">
        <v>719</v>
      </c>
      <c r="D2753" s="204" t="s">
        <v>96</v>
      </c>
      <c r="E2753" s="204" t="s">
        <v>721</v>
      </c>
      <c r="F2753" s="205">
        <v>219</v>
      </c>
      <c r="G2753" s="205">
        <v>679</v>
      </c>
      <c r="H2753">
        <f t="shared" si="56"/>
        <v>2008</v>
      </c>
    </row>
    <row r="2754" spans="1:8" x14ac:dyDescent="0.3">
      <c r="A2754" s="203">
        <v>39563</v>
      </c>
      <c r="B2754" s="204" t="s">
        <v>134</v>
      </c>
      <c r="C2754" s="204" t="s">
        <v>134</v>
      </c>
      <c r="D2754" s="204" t="s">
        <v>711</v>
      </c>
      <c r="E2754" s="204" t="s">
        <v>712</v>
      </c>
      <c r="F2754" s="205">
        <v>5579</v>
      </c>
      <c r="G2754" s="205">
        <v>8821</v>
      </c>
      <c r="H2754">
        <f t="shared" si="56"/>
        <v>2008</v>
      </c>
    </row>
    <row r="2755" spans="1:8" x14ac:dyDescent="0.3">
      <c r="A2755" s="203">
        <v>39563</v>
      </c>
      <c r="B2755" s="204" t="s">
        <v>509</v>
      </c>
      <c r="C2755" s="204" t="s">
        <v>713</v>
      </c>
      <c r="D2755" s="204" t="s">
        <v>96</v>
      </c>
      <c r="E2755" s="204" t="s">
        <v>712</v>
      </c>
      <c r="F2755" s="205">
        <v>2966.27</v>
      </c>
      <c r="G2755" s="205">
        <v>3003.3249999999998</v>
      </c>
      <c r="H2755">
        <f t="shared" ref="H2755:H2818" si="57">YEAR(A2755)</f>
        <v>2008</v>
      </c>
    </row>
    <row r="2756" spans="1:8" x14ac:dyDescent="0.3">
      <c r="A2756" s="203">
        <v>39563</v>
      </c>
      <c r="B2756" s="204" t="s">
        <v>509</v>
      </c>
      <c r="C2756" s="204" t="s">
        <v>714</v>
      </c>
      <c r="D2756" s="204" t="s">
        <v>96</v>
      </c>
      <c r="E2756" s="204" t="s">
        <v>712</v>
      </c>
      <c r="F2756" s="205">
        <v>380</v>
      </c>
      <c r="G2756" s="205">
        <v>452</v>
      </c>
      <c r="H2756">
        <f t="shared" si="57"/>
        <v>2008</v>
      </c>
    </row>
    <row r="2757" spans="1:8" x14ac:dyDescent="0.3">
      <c r="A2757" s="203">
        <v>39563</v>
      </c>
      <c r="B2757" s="204" t="s">
        <v>509</v>
      </c>
      <c r="C2757" s="204" t="s">
        <v>715</v>
      </c>
      <c r="D2757" s="204" t="s">
        <v>96</v>
      </c>
      <c r="E2757" s="204" t="s">
        <v>712</v>
      </c>
      <c r="F2757" s="205">
        <v>0</v>
      </c>
      <c r="G2757" s="205">
        <v>2903</v>
      </c>
      <c r="H2757">
        <f t="shared" si="57"/>
        <v>2008</v>
      </c>
    </row>
    <row r="2758" spans="1:8" x14ac:dyDescent="0.3">
      <c r="A2758" s="203">
        <v>39563</v>
      </c>
      <c r="B2758" s="204" t="s">
        <v>716</v>
      </c>
      <c r="C2758" s="204" t="s">
        <v>716</v>
      </c>
      <c r="D2758" s="204" t="s">
        <v>96</v>
      </c>
      <c r="E2758" s="204" t="s">
        <v>712</v>
      </c>
      <c r="F2758" s="205">
        <v>924</v>
      </c>
      <c r="G2758" s="205">
        <v>1414</v>
      </c>
      <c r="H2758">
        <f t="shared" si="57"/>
        <v>2008</v>
      </c>
    </row>
    <row r="2759" spans="1:8" x14ac:dyDescent="0.3">
      <c r="A2759" s="203">
        <v>39563</v>
      </c>
      <c r="B2759" s="204" t="s">
        <v>717</v>
      </c>
      <c r="C2759" s="204" t="s">
        <v>718</v>
      </c>
      <c r="D2759" s="204" t="s">
        <v>96</v>
      </c>
      <c r="E2759" s="204" t="s">
        <v>712</v>
      </c>
      <c r="F2759" s="205">
        <v>1255</v>
      </c>
      <c r="G2759" s="205">
        <v>1406</v>
      </c>
      <c r="H2759">
        <f t="shared" si="57"/>
        <v>2008</v>
      </c>
    </row>
    <row r="2760" spans="1:8" x14ac:dyDescent="0.3">
      <c r="A2760" s="203">
        <v>39563</v>
      </c>
      <c r="B2760" s="204" t="s">
        <v>717</v>
      </c>
      <c r="C2760" s="204" t="s">
        <v>719</v>
      </c>
      <c r="D2760" s="204" t="s">
        <v>96</v>
      </c>
      <c r="E2760" s="204" t="s">
        <v>712</v>
      </c>
      <c r="F2760" s="205">
        <v>16</v>
      </c>
      <c r="G2760" s="205">
        <v>145</v>
      </c>
      <c r="H2760">
        <f t="shared" si="57"/>
        <v>2008</v>
      </c>
    </row>
    <row r="2761" spans="1:8" x14ac:dyDescent="0.3">
      <c r="A2761" s="203">
        <v>39563</v>
      </c>
      <c r="B2761" s="204" t="s">
        <v>720</v>
      </c>
      <c r="C2761" s="204" t="s">
        <v>720</v>
      </c>
      <c r="D2761" s="204" t="s">
        <v>96</v>
      </c>
      <c r="E2761" s="204" t="s">
        <v>712</v>
      </c>
      <c r="F2761" s="205">
        <v>449</v>
      </c>
      <c r="G2761" s="205">
        <v>1306</v>
      </c>
      <c r="H2761">
        <f t="shared" si="57"/>
        <v>2008</v>
      </c>
    </row>
    <row r="2762" spans="1:8" x14ac:dyDescent="0.3">
      <c r="A2762" s="203">
        <v>39563</v>
      </c>
      <c r="B2762" s="204" t="s">
        <v>720</v>
      </c>
      <c r="C2762" s="204" t="s">
        <v>720</v>
      </c>
      <c r="D2762" s="204" t="s">
        <v>96</v>
      </c>
      <c r="E2762" s="204" t="s">
        <v>721</v>
      </c>
      <c r="F2762" s="205">
        <v>55</v>
      </c>
      <c r="G2762" s="205">
        <v>827</v>
      </c>
      <c r="H2762">
        <f t="shared" si="57"/>
        <v>2008</v>
      </c>
    </row>
    <row r="2763" spans="1:8" x14ac:dyDescent="0.3">
      <c r="A2763" s="203">
        <v>39563</v>
      </c>
      <c r="B2763" s="204" t="s">
        <v>134</v>
      </c>
      <c r="C2763" s="204" t="s">
        <v>134</v>
      </c>
      <c r="D2763" s="204" t="s">
        <v>711</v>
      </c>
      <c r="E2763" s="204" t="s">
        <v>721</v>
      </c>
      <c r="F2763" s="205">
        <v>5559</v>
      </c>
      <c r="G2763" s="205">
        <v>6085</v>
      </c>
      <c r="H2763">
        <f t="shared" si="57"/>
        <v>2008</v>
      </c>
    </row>
    <row r="2764" spans="1:8" x14ac:dyDescent="0.3">
      <c r="A2764" s="203">
        <v>39563</v>
      </c>
      <c r="B2764" s="204" t="s">
        <v>509</v>
      </c>
      <c r="C2764" s="204" t="s">
        <v>713</v>
      </c>
      <c r="D2764" s="204" t="s">
        <v>96</v>
      </c>
      <c r="E2764" s="204" t="s">
        <v>721</v>
      </c>
      <c r="F2764" s="205">
        <v>3343.0349999999999</v>
      </c>
      <c r="G2764" s="205">
        <v>2731.7249999999999</v>
      </c>
      <c r="H2764">
        <f t="shared" si="57"/>
        <v>2008</v>
      </c>
    </row>
    <row r="2765" spans="1:8" x14ac:dyDescent="0.3">
      <c r="A2765" s="203">
        <v>39563</v>
      </c>
      <c r="B2765" s="204" t="s">
        <v>509</v>
      </c>
      <c r="C2765" s="204" t="s">
        <v>714</v>
      </c>
      <c r="D2765" s="204" t="s">
        <v>96</v>
      </c>
      <c r="E2765" s="204" t="s">
        <v>721</v>
      </c>
      <c r="F2765" s="205">
        <v>512</v>
      </c>
      <c r="G2765" s="205">
        <v>692</v>
      </c>
      <c r="H2765">
        <f t="shared" si="57"/>
        <v>2008</v>
      </c>
    </row>
    <row r="2766" spans="1:8" x14ac:dyDescent="0.3">
      <c r="A2766" s="203">
        <v>39563</v>
      </c>
      <c r="B2766" s="204" t="s">
        <v>509</v>
      </c>
      <c r="C2766" s="204" t="s">
        <v>715</v>
      </c>
      <c r="D2766" s="204" t="s">
        <v>96</v>
      </c>
      <c r="E2766" s="204" t="s">
        <v>721</v>
      </c>
      <c r="F2766" s="205">
        <v>0</v>
      </c>
      <c r="G2766" s="205">
        <v>4034</v>
      </c>
      <c r="H2766">
        <f t="shared" si="57"/>
        <v>2008</v>
      </c>
    </row>
    <row r="2767" spans="1:8" x14ac:dyDescent="0.3">
      <c r="A2767" s="203">
        <v>39563</v>
      </c>
      <c r="B2767" s="204" t="s">
        <v>716</v>
      </c>
      <c r="C2767" s="204" t="s">
        <v>716</v>
      </c>
      <c r="D2767" s="204" t="s">
        <v>96</v>
      </c>
      <c r="E2767" s="204" t="s">
        <v>721</v>
      </c>
      <c r="F2767" s="205">
        <v>1091</v>
      </c>
      <c r="G2767" s="205">
        <v>1751</v>
      </c>
      <c r="H2767">
        <f t="shared" si="57"/>
        <v>2008</v>
      </c>
    </row>
    <row r="2768" spans="1:8" x14ac:dyDescent="0.3">
      <c r="A2768" s="203">
        <v>39563</v>
      </c>
      <c r="B2768" s="204" t="s">
        <v>717</v>
      </c>
      <c r="C2768" s="204" t="s">
        <v>718</v>
      </c>
      <c r="D2768" s="204" t="s">
        <v>96</v>
      </c>
      <c r="E2768" s="204" t="s">
        <v>721</v>
      </c>
      <c r="F2768" s="205">
        <v>874</v>
      </c>
      <c r="G2768" s="205">
        <v>905</v>
      </c>
      <c r="H2768">
        <f t="shared" si="57"/>
        <v>2008</v>
      </c>
    </row>
    <row r="2769" spans="1:8" x14ac:dyDescent="0.3">
      <c r="A2769" s="203">
        <v>39563</v>
      </c>
      <c r="B2769" s="204" t="s">
        <v>717</v>
      </c>
      <c r="C2769" s="204" t="s">
        <v>719</v>
      </c>
      <c r="D2769" s="204" t="s">
        <v>96</v>
      </c>
      <c r="E2769" s="204" t="s">
        <v>721</v>
      </c>
      <c r="F2769" s="205">
        <v>436</v>
      </c>
      <c r="G2769" s="205">
        <v>760</v>
      </c>
      <c r="H2769">
        <f t="shared" si="57"/>
        <v>2008</v>
      </c>
    </row>
    <row r="2770" spans="1:8" x14ac:dyDescent="0.3">
      <c r="A2770" s="203">
        <v>39570</v>
      </c>
      <c r="B2770" s="204" t="s">
        <v>134</v>
      </c>
      <c r="C2770" s="204" t="s">
        <v>134</v>
      </c>
      <c r="D2770" s="204" t="s">
        <v>711</v>
      </c>
      <c r="E2770" s="204" t="s">
        <v>712</v>
      </c>
      <c r="F2770" s="205">
        <v>5543</v>
      </c>
      <c r="G2770" s="205">
        <v>8083</v>
      </c>
      <c r="H2770">
        <f t="shared" si="57"/>
        <v>2008</v>
      </c>
    </row>
    <row r="2771" spans="1:8" x14ac:dyDescent="0.3">
      <c r="A2771" s="203">
        <v>39570</v>
      </c>
      <c r="B2771" s="204" t="s">
        <v>509</v>
      </c>
      <c r="C2771" s="204" t="s">
        <v>713</v>
      </c>
      <c r="D2771" s="204" t="s">
        <v>96</v>
      </c>
      <c r="E2771" s="204" t="s">
        <v>712</v>
      </c>
      <c r="F2771" s="205">
        <v>3246.1549999999997</v>
      </c>
      <c r="G2771" s="205">
        <v>3193.96</v>
      </c>
      <c r="H2771">
        <f t="shared" si="57"/>
        <v>2008</v>
      </c>
    </row>
    <row r="2772" spans="1:8" x14ac:dyDescent="0.3">
      <c r="A2772" s="203">
        <v>39570</v>
      </c>
      <c r="B2772" s="204" t="s">
        <v>509</v>
      </c>
      <c r="C2772" s="204" t="s">
        <v>714</v>
      </c>
      <c r="D2772" s="204" t="s">
        <v>96</v>
      </c>
      <c r="E2772" s="204" t="s">
        <v>712</v>
      </c>
      <c r="F2772" s="205">
        <v>686</v>
      </c>
      <c r="G2772" s="205">
        <v>742</v>
      </c>
      <c r="H2772">
        <f t="shared" si="57"/>
        <v>2008</v>
      </c>
    </row>
    <row r="2773" spans="1:8" x14ac:dyDescent="0.3">
      <c r="A2773" s="203">
        <v>39570</v>
      </c>
      <c r="B2773" s="204" t="s">
        <v>509</v>
      </c>
      <c r="C2773" s="204" t="s">
        <v>715</v>
      </c>
      <c r="D2773" s="204" t="s">
        <v>96</v>
      </c>
      <c r="E2773" s="204" t="s">
        <v>712</v>
      </c>
      <c r="F2773" s="205">
        <v>0</v>
      </c>
      <c r="G2773" s="205">
        <v>2544</v>
      </c>
      <c r="H2773">
        <f t="shared" si="57"/>
        <v>2008</v>
      </c>
    </row>
    <row r="2774" spans="1:8" x14ac:dyDescent="0.3">
      <c r="A2774" s="203">
        <v>39570</v>
      </c>
      <c r="B2774" s="204" t="s">
        <v>716</v>
      </c>
      <c r="C2774" s="204" t="s">
        <v>716</v>
      </c>
      <c r="D2774" s="204" t="s">
        <v>96</v>
      </c>
      <c r="E2774" s="204" t="s">
        <v>712</v>
      </c>
      <c r="F2774" s="205">
        <v>862</v>
      </c>
      <c r="G2774" s="205">
        <v>1531</v>
      </c>
      <c r="H2774">
        <f t="shared" si="57"/>
        <v>2008</v>
      </c>
    </row>
    <row r="2775" spans="1:8" x14ac:dyDescent="0.3">
      <c r="A2775" s="203">
        <v>39570</v>
      </c>
      <c r="B2775" s="204" t="s">
        <v>717</v>
      </c>
      <c r="C2775" s="204" t="s">
        <v>718</v>
      </c>
      <c r="D2775" s="204" t="s">
        <v>96</v>
      </c>
      <c r="E2775" s="204" t="s">
        <v>712</v>
      </c>
      <c r="F2775" s="205">
        <v>1086</v>
      </c>
      <c r="G2775" s="205">
        <v>1278</v>
      </c>
      <c r="H2775">
        <f t="shared" si="57"/>
        <v>2008</v>
      </c>
    </row>
    <row r="2776" spans="1:8" x14ac:dyDescent="0.3">
      <c r="A2776" s="203">
        <v>39570</v>
      </c>
      <c r="B2776" s="204" t="s">
        <v>717</v>
      </c>
      <c r="C2776" s="204" t="s">
        <v>719</v>
      </c>
      <c r="D2776" s="204" t="s">
        <v>96</v>
      </c>
      <c r="E2776" s="204" t="s">
        <v>712</v>
      </c>
      <c r="F2776" s="205">
        <v>182</v>
      </c>
      <c r="G2776" s="205">
        <v>205</v>
      </c>
      <c r="H2776">
        <f t="shared" si="57"/>
        <v>2008</v>
      </c>
    </row>
    <row r="2777" spans="1:8" x14ac:dyDescent="0.3">
      <c r="A2777" s="203">
        <v>39570</v>
      </c>
      <c r="B2777" s="204" t="s">
        <v>720</v>
      </c>
      <c r="C2777" s="204" t="s">
        <v>720</v>
      </c>
      <c r="D2777" s="204" t="s">
        <v>96</v>
      </c>
      <c r="E2777" s="204" t="s">
        <v>712</v>
      </c>
      <c r="F2777" s="205">
        <v>441</v>
      </c>
      <c r="G2777" s="205">
        <v>1303</v>
      </c>
      <c r="H2777">
        <f t="shared" si="57"/>
        <v>2008</v>
      </c>
    </row>
    <row r="2778" spans="1:8" x14ac:dyDescent="0.3">
      <c r="A2778" s="203">
        <v>39570</v>
      </c>
      <c r="B2778" s="204" t="s">
        <v>720</v>
      </c>
      <c r="C2778" s="204" t="s">
        <v>720</v>
      </c>
      <c r="D2778" s="204" t="s">
        <v>96</v>
      </c>
      <c r="E2778" s="204" t="s">
        <v>721</v>
      </c>
      <c r="F2778" s="205">
        <v>138</v>
      </c>
      <c r="G2778" s="205">
        <v>785</v>
      </c>
      <c r="H2778">
        <f t="shared" si="57"/>
        <v>2008</v>
      </c>
    </row>
    <row r="2779" spans="1:8" x14ac:dyDescent="0.3">
      <c r="A2779" s="203">
        <v>39570</v>
      </c>
      <c r="B2779" s="204" t="s">
        <v>134</v>
      </c>
      <c r="C2779" s="204" t="s">
        <v>134</v>
      </c>
      <c r="D2779" s="204" t="s">
        <v>711</v>
      </c>
      <c r="E2779" s="204" t="s">
        <v>721</v>
      </c>
      <c r="F2779" s="205">
        <v>5562</v>
      </c>
      <c r="G2779" s="205">
        <v>6961</v>
      </c>
      <c r="H2779">
        <f t="shared" si="57"/>
        <v>2008</v>
      </c>
    </row>
    <row r="2780" spans="1:8" x14ac:dyDescent="0.3">
      <c r="A2780" s="203">
        <v>39570</v>
      </c>
      <c r="B2780" s="204" t="s">
        <v>509</v>
      </c>
      <c r="C2780" s="204" t="s">
        <v>713</v>
      </c>
      <c r="D2780" s="204" t="s">
        <v>96</v>
      </c>
      <c r="E2780" s="204" t="s">
        <v>721</v>
      </c>
      <c r="F2780" s="205">
        <v>3403.74</v>
      </c>
      <c r="G2780" s="205">
        <v>2836.0949999999998</v>
      </c>
      <c r="H2780">
        <f t="shared" si="57"/>
        <v>2008</v>
      </c>
    </row>
    <row r="2781" spans="1:8" x14ac:dyDescent="0.3">
      <c r="A2781" s="203">
        <v>39570</v>
      </c>
      <c r="B2781" s="204" t="s">
        <v>509</v>
      </c>
      <c r="C2781" s="204" t="s">
        <v>714</v>
      </c>
      <c r="D2781" s="204" t="s">
        <v>96</v>
      </c>
      <c r="E2781" s="204" t="s">
        <v>721</v>
      </c>
      <c r="F2781" s="205">
        <v>372</v>
      </c>
      <c r="G2781" s="205">
        <v>615</v>
      </c>
      <c r="H2781">
        <f t="shared" si="57"/>
        <v>2008</v>
      </c>
    </row>
    <row r="2782" spans="1:8" x14ac:dyDescent="0.3">
      <c r="A2782" s="203">
        <v>39570</v>
      </c>
      <c r="B2782" s="204" t="s">
        <v>509</v>
      </c>
      <c r="C2782" s="204" t="s">
        <v>715</v>
      </c>
      <c r="D2782" s="204" t="s">
        <v>96</v>
      </c>
      <c r="E2782" s="204" t="s">
        <v>721</v>
      </c>
      <c r="F2782" s="205">
        <v>0</v>
      </c>
      <c r="G2782" s="205">
        <v>3964</v>
      </c>
      <c r="H2782">
        <f t="shared" si="57"/>
        <v>2008</v>
      </c>
    </row>
    <row r="2783" spans="1:8" x14ac:dyDescent="0.3">
      <c r="A2783" s="203">
        <v>39570</v>
      </c>
      <c r="B2783" s="204" t="s">
        <v>716</v>
      </c>
      <c r="C2783" s="204" t="s">
        <v>716</v>
      </c>
      <c r="D2783" s="204" t="s">
        <v>96</v>
      </c>
      <c r="E2783" s="204" t="s">
        <v>721</v>
      </c>
      <c r="F2783" s="205">
        <v>948</v>
      </c>
      <c r="G2783" s="205">
        <v>1700</v>
      </c>
      <c r="H2783">
        <f t="shared" si="57"/>
        <v>2008</v>
      </c>
    </row>
    <row r="2784" spans="1:8" x14ac:dyDescent="0.3">
      <c r="A2784" s="203">
        <v>39570</v>
      </c>
      <c r="B2784" s="204" t="s">
        <v>717</v>
      </c>
      <c r="C2784" s="204" t="s">
        <v>718</v>
      </c>
      <c r="D2784" s="204" t="s">
        <v>96</v>
      </c>
      <c r="E2784" s="204" t="s">
        <v>721</v>
      </c>
      <c r="F2784" s="205">
        <v>996</v>
      </c>
      <c r="G2784" s="205">
        <v>1046</v>
      </c>
      <c r="H2784">
        <f t="shared" si="57"/>
        <v>2008</v>
      </c>
    </row>
    <row r="2785" spans="1:8" x14ac:dyDescent="0.3">
      <c r="A2785" s="203">
        <v>39570</v>
      </c>
      <c r="B2785" s="204" t="s">
        <v>717</v>
      </c>
      <c r="C2785" s="204" t="s">
        <v>719</v>
      </c>
      <c r="D2785" s="204" t="s">
        <v>96</v>
      </c>
      <c r="E2785" s="204" t="s">
        <v>721</v>
      </c>
      <c r="F2785" s="205">
        <v>98</v>
      </c>
      <c r="G2785" s="205">
        <v>619</v>
      </c>
      <c r="H2785">
        <f t="shared" si="57"/>
        <v>2008</v>
      </c>
    </row>
    <row r="2786" spans="1:8" x14ac:dyDescent="0.3">
      <c r="A2786" s="203">
        <v>39577</v>
      </c>
      <c r="B2786" s="204" t="s">
        <v>134</v>
      </c>
      <c r="C2786" s="204" t="s">
        <v>134</v>
      </c>
      <c r="D2786" s="204" t="s">
        <v>711</v>
      </c>
      <c r="E2786" s="204" t="s">
        <v>712</v>
      </c>
      <c r="F2786" s="205">
        <v>5955</v>
      </c>
      <c r="G2786" s="205">
        <v>8735</v>
      </c>
      <c r="H2786">
        <f t="shared" si="57"/>
        <v>2008</v>
      </c>
    </row>
    <row r="2787" spans="1:8" x14ac:dyDescent="0.3">
      <c r="A2787" s="203">
        <v>39577</v>
      </c>
      <c r="B2787" s="204" t="s">
        <v>509</v>
      </c>
      <c r="C2787" s="204" t="s">
        <v>713</v>
      </c>
      <c r="D2787" s="204" t="s">
        <v>96</v>
      </c>
      <c r="E2787" s="204" t="s">
        <v>712</v>
      </c>
      <c r="F2787" s="205">
        <v>3467.87</v>
      </c>
      <c r="G2787" s="205">
        <v>3286.16</v>
      </c>
      <c r="H2787">
        <f t="shared" si="57"/>
        <v>2008</v>
      </c>
    </row>
    <row r="2788" spans="1:8" x14ac:dyDescent="0.3">
      <c r="A2788" s="203">
        <v>39577</v>
      </c>
      <c r="B2788" s="204" t="s">
        <v>509</v>
      </c>
      <c r="C2788" s="204" t="s">
        <v>714</v>
      </c>
      <c r="D2788" s="204" t="s">
        <v>96</v>
      </c>
      <c r="E2788" s="204" t="s">
        <v>712</v>
      </c>
      <c r="F2788" s="205">
        <v>-227</v>
      </c>
      <c r="G2788" s="205">
        <v>354</v>
      </c>
      <c r="H2788">
        <f t="shared" si="57"/>
        <v>2008</v>
      </c>
    </row>
    <row r="2789" spans="1:8" x14ac:dyDescent="0.3">
      <c r="A2789" s="203">
        <v>39577</v>
      </c>
      <c r="B2789" s="204" t="s">
        <v>509</v>
      </c>
      <c r="C2789" s="204" t="s">
        <v>715</v>
      </c>
      <c r="D2789" s="204" t="s">
        <v>96</v>
      </c>
      <c r="E2789" s="204" t="s">
        <v>712</v>
      </c>
      <c r="F2789" s="205">
        <v>0</v>
      </c>
      <c r="G2789" s="205">
        <v>2706</v>
      </c>
      <c r="H2789">
        <f t="shared" si="57"/>
        <v>2008</v>
      </c>
    </row>
    <row r="2790" spans="1:8" x14ac:dyDescent="0.3">
      <c r="A2790" s="203">
        <v>39577</v>
      </c>
      <c r="B2790" s="204" t="s">
        <v>716</v>
      </c>
      <c r="C2790" s="204" t="s">
        <v>716</v>
      </c>
      <c r="D2790" s="204" t="s">
        <v>96</v>
      </c>
      <c r="E2790" s="204" t="s">
        <v>712</v>
      </c>
      <c r="F2790" s="205">
        <v>875</v>
      </c>
      <c r="G2790" s="205">
        <v>1507</v>
      </c>
      <c r="H2790">
        <f t="shared" si="57"/>
        <v>2008</v>
      </c>
    </row>
    <row r="2791" spans="1:8" x14ac:dyDescent="0.3">
      <c r="A2791" s="203">
        <v>39577</v>
      </c>
      <c r="B2791" s="204" t="s">
        <v>717</v>
      </c>
      <c r="C2791" s="204" t="s">
        <v>718</v>
      </c>
      <c r="D2791" s="204" t="s">
        <v>96</v>
      </c>
      <c r="E2791" s="204" t="s">
        <v>712</v>
      </c>
      <c r="F2791" s="205">
        <v>1427</v>
      </c>
      <c r="G2791" s="205">
        <v>1364</v>
      </c>
      <c r="H2791">
        <f t="shared" si="57"/>
        <v>2008</v>
      </c>
    </row>
    <row r="2792" spans="1:8" x14ac:dyDescent="0.3">
      <c r="A2792" s="203">
        <v>39577</v>
      </c>
      <c r="B2792" s="204" t="s">
        <v>717</v>
      </c>
      <c r="C2792" s="204" t="s">
        <v>719</v>
      </c>
      <c r="D2792" s="204" t="s">
        <v>96</v>
      </c>
      <c r="E2792" s="204" t="s">
        <v>712</v>
      </c>
      <c r="F2792" s="205">
        <v>68</v>
      </c>
      <c r="G2792" s="205">
        <v>161</v>
      </c>
      <c r="H2792">
        <f t="shared" si="57"/>
        <v>2008</v>
      </c>
    </row>
    <row r="2793" spans="1:8" x14ac:dyDescent="0.3">
      <c r="A2793" s="203">
        <v>39577</v>
      </c>
      <c r="B2793" s="204" t="s">
        <v>720</v>
      </c>
      <c r="C2793" s="204" t="s">
        <v>720</v>
      </c>
      <c r="D2793" s="204" t="s">
        <v>96</v>
      </c>
      <c r="E2793" s="204" t="s">
        <v>712</v>
      </c>
      <c r="F2793" s="205">
        <v>251</v>
      </c>
      <c r="G2793" s="205">
        <v>1270</v>
      </c>
      <c r="H2793">
        <f t="shared" si="57"/>
        <v>2008</v>
      </c>
    </row>
    <row r="2794" spans="1:8" x14ac:dyDescent="0.3">
      <c r="A2794" s="203">
        <v>39577</v>
      </c>
      <c r="B2794" s="204" t="s">
        <v>720</v>
      </c>
      <c r="C2794" s="204" t="s">
        <v>720</v>
      </c>
      <c r="D2794" s="204" t="s">
        <v>96</v>
      </c>
      <c r="E2794" s="204" t="s">
        <v>721</v>
      </c>
      <c r="F2794" s="205">
        <v>271</v>
      </c>
      <c r="G2794" s="205">
        <v>729</v>
      </c>
      <c r="H2794">
        <f t="shared" si="57"/>
        <v>2008</v>
      </c>
    </row>
    <row r="2795" spans="1:8" x14ac:dyDescent="0.3">
      <c r="A2795" s="203">
        <v>39577</v>
      </c>
      <c r="B2795" s="204" t="s">
        <v>134</v>
      </c>
      <c r="C2795" s="204" t="s">
        <v>134</v>
      </c>
      <c r="D2795" s="204" t="s">
        <v>711</v>
      </c>
      <c r="E2795" s="204" t="s">
        <v>721</v>
      </c>
      <c r="F2795" s="205">
        <v>5954</v>
      </c>
      <c r="G2795" s="205">
        <v>6787</v>
      </c>
      <c r="H2795">
        <f t="shared" si="57"/>
        <v>2008</v>
      </c>
    </row>
    <row r="2796" spans="1:8" x14ac:dyDescent="0.3">
      <c r="A2796" s="203">
        <v>39577</v>
      </c>
      <c r="B2796" s="204" t="s">
        <v>509</v>
      </c>
      <c r="C2796" s="204" t="s">
        <v>713</v>
      </c>
      <c r="D2796" s="204" t="s">
        <v>96</v>
      </c>
      <c r="E2796" s="204" t="s">
        <v>721</v>
      </c>
      <c r="F2796" s="205">
        <v>3184.35</v>
      </c>
      <c r="G2796" s="205">
        <v>2445.2399999999998</v>
      </c>
      <c r="H2796">
        <f t="shared" si="57"/>
        <v>2008</v>
      </c>
    </row>
    <row r="2797" spans="1:8" x14ac:dyDescent="0.3">
      <c r="A2797" s="203">
        <v>39577</v>
      </c>
      <c r="B2797" s="204" t="s">
        <v>509</v>
      </c>
      <c r="C2797" s="204" t="s">
        <v>714</v>
      </c>
      <c r="D2797" s="204" t="s">
        <v>96</v>
      </c>
      <c r="E2797" s="204" t="s">
        <v>721</v>
      </c>
      <c r="F2797" s="205">
        <v>337</v>
      </c>
      <c r="G2797" s="205">
        <v>572</v>
      </c>
      <c r="H2797">
        <f t="shared" si="57"/>
        <v>2008</v>
      </c>
    </row>
    <row r="2798" spans="1:8" x14ac:dyDescent="0.3">
      <c r="A2798" s="203">
        <v>39577</v>
      </c>
      <c r="B2798" s="204" t="s">
        <v>509</v>
      </c>
      <c r="C2798" s="204" t="s">
        <v>715</v>
      </c>
      <c r="D2798" s="204" t="s">
        <v>96</v>
      </c>
      <c r="E2798" s="204" t="s">
        <v>721</v>
      </c>
      <c r="F2798" s="205">
        <v>0</v>
      </c>
      <c r="G2798" s="205">
        <v>4322</v>
      </c>
      <c r="H2798">
        <f t="shared" si="57"/>
        <v>2008</v>
      </c>
    </row>
    <row r="2799" spans="1:8" x14ac:dyDescent="0.3">
      <c r="A2799" s="203">
        <v>39577</v>
      </c>
      <c r="B2799" s="204" t="s">
        <v>716</v>
      </c>
      <c r="C2799" s="204" t="s">
        <v>716</v>
      </c>
      <c r="D2799" s="204" t="s">
        <v>96</v>
      </c>
      <c r="E2799" s="204" t="s">
        <v>721</v>
      </c>
      <c r="F2799" s="205">
        <v>868</v>
      </c>
      <c r="G2799" s="205">
        <v>1549</v>
      </c>
      <c r="H2799">
        <f t="shared" si="57"/>
        <v>2008</v>
      </c>
    </row>
    <row r="2800" spans="1:8" x14ac:dyDescent="0.3">
      <c r="A2800" s="203">
        <v>39577</v>
      </c>
      <c r="B2800" s="204" t="s">
        <v>717</v>
      </c>
      <c r="C2800" s="204" t="s">
        <v>718</v>
      </c>
      <c r="D2800" s="204" t="s">
        <v>96</v>
      </c>
      <c r="E2800" s="204" t="s">
        <v>721</v>
      </c>
      <c r="F2800" s="205">
        <v>1007</v>
      </c>
      <c r="G2800" s="205">
        <v>951</v>
      </c>
      <c r="H2800">
        <f t="shared" si="57"/>
        <v>2008</v>
      </c>
    </row>
    <row r="2801" spans="1:8" x14ac:dyDescent="0.3">
      <c r="A2801" s="203">
        <v>39577</v>
      </c>
      <c r="B2801" s="204" t="s">
        <v>717</v>
      </c>
      <c r="C2801" s="204" t="s">
        <v>719</v>
      </c>
      <c r="D2801" s="204" t="s">
        <v>96</v>
      </c>
      <c r="E2801" s="204" t="s">
        <v>721</v>
      </c>
      <c r="F2801" s="205">
        <v>122</v>
      </c>
      <c r="G2801" s="205">
        <v>613</v>
      </c>
      <c r="H2801">
        <f t="shared" si="57"/>
        <v>2008</v>
      </c>
    </row>
    <row r="2802" spans="1:8" x14ac:dyDescent="0.3">
      <c r="A2802" s="203">
        <v>39584</v>
      </c>
      <c r="B2802" s="204" t="s">
        <v>134</v>
      </c>
      <c r="C2802" s="204" t="s">
        <v>134</v>
      </c>
      <c r="D2802" s="204" t="s">
        <v>711</v>
      </c>
      <c r="E2802" s="204" t="s">
        <v>712</v>
      </c>
      <c r="F2802" s="205">
        <v>5872</v>
      </c>
      <c r="G2802" s="205">
        <v>8964</v>
      </c>
      <c r="H2802">
        <f t="shared" si="57"/>
        <v>2008</v>
      </c>
    </row>
    <row r="2803" spans="1:8" x14ac:dyDescent="0.3">
      <c r="A2803" s="203">
        <v>39584</v>
      </c>
      <c r="B2803" s="204" t="s">
        <v>509</v>
      </c>
      <c r="C2803" s="204" t="s">
        <v>713</v>
      </c>
      <c r="D2803" s="204" t="s">
        <v>96</v>
      </c>
      <c r="E2803" s="204" t="s">
        <v>712</v>
      </c>
      <c r="F2803" s="205">
        <v>2930.6949999999997</v>
      </c>
      <c r="G2803" s="205">
        <v>2963.855</v>
      </c>
      <c r="H2803">
        <f t="shared" si="57"/>
        <v>2008</v>
      </c>
    </row>
    <row r="2804" spans="1:8" x14ac:dyDescent="0.3">
      <c r="A2804" s="203">
        <v>39584</v>
      </c>
      <c r="B2804" s="204" t="s">
        <v>509</v>
      </c>
      <c r="C2804" s="204" t="s">
        <v>714</v>
      </c>
      <c r="D2804" s="204" t="s">
        <v>96</v>
      </c>
      <c r="E2804" s="204" t="s">
        <v>712</v>
      </c>
      <c r="F2804" s="205">
        <v>494</v>
      </c>
      <c r="G2804" s="205">
        <v>898</v>
      </c>
      <c r="H2804">
        <f t="shared" si="57"/>
        <v>2008</v>
      </c>
    </row>
    <row r="2805" spans="1:8" x14ac:dyDescent="0.3">
      <c r="A2805" s="203">
        <v>39584</v>
      </c>
      <c r="B2805" s="204" t="s">
        <v>509</v>
      </c>
      <c r="C2805" s="204" t="s">
        <v>715</v>
      </c>
      <c r="D2805" s="204" t="s">
        <v>96</v>
      </c>
      <c r="E2805" s="204" t="s">
        <v>712</v>
      </c>
      <c r="F2805" s="205">
        <v>0</v>
      </c>
      <c r="G2805" s="205">
        <v>2694</v>
      </c>
      <c r="H2805">
        <f t="shared" si="57"/>
        <v>2008</v>
      </c>
    </row>
    <row r="2806" spans="1:8" x14ac:dyDescent="0.3">
      <c r="A2806" s="203">
        <v>39584</v>
      </c>
      <c r="B2806" s="204" t="s">
        <v>716</v>
      </c>
      <c r="C2806" s="204" t="s">
        <v>716</v>
      </c>
      <c r="D2806" s="204" t="s">
        <v>96</v>
      </c>
      <c r="E2806" s="204" t="s">
        <v>712</v>
      </c>
      <c r="F2806" s="205">
        <v>774</v>
      </c>
      <c r="G2806" s="205">
        <v>1443</v>
      </c>
      <c r="H2806">
        <f t="shared" si="57"/>
        <v>2008</v>
      </c>
    </row>
    <row r="2807" spans="1:8" x14ac:dyDescent="0.3">
      <c r="A2807" s="203">
        <v>39584</v>
      </c>
      <c r="B2807" s="204" t="s">
        <v>717</v>
      </c>
      <c r="C2807" s="204" t="s">
        <v>718</v>
      </c>
      <c r="D2807" s="204" t="s">
        <v>96</v>
      </c>
      <c r="E2807" s="204" t="s">
        <v>712</v>
      </c>
      <c r="F2807" s="205">
        <v>900</v>
      </c>
      <c r="G2807" s="205">
        <v>1300</v>
      </c>
      <c r="H2807">
        <f t="shared" si="57"/>
        <v>2008</v>
      </c>
    </row>
    <row r="2808" spans="1:8" x14ac:dyDescent="0.3">
      <c r="A2808" s="203">
        <v>39584</v>
      </c>
      <c r="B2808" s="204" t="s">
        <v>717</v>
      </c>
      <c r="C2808" s="204" t="s">
        <v>719</v>
      </c>
      <c r="D2808" s="204" t="s">
        <v>96</v>
      </c>
      <c r="E2808" s="204" t="s">
        <v>712</v>
      </c>
      <c r="F2808" s="205">
        <v>383</v>
      </c>
      <c r="G2808" s="205">
        <v>176</v>
      </c>
      <c r="H2808">
        <f t="shared" si="57"/>
        <v>2008</v>
      </c>
    </row>
    <row r="2809" spans="1:8" x14ac:dyDescent="0.3">
      <c r="A2809" s="203">
        <v>39584</v>
      </c>
      <c r="B2809" s="204" t="s">
        <v>720</v>
      </c>
      <c r="C2809" s="204" t="s">
        <v>720</v>
      </c>
      <c r="D2809" s="204" t="s">
        <v>96</v>
      </c>
      <c r="E2809" s="204" t="s">
        <v>712</v>
      </c>
      <c r="F2809" s="205">
        <v>297</v>
      </c>
      <c r="G2809" s="205">
        <v>1234</v>
      </c>
      <c r="H2809">
        <f t="shared" si="57"/>
        <v>2008</v>
      </c>
    </row>
    <row r="2810" spans="1:8" x14ac:dyDescent="0.3">
      <c r="A2810" s="203">
        <v>39584</v>
      </c>
      <c r="B2810" s="204" t="s">
        <v>720</v>
      </c>
      <c r="C2810" s="204" t="s">
        <v>720</v>
      </c>
      <c r="D2810" s="204" t="s">
        <v>96</v>
      </c>
      <c r="E2810" s="204" t="s">
        <v>721</v>
      </c>
      <c r="F2810" s="205">
        <v>59</v>
      </c>
      <c r="G2810" s="205">
        <v>698</v>
      </c>
      <c r="H2810">
        <f t="shared" si="57"/>
        <v>2008</v>
      </c>
    </row>
    <row r="2811" spans="1:8" x14ac:dyDescent="0.3">
      <c r="A2811" s="203">
        <v>39584</v>
      </c>
      <c r="B2811" s="204" t="s">
        <v>134</v>
      </c>
      <c r="C2811" s="204" t="s">
        <v>134</v>
      </c>
      <c r="D2811" s="204" t="s">
        <v>711</v>
      </c>
      <c r="E2811" s="204" t="s">
        <v>721</v>
      </c>
      <c r="F2811" s="205">
        <v>6179</v>
      </c>
      <c r="G2811" s="205">
        <v>7526</v>
      </c>
      <c r="H2811">
        <f t="shared" si="57"/>
        <v>2008</v>
      </c>
    </row>
    <row r="2812" spans="1:8" x14ac:dyDescent="0.3">
      <c r="A2812" s="203">
        <v>39584</v>
      </c>
      <c r="B2812" s="204" t="s">
        <v>509</v>
      </c>
      <c r="C2812" s="204" t="s">
        <v>713</v>
      </c>
      <c r="D2812" s="204" t="s">
        <v>96</v>
      </c>
      <c r="E2812" s="204" t="s">
        <v>721</v>
      </c>
      <c r="F2812" s="205">
        <v>4208.88</v>
      </c>
      <c r="G2812" s="205">
        <v>2688.06</v>
      </c>
      <c r="H2812">
        <f t="shared" si="57"/>
        <v>2008</v>
      </c>
    </row>
    <row r="2813" spans="1:8" x14ac:dyDescent="0.3">
      <c r="A2813" s="203">
        <v>39584</v>
      </c>
      <c r="B2813" s="204" t="s">
        <v>509</v>
      </c>
      <c r="C2813" s="204" t="s">
        <v>714</v>
      </c>
      <c r="D2813" s="204" t="s">
        <v>96</v>
      </c>
      <c r="E2813" s="204" t="s">
        <v>721</v>
      </c>
      <c r="F2813" s="205">
        <v>431</v>
      </c>
      <c r="G2813" s="205">
        <v>581</v>
      </c>
      <c r="H2813">
        <f t="shared" si="57"/>
        <v>2008</v>
      </c>
    </row>
    <row r="2814" spans="1:8" x14ac:dyDescent="0.3">
      <c r="A2814" s="203">
        <v>39584</v>
      </c>
      <c r="B2814" s="204" t="s">
        <v>509</v>
      </c>
      <c r="C2814" s="204" t="s">
        <v>715</v>
      </c>
      <c r="D2814" s="204" t="s">
        <v>96</v>
      </c>
      <c r="E2814" s="204" t="s">
        <v>721</v>
      </c>
      <c r="F2814" s="205">
        <v>0</v>
      </c>
      <c r="G2814" s="205">
        <v>3813</v>
      </c>
      <c r="H2814">
        <f t="shared" si="57"/>
        <v>2008</v>
      </c>
    </row>
    <row r="2815" spans="1:8" x14ac:dyDescent="0.3">
      <c r="A2815" s="203">
        <v>39584</v>
      </c>
      <c r="B2815" s="204" t="s">
        <v>716</v>
      </c>
      <c r="C2815" s="204" t="s">
        <v>716</v>
      </c>
      <c r="D2815" s="204" t="s">
        <v>96</v>
      </c>
      <c r="E2815" s="204" t="s">
        <v>721</v>
      </c>
      <c r="F2815" s="205">
        <v>1009</v>
      </c>
      <c r="G2815" s="205">
        <v>1433</v>
      </c>
      <c r="H2815">
        <f t="shared" si="57"/>
        <v>2008</v>
      </c>
    </row>
    <row r="2816" spans="1:8" x14ac:dyDescent="0.3">
      <c r="A2816" s="203">
        <v>39584</v>
      </c>
      <c r="B2816" s="204" t="s">
        <v>717</v>
      </c>
      <c r="C2816" s="204" t="s">
        <v>718</v>
      </c>
      <c r="D2816" s="204" t="s">
        <v>96</v>
      </c>
      <c r="E2816" s="204" t="s">
        <v>721</v>
      </c>
      <c r="F2816" s="205">
        <v>939</v>
      </c>
      <c r="G2816" s="205">
        <v>1040</v>
      </c>
      <c r="H2816">
        <f t="shared" si="57"/>
        <v>2008</v>
      </c>
    </row>
    <row r="2817" spans="1:8" x14ac:dyDescent="0.3">
      <c r="A2817" s="203">
        <v>39584</v>
      </c>
      <c r="B2817" s="204" t="s">
        <v>717</v>
      </c>
      <c r="C2817" s="204" t="s">
        <v>719</v>
      </c>
      <c r="D2817" s="204" t="s">
        <v>96</v>
      </c>
      <c r="E2817" s="204" t="s">
        <v>721</v>
      </c>
      <c r="F2817" s="205">
        <v>188</v>
      </c>
      <c r="G2817" s="205">
        <v>726</v>
      </c>
      <c r="H2817">
        <f t="shared" si="57"/>
        <v>2008</v>
      </c>
    </row>
    <row r="2818" spans="1:8" x14ac:dyDescent="0.3">
      <c r="A2818" s="203">
        <v>39591</v>
      </c>
      <c r="B2818" s="204" t="s">
        <v>134</v>
      </c>
      <c r="C2818" s="204" t="s">
        <v>134</v>
      </c>
      <c r="D2818" s="204" t="s">
        <v>711</v>
      </c>
      <c r="E2818" s="204" t="s">
        <v>712</v>
      </c>
      <c r="F2818" s="205">
        <v>5829</v>
      </c>
      <c r="G2818" s="205">
        <v>9194</v>
      </c>
      <c r="H2818">
        <f t="shared" si="57"/>
        <v>2008</v>
      </c>
    </row>
    <row r="2819" spans="1:8" x14ac:dyDescent="0.3">
      <c r="A2819" s="203">
        <v>39591</v>
      </c>
      <c r="B2819" s="204" t="s">
        <v>509</v>
      </c>
      <c r="C2819" s="204" t="s">
        <v>713</v>
      </c>
      <c r="D2819" s="204" t="s">
        <v>96</v>
      </c>
      <c r="E2819" s="204" t="s">
        <v>712</v>
      </c>
      <c r="F2819" s="205">
        <v>2875.12</v>
      </c>
      <c r="G2819" s="205">
        <v>2990.5450000000001</v>
      </c>
      <c r="H2819">
        <f t="shared" ref="H2819:H2882" si="58">YEAR(A2819)</f>
        <v>2008</v>
      </c>
    </row>
    <row r="2820" spans="1:8" x14ac:dyDescent="0.3">
      <c r="A2820" s="203">
        <v>39591</v>
      </c>
      <c r="B2820" s="204" t="s">
        <v>509</v>
      </c>
      <c r="C2820" s="204" t="s">
        <v>714</v>
      </c>
      <c r="D2820" s="204" t="s">
        <v>96</v>
      </c>
      <c r="E2820" s="204" t="s">
        <v>712</v>
      </c>
      <c r="F2820" s="205">
        <v>307</v>
      </c>
      <c r="G2820" s="205">
        <v>785</v>
      </c>
      <c r="H2820">
        <f t="shared" si="58"/>
        <v>2008</v>
      </c>
    </row>
    <row r="2821" spans="1:8" x14ac:dyDescent="0.3">
      <c r="A2821" s="203">
        <v>39591</v>
      </c>
      <c r="B2821" s="204" t="s">
        <v>509</v>
      </c>
      <c r="C2821" s="204" t="s">
        <v>715</v>
      </c>
      <c r="D2821" s="204" t="s">
        <v>96</v>
      </c>
      <c r="E2821" s="204" t="s">
        <v>712</v>
      </c>
      <c r="F2821" s="205">
        <v>0</v>
      </c>
      <c r="G2821" s="205">
        <v>2743</v>
      </c>
      <c r="H2821">
        <f t="shared" si="58"/>
        <v>2008</v>
      </c>
    </row>
    <row r="2822" spans="1:8" x14ac:dyDescent="0.3">
      <c r="A2822" s="203">
        <v>39591</v>
      </c>
      <c r="B2822" s="204" t="s">
        <v>716</v>
      </c>
      <c r="C2822" s="204" t="s">
        <v>716</v>
      </c>
      <c r="D2822" s="204" t="s">
        <v>96</v>
      </c>
      <c r="E2822" s="204" t="s">
        <v>712</v>
      </c>
      <c r="F2822" s="205">
        <v>824</v>
      </c>
      <c r="G2822" s="205">
        <v>1584</v>
      </c>
      <c r="H2822">
        <f t="shared" si="58"/>
        <v>2008</v>
      </c>
    </row>
    <row r="2823" spans="1:8" x14ac:dyDescent="0.3">
      <c r="A2823" s="203">
        <v>39591</v>
      </c>
      <c r="B2823" s="204" t="s">
        <v>717</v>
      </c>
      <c r="C2823" s="204" t="s">
        <v>718</v>
      </c>
      <c r="D2823" s="204" t="s">
        <v>96</v>
      </c>
      <c r="E2823" s="204" t="s">
        <v>712</v>
      </c>
      <c r="F2823" s="205">
        <v>1042</v>
      </c>
      <c r="G2823" s="205">
        <v>1500</v>
      </c>
      <c r="H2823">
        <f t="shared" si="58"/>
        <v>2008</v>
      </c>
    </row>
    <row r="2824" spans="1:8" x14ac:dyDescent="0.3">
      <c r="A2824" s="203">
        <v>39591</v>
      </c>
      <c r="B2824" s="204" t="s">
        <v>717</v>
      </c>
      <c r="C2824" s="204" t="s">
        <v>719</v>
      </c>
      <c r="D2824" s="204" t="s">
        <v>96</v>
      </c>
      <c r="E2824" s="204" t="s">
        <v>712</v>
      </c>
      <c r="F2824" s="205">
        <v>88</v>
      </c>
      <c r="G2824" s="205">
        <v>118</v>
      </c>
      <c r="H2824">
        <f t="shared" si="58"/>
        <v>2008</v>
      </c>
    </row>
    <row r="2825" spans="1:8" x14ac:dyDescent="0.3">
      <c r="A2825" s="203">
        <v>39591</v>
      </c>
      <c r="B2825" s="204" t="s">
        <v>720</v>
      </c>
      <c r="C2825" s="204" t="s">
        <v>720</v>
      </c>
      <c r="D2825" s="204" t="s">
        <v>96</v>
      </c>
      <c r="E2825" s="204" t="s">
        <v>712</v>
      </c>
      <c r="F2825" s="205">
        <v>201</v>
      </c>
      <c r="G2825" s="205">
        <v>1215</v>
      </c>
      <c r="H2825">
        <f t="shared" si="58"/>
        <v>2008</v>
      </c>
    </row>
    <row r="2826" spans="1:8" x14ac:dyDescent="0.3">
      <c r="A2826" s="203">
        <v>39591</v>
      </c>
      <c r="B2826" s="204" t="s">
        <v>720</v>
      </c>
      <c r="C2826" s="204" t="s">
        <v>720</v>
      </c>
      <c r="D2826" s="204" t="s">
        <v>96</v>
      </c>
      <c r="E2826" s="204" t="s">
        <v>721</v>
      </c>
      <c r="F2826" s="205">
        <v>79</v>
      </c>
      <c r="G2826" s="205">
        <v>463</v>
      </c>
      <c r="H2826">
        <f t="shared" si="58"/>
        <v>2008</v>
      </c>
    </row>
    <row r="2827" spans="1:8" x14ac:dyDescent="0.3">
      <c r="A2827" s="203">
        <v>39591</v>
      </c>
      <c r="B2827" s="204" t="s">
        <v>134</v>
      </c>
      <c r="C2827" s="204" t="s">
        <v>134</v>
      </c>
      <c r="D2827" s="204" t="s">
        <v>711</v>
      </c>
      <c r="E2827" s="204" t="s">
        <v>721</v>
      </c>
      <c r="F2827" s="205">
        <v>5850</v>
      </c>
      <c r="G2827" s="205">
        <v>6791</v>
      </c>
      <c r="H2827">
        <f t="shared" si="58"/>
        <v>2008</v>
      </c>
    </row>
    <row r="2828" spans="1:8" x14ac:dyDescent="0.3">
      <c r="A2828" s="203">
        <v>39591</v>
      </c>
      <c r="B2828" s="204" t="s">
        <v>509</v>
      </c>
      <c r="C2828" s="204" t="s">
        <v>713</v>
      </c>
      <c r="D2828" s="204" t="s">
        <v>96</v>
      </c>
      <c r="E2828" s="204" t="s">
        <v>721</v>
      </c>
      <c r="F2828" s="205">
        <v>3485.7449999999999</v>
      </c>
      <c r="G2828" s="205">
        <v>2569.8449999999998</v>
      </c>
      <c r="H2828">
        <f t="shared" si="58"/>
        <v>2008</v>
      </c>
    </row>
    <row r="2829" spans="1:8" x14ac:dyDescent="0.3">
      <c r="A2829" s="203">
        <v>39591</v>
      </c>
      <c r="B2829" s="204" t="s">
        <v>509</v>
      </c>
      <c r="C2829" s="204" t="s">
        <v>714</v>
      </c>
      <c r="D2829" s="204" t="s">
        <v>96</v>
      </c>
      <c r="E2829" s="204" t="s">
        <v>721</v>
      </c>
      <c r="F2829" s="205">
        <v>406</v>
      </c>
      <c r="G2829" s="205">
        <v>437</v>
      </c>
      <c r="H2829">
        <f t="shared" si="58"/>
        <v>2008</v>
      </c>
    </row>
    <row r="2830" spans="1:8" x14ac:dyDescent="0.3">
      <c r="A2830" s="203">
        <v>39591</v>
      </c>
      <c r="B2830" s="204" t="s">
        <v>509</v>
      </c>
      <c r="C2830" s="204" t="s">
        <v>715</v>
      </c>
      <c r="D2830" s="204" t="s">
        <v>96</v>
      </c>
      <c r="E2830" s="204" t="s">
        <v>721</v>
      </c>
      <c r="F2830" s="205">
        <v>0</v>
      </c>
      <c r="G2830" s="205">
        <v>3741</v>
      </c>
      <c r="H2830">
        <f t="shared" si="58"/>
        <v>2008</v>
      </c>
    </row>
    <row r="2831" spans="1:8" x14ac:dyDescent="0.3">
      <c r="A2831" s="203">
        <v>39591</v>
      </c>
      <c r="B2831" s="204" t="s">
        <v>716</v>
      </c>
      <c r="C2831" s="204" t="s">
        <v>716</v>
      </c>
      <c r="D2831" s="204" t="s">
        <v>96</v>
      </c>
      <c r="E2831" s="204" t="s">
        <v>721</v>
      </c>
      <c r="F2831" s="205">
        <v>1097</v>
      </c>
      <c r="G2831" s="205">
        <v>1407</v>
      </c>
      <c r="H2831">
        <f t="shared" si="58"/>
        <v>2008</v>
      </c>
    </row>
    <row r="2832" spans="1:8" x14ac:dyDescent="0.3">
      <c r="A2832" s="203">
        <v>39591</v>
      </c>
      <c r="B2832" s="204" t="s">
        <v>717</v>
      </c>
      <c r="C2832" s="204" t="s">
        <v>718</v>
      </c>
      <c r="D2832" s="204" t="s">
        <v>96</v>
      </c>
      <c r="E2832" s="204" t="s">
        <v>721</v>
      </c>
      <c r="F2832" s="205">
        <v>1012</v>
      </c>
      <c r="G2832" s="205">
        <v>1183</v>
      </c>
      <c r="H2832">
        <f t="shared" si="58"/>
        <v>2008</v>
      </c>
    </row>
    <row r="2833" spans="1:8" x14ac:dyDescent="0.3">
      <c r="A2833" s="203">
        <v>39591</v>
      </c>
      <c r="B2833" s="204" t="s">
        <v>717</v>
      </c>
      <c r="C2833" s="204" t="s">
        <v>719</v>
      </c>
      <c r="D2833" s="204" t="s">
        <v>96</v>
      </c>
      <c r="E2833" s="204" t="s">
        <v>721</v>
      </c>
      <c r="F2833" s="205">
        <v>127</v>
      </c>
      <c r="G2833" s="205">
        <v>688</v>
      </c>
      <c r="H2833">
        <f t="shared" si="58"/>
        <v>2008</v>
      </c>
    </row>
    <row r="2834" spans="1:8" x14ac:dyDescent="0.3">
      <c r="A2834" s="203">
        <v>39598</v>
      </c>
      <c r="B2834" s="204" t="s">
        <v>134</v>
      </c>
      <c r="C2834" s="204" t="s">
        <v>134</v>
      </c>
      <c r="D2834" s="204" t="s">
        <v>711</v>
      </c>
      <c r="E2834" s="204" t="s">
        <v>712</v>
      </c>
      <c r="F2834" s="205">
        <v>5946</v>
      </c>
      <c r="G2834" s="205">
        <v>9856</v>
      </c>
      <c r="H2834">
        <f t="shared" si="58"/>
        <v>2008</v>
      </c>
    </row>
    <row r="2835" spans="1:8" x14ac:dyDescent="0.3">
      <c r="A2835" s="203">
        <v>39598</v>
      </c>
      <c r="B2835" s="204" t="s">
        <v>509</v>
      </c>
      <c r="C2835" s="204" t="s">
        <v>713</v>
      </c>
      <c r="D2835" s="204" t="s">
        <v>96</v>
      </c>
      <c r="E2835" s="204" t="s">
        <v>712</v>
      </c>
      <c r="F2835" s="205">
        <v>2813.105</v>
      </c>
      <c r="G2835" s="205">
        <v>2705.9949999999999</v>
      </c>
      <c r="H2835">
        <f t="shared" si="58"/>
        <v>2008</v>
      </c>
    </row>
    <row r="2836" spans="1:8" x14ac:dyDescent="0.3">
      <c r="A2836" s="203">
        <v>39598</v>
      </c>
      <c r="B2836" s="204" t="s">
        <v>509</v>
      </c>
      <c r="C2836" s="204" t="s">
        <v>714</v>
      </c>
      <c r="D2836" s="204" t="s">
        <v>96</v>
      </c>
      <c r="E2836" s="204" t="s">
        <v>712</v>
      </c>
      <c r="F2836" s="205">
        <v>574</v>
      </c>
      <c r="G2836" s="205">
        <v>755</v>
      </c>
      <c r="H2836">
        <f t="shared" si="58"/>
        <v>2008</v>
      </c>
    </row>
    <row r="2837" spans="1:8" x14ac:dyDescent="0.3">
      <c r="A2837" s="203">
        <v>39598</v>
      </c>
      <c r="B2837" s="204" t="s">
        <v>509</v>
      </c>
      <c r="C2837" s="204" t="s">
        <v>715</v>
      </c>
      <c r="D2837" s="204" t="s">
        <v>96</v>
      </c>
      <c r="E2837" s="204" t="s">
        <v>712</v>
      </c>
      <c r="F2837" s="205">
        <v>0</v>
      </c>
      <c r="G2837" s="205">
        <v>3002</v>
      </c>
      <c r="H2837">
        <f t="shared" si="58"/>
        <v>2008</v>
      </c>
    </row>
    <row r="2838" spans="1:8" x14ac:dyDescent="0.3">
      <c r="A2838" s="203">
        <v>39598</v>
      </c>
      <c r="B2838" s="204" t="s">
        <v>716</v>
      </c>
      <c r="C2838" s="204" t="s">
        <v>716</v>
      </c>
      <c r="D2838" s="204" t="s">
        <v>96</v>
      </c>
      <c r="E2838" s="204" t="s">
        <v>712</v>
      </c>
      <c r="F2838" s="205">
        <v>916</v>
      </c>
      <c r="G2838" s="205">
        <v>1638</v>
      </c>
      <c r="H2838">
        <f t="shared" si="58"/>
        <v>2008</v>
      </c>
    </row>
    <row r="2839" spans="1:8" x14ac:dyDescent="0.3">
      <c r="A2839" s="203">
        <v>39598</v>
      </c>
      <c r="B2839" s="204" t="s">
        <v>717</v>
      </c>
      <c r="C2839" s="204" t="s">
        <v>718</v>
      </c>
      <c r="D2839" s="204" t="s">
        <v>96</v>
      </c>
      <c r="E2839" s="204" t="s">
        <v>712</v>
      </c>
      <c r="F2839" s="205">
        <v>1324</v>
      </c>
      <c r="G2839" s="205">
        <v>1696</v>
      </c>
      <c r="H2839">
        <f t="shared" si="58"/>
        <v>2008</v>
      </c>
    </row>
    <row r="2840" spans="1:8" x14ac:dyDescent="0.3">
      <c r="A2840" s="203">
        <v>39598</v>
      </c>
      <c r="B2840" s="204" t="s">
        <v>717</v>
      </c>
      <c r="C2840" s="204" t="s">
        <v>719</v>
      </c>
      <c r="D2840" s="204" t="s">
        <v>96</v>
      </c>
      <c r="E2840" s="204" t="s">
        <v>712</v>
      </c>
      <c r="F2840" s="205">
        <v>175</v>
      </c>
      <c r="G2840" s="205">
        <v>165</v>
      </c>
      <c r="H2840">
        <f t="shared" si="58"/>
        <v>2008</v>
      </c>
    </row>
    <row r="2841" spans="1:8" x14ac:dyDescent="0.3">
      <c r="A2841" s="203">
        <v>39598</v>
      </c>
      <c r="B2841" s="204" t="s">
        <v>720</v>
      </c>
      <c r="C2841" s="204" t="s">
        <v>720</v>
      </c>
      <c r="D2841" s="204" t="s">
        <v>96</v>
      </c>
      <c r="E2841" s="204" t="s">
        <v>712</v>
      </c>
      <c r="F2841" s="205">
        <v>227</v>
      </c>
      <c r="G2841" s="205">
        <v>1071</v>
      </c>
      <c r="H2841">
        <f t="shared" si="58"/>
        <v>2008</v>
      </c>
    </row>
    <row r="2842" spans="1:8" x14ac:dyDescent="0.3">
      <c r="A2842" s="203">
        <v>39598</v>
      </c>
      <c r="B2842" s="204" t="s">
        <v>720</v>
      </c>
      <c r="C2842" s="204" t="s">
        <v>720</v>
      </c>
      <c r="D2842" s="204" t="s">
        <v>96</v>
      </c>
      <c r="E2842" s="204" t="s">
        <v>721</v>
      </c>
      <c r="F2842" s="205">
        <v>291</v>
      </c>
      <c r="G2842" s="205">
        <v>601</v>
      </c>
      <c r="H2842">
        <f t="shared" si="58"/>
        <v>2008</v>
      </c>
    </row>
    <row r="2843" spans="1:8" x14ac:dyDescent="0.3">
      <c r="A2843" s="203">
        <v>39598</v>
      </c>
      <c r="B2843" s="204" t="s">
        <v>134</v>
      </c>
      <c r="C2843" s="204" t="s">
        <v>134</v>
      </c>
      <c r="D2843" s="204" t="s">
        <v>711</v>
      </c>
      <c r="E2843" s="204" t="s">
        <v>721</v>
      </c>
      <c r="F2843" s="205">
        <v>5989</v>
      </c>
      <c r="G2843" s="205">
        <v>7465</v>
      </c>
      <c r="H2843">
        <f t="shared" si="58"/>
        <v>2008</v>
      </c>
    </row>
    <row r="2844" spans="1:8" x14ac:dyDescent="0.3">
      <c r="A2844" s="203">
        <v>39598</v>
      </c>
      <c r="B2844" s="204" t="s">
        <v>509</v>
      </c>
      <c r="C2844" s="204" t="s">
        <v>713</v>
      </c>
      <c r="D2844" s="204" t="s">
        <v>96</v>
      </c>
      <c r="E2844" s="204" t="s">
        <v>721</v>
      </c>
      <c r="F2844" s="205">
        <v>3715.7849999999999</v>
      </c>
      <c r="G2844" s="205">
        <v>2650.7849999999999</v>
      </c>
      <c r="H2844">
        <f t="shared" si="58"/>
        <v>2008</v>
      </c>
    </row>
    <row r="2845" spans="1:8" x14ac:dyDescent="0.3">
      <c r="A2845" s="203">
        <v>39598</v>
      </c>
      <c r="B2845" s="204" t="s">
        <v>509</v>
      </c>
      <c r="C2845" s="204" t="s">
        <v>714</v>
      </c>
      <c r="D2845" s="204" t="s">
        <v>96</v>
      </c>
      <c r="E2845" s="204" t="s">
        <v>721</v>
      </c>
      <c r="F2845" s="205">
        <v>767</v>
      </c>
      <c r="G2845" s="205">
        <v>553</v>
      </c>
      <c r="H2845">
        <f t="shared" si="58"/>
        <v>2008</v>
      </c>
    </row>
    <row r="2846" spans="1:8" x14ac:dyDescent="0.3">
      <c r="A2846" s="203">
        <v>39598</v>
      </c>
      <c r="B2846" s="204" t="s">
        <v>509</v>
      </c>
      <c r="C2846" s="204" t="s">
        <v>715</v>
      </c>
      <c r="D2846" s="204" t="s">
        <v>96</v>
      </c>
      <c r="E2846" s="204" t="s">
        <v>721</v>
      </c>
      <c r="F2846" s="205">
        <v>0</v>
      </c>
      <c r="G2846" s="205">
        <v>3574</v>
      </c>
      <c r="H2846">
        <f t="shared" si="58"/>
        <v>2008</v>
      </c>
    </row>
    <row r="2847" spans="1:8" x14ac:dyDescent="0.3">
      <c r="A2847" s="203">
        <v>39598</v>
      </c>
      <c r="B2847" s="204" t="s">
        <v>716</v>
      </c>
      <c r="C2847" s="204" t="s">
        <v>716</v>
      </c>
      <c r="D2847" s="204" t="s">
        <v>96</v>
      </c>
      <c r="E2847" s="204" t="s">
        <v>721</v>
      </c>
      <c r="F2847" s="205">
        <v>1050</v>
      </c>
      <c r="G2847" s="205">
        <v>1374</v>
      </c>
      <c r="H2847">
        <f t="shared" si="58"/>
        <v>2008</v>
      </c>
    </row>
    <row r="2848" spans="1:8" x14ac:dyDescent="0.3">
      <c r="A2848" s="203">
        <v>39598</v>
      </c>
      <c r="B2848" s="204" t="s">
        <v>717</v>
      </c>
      <c r="C2848" s="204" t="s">
        <v>718</v>
      </c>
      <c r="D2848" s="204" t="s">
        <v>96</v>
      </c>
      <c r="E2848" s="204" t="s">
        <v>721</v>
      </c>
      <c r="F2848" s="205">
        <v>995</v>
      </c>
      <c r="G2848" s="205">
        <v>1169</v>
      </c>
      <c r="H2848">
        <f t="shared" si="58"/>
        <v>2008</v>
      </c>
    </row>
    <row r="2849" spans="1:8" x14ac:dyDescent="0.3">
      <c r="A2849" s="203">
        <v>39598</v>
      </c>
      <c r="B2849" s="204" t="s">
        <v>717</v>
      </c>
      <c r="C2849" s="204" t="s">
        <v>719</v>
      </c>
      <c r="D2849" s="204" t="s">
        <v>96</v>
      </c>
      <c r="E2849" s="204" t="s">
        <v>721</v>
      </c>
      <c r="F2849" s="205">
        <v>156</v>
      </c>
      <c r="G2849" s="205">
        <v>633</v>
      </c>
      <c r="H2849">
        <f t="shared" si="58"/>
        <v>2008</v>
      </c>
    </row>
    <row r="2850" spans="1:8" x14ac:dyDescent="0.3">
      <c r="A2850" s="203">
        <v>39605</v>
      </c>
      <c r="B2850" s="204" t="s">
        <v>134</v>
      </c>
      <c r="C2850" s="204" t="s">
        <v>134</v>
      </c>
      <c r="D2850" s="204" t="s">
        <v>711</v>
      </c>
      <c r="E2850" s="204" t="s">
        <v>712</v>
      </c>
      <c r="F2850" s="205">
        <v>6454</v>
      </c>
      <c r="G2850" s="205">
        <v>10116</v>
      </c>
      <c r="H2850">
        <f t="shared" si="58"/>
        <v>2008</v>
      </c>
    </row>
    <row r="2851" spans="1:8" x14ac:dyDescent="0.3">
      <c r="A2851" s="203">
        <v>39605</v>
      </c>
      <c r="B2851" s="204" t="s">
        <v>509</v>
      </c>
      <c r="C2851" s="204" t="s">
        <v>713</v>
      </c>
      <c r="D2851" s="204" t="s">
        <v>96</v>
      </c>
      <c r="E2851" s="204" t="s">
        <v>712</v>
      </c>
      <c r="F2851" s="205">
        <v>2896.7449999999999</v>
      </c>
      <c r="G2851" s="205">
        <v>2726.23</v>
      </c>
      <c r="H2851">
        <f t="shared" si="58"/>
        <v>2008</v>
      </c>
    </row>
    <row r="2852" spans="1:8" x14ac:dyDescent="0.3">
      <c r="A2852" s="203">
        <v>39605</v>
      </c>
      <c r="B2852" s="204" t="s">
        <v>509</v>
      </c>
      <c r="C2852" s="204" t="s">
        <v>714</v>
      </c>
      <c r="D2852" s="204" t="s">
        <v>96</v>
      </c>
      <c r="E2852" s="204" t="s">
        <v>712</v>
      </c>
      <c r="F2852" s="205">
        <v>75</v>
      </c>
      <c r="G2852" s="205">
        <v>302</v>
      </c>
      <c r="H2852">
        <f t="shared" si="58"/>
        <v>2008</v>
      </c>
    </row>
    <row r="2853" spans="1:8" x14ac:dyDescent="0.3">
      <c r="A2853" s="203">
        <v>39605</v>
      </c>
      <c r="B2853" s="204" t="s">
        <v>509</v>
      </c>
      <c r="C2853" s="204" t="s">
        <v>715</v>
      </c>
      <c r="D2853" s="204" t="s">
        <v>96</v>
      </c>
      <c r="E2853" s="204" t="s">
        <v>712</v>
      </c>
      <c r="F2853" s="205">
        <v>0</v>
      </c>
      <c r="G2853" s="205">
        <v>3132</v>
      </c>
      <c r="H2853">
        <f t="shared" si="58"/>
        <v>2008</v>
      </c>
    </row>
    <row r="2854" spans="1:8" x14ac:dyDescent="0.3">
      <c r="A2854" s="203">
        <v>39605</v>
      </c>
      <c r="B2854" s="204" t="s">
        <v>716</v>
      </c>
      <c r="C2854" s="204" t="s">
        <v>716</v>
      </c>
      <c r="D2854" s="204" t="s">
        <v>96</v>
      </c>
      <c r="E2854" s="204" t="s">
        <v>712</v>
      </c>
      <c r="F2854" s="205">
        <v>887</v>
      </c>
      <c r="G2854" s="205">
        <v>1815</v>
      </c>
      <c r="H2854">
        <f t="shared" si="58"/>
        <v>2008</v>
      </c>
    </row>
    <row r="2855" spans="1:8" x14ac:dyDescent="0.3">
      <c r="A2855" s="203">
        <v>39605</v>
      </c>
      <c r="B2855" s="204" t="s">
        <v>717</v>
      </c>
      <c r="C2855" s="204" t="s">
        <v>718</v>
      </c>
      <c r="D2855" s="204" t="s">
        <v>96</v>
      </c>
      <c r="E2855" s="204" t="s">
        <v>712</v>
      </c>
      <c r="F2855" s="205">
        <v>1330</v>
      </c>
      <c r="G2855" s="205">
        <v>1771</v>
      </c>
      <c r="H2855">
        <f t="shared" si="58"/>
        <v>2008</v>
      </c>
    </row>
    <row r="2856" spans="1:8" x14ac:dyDescent="0.3">
      <c r="A2856" s="203">
        <v>39605</v>
      </c>
      <c r="B2856" s="204" t="s">
        <v>717</v>
      </c>
      <c r="C2856" s="204" t="s">
        <v>719</v>
      </c>
      <c r="D2856" s="204" t="s">
        <v>96</v>
      </c>
      <c r="E2856" s="204" t="s">
        <v>712</v>
      </c>
      <c r="F2856" s="205">
        <v>174</v>
      </c>
      <c r="G2856" s="205">
        <v>207</v>
      </c>
      <c r="H2856">
        <f t="shared" si="58"/>
        <v>2008</v>
      </c>
    </row>
    <row r="2857" spans="1:8" x14ac:dyDescent="0.3">
      <c r="A2857" s="203">
        <v>39605</v>
      </c>
      <c r="B2857" s="204" t="s">
        <v>720</v>
      </c>
      <c r="C2857" s="204" t="s">
        <v>720</v>
      </c>
      <c r="D2857" s="204" t="s">
        <v>96</v>
      </c>
      <c r="E2857" s="204" t="s">
        <v>712</v>
      </c>
      <c r="F2857" s="205">
        <v>293</v>
      </c>
      <c r="G2857" s="205">
        <v>984</v>
      </c>
      <c r="H2857">
        <f t="shared" si="58"/>
        <v>2008</v>
      </c>
    </row>
    <row r="2858" spans="1:8" x14ac:dyDescent="0.3">
      <c r="A2858" s="203">
        <v>39605</v>
      </c>
      <c r="B2858" s="204" t="s">
        <v>720</v>
      </c>
      <c r="C2858" s="204" t="s">
        <v>720</v>
      </c>
      <c r="D2858" s="204" t="s">
        <v>96</v>
      </c>
      <c r="E2858" s="204" t="s">
        <v>721</v>
      </c>
      <c r="F2858" s="205">
        <v>98</v>
      </c>
      <c r="G2858" s="205">
        <v>608</v>
      </c>
      <c r="H2858">
        <f t="shared" si="58"/>
        <v>2008</v>
      </c>
    </row>
    <row r="2859" spans="1:8" x14ac:dyDescent="0.3">
      <c r="A2859" s="203">
        <v>39605</v>
      </c>
      <c r="B2859" s="204" t="s">
        <v>134</v>
      </c>
      <c r="C2859" s="204" t="s">
        <v>134</v>
      </c>
      <c r="D2859" s="204" t="s">
        <v>711</v>
      </c>
      <c r="E2859" s="204" t="s">
        <v>721</v>
      </c>
      <c r="F2859" s="205">
        <v>6462</v>
      </c>
      <c r="G2859" s="205">
        <v>7108</v>
      </c>
      <c r="H2859">
        <f t="shared" si="58"/>
        <v>2008</v>
      </c>
    </row>
    <row r="2860" spans="1:8" x14ac:dyDescent="0.3">
      <c r="A2860" s="203">
        <v>39605</v>
      </c>
      <c r="B2860" s="204" t="s">
        <v>509</v>
      </c>
      <c r="C2860" s="204" t="s">
        <v>713</v>
      </c>
      <c r="D2860" s="204" t="s">
        <v>96</v>
      </c>
      <c r="E2860" s="204" t="s">
        <v>721</v>
      </c>
      <c r="F2860" s="205">
        <v>3282.33</v>
      </c>
      <c r="G2860" s="205">
        <v>2394.12</v>
      </c>
      <c r="H2860">
        <f t="shared" si="58"/>
        <v>2008</v>
      </c>
    </row>
    <row r="2861" spans="1:8" x14ac:dyDescent="0.3">
      <c r="A2861" s="203">
        <v>39605</v>
      </c>
      <c r="B2861" s="204" t="s">
        <v>509</v>
      </c>
      <c r="C2861" s="204" t="s">
        <v>714</v>
      </c>
      <c r="D2861" s="204" t="s">
        <v>96</v>
      </c>
      <c r="E2861" s="204" t="s">
        <v>721</v>
      </c>
      <c r="F2861" s="205">
        <v>487</v>
      </c>
      <c r="G2861" s="205">
        <v>580</v>
      </c>
      <c r="H2861">
        <f t="shared" si="58"/>
        <v>2008</v>
      </c>
    </row>
    <row r="2862" spans="1:8" x14ac:dyDescent="0.3">
      <c r="A2862" s="203">
        <v>39605</v>
      </c>
      <c r="B2862" s="204" t="s">
        <v>509</v>
      </c>
      <c r="C2862" s="204" t="s">
        <v>715</v>
      </c>
      <c r="D2862" s="204" t="s">
        <v>96</v>
      </c>
      <c r="E2862" s="204" t="s">
        <v>721</v>
      </c>
      <c r="F2862" s="205">
        <v>0</v>
      </c>
      <c r="G2862" s="205">
        <v>3713</v>
      </c>
      <c r="H2862">
        <f t="shared" si="58"/>
        <v>2008</v>
      </c>
    </row>
    <row r="2863" spans="1:8" x14ac:dyDescent="0.3">
      <c r="A2863" s="203">
        <v>39605</v>
      </c>
      <c r="B2863" s="204" t="s">
        <v>716</v>
      </c>
      <c r="C2863" s="204" t="s">
        <v>716</v>
      </c>
      <c r="D2863" s="204" t="s">
        <v>96</v>
      </c>
      <c r="E2863" s="204" t="s">
        <v>721</v>
      </c>
      <c r="F2863" s="205">
        <v>1001</v>
      </c>
      <c r="G2863" s="205">
        <v>1191</v>
      </c>
      <c r="H2863">
        <f t="shared" si="58"/>
        <v>2008</v>
      </c>
    </row>
    <row r="2864" spans="1:8" x14ac:dyDescent="0.3">
      <c r="A2864" s="203">
        <v>39605</v>
      </c>
      <c r="B2864" s="204" t="s">
        <v>717</v>
      </c>
      <c r="C2864" s="204" t="s">
        <v>718</v>
      </c>
      <c r="D2864" s="204" t="s">
        <v>96</v>
      </c>
      <c r="E2864" s="204" t="s">
        <v>721</v>
      </c>
      <c r="F2864" s="205">
        <v>899</v>
      </c>
      <c r="G2864" s="205">
        <v>1195</v>
      </c>
      <c r="H2864">
        <f t="shared" si="58"/>
        <v>2008</v>
      </c>
    </row>
    <row r="2865" spans="1:8" x14ac:dyDescent="0.3">
      <c r="A2865" s="203">
        <v>39605</v>
      </c>
      <c r="B2865" s="204" t="s">
        <v>717</v>
      </c>
      <c r="C2865" s="204" t="s">
        <v>719</v>
      </c>
      <c r="D2865" s="204" t="s">
        <v>96</v>
      </c>
      <c r="E2865" s="204" t="s">
        <v>721</v>
      </c>
      <c r="F2865" s="205">
        <v>115</v>
      </c>
      <c r="G2865" s="205">
        <v>524</v>
      </c>
      <c r="H2865">
        <f t="shared" si="58"/>
        <v>2008</v>
      </c>
    </row>
    <row r="2866" spans="1:8" x14ac:dyDescent="0.3">
      <c r="A2866" s="203">
        <v>39612</v>
      </c>
      <c r="B2866" s="204" t="s">
        <v>134</v>
      </c>
      <c r="C2866" s="204" t="s">
        <v>134</v>
      </c>
      <c r="D2866" s="204" t="s">
        <v>711</v>
      </c>
      <c r="E2866" s="204" t="s">
        <v>712</v>
      </c>
      <c r="F2866" s="205">
        <v>6206</v>
      </c>
      <c r="G2866" s="205">
        <v>9406</v>
      </c>
      <c r="H2866">
        <f t="shared" si="58"/>
        <v>2008</v>
      </c>
    </row>
    <row r="2867" spans="1:8" x14ac:dyDescent="0.3">
      <c r="A2867" s="203">
        <v>39612</v>
      </c>
      <c r="B2867" s="204" t="s">
        <v>509</v>
      </c>
      <c r="C2867" s="204" t="s">
        <v>713</v>
      </c>
      <c r="D2867" s="204" t="s">
        <v>96</v>
      </c>
      <c r="E2867" s="204" t="s">
        <v>712</v>
      </c>
      <c r="F2867" s="205">
        <v>2830.4549999999999</v>
      </c>
      <c r="G2867" s="205">
        <v>2415.1849999999999</v>
      </c>
      <c r="H2867">
        <f t="shared" si="58"/>
        <v>2008</v>
      </c>
    </row>
    <row r="2868" spans="1:8" x14ac:dyDescent="0.3">
      <c r="A2868" s="203">
        <v>39612</v>
      </c>
      <c r="B2868" s="204" t="s">
        <v>509</v>
      </c>
      <c r="C2868" s="204" t="s">
        <v>714</v>
      </c>
      <c r="D2868" s="204" t="s">
        <v>96</v>
      </c>
      <c r="E2868" s="204" t="s">
        <v>712</v>
      </c>
      <c r="F2868" s="205">
        <v>600</v>
      </c>
      <c r="G2868" s="205">
        <v>648</v>
      </c>
      <c r="H2868">
        <f t="shared" si="58"/>
        <v>2008</v>
      </c>
    </row>
    <row r="2869" spans="1:8" x14ac:dyDescent="0.3">
      <c r="A2869" s="203">
        <v>39612</v>
      </c>
      <c r="B2869" s="204" t="s">
        <v>509</v>
      </c>
      <c r="C2869" s="204" t="s">
        <v>715</v>
      </c>
      <c r="D2869" s="204" t="s">
        <v>96</v>
      </c>
      <c r="E2869" s="204" t="s">
        <v>712</v>
      </c>
      <c r="F2869" s="205">
        <v>0</v>
      </c>
      <c r="G2869" s="205">
        <v>3128</v>
      </c>
      <c r="H2869">
        <f t="shared" si="58"/>
        <v>2008</v>
      </c>
    </row>
    <row r="2870" spans="1:8" x14ac:dyDescent="0.3">
      <c r="A2870" s="203">
        <v>39612</v>
      </c>
      <c r="B2870" s="204" t="s">
        <v>716</v>
      </c>
      <c r="C2870" s="204" t="s">
        <v>716</v>
      </c>
      <c r="D2870" s="204" t="s">
        <v>96</v>
      </c>
      <c r="E2870" s="204" t="s">
        <v>712</v>
      </c>
      <c r="F2870" s="205">
        <v>811</v>
      </c>
      <c r="G2870" s="205">
        <v>1810</v>
      </c>
      <c r="H2870">
        <f t="shared" si="58"/>
        <v>2008</v>
      </c>
    </row>
    <row r="2871" spans="1:8" x14ac:dyDescent="0.3">
      <c r="A2871" s="203">
        <v>39612</v>
      </c>
      <c r="B2871" s="204" t="s">
        <v>717</v>
      </c>
      <c r="C2871" s="204" t="s">
        <v>718</v>
      </c>
      <c r="D2871" s="204" t="s">
        <v>96</v>
      </c>
      <c r="E2871" s="204" t="s">
        <v>712</v>
      </c>
      <c r="F2871" s="205">
        <v>1381</v>
      </c>
      <c r="G2871" s="205">
        <v>1751</v>
      </c>
      <c r="H2871">
        <f t="shared" si="58"/>
        <v>2008</v>
      </c>
    </row>
    <row r="2872" spans="1:8" x14ac:dyDescent="0.3">
      <c r="A2872" s="203">
        <v>39612</v>
      </c>
      <c r="B2872" s="204" t="s">
        <v>717</v>
      </c>
      <c r="C2872" s="204" t="s">
        <v>719</v>
      </c>
      <c r="D2872" s="204" t="s">
        <v>96</v>
      </c>
      <c r="E2872" s="204" t="s">
        <v>712</v>
      </c>
      <c r="F2872" s="205">
        <v>200</v>
      </c>
      <c r="G2872" s="205">
        <v>163</v>
      </c>
      <c r="H2872">
        <f t="shared" si="58"/>
        <v>2008</v>
      </c>
    </row>
    <row r="2873" spans="1:8" x14ac:dyDescent="0.3">
      <c r="A2873" s="203">
        <v>39612</v>
      </c>
      <c r="B2873" s="204" t="s">
        <v>720</v>
      </c>
      <c r="C2873" s="204" t="s">
        <v>720</v>
      </c>
      <c r="D2873" s="204" t="s">
        <v>96</v>
      </c>
      <c r="E2873" s="204" t="s">
        <v>712</v>
      </c>
      <c r="F2873" s="205">
        <v>216</v>
      </c>
      <c r="G2873" s="205">
        <v>861</v>
      </c>
      <c r="H2873">
        <f t="shared" si="58"/>
        <v>2008</v>
      </c>
    </row>
    <row r="2874" spans="1:8" x14ac:dyDescent="0.3">
      <c r="A2874" s="203">
        <v>39612</v>
      </c>
      <c r="B2874" s="204" t="s">
        <v>720</v>
      </c>
      <c r="C2874" s="204" t="s">
        <v>720</v>
      </c>
      <c r="D2874" s="204" t="s">
        <v>96</v>
      </c>
      <c r="E2874" s="204" t="s">
        <v>721</v>
      </c>
      <c r="F2874" s="205">
        <v>37</v>
      </c>
      <c r="G2874" s="205">
        <v>607</v>
      </c>
      <c r="H2874">
        <f t="shared" si="58"/>
        <v>2008</v>
      </c>
    </row>
    <row r="2875" spans="1:8" x14ac:dyDescent="0.3">
      <c r="A2875" s="203">
        <v>39612</v>
      </c>
      <c r="B2875" s="204" t="s">
        <v>134</v>
      </c>
      <c r="C2875" s="204" t="s">
        <v>134</v>
      </c>
      <c r="D2875" s="204" t="s">
        <v>711</v>
      </c>
      <c r="E2875" s="204" t="s">
        <v>721</v>
      </c>
      <c r="F2875" s="205">
        <v>6521</v>
      </c>
      <c r="G2875" s="205">
        <v>7105</v>
      </c>
      <c r="H2875">
        <f t="shared" si="58"/>
        <v>2008</v>
      </c>
    </row>
    <row r="2876" spans="1:8" x14ac:dyDescent="0.3">
      <c r="A2876" s="203">
        <v>39612</v>
      </c>
      <c r="B2876" s="204" t="s">
        <v>509</v>
      </c>
      <c r="C2876" s="204" t="s">
        <v>713</v>
      </c>
      <c r="D2876" s="204" t="s">
        <v>96</v>
      </c>
      <c r="E2876" s="204" t="s">
        <v>721</v>
      </c>
      <c r="F2876" s="205">
        <v>3501.72</v>
      </c>
      <c r="G2876" s="205">
        <v>2383.4699999999998</v>
      </c>
      <c r="H2876">
        <f t="shared" si="58"/>
        <v>2008</v>
      </c>
    </row>
    <row r="2877" spans="1:8" x14ac:dyDescent="0.3">
      <c r="A2877" s="203">
        <v>39612</v>
      </c>
      <c r="B2877" s="204" t="s">
        <v>509</v>
      </c>
      <c r="C2877" s="204" t="s">
        <v>714</v>
      </c>
      <c r="D2877" s="204" t="s">
        <v>96</v>
      </c>
      <c r="E2877" s="204" t="s">
        <v>721</v>
      </c>
      <c r="F2877" s="205">
        <v>436</v>
      </c>
      <c r="G2877" s="205">
        <v>530</v>
      </c>
      <c r="H2877">
        <f t="shared" si="58"/>
        <v>2008</v>
      </c>
    </row>
    <row r="2878" spans="1:8" x14ac:dyDescent="0.3">
      <c r="A2878" s="203">
        <v>39612</v>
      </c>
      <c r="B2878" s="204" t="s">
        <v>509</v>
      </c>
      <c r="C2878" s="204" t="s">
        <v>715</v>
      </c>
      <c r="D2878" s="204" t="s">
        <v>96</v>
      </c>
      <c r="E2878" s="204" t="s">
        <v>721</v>
      </c>
      <c r="F2878" s="205">
        <v>0</v>
      </c>
      <c r="G2878" s="205">
        <v>3872</v>
      </c>
      <c r="H2878">
        <f t="shared" si="58"/>
        <v>2008</v>
      </c>
    </row>
    <row r="2879" spans="1:8" x14ac:dyDescent="0.3">
      <c r="A2879" s="203">
        <v>39612</v>
      </c>
      <c r="B2879" s="204" t="s">
        <v>716</v>
      </c>
      <c r="C2879" s="204" t="s">
        <v>716</v>
      </c>
      <c r="D2879" s="204" t="s">
        <v>96</v>
      </c>
      <c r="E2879" s="204" t="s">
        <v>721</v>
      </c>
      <c r="F2879" s="205">
        <v>1425</v>
      </c>
      <c r="G2879" s="205">
        <v>1566</v>
      </c>
      <c r="H2879">
        <f t="shared" si="58"/>
        <v>2008</v>
      </c>
    </row>
    <row r="2880" spans="1:8" x14ac:dyDescent="0.3">
      <c r="A2880" s="203">
        <v>39612</v>
      </c>
      <c r="B2880" s="204" t="s">
        <v>717</v>
      </c>
      <c r="C2880" s="204" t="s">
        <v>718</v>
      </c>
      <c r="D2880" s="204" t="s">
        <v>96</v>
      </c>
      <c r="E2880" s="204" t="s">
        <v>721</v>
      </c>
      <c r="F2880" s="205">
        <v>973</v>
      </c>
      <c r="G2880" s="205">
        <v>1109</v>
      </c>
      <c r="H2880">
        <f t="shared" si="58"/>
        <v>2008</v>
      </c>
    </row>
    <row r="2881" spans="1:8" x14ac:dyDescent="0.3">
      <c r="A2881" s="203">
        <v>39612</v>
      </c>
      <c r="B2881" s="204" t="s">
        <v>717</v>
      </c>
      <c r="C2881" s="204" t="s">
        <v>719</v>
      </c>
      <c r="D2881" s="204" t="s">
        <v>96</v>
      </c>
      <c r="E2881" s="204" t="s">
        <v>721</v>
      </c>
      <c r="F2881" s="205">
        <v>411</v>
      </c>
      <c r="G2881" s="205">
        <v>721</v>
      </c>
      <c r="H2881">
        <f t="shared" si="58"/>
        <v>2008</v>
      </c>
    </row>
    <row r="2882" spans="1:8" x14ac:dyDescent="0.3">
      <c r="A2882" s="203">
        <v>39619</v>
      </c>
      <c r="B2882" s="204" t="s">
        <v>134</v>
      </c>
      <c r="C2882" s="204" t="s">
        <v>134</v>
      </c>
      <c r="D2882" s="204" t="s">
        <v>711</v>
      </c>
      <c r="E2882" s="204" t="s">
        <v>712</v>
      </c>
      <c r="F2882" s="205">
        <v>6055</v>
      </c>
      <c r="G2882" s="205">
        <v>9673</v>
      </c>
      <c r="H2882">
        <f t="shared" si="58"/>
        <v>2008</v>
      </c>
    </row>
    <row r="2883" spans="1:8" x14ac:dyDescent="0.3">
      <c r="A2883" s="203">
        <v>39619</v>
      </c>
      <c r="B2883" s="204" t="s">
        <v>509</v>
      </c>
      <c r="C2883" s="204" t="s">
        <v>713</v>
      </c>
      <c r="D2883" s="204" t="s">
        <v>96</v>
      </c>
      <c r="E2883" s="204" t="s">
        <v>712</v>
      </c>
      <c r="F2883" s="205">
        <v>2589.1799999999998</v>
      </c>
      <c r="G2883" s="205">
        <v>2168.105</v>
      </c>
      <c r="H2883">
        <f t="shared" ref="H2883:H2946" si="59">YEAR(A2883)</f>
        <v>2008</v>
      </c>
    </row>
    <row r="2884" spans="1:8" x14ac:dyDescent="0.3">
      <c r="A2884" s="203">
        <v>39619</v>
      </c>
      <c r="B2884" s="204" t="s">
        <v>509</v>
      </c>
      <c r="C2884" s="204" t="s">
        <v>714</v>
      </c>
      <c r="D2884" s="204" t="s">
        <v>96</v>
      </c>
      <c r="E2884" s="204" t="s">
        <v>712</v>
      </c>
      <c r="F2884" s="205">
        <v>564</v>
      </c>
      <c r="G2884" s="205">
        <v>710</v>
      </c>
      <c r="H2884">
        <f t="shared" si="59"/>
        <v>2008</v>
      </c>
    </row>
    <row r="2885" spans="1:8" x14ac:dyDescent="0.3">
      <c r="A2885" s="203">
        <v>39619</v>
      </c>
      <c r="B2885" s="204" t="s">
        <v>509</v>
      </c>
      <c r="C2885" s="204" t="s">
        <v>715</v>
      </c>
      <c r="D2885" s="204" t="s">
        <v>96</v>
      </c>
      <c r="E2885" s="204" t="s">
        <v>712</v>
      </c>
      <c r="F2885" s="205">
        <v>0</v>
      </c>
      <c r="G2885" s="205">
        <v>3328</v>
      </c>
      <c r="H2885">
        <f t="shared" si="59"/>
        <v>2008</v>
      </c>
    </row>
    <row r="2886" spans="1:8" x14ac:dyDescent="0.3">
      <c r="A2886" s="203">
        <v>39619</v>
      </c>
      <c r="B2886" s="204" t="s">
        <v>716</v>
      </c>
      <c r="C2886" s="204" t="s">
        <v>716</v>
      </c>
      <c r="D2886" s="204" t="s">
        <v>96</v>
      </c>
      <c r="E2886" s="204" t="s">
        <v>712</v>
      </c>
      <c r="F2886" s="205">
        <v>893</v>
      </c>
      <c r="G2886" s="205">
        <v>1645</v>
      </c>
      <c r="H2886">
        <f t="shared" si="59"/>
        <v>2008</v>
      </c>
    </row>
    <row r="2887" spans="1:8" x14ac:dyDescent="0.3">
      <c r="A2887" s="203">
        <v>39619</v>
      </c>
      <c r="B2887" s="204" t="s">
        <v>717</v>
      </c>
      <c r="C2887" s="204" t="s">
        <v>718</v>
      </c>
      <c r="D2887" s="204" t="s">
        <v>96</v>
      </c>
      <c r="E2887" s="204" t="s">
        <v>712</v>
      </c>
      <c r="F2887" s="205">
        <v>1048</v>
      </c>
      <c r="G2887" s="205">
        <v>1614</v>
      </c>
      <c r="H2887">
        <f t="shared" si="59"/>
        <v>2008</v>
      </c>
    </row>
    <row r="2888" spans="1:8" x14ac:dyDescent="0.3">
      <c r="A2888" s="203">
        <v>39619</v>
      </c>
      <c r="B2888" s="204" t="s">
        <v>717</v>
      </c>
      <c r="C2888" s="204" t="s">
        <v>719</v>
      </c>
      <c r="D2888" s="204" t="s">
        <v>96</v>
      </c>
      <c r="E2888" s="204" t="s">
        <v>712</v>
      </c>
      <c r="F2888" s="205">
        <v>235</v>
      </c>
      <c r="G2888" s="205">
        <v>231</v>
      </c>
      <c r="H2888">
        <f t="shared" si="59"/>
        <v>2008</v>
      </c>
    </row>
    <row r="2889" spans="1:8" x14ac:dyDescent="0.3">
      <c r="A2889" s="203">
        <v>39619</v>
      </c>
      <c r="B2889" s="204" t="s">
        <v>720</v>
      </c>
      <c r="C2889" s="204" t="s">
        <v>720</v>
      </c>
      <c r="D2889" s="204" t="s">
        <v>96</v>
      </c>
      <c r="E2889" s="204" t="s">
        <v>712</v>
      </c>
      <c r="F2889" s="205">
        <v>214</v>
      </c>
      <c r="G2889" s="205">
        <v>830</v>
      </c>
      <c r="H2889">
        <f t="shared" si="59"/>
        <v>2008</v>
      </c>
    </row>
    <row r="2890" spans="1:8" x14ac:dyDescent="0.3">
      <c r="A2890" s="203">
        <v>39619</v>
      </c>
      <c r="B2890" s="204" t="s">
        <v>720</v>
      </c>
      <c r="C2890" s="204" t="s">
        <v>720</v>
      </c>
      <c r="D2890" s="204" t="s">
        <v>96</v>
      </c>
      <c r="E2890" s="204" t="s">
        <v>721</v>
      </c>
      <c r="F2890" s="205">
        <v>121</v>
      </c>
      <c r="G2890" s="205">
        <v>509</v>
      </c>
      <c r="H2890">
        <f t="shared" si="59"/>
        <v>2008</v>
      </c>
    </row>
    <row r="2891" spans="1:8" x14ac:dyDescent="0.3">
      <c r="A2891" s="203">
        <v>39619</v>
      </c>
      <c r="B2891" s="204" t="s">
        <v>134</v>
      </c>
      <c r="C2891" s="204" t="s">
        <v>134</v>
      </c>
      <c r="D2891" s="204" t="s">
        <v>711</v>
      </c>
      <c r="E2891" s="204" t="s">
        <v>721</v>
      </c>
      <c r="F2891" s="205">
        <v>6577</v>
      </c>
      <c r="G2891" s="205">
        <v>7437</v>
      </c>
      <c r="H2891">
        <f t="shared" si="59"/>
        <v>2008</v>
      </c>
    </row>
    <row r="2892" spans="1:8" x14ac:dyDescent="0.3">
      <c r="A2892" s="203">
        <v>39619</v>
      </c>
      <c r="B2892" s="204" t="s">
        <v>509</v>
      </c>
      <c r="C2892" s="204" t="s">
        <v>713</v>
      </c>
      <c r="D2892" s="204" t="s">
        <v>96</v>
      </c>
      <c r="E2892" s="204" t="s">
        <v>721</v>
      </c>
      <c r="F2892" s="205">
        <v>4223.79</v>
      </c>
      <c r="G2892" s="205">
        <v>2753.0249999999996</v>
      </c>
      <c r="H2892">
        <f t="shared" si="59"/>
        <v>2008</v>
      </c>
    </row>
    <row r="2893" spans="1:8" x14ac:dyDescent="0.3">
      <c r="A2893" s="203">
        <v>39619</v>
      </c>
      <c r="B2893" s="204" t="s">
        <v>509</v>
      </c>
      <c r="C2893" s="204" t="s">
        <v>714</v>
      </c>
      <c r="D2893" s="204" t="s">
        <v>96</v>
      </c>
      <c r="E2893" s="204" t="s">
        <v>721</v>
      </c>
      <c r="F2893" s="205">
        <v>337</v>
      </c>
      <c r="G2893" s="205">
        <v>596</v>
      </c>
      <c r="H2893">
        <f t="shared" si="59"/>
        <v>2008</v>
      </c>
    </row>
    <row r="2894" spans="1:8" x14ac:dyDescent="0.3">
      <c r="A2894" s="203">
        <v>39619</v>
      </c>
      <c r="B2894" s="204" t="s">
        <v>509</v>
      </c>
      <c r="C2894" s="204" t="s">
        <v>715</v>
      </c>
      <c r="D2894" s="204" t="s">
        <v>96</v>
      </c>
      <c r="E2894" s="204" t="s">
        <v>721</v>
      </c>
      <c r="F2894" s="205">
        <v>0</v>
      </c>
      <c r="G2894" s="205">
        <v>3888</v>
      </c>
      <c r="H2894">
        <f t="shared" si="59"/>
        <v>2008</v>
      </c>
    </row>
    <row r="2895" spans="1:8" x14ac:dyDescent="0.3">
      <c r="A2895" s="203">
        <v>39619</v>
      </c>
      <c r="B2895" s="204" t="s">
        <v>716</v>
      </c>
      <c r="C2895" s="204" t="s">
        <v>716</v>
      </c>
      <c r="D2895" s="204" t="s">
        <v>96</v>
      </c>
      <c r="E2895" s="204" t="s">
        <v>721</v>
      </c>
      <c r="F2895" s="205">
        <v>1377</v>
      </c>
      <c r="G2895" s="205">
        <v>1627</v>
      </c>
      <c r="H2895">
        <f t="shared" si="59"/>
        <v>2008</v>
      </c>
    </row>
    <row r="2896" spans="1:8" x14ac:dyDescent="0.3">
      <c r="A2896" s="203">
        <v>39619</v>
      </c>
      <c r="B2896" s="204" t="s">
        <v>717</v>
      </c>
      <c r="C2896" s="204" t="s">
        <v>718</v>
      </c>
      <c r="D2896" s="204" t="s">
        <v>96</v>
      </c>
      <c r="E2896" s="204" t="s">
        <v>721</v>
      </c>
      <c r="F2896" s="205">
        <v>1064</v>
      </c>
      <c r="G2896" s="205">
        <v>1251</v>
      </c>
      <c r="H2896">
        <f t="shared" si="59"/>
        <v>2008</v>
      </c>
    </row>
    <row r="2897" spans="1:8" x14ac:dyDescent="0.3">
      <c r="A2897" s="203">
        <v>39619</v>
      </c>
      <c r="B2897" s="204" t="s">
        <v>717</v>
      </c>
      <c r="C2897" s="204" t="s">
        <v>719</v>
      </c>
      <c r="D2897" s="204" t="s">
        <v>96</v>
      </c>
      <c r="E2897" s="204" t="s">
        <v>721</v>
      </c>
      <c r="F2897" s="205">
        <v>408</v>
      </c>
      <c r="G2897" s="205">
        <v>753</v>
      </c>
      <c r="H2897">
        <f t="shared" si="59"/>
        <v>2008</v>
      </c>
    </row>
    <row r="2898" spans="1:8" x14ac:dyDescent="0.3">
      <c r="A2898" s="203">
        <v>39626</v>
      </c>
      <c r="B2898" s="204" t="s">
        <v>134</v>
      </c>
      <c r="C2898" s="204" t="s">
        <v>134</v>
      </c>
      <c r="D2898" s="204" t="s">
        <v>711</v>
      </c>
      <c r="E2898" s="204" t="s">
        <v>712</v>
      </c>
      <c r="F2898" s="205">
        <v>6292</v>
      </c>
      <c r="G2898" s="205">
        <v>8852</v>
      </c>
      <c r="H2898">
        <f t="shared" si="59"/>
        <v>2008</v>
      </c>
    </row>
    <row r="2899" spans="1:8" x14ac:dyDescent="0.3">
      <c r="A2899" s="203">
        <v>39626</v>
      </c>
      <c r="B2899" s="204" t="s">
        <v>509</v>
      </c>
      <c r="C2899" s="204" t="s">
        <v>713</v>
      </c>
      <c r="D2899" s="204" t="s">
        <v>96</v>
      </c>
      <c r="E2899" s="204" t="s">
        <v>712</v>
      </c>
      <c r="F2899" s="205">
        <v>3103.0949999999998</v>
      </c>
      <c r="G2899" s="205">
        <v>2832.99</v>
      </c>
      <c r="H2899">
        <f t="shared" si="59"/>
        <v>2008</v>
      </c>
    </row>
    <row r="2900" spans="1:8" x14ac:dyDescent="0.3">
      <c r="A2900" s="203">
        <v>39626</v>
      </c>
      <c r="B2900" s="204" t="s">
        <v>509</v>
      </c>
      <c r="C2900" s="204" t="s">
        <v>714</v>
      </c>
      <c r="D2900" s="204" t="s">
        <v>96</v>
      </c>
      <c r="E2900" s="204" t="s">
        <v>712</v>
      </c>
      <c r="F2900" s="205">
        <v>531</v>
      </c>
      <c r="G2900" s="205">
        <v>751</v>
      </c>
      <c r="H2900">
        <f t="shared" si="59"/>
        <v>2008</v>
      </c>
    </row>
    <row r="2901" spans="1:8" x14ac:dyDescent="0.3">
      <c r="A2901" s="203">
        <v>39626</v>
      </c>
      <c r="B2901" s="204" t="s">
        <v>509</v>
      </c>
      <c r="C2901" s="204" t="s">
        <v>715</v>
      </c>
      <c r="D2901" s="204" t="s">
        <v>96</v>
      </c>
      <c r="E2901" s="204" t="s">
        <v>712</v>
      </c>
      <c r="F2901" s="205">
        <v>0</v>
      </c>
      <c r="G2901" s="205">
        <v>2993</v>
      </c>
      <c r="H2901">
        <f t="shared" si="59"/>
        <v>2008</v>
      </c>
    </row>
    <row r="2902" spans="1:8" x14ac:dyDescent="0.3">
      <c r="A2902" s="203">
        <v>39626</v>
      </c>
      <c r="B2902" s="204" t="s">
        <v>716</v>
      </c>
      <c r="C2902" s="204" t="s">
        <v>716</v>
      </c>
      <c r="D2902" s="204" t="s">
        <v>96</v>
      </c>
      <c r="E2902" s="204" t="s">
        <v>712</v>
      </c>
      <c r="F2902" s="205">
        <v>857</v>
      </c>
      <c r="G2902" s="205">
        <v>1439</v>
      </c>
      <c r="H2902">
        <f t="shared" si="59"/>
        <v>2008</v>
      </c>
    </row>
    <row r="2903" spans="1:8" x14ac:dyDescent="0.3">
      <c r="A2903" s="203">
        <v>39626</v>
      </c>
      <c r="B2903" s="204" t="s">
        <v>717</v>
      </c>
      <c r="C2903" s="204" t="s">
        <v>718</v>
      </c>
      <c r="D2903" s="204" t="s">
        <v>96</v>
      </c>
      <c r="E2903" s="204" t="s">
        <v>712</v>
      </c>
      <c r="F2903" s="205">
        <v>1383</v>
      </c>
      <c r="G2903" s="205">
        <v>1674</v>
      </c>
      <c r="H2903">
        <f t="shared" si="59"/>
        <v>2008</v>
      </c>
    </row>
    <row r="2904" spans="1:8" x14ac:dyDescent="0.3">
      <c r="A2904" s="203">
        <v>39626</v>
      </c>
      <c r="B2904" s="204" t="s">
        <v>717</v>
      </c>
      <c r="C2904" s="204" t="s">
        <v>719</v>
      </c>
      <c r="D2904" s="204" t="s">
        <v>96</v>
      </c>
      <c r="E2904" s="204" t="s">
        <v>712</v>
      </c>
      <c r="F2904" s="205">
        <v>148</v>
      </c>
      <c r="G2904" s="205">
        <v>351</v>
      </c>
      <c r="H2904">
        <f t="shared" si="59"/>
        <v>2008</v>
      </c>
    </row>
    <row r="2905" spans="1:8" x14ac:dyDescent="0.3">
      <c r="A2905" s="203">
        <v>39626</v>
      </c>
      <c r="B2905" s="204" t="s">
        <v>720</v>
      </c>
      <c r="C2905" s="204" t="s">
        <v>720</v>
      </c>
      <c r="D2905" s="204" t="s">
        <v>96</v>
      </c>
      <c r="E2905" s="204" t="s">
        <v>712</v>
      </c>
      <c r="F2905" s="205">
        <v>323</v>
      </c>
      <c r="G2905" s="205">
        <v>838</v>
      </c>
      <c r="H2905">
        <f t="shared" si="59"/>
        <v>2008</v>
      </c>
    </row>
    <row r="2906" spans="1:8" x14ac:dyDescent="0.3">
      <c r="A2906" s="203">
        <v>39626</v>
      </c>
      <c r="B2906" s="204" t="s">
        <v>720</v>
      </c>
      <c r="C2906" s="204" t="s">
        <v>720</v>
      </c>
      <c r="D2906" s="204" t="s">
        <v>96</v>
      </c>
      <c r="E2906" s="204" t="s">
        <v>721</v>
      </c>
      <c r="F2906" s="205">
        <v>817</v>
      </c>
      <c r="G2906" s="205">
        <v>1274</v>
      </c>
      <c r="H2906">
        <f t="shared" si="59"/>
        <v>2008</v>
      </c>
    </row>
    <row r="2907" spans="1:8" x14ac:dyDescent="0.3">
      <c r="A2907" s="203">
        <v>39626</v>
      </c>
      <c r="B2907" s="204" t="s">
        <v>134</v>
      </c>
      <c r="C2907" s="204" t="s">
        <v>134</v>
      </c>
      <c r="D2907" s="204" t="s">
        <v>711</v>
      </c>
      <c r="E2907" s="204" t="s">
        <v>721</v>
      </c>
      <c r="F2907" s="205">
        <v>6681</v>
      </c>
      <c r="G2907" s="205">
        <v>7196</v>
      </c>
      <c r="H2907">
        <f t="shared" si="59"/>
        <v>2008</v>
      </c>
    </row>
    <row r="2908" spans="1:8" x14ac:dyDescent="0.3">
      <c r="A2908" s="203">
        <v>39626</v>
      </c>
      <c r="B2908" s="204" t="s">
        <v>509</v>
      </c>
      <c r="C2908" s="204" t="s">
        <v>713</v>
      </c>
      <c r="D2908" s="204" t="s">
        <v>96</v>
      </c>
      <c r="E2908" s="204" t="s">
        <v>721</v>
      </c>
      <c r="F2908" s="205">
        <v>3640.1699999999996</v>
      </c>
      <c r="G2908" s="205">
        <v>2958.5699999999997</v>
      </c>
      <c r="H2908">
        <f t="shared" si="59"/>
        <v>2008</v>
      </c>
    </row>
    <row r="2909" spans="1:8" x14ac:dyDescent="0.3">
      <c r="A2909" s="203">
        <v>39626</v>
      </c>
      <c r="B2909" s="204" t="s">
        <v>509</v>
      </c>
      <c r="C2909" s="204" t="s">
        <v>714</v>
      </c>
      <c r="D2909" s="204" t="s">
        <v>96</v>
      </c>
      <c r="E2909" s="204" t="s">
        <v>721</v>
      </c>
      <c r="F2909" s="205">
        <v>406</v>
      </c>
      <c r="G2909" s="205">
        <v>642</v>
      </c>
      <c r="H2909">
        <f t="shared" si="59"/>
        <v>2008</v>
      </c>
    </row>
    <row r="2910" spans="1:8" x14ac:dyDescent="0.3">
      <c r="A2910" s="203">
        <v>39626</v>
      </c>
      <c r="B2910" s="204" t="s">
        <v>509</v>
      </c>
      <c r="C2910" s="204" t="s">
        <v>715</v>
      </c>
      <c r="D2910" s="204" t="s">
        <v>96</v>
      </c>
      <c r="E2910" s="204" t="s">
        <v>721</v>
      </c>
      <c r="F2910" s="205">
        <v>0</v>
      </c>
      <c r="G2910" s="205">
        <v>3969</v>
      </c>
      <c r="H2910">
        <f t="shared" si="59"/>
        <v>2008</v>
      </c>
    </row>
    <row r="2911" spans="1:8" x14ac:dyDescent="0.3">
      <c r="A2911" s="203">
        <v>39626</v>
      </c>
      <c r="B2911" s="204" t="s">
        <v>716</v>
      </c>
      <c r="C2911" s="204" t="s">
        <v>716</v>
      </c>
      <c r="D2911" s="204" t="s">
        <v>96</v>
      </c>
      <c r="E2911" s="204" t="s">
        <v>721</v>
      </c>
      <c r="F2911" s="205">
        <v>1084</v>
      </c>
      <c r="G2911" s="205">
        <v>1601</v>
      </c>
      <c r="H2911">
        <f t="shared" si="59"/>
        <v>2008</v>
      </c>
    </row>
    <row r="2912" spans="1:8" x14ac:dyDescent="0.3">
      <c r="A2912" s="203">
        <v>39626</v>
      </c>
      <c r="B2912" s="204" t="s">
        <v>717</v>
      </c>
      <c r="C2912" s="204" t="s">
        <v>718</v>
      </c>
      <c r="D2912" s="204" t="s">
        <v>96</v>
      </c>
      <c r="E2912" s="204" t="s">
        <v>721</v>
      </c>
      <c r="F2912" s="205">
        <v>986</v>
      </c>
      <c r="G2912" s="205">
        <v>1102</v>
      </c>
      <c r="H2912">
        <f t="shared" si="59"/>
        <v>2008</v>
      </c>
    </row>
    <row r="2913" spans="1:8" x14ac:dyDescent="0.3">
      <c r="A2913" s="203">
        <v>39626</v>
      </c>
      <c r="B2913" s="204" t="s">
        <v>717</v>
      </c>
      <c r="C2913" s="204" t="s">
        <v>719</v>
      </c>
      <c r="D2913" s="204" t="s">
        <v>96</v>
      </c>
      <c r="E2913" s="204" t="s">
        <v>721</v>
      </c>
      <c r="F2913" s="205">
        <v>236</v>
      </c>
      <c r="G2913" s="205">
        <v>635</v>
      </c>
      <c r="H2913">
        <f t="shared" si="59"/>
        <v>2008</v>
      </c>
    </row>
    <row r="2914" spans="1:8" x14ac:dyDescent="0.3">
      <c r="A2914" s="203">
        <v>39633</v>
      </c>
      <c r="B2914" s="204" t="s">
        <v>134</v>
      </c>
      <c r="C2914" s="204" t="s">
        <v>134</v>
      </c>
      <c r="D2914" s="204" t="s">
        <v>711</v>
      </c>
      <c r="E2914" s="204" t="s">
        <v>712</v>
      </c>
      <c r="F2914" s="205">
        <v>5908</v>
      </c>
      <c r="G2914" s="205">
        <v>8855</v>
      </c>
      <c r="H2914">
        <f t="shared" si="59"/>
        <v>2008</v>
      </c>
    </row>
    <row r="2915" spans="1:8" x14ac:dyDescent="0.3">
      <c r="A2915" s="203">
        <v>39633</v>
      </c>
      <c r="B2915" s="204" t="s">
        <v>509</v>
      </c>
      <c r="C2915" s="204" t="s">
        <v>713</v>
      </c>
      <c r="D2915" s="204" t="s">
        <v>96</v>
      </c>
      <c r="E2915" s="204" t="s">
        <v>712</v>
      </c>
      <c r="F2915" s="205">
        <v>2977.49</v>
      </c>
      <c r="G2915" s="205">
        <v>2668.98</v>
      </c>
      <c r="H2915">
        <f t="shared" si="59"/>
        <v>2008</v>
      </c>
    </row>
    <row r="2916" spans="1:8" x14ac:dyDescent="0.3">
      <c r="A2916" s="203">
        <v>39633</v>
      </c>
      <c r="B2916" s="204" t="s">
        <v>509</v>
      </c>
      <c r="C2916" s="204" t="s">
        <v>714</v>
      </c>
      <c r="D2916" s="204" t="s">
        <v>96</v>
      </c>
      <c r="E2916" s="204" t="s">
        <v>712</v>
      </c>
      <c r="F2916" s="205">
        <v>510</v>
      </c>
      <c r="G2916" s="205">
        <v>782</v>
      </c>
      <c r="H2916">
        <f t="shared" si="59"/>
        <v>2008</v>
      </c>
    </row>
    <row r="2917" spans="1:8" x14ac:dyDescent="0.3">
      <c r="A2917" s="203">
        <v>39633</v>
      </c>
      <c r="B2917" s="204" t="s">
        <v>509</v>
      </c>
      <c r="C2917" s="204" t="s">
        <v>715</v>
      </c>
      <c r="D2917" s="204" t="s">
        <v>96</v>
      </c>
      <c r="E2917" s="204" t="s">
        <v>712</v>
      </c>
      <c r="F2917" s="205">
        <v>0</v>
      </c>
      <c r="G2917" s="205">
        <v>2998</v>
      </c>
      <c r="H2917">
        <f t="shared" si="59"/>
        <v>2008</v>
      </c>
    </row>
    <row r="2918" spans="1:8" x14ac:dyDescent="0.3">
      <c r="A2918" s="203">
        <v>39633</v>
      </c>
      <c r="B2918" s="204" t="s">
        <v>716</v>
      </c>
      <c r="C2918" s="204" t="s">
        <v>716</v>
      </c>
      <c r="D2918" s="204" t="s">
        <v>96</v>
      </c>
      <c r="E2918" s="204" t="s">
        <v>712</v>
      </c>
      <c r="F2918" s="205">
        <v>888</v>
      </c>
      <c r="G2918" s="205">
        <v>1396</v>
      </c>
      <c r="H2918">
        <f t="shared" si="59"/>
        <v>2008</v>
      </c>
    </row>
    <row r="2919" spans="1:8" x14ac:dyDescent="0.3">
      <c r="A2919" s="203">
        <v>39633</v>
      </c>
      <c r="B2919" s="204" t="s">
        <v>717</v>
      </c>
      <c r="C2919" s="204" t="s">
        <v>718</v>
      </c>
      <c r="D2919" s="204" t="s">
        <v>96</v>
      </c>
      <c r="E2919" s="204" t="s">
        <v>712</v>
      </c>
      <c r="F2919" s="205">
        <v>1127</v>
      </c>
      <c r="G2919" s="205">
        <v>1595</v>
      </c>
      <c r="H2919">
        <f t="shared" si="59"/>
        <v>2008</v>
      </c>
    </row>
    <row r="2920" spans="1:8" x14ac:dyDescent="0.3">
      <c r="A2920" s="203">
        <v>39633</v>
      </c>
      <c r="B2920" s="204" t="s">
        <v>717</v>
      </c>
      <c r="C2920" s="204" t="s">
        <v>719</v>
      </c>
      <c r="D2920" s="204" t="s">
        <v>96</v>
      </c>
      <c r="E2920" s="204" t="s">
        <v>712</v>
      </c>
      <c r="F2920" s="205">
        <v>142</v>
      </c>
      <c r="G2920" s="205">
        <v>249</v>
      </c>
      <c r="H2920">
        <f t="shared" si="59"/>
        <v>2008</v>
      </c>
    </row>
    <row r="2921" spans="1:8" x14ac:dyDescent="0.3">
      <c r="A2921" s="203">
        <v>39633</v>
      </c>
      <c r="B2921" s="204" t="s">
        <v>720</v>
      </c>
      <c r="C2921" s="204" t="s">
        <v>720</v>
      </c>
      <c r="D2921" s="204" t="s">
        <v>96</v>
      </c>
      <c r="E2921" s="204" t="s">
        <v>712</v>
      </c>
      <c r="F2921" s="205">
        <v>308</v>
      </c>
      <c r="G2921" s="205">
        <v>817</v>
      </c>
      <c r="H2921">
        <f t="shared" si="59"/>
        <v>2008</v>
      </c>
    </row>
    <row r="2922" spans="1:8" x14ac:dyDescent="0.3">
      <c r="A2922" s="203">
        <v>39633</v>
      </c>
      <c r="B2922" s="204" t="s">
        <v>720</v>
      </c>
      <c r="C2922" s="204" t="s">
        <v>720</v>
      </c>
      <c r="D2922" s="204" t="s">
        <v>96</v>
      </c>
      <c r="E2922" s="204" t="s">
        <v>721</v>
      </c>
      <c r="F2922" s="205">
        <v>-390</v>
      </c>
      <c r="G2922" s="205">
        <v>683</v>
      </c>
      <c r="H2922">
        <f t="shared" si="59"/>
        <v>2008</v>
      </c>
    </row>
    <row r="2923" spans="1:8" x14ac:dyDescent="0.3">
      <c r="A2923" s="203">
        <v>39633</v>
      </c>
      <c r="B2923" s="204" t="s">
        <v>134</v>
      </c>
      <c r="C2923" s="204" t="s">
        <v>134</v>
      </c>
      <c r="D2923" s="204" t="s">
        <v>711</v>
      </c>
      <c r="E2923" s="204" t="s">
        <v>721</v>
      </c>
      <c r="F2923" s="205">
        <v>7054</v>
      </c>
      <c r="G2923" s="205">
        <v>6548</v>
      </c>
      <c r="H2923">
        <f t="shared" si="59"/>
        <v>2008</v>
      </c>
    </row>
    <row r="2924" spans="1:8" x14ac:dyDescent="0.3">
      <c r="A2924" s="203">
        <v>39633</v>
      </c>
      <c r="B2924" s="204" t="s">
        <v>509</v>
      </c>
      <c r="C2924" s="204" t="s">
        <v>713</v>
      </c>
      <c r="D2924" s="204" t="s">
        <v>96</v>
      </c>
      <c r="E2924" s="204" t="s">
        <v>721</v>
      </c>
      <c r="F2924" s="205">
        <v>3624.1949999999997</v>
      </c>
      <c r="G2924" s="205">
        <v>2997.9749999999999</v>
      </c>
      <c r="H2924">
        <f t="shared" si="59"/>
        <v>2008</v>
      </c>
    </row>
    <row r="2925" spans="1:8" x14ac:dyDescent="0.3">
      <c r="A2925" s="203">
        <v>39633</v>
      </c>
      <c r="B2925" s="204" t="s">
        <v>509</v>
      </c>
      <c r="C2925" s="204" t="s">
        <v>714</v>
      </c>
      <c r="D2925" s="204" t="s">
        <v>96</v>
      </c>
      <c r="E2925" s="204" t="s">
        <v>721</v>
      </c>
      <c r="F2925" s="205">
        <v>410</v>
      </c>
      <c r="G2925" s="205">
        <v>627</v>
      </c>
      <c r="H2925">
        <f t="shared" si="59"/>
        <v>2008</v>
      </c>
    </row>
    <row r="2926" spans="1:8" x14ac:dyDescent="0.3">
      <c r="A2926" s="203">
        <v>39633</v>
      </c>
      <c r="B2926" s="204" t="s">
        <v>509</v>
      </c>
      <c r="C2926" s="204" t="s">
        <v>715</v>
      </c>
      <c r="D2926" s="204" t="s">
        <v>96</v>
      </c>
      <c r="E2926" s="204" t="s">
        <v>721</v>
      </c>
      <c r="F2926" s="205">
        <v>0</v>
      </c>
      <c r="G2926" s="205">
        <v>4107</v>
      </c>
      <c r="H2926">
        <f t="shared" si="59"/>
        <v>2008</v>
      </c>
    </row>
    <row r="2927" spans="1:8" x14ac:dyDescent="0.3">
      <c r="A2927" s="203">
        <v>39633</v>
      </c>
      <c r="B2927" s="204" t="s">
        <v>716</v>
      </c>
      <c r="C2927" s="204" t="s">
        <v>716</v>
      </c>
      <c r="D2927" s="204" t="s">
        <v>96</v>
      </c>
      <c r="E2927" s="204" t="s">
        <v>721</v>
      </c>
      <c r="F2927" s="205">
        <v>1192</v>
      </c>
      <c r="G2927" s="205">
        <v>1658</v>
      </c>
      <c r="H2927">
        <f t="shared" si="59"/>
        <v>2008</v>
      </c>
    </row>
    <row r="2928" spans="1:8" x14ac:dyDescent="0.3">
      <c r="A2928" s="203">
        <v>39633</v>
      </c>
      <c r="B2928" s="204" t="s">
        <v>717</v>
      </c>
      <c r="C2928" s="204" t="s">
        <v>718</v>
      </c>
      <c r="D2928" s="204" t="s">
        <v>96</v>
      </c>
      <c r="E2928" s="204" t="s">
        <v>721</v>
      </c>
      <c r="F2928" s="205">
        <v>1038</v>
      </c>
      <c r="G2928" s="205">
        <v>1143</v>
      </c>
      <c r="H2928">
        <f t="shared" si="59"/>
        <v>2008</v>
      </c>
    </row>
    <row r="2929" spans="1:8" x14ac:dyDescent="0.3">
      <c r="A2929" s="203">
        <v>39633</v>
      </c>
      <c r="B2929" s="204" t="s">
        <v>717</v>
      </c>
      <c r="C2929" s="204" t="s">
        <v>719</v>
      </c>
      <c r="D2929" s="204" t="s">
        <v>96</v>
      </c>
      <c r="E2929" s="204" t="s">
        <v>721</v>
      </c>
      <c r="F2929" s="205">
        <v>329</v>
      </c>
      <c r="G2929" s="205">
        <v>623</v>
      </c>
      <c r="H2929">
        <f t="shared" si="59"/>
        <v>2008</v>
      </c>
    </row>
    <row r="2930" spans="1:8" x14ac:dyDescent="0.3">
      <c r="A2930" s="203">
        <v>39640</v>
      </c>
      <c r="B2930" s="204" t="s">
        <v>134</v>
      </c>
      <c r="C2930" s="204" t="s">
        <v>134</v>
      </c>
      <c r="D2930" s="204" t="s">
        <v>711</v>
      </c>
      <c r="E2930" s="204" t="s">
        <v>712</v>
      </c>
      <c r="F2930" s="205">
        <v>6146</v>
      </c>
      <c r="G2930" s="205">
        <v>8332</v>
      </c>
      <c r="H2930">
        <f t="shared" si="59"/>
        <v>2008</v>
      </c>
    </row>
    <row r="2931" spans="1:8" x14ac:dyDescent="0.3">
      <c r="A2931" s="203">
        <v>39640</v>
      </c>
      <c r="B2931" s="204" t="s">
        <v>509</v>
      </c>
      <c r="C2931" s="204" t="s">
        <v>713</v>
      </c>
      <c r="D2931" s="204" t="s">
        <v>96</v>
      </c>
      <c r="E2931" s="204" t="s">
        <v>712</v>
      </c>
      <c r="F2931" s="205">
        <v>3055.08</v>
      </c>
      <c r="G2931" s="205">
        <v>3047.9249999999997</v>
      </c>
      <c r="H2931">
        <f t="shared" si="59"/>
        <v>2008</v>
      </c>
    </row>
    <row r="2932" spans="1:8" x14ac:dyDescent="0.3">
      <c r="A2932" s="203">
        <v>39640</v>
      </c>
      <c r="B2932" s="204" t="s">
        <v>509</v>
      </c>
      <c r="C2932" s="204" t="s">
        <v>714</v>
      </c>
      <c r="D2932" s="204" t="s">
        <v>96</v>
      </c>
      <c r="E2932" s="204" t="s">
        <v>712</v>
      </c>
      <c r="F2932" s="205">
        <v>172</v>
      </c>
      <c r="G2932" s="205">
        <v>619</v>
      </c>
      <c r="H2932">
        <f t="shared" si="59"/>
        <v>2008</v>
      </c>
    </row>
    <row r="2933" spans="1:8" x14ac:dyDescent="0.3">
      <c r="A2933" s="203">
        <v>39640</v>
      </c>
      <c r="B2933" s="204" t="s">
        <v>509</v>
      </c>
      <c r="C2933" s="204" t="s">
        <v>715</v>
      </c>
      <c r="D2933" s="204" t="s">
        <v>96</v>
      </c>
      <c r="E2933" s="204" t="s">
        <v>712</v>
      </c>
      <c r="F2933" s="205">
        <v>0</v>
      </c>
      <c r="G2933" s="205">
        <v>2963</v>
      </c>
      <c r="H2933">
        <f t="shared" si="59"/>
        <v>2008</v>
      </c>
    </row>
    <row r="2934" spans="1:8" x14ac:dyDescent="0.3">
      <c r="A2934" s="203">
        <v>39640</v>
      </c>
      <c r="B2934" s="204" t="s">
        <v>716</v>
      </c>
      <c r="C2934" s="204" t="s">
        <v>716</v>
      </c>
      <c r="D2934" s="204" t="s">
        <v>96</v>
      </c>
      <c r="E2934" s="204" t="s">
        <v>712</v>
      </c>
      <c r="F2934" s="205">
        <v>853</v>
      </c>
      <c r="G2934" s="205">
        <v>1535</v>
      </c>
      <c r="H2934">
        <f t="shared" si="59"/>
        <v>2008</v>
      </c>
    </row>
    <row r="2935" spans="1:8" x14ac:dyDescent="0.3">
      <c r="A2935" s="203">
        <v>39640</v>
      </c>
      <c r="B2935" s="204" t="s">
        <v>717</v>
      </c>
      <c r="C2935" s="204" t="s">
        <v>718</v>
      </c>
      <c r="D2935" s="204" t="s">
        <v>96</v>
      </c>
      <c r="E2935" s="204" t="s">
        <v>712</v>
      </c>
      <c r="F2935" s="205">
        <v>1161</v>
      </c>
      <c r="G2935" s="205">
        <v>1820</v>
      </c>
      <c r="H2935">
        <f t="shared" si="59"/>
        <v>2008</v>
      </c>
    </row>
    <row r="2936" spans="1:8" x14ac:dyDescent="0.3">
      <c r="A2936" s="203">
        <v>39640</v>
      </c>
      <c r="B2936" s="204" t="s">
        <v>717</v>
      </c>
      <c r="C2936" s="204" t="s">
        <v>719</v>
      </c>
      <c r="D2936" s="204" t="s">
        <v>96</v>
      </c>
      <c r="E2936" s="204" t="s">
        <v>712</v>
      </c>
      <c r="F2936" s="205">
        <v>294</v>
      </c>
      <c r="G2936" s="205">
        <v>288</v>
      </c>
      <c r="H2936">
        <f t="shared" si="59"/>
        <v>2008</v>
      </c>
    </row>
    <row r="2937" spans="1:8" x14ac:dyDescent="0.3">
      <c r="A2937" s="203">
        <v>39640</v>
      </c>
      <c r="B2937" s="204" t="s">
        <v>720</v>
      </c>
      <c r="C2937" s="204" t="s">
        <v>720</v>
      </c>
      <c r="D2937" s="204" t="s">
        <v>96</v>
      </c>
      <c r="E2937" s="204" t="s">
        <v>712</v>
      </c>
      <c r="F2937" s="205">
        <v>331</v>
      </c>
      <c r="G2937" s="205">
        <v>905</v>
      </c>
      <c r="H2937">
        <f t="shared" si="59"/>
        <v>2008</v>
      </c>
    </row>
    <row r="2938" spans="1:8" x14ac:dyDescent="0.3">
      <c r="A2938" s="203">
        <v>39640</v>
      </c>
      <c r="B2938" s="204" t="s">
        <v>720</v>
      </c>
      <c r="C2938" s="204" t="s">
        <v>720</v>
      </c>
      <c r="D2938" s="204" t="s">
        <v>96</v>
      </c>
      <c r="E2938" s="204" t="s">
        <v>721</v>
      </c>
      <c r="F2938" s="205">
        <v>116</v>
      </c>
      <c r="G2938" s="205">
        <v>561</v>
      </c>
      <c r="H2938">
        <f t="shared" si="59"/>
        <v>2008</v>
      </c>
    </row>
    <row r="2939" spans="1:8" x14ac:dyDescent="0.3">
      <c r="A2939" s="203">
        <v>39640</v>
      </c>
      <c r="B2939" s="204" t="s">
        <v>134</v>
      </c>
      <c r="C2939" s="204" t="s">
        <v>134</v>
      </c>
      <c r="D2939" s="204" t="s">
        <v>711</v>
      </c>
      <c r="E2939" s="204" t="s">
        <v>721</v>
      </c>
      <c r="F2939" s="205">
        <v>6604</v>
      </c>
      <c r="G2939" s="205">
        <v>6729</v>
      </c>
      <c r="H2939">
        <f t="shared" si="59"/>
        <v>2008</v>
      </c>
    </row>
    <row r="2940" spans="1:8" x14ac:dyDescent="0.3">
      <c r="A2940" s="203">
        <v>39640</v>
      </c>
      <c r="B2940" s="204" t="s">
        <v>509</v>
      </c>
      <c r="C2940" s="204" t="s">
        <v>713</v>
      </c>
      <c r="D2940" s="204" t="s">
        <v>96</v>
      </c>
      <c r="E2940" s="204" t="s">
        <v>721</v>
      </c>
      <c r="F2940" s="205">
        <v>3450.6</v>
      </c>
      <c r="G2940" s="205">
        <v>2991.585</v>
      </c>
      <c r="H2940">
        <f t="shared" si="59"/>
        <v>2008</v>
      </c>
    </row>
    <row r="2941" spans="1:8" x14ac:dyDescent="0.3">
      <c r="A2941" s="203">
        <v>39640</v>
      </c>
      <c r="B2941" s="204" t="s">
        <v>509</v>
      </c>
      <c r="C2941" s="204" t="s">
        <v>714</v>
      </c>
      <c r="D2941" s="204" t="s">
        <v>96</v>
      </c>
      <c r="E2941" s="204" t="s">
        <v>721</v>
      </c>
      <c r="F2941" s="205">
        <v>415</v>
      </c>
      <c r="G2941" s="205">
        <v>512</v>
      </c>
      <c r="H2941">
        <f t="shared" si="59"/>
        <v>2008</v>
      </c>
    </row>
    <row r="2942" spans="1:8" x14ac:dyDescent="0.3">
      <c r="A2942" s="203">
        <v>39640</v>
      </c>
      <c r="B2942" s="204" t="s">
        <v>509</v>
      </c>
      <c r="C2942" s="204" t="s">
        <v>715</v>
      </c>
      <c r="D2942" s="204" t="s">
        <v>96</v>
      </c>
      <c r="E2942" s="204" t="s">
        <v>721</v>
      </c>
      <c r="F2942" s="205">
        <v>0</v>
      </c>
      <c r="G2942" s="205">
        <v>4328</v>
      </c>
      <c r="H2942">
        <f t="shared" si="59"/>
        <v>2008</v>
      </c>
    </row>
    <row r="2943" spans="1:8" x14ac:dyDescent="0.3">
      <c r="A2943" s="203">
        <v>39640</v>
      </c>
      <c r="B2943" s="204" t="s">
        <v>716</v>
      </c>
      <c r="C2943" s="204" t="s">
        <v>716</v>
      </c>
      <c r="D2943" s="204" t="s">
        <v>96</v>
      </c>
      <c r="E2943" s="204" t="s">
        <v>721</v>
      </c>
      <c r="F2943" s="205">
        <v>1120</v>
      </c>
      <c r="G2943" s="205">
        <v>1427</v>
      </c>
      <c r="H2943">
        <f t="shared" si="59"/>
        <v>2008</v>
      </c>
    </row>
    <row r="2944" spans="1:8" x14ac:dyDescent="0.3">
      <c r="A2944" s="203">
        <v>39640</v>
      </c>
      <c r="B2944" s="204" t="s">
        <v>717</v>
      </c>
      <c r="C2944" s="204" t="s">
        <v>718</v>
      </c>
      <c r="D2944" s="204" t="s">
        <v>96</v>
      </c>
      <c r="E2944" s="204" t="s">
        <v>721</v>
      </c>
      <c r="F2944" s="205">
        <v>1119</v>
      </c>
      <c r="G2944" s="205">
        <v>1353</v>
      </c>
      <c r="H2944">
        <f t="shared" si="59"/>
        <v>2008</v>
      </c>
    </row>
    <row r="2945" spans="1:8" x14ac:dyDescent="0.3">
      <c r="A2945" s="203">
        <v>39640</v>
      </c>
      <c r="B2945" s="204" t="s">
        <v>717</v>
      </c>
      <c r="C2945" s="204" t="s">
        <v>719</v>
      </c>
      <c r="D2945" s="204" t="s">
        <v>96</v>
      </c>
      <c r="E2945" s="204" t="s">
        <v>721</v>
      </c>
      <c r="F2945" s="205">
        <v>389</v>
      </c>
      <c r="G2945" s="205">
        <v>807</v>
      </c>
      <c r="H2945">
        <f t="shared" si="59"/>
        <v>2008</v>
      </c>
    </row>
    <row r="2946" spans="1:8" x14ac:dyDescent="0.3">
      <c r="A2946" s="203">
        <v>39647</v>
      </c>
      <c r="B2946" s="204" t="s">
        <v>134</v>
      </c>
      <c r="C2946" s="204" t="s">
        <v>134</v>
      </c>
      <c r="D2946" s="204" t="s">
        <v>711</v>
      </c>
      <c r="E2946" s="204" t="s">
        <v>712</v>
      </c>
      <c r="F2946" s="205">
        <v>6122</v>
      </c>
      <c r="G2946" s="205">
        <v>8991</v>
      </c>
      <c r="H2946">
        <f t="shared" si="59"/>
        <v>2008</v>
      </c>
    </row>
    <row r="2947" spans="1:8" x14ac:dyDescent="0.3">
      <c r="A2947" s="203">
        <v>39647</v>
      </c>
      <c r="B2947" s="204" t="s">
        <v>509</v>
      </c>
      <c r="C2947" s="204" t="s">
        <v>713</v>
      </c>
      <c r="D2947" s="204" t="s">
        <v>96</v>
      </c>
      <c r="E2947" s="204" t="s">
        <v>712</v>
      </c>
      <c r="F2947" s="205">
        <v>2854.4049999999997</v>
      </c>
      <c r="G2947" s="205">
        <v>3281.16</v>
      </c>
      <c r="H2947">
        <f t="shared" ref="H2947:H3010" si="60">YEAR(A2947)</f>
        <v>2008</v>
      </c>
    </row>
    <row r="2948" spans="1:8" x14ac:dyDescent="0.3">
      <c r="A2948" s="203">
        <v>39647</v>
      </c>
      <c r="B2948" s="204" t="s">
        <v>509</v>
      </c>
      <c r="C2948" s="204" t="s">
        <v>714</v>
      </c>
      <c r="D2948" s="204" t="s">
        <v>96</v>
      </c>
      <c r="E2948" s="204" t="s">
        <v>712</v>
      </c>
      <c r="F2948" s="205">
        <v>520</v>
      </c>
      <c r="G2948" s="205">
        <v>721</v>
      </c>
      <c r="H2948">
        <f t="shared" si="60"/>
        <v>2008</v>
      </c>
    </row>
    <row r="2949" spans="1:8" x14ac:dyDescent="0.3">
      <c r="A2949" s="203">
        <v>39647</v>
      </c>
      <c r="B2949" s="204" t="s">
        <v>509</v>
      </c>
      <c r="C2949" s="204" t="s">
        <v>715</v>
      </c>
      <c r="D2949" s="204" t="s">
        <v>96</v>
      </c>
      <c r="E2949" s="204" t="s">
        <v>712</v>
      </c>
      <c r="F2949" s="205">
        <v>0</v>
      </c>
      <c r="G2949" s="205">
        <v>2818</v>
      </c>
      <c r="H2949">
        <f t="shared" si="60"/>
        <v>2008</v>
      </c>
    </row>
    <row r="2950" spans="1:8" x14ac:dyDescent="0.3">
      <c r="A2950" s="203">
        <v>39647</v>
      </c>
      <c r="B2950" s="204" t="s">
        <v>716</v>
      </c>
      <c r="C2950" s="204" t="s">
        <v>716</v>
      </c>
      <c r="D2950" s="204" t="s">
        <v>96</v>
      </c>
      <c r="E2950" s="204" t="s">
        <v>712</v>
      </c>
      <c r="F2950" s="205">
        <v>830</v>
      </c>
      <c r="G2950" s="205">
        <v>1491</v>
      </c>
      <c r="H2950">
        <f t="shared" si="60"/>
        <v>2008</v>
      </c>
    </row>
    <row r="2951" spans="1:8" x14ac:dyDescent="0.3">
      <c r="A2951" s="203">
        <v>39647</v>
      </c>
      <c r="B2951" s="204" t="s">
        <v>717</v>
      </c>
      <c r="C2951" s="204" t="s">
        <v>718</v>
      </c>
      <c r="D2951" s="204" t="s">
        <v>96</v>
      </c>
      <c r="E2951" s="204" t="s">
        <v>712</v>
      </c>
      <c r="F2951" s="205">
        <v>1093</v>
      </c>
      <c r="G2951" s="205">
        <v>1826</v>
      </c>
      <c r="H2951">
        <f t="shared" si="60"/>
        <v>2008</v>
      </c>
    </row>
    <row r="2952" spans="1:8" x14ac:dyDescent="0.3">
      <c r="A2952" s="203">
        <v>39647</v>
      </c>
      <c r="B2952" s="204" t="s">
        <v>717</v>
      </c>
      <c r="C2952" s="204" t="s">
        <v>719</v>
      </c>
      <c r="D2952" s="204" t="s">
        <v>96</v>
      </c>
      <c r="E2952" s="204" t="s">
        <v>712</v>
      </c>
      <c r="F2952" s="205">
        <v>254</v>
      </c>
      <c r="G2952" s="205">
        <v>140</v>
      </c>
      <c r="H2952">
        <f t="shared" si="60"/>
        <v>2008</v>
      </c>
    </row>
    <row r="2953" spans="1:8" x14ac:dyDescent="0.3">
      <c r="A2953" s="203">
        <v>39647</v>
      </c>
      <c r="B2953" s="204" t="s">
        <v>720</v>
      </c>
      <c r="C2953" s="204" t="s">
        <v>720</v>
      </c>
      <c r="D2953" s="204" t="s">
        <v>96</v>
      </c>
      <c r="E2953" s="204" t="s">
        <v>712</v>
      </c>
      <c r="F2953" s="205">
        <v>321</v>
      </c>
      <c r="G2953" s="205">
        <v>913</v>
      </c>
      <c r="H2953">
        <f t="shared" si="60"/>
        <v>2008</v>
      </c>
    </row>
    <row r="2954" spans="1:8" x14ac:dyDescent="0.3">
      <c r="A2954" s="203">
        <v>39647</v>
      </c>
      <c r="B2954" s="204" t="s">
        <v>720</v>
      </c>
      <c r="C2954" s="204" t="s">
        <v>720</v>
      </c>
      <c r="D2954" s="204" t="s">
        <v>96</v>
      </c>
      <c r="E2954" s="204" t="s">
        <v>721</v>
      </c>
      <c r="F2954" s="205">
        <v>253</v>
      </c>
      <c r="G2954" s="205">
        <v>577</v>
      </c>
      <c r="H2954">
        <f t="shared" si="60"/>
        <v>2008</v>
      </c>
    </row>
    <row r="2955" spans="1:8" x14ac:dyDescent="0.3">
      <c r="A2955" s="203">
        <v>39647</v>
      </c>
      <c r="B2955" s="204" t="s">
        <v>134</v>
      </c>
      <c r="C2955" s="204" t="s">
        <v>134</v>
      </c>
      <c r="D2955" s="204" t="s">
        <v>711</v>
      </c>
      <c r="E2955" s="204" t="s">
        <v>721</v>
      </c>
      <c r="F2955" s="205">
        <v>6705</v>
      </c>
      <c r="G2955" s="205">
        <v>6931</v>
      </c>
      <c r="H2955">
        <f t="shared" si="60"/>
        <v>2008</v>
      </c>
    </row>
    <row r="2956" spans="1:8" x14ac:dyDescent="0.3">
      <c r="A2956" s="203">
        <v>39647</v>
      </c>
      <c r="B2956" s="204" t="s">
        <v>509</v>
      </c>
      <c r="C2956" s="204" t="s">
        <v>713</v>
      </c>
      <c r="D2956" s="204" t="s">
        <v>96</v>
      </c>
      <c r="E2956" s="204" t="s">
        <v>721</v>
      </c>
      <c r="F2956" s="205">
        <v>3580.5299999999997</v>
      </c>
      <c r="G2956" s="205">
        <v>2594.3399999999997</v>
      </c>
      <c r="H2956">
        <f t="shared" si="60"/>
        <v>2008</v>
      </c>
    </row>
    <row r="2957" spans="1:8" x14ac:dyDescent="0.3">
      <c r="A2957" s="203">
        <v>39647</v>
      </c>
      <c r="B2957" s="204" t="s">
        <v>509</v>
      </c>
      <c r="C2957" s="204" t="s">
        <v>714</v>
      </c>
      <c r="D2957" s="204" t="s">
        <v>96</v>
      </c>
      <c r="E2957" s="204" t="s">
        <v>721</v>
      </c>
      <c r="F2957" s="205">
        <v>630</v>
      </c>
      <c r="G2957" s="205">
        <v>584</v>
      </c>
      <c r="H2957">
        <f t="shared" si="60"/>
        <v>2008</v>
      </c>
    </row>
    <row r="2958" spans="1:8" x14ac:dyDescent="0.3">
      <c r="A2958" s="203">
        <v>39647</v>
      </c>
      <c r="B2958" s="204" t="s">
        <v>509</v>
      </c>
      <c r="C2958" s="204" t="s">
        <v>715</v>
      </c>
      <c r="D2958" s="204" t="s">
        <v>96</v>
      </c>
      <c r="E2958" s="204" t="s">
        <v>721</v>
      </c>
      <c r="F2958" s="205">
        <v>0</v>
      </c>
      <c r="G2958" s="205">
        <v>4015</v>
      </c>
      <c r="H2958">
        <f t="shared" si="60"/>
        <v>2008</v>
      </c>
    </row>
    <row r="2959" spans="1:8" x14ac:dyDescent="0.3">
      <c r="A2959" s="203">
        <v>39647</v>
      </c>
      <c r="B2959" s="204" t="s">
        <v>716</v>
      </c>
      <c r="C2959" s="204" t="s">
        <v>716</v>
      </c>
      <c r="D2959" s="204" t="s">
        <v>96</v>
      </c>
      <c r="E2959" s="204" t="s">
        <v>721</v>
      </c>
      <c r="F2959" s="205">
        <v>1236</v>
      </c>
      <c r="G2959" s="205">
        <v>1728</v>
      </c>
      <c r="H2959">
        <f t="shared" si="60"/>
        <v>2008</v>
      </c>
    </row>
    <row r="2960" spans="1:8" x14ac:dyDescent="0.3">
      <c r="A2960" s="203">
        <v>39647</v>
      </c>
      <c r="B2960" s="204" t="s">
        <v>717</v>
      </c>
      <c r="C2960" s="204" t="s">
        <v>718</v>
      </c>
      <c r="D2960" s="204" t="s">
        <v>96</v>
      </c>
      <c r="E2960" s="204" t="s">
        <v>721</v>
      </c>
      <c r="F2960" s="205">
        <v>1062</v>
      </c>
      <c r="G2960" s="205">
        <v>1237</v>
      </c>
      <c r="H2960">
        <f t="shared" si="60"/>
        <v>2008</v>
      </c>
    </row>
    <row r="2961" spans="1:8" x14ac:dyDescent="0.3">
      <c r="A2961" s="203">
        <v>39647</v>
      </c>
      <c r="B2961" s="204" t="s">
        <v>717</v>
      </c>
      <c r="C2961" s="204" t="s">
        <v>719</v>
      </c>
      <c r="D2961" s="204" t="s">
        <v>96</v>
      </c>
      <c r="E2961" s="204" t="s">
        <v>721</v>
      </c>
      <c r="F2961" s="205">
        <v>328</v>
      </c>
      <c r="G2961" s="205">
        <v>830</v>
      </c>
      <c r="H2961">
        <f t="shared" si="60"/>
        <v>2008</v>
      </c>
    </row>
    <row r="2962" spans="1:8" x14ac:dyDescent="0.3">
      <c r="A2962" s="203">
        <v>39654</v>
      </c>
      <c r="B2962" s="204" t="s">
        <v>134</v>
      </c>
      <c r="C2962" s="204" t="s">
        <v>134</v>
      </c>
      <c r="D2962" s="204" t="s">
        <v>711</v>
      </c>
      <c r="E2962" s="204" t="s">
        <v>712</v>
      </c>
      <c r="F2962" s="205">
        <v>6087</v>
      </c>
      <c r="G2962" s="205">
        <v>7881</v>
      </c>
      <c r="H2962">
        <f t="shared" si="60"/>
        <v>2008</v>
      </c>
    </row>
    <row r="2963" spans="1:8" x14ac:dyDescent="0.3">
      <c r="A2963" s="203">
        <v>39654</v>
      </c>
      <c r="B2963" s="204" t="s">
        <v>509</v>
      </c>
      <c r="C2963" s="204" t="s">
        <v>713</v>
      </c>
      <c r="D2963" s="204" t="s">
        <v>96</v>
      </c>
      <c r="E2963" s="204" t="s">
        <v>712</v>
      </c>
      <c r="F2963" s="205">
        <v>2562.92</v>
      </c>
      <c r="G2963" s="205">
        <v>3180.1149999999998</v>
      </c>
      <c r="H2963">
        <f t="shared" si="60"/>
        <v>2008</v>
      </c>
    </row>
    <row r="2964" spans="1:8" x14ac:dyDescent="0.3">
      <c r="A2964" s="203">
        <v>39654</v>
      </c>
      <c r="B2964" s="204" t="s">
        <v>509</v>
      </c>
      <c r="C2964" s="204" t="s">
        <v>714</v>
      </c>
      <c r="D2964" s="204" t="s">
        <v>96</v>
      </c>
      <c r="E2964" s="204" t="s">
        <v>712</v>
      </c>
      <c r="F2964" s="205">
        <v>475</v>
      </c>
      <c r="G2964" s="205">
        <v>1008</v>
      </c>
      <c r="H2964">
        <f t="shared" si="60"/>
        <v>2008</v>
      </c>
    </row>
    <row r="2965" spans="1:8" x14ac:dyDescent="0.3">
      <c r="A2965" s="203">
        <v>39654</v>
      </c>
      <c r="B2965" s="204" t="s">
        <v>509</v>
      </c>
      <c r="C2965" s="204" t="s">
        <v>715</v>
      </c>
      <c r="D2965" s="204" t="s">
        <v>96</v>
      </c>
      <c r="E2965" s="204" t="s">
        <v>712</v>
      </c>
      <c r="F2965" s="205">
        <v>0</v>
      </c>
      <c r="G2965" s="205">
        <v>2858</v>
      </c>
      <c r="H2965">
        <f t="shared" si="60"/>
        <v>2008</v>
      </c>
    </row>
    <row r="2966" spans="1:8" x14ac:dyDescent="0.3">
      <c r="A2966" s="203">
        <v>39654</v>
      </c>
      <c r="B2966" s="204" t="s">
        <v>716</v>
      </c>
      <c r="C2966" s="204" t="s">
        <v>716</v>
      </c>
      <c r="D2966" s="204" t="s">
        <v>96</v>
      </c>
      <c r="E2966" s="204" t="s">
        <v>712</v>
      </c>
      <c r="F2966" s="205">
        <v>884</v>
      </c>
      <c r="G2966" s="205">
        <v>1771</v>
      </c>
      <c r="H2966">
        <f t="shared" si="60"/>
        <v>2008</v>
      </c>
    </row>
    <row r="2967" spans="1:8" x14ac:dyDescent="0.3">
      <c r="A2967" s="203">
        <v>39654</v>
      </c>
      <c r="B2967" s="204" t="s">
        <v>717</v>
      </c>
      <c r="C2967" s="204" t="s">
        <v>718</v>
      </c>
      <c r="D2967" s="204" t="s">
        <v>96</v>
      </c>
      <c r="E2967" s="204" t="s">
        <v>712</v>
      </c>
      <c r="F2967" s="205">
        <v>1329</v>
      </c>
      <c r="G2967" s="205">
        <v>1898</v>
      </c>
      <c r="H2967">
        <f t="shared" si="60"/>
        <v>2008</v>
      </c>
    </row>
    <row r="2968" spans="1:8" x14ac:dyDescent="0.3">
      <c r="A2968" s="203">
        <v>39654</v>
      </c>
      <c r="B2968" s="204" t="s">
        <v>717</v>
      </c>
      <c r="C2968" s="204" t="s">
        <v>719</v>
      </c>
      <c r="D2968" s="204" t="s">
        <v>96</v>
      </c>
      <c r="E2968" s="204" t="s">
        <v>712</v>
      </c>
      <c r="F2968" s="205">
        <v>106</v>
      </c>
      <c r="G2968" s="205">
        <v>139</v>
      </c>
      <c r="H2968">
        <f t="shared" si="60"/>
        <v>2008</v>
      </c>
    </row>
    <row r="2969" spans="1:8" x14ac:dyDescent="0.3">
      <c r="A2969" s="203">
        <v>39654</v>
      </c>
      <c r="B2969" s="204" t="s">
        <v>720</v>
      </c>
      <c r="C2969" s="204" t="s">
        <v>720</v>
      </c>
      <c r="D2969" s="204" t="s">
        <v>96</v>
      </c>
      <c r="E2969" s="204" t="s">
        <v>712</v>
      </c>
      <c r="F2969" s="205">
        <v>313</v>
      </c>
      <c r="G2969" s="205">
        <v>674</v>
      </c>
      <c r="H2969">
        <f t="shared" si="60"/>
        <v>2008</v>
      </c>
    </row>
    <row r="2970" spans="1:8" x14ac:dyDescent="0.3">
      <c r="A2970" s="203">
        <v>39654</v>
      </c>
      <c r="B2970" s="204" t="s">
        <v>720</v>
      </c>
      <c r="C2970" s="204" t="s">
        <v>720</v>
      </c>
      <c r="D2970" s="204" t="s">
        <v>96</v>
      </c>
      <c r="E2970" s="204" t="s">
        <v>721</v>
      </c>
      <c r="F2970" s="205">
        <v>95</v>
      </c>
      <c r="G2970" s="205">
        <v>525</v>
      </c>
      <c r="H2970">
        <f t="shared" si="60"/>
        <v>2008</v>
      </c>
    </row>
    <row r="2971" spans="1:8" x14ac:dyDescent="0.3">
      <c r="A2971" s="203">
        <v>39654</v>
      </c>
      <c r="B2971" s="204" t="s">
        <v>134</v>
      </c>
      <c r="C2971" s="204" t="s">
        <v>134</v>
      </c>
      <c r="D2971" s="204" t="s">
        <v>711</v>
      </c>
      <c r="E2971" s="204" t="s">
        <v>721</v>
      </c>
      <c r="F2971" s="205">
        <v>6691</v>
      </c>
      <c r="G2971" s="205">
        <v>6741</v>
      </c>
      <c r="H2971">
        <f t="shared" si="60"/>
        <v>2008</v>
      </c>
    </row>
    <row r="2972" spans="1:8" x14ac:dyDescent="0.3">
      <c r="A2972" s="203">
        <v>39654</v>
      </c>
      <c r="B2972" s="204" t="s">
        <v>509</v>
      </c>
      <c r="C2972" s="204" t="s">
        <v>713</v>
      </c>
      <c r="D2972" s="204" t="s">
        <v>96</v>
      </c>
      <c r="E2972" s="204" t="s">
        <v>721</v>
      </c>
      <c r="F2972" s="205">
        <v>3796.7249999999999</v>
      </c>
      <c r="G2972" s="205">
        <v>2783.91</v>
      </c>
      <c r="H2972">
        <f t="shared" si="60"/>
        <v>2008</v>
      </c>
    </row>
    <row r="2973" spans="1:8" x14ac:dyDescent="0.3">
      <c r="A2973" s="203">
        <v>39654</v>
      </c>
      <c r="B2973" s="204" t="s">
        <v>509</v>
      </c>
      <c r="C2973" s="204" t="s">
        <v>714</v>
      </c>
      <c r="D2973" s="204" t="s">
        <v>96</v>
      </c>
      <c r="E2973" s="204" t="s">
        <v>721</v>
      </c>
      <c r="F2973" s="205">
        <v>553</v>
      </c>
      <c r="G2973" s="205">
        <v>567</v>
      </c>
      <c r="H2973">
        <f t="shared" si="60"/>
        <v>2008</v>
      </c>
    </row>
    <row r="2974" spans="1:8" x14ac:dyDescent="0.3">
      <c r="A2974" s="203">
        <v>39654</v>
      </c>
      <c r="B2974" s="204" t="s">
        <v>509</v>
      </c>
      <c r="C2974" s="204" t="s">
        <v>715</v>
      </c>
      <c r="D2974" s="204" t="s">
        <v>96</v>
      </c>
      <c r="E2974" s="204" t="s">
        <v>721</v>
      </c>
      <c r="F2974" s="205">
        <v>0</v>
      </c>
      <c r="G2974" s="205">
        <v>3843</v>
      </c>
      <c r="H2974">
        <f t="shared" si="60"/>
        <v>2008</v>
      </c>
    </row>
    <row r="2975" spans="1:8" x14ac:dyDescent="0.3">
      <c r="A2975" s="203">
        <v>39654</v>
      </c>
      <c r="B2975" s="204" t="s">
        <v>716</v>
      </c>
      <c r="C2975" s="204" t="s">
        <v>716</v>
      </c>
      <c r="D2975" s="204" t="s">
        <v>96</v>
      </c>
      <c r="E2975" s="204" t="s">
        <v>721</v>
      </c>
      <c r="F2975" s="205">
        <v>1313</v>
      </c>
      <c r="G2975" s="205">
        <v>1620</v>
      </c>
      <c r="H2975">
        <f t="shared" si="60"/>
        <v>2008</v>
      </c>
    </row>
    <row r="2976" spans="1:8" x14ac:dyDescent="0.3">
      <c r="A2976" s="203">
        <v>39654</v>
      </c>
      <c r="B2976" s="204" t="s">
        <v>717</v>
      </c>
      <c r="C2976" s="204" t="s">
        <v>718</v>
      </c>
      <c r="D2976" s="204" t="s">
        <v>96</v>
      </c>
      <c r="E2976" s="204" t="s">
        <v>721</v>
      </c>
      <c r="F2976" s="205">
        <v>1258</v>
      </c>
      <c r="G2976" s="205">
        <v>1483</v>
      </c>
      <c r="H2976">
        <f t="shared" si="60"/>
        <v>2008</v>
      </c>
    </row>
    <row r="2977" spans="1:8" x14ac:dyDescent="0.3">
      <c r="A2977" s="203">
        <v>39654</v>
      </c>
      <c r="B2977" s="204" t="s">
        <v>717</v>
      </c>
      <c r="C2977" s="204" t="s">
        <v>719</v>
      </c>
      <c r="D2977" s="204" t="s">
        <v>96</v>
      </c>
      <c r="E2977" s="204" t="s">
        <v>721</v>
      </c>
      <c r="F2977" s="205">
        <v>278</v>
      </c>
      <c r="G2977" s="205">
        <v>822</v>
      </c>
      <c r="H2977">
        <f t="shared" si="60"/>
        <v>2008</v>
      </c>
    </row>
    <row r="2978" spans="1:8" x14ac:dyDescent="0.3">
      <c r="A2978" s="203">
        <v>39661</v>
      </c>
      <c r="B2978" s="204" t="s">
        <v>134</v>
      </c>
      <c r="C2978" s="204" t="s">
        <v>134</v>
      </c>
      <c r="D2978" s="204" t="s">
        <v>711</v>
      </c>
      <c r="E2978" s="204" t="s">
        <v>712</v>
      </c>
      <c r="F2978" s="205">
        <v>5938</v>
      </c>
      <c r="G2978" s="205">
        <v>8685</v>
      </c>
      <c r="H2978">
        <f t="shared" si="60"/>
        <v>2008</v>
      </c>
    </row>
    <row r="2979" spans="1:8" x14ac:dyDescent="0.3">
      <c r="A2979" s="203">
        <v>39661</v>
      </c>
      <c r="B2979" s="204" t="s">
        <v>509</v>
      </c>
      <c r="C2979" s="204" t="s">
        <v>713</v>
      </c>
      <c r="D2979" s="204" t="s">
        <v>96</v>
      </c>
      <c r="E2979" s="204" t="s">
        <v>712</v>
      </c>
      <c r="F2979" s="205">
        <v>2601.105</v>
      </c>
      <c r="G2979" s="205">
        <v>2728.165</v>
      </c>
      <c r="H2979">
        <f t="shared" si="60"/>
        <v>2008</v>
      </c>
    </row>
    <row r="2980" spans="1:8" x14ac:dyDescent="0.3">
      <c r="A2980" s="203">
        <v>39661</v>
      </c>
      <c r="B2980" s="204" t="s">
        <v>509</v>
      </c>
      <c r="C2980" s="204" t="s">
        <v>714</v>
      </c>
      <c r="D2980" s="204" t="s">
        <v>96</v>
      </c>
      <c r="E2980" s="204" t="s">
        <v>712</v>
      </c>
      <c r="F2980" s="205">
        <v>476</v>
      </c>
      <c r="G2980" s="205">
        <v>927</v>
      </c>
      <c r="H2980">
        <f t="shared" si="60"/>
        <v>2008</v>
      </c>
    </row>
    <row r="2981" spans="1:8" x14ac:dyDescent="0.3">
      <c r="A2981" s="203">
        <v>39661</v>
      </c>
      <c r="B2981" s="204" t="s">
        <v>509</v>
      </c>
      <c r="C2981" s="204" t="s">
        <v>715</v>
      </c>
      <c r="D2981" s="204" t="s">
        <v>96</v>
      </c>
      <c r="E2981" s="204" t="s">
        <v>712</v>
      </c>
      <c r="F2981" s="205">
        <v>0</v>
      </c>
      <c r="G2981" s="205">
        <v>2838</v>
      </c>
      <c r="H2981">
        <f t="shared" si="60"/>
        <v>2008</v>
      </c>
    </row>
    <row r="2982" spans="1:8" x14ac:dyDescent="0.3">
      <c r="A2982" s="203">
        <v>39661</v>
      </c>
      <c r="B2982" s="204" t="s">
        <v>716</v>
      </c>
      <c r="C2982" s="204" t="s">
        <v>716</v>
      </c>
      <c r="D2982" s="204" t="s">
        <v>96</v>
      </c>
      <c r="E2982" s="204" t="s">
        <v>712</v>
      </c>
      <c r="F2982" s="205">
        <v>876</v>
      </c>
      <c r="G2982" s="205">
        <v>1464</v>
      </c>
      <c r="H2982">
        <f t="shared" si="60"/>
        <v>2008</v>
      </c>
    </row>
    <row r="2983" spans="1:8" x14ac:dyDescent="0.3">
      <c r="A2983" s="203">
        <v>39661</v>
      </c>
      <c r="B2983" s="204" t="s">
        <v>717</v>
      </c>
      <c r="C2983" s="204" t="s">
        <v>718</v>
      </c>
      <c r="D2983" s="204" t="s">
        <v>96</v>
      </c>
      <c r="E2983" s="204" t="s">
        <v>712</v>
      </c>
      <c r="F2983" s="205">
        <v>955</v>
      </c>
      <c r="G2983" s="205">
        <v>1998</v>
      </c>
      <c r="H2983">
        <f t="shared" si="60"/>
        <v>2008</v>
      </c>
    </row>
    <row r="2984" spans="1:8" x14ac:dyDescent="0.3">
      <c r="A2984" s="203">
        <v>39661</v>
      </c>
      <c r="B2984" s="204" t="s">
        <v>717</v>
      </c>
      <c r="C2984" s="204" t="s">
        <v>719</v>
      </c>
      <c r="D2984" s="204" t="s">
        <v>96</v>
      </c>
      <c r="E2984" s="204" t="s">
        <v>712</v>
      </c>
      <c r="F2984" s="205">
        <v>493</v>
      </c>
      <c r="G2984" s="205">
        <v>197</v>
      </c>
      <c r="H2984">
        <f t="shared" si="60"/>
        <v>2008</v>
      </c>
    </row>
    <row r="2985" spans="1:8" x14ac:dyDescent="0.3">
      <c r="A2985" s="203">
        <v>39661</v>
      </c>
      <c r="B2985" s="204" t="s">
        <v>720</v>
      </c>
      <c r="C2985" s="204" t="s">
        <v>720</v>
      </c>
      <c r="D2985" s="204" t="s">
        <v>96</v>
      </c>
      <c r="E2985" s="204" t="s">
        <v>712</v>
      </c>
      <c r="F2985" s="205">
        <v>274</v>
      </c>
      <c r="G2985" s="205">
        <v>514</v>
      </c>
      <c r="H2985">
        <f t="shared" si="60"/>
        <v>2008</v>
      </c>
    </row>
    <row r="2986" spans="1:8" x14ac:dyDescent="0.3">
      <c r="A2986" s="203">
        <v>39661</v>
      </c>
      <c r="B2986" s="204" t="s">
        <v>720</v>
      </c>
      <c r="C2986" s="204" t="s">
        <v>720</v>
      </c>
      <c r="D2986" s="204" t="s">
        <v>96</v>
      </c>
      <c r="E2986" s="204" t="s">
        <v>721</v>
      </c>
      <c r="F2986" s="205">
        <v>-2</v>
      </c>
      <c r="G2986" s="205">
        <v>548</v>
      </c>
      <c r="H2986">
        <f t="shared" si="60"/>
        <v>2008</v>
      </c>
    </row>
    <row r="2987" spans="1:8" x14ac:dyDescent="0.3">
      <c r="A2987" s="203">
        <v>39661</v>
      </c>
      <c r="B2987" s="204" t="s">
        <v>134</v>
      </c>
      <c r="C2987" s="204" t="s">
        <v>134</v>
      </c>
      <c r="D2987" s="204" t="s">
        <v>711</v>
      </c>
      <c r="E2987" s="204" t="s">
        <v>721</v>
      </c>
      <c r="F2987" s="205">
        <v>7099</v>
      </c>
      <c r="G2987" s="205">
        <v>5755</v>
      </c>
      <c r="H2987">
        <f t="shared" si="60"/>
        <v>2008</v>
      </c>
    </row>
    <row r="2988" spans="1:8" x14ac:dyDescent="0.3">
      <c r="A2988" s="203">
        <v>39661</v>
      </c>
      <c r="B2988" s="204" t="s">
        <v>509</v>
      </c>
      <c r="C2988" s="204" t="s">
        <v>713</v>
      </c>
      <c r="D2988" s="204" t="s">
        <v>96</v>
      </c>
      <c r="E2988" s="204" t="s">
        <v>721</v>
      </c>
      <c r="F2988" s="205">
        <v>3672.12</v>
      </c>
      <c r="G2988" s="205">
        <v>2420.7449999999999</v>
      </c>
      <c r="H2988">
        <f t="shared" si="60"/>
        <v>2008</v>
      </c>
    </row>
    <row r="2989" spans="1:8" x14ac:dyDescent="0.3">
      <c r="A2989" s="203">
        <v>39661</v>
      </c>
      <c r="B2989" s="204" t="s">
        <v>509</v>
      </c>
      <c r="C2989" s="204" t="s">
        <v>714</v>
      </c>
      <c r="D2989" s="204" t="s">
        <v>96</v>
      </c>
      <c r="E2989" s="204" t="s">
        <v>721</v>
      </c>
      <c r="F2989" s="205">
        <v>453</v>
      </c>
      <c r="G2989" s="205">
        <v>376</v>
      </c>
      <c r="H2989">
        <f t="shared" si="60"/>
        <v>2008</v>
      </c>
    </row>
    <row r="2990" spans="1:8" x14ac:dyDescent="0.3">
      <c r="A2990" s="203">
        <v>39661</v>
      </c>
      <c r="B2990" s="204" t="s">
        <v>509</v>
      </c>
      <c r="C2990" s="204" t="s">
        <v>715</v>
      </c>
      <c r="D2990" s="204" t="s">
        <v>96</v>
      </c>
      <c r="E2990" s="204" t="s">
        <v>721</v>
      </c>
      <c r="F2990" s="205">
        <v>0</v>
      </c>
      <c r="G2990" s="205">
        <v>3801</v>
      </c>
      <c r="H2990">
        <f t="shared" si="60"/>
        <v>2008</v>
      </c>
    </row>
    <row r="2991" spans="1:8" x14ac:dyDescent="0.3">
      <c r="A2991" s="203">
        <v>39661</v>
      </c>
      <c r="B2991" s="204" t="s">
        <v>716</v>
      </c>
      <c r="C2991" s="204" t="s">
        <v>716</v>
      </c>
      <c r="D2991" s="204" t="s">
        <v>96</v>
      </c>
      <c r="E2991" s="204" t="s">
        <v>721</v>
      </c>
      <c r="F2991" s="205">
        <v>1403</v>
      </c>
      <c r="G2991" s="205">
        <v>1743</v>
      </c>
      <c r="H2991">
        <f t="shared" si="60"/>
        <v>2008</v>
      </c>
    </row>
    <row r="2992" spans="1:8" x14ac:dyDescent="0.3">
      <c r="A2992" s="203">
        <v>39661</v>
      </c>
      <c r="B2992" s="204" t="s">
        <v>717</v>
      </c>
      <c r="C2992" s="204" t="s">
        <v>718</v>
      </c>
      <c r="D2992" s="204" t="s">
        <v>96</v>
      </c>
      <c r="E2992" s="204" t="s">
        <v>721</v>
      </c>
      <c r="F2992" s="205">
        <v>695</v>
      </c>
      <c r="G2992" s="205">
        <v>1218</v>
      </c>
      <c r="H2992">
        <f t="shared" si="60"/>
        <v>2008</v>
      </c>
    </row>
    <row r="2993" spans="1:8" x14ac:dyDescent="0.3">
      <c r="A2993" s="203">
        <v>39661</v>
      </c>
      <c r="B2993" s="204" t="s">
        <v>717</v>
      </c>
      <c r="C2993" s="204" t="s">
        <v>719</v>
      </c>
      <c r="D2993" s="204" t="s">
        <v>96</v>
      </c>
      <c r="E2993" s="204" t="s">
        <v>721</v>
      </c>
      <c r="F2993" s="205">
        <v>629</v>
      </c>
      <c r="G2993" s="205">
        <v>875</v>
      </c>
      <c r="H2993">
        <f t="shared" si="60"/>
        <v>2008</v>
      </c>
    </row>
    <row r="2994" spans="1:8" x14ac:dyDescent="0.3">
      <c r="A2994" s="203">
        <v>39668</v>
      </c>
      <c r="B2994" s="204" t="s">
        <v>134</v>
      </c>
      <c r="C2994" s="204" t="s">
        <v>134</v>
      </c>
      <c r="D2994" s="204" t="s">
        <v>711</v>
      </c>
      <c r="E2994" s="204" t="s">
        <v>712</v>
      </c>
      <c r="F2994" s="205">
        <v>6023</v>
      </c>
      <c r="G2994" s="205">
        <v>9548</v>
      </c>
      <c r="H2994">
        <f t="shared" si="60"/>
        <v>2008</v>
      </c>
    </row>
    <row r="2995" spans="1:8" x14ac:dyDescent="0.3">
      <c r="A2995" s="203">
        <v>39668</v>
      </c>
      <c r="B2995" s="204" t="s">
        <v>509</v>
      </c>
      <c r="C2995" s="204" t="s">
        <v>713</v>
      </c>
      <c r="D2995" s="204" t="s">
        <v>96</v>
      </c>
      <c r="E2995" s="204" t="s">
        <v>712</v>
      </c>
      <c r="F2995" s="205">
        <v>2339.5299999999997</v>
      </c>
      <c r="G2995" s="205">
        <v>3133.3199999999997</v>
      </c>
      <c r="H2995">
        <f t="shared" si="60"/>
        <v>2008</v>
      </c>
    </row>
    <row r="2996" spans="1:8" x14ac:dyDescent="0.3">
      <c r="A2996" s="203">
        <v>39668</v>
      </c>
      <c r="B2996" s="204" t="s">
        <v>509</v>
      </c>
      <c r="C2996" s="204" t="s">
        <v>714</v>
      </c>
      <c r="D2996" s="204" t="s">
        <v>96</v>
      </c>
      <c r="E2996" s="204" t="s">
        <v>712</v>
      </c>
      <c r="F2996" s="205">
        <v>351</v>
      </c>
      <c r="G2996" s="205">
        <v>754</v>
      </c>
      <c r="H2996">
        <f t="shared" si="60"/>
        <v>2008</v>
      </c>
    </row>
    <row r="2997" spans="1:8" x14ac:dyDescent="0.3">
      <c r="A2997" s="203">
        <v>39668</v>
      </c>
      <c r="B2997" s="204" t="s">
        <v>509</v>
      </c>
      <c r="C2997" s="204" t="s">
        <v>715</v>
      </c>
      <c r="D2997" s="204" t="s">
        <v>96</v>
      </c>
      <c r="E2997" s="204" t="s">
        <v>712</v>
      </c>
      <c r="F2997" s="205">
        <v>0</v>
      </c>
      <c r="G2997" s="205">
        <v>2783</v>
      </c>
      <c r="H2997">
        <f t="shared" si="60"/>
        <v>2008</v>
      </c>
    </row>
    <row r="2998" spans="1:8" x14ac:dyDescent="0.3">
      <c r="A2998" s="203">
        <v>39668</v>
      </c>
      <c r="B2998" s="204" t="s">
        <v>716</v>
      </c>
      <c r="C2998" s="204" t="s">
        <v>716</v>
      </c>
      <c r="D2998" s="204" t="s">
        <v>96</v>
      </c>
      <c r="E2998" s="204" t="s">
        <v>712</v>
      </c>
      <c r="F2998" s="205">
        <v>850</v>
      </c>
      <c r="G2998" s="205">
        <v>1002</v>
      </c>
      <c r="H2998">
        <f t="shared" si="60"/>
        <v>2008</v>
      </c>
    </row>
    <row r="2999" spans="1:8" x14ac:dyDescent="0.3">
      <c r="A2999" s="203">
        <v>39668</v>
      </c>
      <c r="B2999" s="204" t="s">
        <v>717</v>
      </c>
      <c r="C2999" s="204" t="s">
        <v>718</v>
      </c>
      <c r="D2999" s="204" t="s">
        <v>96</v>
      </c>
      <c r="E2999" s="204" t="s">
        <v>712</v>
      </c>
      <c r="F2999" s="205">
        <v>1186</v>
      </c>
      <c r="G2999" s="205">
        <v>1861</v>
      </c>
      <c r="H2999">
        <f t="shared" si="60"/>
        <v>2008</v>
      </c>
    </row>
    <row r="3000" spans="1:8" x14ac:dyDescent="0.3">
      <c r="A3000" s="203">
        <v>39668</v>
      </c>
      <c r="B3000" s="204" t="s">
        <v>717</v>
      </c>
      <c r="C3000" s="204" t="s">
        <v>719</v>
      </c>
      <c r="D3000" s="204" t="s">
        <v>96</v>
      </c>
      <c r="E3000" s="204" t="s">
        <v>712</v>
      </c>
      <c r="F3000" s="205">
        <v>269</v>
      </c>
      <c r="G3000" s="205">
        <v>175</v>
      </c>
      <c r="H3000">
        <f t="shared" si="60"/>
        <v>2008</v>
      </c>
    </row>
    <row r="3001" spans="1:8" x14ac:dyDescent="0.3">
      <c r="A3001" s="203">
        <v>39668</v>
      </c>
      <c r="B3001" s="204" t="s">
        <v>720</v>
      </c>
      <c r="C3001" s="204" t="s">
        <v>720</v>
      </c>
      <c r="D3001" s="204" t="s">
        <v>96</v>
      </c>
      <c r="E3001" s="204" t="s">
        <v>712</v>
      </c>
      <c r="F3001" s="205">
        <v>279</v>
      </c>
      <c r="G3001" s="205">
        <v>648</v>
      </c>
      <c r="H3001">
        <f t="shared" si="60"/>
        <v>2008</v>
      </c>
    </row>
    <row r="3002" spans="1:8" x14ac:dyDescent="0.3">
      <c r="A3002" s="203">
        <v>39668</v>
      </c>
      <c r="B3002" s="204" t="s">
        <v>720</v>
      </c>
      <c r="C3002" s="204" t="s">
        <v>720</v>
      </c>
      <c r="D3002" s="204" t="s">
        <v>96</v>
      </c>
      <c r="E3002" s="204" t="s">
        <v>721</v>
      </c>
      <c r="F3002" s="205">
        <v>-5</v>
      </c>
      <c r="G3002" s="205">
        <v>451</v>
      </c>
      <c r="H3002">
        <f t="shared" si="60"/>
        <v>2008</v>
      </c>
    </row>
    <row r="3003" spans="1:8" x14ac:dyDescent="0.3">
      <c r="A3003" s="203">
        <v>39668</v>
      </c>
      <c r="B3003" s="204" t="s">
        <v>134</v>
      </c>
      <c r="C3003" s="204" t="s">
        <v>134</v>
      </c>
      <c r="D3003" s="204" t="s">
        <v>711</v>
      </c>
      <c r="E3003" s="204" t="s">
        <v>721</v>
      </c>
      <c r="F3003" s="205">
        <v>6941</v>
      </c>
      <c r="G3003" s="205">
        <v>5775</v>
      </c>
      <c r="H3003">
        <f t="shared" si="60"/>
        <v>2008</v>
      </c>
    </row>
    <row r="3004" spans="1:8" x14ac:dyDescent="0.3">
      <c r="A3004" s="203">
        <v>39668</v>
      </c>
      <c r="B3004" s="204" t="s">
        <v>509</v>
      </c>
      <c r="C3004" s="204" t="s">
        <v>713</v>
      </c>
      <c r="D3004" s="204" t="s">
        <v>96</v>
      </c>
      <c r="E3004" s="204" t="s">
        <v>721</v>
      </c>
      <c r="F3004" s="205">
        <v>3921.33</v>
      </c>
      <c r="G3004" s="205">
        <v>2247.15</v>
      </c>
      <c r="H3004">
        <f t="shared" si="60"/>
        <v>2008</v>
      </c>
    </row>
    <row r="3005" spans="1:8" x14ac:dyDescent="0.3">
      <c r="A3005" s="203">
        <v>39668</v>
      </c>
      <c r="B3005" s="204" t="s">
        <v>509</v>
      </c>
      <c r="C3005" s="204" t="s">
        <v>714</v>
      </c>
      <c r="D3005" s="204" t="s">
        <v>96</v>
      </c>
      <c r="E3005" s="204" t="s">
        <v>721</v>
      </c>
      <c r="F3005" s="205">
        <v>644</v>
      </c>
      <c r="G3005" s="205">
        <v>449</v>
      </c>
      <c r="H3005">
        <f t="shared" si="60"/>
        <v>2008</v>
      </c>
    </row>
    <row r="3006" spans="1:8" x14ac:dyDescent="0.3">
      <c r="A3006" s="203">
        <v>39668</v>
      </c>
      <c r="B3006" s="204" t="s">
        <v>509</v>
      </c>
      <c r="C3006" s="204" t="s">
        <v>715</v>
      </c>
      <c r="D3006" s="204" t="s">
        <v>96</v>
      </c>
      <c r="E3006" s="204" t="s">
        <v>721</v>
      </c>
      <c r="F3006" s="205">
        <v>0</v>
      </c>
      <c r="G3006" s="205">
        <v>3559</v>
      </c>
      <c r="H3006">
        <f t="shared" si="60"/>
        <v>2008</v>
      </c>
    </row>
    <row r="3007" spans="1:8" x14ac:dyDescent="0.3">
      <c r="A3007" s="203">
        <v>39668</v>
      </c>
      <c r="B3007" s="204" t="s">
        <v>716</v>
      </c>
      <c r="C3007" s="204" t="s">
        <v>716</v>
      </c>
      <c r="D3007" s="204" t="s">
        <v>96</v>
      </c>
      <c r="E3007" s="204" t="s">
        <v>721</v>
      </c>
      <c r="F3007" s="205">
        <v>1389</v>
      </c>
      <c r="G3007" s="205">
        <v>1722</v>
      </c>
      <c r="H3007">
        <f t="shared" si="60"/>
        <v>2008</v>
      </c>
    </row>
    <row r="3008" spans="1:8" x14ac:dyDescent="0.3">
      <c r="A3008" s="203">
        <v>39668</v>
      </c>
      <c r="B3008" s="204" t="s">
        <v>717</v>
      </c>
      <c r="C3008" s="204" t="s">
        <v>718</v>
      </c>
      <c r="D3008" s="204" t="s">
        <v>96</v>
      </c>
      <c r="E3008" s="204" t="s">
        <v>721</v>
      </c>
      <c r="F3008" s="205">
        <v>1155</v>
      </c>
      <c r="G3008" s="205">
        <v>1245</v>
      </c>
      <c r="H3008">
        <f t="shared" si="60"/>
        <v>2008</v>
      </c>
    </row>
    <row r="3009" spans="1:8" x14ac:dyDescent="0.3">
      <c r="A3009" s="203">
        <v>39668</v>
      </c>
      <c r="B3009" s="204" t="s">
        <v>717</v>
      </c>
      <c r="C3009" s="204" t="s">
        <v>719</v>
      </c>
      <c r="D3009" s="204" t="s">
        <v>96</v>
      </c>
      <c r="E3009" s="204" t="s">
        <v>721</v>
      </c>
      <c r="F3009" s="205">
        <v>356</v>
      </c>
      <c r="G3009" s="205">
        <v>850</v>
      </c>
      <c r="H3009">
        <f t="shared" si="60"/>
        <v>2008</v>
      </c>
    </row>
    <row r="3010" spans="1:8" x14ac:dyDescent="0.3">
      <c r="A3010" s="203">
        <v>39675</v>
      </c>
      <c r="B3010" s="204" t="s">
        <v>134</v>
      </c>
      <c r="C3010" s="204" t="s">
        <v>134</v>
      </c>
      <c r="D3010" s="204" t="s">
        <v>711</v>
      </c>
      <c r="E3010" s="204" t="s">
        <v>712</v>
      </c>
      <c r="F3010" s="205">
        <v>6260</v>
      </c>
      <c r="G3010" s="205">
        <v>7534</v>
      </c>
      <c r="H3010">
        <f t="shared" si="60"/>
        <v>2008</v>
      </c>
    </row>
    <row r="3011" spans="1:8" x14ac:dyDescent="0.3">
      <c r="A3011" s="203">
        <v>39675</v>
      </c>
      <c r="B3011" s="204" t="s">
        <v>509</v>
      </c>
      <c r="C3011" s="204" t="s">
        <v>713</v>
      </c>
      <c r="D3011" s="204" t="s">
        <v>96</v>
      </c>
      <c r="E3011" s="204" t="s">
        <v>712</v>
      </c>
      <c r="F3011" s="205">
        <v>2374.6749999999997</v>
      </c>
      <c r="G3011" s="205">
        <v>3086.1349999999998</v>
      </c>
      <c r="H3011">
        <f t="shared" ref="H3011:H3074" si="61">YEAR(A3011)</f>
        <v>2008</v>
      </c>
    </row>
    <row r="3012" spans="1:8" x14ac:dyDescent="0.3">
      <c r="A3012" s="203">
        <v>39675</v>
      </c>
      <c r="B3012" s="204" t="s">
        <v>509</v>
      </c>
      <c r="C3012" s="204" t="s">
        <v>714</v>
      </c>
      <c r="D3012" s="204" t="s">
        <v>96</v>
      </c>
      <c r="E3012" s="204" t="s">
        <v>712</v>
      </c>
      <c r="F3012" s="205">
        <v>459</v>
      </c>
      <c r="G3012" s="205">
        <v>767</v>
      </c>
      <c r="H3012">
        <f t="shared" si="61"/>
        <v>2008</v>
      </c>
    </row>
    <row r="3013" spans="1:8" x14ac:dyDescent="0.3">
      <c r="A3013" s="203">
        <v>39675</v>
      </c>
      <c r="B3013" s="204" t="s">
        <v>509</v>
      </c>
      <c r="C3013" s="204" t="s">
        <v>715</v>
      </c>
      <c r="D3013" s="204" t="s">
        <v>96</v>
      </c>
      <c r="E3013" s="204" t="s">
        <v>712</v>
      </c>
      <c r="F3013" s="205">
        <v>0</v>
      </c>
      <c r="G3013" s="205">
        <v>3050</v>
      </c>
      <c r="H3013">
        <f t="shared" si="61"/>
        <v>2008</v>
      </c>
    </row>
    <row r="3014" spans="1:8" x14ac:dyDescent="0.3">
      <c r="A3014" s="203">
        <v>39675</v>
      </c>
      <c r="B3014" s="204" t="s">
        <v>716</v>
      </c>
      <c r="C3014" s="204" t="s">
        <v>716</v>
      </c>
      <c r="D3014" s="204" t="s">
        <v>96</v>
      </c>
      <c r="E3014" s="204" t="s">
        <v>712</v>
      </c>
      <c r="F3014" s="205">
        <v>880</v>
      </c>
      <c r="G3014" s="205">
        <v>1261</v>
      </c>
      <c r="H3014">
        <f t="shared" si="61"/>
        <v>2008</v>
      </c>
    </row>
    <row r="3015" spans="1:8" x14ac:dyDescent="0.3">
      <c r="A3015" s="203">
        <v>39675</v>
      </c>
      <c r="B3015" s="204" t="s">
        <v>717</v>
      </c>
      <c r="C3015" s="204" t="s">
        <v>718</v>
      </c>
      <c r="D3015" s="204" t="s">
        <v>96</v>
      </c>
      <c r="E3015" s="204" t="s">
        <v>712</v>
      </c>
      <c r="F3015" s="205">
        <v>1105</v>
      </c>
      <c r="G3015" s="205">
        <v>1986</v>
      </c>
      <c r="H3015">
        <f t="shared" si="61"/>
        <v>2008</v>
      </c>
    </row>
    <row r="3016" spans="1:8" x14ac:dyDescent="0.3">
      <c r="A3016" s="203">
        <v>39675</v>
      </c>
      <c r="B3016" s="204" t="s">
        <v>717</v>
      </c>
      <c r="C3016" s="204" t="s">
        <v>719</v>
      </c>
      <c r="D3016" s="204" t="s">
        <v>96</v>
      </c>
      <c r="E3016" s="204" t="s">
        <v>712</v>
      </c>
      <c r="F3016" s="205">
        <v>338</v>
      </c>
      <c r="G3016" s="205">
        <v>222</v>
      </c>
      <c r="H3016">
        <f t="shared" si="61"/>
        <v>2008</v>
      </c>
    </row>
    <row r="3017" spans="1:8" x14ac:dyDescent="0.3">
      <c r="A3017" s="203">
        <v>39675</v>
      </c>
      <c r="B3017" s="204" t="s">
        <v>720</v>
      </c>
      <c r="C3017" s="204" t="s">
        <v>720</v>
      </c>
      <c r="D3017" s="204" t="s">
        <v>96</v>
      </c>
      <c r="E3017" s="204" t="s">
        <v>712</v>
      </c>
      <c r="F3017" s="205">
        <v>313</v>
      </c>
      <c r="G3017" s="205">
        <v>668</v>
      </c>
      <c r="H3017">
        <f t="shared" si="61"/>
        <v>2008</v>
      </c>
    </row>
    <row r="3018" spans="1:8" x14ac:dyDescent="0.3">
      <c r="A3018" s="203">
        <v>39675</v>
      </c>
      <c r="B3018" s="204" t="s">
        <v>720</v>
      </c>
      <c r="C3018" s="204" t="s">
        <v>720</v>
      </c>
      <c r="D3018" s="204" t="s">
        <v>96</v>
      </c>
      <c r="E3018" s="204" t="s">
        <v>721</v>
      </c>
      <c r="F3018" s="205">
        <v>81</v>
      </c>
      <c r="G3018" s="205">
        <v>513</v>
      </c>
      <c r="H3018">
        <f t="shared" si="61"/>
        <v>2008</v>
      </c>
    </row>
    <row r="3019" spans="1:8" x14ac:dyDescent="0.3">
      <c r="A3019" s="203">
        <v>39675</v>
      </c>
      <c r="B3019" s="204" t="s">
        <v>134</v>
      </c>
      <c r="C3019" s="204" t="s">
        <v>134</v>
      </c>
      <c r="D3019" s="204" t="s">
        <v>711</v>
      </c>
      <c r="E3019" s="204" t="s">
        <v>721</v>
      </c>
      <c r="F3019" s="205">
        <v>6669</v>
      </c>
      <c r="G3019" s="205">
        <v>6814</v>
      </c>
      <c r="H3019">
        <f t="shared" si="61"/>
        <v>2008</v>
      </c>
    </row>
    <row r="3020" spans="1:8" x14ac:dyDescent="0.3">
      <c r="A3020" s="203">
        <v>39675</v>
      </c>
      <c r="B3020" s="204" t="s">
        <v>509</v>
      </c>
      <c r="C3020" s="204" t="s">
        <v>713</v>
      </c>
      <c r="D3020" s="204" t="s">
        <v>96</v>
      </c>
      <c r="E3020" s="204" t="s">
        <v>721</v>
      </c>
      <c r="F3020" s="205">
        <v>3570.9449999999997</v>
      </c>
      <c r="G3020" s="205">
        <v>2213.0699999999997</v>
      </c>
      <c r="H3020">
        <f t="shared" si="61"/>
        <v>2008</v>
      </c>
    </row>
    <row r="3021" spans="1:8" x14ac:dyDescent="0.3">
      <c r="A3021" s="203">
        <v>39675</v>
      </c>
      <c r="B3021" s="204" t="s">
        <v>509</v>
      </c>
      <c r="C3021" s="204" t="s">
        <v>714</v>
      </c>
      <c r="D3021" s="204" t="s">
        <v>96</v>
      </c>
      <c r="E3021" s="204" t="s">
        <v>721</v>
      </c>
      <c r="F3021" s="205">
        <v>513</v>
      </c>
      <c r="G3021" s="205">
        <v>475</v>
      </c>
      <c r="H3021">
        <f t="shared" si="61"/>
        <v>2008</v>
      </c>
    </row>
    <row r="3022" spans="1:8" x14ac:dyDescent="0.3">
      <c r="A3022" s="203">
        <v>39675</v>
      </c>
      <c r="B3022" s="204" t="s">
        <v>509</v>
      </c>
      <c r="C3022" s="204" t="s">
        <v>715</v>
      </c>
      <c r="D3022" s="204" t="s">
        <v>96</v>
      </c>
      <c r="E3022" s="204" t="s">
        <v>721</v>
      </c>
      <c r="F3022" s="205">
        <v>0</v>
      </c>
      <c r="G3022" s="205">
        <v>3316</v>
      </c>
      <c r="H3022">
        <f t="shared" si="61"/>
        <v>2008</v>
      </c>
    </row>
    <row r="3023" spans="1:8" x14ac:dyDescent="0.3">
      <c r="A3023" s="203">
        <v>39675</v>
      </c>
      <c r="B3023" s="204" t="s">
        <v>716</v>
      </c>
      <c r="C3023" s="204" t="s">
        <v>716</v>
      </c>
      <c r="D3023" s="204" t="s">
        <v>96</v>
      </c>
      <c r="E3023" s="204" t="s">
        <v>721</v>
      </c>
      <c r="F3023" s="205">
        <v>1364</v>
      </c>
      <c r="G3023" s="205">
        <v>1746</v>
      </c>
      <c r="H3023">
        <f t="shared" si="61"/>
        <v>2008</v>
      </c>
    </row>
    <row r="3024" spans="1:8" x14ac:dyDescent="0.3">
      <c r="A3024" s="203">
        <v>39675</v>
      </c>
      <c r="B3024" s="204" t="s">
        <v>717</v>
      </c>
      <c r="C3024" s="204" t="s">
        <v>718</v>
      </c>
      <c r="D3024" s="204" t="s">
        <v>96</v>
      </c>
      <c r="E3024" s="204" t="s">
        <v>721</v>
      </c>
      <c r="F3024" s="205">
        <v>1124</v>
      </c>
      <c r="G3024" s="205">
        <v>1388</v>
      </c>
      <c r="H3024">
        <f t="shared" si="61"/>
        <v>2008</v>
      </c>
    </row>
    <row r="3025" spans="1:8" x14ac:dyDescent="0.3">
      <c r="A3025" s="203">
        <v>39675</v>
      </c>
      <c r="B3025" s="204" t="s">
        <v>717</v>
      </c>
      <c r="C3025" s="204" t="s">
        <v>719</v>
      </c>
      <c r="D3025" s="204" t="s">
        <v>96</v>
      </c>
      <c r="E3025" s="204" t="s">
        <v>721</v>
      </c>
      <c r="F3025" s="205">
        <v>113</v>
      </c>
      <c r="G3025" s="205">
        <v>714</v>
      </c>
      <c r="H3025">
        <f t="shared" si="61"/>
        <v>2008</v>
      </c>
    </row>
    <row r="3026" spans="1:8" x14ac:dyDescent="0.3">
      <c r="A3026" s="203">
        <v>39682</v>
      </c>
      <c r="B3026" s="204" t="s">
        <v>134</v>
      </c>
      <c r="C3026" s="204" t="s">
        <v>134</v>
      </c>
      <c r="D3026" s="204" t="s">
        <v>711</v>
      </c>
      <c r="E3026" s="204" t="s">
        <v>712</v>
      </c>
      <c r="F3026" s="205">
        <v>6075</v>
      </c>
      <c r="G3026" s="205">
        <v>8276</v>
      </c>
      <c r="H3026">
        <f t="shared" si="61"/>
        <v>2008</v>
      </c>
    </row>
    <row r="3027" spans="1:8" x14ac:dyDescent="0.3">
      <c r="A3027" s="203">
        <v>39682</v>
      </c>
      <c r="B3027" s="204" t="s">
        <v>509</v>
      </c>
      <c r="C3027" s="204" t="s">
        <v>713</v>
      </c>
      <c r="D3027" s="204" t="s">
        <v>96</v>
      </c>
      <c r="E3027" s="204" t="s">
        <v>712</v>
      </c>
      <c r="F3027" s="205">
        <v>2930.1099999999997</v>
      </c>
      <c r="G3027" s="205">
        <v>3085.2649999999999</v>
      </c>
      <c r="H3027">
        <f t="shared" si="61"/>
        <v>2008</v>
      </c>
    </row>
    <row r="3028" spans="1:8" x14ac:dyDescent="0.3">
      <c r="A3028" s="203">
        <v>39682</v>
      </c>
      <c r="B3028" s="204" t="s">
        <v>509</v>
      </c>
      <c r="C3028" s="204" t="s">
        <v>714</v>
      </c>
      <c r="D3028" s="204" t="s">
        <v>96</v>
      </c>
      <c r="E3028" s="204" t="s">
        <v>712</v>
      </c>
      <c r="F3028" s="205">
        <v>550</v>
      </c>
      <c r="G3028" s="205">
        <v>784</v>
      </c>
      <c r="H3028">
        <f t="shared" si="61"/>
        <v>2008</v>
      </c>
    </row>
    <row r="3029" spans="1:8" x14ac:dyDescent="0.3">
      <c r="A3029" s="203">
        <v>39682</v>
      </c>
      <c r="B3029" s="204" t="s">
        <v>509</v>
      </c>
      <c r="C3029" s="204" t="s">
        <v>715</v>
      </c>
      <c r="D3029" s="204" t="s">
        <v>96</v>
      </c>
      <c r="E3029" s="204" t="s">
        <v>712</v>
      </c>
      <c r="F3029" s="205">
        <v>0</v>
      </c>
      <c r="G3029" s="205">
        <v>2819</v>
      </c>
      <c r="H3029">
        <f t="shared" si="61"/>
        <v>2008</v>
      </c>
    </row>
    <row r="3030" spans="1:8" x14ac:dyDescent="0.3">
      <c r="A3030" s="203">
        <v>39682</v>
      </c>
      <c r="B3030" s="204" t="s">
        <v>716</v>
      </c>
      <c r="C3030" s="204" t="s">
        <v>716</v>
      </c>
      <c r="D3030" s="204" t="s">
        <v>96</v>
      </c>
      <c r="E3030" s="204" t="s">
        <v>712</v>
      </c>
      <c r="F3030" s="205">
        <v>933</v>
      </c>
      <c r="G3030" s="205">
        <v>1471</v>
      </c>
      <c r="H3030">
        <f t="shared" si="61"/>
        <v>2008</v>
      </c>
    </row>
    <row r="3031" spans="1:8" x14ac:dyDescent="0.3">
      <c r="A3031" s="203">
        <v>39682</v>
      </c>
      <c r="B3031" s="204" t="s">
        <v>717</v>
      </c>
      <c r="C3031" s="204" t="s">
        <v>718</v>
      </c>
      <c r="D3031" s="204" t="s">
        <v>96</v>
      </c>
      <c r="E3031" s="204" t="s">
        <v>712</v>
      </c>
      <c r="F3031" s="205">
        <v>917</v>
      </c>
      <c r="G3031" s="205">
        <v>1728</v>
      </c>
      <c r="H3031">
        <f t="shared" si="61"/>
        <v>2008</v>
      </c>
    </row>
    <row r="3032" spans="1:8" x14ac:dyDescent="0.3">
      <c r="A3032" s="203">
        <v>39682</v>
      </c>
      <c r="B3032" s="204" t="s">
        <v>717</v>
      </c>
      <c r="C3032" s="204" t="s">
        <v>719</v>
      </c>
      <c r="D3032" s="204" t="s">
        <v>96</v>
      </c>
      <c r="E3032" s="204" t="s">
        <v>712</v>
      </c>
      <c r="F3032" s="205">
        <v>359</v>
      </c>
      <c r="G3032" s="205">
        <v>226</v>
      </c>
      <c r="H3032">
        <f t="shared" si="61"/>
        <v>2008</v>
      </c>
    </row>
    <row r="3033" spans="1:8" x14ac:dyDescent="0.3">
      <c r="A3033" s="203">
        <v>39682</v>
      </c>
      <c r="B3033" s="204" t="s">
        <v>720</v>
      </c>
      <c r="C3033" s="204" t="s">
        <v>720</v>
      </c>
      <c r="D3033" s="204" t="s">
        <v>96</v>
      </c>
      <c r="E3033" s="204" t="s">
        <v>712</v>
      </c>
      <c r="F3033" s="205">
        <v>324</v>
      </c>
      <c r="G3033" s="205">
        <v>710</v>
      </c>
      <c r="H3033">
        <f t="shared" si="61"/>
        <v>2008</v>
      </c>
    </row>
    <row r="3034" spans="1:8" x14ac:dyDescent="0.3">
      <c r="A3034" s="203">
        <v>39682</v>
      </c>
      <c r="B3034" s="204" t="s">
        <v>720</v>
      </c>
      <c r="C3034" s="204" t="s">
        <v>720</v>
      </c>
      <c r="D3034" s="204" t="s">
        <v>96</v>
      </c>
      <c r="E3034" s="204" t="s">
        <v>721</v>
      </c>
      <c r="F3034" s="205">
        <v>-73</v>
      </c>
      <c r="G3034" s="205">
        <v>483</v>
      </c>
      <c r="H3034">
        <f t="shared" si="61"/>
        <v>2008</v>
      </c>
    </row>
    <row r="3035" spans="1:8" x14ac:dyDescent="0.3">
      <c r="A3035" s="203">
        <v>39682</v>
      </c>
      <c r="B3035" s="204" t="s">
        <v>134</v>
      </c>
      <c r="C3035" s="204" t="s">
        <v>134</v>
      </c>
      <c r="D3035" s="204" t="s">
        <v>711</v>
      </c>
      <c r="E3035" s="204" t="s">
        <v>721</v>
      </c>
      <c r="F3035" s="205">
        <v>6691</v>
      </c>
      <c r="G3035" s="205">
        <v>6509</v>
      </c>
      <c r="H3035">
        <f t="shared" si="61"/>
        <v>2008</v>
      </c>
    </row>
    <row r="3036" spans="1:8" x14ac:dyDescent="0.3">
      <c r="A3036" s="203">
        <v>39682</v>
      </c>
      <c r="B3036" s="204" t="s">
        <v>509</v>
      </c>
      <c r="C3036" s="204" t="s">
        <v>713</v>
      </c>
      <c r="D3036" s="204" t="s">
        <v>96</v>
      </c>
      <c r="E3036" s="204" t="s">
        <v>721</v>
      </c>
      <c r="F3036" s="205">
        <v>3401.6099999999997</v>
      </c>
      <c r="G3036" s="205">
        <v>2252.4749999999999</v>
      </c>
      <c r="H3036">
        <f t="shared" si="61"/>
        <v>2008</v>
      </c>
    </row>
    <row r="3037" spans="1:8" x14ac:dyDescent="0.3">
      <c r="A3037" s="203">
        <v>39682</v>
      </c>
      <c r="B3037" s="204" t="s">
        <v>509</v>
      </c>
      <c r="C3037" s="204" t="s">
        <v>714</v>
      </c>
      <c r="D3037" s="204" t="s">
        <v>96</v>
      </c>
      <c r="E3037" s="204" t="s">
        <v>721</v>
      </c>
      <c r="F3037" s="205">
        <v>709</v>
      </c>
      <c r="G3037" s="205">
        <v>574</v>
      </c>
      <c r="H3037">
        <f t="shared" si="61"/>
        <v>2008</v>
      </c>
    </row>
    <row r="3038" spans="1:8" x14ac:dyDescent="0.3">
      <c r="A3038" s="203">
        <v>39682</v>
      </c>
      <c r="B3038" s="204" t="s">
        <v>509</v>
      </c>
      <c r="C3038" s="204" t="s">
        <v>715</v>
      </c>
      <c r="D3038" s="204" t="s">
        <v>96</v>
      </c>
      <c r="E3038" s="204" t="s">
        <v>721</v>
      </c>
      <c r="F3038" s="205">
        <v>0</v>
      </c>
      <c r="G3038" s="205">
        <v>3084</v>
      </c>
      <c r="H3038">
        <f t="shared" si="61"/>
        <v>2008</v>
      </c>
    </row>
    <row r="3039" spans="1:8" x14ac:dyDescent="0.3">
      <c r="A3039" s="203">
        <v>39682</v>
      </c>
      <c r="B3039" s="204" t="s">
        <v>716</v>
      </c>
      <c r="C3039" s="204" t="s">
        <v>716</v>
      </c>
      <c r="D3039" s="204" t="s">
        <v>96</v>
      </c>
      <c r="E3039" s="204" t="s">
        <v>721</v>
      </c>
      <c r="F3039" s="205">
        <v>1233</v>
      </c>
      <c r="G3039" s="205">
        <v>1770</v>
      </c>
      <c r="H3039">
        <f t="shared" si="61"/>
        <v>2008</v>
      </c>
    </row>
    <row r="3040" spans="1:8" x14ac:dyDescent="0.3">
      <c r="A3040" s="203">
        <v>39682</v>
      </c>
      <c r="B3040" s="204" t="s">
        <v>717</v>
      </c>
      <c r="C3040" s="204" t="s">
        <v>718</v>
      </c>
      <c r="D3040" s="204" t="s">
        <v>96</v>
      </c>
      <c r="E3040" s="204" t="s">
        <v>721</v>
      </c>
      <c r="F3040" s="205">
        <v>959</v>
      </c>
      <c r="G3040" s="205">
        <v>1362</v>
      </c>
      <c r="H3040">
        <f t="shared" si="61"/>
        <v>2008</v>
      </c>
    </row>
    <row r="3041" spans="1:8" x14ac:dyDescent="0.3">
      <c r="A3041" s="203">
        <v>39682</v>
      </c>
      <c r="B3041" s="204" t="s">
        <v>717</v>
      </c>
      <c r="C3041" s="204" t="s">
        <v>719</v>
      </c>
      <c r="D3041" s="204" t="s">
        <v>96</v>
      </c>
      <c r="E3041" s="204" t="s">
        <v>721</v>
      </c>
      <c r="F3041" s="205">
        <v>420</v>
      </c>
      <c r="G3041" s="205">
        <v>754</v>
      </c>
      <c r="H3041">
        <f t="shared" si="61"/>
        <v>2008</v>
      </c>
    </row>
    <row r="3042" spans="1:8" x14ac:dyDescent="0.3">
      <c r="A3042" s="203">
        <v>39689</v>
      </c>
      <c r="B3042" s="204" t="s">
        <v>134</v>
      </c>
      <c r="C3042" s="204" t="s">
        <v>134</v>
      </c>
      <c r="D3042" s="204" t="s">
        <v>711</v>
      </c>
      <c r="E3042" s="204" t="s">
        <v>712</v>
      </c>
      <c r="F3042" s="205">
        <v>6146</v>
      </c>
      <c r="G3042" s="205">
        <v>8585</v>
      </c>
      <c r="H3042">
        <f t="shared" si="61"/>
        <v>2008</v>
      </c>
    </row>
    <row r="3043" spans="1:8" x14ac:dyDescent="0.3">
      <c r="A3043" s="203">
        <v>39689</v>
      </c>
      <c r="B3043" s="204" t="s">
        <v>509</v>
      </c>
      <c r="C3043" s="204" t="s">
        <v>713</v>
      </c>
      <c r="D3043" s="204" t="s">
        <v>96</v>
      </c>
      <c r="E3043" s="204" t="s">
        <v>712</v>
      </c>
      <c r="F3043" s="205">
        <v>3201.27</v>
      </c>
      <c r="G3043" s="205">
        <v>3027.43</v>
      </c>
      <c r="H3043">
        <f t="shared" si="61"/>
        <v>2008</v>
      </c>
    </row>
    <row r="3044" spans="1:8" x14ac:dyDescent="0.3">
      <c r="A3044" s="203">
        <v>39689</v>
      </c>
      <c r="B3044" s="204" t="s">
        <v>509</v>
      </c>
      <c r="C3044" s="204" t="s">
        <v>714</v>
      </c>
      <c r="D3044" s="204" t="s">
        <v>96</v>
      </c>
      <c r="E3044" s="204" t="s">
        <v>712</v>
      </c>
      <c r="F3044" s="205">
        <v>453</v>
      </c>
      <c r="G3044" s="205">
        <v>828</v>
      </c>
      <c r="H3044">
        <f t="shared" si="61"/>
        <v>2008</v>
      </c>
    </row>
    <row r="3045" spans="1:8" x14ac:dyDescent="0.3">
      <c r="A3045" s="203">
        <v>39689</v>
      </c>
      <c r="B3045" s="204" t="s">
        <v>509</v>
      </c>
      <c r="C3045" s="204" t="s">
        <v>715</v>
      </c>
      <c r="D3045" s="204" t="s">
        <v>96</v>
      </c>
      <c r="E3045" s="204" t="s">
        <v>712</v>
      </c>
      <c r="F3045" s="205">
        <v>0</v>
      </c>
      <c r="G3045" s="205">
        <v>2514</v>
      </c>
      <c r="H3045">
        <f t="shared" si="61"/>
        <v>2008</v>
      </c>
    </row>
    <row r="3046" spans="1:8" x14ac:dyDescent="0.3">
      <c r="A3046" s="203">
        <v>39689</v>
      </c>
      <c r="B3046" s="204" t="s">
        <v>716</v>
      </c>
      <c r="C3046" s="204" t="s">
        <v>716</v>
      </c>
      <c r="D3046" s="204" t="s">
        <v>96</v>
      </c>
      <c r="E3046" s="204" t="s">
        <v>712</v>
      </c>
      <c r="F3046" s="205">
        <v>884</v>
      </c>
      <c r="G3046" s="205">
        <v>1391</v>
      </c>
      <c r="H3046">
        <f t="shared" si="61"/>
        <v>2008</v>
      </c>
    </row>
    <row r="3047" spans="1:8" x14ac:dyDescent="0.3">
      <c r="A3047" s="203">
        <v>39689</v>
      </c>
      <c r="B3047" s="204" t="s">
        <v>717</v>
      </c>
      <c r="C3047" s="204" t="s">
        <v>718</v>
      </c>
      <c r="D3047" s="204" t="s">
        <v>96</v>
      </c>
      <c r="E3047" s="204" t="s">
        <v>712</v>
      </c>
      <c r="F3047" s="205">
        <v>849</v>
      </c>
      <c r="G3047" s="205">
        <v>1572</v>
      </c>
      <c r="H3047">
        <f t="shared" si="61"/>
        <v>2008</v>
      </c>
    </row>
    <row r="3048" spans="1:8" x14ac:dyDescent="0.3">
      <c r="A3048" s="203">
        <v>39689</v>
      </c>
      <c r="B3048" s="204" t="s">
        <v>717</v>
      </c>
      <c r="C3048" s="204" t="s">
        <v>719</v>
      </c>
      <c r="D3048" s="204" t="s">
        <v>96</v>
      </c>
      <c r="E3048" s="204" t="s">
        <v>712</v>
      </c>
      <c r="F3048" s="205">
        <v>630</v>
      </c>
      <c r="G3048" s="205">
        <v>269</v>
      </c>
      <c r="H3048">
        <f t="shared" si="61"/>
        <v>2008</v>
      </c>
    </row>
    <row r="3049" spans="1:8" x14ac:dyDescent="0.3">
      <c r="A3049" s="203">
        <v>39689</v>
      </c>
      <c r="B3049" s="204" t="s">
        <v>720</v>
      </c>
      <c r="C3049" s="204" t="s">
        <v>720</v>
      </c>
      <c r="D3049" s="204" t="s">
        <v>96</v>
      </c>
      <c r="E3049" s="204" t="s">
        <v>712</v>
      </c>
      <c r="F3049" s="205">
        <v>241</v>
      </c>
      <c r="G3049" s="205">
        <v>678</v>
      </c>
      <c r="H3049">
        <f t="shared" si="61"/>
        <v>2008</v>
      </c>
    </row>
    <row r="3050" spans="1:8" x14ac:dyDescent="0.3">
      <c r="A3050" s="203">
        <v>39689</v>
      </c>
      <c r="B3050" s="204" t="s">
        <v>720</v>
      </c>
      <c r="C3050" s="204" t="s">
        <v>720</v>
      </c>
      <c r="D3050" s="204" t="s">
        <v>96</v>
      </c>
      <c r="E3050" s="204" t="s">
        <v>721</v>
      </c>
      <c r="F3050" s="205">
        <v>146</v>
      </c>
      <c r="G3050" s="205">
        <v>560</v>
      </c>
      <c r="H3050">
        <f t="shared" si="61"/>
        <v>2008</v>
      </c>
    </row>
    <row r="3051" spans="1:8" x14ac:dyDescent="0.3">
      <c r="A3051" s="203">
        <v>39689</v>
      </c>
      <c r="B3051" s="204" t="s">
        <v>134</v>
      </c>
      <c r="C3051" s="204" t="s">
        <v>134</v>
      </c>
      <c r="D3051" s="204" t="s">
        <v>711</v>
      </c>
      <c r="E3051" s="204" t="s">
        <v>721</v>
      </c>
      <c r="F3051" s="205">
        <v>6865</v>
      </c>
      <c r="G3051" s="205">
        <v>7091</v>
      </c>
      <c r="H3051">
        <f t="shared" si="61"/>
        <v>2008</v>
      </c>
    </row>
    <row r="3052" spans="1:8" x14ac:dyDescent="0.3">
      <c r="A3052" s="203">
        <v>39689</v>
      </c>
      <c r="B3052" s="204" t="s">
        <v>509</v>
      </c>
      <c r="C3052" s="204" t="s">
        <v>713</v>
      </c>
      <c r="D3052" s="204" t="s">
        <v>96</v>
      </c>
      <c r="E3052" s="204" t="s">
        <v>721</v>
      </c>
      <c r="F3052" s="205">
        <v>3700.875</v>
      </c>
      <c r="G3052" s="205">
        <v>2413.29</v>
      </c>
      <c r="H3052">
        <f t="shared" si="61"/>
        <v>2008</v>
      </c>
    </row>
    <row r="3053" spans="1:8" x14ac:dyDescent="0.3">
      <c r="A3053" s="203">
        <v>39689</v>
      </c>
      <c r="B3053" s="204" t="s">
        <v>509</v>
      </c>
      <c r="C3053" s="204" t="s">
        <v>714</v>
      </c>
      <c r="D3053" s="204" t="s">
        <v>96</v>
      </c>
      <c r="E3053" s="204" t="s">
        <v>721</v>
      </c>
      <c r="F3053" s="205">
        <v>620</v>
      </c>
      <c r="G3053" s="205">
        <v>795</v>
      </c>
      <c r="H3053">
        <f t="shared" si="61"/>
        <v>2008</v>
      </c>
    </row>
    <row r="3054" spans="1:8" x14ac:dyDescent="0.3">
      <c r="A3054" s="203">
        <v>39689</v>
      </c>
      <c r="B3054" s="204" t="s">
        <v>509</v>
      </c>
      <c r="C3054" s="204" t="s">
        <v>715</v>
      </c>
      <c r="D3054" s="204" t="s">
        <v>96</v>
      </c>
      <c r="E3054" s="204" t="s">
        <v>721</v>
      </c>
      <c r="F3054" s="205">
        <v>0</v>
      </c>
      <c r="G3054" s="205">
        <v>3206</v>
      </c>
      <c r="H3054">
        <f t="shared" si="61"/>
        <v>2008</v>
      </c>
    </row>
    <row r="3055" spans="1:8" x14ac:dyDescent="0.3">
      <c r="A3055" s="203">
        <v>39689</v>
      </c>
      <c r="B3055" s="204" t="s">
        <v>716</v>
      </c>
      <c r="C3055" s="204" t="s">
        <v>716</v>
      </c>
      <c r="D3055" s="204" t="s">
        <v>96</v>
      </c>
      <c r="E3055" s="204" t="s">
        <v>721</v>
      </c>
      <c r="F3055" s="205">
        <v>1270</v>
      </c>
      <c r="G3055" s="205">
        <v>1627</v>
      </c>
      <c r="H3055">
        <f t="shared" si="61"/>
        <v>2008</v>
      </c>
    </row>
    <row r="3056" spans="1:8" x14ac:dyDescent="0.3">
      <c r="A3056" s="203">
        <v>39689</v>
      </c>
      <c r="B3056" s="204" t="s">
        <v>717</v>
      </c>
      <c r="C3056" s="204" t="s">
        <v>718</v>
      </c>
      <c r="D3056" s="204" t="s">
        <v>96</v>
      </c>
      <c r="E3056" s="204" t="s">
        <v>721</v>
      </c>
      <c r="F3056" s="205">
        <v>956</v>
      </c>
      <c r="G3056" s="205">
        <v>1144</v>
      </c>
      <c r="H3056">
        <f t="shared" si="61"/>
        <v>2008</v>
      </c>
    </row>
    <row r="3057" spans="1:8" x14ac:dyDescent="0.3">
      <c r="A3057" s="203">
        <v>39689</v>
      </c>
      <c r="B3057" s="204" t="s">
        <v>717</v>
      </c>
      <c r="C3057" s="204" t="s">
        <v>719</v>
      </c>
      <c r="D3057" s="204" t="s">
        <v>96</v>
      </c>
      <c r="E3057" s="204" t="s">
        <v>721</v>
      </c>
      <c r="F3057" s="205">
        <v>477</v>
      </c>
      <c r="G3057" s="205">
        <v>765</v>
      </c>
      <c r="H3057">
        <f t="shared" si="61"/>
        <v>2008</v>
      </c>
    </row>
    <row r="3058" spans="1:8" x14ac:dyDescent="0.3">
      <c r="A3058" s="203">
        <v>39696</v>
      </c>
      <c r="B3058" s="204" t="s">
        <v>134</v>
      </c>
      <c r="C3058" s="204" t="s">
        <v>134</v>
      </c>
      <c r="D3058" s="204" t="s">
        <v>711</v>
      </c>
      <c r="E3058" s="204" t="s">
        <v>712</v>
      </c>
      <c r="F3058" s="205">
        <v>5962</v>
      </c>
      <c r="G3058" s="205">
        <v>7517</v>
      </c>
      <c r="H3058">
        <f t="shared" si="61"/>
        <v>2008</v>
      </c>
    </row>
    <row r="3059" spans="1:8" x14ac:dyDescent="0.3">
      <c r="A3059" s="203">
        <v>39696</v>
      </c>
      <c r="B3059" s="204" t="s">
        <v>509</v>
      </c>
      <c r="C3059" s="204" t="s">
        <v>713</v>
      </c>
      <c r="D3059" s="204" t="s">
        <v>96</v>
      </c>
      <c r="E3059" s="204" t="s">
        <v>712</v>
      </c>
      <c r="F3059" s="205">
        <v>2741.3849999999998</v>
      </c>
      <c r="G3059" s="205">
        <v>2527.0099999999998</v>
      </c>
      <c r="H3059">
        <f t="shared" si="61"/>
        <v>2008</v>
      </c>
    </row>
    <row r="3060" spans="1:8" x14ac:dyDescent="0.3">
      <c r="A3060" s="203">
        <v>39696</v>
      </c>
      <c r="B3060" s="204" t="s">
        <v>509</v>
      </c>
      <c r="C3060" s="204" t="s">
        <v>714</v>
      </c>
      <c r="D3060" s="204" t="s">
        <v>96</v>
      </c>
      <c r="E3060" s="204" t="s">
        <v>712</v>
      </c>
      <c r="F3060" s="205">
        <v>691</v>
      </c>
      <c r="G3060" s="205">
        <v>756</v>
      </c>
      <c r="H3060">
        <f t="shared" si="61"/>
        <v>2008</v>
      </c>
    </row>
    <row r="3061" spans="1:8" x14ac:dyDescent="0.3">
      <c r="A3061" s="203">
        <v>39696</v>
      </c>
      <c r="B3061" s="204" t="s">
        <v>509</v>
      </c>
      <c r="C3061" s="204" t="s">
        <v>715</v>
      </c>
      <c r="D3061" s="204" t="s">
        <v>96</v>
      </c>
      <c r="E3061" s="204" t="s">
        <v>712</v>
      </c>
      <c r="F3061" s="205">
        <v>0</v>
      </c>
      <c r="G3061" s="205">
        <v>2442</v>
      </c>
      <c r="H3061">
        <f t="shared" si="61"/>
        <v>2008</v>
      </c>
    </row>
    <row r="3062" spans="1:8" x14ac:dyDescent="0.3">
      <c r="A3062" s="203">
        <v>39696</v>
      </c>
      <c r="B3062" s="204" t="s">
        <v>716</v>
      </c>
      <c r="C3062" s="204" t="s">
        <v>716</v>
      </c>
      <c r="D3062" s="204" t="s">
        <v>96</v>
      </c>
      <c r="E3062" s="204" t="s">
        <v>712</v>
      </c>
      <c r="F3062" s="205">
        <v>845</v>
      </c>
      <c r="G3062" s="205">
        <v>1326</v>
      </c>
      <c r="H3062">
        <f t="shared" si="61"/>
        <v>2008</v>
      </c>
    </row>
    <row r="3063" spans="1:8" x14ac:dyDescent="0.3">
      <c r="A3063" s="203">
        <v>39696</v>
      </c>
      <c r="B3063" s="204" t="s">
        <v>717</v>
      </c>
      <c r="C3063" s="204" t="s">
        <v>718</v>
      </c>
      <c r="D3063" s="204" t="s">
        <v>96</v>
      </c>
      <c r="E3063" s="204" t="s">
        <v>712</v>
      </c>
      <c r="F3063" s="205">
        <v>1226</v>
      </c>
      <c r="G3063" s="205">
        <v>1746</v>
      </c>
      <c r="H3063">
        <f t="shared" si="61"/>
        <v>2008</v>
      </c>
    </row>
    <row r="3064" spans="1:8" x14ac:dyDescent="0.3">
      <c r="A3064" s="203">
        <v>39696</v>
      </c>
      <c r="B3064" s="204" t="s">
        <v>717</v>
      </c>
      <c r="C3064" s="204" t="s">
        <v>719</v>
      </c>
      <c r="D3064" s="204" t="s">
        <v>96</v>
      </c>
      <c r="E3064" s="204" t="s">
        <v>712</v>
      </c>
      <c r="F3064" s="205">
        <v>369</v>
      </c>
      <c r="G3064" s="205">
        <v>239</v>
      </c>
      <c r="H3064">
        <f t="shared" si="61"/>
        <v>2008</v>
      </c>
    </row>
    <row r="3065" spans="1:8" x14ac:dyDescent="0.3">
      <c r="A3065" s="203">
        <v>39696</v>
      </c>
      <c r="B3065" s="204" t="s">
        <v>720</v>
      </c>
      <c r="C3065" s="204" t="s">
        <v>720</v>
      </c>
      <c r="D3065" s="204" t="s">
        <v>96</v>
      </c>
      <c r="E3065" s="204" t="s">
        <v>712</v>
      </c>
      <c r="F3065" s="205">
        <v>245</v>
      </c>
      <c r="G3065" s="205">
        <v>735</v>
      </c>
      <c r="H3065">
        <f t="shared" si="61"/>
        <v>2008</v>
      </c>
    </row>
    <row r="3066" spans="1:8" x14ac:dyDescent="0.3">
      <c r="A3066" s="203">
        <v>39696</v>
      </c>
      <c r="B3066" s="204" t="s">
        <v>720</v>
      </c>
      <c r="C3066" s="204" t="s">
        <v>720</v>
      </c>
      <c r="D3066" s="204" t="s">
        <v>96</v>
      </c>
      <c r="E3066" s="204" t="s">
        <v>721</v>
      </c>
      <c r="F3066" s="205">
        <v>54</v>
      </c>
      <c r="G3066" s="205">
        <v>493</v>
      </c>
      <c r="H3066">
        <f t="shared" si="61"/>
        <v>2008</v>
      </c>
    </row>
    <row r="3067" spans="1:8" x14ac:dyDescent="0.3">
      <c r="A3067" s="203">
        <v>39696</v>
      </c>
      <c r="B3067" s="204" t="s">
        <v>134</v>
      </c>
      <c r="C3067" s="204" t="s">
        <v>134</v>
      </c>
      <c r="D3067" s="204" t="s">
        <v>711</v>
      </c>
      <c r="E3067" s="204" t="s">
        <v>721</v>
      </c>
      <c r="F3067" s="205">
        <v>6643</v>
      </c>
      <c r="G3067" s="205">
        <v>5199</v>
      </c>
      <c r="H3067">
        <f t="shared" si="61"/>
        <v>2008</v>
      </c>
    </row>
    <row r="3068" spans="1:8" x14ac:dyDescent="0.3">
      <c r="A3068" s="203">
        <v>39696</v>
      </c>
      <c r="B3068" s="204" t="s">
        <v>509</v>
      </c>
      <c r="C3068" s="204" t="s">
        <v>713</v>
      </c>
      <c r="D3068" s="204" t="s">
        <v>96</v>
      </c>
      <c r="E3068" s="204" t="s">
        <v>721</v>
      </c>
      <c r="F3068" s="205">
        <v>3559.23</v>
      </c>
      <c r="G3068" s="205">
        <v>2440.98</v>
      </c>
      <c r="H3068">
        <f t="shared" si="61"/>
        <v>2008</v>
      </c>
    </row>
    <row r="3069" spans="1:8" x14ac:dyDescent="0.3">
      <c r="A3069" s="203">
        <v>39696</v>
      </c>
      <c r="B3069" s="204" t="s">
        <v>509</v>
      </c>
      <c r="C3069" s="204" t="s">
        <v>714</v>
      </c>
      <c r="D3069" s="204" t="s">
        <v>96</v>
      </c>
      <c r="E3069" s="204" t="s">
        <v>721</v>
      </c>
      <c r="F3069" s="205">
        <v>488</v>
      </c>
      <c r="G3069" s="205">
        <v>802</v>
      </c>
      <c r="H3069">
        <f t="shared" si="61"/>
        <v>2008</v>
      </c>
    </row>
    <row r="3070" spans="1:8" x14ac:dyDescent="0.3">
      <c r="A3070" s="203">
        <v>39696</v>
      </c>
      <c r="B3070" s="204" t="s">
        <v>509</v>
      </c>
      <c r="C3070" s="204" t="s">
        <v>715</v>
      </c>
      <c r="D3070" s="204" t="s">
        <v>96</v>
      </c>
      <c r="E3070" s="204" t="s">
        <v>721</v>
      </c>
      <c r="F3070" s="205">
        <v>0</v>
      </c>
      <c r="G3070" s="205">
        <v>3202</v>
      </c>
      <c r="H3070">
        <f t="shared" si="61"/>
        <v>2008</v>
      </c>
    </row>
    <row r="3071" spans="1:8" x14ac:dyDescent="0.3">
      <c r="A3071" s="203">
        <v>39696</v>
      </c>
      <c r="B3071" s="204" t="s">
        <v>716</v>
      </c>
      <c r="C3071" s="204" t="s">
        <v>716</v>
      </c>
      <c r="D3071" s="204" t="s">
        <v>96</v>
      </c>
      <c r="E3071" s="204" t="s">
        <v>721</v>
      </c>
      <c r="F3071" s="205">
        <v>1376</v>
      </c>
      <c r="G3071" s="205">
        <v>1790</v>
      </c>
      <c r="H3071">
        <f t="shared" si="61"/>
        <v>2008</v>
      </c>
    </row>
    <row r="3072" spans="1:8" x14ac:dyDescent="0.3">
      <c r="A3072" s="203">
        <v>39696</v>
      </c>
      <c r="B3072" s="204" t="s">
        <v>717</v>
      </c>
      <c r="C3072" s="204" t="s">
        <v>718</v>
      </c>
      <c r="D3072" s="204" t="s">
        <v>96</v>
      </c>
      <c r="E3072" s="204" t="s">
        <v>721</v>
      </c>
      <c r="F3072" s="205">
        <v>1016</v>
      </c>
      <c r="G3072" s="205">
        <v>1184</v>
      </c>
      <c r="H3072">
        <f t="shared" si="61"/>
        <v>2008</v>
      </c>
    </row>
    <row r="3073" spans="1:8" x14ac:dyDescent="0.3">
      <c r="A3073" s="203">
        <v>39696</v>
      </c>
      <c r="B3073" s="204" t="s">
        <v>717</v>
      </c>
      <c r="C3073" s="204" t="s">
        <v>719</v>
      </c>
      <c r="D3073" s="204" t="s">
        <v>96</v>
      </c>
      <c r="E3073" s="204" t="s">
        <v>721</v>
      </c>
      <c r="F3073" s="205">
        <v>336</v>
      </c>
      <c r="G3073" s="205">
        <v>705</v>
      </c>
      <c r="H3073">
        <f t="shared" si="61"/>
        <v>2008</v>
      </c>
    </row>
    <row r="3074" spans="1:8" x14ac:dyDescent="0.3">
      <c r="A3074" s="203">
        <v>39703</v>
      </c>
      <c r="B3074" s="204" t="s">
        <v>134</v>
      </c>
      <c r="C3074" s="204" t="s">
        <v>134</v>
      </c>
      <c r="D3074" s="204" t="s">
        <v>711</v>
      </c>
      <c r="E3074" s="204" t="s">
        <v>712</v>
      </c>
      <c r="F3074" s="205">
        <v>5899</v>
      </c>
      <c r="G3074" s="205">
        <v>7543</v>
      </c>
      <c r="H3074">
        <f t="shared" si="61"/>
        <v>2008</v>
      </c>
    </row>
    <row r="3075" spans="1:8" x14ac:dyDescent="0.3">
      <c r="A3075" s="203">
        <v>39703</v>
      </c>
      <c r="B3075" s="204" t="s">
        <v>509</v>
      </c>
      <c r="C3075" s="204" t="s">
        <v>713</v>
      </c>
      <c r="D3075" s="204" t="s">
        <v>96</v>
      </c>
      <c r="E3075" s="204" t="s">
        <v>712</v>
      </c>
      <c r="F3075" s="205">
        <v>2796.7</v>
      </c>
      <c r="G3075" s="205">
        <v>2635.9</v>
      </c>
      <c r="H3075">
        <f t="shared" ref="H3075:H3138" si="62">YEAR(A3075)</f>
        <v>2008</v>
      </c>
    </row>
    <row r="3076" spans="1:8" x14ac:dyDescent="0.3">
      <c r="A3076" s="203">
        <v>39703</v>
      </c>
      <c r="B3076" s="204" t="s">
        <v>509</v>
      </c>
      <c r="C3076" s="204" t="s">
        <v>714</v>
      </c>
      <c r="D3076" s="204" t="s">
        <v>96</v>
      </c>
      <c r="E3076" s="204" t="s">
        <v>712</v>
      </c>
      <c r="F3076" s="205">
        <v>565</v>
      </c>
      <c r="G3076" s="205">
        <v>744</v>
      </c>
      <c r="H3076">
        <f t="shared" si="62"/>
        <v>2008</v>
      </c>
    </row>
    <row r="3077" spans="1:8" x14ac:dyDescent="0.3">
      <c r="A3077" s="203">
        <v>39703</v>
      </c>
      <c r="B3077" s="204" t="s">
        <v>509</v>
      </c>
      <c r="C3077" s="204" t="s">
        <v>715</v>
      </c>
      <c r="D3077" s="204" t="s">
        <v>96</v>
      </c>
      <c r="E3077" s="204" t="s">
        <v>712</v>
      </c>
      <c r="F3077" s="205">
        <v>0</v>
      </c>
      <c r="G3077" s="205">
        <v>2407</v>
      </c>
      <c r="H3077">
        <f t="shared" si="62"/>
        <v>2008</v>
      </c>
    </row>
    <row r="3078" spans="1:8" x14ac:dyDescent="0.3">
      <c r="A3078" s="203">
        <v>39703</v>
      </c>
      <c r="B3078" s="204" t="s">
        <v>716</v>
      </c>
      <c r="C3078" s="204" t="s">
        <v>716</v>
      </c>
      <c r="D3078" s="204" t="s">
        <v>96</v>
      </c>
      <c r="E3078" s="204" t="s">
        <v>712</v>
      </c>
      <c r="F3078" s="205">
        <v>906</v>
      </c>
      <c r="G3078" s="205">
        <v>1549</v>
      </c>
      <c r="H3078">
        <f t="shared" si="62"/>
        <v>2008</v>
      </c>
    </row>
    <row r="3079" spans="1:8" x14ac:dyDescent="0.3">
      <c r="A3079" s="203">
        <v>39703</v>
      </c>
      <c r="B3079" s="204" t="s">
        <v>717</v>
      </c>
      <c r="C3079" s="204" t="s">
        <v>718</v>
      </c>
      <c r="D3079" s="204" t="s">
        <v>96</v>
      </c>
      <c r="E3079" s="204" t="s">
        <v>712</v>
      </c>
      <c r="F3079" s="205">
        <v>1084</v>
      </c>
      <c r="G3079" s="205">
        <v>1804</v>
      </c>
      <c r="H3079">
        <f t="shared" si="62"/>
        <v>2008</v>
      </c>
    </row>
    <row r="3080" spans="1:8" x14ac:dyDescent="0.3">
      <c r="A3080" s="203">
        <v>39703</v>
      </c>
      <c r="B3080" s="204" t="s">
        <v>717</v>
      </c>
      <c r="C3080" s="204" t="s">
        <v>719</v>
      </c>
      <c r="D3080" s="204" t="s">
        <v>96</v>
      </c>
      <c r="E3080" s="204" t="s">
        <v>712</v>
      </c>
      <c r="F3080" s="205">
        <v>209</v>
      </c>
      <c r="G3080" s="205">
        <v>278</v>
      </c>
      <c r="H3080">
        <f t="shared" si="62"/>
        <v>2008</v>
      </c>
    </row>
    <row r="3081" spans="1:8" x14ac:dyDescent="0.3">
      <c r="A3081" s="203">
        <v>39703</v>
      </c>
      <c r="B3081" s="204" t="s">
        <v>720</v>
      </c>
      <c r="C3081" s="204" t="s">
        <v>720</v>
      </c>
      <c r="D3081" s="204" t="s">
        <v>96</v>
      </c>
      <c r="E3081" s="204" t="s">
        <v>712</v>
      </c>
      <c r="F3081" s="205">
        <v>295</v>
      </c>
      <c r="G3081" s="205">
        <v>541</v>
      </c>
      <c r="H3081">
        <f t="shared" si="62"/>
        <v>2008</v>
      </c>
    </row>
    <row r="3082" spans="1:8" x14ac:dyDescent="0.3">
      <c r="A3082" s="203">
        <v>39703</v>
      </c>
      <c r="B3082" s="204" t="s">
        <v>720</v>
      </c>
      <c r="C3082" s="204" t="s">
        <v>720</v>
      </c>
      <c r="D3082" s="204" t="s">
        <v>96</v>
      </c>
      <c r="E3082" s="204" t="s">
        <v>721</v>
      </c>
      <c r="F3082" s="205">
        <v>-7</v>
      </c>
      <c r="G3082" s="205">
        <v>437</v>
      </c>
      <c r="H3082">
        <f t="shared" si="62"/>
        <v>2008</v>
      </c>
    </row>
    <row r="3083" spans="1:8" x14ac:dyDescent="0.3">
      <c r="A3083" s="203">
        <v>39703</v>
      </c>
      <c r="B3083" s="204" t="s">
        <v>134</v>
      </c>
      <c r="C3083" s="204" t="s">
        <v>134</v>
      </c>
      <c r="D3083" s="204" t="s">
        <v>711</v>
      </c>
      <c r="E3083" s="204" t="s">
        <v>721</v>
      </c>
      <c r="F3083" s="205">
        <v>6736</v>
      </c>
      <c r="G3083" s="205">
        <v>5543</v>
      </c>
      <c r="H3083">
        <f t="shared" si="62"/>
        <v>2008</v>
      </c>
    </row>
    <row r="3084" spans="1:8" x14ac:dyDescent="0.3">
      <c r="A3084" s="203">
        <v>39703</v>
      </c>
      <c r="B3084" s="204" t="s">
        <v>509</v>
      </c>
      <c r="C3084" s="204" t="s">
        <v>713</v>
      </c>
      <c r="D3084" s="204" t="s">
        <v>96</v>
      </c>
      <c r="E3084" s="204" t="s">
        <v>721</v>
      </c>
      <c r="F3084" s="205">
        <v>3882.99</v>
      </c>
      <c r="G3084" s="205">
        <v>2233.3049999999998</v>
      </c>
      <c r="H3084">
        <f t="shared" si="62"/>
        <v>2008</v>
      </c>
    </row>
    <row r="3085" spans="1:8" x14ac:dyDescent="0.3">
      <c r="A3085" s="203">
        <v>39703</v>
      </c>
      <c r="B3085" s="204" t="s">
        <v>509</v>
      </c>
      <c r="C3085" s="204" t="s">
        <v>714</v>
      </c>
      <c r="D3085" s="204" t="s">
        <v>96</v>
      </c>
      <c r="E3085" s="204" t="s">
        <v>721</v>
      </c>
      <c r="F3085" s="205">
        <v>390</v>
      </c>
      <c r="G3085" s="205">
        <v>652</v>
      </c>
      <c r="H3085">
        <f t="shared" si="62"/>
        <v>2008</v>
      </c>
    </row>
    <row r="3086" spans="1:8" x14ac:dyDescent="0.3">
      <c r="A3086" s="203">
        <v>39703</v>
      </c>
      <c r="B3086" s="204" t="s">
        <v>509</v>
      </c>
      <c r="C3086" s="204" t="s">
        <v>715</v>
      </c>
      <c r="D3086" s="204" t="s">
        <v>96</v>
      </c>
      <c r="E3086" s="204" t="s">
        <v>721</v>
      </c>
      <c r="F3086" s="205">
        <v>0</v>
      </c>
      <c r="G3086" s="205">
        <v>3219</v>
      </c>
      <c r="H3086">
        <f t="shared" si="62"/>
        <v>2008</v>
      </c>
    </row>
    <row r="3087" spans="1:8" x14ac:dyDescent="0.3">
      <c r="A3087" s="203">
        <v>39703</v>
      </c>
      <c r="B3087" s="204" t="s">
        <v>716</v>
      </c>
      <c r="C3087" s="204" t="s">
        <v>716</v>
      </c>
      <c r="D3087" s="204" t="s">
        <v>96</v>
      </c>
      <c r="E3087" s="204" t="s">
        <v>721</v>
      </c>
      <c r="F3087" s="205">
        <v>1297</v>
      </c>
      <c r="G3087" s="205">
        <v>1831</v>
      </c>
      <c r="H3087">
        <f t="shared" si="62"/>
        <v>2008</v>
      </c>
    </row>
    <row r="3088" spans="1:8" x14ac:dyDescent="0.3">
      <c r="A3088" s="203">
        <v>39703</v>
      </c>
      <c r="B3088" s="204" t="s">
        <v>717</v>
      </c>
      <c r="C3088" s="204" t="s">
        <v>718</v>
      </c>
      <c r="D3088" s="204" t="s">
        <v>96</v>
      </c>
      <c r="E3088" s="204" t="s">
        <v>721</v>
      </c>
      <c r="F3088" s="205">
        <v>955</v>
      </c>
      <c r="G3088" s="205">
        <v>1184</v>
      </c>
      <c r="H3088">
        <f t="shared" si="62"/>
        <v>2008</v>
      </c>
    </row>
    <row r="3089" spans="1:8" x14ac:dyDescent="0.3">
      <c r="A3089" s="203">
        <v>39703</v>
      </c>
      <c r="B3089" s="204" t="s">
        <v>717</v>
      </c>
      <c r="C3089" s="204" t="s">
        <v>719</v>
      </c>
      <c r="D3089" s="204" t="s">
        <v>96</v>
      </c>
      <c r="E3089" s="204" t="s">
        <v>721</v>
      </c>
      <c r="F3089" s="205">
        <v>404</v>
      </c>
      <c r="G3089" s="205">
        <v>764</v>
      </c>
      <c r="H3089">
        <f t="shared" si="62"/>
        <v>2008</v>
      </c>
    </row>
    <row r="3090" spans="1:8" x14ac:dyDescent="0.3">
      <c r="A3090" s="203">
        <v>39710</v>
      </c>
      <c r="B3090" s="204" t="s">
        <v>134</v>
      </c>
      <c r="C3090" s="204" t="s">
        <v>134</v>
      </c>
      <c r="D3090" s="204" t="s">
        <v>711</v>
      </c>
      <c r="E3090" s="204" t="s">
        <v>712</v>
      </c>
      <c r="F3090" s="205">
        <v>6147</v>
      </c>
      <c r="G3090" s="205">
        <v>7596</v>
      </c>
      <c r="H3090">
        <f t="shared" si="62"/>
        <v>2008</v>
      </c>
    </row>
    <row r="3091" spans="1:8" x14ac:dyDescent="0.3">
      <c r="A3091" s="203">
        <v>39710</v>
      </c>
      <c r="B3091" s="204" t="s">
        <v>509</v>
      </c>
      <c r="C3091" s="204" t="s">
        <v>713</v>
      </c>
      <c r="D3091" s="204" t="s">
        <v>96</v>
      </c>
      <c r="E3091" s="204" t="s">
        <v>712</v>
      </c>
      <c r="F3091" s="205">
        <v>2831.105</v>
      </c>
      <c r="G3091" s="205">
        <v>2578.3249999999998</v>
      </c>
      <c r="H3091">
        <f t="shared" si="62"/>
        <v>2008</v>
      </c>
    </row>
    <row r="3092" spans="1:8" x14ac:dyDescent="0.3">
      <c r="A3092" s="203">
        <v>39710</v>
      </c>
      <c r="B3092" s="204" t="s">
        <v>509</v>
      </c>
      <c r="C3092" s="204" t="s">
        <v>714</v>
      </c>
      <c r="D3092" s="204" t="s">
        <v>96</v>
      </c>
      <c r="E3092" s="204" t="s">
        <v>712</v>
      </c>
      <c r="F3092" s="205">
        <v>413</v>
      </c>
      <c r="G3092" s="205">
        <v>917</v>
      </c>
      <c r="H3092">
        <f t="shared" si="62"/>
        <v>2008</v>
      </c>
    </row>
    <row r="3093" spans="1:8" x14ac:dyDescent="0.3">
      <c r="A3093" s="203">
        <v>39710</v>
      </c>
      <c r="B3093" s="204" t="s">
        <v>509</v>
      </c>
      <c r="C3093" s="204" t="s">
        <v>715</v>
      </c>
      <c r="D3093" s="204" t="s">
        <v>96</v>
      </c>
      <c r="E3093" s="204" t="s">
        <v>712</v>
      </c>
      <c r="F3093" s="205">
        <v>0</v>
      </c>
      <c r="G3093" s="205">
        <v>2458</v>
      </c>
      <c r="H3093">
        <f t="shared" si="62"/>
        <v>2008</v>
      </c>
    </row>
    <row r="3094" spans="1:8" x14ac:dyDescent="0.3">
      <c r="A3094" s="203">
        <v>39710</v>
      </c>
      <c r="B3094" s="204" t="s">
        <v>716</v>
      </c>
      <c r="C3094" s="204" t="s">
        <v>716</v>
      </c>
      <c r="D3094" s="204" t="s">
        <v>96</v>
      </c>
      <c r="E3094" s="204" t="s">
        <v>712</v>
      </c>
      <c r="F3094" s="205">
        <v>1044</v>
      </c>
      <c r="G3094" s="205">
        <v>1542</v>
      </c>
      <c r="H3094">
        <f t="shared" si="62"/>
        <v>2008</v>
      </c>
    </row>
    <row r="3095" spans="1:8" x14ac:dyDescent="0.3">
      <c r="A3095" s="203">
        <v>39710</v>
      </c>
      <c r="B3095" s="204" t="s">
        <v>717</v>
      </c>
      <c r="C3095" s="204" t="s">
        <v>718</v>
      </c>
      <c r="D3095" s="204" t="s">
        <v>96</v>
      </c>
      <c r="E3095" s="204" t="s">
        <v>712</v>
      </c>
      <c r="F3095" s="205">
        <v>1131</v>
      </c>
      <c r="G3095" s="205">
        <v>1583</v>
      </c>
      <c r="H3095">
        <f t="shared" si="62"/>
        <v>2008</v>
      </c>
    </row>
    <row r="3096" spans="1:8" x14ac:dyDescent="0.3">
      <c r="A3096" s="203">
        <v>39710</v>
      </c>
      <c r="B3096" s="204" t="s">
        <v>717</v>
      </c>
      <c r="C3096" s="204" t="s">
        <v>719</v>
      </c>
      <c r="D3096" s="204" t="s">
        <v>96</v>
      </c>
      <c r="E3096" s="204" t="s">
        <v>712</v>
      </c>
      <c r="F3096" s="205">
        <v>155</v>
      </c>
      <c r="G3096" s="205">
        <v>270</v>
      </c>
      <c r="H3096">
        <f t="shared" si="62"/>
        <v>2008</v>
      </c>
    </row>
    <row r="3097" spans="1:8" x14ac:dyDescent="0.3">
      <c r="A3097" s="203">
        <v>39710</v>
      </c>
      <c r="B3097" s="204" t="s">
        <v>720</v>
      </c>
      <c r="C3097" s="204" t="s">
        <v>720</v>
      </c>
      <c r="D3097" s="204" t="s">
        <v>96</v>
      </c>
      <c r="E3097" s="204" t="s">
        <v>712</v>
      </c>
      <c r="F3097" s="205">
        <v>340</v>
      </c>
      <c r="G3097" s="205">
        <v>622</v>
      </c>
      <c r="H3097">
        <f t="shared" si="62"/>
        <v>2008</v>
      </c>
    </row>
    <row r="3098" spans="1:8" x14ac:dyDescent="0.3">
      <c r="A3098" s="203">
        <v>39710</v>
      </c>
      <c r="B3098" s="204" t="s">
        <v>720</v>
      </c>
      <c r="C3098" s="204" t="s">
        <v>720</v>
      </c>
      <c r="D3098" s="204" t="s">
        <v>96</v>
      </c>
      <c r="E3098" s="204" t="s">
        <v>721</v>
      </c>
      <c r="F3098" s="205">
        <v>47</v>
      </c>
      <c r="G3098" s="205">
        <v>470</v>
      </c>
      <c r="H3098">
        <f t="shared" si="62"/>
        <v>2008</v>
      </c>
    </row>
    <row r="3099" spans="1:8" x14ac:dyDescent="0.3">
      <c r="A3099" s="203">
        <v>39710</v>
      </c>
      <c r="B3099" s="204" t="s">
        <v>134</v>
      </c>
      <c r="C3099" s="204" t="s">
        <v>134</v>
      </c>
      <c r="D3099" s="204" t="s">
        <v>711</v>
      </c>
      <c r="E3099" s="204" t="s">
        <v>721</v>
      </c>
      <c r="F3099" s="205">
        <v>6978</v>
      </c>
      <c r="G3099" s="205">
        <v>6605</v>
      </c>
      <c r="H3099">
        <f t="shared" si="62"/>
        <v>2008</v>
      </c>
    </row>
    <row r="3100" spans="1:8" x14ac:dyDescent="0.3">
      <c r="A3100" s="203">
        <v>39710</v>
      </c>
      <c r="B3100" s="204" t="s">
        <v>509</v>
      </c>
      <c r="C3100" s="204" t="s">
        <v>713</v>
      </c>
      <c r="D3100" s="204" t="s">
        <v>96</v>
      </c>
      <c r="E3100" s="204" t="s">
        <v>721</v>
      </c>
      <c r="F3100" s="205">
        <v>3837.1949999999997</v>
      </c>
      <c r="G3100" s="205">
        <v>2521.92</v>
      </c>
      <c r="H3100">
        <f t="shared" si="62"/>
        <v>2008</v>
      </c>
    </row>
    <row r="3101" spans="1:8" x14ac:dyDescent="0.3">
      <c r="A3101" s="203">
        <v>39710</v>
      </c>
      <c r="B3101" s="204" t="s">
        <v>509</v>
      </c>
      <c r="C3101" s="204" t="s">
        <v>714</v>
      </c>
      <c r="D3101" s="204" t="s">
        <v>96</v>
      </c>
      <c r="E3101" s="204" t="s">
        <v>721</v>
      </c>
      <c r="F3101" s="205">
        <v>404</v>
      </c>
      <c r="G3101" s="205">
        <v>605</v>
      </c>
      <c r="H3101">
        <f t="shared" si="62"/>
        <v>2008</v>
      </c>
    </row>
    <row r="3102" spans="1:8" x14ac:dyDescent="0.3">
      <c r="A3102" s="203">
        <v>39710</v>
      </c>
      <c r="B3102" s="204" t="s">
        <v>509</v>
      </c>
      <c r="C3102" s="204" t="s">
        <v>715</v>
      </c>
      <c r="D3102" s="204" t="s">
        <v>96</v>
      </c>
      <c r="E3102" s="204" t="s">
        <v>721</v>
      </c>
      <c r="F3102" s="205">
        <v>0</v>
      </c>
      <c r="G3102" s="205">
        <v>3341</v>
      </c>
      <c r="H3102">
        <f t="shared" si="62"/>
        <v>2008</v>
      </c>
    </row>
    <row r="3103" spans="1:8" x14ac:dyDescent="0.3">
      <c r="A3103" s="203">
        <v>39710</v>
      </c>
      <c r="B3103" s="204" t="s">
        <v>716</v>
      </c>
      <c r="C3103" s="204" t="s">
        <v>716</v>
      </c>
      <c r="D3103" s="204" t="s">
        <v>96</v>
      </c>
      <c r="E3103" s="204" t="s">
        <v>721</v>
      </c>
      <c r="F3103" s="205">
        <v>1082</v>
      </c>
      <c r="G3103" s="205">
        <v>1714</v>
      </c>
      <c r="H3103">
        <f t="shared" si="62"/>
        <v>2008</v>
      </c>
    </row>
    <row r="3104" spans="1:8" x14ac:dyDescent="0.3">
      <c r="A3104" s="203">
        <v>39710</v>
      </c>
      <c r="B3104" s="204" t="s">
        <v>717</v>
      </c>
      <c r="C3104" s="204" t="s">
        <v>718</v>
      </c>
      <c r="D3104" s="204" t="s">
        <v>96</v>
      </c>
      <c r="E3104" s="204" t="s">
        <v>721</v>
      </c>
      <c r="F3104" s="205">
        <v>1139</v>
      </c>
      <c r="G3104" s="205">
        <v>1131</v>
      </c>
      <c r="H3104">
        <f t="shared" si="62"/>
        <v>2008</v>
      </c>
    </row>
    <row r="3105" spans="1:8" x14ac:dyDescent="0.3">
      <c r="A3105" s="203">
        <v>39710</v>
      </c>
      <c r="B3105" s="204" t="s">
        <v>717</v>
      </c>
      <c r="C3105" s="204" t="s">
        <v>719</v>
      </c>
      <c r="D3105" s="204" t="s">
        <v>96</v>
      </c>
      <c r="E3105" s="204" t="s">
        <v>721</v>
      </c>
      <c r="F3105" s="205">
        <v>252</v>
      </c>
      <c r="G3105" s="205">
        <v>763</v>
      </c>
      <c r="H3105">
        <f t="shared" si="62"/>
        <v>2008</v>
      </c>
    </row>
    <row r="3106" spans="1:8" x14ac:dyDescent="0.3">
      <c r="A3106" s="203">
        <v>39717</v>
      </c>
      <c r="B3106" s="204" t="s">
        <v>134</v>
      </c>
      <c r="C3106" s="204" t="s">
        <v>134</v>
      </c>
      <c r="D3106" s="204" t="s">
        <v>711</v>
      </c>
      <c r="E3106" s="204" t="s">
        <v>712</v>
      </c>
      <c r="F3106" s="205">
        <v>6105</v>
      </c>
      <c r="G3106" s="205">
        <v>6389</v>
      </c>
      <c r="H3106">
        <f t="shared" si="62"/>
        <v>2008</v>
      </c>
    </row>
    <row r="3107" spans="1:8" x14ac:dyDescent="0.3">
      <c r="A3107" s="203">
        <v>39717</v>
      </c>
      <c r="B3107" s="204" t="s">
        <v>509</v>
      </c>
      <c r="C3107" s="204" t="s">
        <v>713</v>
      </c>
      <c r="D3107" s="204" t="s">
        <v>96</v>
      </c>
      <c r="E3107" s="204" t="s">
        <v>712</v>
      </c>
      <c r="F3107" s="205">
        <v>2732.9949999999999</v>
      </c>
      <c r="G3107" s="205">
        <v>2559.1549999999997</v>
      </c>
      <c r="H3107">
        <f t="shared" si="62"/>
        <v>2008</v>
      </c>
    </row>
    <row r="3108" spans="1:8" x14ac:dyDescent="0.3">
      <c r="A3108" s="203">
        <v>39717</v>
      </c>
      <c r="B3108" s="204" t="s">
        <v>509</v>
      </c>
      <c r="C3108" s="204" t="s">
        <v>714</v>
      </c>
      <c r="D3108" s="204" t="s">
        <v>96</v>
      </c>
      <c r="E3108" s="204" t="s">
        <v>712</v>
      </c>
      <c r="F3108" s="205">
        <v>759</v>
      </c>
      <c r="G3108" s="205">
        <v>790</v>
      </c>
      <c r="H3108">
        <f t="shared" si="62"/>
        <v>2008</v>
      </c>
    </row>
    <row r="3109" spans="1:8" x14ac:dyDescent="0.3">
      <c r="A3109" s="203">
        <v>39717</v>
      </c>
      <c r="B3109" s="204" t="s">
        <v>509</v>
      </c>
      <c r="C3109" s="204" t="s">
        <v>715</v>
      </c>
      <c r="D3109" s="204" t="s">
        <v>96</v>
      </c>
      <c r="E3109" s="204" t="s">
        <v>712</v>
      </c>
      <c r="F3109" s="205">
        <v>0</v>
      </c>
      <c r="G3109" s="205">
        <v>2452</v>
      </c>
      <c r="H3109">
        <f t="shared" si="62"/>
        <v>2008</v>
      </c>
    </row>
    <row r="3110" spans="1:8" x14ac:dyDescent="0.3">
      <c r="A3110" s="203">
        <v>39717</v>
      </c>
      <c r="B3110" s="204" t="s">
        <v>716</v>
      </c>
      <c r="C3110" s="204" t="s">
        <v>716</v>
      </c>
      <c r="D3110" s="204" t="s">
        <v>96</v>
      </c>
      <c r="E3110" s="204" t="s">
        <v>712</v>
      </c>
      <c r="F3110" s="205">
        <v>975</v>
      </c>
      <c r="G3110" s="205">
        <v>1800</v>
      </c>
      <c r="H3110">
        <f t="shared" si="62"/>
        <v>2008</v>
      </c>
    </row>
    <row r="3111" spans="1:8" x14ac:dyDescent="0.3">
      <c r="A3111" s="203">
        <v>39717</v>
      </c>
      <c r="B3111" s="204" t="s">
        <v>717</v>
      </c>
      <c r="C3111" s="204" t="s">
        <v>718</v>
      </c>
      <c r="D3111" s="204" t="s">
        <v>96</v>
      </c>
      <c r="E3111" s="204" t="s">
        <v>712</v>
      </c>
      <c r="F3111" s="205">
        <v>849</v>
      </c>
      <c r="G3111" s="205">
        <v>1464</v>
      </c>
      <c r="H3111">
        <f t="shared" si="62"/>
        <v>2008</v>
      </c>
    </row>
    <row r="3112" spans="1:8" x14ac:dyDescent="0.3">
      <c r="A3112" s="203">
        <v>39717</v>
      </c>
      <c r="B3112" s="204" t="s">
        <v>717</v>
      </c>
      <c r="C3112" s="204" t="s">
        <v>719</v>
      </c>
      <c r="D3112" s="204" t="s">
        <v>96</v>
      </c>
      <c r="E3112" s="204" t="s">
        <v>712</v>
      </c>
      <c r="F3112" s="205">
        <v>377</v>
      </c>
      <c r="G3112" s="205">
        <v>161</v>
      </c>
      <c r="H3112">
        <f t="shared" si="62"/>
        <v>2008</v>
      </c>
    </row>
    <row r="3113" spans="1:8" x14ac:dyDescent="0.3">
      <c r="A3113" s="203">
        <v>39717</v>
      </c>
      <c r="B3113" s="204" t="s">
        <v>720</v>
      </c>
      <c r="C3113" s="204" t="s">
        <v>720</v>
      </c>
      <c r="D3113" s="204" t="s">
        <v>96</v>
      </c>
      <c r="E3113" s="204" t="s">
        <v>712</v>
      </c>
      <c r="F3113" s="205">
        <v>262</v>
      </c>
      <c r="G3113" s="205">
        <v>658</v>
      </c>
      <c r="H3113">
        <f t="shared" si="62"/>
        <v>2008</v>
      </c>
    </row>
    <row r="3114" spans="1:8" x14ac:dyDescent="0.3">
      <c r="A3114" s="203">
        <v>39717</v>
      </c>
      <c r="B3114" s="204" t="s">
        <v>720</v>
      </c>
      <c r="C3114" s="204" t="s">
        <v>720</v>
      </c>
      <c r="D3114" s="204" t="s">
        <v>96</v>
      </c>
      <c r="E3114" s="204" t="s">
        <v>721</v>
      </c>
      <c r="F3114" s="205">
        <v>48</v>
      </c>
      <c r="G3114" s="205">
        <v>423</v>
      </c>
      <c r="H3114">
        <f t="shared" si="62"/>
        <v>2008</v>
      </c>
    </row>
    <row r="3115" spans="1:8" x14ac:dyDescent="0.3">
      <c r="A3115" s="203">
        <v>39717</v>
      </c>
      <c r="B3115" s="204" t="s">
        <v>134</v>
      </c>
      <c r="C3115" s="204" t="s">
        <v>134</v>
      </c>
      <c r="D3115" s="204" t="s">
        <v>711</v>
      </c>
      <c r="E3115" s="204" t="s">
        <v>721</v>
      </c>
      <c r="F3115" s="205">
        <v>7037</v>
      </c>
      <c r="G3115" s="205">
        <v>5837</v>
      </c>
      <c r="H3115">
        <f t="shared" si="62"/>
        <v>2008</v>
      </c>
    </row>
    <row r="3116" spans="1:8" x14ac:dyDescent="0.3">
      <c r="A3116" s="203">
        <v>39717</v>
      </c>
      <c r="B3116" s="204" t="s">
        <v>509</v>
      </c>
      <c r="C3116" s="204" t="s">
        <v>713</v>
      </c>
      <c r="D3116" s="204" t="s">
        <v>96</v>
      </c>
      <c r="E3116" s="204" t="s">
        <v>721</v>
      </c>
      <c r="F3116" s="205">
        <v>3582.66</v>
      </c>
      <c r="G3116" s="205">
        <v>2418.6149999999998</v>
      </c>
      <c r="H3116">
        <f t="shared" si="62"/>
        <v>2008</v>
      </c>
    </row>
    <row r="3117" spans="1:8" x14ac:dyDescent="0.3">
      <c r="A3117" s="203">
        <v>39717</v>
      </c>
      <c r="B3117" s="204" t="s">
        <v>509</v>
      </c>
      <c r="C3117" s="204" t="s">
        <v>714</v>
      </c>
      <c r="D3117" s="204" t="s">
        <v>96</v>
      </c>
      <c r="E3117" s="204" t="s">
        <v>721</v>
      </c>
      <c r="F3117" s="205">
        <v>697</v>
      </c>
      <c r="G3117" s="205">
        <v>852</v>
      </c>
      <c r="H3117">
        <f t="shared" si="62"/>
        <v>2008</v>
      </c>
    </row>
    <row r="3118" spans="1:8" x14ac:dyDescent="0.3">
      <c r="A3118" s="203">
        <v>39717</v>
      </c>
      <c r="B3118" s="204" t="s">
        <v>509</v>
      </c>
      <c r="C3118" s="204" t="s">
        <v>715</v>
      </c>
      <c r="D3118" s="204" t="s">
        <v>96</v>
      </c>
      <c r="E3118" s="204" t="s">
        <v>721</v>
      </c>
      <c r="F3118" s="205">
        <v>0</v>
      </c>
      <c r="G3118" s="205">
        <v>3280</v>
      </c>
      <c r="H3118">
        <f t="shared" si="62"/>
        <v>2008</v>
      </c>
    </row>
    <row r="3119" spans="1:8" x14ac:dyDescent="0.3">
      <c r="A3119" s="203">
        <v>39717</v>
      </c>
      <c r="B3119" s="204" t="s">
        <v>716</v>
      </c>
      <c r="C3119" s="204" t="s">
        <v>716</v>
      </c>
      <c r="D3119" s="204" t="s">
        <v>96</v>
      </c>
      <c r="E3119" s="204" t="s">
        <v>721</v>
      </c>
      <c r="F3119" s="205">
        <v>1278</v>
      </c>
      <c r="G3119" s="205">
        <v>1807</v>
      </c>
      <c r="H3119">
        <f t="shared" si="62"/>
        <v>2008</v>
      </c>
    </row>
    <row r="3120" spans="1:8" x14ac:dyDescent="0.3">
      <c r="A3120" s="203">
        <v>39717</v>
      </c>
      <c r="B3120" s="204" t="s">
        <v>717</v>
      </c>
      <c r="C3120" s="204" t="s">
        <v>718</v>
      </c>
      <c r="D3120" s="204" t="s">
        <v>96</v>
      </c>
      <c r="E3120" s="204" t="s">
        <v>721</v>
      </c>
      <c r="F3120" s="205">
        <v>1145</v>
      </c>
      <c r="G3120" s="205">
        <v>1273</v>
      </c>
      <c r="H3120">
        <f t="shared" si="62"/>
        <v>2008</v>
      </c>
    </row>
    <row r="3121" spans="1:8" x14ac:dyDescent="0.3">
      <c r="A3121" s="203">
        <v>39717</v>
      </c>
      <c r="B3121" s="204" t="s">
        <v>717</v>
      </c>
      <c r="C3121" s="204" t="s">
        <v>719</v>
      </c>
      <c r="D3121" s="204" t="s">
        <v>96</v>
      </c>
      <c r="E3121" s="204" t="s">
        <v>721</v>
      </c>
      <c r="F3121" s="205">
        <v>430</v>
      </c>
      <c r="G3121" s="205">
        <v>703</v>
      </c>
      <c r="H3121">
        <f t="shared" si="62"/>
        <v>2008</v>
      </c>
    </row>
    <row r="3122" spans="1:8" x14ac:dyDescent="0.3">
      <c r="A3122" s="203">
        <v>39724</v>
      </c>
      <c r="B3122" s="204" t="s">
        <v>134</v>
      </c>
      <c r="C3122" s="204" t="s">
        <v>134</v>
      </c>
      <c r="D3122" s="204" t="s">
        <v>711</v>
      </c>
      <c r="E3122" s="204" t="s">
        <v>712</v>
      </c>
      <c r="F3122" s="205">
        <v>6098</v>
      </c>
      <c r="G3122" s="205">
        <v>6732</v>
      </c>
      <c r="H3122">
        <f t="shared" si="62"/>
        <v>2008</v>
      </c>
    </row>
    <row r="3123" spans="1:8" x14ac:dyDescent="0.3">
      <c r="A3123" s="203">
        <v>39724</v>
      </c>
      <c r="B3123" s="204" t="s">
        <v>509</v>
      </c>
      <c r="C3123" s="204" t="s">
        <v>713</v>
      </c>
      <c r="D3123" s="204" t="s">
        <v>96</v>
      </c>
      <c r="E3123" s="204" t="s">
        <v>712</v>
      </c>
      <c r="F3123" s="205">
        <v>2506.7349999999997</v>
      </c>
      <c r="G3123" s="205">
        <v>2297.0349999999999</v>
      </c>
      <c r="H3123">
        <f t="shared" si="62"/>
        <v>2008</v>
      </c>
    </row>
    <row r="3124" spans="1:8" x14ac:dyDescent="0.3">
      <c r="A3124" s="203">
        <v>39724</v>
      </c>
      <c r="B3124" s="204" t="s">
        <v>509</v>
      </c>
      <c r="C3124" s="204" t="s">
        <v>714</v>
      </c>
      <c r="D3124" s="204" t="s">
        <v>96</v>
      </c>
      <c r="E3124" s="204" t="s">
        <v>712</v>
      </c>
      <c r="F3124" s="205">
        <v>626</v>
      </c>
      <c r="G3124" s="205">
        <v>645</v>
      </c>
      <c r="H3124">
        <f t="shared" si="62"/>
        <v>2008</v>
      </c>
    </row>
    <row r="3125" spans="1:8" x14ac:dyDescent="0.3">
      <c r="A3125" s="203">
        <v>39724</v>
      </c>
      <c r="B3125" s="204" t="s">
        <v>509</v>
      </c>
      <c r="C3125" s="204" t="s">
        <v>715</v>
      </c>
      <c r="D3125" s="204" t="s">
        <v>96</v>
      </c>
      <c r="E3125" s="204" t="s">
        <v>712</v>
      </c>
      <c r="F3125" s="205">
        <v>0</v>
      </c>
      <c r="G3125" s="205">
        <v>2675</v>
      </c>
      <c r="H3125">
        <f t="shared" si="62"/>
        <v>2008</v>
      </c>
    </row>
    <row r="3126" spans="1:8" x14ac:dyDescent="0.3">
      <c r="A3126" s="203">
        <v>39724</v>
      </c>
      <c r="B3126" s="204" t="s">
        <v>716</v>
      </c>
      <c r="C3126" s="204" t="s">
        <v>716</v>
      </c>
      <c r="D3126" s="204" t="s">
        <v>96</v>
      </c>
      <c r="E3126" s="204" t="s">
        <v>712</v>
      </c>
      <c r="F3126" s="205">
        <v>906</v>
      </c>
      <c r="G3126" s="205">
        <v>1740</v>
      </c>
      <c r="H3126">
        <f t="shared" si="62"/>
        <v>2008</v>
      </c>
    </row>
    <row r="3127" spans="1:8" x14ac:dyDescent="0.3">
      <c r="A3127" s="203">
        <v>39724</v>
      </c>
      <c r="B3127" s="204" t="s">
        <v>717</v>
      </c>
      <c r="C3127" s="204" t="s">
        <v>718</v>
      </c>
      <c r="D3127" s="204" t="s">
        <v>96</v>
      </c>
      <c r="E3127" s="204" t="s">
        <v>712</v>
      </c>
      <c r="F3127" s="205">
        <v>629</v>
      </c>
      <c r="G3127" s="205">
        <v>1262</v>
      </c>
      <c r="H3127">
        <f t="shared" si="62"/>
        <v>2008</v>
      </c>
    </row>
    <row r="3128" spans="1:8" x14ac:dyDescent="0.3">
      <c r="A3128" s="203">
        <v>39724</v>
      </c>
      <c r="B3128" s="204" t="s">
        <v>717</v>
      </c>
      <c r="C3128" s="204" t="s">
        <v>719</v>
      </c>
      <c r="D3128" s="204" t="s">
        <v>96</v>
      </c>
      <c r="E3128" s="204" t="s">
        <v>712</v>
      </c>
      <c r="F3128" s="205">
        <v>358</v>
      </c>
      <c r="G3128" s="205">
        <v>208</v>
      </c>
      <c r="H3128">
        <f t="shared" si="62"/>
        <v>2008</v>
      </c>
    </row>
    <row r="3129" spans="1:8" x14ac:dyDescent="0.3">
      <c r="A3129" s="203">
        <v>39724</v>
      </c>
      <c r="B3129" s="204" t="s">
        <v>720</v>
      </c>
      <c r="C3129" s="204" t="s">
        <v>720</v>
      </c>
      <c r="D3129" s="204" t="s">
        <v>96</v>
      </c>
      <c r="E3129" s="204" t="s">
        <v>712</v>
      </c>
      <c r="F3129" s="205">
        <v>245</v>
      </c>
      <c r="G3129" s="205">
        <v>642</v>
      </c>
      <c r="H3129">
        <f t="shared" si="62"/>
        <v>2008</v>
      </c>
    </row>
    <row r="3130" spans="1:8" x14ac:dyDescent="0.3">
      <c r="A3130" s="203">
        <v>39724</v>
      </c>
      <c r="B3130" s="204" t="s">
        <v>720</v>
      </c>
      <c r="C3130" s="204" t="s">
        <v>720</v>
      </c>
      <c r="D3130" s="204" t="s">
        <v>96</v>
      </c>
      <c r="E3130" s="204" t="s">
        <v>721</v>
      </c>
      <c r="F3130" s="205">
        <v>126</v>
      </c>
      <c r="G3130" s="205">
        <v>452</v>
      </c>
      <c r="H3130">
        <f t="shared" si="62"/>
        <v>2008</v>
      </c>
    </row>
    <row r="3131" spans="1:8" x14ac:dyDescent="0.3">
      <c r="A3131" s="203">
        <v>39724</v>
      </c>
      <c r="B3131" s="204" t="s">
        <v>134</v>
      </c>
      <c r="C3131" s="204" t="s">
        <v>134</v>
      </c>
      <c r="D3131" s="204" t="s">
        <v>711</v>
      </c>
      <c r="E3131" s="204" t="s">
        <v>721</v>
      </c>
      <c r="F3131" s="205">
        <v>6847</v>
      </c>
      <c r="G3131" s="205">
        <v>6279</v>
      </c>
      <c r="H3131">
        <f t="shared" si="62"/>
        <v>2008</v>
      </c>
    </row>
    <row r="3132" spans="1:8" x14ac:dyDescent="0.3">
      <c r="A3132" s="203">
        <v>39724</v>
      </c>
      <c r="B3132" s="204" t="s">
        <v>509</v>
      </c>
      <c r="C3132" s="204" t="s">
        <v>713</v>
      </c>
      <c r="D3132" s="204" t="s">
        <v>96</v>
      </c>
      <c r="E3132" s="204" t="s">
        <v>721</v>
      </c>
      <c r="F3132" s="205">
        <v>4011.855</v>
      </c>
      <c r="G3132" s="205">
        <v>2727.4649999999997</v>
      </c>
      <c r="H3132">
        <f t="shared" si="62"/>
        <v>2008</v>
      </c>
    </row>
    <row r="3133" spans="1:8" x14ac:dyDescent="0.3">
      <c r="A3133" s="203">
        <v>39724</v>
      </c>
      <c r="B3133" s="204" t="s">
        <v>509</v>
      </c>
      <c r="C3133" s="204" t="s">
        <v>714</v>
      </c>
      <c r="D3133" s="204" t="s">
        <v>96</v>
      </c>
      <c r="E3133" s="204" t="s">
        <v>721</v>
      </c>
      <c r="F3133" s="205">
        <v>604</v>
      </c>
      <c r="G3133" s="205">
        <v>872</v>
      </c>
      <c r="H3133">
        <f t="shared" si="62"/>
        <v>2008</v>
      </c>
    </row>
    <row r="3134" spans="1:8" x14ac:dyDescent="0.3">
      <c r="A3134" s="203">
        <v>39724</v>
      </c>
      <c r="B3134" s="204" t="s">
        <v>509</v>
      </c>
      <c r="C3134" s="204" t="s">
        <v>715</v>
      </c>
      <c r="D3134" s="204" t="s">
        <v>96</v>
      </c>
      <c r="E3134" s="204" t="s">
        <v>721</v>
      </c>
      <c r="F3134" s="205">
        <v>0</v>
      </c>
      <c r="G3134" s="205">
        <v>3115</v>
      </c>
      <c r="H3134">
        <f t="shared" si="62"/>
        <v>2008</v>
      </c>
    </row>
    <row r="3135" spans="1:8" x14ac:dyDescent="0.3">
      <c r="A3135" s="203">
        <v>39724</v>
      </c>
      <c r="B3135" s="204" t="s">
        <v>716</v>
      </c>
      <c r="C3135" s="204" t="s">
        <v>716</v>
      </c>
      <c r="D3135" s="204" t="s">
        <v>96</v>
      </c>
      <c r="E3135" s="204" t="s">
        <v>721</v>
      </c>
      <c r="F3135" s="205">
        <v>1197</v>
      </c>
      <c r="G3135" s="205">
        <v>1776</v>
      </c>
      <c r="H3135">
        <f t="shared" si="62"/>
        <v>2008</v>
      </c>
    </row>
    <row r="3136" spans="1:8" x14ac:dyDescent="0.3">
      <c r="A3136" s="203">
        <v>39724</v>
      </c>
      <c r="B3136" s="204" t="s">
        <v>717</v>
      </c>
      <c r="C3136" s="204" t="s">
        <v>718</v>
      </c>
      <c r="D3136" s="204" t="s">
        <v>96</v>
      </c>
      <c r="E3136" s="204" t="s">
        <v>721</v>
      </c>
      <c r="F3136" s="205">
        <v>1175</v>
      </c>
      <c r="G3136" s="205">
        <v>1222</v>
      </c>
      <c r="H3136">
        <f t="shared" si="62"/>
        <v>2008</v>
      </c>
    </row>
    <row r="3137" spans="1:8" x14ac:dyDescent="0.3">
      <c r="A3137" s="203">
        <v>39724</v>
      </c>
      <c r="B3137" s="204" t="s">
        <v>717</v>
      </c>
      <c r="C3137" s="204" t="s">
        <v>719</v>
      </c>
      <c r="D3137" s="204" t="s">
        <v>96</v>
      </c>
      <c r="E3137" s="204" t="s">
        <v>721</v>
      </c>
      <c r="F3137" s="205">
        <v>375</v>
      </c>
      <c r="G3137" s="205">
        <v>628</v>
      </c>
      <c r="H3137">
        <f t="shared" si="62"/>
        <v>2008</v>
      </c>
    </row>
    <row r="3138" spans="1:8" x14ac:dyDescent="0.3">
      <c r="A3138" s="203">
        <v>39731</v>
      </c>
      <c r="B3138" s="204" t="s">
        <v>134</v>
      </c>
      <c r="C3138" s="204" t="s">
        <v>134</v>
      </c>
      <c r="D3138" s="204" t="s">
        <v>711</v>
      </c>
      <c r="E3138" s="204" t="s">
        <v>712</v>
      </c>
      <c r="F3138" s="205">
        <v>5964</v>
      </c>
      <c r="G3138" s="205">
        <v>8001</v>
      </c>
      <c r="H3138">
        <f t="shared" si="62"/>
        <v>2008</v>
      </c>
    </row>
    <row r="3139" spans="1:8" x14ac:dyDescent="0.3">
      <c r="A3139" s="203">
        <v>39731</v>
      </c>
      <c r="B3139" s="204" t="s">
        <v>509</v>
      </c>
      <c r="C3139" s="204" t="s">
        <v>713</v>
      </c>
      <c r="D3139" s="204" t="s">
        <v>96</v>
      </c>
      <c r="E3139" s="204" t="s">
        <v>712</v>
      </c>
      <c r="F3139" s="205">
        <v>2772.0899999999997</v>
      </c>
      <c r="G3139" s="205">
        <v>2500.3849999999998</v>
      </c>
      <c r="H3139">
        <f t="shared" ref="H3139:H3202" si="63">YEAR(A3139)</f>
        <v>2008</v>
      </c>
    </row>
    <row r="3140" spans="1:8" x14ac:dyDescent="0.3">
      <c r="A3140" s="203">
        <v>39731</v>
      </c>
      <c r="B3140" s="204" t="s">
        <v>509</v>
      </c>
      <c r="C3140" s="204" t="s">
        <v>714</v>
      </c>
      <c r="D3140" s="204" t="s">
        <v>96</v>
      </c>
      <c r="E3140" s="204" t="s">
        <v>712</v>
      </c>
      <c r="F3140" s="205">
        <v>683</v>
      </c>
      <c r="G3140" s="205">
        <v>658</v>
      </c>
      <c r="H3140">
        <f t="shared" si="63"/>
        <v>2008</v>
      </c>
    </row>
    <row r="3141" spans="1:8" x14ac:dyDescent="0.3">
      <c r="A3141" s="203">
        <v>39731</v>
      </c>
      <c r="B3141" s="204" t="s">
        <v>509</v>
      </c>
      <c r="C3141" s="204" t="s">
        <v>715</v>
      </c>
      <c r="D3141" s="204" t="s">
        <v>96</v>
      </c>
      <c r="E3141" s="204" t="s">
        <v>712</v>
      </c>
      <c r="F3141" s="205">
        <v>0</v>
      </c>
      <c r="G3141" s="205">
        <v>2587</v>
      </c>
      <c r="H3141">
        <f t="shared" si="63"/>
        <v>2008</v>
      </c>
    </row>
    <row r="3142" spans="1:8" x14ac:dyDescent="0.3">
      <c r="A3142" s="203">
        <v>39731</v>
      </c>
      <c r="B3142" s="204" t="s">
        <v>716</v>
      </c>
      <c r="C3142" s="204" t="s">
        <v>716</v>
      </c>
      <c r="D3142" s="204" t="s">
        <v>96</v>
      </c>
      <c r="E3142" s="204" t="s">
        <v>712</v>
      </c>
      <c r="F3142" s="205">
        <v>864</v>
      </c>
      <c r="G3142" s="205">
        <v>1635</v>
      </c>
      <c r="H3142">
        <f t="shared" si="63"/>
        <v>2008</v>
      </c>
    </row>
    <row r="3143" spans="1:8" x14ac:dyDescent="0.3">
      <c r="A3143" s="203">
        <v>39731</v>
      </c>
      <c r="B3143" s="204" t="s">
        <v>717</v>
      </c>
      <c r="C3143" s="204" t="s">
        <v>718</v>
      </c>
      <c r="D3143" s="204" t="s">
        <v>96</v>
      </c>
      <c r="E3143" s="204" t="s">
        <v>712</v>
      </c>
      <c r="F3143" s="205">
        <v>1523</v>
      </c>
      <c r="G3143" s="205">
        <v>1481</v>
      </c>
      <c r="H3143">
        <f t="shared" si="63"/>
        <v>2008</v>
      </c>
    </row>
    <row r="3144" spans="1:8" x14ac:dyDescent="0.3">
      <c r="A3144" s="203">
        <v>39731</v>
      </c>
      <c r="B3144" s="204" t="s">
        <v>717</v>
      </c>
      <c r="C3144" s="204" t="s">
        <v>719</v>
      </c>
      <c r="D3144" s="204" t="s">
        <v>96</v>
      </c>
      <c r="E3144" s="204" t="s">
        <v>712</v>
      </c>
      <c r="F3144" s="205">
        <v>101</v>
      </c>
      <c r="G3144" s="205">
        <v>175</v>
      </c>
      <c r="H3144">
        <f t="shared" si="63"/>
        <v>2008</v>
      </c>
    </row>
    <row r="3145" spans="1:8" x14ac:dyDescent="0.3">
      <c r="A3145" s="203">
        <v>39731</v>
      </c>
      <c r="B3145" s="204" t="s">
        <v>720</v>
      </c>
      <c r="C3145" s="204" t="s">
        <v>720</v>
      </c>
      <c r="D3145" s="204" t="s">
        <v>96</v>
      </c>
      <c r="E3145" s="204" t="s">
        <v>712</v>
      </c>
      <c r="F3145" s="205">
        <v>195</v>
      </c>
      <c r="G3145" s="205">
        <v>697</v>
      </c>
      <c r="H3145">
        <f t="shared" si="63"/>
        <v>2008</v>
      </c>
    </row>
    <row r="3146" spans="1:8" x14ac:dyDescent="0.3">
      <c r="A3146" s="203">
        <v>39731</v>
      </c>
      <c r="B3146" s="204" t="s">
        <v>720</v>
      </c>
      <c r="C3146" s="204" t="s">
        <v>720</v>
      </c>
      <c r="D3146" s="204" t="s">
        <v>96</v>
      </c>
      <c r="E3146" s="204" t="s">
        <v>721</v>
      </c>
      <c r="F3146" s="205">
        <v>-136</v>
      </c>
      <c r="G3146" s="205">
        <v>645</v>
      </c>
      <c r="H3146">
        <f t="shared" si="63"/>
        <v>2008</v>
      </c>
    </row>
    <row r="3147" spans="1:8" x14ac:dyDescent="0.3">
      <c r="A3147" s="203">
        <v>39731</v>
      </c>
      <c r="B3147" s="204" t="s">
        <v>134</v>
      </c>
      <c r="C3147" s="204" t="s">
        <v>134</v>
      </c>
      <c r="D3147" s="204" t="s">
        <v>711</v>
      </c>
      <c r="E3147" s="204" t="s">
        <v>721</v>
      </c>
      <c r="F3147" s="205">
        <v>5965</v>
      </c>
      <c r="G3147" s="205">
        <v>5978</v>
      </c>
      <c r="H3147">
        <f t="shared" si="63"/>
        <v>2008</v>
      </c>
    </row>
    <row r="3148" spans="1:8" x14ac:dyDescent="0.3">
      <c r="A3148" s="203">
        <v>39731</v>
      </c>
      <c r="B3148" s="204" t="s">
        <v>509</v>
      </c>
      <c r="C3148" s="204" t="s">
        <v>713</v>
      </c>
      <c r="D3148" s="204" t="s">
        <v>96</v>
      </c>
      <c r="E3148" s="204" t="s">
        <v>721</v>
      </c>
      <c r="F3148" s="205">
        <v>3527.2799999999997</v>
      </c>
      <c r="G3148" s="205">
        <v>2645.46</v>
      </c>
      <c r="H3148">
        <f t="shared" si="63"/>
        <v>2008</v>
      </c>
    </row>
    <row r="3149" spans="1:8" x14ac:dyDescent="0.3">
      <c r="A3149" s="203">
        <v>39731</v>
      </c>
      <c r="B3149" s="204" t="s">
        <v>509</v>
      </c>
      <c r="C3149" s="204" t="s">
        <v>714</v>
      </c>
      <c r="D3149" s="204" t="s">
        <v>96</v>
      </c>
      <c r="E3149" s="204" t="s">
        <v>721</v>
      </c>
      <c r="F3149" s="205">
        <v>522</v>
      </c>
      <c r="G3149" s="205">
        <v>658</v>
      </c>
      <c r="H3149">
        <f t="shared" si="63"/>
        <v>2008</v>
      </c>
    </row>
    <row r="3150" spans="1:8" x14ac:dyDescent="0.3">
      <c r="A3150" s="203">
        <v>39731</v>
      </c>
      <c r="B3150" s="204" t="s">
        <v>509</v>
      </c>
      <c r="C3150" s="204" t="s">
        <v>715</v>
      </c>
      <c r="D3150" s="204" t="s">
        <v>96</v>
      </c>
      <c r="E3150" s="204" t="s">
        <v>721</v>
      </c>
      <c r="F3150" s="205">
        <v>0</v>
      </c>
      <c r="G3150" s="205">
        <v>3028</v>
      </c>
      <c r="H3150">
        <f t="shared" si="63"/>
        <v>2008</v>
      </c>
    </row>
    <row r="3151" spans="1:8" x14ac:dyDescent="0.3">
      <c r="A3151" s="203">
        <v>39731</v>
      </c>
      <c r="B3151" s="204" t="s">
        <v>716</v>
      </c>
      <c r="C3151" s="204" t="s">
        <v>716</v>
      </c>
      <c r="D3151" s="204" t="s">
        <v>96</v>
      </c>
      <c r="E3151" s="204" t="s">
        <v>721</v>
      </c>
      <c r="F3151" s="205">
        <v>1012</v>
      </c>
      <c r="G3151" s="205">
        <v>1501</v>
      </c>
      <c r="H3151">
        <f t="shared" si="63"/>
        <v>2008</v>
      </c>
    </row>
    <row r="3152" spans="1:8" x14ac:dyDescent="0.3">
      <c r="A3152" s="203">
        <v>39731</v>
      </c>
      <c r="B3152" s="204" t="s">
        <v>717</v>
      </c>
      <c r="C3152" s="204" t="s">
        <v>718</v>
      </c>
      <c r="D3152" s="204" t="s">
        <v>96</v>
      </c>
      <c r="E3152" s="204" t="s">
        <v>721</v>
      </c>
      <c r="F3152" s="205">
        <v>1040</v>
      </c>
      <c r="G3152" s="205">
        <v>1059</v>
      </c>
      <c r="H3152">
        <f t="shared" si="63"/>
        <v>2008</v>
      </c>
    </row>
    <row r="3153" spans="1:8" x14ac:dyDescent="0.3">
      <c r="A3153" s="203">
        <v>39731</v>
      </c>
      <c r="B3153" s="204" t="s">
        <v>717</v>
      </c>
      <c r="C3153" s="204" t="s">
        <v>719</v>
      </c>
      <c r="D3153" s="204" t="s">
        <v>96</v>
      </c>
      <c r="E3153" s="204" t="s">
        <v>721</v>
      </c>
      <c r="F3153" s="205">
        <v>183</v>
      </c>
      <c r="G3153" s="205">
        <v>551</v>
      </c>
      <c r="H3153">
        <f t="shared" si="63"/>
        <v>2008</v>
      </c>
    </row>
    <row r="3154" spans="1:8" x14ac:dyDescent="0.3">
      <c r="A3154" s="203">
        <v>39738</v>
      </c>
      <c r="B3154" s="204" t="s">
        <v>134</v>
      </c>
      <c r="C3154" s="204" t="s">
        <v>134</v>
      </c>
      <c r="D3154" s="204" t="s">
        <v>711</v>
      </c>
      <c r="E3154" s="204" t="s">
        <v>712</v>
      </c>
      <c r="F3154" s="205">
        <v>6040</v>
      </c>
      <c r="G3154" s="205">
        <v>7511</v>
      </c>
      <c r="H3154">
        <f t="shared" si="63"/>
        <v>2008</v>
      </c>
    </row>
    <row r="3155" spans="1:8" x14ac:dyDescent="0.3">
      <c r="A3155" s="203">
        <v>39738</v>
      </c>
      <c r="B3155" s="204" t="s">
        <v>509</v>
      </c>
      <c r="C3155" s="204" t="s">
        <v>713</v>
      </c>
      <c r="D3155" s="204" t="s">
        <v>96</v>
      </c>
      <c r="E3155" s="204" t="s">
        <v>712</v>
      </c>
      <c r="F3155" s="205">
        <v>2763.81</v>
      </c>
      <c r="G3155" s="205">
        <v>2676.3049999999998</v>
      </c>
      <c r="H3155">
        <f t="shared" si="63"/>
        <v>2008</v>
      </c>
    </row>
    <row r="3156" spans="1:8" x14ac:dyDescent="0.3">
      <c r="A3156" s="203">
        <v>39738</v>
      </c>
      <c r="B3156" s="204" t="s">
        <v>509</v>
      </c>
      <c r="C3156" s="204" t="s">
        <v>714</v>
      </c>
      <c r="D3156" s="204" t="s">
        <v>96</v>
      </c>
      <c r="E3156" s="204" t="s">
        <v>712</v>
      </c>
      <c r="F3156" s="205">
        <v>426</v>
      </c>
      <c r="G3156" s="205">
        <v>751</v>
      </c>
      <c r="H3156">
        <f t="shared" si="63"/>
        <v>2008</v>
      </c>
    </row>
    <row r="3157" spans="1:8" x14ac:dyDescent="0.3">
      <c r="A3157" s="203">
        <v>39738</v>
      </c>
      <c r="B3157" s="204" t="s">
        <v>509</v>
      </c>
      <c r="C3157" s="204" t="s">
        <v>715</v>
      </c>
      <c r="D3157" s="204" t="s">
        <v>96</v>
      </c>
      <c r="E3157" s="204" t="s">
        <v>712</v>
      </c>
      <c r="F3157" s="205">
        <v>0</v>
      </c>
      <c r="G3157" s="205">
        <v>2778</v>
      </c>
      <c r="H3157">
        <f t="shared" si="63"/>
        <v>2008</v>
      </c>
    </row>
    <row r="3158" spans="1:8" x14ac:dyDescent="0.3">
      <c r="A3158" s="203">
        <v>39738</v>
      </c>
      <c r="B3158" s="204" t="s">
        <v>716</v>
      </c>
      <c r="C3158" s="204" t="s">
        <v>716</v>
      </c>
      <c r="D3158" s="204" t="s">
        <v>96</v>
      </c>
      <c r="E3158" s="204" t="s">
        <v>712</v>
      </c>
      <c r="F3158" s="205">
        <v>890</v>
      </c>
      <c r="G3158" s="205">
        <v>1762</v>
      </c>
      <c r="H3158">
        <f t="shared" si="63"/>
        <v>2008</v>
      </c>
    </row>
    <row r="3159" spans="1:8" x14ac:dyDescent="0.3">
      <c r="A3159" s="203">
        <v>39738</v>
      </c>
      <c r="B3159" s="204" t="s">
        <v>717</v>
      </c>
      <c r="C3159" s="204" t="s">
        <v>718</v>
      </c>
      <c r="D3159" s="204" t="s">
        <v>96</v>
      </c>
      <c r="E3159" s="204" t="s">
        <v>712</v>
      </c>
      <c r="F3159" s="205">
        <v>1314</v>
      </c>
      <c r="G3159" s="205">
        <v>1636</v>
      </c>
      <c r="H3159">
        <f t="shared" si="63"/>
        <v>2008</v>
      </c>
    </row>
    <row r="3160" spans="1:8" x14ac:dyDescent="0.3">
      <c r="A3160" s="203">
        <v>39738</v>
      </c>
      <c r="B3160" s="204" t="s">
        <v>717</v>
      </c>
      <c r="C3160" s="204" t="s">
        <v>719</v>
      </c>
      <c r="D3160" s="204" t="s">
        <v>96</v>
      </c>
      <c r="E3160" s="204" t="s">
        <v>712</v>
      </c>
      <c r="F3160" s="205">
        <v>144</v>
      </c>
      <c r="G3160" s="205">
        <v>174</v>
      </c>
      <c r="H3160">
        <f t="shared" si="63"/>
        <v>2008</v>
      </c>
    </row>
    <row r="3161" spans="1:8" x14ac:dyDescent="0.3">
      <c r="A3161" s="203">
        <v>39738</v>
      </c>
      <c r="B3161" s="204" t="s">
        <v>720</v>
      </c>
      <c r="C3161" s="204" t="s">
        <v>720</v>
      </c>
      <c r="D3161" s="204" t="s">
        <v>96</v>
      </c>
      <c r="E3161" s="204" t="s">
        <v>712</v>
      </c>
      <c r="F3161" s="205">
        <v>233</v>
      </c>
      <c r="G3161" s="205">
        <v>686</v>
      </c>
      <c r="H3161">
        <f t="shared" si="63"/>
        <v>2008</v>
      </c>
    </row>
    <row r="3162" spans="1:8" x14ac:dyDescent="0.3">
      <c r="A3162" s="203">
        <v>39738</v>
      </c>
      <c r="B3162" s="204" t="s">
        <v>720</v>
      </c>
      <c r="C3162" s="204" t="s">
        <v>720</v>
      </c>
      <c r="D3162" s="204" t="s">
        <v>96</v>
      </c>
      <c r="E3162" s="204" t="s">
        <v>721</v>
      </c>
      <c r="F3162" s="205">
        <v>-25</v>
      </c>
      <c r="G3162" s="205">
        <v>710</v>
      </c>
      <c r="H3162">
        <f t="shared" si="63"/>
        <v>2008</v>
      </c>
    </row>
    <row r="3163" spans="1:8" x14ac:dyDescent="0.3">
      <c r="A3163" s="203">
        <v>39738</v>
      </c>
      <c r="B3163" s="204" t="s">
        <v>134</v>
      </c>
      <c r="C3163" s="204" t="s">
        <v>134</v>
      </c>
      <c r="D3163" s="204" t="s">
        <v>711</v>
      </c>
      <c r="E3163" s="204" t="s">
        <v>721</v>
      </c>
      <c r="F3163" s="205">
        <v>6206</v>
      </c>
      <c r="G3163" s="205">
        <v>6542</v>
      </c>
      <c r="H3163">
        <f t="shared" si="63"/>
        <v>2008</v>
      </c>
    </row>
    <row r="3164" spans="1:8" x14ac:dyDescent="0.3">
      <c r="A3164" s="203">
        <v>39738</v>
      </c>
      <c r="B3164" s="204" t="s">
        <v>509</v>
      </c>
      <c r="C3164" s="204" t="s">
        <v>713</v>
      </c>
      <c r="D3164" s="204" t="s">
        <v>96</v>
      </c>
      <c r="E3164" s="204" t="s">
        <v>721</v>
      </c>
      <c r="F3164" s="205">
        <v>3585.855</v>
      </c>
      <c r="G3164" s="205">
        <v>2520.855</v>
      </c>
      <c r="H3164">
        <f t="shared" si="63"/>
        <v>2008</v>
      </c>
    </row>
    <row r="3165" spans="1:8" x14ac:dyDescent="0.3">
      <c r="A3165" s="203">
        <v>39738</v>
      </c>
      <c r="B3165" s="204" t="s">
        <v>509</v>
      </c>
      <c r="C3165" s="204" t="s">
        <v>714</v>
      </c>
      <c r="D3165" s="204" t="s">
        <v>96</v>
      </c>
      <c r="E3165" s="204" t="s">
        <v>721</v>
      </c>
      <c r="F3165" s="205">
        <v>348</v>
      </c>
      <c r="G3165" s="205">
        <v>600</v>
      </c>
      <c r="H3165">
        <f t="shared" si="63"/>
        <v>2008</v>
      </c>
    </row>
    <row r="3166" spans="1:8" x14ac:dyDescent="0.3">
      <c r="A3166" s="203">
        <v>39738</v>
      </c>
      <c r="B3166" s="204" t="s">
        <v>509</v>
      </c>
      <c r="C3166" s="204" t="s">
        <v>715</v>
      </c>
      <c r="D3166" s="204" t="s">
        <v>96</v>
      </c>
      <c r="E3166" s="204" t="s">
        <v>721</v>
      </c>
      <c r="F3166" s="205">
        <v>0</v>
      </c>
      <c r="G3166" s="205">
        <v>3010</v>
      </c>
      <c r="H3166">
        <f t="shared" si="63"/>
        <v>2008</v>
      </c>
    </row>
    <row r="3167" spans="1:8" x14ac:dyDescent="0.3">
      <c r="A3167" s="203">
        <v>39738</v>
      </c>
      <c r="B3167" s="204" t="s">
        <v>716</v>
      </c>
      <c r="C3167" s="204" t="s">
        <v>716</v>
      </c>
      <c r="D3167" s="204" t="s">
        <v>96</v>
      </c>
      <c r="E3167" s="204" t="s">
        <v>721</v>
      </c>
      <c r="F3167" s="205">
        <v>954</v>
      </c>
      <c r="G3167" s="205">
        <v>1708</v>
      </c>
      <c r="H3167">
        <f t="shared" si="63"/>
        <v>2008</v>
      </c>
    </row>
    <row r="3168" spans="1:8" x14ac:dyDescent="0.3">
      <c r="A3168" s="203">
        <v>39738</v>
      </c>
      <c r="B3168" s="204" t="s">
        <v>717</v>
      </c>
      <c r="C3168" s="204" t="s">
        <v>718</v>
      </c>
      <c r="D3168" s="204" t="s">
        <v>96</v>
      </c>
      <c r="E3168" s="204" t="s">
        <v>721</v>
      </c>
      <c r="F3168" s="205">
        <v>1106</v>
      </c>
      <c r="G3168" s="205">
        <v>1178</v>
      </c>
      <c r="H3168">
        <f t="shared" si="63"/>
        <v>2008</v>
      </c>
    </row>
    <row r="3169" spans="1:8" x14ac:dyDescent="0.3">
      <c r="A3169" s="203">
        <v>39738</v>
      </c>
      <c r="B3169" s="204" t="s">
        <v>717</v>
      </c>
      <c r="C3169" s="204" t="s">
        <v>719</v>
      </c>
      <c r="D3169" s="204" t="s">
        <v>96</v>
      </c>
      <c r="E3169" s="204" t="s">
        <v>721</v>
      </c>
      <c r="F3169" s="205">
        <v>261</v>
      </c>
      <c r="G3169" s="205">
        <v>595</v>
      </c>
      <c r="H3169">
        <f t="shared" si="63"/>
        <v>2008</v>
      </c>
    </row>
    <row r="3170" spans="1:8" x14ac:dyDescent="0.3">
      <c r="A3170" s="203">
        <v>39745</v>
      </c>
      <c r="B3170" s="204" t="s">
        <v>134</v>
      </c>
      <c r="C3170" s="204" t="s">
        <v>134</v>
      </c>
      <c r="D3170" s="204" t="s">
        <v>711</v>
      </c>
      <c r="E3170" s="204" t="s">
        <v>712</v>
      </c>
      <c r="F3170" s="205">
        <v>6146</v>
      </c>
      <c r="G3170" s="205">
        <v>9039</v>
      </c>
      <c r="H3170">
        <f t="shared" si="63"/>
        <v>2008</v>
      </c>
    </row>
    <row r="3171" spans="1:8" x14ac:dyDescent="0.3">
      <c r="A3171" s="203">
        <v>39745</v>
      </c>
      <c r="B3171" s="204" t="s">
        <v>509</v>
      </c>
      <c r="C3171" s="204" t="s">
        <v>713</v>
      </c>
      <c r="D3171" s="204" t="s">
        <v>96</v>
      </c>
      <c r="E3171" s="204" t="s">
        <v>712</v>
      </c>
      <c r="F3171" s="205">
        <v>2837.7349999999997</v>
      </c>
      <c r="G3171" s="205">
        <v>2625.4449999999997</v>
      </c>
      <c r="H3171">
        <f t="shared" si="63"/>
        <v>2008</v>
      </c>
    </row>
    <row r="3172" spans="1:8" x14ac:dyDescent="0.3">
      <c r="A3172" s="203">
        <v>39745</v>
      </c>
      <c r="B3172" s="204" t="s">
        <v>509</v>
      </c>
      <c r="C3172" s="204" t="s">
        <v>714</v>
      </c>
      <c r="D3172" s="204" t="s">
        <v>96</v>
      </c>
      <c r="E3172" s="204" t="s">
        <v>712</v>
      </c>
      <c r="F3172" s="205">
        <v>472</v>
      </c>
      <c r="G3172" s="205">
        <v>590</v>
      </c>
      <c r="H3172">
        <f t="shared" si="63"/>
        <v>2008</v>
      </c>
    </row>
    <row r="3173" spans="1:8" x14ac:dyDescent="0.3">
      <c r="A3173" s="203">
        <v>39745</v>
      </c>
      <c r="B3173" s="204" t="s">
        <v>509</v>
      </c>
      <c r="C3173" s="204" t="s">
        <v>715</v>
      </c>
      <c r="D3173" s="204" t="s">
        <v>96</v>
      </c>
      <c r="E3173" s="204" t="s">
        <v>712</v>
      </c>
      <c r="F3173" s="205">
        <v>0</v>
      </c>
      <c r="G3173" s="205">
        <v>2812</v>
      </c>
      <c r="H3173">
        <f t="shared" si="63"/>
        <v>2008</v>
      </c>
    </row>
    <row r="3174" spans="1:8" x14ac:dyDescent="0.3">
      <c r="A3174" s="203">
        <v>39745</v>
      </c>
      <c r="B3174" s="204" t="s">
        <v>716</v>
      </c>
      <c r="C3174" s="204" t="s">
        <v>716</v>
      </c>
      <c r="D3174" s="204" t="s">
        <v>96</v>
      </c>
      <c r="E3174" s="204" t="s">
        <v>712</v>
      </c>
      <c r="F3174" s="205">
        <v>837</v>
      </c>
      <c r="G3174" s="205">
        <v>1806</v>
      </c>
      <c r="H3174">
        <f t="shared" si="63"/>
        <v>2008</v>
      </c>
    </row>
    <row r="3175" spans="1:8" x14ac:dyDescent="0.3">
      <c r="A3175" s="203">
        <v>39745</v>
      </c>
      <c r="B3175" s="204" t="s">
        <v>717</v>
      </c>
      <c r="C3175" s="204" t="s">
        <v>718</v>
      </c>
      <c r="D3175" s="204" t="s">
        <v>96</v>
      </c>
      <c r="E3175" s="204" t="s">
        <v>712</v>
      </c>
      <c r="F3175" s="205">
        <v>965</v>
      </c>
      <c r="G3175" s="205">
        <v>1218</v>
      </c>
      <c r="H3175">
        <f t="shared" si="63"/>
        <v>2008</v>
      </c>
    </row>
    <row r="3176" spans="1:8" x14ac:dyDescent="0.3">
      <c r="A3176" s="203">
        <v>39745</v>
      </c>
      <c r="B3176" s="204" t="s">
        <v>717</v>
      </c>
      <c r="C3176" s="204" t="s">
        <v>719</v>
      </c>
      <c r="D3176" s="204" t="s">
        <v>96</v>
      </c>
      <c r="E3176" s="204" t="s">
        <v>712</v>
      </c>
      <c r="F3176" s="205">
        <v>483</v>
      </c>
      <c r="G3176" s="205">
        <v>238</v>
      </c>
      <c r="H3176">
        <f t="shared" si="63"/>
        <v>2008</v>
      </c>
    </row>
    <row r="3177" spans="1:8" x14ac:dyDescent="0.3">
      <c r="A3177" s="203">
        <v>39745</v>
      </c>
      <c r="B3177" s="204" t="s">
        <v>720</v>
      </c>
      <c r="C3177" s="204" t="s">
        <v>720</v>
      </c>
      <c r="D3177" s="204" t="s">
        <v>96</v>
      </c>
      <c r="E3177" s="204" t="s">
        <v>712</v>
      </c>
      <c r="F3177" s="205">
        <v>250</v>
      </c>
      <c r="G3177" s="205">
        <v>746</v>
      </c>
      <c r="H3177">
        <f t="shared" si="63"/>
        <v>2008</v>
      </c>
    </row>
    <row r="3178" spans="1:8" x14ac:dyDescent="0.3">
      <c r="A3178" s="203">
        <v>39745</v>
      </c>
      <c r="B3178" s="204" t="s">
        <v>720</v>
      </c>
      <c r="C3178" s="204" t="s">
        <v>720</v>
      </c>
      <c r="D3178" s="204" t="s">
        <v>96</v>
      </c>
      <c r="E3178" s="204" t="s">
        <v>721</v>
      </c>
      <c r="F3178" s="205">
        <v>240</v>
      </c>
      <c r="G3178" s="205">
        <v>777</v>
      </c>
      <c r="H3178">
        <f t="shared" si="63"/>
        <v>2008</v>
      </c>
    </row>
    <row r="3179" spans="1:8" x14ac:dyDescent="0.3">
      <c r="A3179" s="203">
        <v>39745</v>
      </c>
      <c r="B3179" s="204" t="s">
        <v>134</v>
      </c>
      <c r="C3179" s="204" t="s">
        <v>134</v>
      </c>
      <c r="D3179" s="204" t="s">
        <v>711</v>
      </c>
      <c r="E3179" s="204" t="s">
        <v>721</v>
      </c>
      <c r="F3179" s="205">
        <v>6182</v>
      </c>
      <c r="G3179" s="205">
        <v>6308</v>
      </c>
      <c r="H3179">
        <f t="shared" si="63"/>
        <v>2008</v>
      </c>
    </row>
    <row r="3180" spans="1:8" x14ac:dyDescent="0.3">
      <c r="A3180" s="203">
        <v>39745</v>
      </c>
      <c r="B3180" s="204" t="s">
        <v>509</v>
      </c>
      <c r="C3180" s="204" t="s">
        <v>713</v>
      </c>
      <c r="D3180" s="204" t="s">
        <v>96</v>
      </c>
      <c r="E3180" s="204" t="s">
        <v>721</v>
      </c>
      <c r="F3180" s="205">
        <v>3103.41</v>
      </c>
      <c r="G3180" s="205">
        <v>2526.1799999999998</v>
      </c>
      <c r="H3180">
        <f t="shared" si="63"/>
        <v>2008</v>
      </c>
    </row>
    <row r="3181" spans="1:8" x14ac:dyDescent="0.3">
      <c r="A3181" s="203">
        <v>39745</v>
      </c>
      <c r="B3181" s="204" t="s">
        <v>509</v>
      </c>
      <c r="C3181" s="204" t="s">
        <v>714</v>
      </c>
      <c r="D3181" s="204" t="s">
        <v>96</v>
      </c>
      <c r="E3181" s="204" t="s">
        <v>721</v>
      </c>
      <c r="F3181" s="205">
        <v>511</v>
      </c>
      <c r="G3181" s="205">
        <v>593</v>
      </c>
      <c r="H3181">
        <f t="shared" si="63"/>
        <v>2008</v>
      </c>
    </row>
    <row r="3182" spans="1:8" x14ac:dyDescent="0.3">
      <c r="A3182" s="203">
        <v>39745</v>
      </c>
      <c r="B3182" s="204" t="s">
        <v>509</v>
      </c>
      <c r="C3182" s="204" t="s">
        <v>715</v>
      </c>
      <c r="D3182" s="204" t="s">
        <v>96</v>
      </c>
      <c r="E3182" s="204" t="s">
        <v>721</v>
      </c>
      <c r="F3182" s="205">
        <v>0</v>
      </c>
      <c r="G3182" s="205">
        <v>3099</v>
      </c>
      <c r="H3182">
        <f t="shared" si="63"/>
        <v>2008</v>
      </c>
    </row>
    <row r="3183" spans="1:8" x14ac:dyDescent="0.3">
      <c r="A3183" s="203">
        <v>39745</v>
      </c>
      <c r="B3183" s="204" t="s">
        <v>716</v>
      </c>
      <c r="C3183" s="204" t="s">
        <v>716</v>
      </c>
      <c r="D3183" s="204" t="s">
        <v>96</v>
      </c>
      <c r="E3183" s="204" t="s">
        <v>721</v>
      </c>
      <c r="F3183" s="205">
        <v>646</v>
      </c>
      <c r="G3183" s="205">
        <v>1481</v>
      </c>
      <c r="H3183">
        <f t="shared" si="63"/>
        <v>2008</v>
      </c>
    </row>
    <row r="3184" spans="1:8" x14ac:dyDescent="0.3">
      <c r="A3184" s="203">
        <v>39745</v>
      </c>
      <c r="B3184" s="204" t="s">
        <v>717</v>
      </c>
      <c r="C3184" s="204" t="s">
        <v>718</v>
      </c>
      <c r="D3184" s="204" t="s">
        <v>96</v>
      </c>
      <c r="E3184" s="204" t="s">
        <v>721</v>
      </c>
      <c r="F3184" s="205">
        <v>894</v>
      </c>
      <c r="G3184" s="205">
        <v>1255</v>
      </c>
      <c r="H3184">
        <f t="shared" si="63"/>
        <v>2008</v>
      </c>
    </row>
    <row r="3185" spans="1:8" x14ac:dyDescent="0.3">
      <c r="A3185" s="203">
        <v>39745</v>
      </c>
      <c r="B3185" s="204" t="s">
        <v>717</v>
      </c>
      <c r="C3185" s="204" t="s">
        <v>719</v>
      </c>
      <c r="D3185" s="204" t="s">
        <v>96</v>
      </c>
      <c r="E3185" s="204" t="s">
        <v>721</v>
      </c>
      <c r="F3185" s="205">
        <v>384</v>
      </c>
      <c r="G3185" s="205">
        <v>742</v>
      </c>
      <c r="H3185">
        <f t="shared" si="63"/>
        <v>2008</v>
      </c>
    </row>
    <row r="3186" spans="1:8" x14ac:dyDescent="0.3">
      <c r="A3186" s="203">
        <v>39752</v>
      </c>
      <c r="B3186" s="204" t="s">
        <v>134</v>
      </c>
      <c r="C3186" s="204" t="s">
        <v>134</v>
      </c>
      <c r="D3186" s="204" t="s">
        <v>711</v>
      </c>
      <c r="E3186" s="204" t="s">
        <v>712</v>
      </c>
      <c r="F3186" s="205">
        <v>6025</v>
      </c>
      <c r="G3186" s="205">
        <v>8936</v>
      </c>
      <c r="H3186">
        <f t="shared" si="63"/>
        <v>2008</v>
      </c>
    </row>
    <row r="3187" spans="1:8" x14ac:dyDescent="0.3">
      <c r="A3187" s="203">
        <v>39752</v>
      </c>
      <c r="B3187" s="204" t="s">
        <v>509</v>
      </c>
      <c r="C3187" s="204" t="s">
        <v>713</v>
      </c>
      <c r="D3187" s="204" t="s">
        <v>96</v>
      </c>
      <c r="E3187" s="204" t="s">
        <v>712</v>
      </c>
      <c r="F3187" s="205">
        <v>2758.94</v>
      </c>
      <c r="G3187" s="205">
        <v>2580.2599999999998</v>
      </c>
      <c r="H3187">
        <f t="shared" si="63"/>
        <v>2008</v>
      </c>
    </row>
    <row r="3188" spans="1:8" x14ac:dyDescent="0.3">
      <c r="A3188" s="203">
        <v>39752</v>
      </c>
      <c r="B3188" s="204" t="s">
        <v>509</v>
      </c>
      <c r="C3188" s="204" t="s">
        <v>714</v>
      </c>
      <c r="D3188" s="204" t="s">
        <v>96</v>
      </c>
      <c r="E3188" s="204" t="s">
        <v>712</v>
      </c>
      <c r="F3188" s="205">
        <v>330</v>
      </c>
      <c r="G3188" s="205">
        <v>552</v>
      </c>
      <c r="H3188">
        <f t="shared" si="63"/>
        <v>2008</v>
      </c>
    </row>
    <row r="3189" spans="1:8" x14ac:dyDescent="0.3">
      <c r="A3189" s="203">
        <v>39752</v>
      </c>
      <c r="B3189" s="204" t="s">
        <v>509</v>
      </c>
      <c r="C3189" s="204" t="s">
        <v>715</v>
      </c>
      <c r="D3189" s="204" t="s">
        <v>96</v>
      </c>
      <c r="E3189" s="204" t="s">
        <v>712</v>
      </c>
      <c r="F3189" s="205">
        <v>0</v>
      </c>
      <c r="G3189" s="205">
        <v>3184</v>
      </c>
      <c r="H3189">
        <f t="shared" si="63"/>
        <v>2008</v>
      </c>
    </row>
    <row r="3190" spans="1:8" x14ac:dyDescent="0.3">
      <c r="A3190" s="203">
        <v>39752</v>
      </c>
      <c r="B3190" s="204" t="s">
        <v>716</v>
      </c>
      <c r="C3190" s="204" t="s">
        <v>716</v>
      </c>
      <c r="D3190" s="204" t="s">
        <v>96</v>
      </c>
      <c r="E3190" s="204" t="s">
        <v>712</v>
      </c>
      <c r="F3190" s="205">
        <v>894</v>
      </c>
      <c r="G3190" s="205">
        <v>1613</v>
      </c>
      <c r="H3190">
        <f t="shared" si="63"/>
        <v>2008</v>
      </c>
    </row>
    <row r="3191" spans="1:8" x14ac:dyDescent="0.3">
      <c r="A3191" s="203">
        <v>39752</v>
      </c>
      <c r="B3191" s="204" t="s">
        <v>717</v>
      </c>
      <c r="C3191" s="204" t="s">
        <v>718</v>
      </c>
      <c r="D3191" s="204" t="s">
        <v>96</v>
      </c>
      <c r="E3191" s="204" t="s">
        <v>712</v>
      </c>
      <c r="F3191" s="205">
        <v>1282</v>
      </c>
      <c r="G3191" s="205">
        <v>1379</v>
      </c>
      <c r="H3191">
        <f t="shared" si="63"/>
        <v>2008</v>
      </c>
    </row>
    <row r="3192" spans="1:8" x14ac:dyDescent="0.3">
      <c r="A3192" s="203">
        <v>39752</v>
      </c>
      <c r="B3192" s="204" t="s">
        <v>717</v>
      </c>
      <c r="C3192" s="204" t="s">
        <v>719</v>
      </c>
      <c r="D3192" s="204" t="s">
        <v>96</v>
      </c>
      <c r="E3192" s="204" t="s">
        <v>712</v>
      </c>
      <c r="F3192" s="205">
        <v>274</v>
      </c>
      <c r="G3192" s="205">
        <v>270</v>
      </c>
      <c r="H3192">
        <f t="shared" si="63"/>
        <v>2008</v>
      </c>
    </row>
    <row r="3193" spans="1:8" x14ac:dyDescent="0.3">
      <c r="A3193" s="203">
        <v>39752</v>
      </c>
      <c r="B3193" s="204" t="s">
        <v>720</v>
      </c>
      <c r="C3193" s="204" t="s">
        <v>720</v>
      </c>
      <c r="D3193" s="204" t="s">
        <v>96</v>
      </c>
      <c r="E3193" s="204" t="s">
        <v>712</v>
      </c>
      <c r="F3193" s="205">
        <v>280</v>
      </c>
      <c r="G3193" s="205">
        <v>807</v>
      </c>
      <c r="H3193">
        <f t="shared" si="63"/>
        <v>2008</v>
      </c>
    </row>
    <row r="3194" spans="1:8" x14ac:dyDescent="0.3">
      <c r="A3194" s="203">
        <v>39752</v>
      </c>
      <c r="B3194" s="204" t="s">
        <v>720</v>
      </c>
      <c r="C3194" s="204" t="s">
        <v>720</v>
      </c>
      <c r="D3194" s="204" t="s">
        <v>96</v>
      </c>
      <c r="E3194" s="204" t="s">
        <v>721</v>
      </c>
      <c r="F3194" s="205">
        <v>-133</v>
      </c>
      <c r="G3194" s="205">
        <v>568</v>
      </c>
      <c r="H3194">
        <f t="shared" si="63"/>
        <v>2008</v>
      </c>
    </row>
    <row r="3195" spans="1:8" x14ac:dyDescent="0.3">
      <c r="A3195" s="203">
        <v>39752</v>
      </c>
      <c r="B3195" s="204" t="s">
        <v>134</v>
      </c>
      <c r="C3195" s="204" t="s">
        <v>134</v>
      </c>
      <c r="D3195" s="204" t="s">
        <v>711</v>
      </c>
      <c r="E3195" s="204" t="s">
        <v>721</v>
      </c>
      <c r="F3195" s="205">
        <v>6475</v>
      </c>
      <c r="G3195" s="205">
        <v>6776</v>
      </c>
      <c r="H3195">
        <f t="shared" si="63"/>
        <v>2008</v>
      </c>
    </row>
    <row r="3196" spans="1:8" x14ac:dyDescent="0.3">
      <c r="A3196" s="203">
        <v>39752</v>
      </c>
      <c r="B3196" s="204" t="s">
        <v>509</v>
      </c>
      <c r="C3196" s="204" t="s">
        <v>713</v>
      </c>
      <c r="D3196" s="204" t="s">
        <v>96</v>
      </c>
      <c r="E3196" s="204" t="s">
        <v>721</v>
      </c>
      <c r="F3196" s="205">
        <v>3494.2649999999999</v>
      </c>
      <c r="G3196" s="205">
        <v>2646.5250000000001</v>
      </c>
      <c r="H3196">
        <f t="shared" si="63"/>
        <v>2008</v>
      </c>
    </row>
    <row r="3197" spans="1:8" x14ac:dyDescent="0.3">
      <c r="A3197" s="203">
        <v>39752</v>
      </c>
      <c r="B3197" s="204" t="s">
        <v>509</v>
      </c>
      <c r="C3197" s="204" t="s">
        <v>714</v>
      </c>
      <c r="D3197" s="204" t="s">
        <v>96</v>
      </c>
      <c r="E3197" s="204" t="s">
        <v>721</v>
      </c>
      <c r="F3197" s="205">
        <v>311</v>
      </c>
      <c r="G3197" s="205">
        <v>393</v>
      </c>
      <c r="H3197">
        <f t="shared" si="63"/>
        <v>2008</v>
      </c>
    </row>
    <row r="3198" spans="1:8" x14ac:dyDescent="0.3">
      <c r="A3198" s="203">
        <v>39752</v>
      </c>
      <c r="B3198" s="204" t="s">
        <v>509</v>
      </c>
      <c r="C3198" s="204" t="s">
        <v>715</v>
      </c>
      <c r="D3198" s="204" t="s">
        <v>96</v>
      </c>
      <c r="E3198" s="204" t="s">
        <v>721</v>
      </c>
      <c r="F3198" s="205">
        <v>0</v>
      </c>
      <c r="G3198" s="205">
        <v>2970</v>
      </c>
      <c r="H3198">
        <f t="shared" si="63"/>
        <v>2008</v>
      </c>
    </row>
    <row r="3199" spans="1:8" x14ac:dyDescent="0.3">
      <c r="A3199" s="203">
        <v>39752</v>
      </c>
      <c r="B3199" s="204" t="s">
        <v>716</v>
      </c>
      <c r="C3199" s="204" t="s">
        <v>716</v>
      </c>
      <c r="D3199" s="204" t="s">
        <v>96</v>
      </c>
      <c r="E3199" s="204" t="s">
        <v>721</v>
      </c>
      <c r="F3199" s="205">
        <v>980</v>
      </c>
      <c r="G3199" s="205">
        <v>1396</v>
      </c>
      <c r="H3199">
        <f t="shared" si="63"/>
        <v>2008</v>
      </c>
    </row>
    <row r="3200" spans="1:8" x14ac:dyDescent="0.3">
      <c r="A3200" s="203">
        <v>39752</v>
      </c>
      <c r="B3200" s="204" t="s">
        <v>717</v>
      </c>
      <c r="C3200" s="204" t="s">
        <v>718</v>
      </c>
      <c r="D3200" s="204" t="s">
        <v>96</v>
      </c>
      <c r="E3200" s="204" t="s">
        <v>721</v>
      </c>
      <c r="F3200" s="205">
        <v>1045</v>
      </c>
      <c r="G3200" s="205">
        <v>1285</v>
      </c>
      <c r="H3200">
        <f t="shared" si="63"/>
        <v>2008</v>
      </c>
    </row>
    <row r="3201" spans="1:8" x14ac:dyDescent="0.3">
      <c r="A3201" s="203">
        <v>39752</v>
      </c>
      <c r="B3201" s="204" t="s">
        <v>717</v>
      </c>
      <c r="C3201" s="204" t="s">
        <v>719</v>
      </c>
      <c r="D3201" s="204" t="s">
        <v>96</v>
      </c>
      <c r="E3201" s="204" t="s">
        <v>721</v>
      </c>
      <c r="F3201" s="205">
        <v>413</v>
      </c>
      <c r="G3201" s="205">
        <v>770</v>
      </c>
      <c r="H3201">
        <f t="shared" si="63"/>
        <v>2008</v>
      </c>
    </row>
    <row r="3202" spans="1:8" x14ac:dyDescent="0.3">
      <c r="A3202" s="203">
        <v>39759</v>
      </c>
      <c r="B3202" s="204" t="s">
        <v>134</v>
      </c>
      <c r="C3202" s="204" t="s">
        <v>134</v>
      </c>
      <c r="D3202" s="204" t="s">
        <v>711</v>
      </c>
      <c r="E3202" s="204" t="s">
        <v>712</v>
      </c>
      <c r="F3202" s="205">
        <v>5922</v>
      </c>
      <c r="G3202" s="205">
        <v>9028</v>
      </c>
      <c r="H3202">
        <f t="shared" si="63"/>
        <v>2008</v>
      </c>
    </row>
    <row r="3203" spans="1:8" x14ac:dyDescent="0.3">
      <c r="A3203" s="203">
        <v>39759</v>
      </c>
      <c r="B3203" s="204" t="s">
        <v>509</v>
      </c>
      <c r="C3203" s="204" t="s">
        <v>713</v>
      </c>
      <c r="D3203" s="204" t="s">
        <v>96</v>
      </c>
      <c r="E3203" s="204" t="s">
        <v>712</v>
      </c>
      <c r="F3203" s="205">
        <v>2975.875</v>
      </c>
      <c r="G3203" s="205">
        <v>2415.1849999999999</v>
      </c>
      <c r="H3203">
        <f t="shared" ref="H3203:H3266" si="64">YEAR(A3203)</f>
        <v>2008</v>
      </c>
    </row>
    <row r="3204" spans="1:8" x14ac:dyDescent="0.3">
      <c r="A3204" s="203">
        <v>39759</v>
      </c>
      <c r="B3204" s="204" t="s">
        <v>509</v>
      </c>
      <c r="C3204" s="204" t="s">
        <v>714</v>
      </c>
      <c r="D3204" s="204" t="s">
        <v>96</v>
      </c>
      <c r="E3204" s="204" t="s">
        <v>712</v>
      </c>
      <c r="F3204" s="205">
        <v>477</v>
      </c>
      <c r="G3204" s="205">
        <v>495</v>
      </c>
      <c r="H3204">
        <f t="shared" si="64"/>
        <v>2008</v>
      </c>
    </row>
    <row r="3205" spans="1:8" x14ac:dyDescent="0.3">
      <c r="A3205" s="203">
        <v>39759</v>
      </c>
      <c r="B3205" s="204" t="s">
        <v>509</v>
      </c>
      <c r="C3205" s="204" t="s">
        <v>715</v>
      </c>
      <c r="D3205" s="204" t="s">
        <v>96</v>
      </c>
      <c r="E3205" s="204" t="s">
        <v>712</v>
      </c>
      <c r="F3205" s="205">
        <v>0</v>
      </c>
      <c r="G3205" s="205">
        <v>3000</v>
      </c>
      <c r="H3205">
        <f t="shared" si="64"/>
        <v>2008</v>
      </c>
    </row>
    <row r="3206" spans="1:8" x14ac:dyDescent="0.3">
      <c r="A3206" s="203">
        <v>39759</v>
      </c>
      <c r="B3206" s="204" t="s">
        <v>716</v>
      </c>
      <c r="C3206" s="204" t="s">
        <v>716</v>
      </c>
      <c r="D3206" s="204" t="s">
        <v>96</v>
      </c>
      <c r="E3206" s="204" t="s">
        <v>712</v>
      </c>
      <c r="F3206" s="205">
        <v>1006</v>
      </c>
      <c r="G3206" s="205">
        <v>1746</v>
      </c>
      <c r="H3206">
        <f t="shared" si="64"/>
        <v>2008</v>
      </c>
    </row>
    <row r="3207" spans="1:8" x14ac:dyDescent="0.3">
      <c r="A3207" s="203">
        <v>39759</v>
      </c>
      <c r="B3207" s="204" t="s">
        <v>717</v>
      </c>
      <c r="C3207" s="204" t="s">
        <v>718</v>
      </c>
      <c r="D3207" s="204" t="s">
        <v>96</v>
      </c>
      <c r="E3207" s="204" t="s">
        <v>712</v>
      </c>
      <c r="F3207" s="205">
        <v>1214</v>
      </c>
      <c r="G3207" s="205">
        <v>1584</v>
      </c>
      <c r="H3207">
        <f t="shared" si="64"/>
        <v>2008</v>
      </c>
    </row>
    <row r="3208" spans="1:8" x14ac:dyDescent="0.3">
      <c r="A3208" s="203">
        <v>39759</v>
      </c>
      <c r="B3208" s="204" t="s">
        <v>717</v>
      </c>
      <c r="C3208" s="204" t="s">
        <v>719</v>
      </c>
      <c r="D3208" s="204" t="s">
        <v>96</v>
      </c>
      <c r="E3208" s="204" t="s">
        <v>712</v>
      </c>
      <c r="F3208" s="205">
        <v>131</v>
      </c>
      <c r="G3208" s="205">
        <v>268</v>
      </c>
      <c r="H3208">
        <f t="shared" si="64"/>
        <v>2008</v>
      </c>
    </row>
    <row r="3209" spans="1:8" x14ac:dyDescent="0.3">
      <c r="A3209" s="203">
        <v>39759</v>
      </c>
      <c r="B3209" s="204" t="s">
        <v>720</v>
      </c>
      <c r="C3209" s="204" t="s">
        <v>720</v>
      </c>
      <c r="D3209" s="204" t="s">
        <v>96</v>
      </c>
      <c r="E3209" s="204" t="s">
        <v>712</v>
      </c>
      <c r="F3209" s="205">
        <v>293</v>
      </c>
      <c r="G3209" s="205">
        <v>684</v>
      </c>
      <c r="H3209">
        <f t="shared" si="64"/>
        <v>2008</v>
      </c>
    </row>
    <row r="3210" spans="1:8" x14ac:dyDescent="0.3">
      <c r="A3210" s="203">
        <v>39759</v>
      </c>
      <c r="B3210" s="204" t="s">
        <v>720</v>
      </c>
      <c r="C3210" s="204" t="s">
        <v>720</v>
      </c>
      <c r="D3210" s="204" t="s">
        <v>96</v>
      </c>
      <c r="E3210" s="204" t="s">
        <v>721</v>
      </c>
      <c r="F3210" s="205">
        <v>26</v>
      </c>
      <c r="G3210" s="205">
        <v>608</v>
      </c>
      <c r="H3210">
        <f t="shared" si="64"/>
        <v>2008</v>
      </c>
    </row>
    <row r="3211" spans="1:8" x14ac:dyDescent="0.3">
      <c r="A3211" s="203">
        <v>39759</v>
      </c>
      <c r="B3211" s="204" t="s">
        <v>134</v>
      </c>
      <c r="C3211" s="204" t="s">
        <v>134</v>
      </c>
      <c r="D3211" s="204" t="s">
        <v>711</v>
      </c>
      <c r="E3211" s="204" t="s">
        <v>721</v>
      </c>
      <c r="F3211" s="205">
        <v>6561</v>
      </c>
      <c r="G3211" s="205">
        <v>6919</v>
      </c>
      <c r="H3211">
        <f t="shared" si="64"/>
        <v>2008</v>
      </c>
    </row>
    <row r="3212" spans="1:8" x14ac:dyDescent="0.3">
      <c r="A3212" s="203">
        <v>39759</v>
      </c>
      <c r="B3212" s="204" t="s">
        <v>509</v>
      </c>
      <c r="C3212" s="204" t="s">
        <v>713</v>
      </c>
      <c r="D3212" s="204" t="s">
        <v>96</v>
      </c>
      <c r="E3212" s="204" t="s">
        <v>721</v>
      </c>
      <c r="F3212" s="205">
        <v>3532.605</v>
      </c>
      <c r="G3212" s="205">
        <v>2812.665</v>
      </c>
      <c r="H3212">
        <f t="shared" si="64"/>
        <v>2008</v>
      </c>
    </row>
    <row r="3213" spans="1:8" x14ac:dyDescent="0.3">
      <c r="A3213" s="203">
        <v>39759</v>
      </c>
      <c r="B3213" s="204" t="s">
        <v>509</v>
      </c>
      <c r="C3213" s="204" t="s">
        <v>714</v>
      </c>
      <c r="D3213" s="204" t="s">
        <v>96</v>
      </c>
      <c r="E3213" s="204" t="s">
        <v>721</v>
      </c>
      <c r="F3213" s="205">
        <v>214</v>
      </c>
      <c r="G3213" s="205">
        <v>505</v>
      </c>
      <c r="H3213">
        <f t="shared" si="64"/>
        <v>2008</v>
      </c>
    </row>
    <row r="3214" spans="1:8" x14ac:dyDescent="0.3">
      <c r="A3214" s="203">
        <v>39759</v>
      </c>
      <c r="B3214" s="204" t="s">
        <v>509</v>
      </c>
      <c r="C3214" s="204" t="s">
        <v>715</v>
      </c>
      <c r="D3214" s="204" t="s">
        <v>96</v>
      </c>
      <c r="E3214" s="204" t="s">
        <v>721</v>
      </c>
      <c r="F3214" s="205">
        <v>0</v>
      </c>
      <c r="G3214" s="205">
        <v>3020</v>
      </c>
      <c r="H3214">
        <f t="shared" si="64"/>
        <v>2008</v>
      </c>
    </row>
    <row r="3215" spans="1:8" x14ac:dyDescent="0.3">
      <c r="A3215" s="203">
        <v>39759</v>
      </c>
      <c r="B3215" s="204" t="s">
        <v>716</v>
      </c>
      <c r="C3215" s="204" t="s">
        <v>716</v>
      </c>
      <c r="D3215" s="204" t="s">
        <v>96</v>
      </c>
      <c r="E3215" s="204" t="s">
        <v>721</v>
      </c>
      <c r="F3215" s="205">
        <v>755</v>
      </c>
      <c r="G3215" s="205">
        <v>1239</v>
      </c>
      <c r="H3215">
        <f t="shared" si="64"/>
        <v>2008</v>
      </c>
    </row>
    <row r="3216" spans="1:8" x14ac:dyDescent="0.3">
      <c r="A3216" s="203">
        <v>39759</v>
      </c>
      <c r="B3216" s="204" t="s">
        <v>717</v>
      </c>
      <c r="C3216" s="204" t="s">
        <v>718</v>
      </c>
      <c r="D3216" s="204" t="s">
        <v>96</v>
      </c>
      <c r="E3216" s="204" t="s">
        <v>721</v>
      </c>
      <c r="F3216" s="205">
        <v>981</v>
      </c>
      <c r="G3216" s="205">
        <v>1265</v>
      </c>
      <c r="H3216">
        <f t="shared" si="64"/>
        <v>2008</v>
      </c>
    </row>
    <row r="3217" spans="1:8" x14ac:dyDescent="0.3">
      <c r="A3217" s="203">
        <v>39759</v>
      </c>
      <c r="B3217" s="204" t="s">
        <v>717</v>
      </c>
      <c r="C3217" s="204" t="s">
        <v>719</v>
      </c>
      <c r="D3217" s="204" t="s">
        <v>96</v>
      </c>
      <c r="E3217" s="204" t="s">
        <v>721</v>
      </c>
      <c r="F3217" s="205">
        <v>592</v>
      </c>
      <c r="G3217" s="205">
        <v>849</v>
      </c>
      <c r="H3217">
        <f t="shared" si="64"/>
        <v>2008</v>
      </c>
    </row>
    <row r="3218" spans="1:8" x14ac:dyDescent="0.3">
      <c r="A3218" s="203">
        <v>39766</v>
      </c>
      <c r="B3218" s="204" t="s">
        <v>134</v>
      </c>
      <c r="C3218" s="204" t="s">
        <v>134</v>
      </c>
      <c r="D3218" s="204" t="s">
        <v>711</v>
      </c>
      <c r="E3218" s="204" t="s">
        <v>712</v>
      </c>
      <c r="F3218" s="205">
        <v>5798</v>
      </c>
      <c r="G3218" s="205">
        <v>8578</v>
      </c>
      <c r="H3218">
        <f t="shared" si="64"/>
        <v>2008</v>
      </c>
    </row>
    <row r="3219" spans="1:8" x14ac:dyDescent="0.3">
      <c r="A3219" s="203">
        <v>39766</v>
      </c>
      <c r="B3219" s="204" t="s">
        <v>509</v>
      </c>
      <c r="C3219" s="204" t="s">
        <v>713</v>
      </c>
      <c r="D3219" s="204" t="s">
        <v>96</v>
      </c>
      <c r="E3219" s="204" t="s">
        <v>712</v>
      </c>
      <c r="F3219" s="205">
        <v>3344.52</v>
      </c>
      <c r="G3219" s="205">
        <v>2675.0450000000001</v>
      </c>
      <c r="H3219">
        <f t="shared" si="64"/>
        <v>2008</v>
      </c>
    </row>
    <row r="3220" spans="1:8" x14ac:dyDescent="0.3">
      <c r="A3220" s="203">
        <v>39766</v>
      </c>
      <c r="B3220" s="204" t="s">
        <v>509</v>
      </c>
      <c r="C3220" s="204" t="s">
        <v>714</v>
      </c>
      <c r="D3220" s="204" t="s">
        <v>96</v>
      </c>
      <c r="E3220" s="204" t="s">
        <v>712</v>
      </c>
      <c r="F3220" s="205">
        <v>360</v>
      </c>
      <c r="G3220" s="205">
        <v>439</v>
      </c>
      <c r="H3220">
        <f t="shared" si="64"/>
        <v>2008</v>
      </c>
    </row>
    <row r="3221" spans="1:8" x14ac:dyDescent="0.3">
      <c r="A3221" s="203">
        <v>39766</v>
      </c>
      <c r="B3221" s="204" t="s">
        <v>509</v>
      </c>
      <c r="C3221" s="204" t="s">
        <v>715</v>
      </c>
      <c r="D3221" s="204" t="s">
        <v>96</v>
      </c>
      <c r="E3221" s="204" t="s">
        <v>712</v>
      </c>
      <c r="F3221" s="205">
        <v>0</v>
      </c>
      <c r="G3221" s="205">
        <v>2601</v>
      </c>
      <c r="H3221">
        <f t="shared" si="64"/>
        <v>2008</v>
      </c>
    </row>
    <row r="3222" spans="1:8" x14ac:dyDescent="0.3">
      <c r="A3222" s="203">
        <v>39766</v>
      </c>
      <c r="B3222" s="204" t="s">
        <v>716</v>
      </c>
      <c r="C3222" s="204" t="s">
        <v>716</v>
      </c>
      <c r="D3222" s="204" t="s">
        <v>96</v>
      </c>
      <c r="E3222" s="204" t="s">
        <v>712</v>
      </c>
      <c r="F3222" s="205">
        <v>999</v>
      </c>
      <c r="G3222" s="205">
        <v>1753</v>
      </c>
      <c r="H3222">
        <f t="shared" si="64"/>
        <v>2008</v>
      </c>
    </row>
    <row r="3223" spans="1:8" x14ac:dyDescent="0.3">
      <c r="A3223" s="203">
        <v>39766</v>
      </c>
      <c r="B3223" s="204" t="s">
        <v>717</v>
      </c>
      <c r="C3223" s="204" t="s">
        <v>718</v>
      </c>
      <c r="D3223" s="204" t="s">
        <v>96</v>
      </c>
      <c r="E3223" s="204" t="s">
        <v>712</v>
      </c>
      <c r="F3223" s="205">
        <v>1112</v>
      </c>
      <c r="G3223" s="205">
        <v>1628</v>
      </c>
      <c r="H3223">
        <f t="shared" si="64"/>
        <v>2008</v>
      </c>
    </row>
    <row r="3224" spans="1:8" x14ac:dyDescent="0.3">
      <c r="A3224" s="203">
        <v>39766</v>
      </c>
      <c r="B3224" s="204" t="s">
        <v>717</v>
      </c>
      <c r="C3224" s="204" t="s">
        <v>719</v>
      </c>
      <c r="D3224" s="204" t="s">
        <v>96</v>
      </c>
      <c r="E3224" s="204" t="s">
        <v>712</v>
      </c>
      <c r="F3224" s="205">
        <v>102</v>
      </c>
      <c r="G3224" s="205">
        <v>241</v>
      </c>
      <c r="H3224">
        <f t="shared" si="64"/>
        <v>2008</v>
      </c>
    </row>
    <row r="3225" spans="1:8" x14ac:dyDescent="0.3">
      <c r="A3225" s="203">
        <v>39766</v>
      </c>
      <c r="B3225" s="204" t="s">
        <v>720</v>
      </c>
      <c r="C3225" s="204" t="s">
        <v>720</v>
      </c>
      <c r="D3225" s="204" t="s">
        <v>96</v>
      </c>
      <c r="E3225" s="204" t="s">
        <v>712</v>
      </c>
      <c r="F3225" s="205">
        <v>310</v>
      </c>
      <c r="G3225" s="205">
        <v>737</v>
      </c>
      <c r="H3225">
        <f t="shared" si="64"/>
        <v>2008</v>
      </c>
    </row>
    <row r="3226" spans="1:8" x14ac:dyDescent="0.3">
      <c r="A3226" s="203">
        <v>39766</v>
      </c>
      <c r="B3226" s="204" t="s">
        <v>720</v>
      </c>
      <c r="C3226" s="204" t="s">
        <v>720</v>
      </c>
      <c r="D3226" s="204" t="s">
        <v>96</v>
      </c>
      <c r="E3226" s="204" t="s">
        <v>721</v>
      </c>
      <c r="F3226" s="205">
        <v>-65</v>
      </c>
      <c r="G3226" s="205">
        <v>548</v>
      </c>
      <c r="H3226">
        <f t="shared" si="64"/>
        <v>2008</v>
      </c>
    </row>
    <row r="3227" spans="1:8" x14ac:dyDescent="0.3">
      <c r="A3227" s="203">
        <v>39766</v>
      </c>
      <c r="B3227" s="204" t="s">
        <v>134</v>
      </c>
      <c r="C3227" s="204" t="s">
        <v>134</v>
      </c>
      <c r="D3227" s="204" t="s">
        <v>711</v>
      </c>
      <c r="E3227" s="204" t="s">
        <v>721</v>
      </c>
      <c r="F3227" s="205">
        <v>6766</v>
      </c>
      <c r="G3227" s="205">
        <v>6982</v>
      </c>
      <c r="H3227">
        <f t="shared" si="64"/>
        <v>2008</v>
      </c>
    </row>
    <row r="3228" spans="1:8" x14ac:dyDescent="0.3">
      <c r="A3228" s="203">
        <v>39766</v>
      </c>
      <c r="B3228" s="204" t="s">
        <v>509</v>
      </c>
      <c r="C3228" s="204" t="s">
        <v>713</v>
      </c>
      <c r="D3228" s="204" t="s">
        <v>96</v>
      </c>
      <c r="E3228" s="204" t="s">
        <v>721</v>
      </c>
      <c r="F3228" s="205">
        <v>3921.33</v>
      </c>
      <c r="G3228" s="205">
        <v>2674.2149999999997</v>
      </c>
      <c r="H3228">
        <f t="shared" si="64"/>
        <v>2008</v>
      </c>
    </row>
    <row r="3229" spans="1:8" x14ac:dyDescent="0.3">
      <c r="A3229" s="203">
        <v>39766</v>
      </c>
      <c r="B3229" s="204" t="s">
        <v>509</v>
      </c>
      <c r="C3229" s="204" t="s">
        <v>714</v>
      </c>
      <c r="D3229" s="204" t="s">
        <v>96</v>
      </c>
      <c r="E3229" s="204" t="s">
        <v>721</v>
      </c>
      <c r="F3229" s="205">
        <v>374</v>
      </c>
      <c r="G3229" s="205">
        <v>399</v>
      </c>
      <c r="H3229">
        <f t="shared" si="64"/>
        <v>2008</v>
      </c>
    </row>
    <row r="3230" spans="1:8" x14ac:dyDescent="0.3">
      <c r="A3230" s="203">
        <v>39766</v>
      </c>
      <c r="B3230" s="204" t="s">
        <v>509</v>
      </c>
      <c r="C3230" s="204" t="s">
        <v>715</v>
      </c>
      <c r="D3230" s="204" t="s">
        <v>96</v>
      </c>
      <c r="E3230" s="204" t="s">
        <v>721</v>
      </c>
      <c r="F3230" s="205">
        <v>0</v>
      </c>
      <c r="G3230" s="205">
        <v>3546</v>
      </c>
      <c r="H3230">
        <f t="shared" si="64"/>
        <v>2008</v>
      </c>
    </row>
    <row r="3231" spans="1:8" x14ac:dyDescent="0.3">
      <c r="A3231" s="203">
        <v>39766</v>
      </c>
      <c r="B3231" s="204" t="s">
        <v>716</v>
      </c>
      <c r="C3231" s="204" t="s">
        <v>716</v>
      </c>
      <c r="D3231" s="204" t="s">
        <v>96</v>
      </c>
      <c r="E3231" s="204" t="s">
        <v>721</v>
      </c>
      <c r="F3231" s="205">
        <v>1356</v>
      </c>
      <c r="G3231" s="205">
        <v>1431</v>
      </c>
      <c r="H3231">
        <f t="shared" si="64"/>
        <v>2008</v>
      </c>
    </row>
    <row r="3232" spans="1:8" x14ac:dyDescent="0.3">
      <c r="A3232" s="203">
        <v>39766</v>
      </c>
      <c r="B3232" s="204" t="s">
        <v>717</v>
      </c>
      <c r="C3232" s="204" t="s">
        <v>718</v>
      </c>
      <c r="D3232" s="204" t="s">
        <v>96</v>
      </c>
      <c r="E3232" s="204" t="s">
        <v>721</v>
      </c>
      <c r="F3232" s="205">
        <v>1039</v>
      </c>
      <c r="G3232" s="205">
        <v>1363</v>
      </c>
      <c r="H3232">
        <f t="shared" si="64"/>
        <v>2008</v>
      </c>
    </row>
    <row r="3233" spans="1:8" x14ac:dyDescent="0.3">
      <c r="A3233" s="203">
        <v>39766</v>
      </c>
      <c r="B3233" s="204" t="s">
        <v>717</v>
      </c>
      <c r="C3233" s="204" t="s">
        <v>719</v>
      </c>
      <c r="D3233" s="204" t="s">
        <v>96</v>
      </c>
      <c r="E3233" s="204" t="s">
        <v>721</v>
      </c>
      <c r="F3233" s="205">
        <v>391</v>
      </c>
      <c r="G3233" s="205">
        <v>723</v>
      </c>
      <c r="H3233">
        <f t="shared" si="64"/>
        <v>2008</v>
      </c>
    </row>
    <row r="3234" spans="1:8" x14ac:dyDescent="0.3">
      <c r="A3234" s="203">
        <v>39773</v>
      </c>
      <c r="B3234" s="204" t="s">
        <v>134</v>
      </c>
      <c r="C3234" s="204" t="s">
        <v>134</v>
      </c>
      <c r="D3234" s="204" t="s">
        <v>711</v>
      </c>
      <c r="E3234" s="204" t="s">
        <v>712</v>
      </c>
      <c r="F3234" s="205">
        <v>5920</v>
      </c>
      <c r="G3234" s="205">
        <v>8659</v>
      </c>
      <c r="H3234">
        <f t="shared" si="64"/>
        <v>2008</v>
      </c>
    </row>
    <row r="3235" spans="1:8" x14ac:dyDescent="0.3">
      <c r="A3235" s="203">
        <v>39773</v>
      </c>
      <c r="B3235" s="204" t="s">
        <v>509</v>
      </c>
      <c r="C3235" s="204" t="s">
        <v>713</v>
      </c>
      <c r="D3235" s="204" t="s">
        <v>96</v>
      </c>
      <c r="E3235" s="204" t="s">
        <v>712</v>
      </c>
      <c r="F3235" s="205">
        <v>3213.85</v>
      </c>
      <c r="G3235" s="205">
        <v>3097.1749999999997</v>
      </c>
      <c r="H3235">
        <f t="shared" si="64"/>
        <v>2008</v>
      </c>
    </row>
    <row r="3236" spans="1:8" x14ac:dyDescent="0.3">
      <c r="A3236" s="203">
        <v>39773</v>
      </c>
      <c r="B3236" s="204" t="s">
        <v>509</v>
      </c>
      <c r="C3236" s="204" t="s">
        <v>714</v>
      </c>
      <c r="D3236" s="204" t="s">
        <v>96</v>
      </c>
      <c r="E3236" s="204" t="s">
        <v>712</v>
      </c>
      <c r="F3236" s="205">
        <v>239</v>
      </c>
      <c r="G3236" s="205">
        <v>605</v>
      </c>
      <c r="H3236">
        <f t="shared" si="64"/>
        <v>2008</v>
      </c>
    </row>
    <row r="3237" spans="1:8" x14ac:dyDescent="0.3">
      <c r="A3237" s="203">
        <v>39773</v>
      </c>
      <c r="B3237" s="204" t="s">
        <v>509</v>
      </c>
      <c r="C3237" s="204" t="s">
        <v>715</v>
      </c>
      <c r="D3237" s="204" t="s">
        <v>96</v>
      </c>
      <c r="E3237" s="204" t="s">
        <v>712</v>
      </c>
      <c r="F3237" s="205">
        <v>0</v>
      </c>
      <c r="G3237" s="205">
        <v>2406</v>
      </c>
      <c r="H3237">
        <f t="shared" si="64"/>
        <v>2008</v>
      </c>
    </row>
    <row r="3238" spans="1:8" x14ac:dyDescent="0.3">
      <c r="A3238" s="203">
        <v>39773</v>
      </c>
      <c r="B3238" s="204" t="s">
        <v>716</v>
      </c>
      <c r="C3238" s="204" t="s">
        <v>716</v>
      </c>
      <c r="D3238" s="204" t="s">
        <v>96</v>
      </c>
      <c r="E3238" s="204" t="s">
        <v>712</v>
      </c>
      <c r="F3238" s="205">
        <v>1002</v>
      </c>
      <c r="G3238" s="205">
        <v>1678</v>
      </c>
      <c r="H3238">
        <f t="shared" si="64"/>
        <v>2008</v>
      </c>
    </row>
    <row r="3239" spans="1:8" x14ac:dyDescent="0.3">
      <c r="A3239" s="203">
        <v>39773</v>
      </c>
      <c r="B3239" s="204" t="s">
        <v>717</v>
      </c>
      <c r="C3239" s="204" t="s">
        <v>718</v>
      </c>
      <c r="D3239" s="204" t="s">
        <v>96</v>
      </c>
      <c r="E3239" s="204" t="s">
        <v>712</v>
      </c>
      <c r="F3239" s="205">
        <v>1043</v>
      </c>
      <c r="G3239" s="205">
        <v>1692</v>
      </c>
      <c r="H3239">
        <f t="shared" si="64"/>
        <v>2008</v>
      </c>
    </row>
    <row r="3240" spans="1:8" x14ac:dyDescent="0.3">
      <c r="A3240" s="203">
        <v>39773</v>
      </c>
      <c r="B3240" s="204" t="s">
        <v>717</v>
      </c>
      <c r="C3240" s="204" t="s">
        <v>719</v>
      </c>
      <c r="D3240" s="204" t="s">
        <v>96</v>
      </c>
      <c r="E3240" s="204" t="s">
        <v>712</v>
      </c>
      <c r="F3240" s="205">
        <v>140</v>
      </c>
      <c r="G3240" s="205">
        <v>255</v>
      </c>
      <c r="H3240">
        <f t="shared" si="64"/>
        <v>2008</v>
      </c>
    </row>
    <row r="3241" spans="1:8" x14ac:dyDescent="0.3">
      <c r="A3241" s="203">
        <v>39773</v>
      </c>
      <c r="B3241" s="204" t="s">
        <v>720</v>
      </c>
      <c r="C3241" s="204" t="s">
        <v>720</v>
      </c>
      <c r="D3241" s="204" t="s">
        <v>96</v>
      </c>
      <c r="E3241" s="204" t="s">
        <v>712</v>
      </c>
      <c r="F3241" s="205">
        <v>306</v>
      </c>
      <c r="G3241" s="205">
        <v>822</v>
      </c>
      <c r="H3241">
        <f t="shared" si="64"/>
        <v>2008</v>
      </c>
    </row>
    <row r="3242" spans="1:8" x14ac:dyDescent="0.3">
      <c r="A3242" s="203">
        <v>39773</v>
      </c>
      <c r="B3242" s="204" t="s">
        <v>720</v>
      </c>
      <c r="C3242" s="204" t="s">
        <v>720</v>
      </c>
      <c r="D3242" s="204" t="s">
        <v>96</v>
      </c>
      <c r="E3242" s="204" t="s">
        <v>721</v>
      </c>
      <c r="F3242" s="205">
        <v>71</v>
      </c>
      <c r="G3242" s="205">
        <v>464</v>
      </c>
      <c r="H3242">
        <f t="shared" si="64"/>
        <v>2008</v>
      </c>
    </row>
    <row r="3243" spans="1:8" x14ac:dyDescent="0.3">
      <c r="A3243" s="203">
        <v>39773</v>
      </c>
      <c r="B3243" s="204" t="s">
        <v>134</v>
      </c>
      <c r="C3243" s="204" t="s">
        <v>134</v>
      </c>
      <c r="D3243" s="204" t="s">
        <v>711</v>
      </c>
      <c r="E3243" s="204" t="s">
        <v>721</v>
      </c>
      <c r="F3243" s="205">
        <v>6715</v>
      </c>
      <c r="G3243" s="205">
        <v>6803</v>
      </c>
      <c r="H3243">
        <f t="shared" si="64"/>
        <v>2008</v>
      </c>
    </row>
    <row r="3244" spans="1:8" x14ac:dyDescent="0.3">
      <c r="A3244" s="203">
        <v>39773</v>
      </c>
      <c r="B3244" s="204" t="s">
        <v>509</v>
      </c>
      <c r="C3244" s="204" t="s">
        <v>713</v>
      </c>
      <c r="D3244" s="204" t="s">
        <v>96</v>
      </c>
      <c r="E3244" s="204" t="s">
        <v>721</v>
      </c>
      <c r="F3244" s="205">
        <v>4000.14</v>
      </c>
      <c r="G3244" s="205">
        <v>3098.085</v>
      </c>
      <c r="H3244">
        <f t="shared" si="64"/>
        <v>2008</v>
      </c>
    </row>
    <row r="3245" spans="1:8" x14ac:dyDescent="0.3">
      <c r="A3245" s="203">
        <v>39773</v>
      </c>
      <c r="B3245" s="204" t="s">
        <v>509</v>
      </c>
      <c r="C3245" s="204" t="s">
        <v>714</v>
      </c>
      <c r="D3245" s="204" t="s">
        <v>96</v>
      </c>
      <c r="E3245" s="204" t="s">
        <v>721</v>
      </c>
      <c r="F3245" s="205">
        <v>359</v>
      </c>
      <c r="G3245" s="205">
        <v>462</v>
      </c>
      <c r="H3245">
        <f t="shared" si="64"/>
        <v>2008</v>
      </c>
    </row>
    <row r="3246" spans="1:8" x14ac:dyDescent="0.3">
      <c r="A3246" s="203">
        <v>39773</v>
      </c>
      <c r="B3246" s="204" t="s">
        <v>509</v>
      </c>
      <c r="C3246" s="204" t="s">
        <v>715</v>
      </c>
      <c r="D3246" s="204" t="s">
        <v>96</v>
      </c>
      <c r="E3246" s="204" t="s">
        <v>721</v>
      </c>
      <c r="F3246" s="205">
        <v>0</v>
      </c>
      <c r="G3246" s="205">
        <v>3840</v>
      </c>
      <c r="H3246">
        <f t="shared" si="64"/>
        <v>2008</v>
      </c>
    </row>
    <row r="3247" spans="1:8" x14ac:dyDescent="0.3">
      <c r="A3247" s="203">
        <v>39773</v>
      </c>
      <c r="B3247" s="204" t="s">
        <v>716</v>
      </c>
      <c r="C3247" s="204" t="s">
        <v>716</v>
      </c>
      <c r="D3247" s="204" t="s">
        <v>96</v>
      </c>
      <c r="E3247" s="204" t="s">
        <v>721</v>
      </c>
      <c r="F3247" s="205">
        <v>1244</v>
      </c>
      <c r="G3247" s="205">
        <v>1455</v>
      </c>
      <c r="H3247">
        <f t="shared" si="64"/>
        <v>2008</v>
      </c>
    </row>
    <row r="3248" spans="1:8" x14ac:dyDescent="0.3">
      <c r="A3248" s="203">
        <v>39773</v>
      </c>
      <c r="B3248" s="204" t="s">
        <v>717</v>
      </c>
      <c r="C3248" s="204" t="s">
        <v>718</v>
      </c>
      <c r="D3248" s="204" t="s">
        <v>96</v>
      </c>
      <c r="E3248" s="204" t="s">
        <v>721</v>
      </c>
      <c r="F3248" s="205">
        <v>1050</v>
      </c>
      <c r="G3248" s="205">
        <v>1459</v>
      </c>
      <c r="H3248">
        <f t="shared" si="64"/>
        <v>2008</v>
      </c>
    </row>
    <row r="3249" spans="1:8" x14ac:dyDescent="0.3">
      <c r="A3249" s="203">
        <v>39773</v>
      </c>
      <c r="B3249" s="204" t="s">
        <v>717</v>
      </c>
      <c r="C3249" s="204" t="s">
        <v>719</v>
      </c>
      <c r="D3249" s="204" t="s">
        <v>96</v>
      </c>
      <c r="E3249" s="204" t="s">
        <v>721</v>
      </c>
      <c r="F3249" s="205">
        <v>216</v>
      </c>
      <c r="G3249" s="205">
        <v>571</v>
      </c>
      <c r="H3249">
        <f t="shared" si="64"/>
        <v>2008</v>
      </c>
    </row>
    <row r="3250" spans="1:8" x14ac:dyDescent="0.3">
      <c r="A3250" s="203">
        <v>39780</v>
      </c>
      <c r="B3250" s="204" t="s">
        <v>134</v>
      </c>
      <c r="C3250" s="204" t="s">
        <v>134</v>
      </c>
      <c r="D3250" s="204" t="s">
        <v>711</v>
      </c>
      <c r="E3250" s="204" t="s">
        <v>712</v>
      </c>
      <c r="F3250" s="205">
        <v>5895</v>
      </c>
      <c r="G3250" s="205">
        <v>8644</v>
      </c>
      <c r="H3250">
        <f t="shared" si="64"/>
        <v>2008</v>
      </c>
    </row>
    <row r="3251" spans="1:8" x14ac:dyDescent="0.3">
      <c r="A3251" s="203">
        <v>39780</v>
      </c>
      <c r="B3251" s="204" t="s">
        <v>509</v>
      </c>
      <c r="C3251" s="204" t="s">
        <v>713</v>
      </c>
      <c r="D3251" s="204" t="s">
        <v>96</v>
      </c>
      <c r="E3251" s="204" t="s">
        <v>712</v>
      </c>
      <c r="F3251" s="205">
        <v>2597.4349999999999</v>
      </c>
      <c r="G3251" s="205">
        <v>2850.0949999999998</v>
      </c>
      <c r="H3251">
        <f t="shared" si="64"/>
        <v>2008</v>
      </c>
    </row>
    <row r="3252" spans="1:8" x14ac:dyDescent="0.3">
      <c r="A3252" s="203">
        <v>39780</v>
      </c>
      <c r="B3252" s="204" t="s">
        <v>509</v>
      </c>
      <c r="C3252" s="204" t="s">
        <v>714</v>
      </c>
      <c r="D3252" s="204" t="s">
        <v>96</v>
      </c>
      <c r="E3252" s="204" t="s">
        <v>712</v>
      </c>
      <c r="F3252" s="205">
        <v>523</v>
      </c>
      <c r="G3252" s="205">
        <v>495</v>
      </c>
      <c r="H3252">
        <f t="shared" si="64"/>
        <v>2008</v>
      </c>
    </row>
    <row r="3253" spans="1:8" x14ac:dyDescent="0.3">
      <c r="A3253" s="203">
        <v>39780</v>
      </c>
      <c r="B3253" s="204" t="s">
        <v>509</v>
      </c>
      <c r="C3253" s="204" t="s">
        <v>715</v>
      </c>
      <c r="D3253" s="204" t="s">
        <v>96</v>
      </c>
      <c r="E3253" s="204" t="s">
        <v>712</v>
      </c>
      <c r="F3253" s="205">
        <v>0</v>
      </c>
      <c r="G3253" s="205">
        <v>2642</v>
      </c>
      <c r="H3253">
        <f t="shared" si="64"/>
        <v>2008</v>
      </c>
    </row>
    <row r="3254" spans="1:8" x14ac:dyDescent="0.3">
      <c r="A3254" s="203">
        <v>39780</v>
      </c>
      <c r="B3254" s="204" t="s">
        <v>716</v>
      </c>
      <c r="C3254" s="204" t="s">
        <v>716</v>
      </c>
      <c r="D3254" s="204" t="s">
        <v>96</v>
      </c>
      <c r="E3254" s="204" t="s">
        <v>712</v>
      </c>
      <c r="F3254" s="205">
        <v>986</v>
      </c>
      <c r="G3254" s="205">
        <v>1744</v>
      </c>
      <c r="H3254">
        <f t="shared" si="64"/>
        <v>2008</v>
      </c>
    </row>
    <row r="3255" spans="1:8" x14ac:dyDescent="0.3">
      <c r="A3255" s="203">
        <v>39780</v>
      </c>
      <c r="B3255" s="204" t="s">
        <v>717</v>
      </c>
      <c r="C3255" s="204" t="s">
        <v>718</v>
      </c>
      <c r="D3255" s="204" t="s">
        <v>96</v>
      </c>
      <c r="E3255" s="204" t="s">
        <v>712</v>
      </c>
      <c r="F3255" s="205">
        <v>1247</v>
      </c>
      <c r="G3255" s="205">
        <v>1757</v>
      </c>
      <c r="H3255">
        <f t="shared" si="64"/>
        <v>2008</v>
      </c>
    </row>
    <row r="3256" spans="1:8" x14ac:dyDescent="0.3">
      <c r="A3256" s="203">
        <v>39780</v>
      </c>
      <c r="B3256" s="204" t="s">
        <v>717</v>
      </c>
      <c r="C3256" s="204" t="s">
        <v>719</v>
      </c>
      <c r="D3256" s="204" t="s">
        <v>96</v>
      </c>
      <c r="E3256" s="204" t="s">
        <v>712</v>
      </c>
      <c r="F3256" s="205">
        <v>201</v>
      </c>
      <c r="G3256" s="205">
        <v>287</v>
      </c>
      <c r="H3256">
        <f t="shared" si="64"/>
        <v>2008</v>
      </c>
    </row>
    <row r="3257" spans="1:8" x14ac:dyDescent="0.3">
      <c r="A3257" s="203">
        <v>39780</v>
      </c>
      <c r="B3257" s="204" t="s">
        <v>720</v>
      </c>
      <c r="C3257" s="204" t="s">
        <v>720</v>
      </c>
      <c r="D3257" s="204" t="s">
        <v>96</v>
      </c>
      <c r="E3257" s="204" t="s">
        <v>712</v>
      </c>
      <c r="F3257" s="205">
        <v>190</v>
      </c>
      <c r="G3257" s="205">
        <v>557</v>
      </c>
      <c r="H3257">
        <f t="shared" si="64"/>
        <v>2008</v>
      </c>
    </row>
    <row r="3258" spans="1:8" x14ac:dyDescent="0.3">
      <c r="A3258" s="203">
        <v>39780</v>
      </c>
      <c r="B3258" s="204" t="s">
        <v>720</v>
      </c>
      <c r="C3258" s="204" t="s">
        <v>720</v>
      </c>
      <c r="D3258" s="204" t="s">
        <v>96</v>
      </c>
      <c r="E3258" s="204" t="s">
        <v>721</v>
      </c>
      <c r="F3258" s="205">
        <v>99</v>
      </c>
      <c r="G3258" s="205">
        <v>491</v>
      </c>
      <c r="H3258">
        <f t="shared" si="64"/>
        <v>2008</v>
      </c>
    </row>
    <row r="3259" spans="1:8" x14ac:dyDescent="0.3">
      <c r="A3259" s="203">
        <v>39780</v>
      </c>
      <c r="B3259" s="204" t="s">
        <v>134</v>
      </c>
      <c r="C3259" s="204" t="s">
        <v>134</v>
      </c>
      <c r="D3259" s="204" t="s">
        <v>711</v>
      </c>
      <c r="E3259" s="204" t="s">
        <v>721</v>
      </c>
      <c r="F3259" s="205">
        <v>6550</v>
      </c>
      <c r="G3259" s="205">
        <v>6477</v>
      </c>
      <c r="H3259">
        <f t="shared" si="64"/>
        <v>2008</v>
      </c>
    </row>
    <row r="3260" spans="1:8" x14ac:dyDescent="0.3">
      <c r="A3260" s="203">
        <v>39780</v>
      </c>
      <c r="B3260" s="204" t="s">
        <v>509</v>
      </c>
      <c r="C3260" s="204" t="s">
        <v>713</v>
      </c>
      <c r="D3260" s="204" t="s">
        <v>96</v>
      </c>
      <c r="E3260" s="204" t="s">
        <v>721</v>
      </c>
      <c r="F3260" s="205">
        <v>3727.5</v>
      </c>
      <c r="G3260" s="205">
        <v>2989.4549999999999</v>
      </c>
      <c r="H3260">
        <f t="shared" si="64"/>
        <v>2008</v>
      </c>
    </row>
    <row r="3261" spans="1:8" x14ac:dyDescent="0.3">
      <c r="A3261" s="203">
        <v>39780</v>
      </c>
      <c r="B3261" s="204" t="s">
        <v>509</v>
      </c>
      <c r="C3261" s="204" t="s">
        <v>714</v>
      </c>
      <c r="D3261" s="204" t="s">
        <v>96</v>
      </c>
      <c r="E3261" s="204" t="s">
        <v>721</v>
      </c>
      <c r="F3261" s="205">
        <v>335</v>
      </c>
      <c r="G3261" s="205">
        <v>500</v>
      </c>
      <c r="H3261">
        <f t="shared" si="64"/>
        <v>2008</v>
      </c>
    </row>
    <row r="3262" spans="1:8" x14ac:dyDescent="0.3">
      <c r="A3262" s="203">
        <v>39780</v>
      </c>
      <c r="B3262" s="204" t="s">
        <v>509</v>
      </c>
      <c r="C3262" s="204" t="s">
        <v>715</v>
      </c>
      <c r="D3262" s="204" t="s">
        <v>96</v>
      </c>
      <c r="E3262" s="204" t="s">
        <v>721</v>
      </c>
      <c r="F3262" s="205">
        <v>0</v>
      </c>
      <c r="G3262" s="205">
        <v>3831</v>
      </c>
      <c r="H3262">
        <f t="shared" si="64"/>
        <v>2008</v>
      </c>
    </row>
    <row r="3263" spans="1:8" x14ac:dyDescent="0.3">
      <c r="A3263" s="203">
        <v>39780</v>
      </c>
      <c r="B3263" s="204" t="s">
        <v>716</v>
      </c>
      <c r="C3263" s="204" t="s">
        <v>716</v>
      </c>
      <c r="D3263" s="204" t="s">
        <v>96</v>
      </c>
      <c r="E3263" s="204" t="s">
        <v>721</v>
      </c>
      <c r="F3263" s="205">
        <v>1167</v>
      </c>
      <c r="G3263" s="205">
        <v>1397</v>
      </c>
      <c r="H3263">
        <f t="shared" si="64"/>
        <v>2008</v>
      </c>
    </row>
    <row r="3264" spans="1:8" x14ac:dyDescent="0.3">
      <c r="A3264" s="203">
        <v>39780</v>
      </c>
      <c r="B3264" s="204" t="s">
        <v>717</v>
      </c>
      <c r="C3264" s="204" t="s">
        <v>718</v>
      </c>
      <c r="D3264" s="204" t="s">
        <v>96</v>
      </c>
      <c r="E3264" s="204" t="s">
        <v>721</v>
      </c>
      <c r="F3264" s="205">
        <v>938</v>
      </c>
      <c r="G3264" s="205">
        <v>1447</v>
      </c>
      <c r="H3264">
        <f t="shared" si="64"/>
        <v>2008</v>
      </c>
    </row>
    <row r="3265" spans="1:8" x14ac:dyDescent="0.3">
      <c r="A3265" s="203">
        <v>39780</v>
      </c>
      <c r="B3265" s="204" t="s">
        <v>717</v>
      </c>
      <c r="C3265" s="204" t="s">
        <v>719</v>
      </c>
      <c r="D3265" s="204" t="s">
        <v>96</v>
      </c>
      <c r="E3265" s="204" t="s">
        <v>721</v>
      </c>
      <c r="F3265" s="205">
        <v>450</v>
      </c>
      <c r="G3265" s="205">
        <v>630</v>
      </c>
      <c r="H3265">
        <f t="shared" si="64"/>
        <v>2008</v>
      </c>
    </row>
    <row r="3266" spans="1:8" x14ac:dyDescent="0.3">
      <c r="A3266" s="203">
        <v>39787</v>
      </c>
      <c r="B3266" s="204" t="s">
        <v>134</v>
      </c>
      <c r="C3266" s="204" t="s">
        <v>134</v>
      </c>
      <c r="D3266" s="204" t="s">
        <v>711</v>
      </c>
      <c r="E3266" s="204" t="s">
        <v>712</v>
      </c>
      <c r="F3266" s="205">
        <v>5778</v>
      </c>
      <c r="G3266" s="205">
        <v>10071</v>
      </c>
      <c r="H3266">
        <f t="shared" si="64"/>
        <v>2008</v>
      </c>
    </row>
    <row r="3267" spans="1:8" x14ac:dyDescent="0.3">
      <c r="A3267" s="203">
        <v>39787</v>
      </c>
      <c r="B3267" s="204" t="s">
        <v>509</v>
      </c>
      <c r="C3267" s="204" t="s">
        <v>713</v>
      </c>
      <c r="D3267" s="204" t="s">
        <v>96</v>
      </c>
      <c r="E3267" s="204" t="s">
        <v>712</v>
      </c>
      <c r="F3267" s="205">
        <v>2838.7750000000001</v>
      </c>
      <c r="G3267" s="205">
        <v>2749.9849999999997</v>
      </c>
      <c r="H3267">
        <f t="shared" ref="H3267:H3330" si="65">YEAR(A3267)</f>
        <v>2008</v>
      </c>
    </row>
    <row r="3268" spans="1:8" x14ac:dyDescent="0.3">
      <c r="A3268" s="203">
        <v>39787</v>
      </c>
      <c r="B3268" s="204" t="s">
        <v>509</v>
      </c>
      <c r="C3268" s="204" t="s">
        <v>714</v>
      </c>
      <c r="D3268" s="204" t="s">
        <v>96</v>
      </c>
      <c r="E3268" s="204" t="s">
        <v>712</v>
      </c>
      <c r="F3268" s="205">
        <v>310</v>
      </c>
      <c r="G3268" s="205">
        <v>396</v>
      </c>
      <c r="H3268">
        <f t="shared" si="65"/>
        <v>2008</v>
      </c>
    </row>
    <row r="3269" spans="1:8" x14ac:dyDescent="0.3">
      <c r="A3269" s="203">
        <v>39787</v>
      </c>
      <c r="B3269" s="204" t="s">
        <v>509</v>
      </c>
      <c r="C3269" s="204" t="s">
        <v>715</v>
      </c>
      <c r="D3269" s="204" t="s">
        <v>96</v>
      </c>
      <c r="E3269" s="204" t="s">
        <v>712</v>
      </c>
      <c r="F3269" s="205">
        <v>0</v>
      </c>
      <c r="G3269" s="205">
        <v>2632</v>
      </c>
      <c r="H3269">
        <f t="shared" si="65"/>
        <v>2008</v>
      </c>
    </row>
    <row r="3270" spans="1:8" x14ac:dyDescent="0.3">
      <c r="A3270" s="203">
        <v>39787</v>
      </c>
      <c r="B3270" s="204" t="s">
        <v>716</v>
      </c>
      <c r="C3270" s="204" t="s">
        <v>716</v>
      </c>
      <c r="D3270" s="204" t="s">
        <v>96</v>
      </c>
      <c r="E3270" s="204" t="s">
        <v>712</v>
      </c>
      <c r="F3270" s="205">
        <v>956</v>
      </c>
      <c r="G3270" s="205">
        <v>1873</v>
      </c>
      <c r="H3270">
        <f t="shared" si="65"/>
        <v>2008</v>
      </c>
    </row>
    <row r="3271" spans="1:8" x14ac:dyDescent="0.3">
      <c r="A3271" s="203">
        <v>39787</v>
      </c>
      <c r="B3271" s="204" t="s">
        <v>717</v>
      </c>
      <c r="C3271" s="204" t="s">
        <v>718</v>
      </c>
      <c r="D3271" s="204" t="s">
        <v>96</v>
      </c>
      <c r="E3271" s="204" t="s">
        <v>712</v>
      </c>
      <c r="F3271" s="205">
        <v>1076</v>
      </c>
      <c r="G3271" s="205">
        <v>1887</v>
      </c>
      <c r="H3271">
        <f t="shared" si="65"/>
        <v>2008</v>
      </c>
    </row>
    <row r="3272" spans="1:8" x14ac:dyDescent="0.3">
      <c r="A3272" s="203">
        <v>39787</v>
      </c>
      <c r="B3272" s="204" t="s">
        <v>717</v>
      </c>
      <c r="C3272" s="204" t="s">
        <v>719</v>
      </c>
      <c r="D3272" s="204" t="s">
        <v>96</v>
      </c>
      <c r="E3272" s="204" t="s">
        <v>712</v>
      </c>
      <c r="F3272" s="205">
        <v>152</v>
      </c>
      <c r="G3272" s="205">
        <v>228</v>
      </c>
      <c r="H3272">
        <f t="shared" si="65"/>
        <v>2008</v>
      </c>
    </row>
    <row r="3273" spans="1:8" x14ac:dyDescent="0.3">
      <c r="A3273" s="203">
        <v>39787</v>
      </c>
      <c r="B3273" s="204" t="s">
        <v>720</v>
      </c>
      <c r="C3273" s="204" t="s">
        <v>720</v>
      </c>
      <c r="D3273" s="204" t="s">
        <v>96</v>
      </c>
      <c r="E3273" s="204" t="s">
        <v>712</v>
      </c>
      <c r="F3273" s="205">
        <v>353</v>
      </c>
      <c r="G3273" s="205">
        <v>692</v>
      </c>
      <c r="H3273">
        <f t="shared" si="65"/>
        <v>2008</v>
      </c>
    </row>
    <row r="3274" spans="1:8" x14ac:dyDescent="0.3">
      <c r="A3274" s="203">
        <v>39787</v>
      </c>
      <c r="B3274" s="204" t="s">
        <v>720</v>
      </c>
      <c r="C3274" s="204" t="s">
        <v>720</v>
      </c>
      <c r="D3274" s="204" t="s">
        <v>96</v>
      </c>
      <c r="E3274" s="204" t="s">
        <v>721</v>
      </c>
      <c r="F3274" s="205">
        <v>-39</v>
      </c>
      <c r="G3274" s="205">
        <v>484</v>
      </c>
      <c r="H3274">
        <f t="shared" si="65"/>
        <v>2008</v>
      </c>
    </row>
    <row r="3275" spans="1:8" x14ac:dyDescent="0.3">
      <c r="A3275" s="203">
        <v>39787</v>
      </c>
      <c r="B3275" s="204" t="s">
        <v>134</v>
      </c>
      <c r="C3275" s="204" t="s">
        <v>134</v>
      </c>
      <c r="D3275" s="204" t="s">
        <v>711</v>
      </c>
      <c r="E3275" s="204" t="s">
        <v>721</v>
      </c>
      <c r="F3275" s="205">
        <v>6266</v>
      </c>
      <c r="G3275" s="205">
        <v>6295</v>
      </c>
      <c r="H3275">
        <f t="shared" si="65"/>
        <v>2008</v>
      </c>
    </row>
    <row r="3276" spans="1:8" x14ac:dyDescent="0.3">
      <c r="A3276" s="203">
        <v>39787</v>
      </c>
      <c r="B3276" s="204" t="s">
        <v>509</v>
      </c>
      <c r="C3276" s="204" t="s">
        <v>713</v>
      </c>
      <c r="D3276" s="204" t="s">
        <v>96</v>
      </c>
      <c r="E3276" s="204" t="s">
        <v>721</v>
      </c>
      <c r="F3276" s="205">
        <v>3456.99</v>
      </c>
      <c r="G3276" s="205">
        <v>2728.5299999999997</v>
      </c>
      <c r="H3276">
        <f t="shared" si="65"/>
        <v>2008</v>
      </c>
    </row>
    <row r="3277" spans="1:8" x14ac:dyDescent="0.3">
      <c r="A3277" s="203">
        <v>39787</v>
      </c>
      <c r="B3277" s="204" t="s">
        <v>509</v>
      </c>
      <c r="C3277" s="204" t="s">
        <v>714</v>
      </c>
      <c r="D3277" s="204" t="s">
        <v>96</v>
      </c>
      <c r="E3277" s="204" t="s">
        <v>721</v>
      </c>
      <c r="F3277" s="205">
        <v>330</v>
      </c>
      <c r="G3277" s="205">
        <v>516</v>
      </c>
      <c r="H3277">
        <f t="shared" si="65"/>
        <v>2008</v>
      </c>
    </row>
    <row r="3278" spans="1:8" x14ac:dyDescent="0.3">
      <c r="A3278" s="203">
        <v>39787</v>
      </c>
      <c r="B3278" s="204" t="s">
        <v>509</v>
      </c>
      <c r="C3278" s="204" t="s">
        <v>715</v>
      </c>
      <c r="D3278" s="204" t="s">
        <v>96</v>
      </c>
      <c r="E3278" s="204" t="s">
        <v>721</v>
      </c>
      <c r="F3278" s="205">
        <v>0</v>
      </c>
      <c r="G3278" s="205">
        <v>4014</v>
      </c>
      <c r="H3278">
        <f t="shared" si="65"/>
        <v>2008</v>
      </c>
    </row>
    <row r="3279" spans="1:8" x14ac:dyDescent="0.3">
      <c r="A3279" s="203">
        <v>39787</v>
      </c>
      <c r="B3279" s="204" t="s">
        <v>716</v>
      </c>
      <c r="C3279" s="204" t="s">
        <v>716</v>
      </c>
      <c r="D3279" s="204" t="s">
        <v>96</v>
      </c>
      <c r="E3279" s="204" t="s">
        <v>721</v>
      </c>
      <c r="F3279" s="205">
        <v>1193</v>
      </c>
      <c r="G3279" s="205">
        <v>1421</v>
      </c>
      <c r="H3279">
        <f t="shared" si="65"/>
        <v>2008</v>
      </c>
    </row>
    <row r="3280" spans="1:8" x14ac:dyDescent="0.3">
      <c r="A3280" s="203">
        <v>39787</v>
      </c>
      <c r="B3280" s="204" t="s">
        <v>717</v>
      </c>
      <c r="C3280" s="204" t="s">
        <v>718</v>
      </c>
      <c r="D3280" s="204" t="s">
        <v>96</v>
      </c>
      <c r="E3280" s="204" t="s">
        <v>721</v>
      </c>
      <c r="F3280" s="205">
        <v>796</v>
      </c>
      <c r="G3280" s="205">
        <v>1433</v>
      </c>
      <c r="H3280">
        <f t="shared" si="65"/>
        <v>2008</v>
      </c>
    </row>
    <row r="3281" spans="1:8" x14ac:dyDescent="0.3">
      <c r="A3281" s="203">
        <v>39787</v>
      </c>
      <c r="B3281" s="204" t="s">
        <v>717</v>
      </c>
      <c r="C3281" s="204" t="s">
        <v>719</v>
      </c>
      <c r="D3281" s="204" t="s">
        <v>96</v>
      </c>
      <c r="E3281" s="204" t="s">
        <v>721</v>
      </c>
      <c r="F3281" s="205">
        <v>479</v>
      </c>
      <c r="G3281" s="205">
        <v>774</v>
      </c>
      <c r="H3281">
        <f t="shared" si="65"/>
        <v>2008</v>
      </c>
    </row>
    <row r="3282" spans="1:8" x14ac:dyDescent="0.3">
      <c r="A3282" s="203">
        <v>39794</v>
      </c>
      <c r="B3282" s="204" t="s">
        <v>134</v>
      </c>
      <c r="C3282" s="204" t="s">
        <v>134</v>
      </c>
      <c r="D3282" s="204" t="s">
        <v>711</v>
      </c>
      <c r="E3282" s="204" t="s">
        <v>712</v>
      </c>
      <c r="F3282" s="205">
        <v>5830</v>
      </c>
      <c r="G3282" s="205">
        <v>9383</v>
      </c>
      <c r="H3282">
        <f t="shared" si="65"/>
        <v>2008</v>
      </c>
    </row>
    <row r="3283" spans="1:8" x14ac:dyDescent="0.3">
      <c r="A3283" s="203">
        <v>39794</v>
      </c>
      <c r="B3283" s="204" t="s">
        <v>509</v>
      </c>
      <c r="C3283" s="204" t="s">
        <v>713</v>
      </c>
      <c r="D3283" s="204" t="s">
        <v>96</v>
      </c>
      <c r="E3283" s="204" t="s">
        <v>712</v>
      </c>
      <c r="F3283" s="205">
        <v>2803.7849999999999</v>
      </c>
      <c r="G3283" s="205">
        <v>2908.4749999999999</v>
      </c>
      <c r="H3283">
        <f t="shared" si="65"/>
        <v>2008</v>
      </c>
    </row>
    <row r="3284" spans="1:8" x14ac:dyDescent="0.3">
      <c r="A3284" s="203">
        <v>39794</v>
      </c>
      <c r="B3284" s="204" t="s">
        <v>509</v>
      </c>
      <c r="C3284" s="204" t="s">
        <v>714</v>
      </c>
      <c r="D3284" s="204" t="s">
        <v>96</v>
      </c>
      <c r="E3284" s="204" t="s">
        <v>712</v>
      </c>
      <c r="F3284" s="205">
        <v>360</v>
      </c>
      <c r="G3284" s="205">
        <v>262</v>
      </c>
      <c r="H3284">
        <f t="shared" si="65"/>
        <v>2008</v>
      </c>
    </row>
    <row r="3285" spans="1:8" x14ac:dyDescent="0.3">
      <c r="A3285" s="203">
        <v>39794</v>
      </c>
      <c r="B3285" s="204" t="s">
        <v>509</v>
      </c>
      <c r="C3285" s="204" t="s">
        <v>715</v>
      </c>
      <c r="D3285" s="204" t="s">
        <v>96</v>
      </c>
      <c r="E3285" s="204" t="s">
        <v>712</v>
      </c>
      <c r="F3285" s="205">
        <v>0</v>
      </c>
      <c r="G3285" s="205">
        <v>2500</v>
      </c>
      <c r="H3285">
        <f t="shared" si="65"/>
        <v>2008</v>
      </c>
    </row>
    <row r="3286" spans="1:8" x14ac:dyDescent="0.3">
      <c r="A3286" s="203">
        <v>39794</v>
      </c>
      <c r="B3286" s="204" t="s">
        <v>716</v>
      </c>
      <c r="C3286" s="204" t="s">
        <v>716</v>
      </c>
      <c r="D3286" s="204" t="s">
        <v>96</v>
      </c>
      <c r="E3286" s="204" t="s">
        <v>712</v>
      </c>
      <c r="F3286" s="205">
        <v>873</v>
      </c>
      <c r="G3286" s="205">
        <v>1989</v>
      </c>
      <c r="H3286">
        <f t="shared" si="65"/>
        <v>2008</v>
      </c>
    </row>
    <row r="3287" spans="1:8" x14ac:dyDescent="0.3">
      <c r="A3287" s="203">
        <v>39794</v>
      </c>
      <c r="B3287" s="204" t="s">
        <v>717</v>
      </c>
      <c r="C3287" s="204" t="s">
        <v>718</v>
      </c>
      <c r="D3287" s="204" t="s">
        <v>96</v>
      </c>
      <c r="E3287" s="204" t="s">
        <v>712</v>
      </c>
      <c r="F3287" s="205">
        <v>530</v>
      </c>
      <c r="G3287" s="205">
        <v>1517</v>
      </c>
      <c r="H3287">
        <f t="shared" si="65"/>
        <v>2008</v>
      </c>
    </row>
    <row r="3288" spans="1:8" x14ac:dyDescent="0.3">
      <c r="A3288" s="203">
        <v>39794</v>
      </c>
      <c r="B3288" s="204" t="s">
        <v>717</v>
      </c>
      <c r="C3288" s="204" t="s">
        <v>719</v>
      </c>
      <c r="D3288" s="204" t="s">
        <v>96</v>
      </c>
      <c r="E3288" s="204" t="s">
        <v>712</v>
      </c>
      <c r="F3288" s="205">
        <v>530</v>
      </c>
      <c r="G3288" s="205">
        <v>371</v>
      </c>
      <c r="H3288">
        <f t="shared" si="65"/>
        <v>2008</v>
      </c>
    </row>
    <row r="3289" spans="1:8" x14ac:dyDescent="0.3">
      <c r="A3289" s="203">
        <v>39794</v>
      </c>
      <c r="B3289" s="204" t="s">
        <v>720</v>
      </c>
      <c r="C3289" s="204" t="s">
        <v>720</v>
      </c>
      <c r="D3289" s="204" t="s">
        <v>96</v>
      </c>
      <c r="E3289" s="204" t="s">
        <v>712</v>
      </c>
      <c r="F3289" s="205">
        <v>375</v>
      </c>
      <c r="G3289" s="205">
        <v>720</v>
      </c>
      <c r="H3289">
        <f t="shared" si="65"/>
        <v>2008</v>
      </c>
    </row>
    <row r="3290" spans="1:8" x14ac:dyDescent="0.3">
      <c r="A3290" s="203">
        <v>39794</v>
      </c>
      <c r="B3290" s="204" t="s">
        <v>720</v>
      </c>
      <c r="C3290" s="204" t="s">
        <v>720</v>
      </c>
      <c r="D3290" s="204" t="s">
        <v>96</v>
      </c>
      <c r="E3290" s="204" t="s">
        <v>721</v>
      </c>
      <c r="F3290" s="205">
        <v>-31</v>
      </c>
      <c r="G3290" s="205">
        <v>505</v>
      </c>
      <c r="H3290">
        <f t="shared" si="65"/>
        <v>2008</v>
      </c>
    </row>
    <row r="3291" spans="1:8" x14ac:dyDescent="0.3">
      <c r="A3291" s="203">
        <v>39794</v>
      </c>
      <c r="B3291" s="204" t="s">
        <v>134</v>
      </c>
      <c r="C3291" s="204" t="s">
        <v>134</v>
      </c>
      <c r="D3291" s="204" t="s">
        <v>711</v>
      </c>
      <c r="E3291" s="204" t="s">
        <v>721</v>
      </c>
      <c r="F3291" s="205">
        <v>5143</v>
      </c>
      <c r="G3291" s="205">
        <v>6272</v>
      </c>
      <c r="H3291">
        <f t="shared" si="65"/>
        <v>2008</v>
      </c>
    </row>
    <row r="3292" spans="1:8" x14ac:dyDescent="0.3">
      <c r="A3292" s="203">
        <v>39794</v>
      </c>
      <c r="B3292" s="204" t="s">
        <v>509</v>
      </c>
      <c r="C3292" s="204" t="s">
        <v>713</v>
      </c>
      <c r="D3292" s="204" t="s">
        <v>96</v>
      </c>
      <c r="E3292" s="204" t="s">
        <v>721</v>
      </c>
      <c r="F3292" s="205">
        <v>3763.71</v>
      </c>
      <c r="G3292" s="205">
        <v>2840.355</v>
      </c>
      <c r="H3292">
        <f t="shared" si="65"/>
        <v>2008</v>
      </c>
    </row>
    <row r="3293" spans="1:8" x14ac:dyDescent="0.3">
      <c r="A3293" s="203">
        <v>39794</v>
      </c>
      <c r="B3293" s="204" t="s">
        <v>509</v>
      </c>
      <c r="C3293" s="204" t="s">
        <v>714</v>
      </c>
      <c r="D3293" s="204" t="s">
        <v>96</v>
      </c>
      <c r="E3293" s="204" t="s">
        <v>721</v>
      </c>
      <c r="F3293" s="205">
        <v>408</v>
      </c>
      <c r="G3293" s="205">
        <v>583</v>
      </c>
      <c r="H3293">
        <f t="shared" si="65"/>
        <v>2008</v>
      </c>
    </row>
    <row r="3294" spans="1:8" x14ac:dyDescent="0.3">
      <c r="A3294" s="203">
        <v>39794</v>
      </c>
      <c r="B3294" s="204" t="s">
        <v>509</v>
      </c>
      <c r="C3294" s="204" t="s">
        <v>715</v>
      </c>
      <c r="D3294" s="204" t="s">
        <v>96</v>
      </c>
      <c r="E3294" s="204" t="s">
        <v>721</v>
      </c>
      <c r="F3294" s="205">
        <v>0</v>
      </c>
      <c r="G3294" s="205">
        <v>3963</v>
      </c>
      <c r="H3294">
        <f t="shared" si="65"/>
        <v>2008</v>
      </c>
    </row>
    <row r="3295" spans="1:8" x14ac:dyDescent="0.3">
      <c r="A3295" s="203">
        <v>39794</v>
      </c>
      <c r="B3295" s="204" t="s">
        <v>716</v>
      </c>
      <c r="C3295" s="204" t="s">
        <v>716</v>
      </c>
      <c r="D3295" s="204" t="s">
        <v>96</v>
      </c>
      <c r="E3295" s="204" t="s">
        <v>721</v>
      </c>
      <c r="F3295" s="205">
        <v>1180</v>
      </c>
      <c r="G3295" s="205">
        <v>1428</v>
      </c>
      <c r="H3295">
        <f t="shared" si="65"/>
        <v>2008</v>
      </c>
    </row>
    <row r="3296" spans="1:8" x14ac:dyDescent="0.3">
      <c r="A3296" s="203">
        <v>39794</v>
      </c>
      <c r="B3296" s="204" t="s">
        <v>717</v>
      </c>
      <c r="C3296" s="204" t="s">
        <v>718</v>
      </c>
      <c r="D3296" s="204" t="s">
        <v>96</v>
      </c>
      <c r="E3296" s="204" t="s">
        <v>721</v>
      </c>
      <c r="F3296" s="205">
        <v>735</v>
      </c>
      <c r="G3296" s="205">
        <v>1162</v>
      </c>
      <c r="H3296">
        <f t="shared" si="65"/>
        <v>2008</v>
      </c>
    </row>
    <row r="3297" spans="1:8" x14ac:dyDescent="0.3">
      <c r="A3297" s="203">
        <v>39794</v>
      </c>
      <c r="B3297" s="204" t="s">
        <v>717</v>
      </c>
      <c r="C3297" s="204" t="s">
        <v>719</v>
      </c>
      <c r="D3297" s="204" t="s">
        <v>96</v>
      </c>
      <c r="E3297" s="204" t="s">
        <v>721</v>
      </c>
      <c r="F3297" s="205">
        <v>489</v>
      </c>
      <c r="G3297" s="205">
        <v>862</v>
      </c>
      <c r="H3297">
        <f t="shared" si="65"/>
        <v>2008</v>
      </c>
    </row>
    <row r="3298" spans="1:8" x14ac:dyDescent="0.3">
      <c r="A3298" s="203">
        <v>39801</v>
      </c>
      <c r="B3298" s="204" t="s">
        <v>134</v>
      </c>
      <c r="C3298" s="204" t="s">
        <v>134</v>
      </c>
      <c r="D3298" s="204" t="s">
        <v>711</v>
      </c>
      <c r="E3298" s="204" t="s">
        <v>712</v>
      </c>
      <c r="F3298" s="205">
        <v>5948</v>
      </c>
      <c r="G3298" s="205">
        <v>8849</v>
      </c>
      <c r="H3298">
        <f t="shared" si="65"/>
        <v>2008</v>
      </c>
    </row>
    <row r="3299" spans="1:8" x14ac:dyDescent="0.3">
      <c r="A3299" s="203">
        <v>39801</v>
      </c>
      <c r="B3299" s="204" t="s">
        <v>509</v>
      </c>
      <c r="C3299" s="204" t="s">
        <v>713</v>
      </c>
      <c r="D3299" s="204" t="s">
        <v>96</v>
      </c>
      <c r="E3299" s="204" t="s">
        <v>712</v>
      </c>
      <c r="F3299" s="205">
        <v>2826.0450000000001</v>
      </c>
      <c r="G3299" s="205">
        <v>2860.5499999999997</v>
      </c>
      <c r="H3299">
        <f t="shared" si="65"/>
        <v>2008</v>
      </c>
    </row>
    <row r="3300" spans="1:8" x14ac:dyDescent="0.3">
      <c r="A3300" s="203">
        <v>39801</v>
      </c>
      <c r="B3300" s="204" t="s">
        <v>509</v>
      </c>
      <c r="C3300" s="204" t="s">
        <v>714</v>
      </c>
      <c r="D3300" s="204" t="s">
        <v>96</v>
      </c>
      <c r="E3300" s="204" t="s">
        <v>712</v>
      </c>
      <c r="F3300" s="205">
        <v>347</v>
      </c>
      <c r="G3300" s="205">
        <v>162</v>
      </c>
      <c r="H3300">
        <f t="shared" si="65"/>
        <v>2008</v>
      </c>
    </row>
    <row r="3301" spans="1:8" x14ac:dyDescent="0.3">
      <c r="A3301" s="203">
        <v>39801</v>
      </c>
      <c r="B3301" s="204" t="s">
        <v>509</v>
      </c>
      <c r="C3301" s="204" t="s">
        <v>715</v>
      </c>
      <c r="D3301" s="204" t="s">
        <v>96</v>
      </c>
      <c r="E3301" s="204" t="s">
        <v>712</v>
      </c>
      <c r="F3301" s="205">
        <v>0</v>
      </c>
      <c r="G3301" s="205">
        <v>2535</v>
      </c>
      <c r="H3301">
        <f t="shared" si="65"/>
        <v>2008</v>
      </c>
    </row>
    <row r="3302" spans="1:8" x14ac:dyDescent="0.3">
      <c r="A3302" s="203">
        <v>39801</v>
      </c>
      <c r="B3302" s="204" t="s">
        <v>716</v>
      </c>
      <c r="C3302" s="204" t="s">
        <v>716</v>
      </c>
      <c r="D3302" s="204" t="s">
        <v>96</v>
      </c>
      <c r="E3302" s="204" t="s">
        <v>712</v>
      </c>
      <c r="F3302" s="205">
        <v>999</v>
      </c>
      <c r="G3302" s="205">
        <v>1841</v>
      </c>
      <c r="H3302">
        <f t="shared" si="65"/>
        <v>2008</v>
      </c>
    </row>
    <row r="3303" spans="1:8" x14ac:dyDescent="0.3">
      <c r="A3303" s="203">
        <v>39801</v>
      </c>
      <c r="B3303" s="204" t="s">
        <v>717</v>
      </c>
      <c r="C3303" s="204" t="s">
        <v>718</v>
      </c>
      <c r="D3303" s="204" t="s">
        <v>96</v>
      </c>
      <c r="E3303" s="204" t="s">
        <v>712</v>
      </c>
      <c r="F3303" s="205">
        <v>925</v>
      </c>
      <c r="G3303" s="205">
        <v>1126</v>
      </c>
      <c r="H3303">
        <f t="shared" si="65"/>
        <v>2008</v>
      </c>
    </row>
    <row r="3304" spans="1:8" x14ac:dyDescent="0.3">
      <c r="A3304" s="203">
        <v>39801</v>
      </c>
      <c r="B3304" s="204" t="s">
        <v>717</v>
      </c>
      <c r="C3304" s="204" t="s">
        <v>719</v>
      </c>
      <c r="D3304" s="204" t="s">
        <v>96</v>
      </c>
      <c r="E3304" s="204" t="s">
        <v>712</v>
      </c>
      <c r="F3304" s="205">
        <v>598</v>
      </c>
      <c r="G3304" s="205">
        <v>348</v>
      </c>
      <c r="H3304">
        <f t="shared" si="65"/>
        <v>2008</v>
      </c>
    </row>
    <row r="3305" spans="1:8" x14ac:dyDescent="0.3">
      <c r="A3305" s="203">
        <v>39801</v>
      </c>
      <c r="B3305" s="204" t="s">
        <v>720</v>
      </c>
      <c r="C3305" s="204" t="s">
        <v>720</v>
      </c>
      <c r="D3305" s="204" t="s">
        <v>96</v>
      </c>
      <c r="E3305" s="204" t="s">
        <v>712</v>
      </c>
      <c r="F3305" s="205">
        <v>364</v>
      </c>
      <c r="G3305" s="205">
        <v>828</v>
      </c>
      <c r="H3305">
        <f t="shared" si="65"/>
        <v>2008</v>
      </c>
    </row>
    <row r="3306" spans="1:8" x14ac:dyDescent="0.3">
      <c r="A3306" s="203">
        <v>39801</v>
      </c>
      <c r="B3306" s="204" t="s">
        <v>720</v>
      </c>
      <c r="C3306" s="204" t="s">
        <v>720</v>
      </c>
      <c r="D3306" s="204" t="s">
        <v>96</v>
      </c>
      <c r="E3306" s="204" t="s">
        <v>721</v>
      </c>
      <c r="F3306" s="205">
        <v>49</v>
      </c>
      <c r="G3306" s="205">
        <v>522</v>
      </c>
      <c r="H3306">
        <f t="shared" si="65"/>
        <v>2008</v>
      </c>
    </row>
    <row r="3307" spans="1:8" x14ac:dyDescent="0.3">
      <c r="A3307" s="203">
        <v>39801</v>
      </c>
      <c r="B3307" s="204" t="s">
        <v>134</v>
      </c>
      <c r="C3307" s="204" t="s">
        <v>134</v>
      </c>
      <c r="D3307" s="204" t="s">
        <v>711</v>
      </c>
      <c r="E3307" s="204" t="s">
        <v>721</v>
      </c>
      <c r="F3307" s="205">
        <v>5308</v>
      </c>
      <c r="G3307" s="205">
        <v>6499</v>
      </c>
      <c r="H3307">
        <f t="shared" si="65"/>
        <v>2008</v>
      </c>
    </row>
    <row r="3308" spans="1:8" x14ac:dyDescent="0.3">
      <c r="A3308" s="203">
        <v>39801</v>
      </c>
      <c r="B3308" s="204" t="s">
        <v>509</v>
      </c>
      <c r="C3308" s="204" t="s">
        <v>713</v>
      </c>
      <c r="D3308" s="204" t="s">
        <v>96</v>
      </c>
      <c r="E3308" s="204" t="s">
        <v>721</v>
      </c>
      <c r="F3308" s="205">
        <v>3353.6849999999999</v>
      </c>
      <c r="G3308" s="205">
        <v>2345.13</v>
      </c>
      <c r="H3308">
        <f t="shared" si="65"/>
        <v>2008</v>
      </c>
    </row>
    <row r="3309" spans="1:8" x14ac:dyDescent="0.3">
      <c r="A3309" s="203">
        <v>39801</v>
      </c>
      <c r="B3309" s="204" t="s">
        <v>509</v>
      </c>
      <c r="C3309" s="204" t="s">
        <v>714</v>
      </c>
      <c r="D3309" s="204" t="s">
        <v>96</v>
      </c>
      <c r="E3309" s="204" t="s">
        <v>721</v>
      </c>
      <c r="F3309" s="205">
        <v>364</v>
      </c>
      <c r="G3309" s="205">
        <v>531</v>
      </c>
      <c r="H3309">
        <f t="shared" si="65"/>
        <v>2008</v>
      </c>
    </row>
    <row r="3310" spans="1:8" x14ac:dyDescent="0.3">
      <c r="A3310" s="203">
        <v>39801</v>
      </c>
      <c r="B3310" s="204" t="s">
        <v>509</v>
      </c>
      <c r="C3310" s="204" t="s">
        <v>715</v>
      </c>
      <c r="D3310" s="204" t="s">
        <v>96</v>
      </c>
      <c r="E3310" s="204" t="s">
        <v>721</v>
      </c>
      <c r="F3310" s="205">
        <v>0</v>
      </c>
      <c r="G3310" s="205">
        <v>3694</v>
      </c>
      <c r="H3310">
        <f t="shared" si="65"/>
        <v>2008</v>
      </c>
    </row>
    <row r="3311" spans="1:8" x14ac:dyDescent="0.3">
      <c r="A3311" s="203">
        <v>39801</v>
      </c>
      <c r="B3311" s="204" t="s">
        <v>716</v>
      </c>
      <c r="C3311" s="204" t="s">
        <v>716</v>
      </c>
      <c r="D3311" s="204" t="s">
        <v>96</v>
      </c>
      <c r="E3311" s="204" t="s">
        <v>721</v>
      </c>
      <c r="F3311" s="205">
        <v>1332</v>
      </c>
      <c r="G3311" s="205">
        <v>1421</v>
      </c>
      <c r="H3311">
        <f t="shared" si="65"/>
        <v>2008</v>
      </c>
    </row>
    <row r="3312" spans="1:8" x14ac:dyDescent="0.3">
      <c r="A3312" s="203">
        <v>39801</v>
      </c>
      <c r="B3312" s="204" t="s">
        <v>717</v>
      </c>
      <c r="C3312" s="204" t="s">
        <v>718</v>
      </c>
      <c r="D3312" s="204" t="s">
        <v>96</v>
      </c>
      <c r="E3312" s="204" t="s">
        <v>721</v>
      </c>
      <c r="F3312" s="205">
        <v>562</v>
      </c>
      <c r="G3312" s="205">
        <v>961</v>
      </c>
      <c r="H3312">
        <f t="shared" si="65"/>
        <v>2008</v>
      </c>
    </row>
    <row r="3313" spans="1:8" x14ac:dyDescent="0.3">
      <c r="A3313" s="203">
        <v>39801</v>
      </c>
      <c r="B3313" s="204" t="s">
        <v>717</v>
      </c>
      <c r="C3313" s="204" t="s">
        <v>719</v>
      </c>
      <c r="D3313" s="204" t="s">
        <v>96</v>
      </c>
      <c r="E3313" s="204" t="s">
        <v>721</v>
      </c>
      <c r="F3313" s="205">
        <v>298</v>
      </c>
      <c r="G3313" s="205">
        <v>719</v>
      </c>
      <c r="H3313">
        <f t="shared" si="65"/>
        <v>2008</v>
      </c>
    </row>
    <row r="3314" spans="1:8" x14ac:dyDescent="0.3">
      <c r="A3314" s="203">
        <v>39808</v>
      </c>
      <c r="B3314" s="204" t="s">
        <v>134</v>
      </c>
      <c r="C3314" s="204" t="s">
        <v>134</v>
      </c>
      <c r="D3314" s="204" t="s">
        <v>711</v>
      </c>
      <c r="E3314" s="204" t="s">
        <v>712</v>
      </c>
      <c r="F3314" s="205">
        <v>5779</v>
      </c>
      <c r="G3314" s="205">
        <v>8578</v>
      </c>
      <c r="H3314">
        <f t="shared" si="65"/>
        <v>2008</v>
      </c>
    </row>
    <row r="3315" spans="1:8" x14ac:dyDescent="0.3">
      <c r="A3315" s="203">
        <v>39808</v>
      </c>
      <c r="B3315" s="204" t="s">
        <v>509</v>
      </c>
      <c r="C3315" s="204" t="s">
        <v>713</v>
      </c>
      <c r="D3315" s="204" t="s">
        <v>96</v>
      </c>
      <c r="E3315" s="204" t="s">
        <v>712</v>
      </c>
      <c r="F3315" s="205">
        <v>3059.0099999999998</v>
      </c>
      <c r="G3315" s="205">
        <v>2949.6849999999999</v>
      </c>
      <c r="H3315">
        <f t="shared" si="65"/>
        <v>2008</v>
      </c>
    </row>
    <row r="3316" spans="1:8" x14ac:dyDescent="0.3">
      <c r="A3316" s="203">
        <v>39808</v>
      </c>
      <c r="B3316" s="204" t="s">
        <v>509</v>
      </c>
      <c r="C3316" s="204" t="s">
        <v>714</v>
      </c>
      <c r="D3316" s="204" t="s">
        <v>96</v>
      </c>
      <c r="E3316" s="204" t="s">
        <v>712</v>
      </c>
      <c r="F3316" s="205">
        <v>259</v>
      </c>
      <c r="G3316" s="205">
        <v>351</v>
      </c>
      <c r="H3316">
        <f t="shared" si="65"/>
        <v>2008</v>
      </c>
    </row>
    <row r="3317" spans="1:8" x14ac:dyDescent="0.3">
      <c r="A3317" s="203">
        <v>39808</v>
      </c>
      <c r="B3317" s="204" t="s">
        <v>509</v>
      </c>
      <c r="C3317" s="204" t="s">
        <v>715</v>
      </c>
      <c r="D3317" s="204" t="s">
        <v>96</v>
      </c>
      <c r="E3317" s="204" t="s">
        <v>712</v>
      </c>
      <c r="F3317" s="205">
        <v>0</v>
      </c>
      <c r="G3317" s="205">
        <v>2631</v>
      </c>
      <c r="H3317">
        <f t="shared" si="65"/>
        <v>2008</v>
      </c>
    </row>
    <row r="3318" spans="1:8" x14ac:dyDescent="0.3">
      <c r="A3318" s="203">
        <v>39808</v>
      </c>
      <c r="B3318" s="204" t="s">
        <v>716</v>
      </c>
      <c r="C3318" s="204" t="s">
        <v>716</v>
      </c>
      <c r="D3318" s="204" t="s">
        <v>96</v>
      </c>
      <c r="E3318" s="204" t="s">
        <v>712</v>
      </c>
      <c r="F3318" s="205">
        <v>865</v>
      </c>
      <c r="G3318" s="205">
        <v>1957</v>
      </c>
      <c r="H3318">
        <f t="shared" si="65"/>
        <v>2008</v>
      </c>
    </row>
    <row r="3319" spans="1:8" x14ac:dyDescent="0.3">
      <c r="A3319" s="203">
        <v>39808</v>
      </c>
      <c r="B3319" s="204" t="s">
        <v>717</v>
      </c>
      <c r="C3319" s="204" t="s">
        <v>718</v>
      </c>
      <c r="D3319" s="204" t="s">
        <v>96</v>
      </c>
      <c r="E3319" s="204" t="s">
        <v>712</v>
      </c>
      <c r="F3319" s="205">
        <v>998</v>
      </c>
      <c r="G3319" s="205">
        <v>1380</v>
      </c>
      <c r="H3319">
        <f t="shared" si="65"/>
        <v>2008</v>
      </c>
    </row>
    <row r="3320" spans="1:8" x14ac:dyDescent="0.3">
      <c r="A3320" s="203">
        <v>39808</v>
      </c>
      <c r="B3320" s="204" t="s">
        <v>717</v>
      </c>
      <c r="C3320" s="204" t="s">
        <v>719</v>
      </c>
      <c r="D3320" s="204" t="s">
        <v>96</v>
      </c>
      <c r="E3320" s="204" t="s">
        <v>712</v>
      </c>
      <c r="F3320" s="205">
        <v>223</v>
      </c>
      <c r="G3320" s="205">
        <v>440</v>
      </c>
      <c r="H3320">
        <f t="shared" si="65"/>
        <v>2008</v>
      </c>
    </row>
    <row r="3321" spans="1:8" x14ac:dyDescent="0.3">
      <c r="A3321" s="203">
        <v>39808</v>
      </c>
      <c r="B3321" s="204" t="s">
        <v>720</v>
      </c>
      <c r="C3321" s="204" t="s">
        <v>720</v>
      </c>
      <c r="D3321" s="204" t="s">
        <v>96</v>
      </c>
      <c r="E3321" s="204" t="s">
        <v>712</v>
      </c>
      <c r="F3321" s="205">
        <v>252</v>
      </c>
      <c r="G3321" s="205">
        <v>935</v>
      </c>
      <c r="H3321">
        <f t="shared" si="65"/>
        <v>2008</v>
      </c>
    </row>
    <row r="3322" spans="1:8" x14ac:dyDescent="0.3">
      <c r="A3322" s="203">
        <v>39808</v>
      </c>
      <c r="B3322" s="204" t="s">
        <v>720</v>
      </c>
      <c r="C3322" s="204" t="s">
        <v>720</v>
      </c>
      <c r="D3322" s="204" t="s">
        <v>96</v>
      </c>
      <c r="E3322" s="204" t="s">
        <v>721</v>
      </c>
      <c r="F3322" s="205">
        <v>78</v>
      </c>
      <c r="G3322" s="205">
        <v>556</v>
      </c>
      <c r="H3322">
        <f t="shared" si="65"/>
        <v>2008</v>
      </c>
    </row>
    <row r="3323" spans="1:8" x14ac:dyDescent="0.3">
      <c r="A3323" s="203">
        <v>39808</v>
      </c>
      <c r="B3323" s="204" t="s">
        <v>134</v>
      </c>
      <c r="C3323" s="204" t="s">
        <v>134</v>
      </c>
      <c r="D3323" s="204" t="s">
        <v>711</v>
      </c>
      <c r="E3323" s="204" t="s">
        <v>721</v>
      </c>
      <c r="F3323" s="205">
        <v>6014</v>
      </c>
      <c r="G3323" s="205">
        <v>6369</v>
      </c>
      <c r="H3323">
        <f t="shared" si="65"/>
        <v>2008</v>
      </c>
    </row>
    <row r="3324" spans="1:8" x14ac:dyDescent="0.3">
      <c r="A3324" s="203">
        <v>39808</v>
      </c>
      <c r="B3324" s="204" t="s">
        <v>509</v>
      </c>
      <c r="C3324" s="204" t="s">
        <v>713</v>
      </c>
      <c r="D3324" s="204" t="s">
        <v>96</v>
      </c>
      <c r="E3324" s="204" t="s">
        <v>721</v>
      </c>
      <c r="F3324" s="205">
        <v>3779.6849999999999</v>
      </c>
      <c r="G3324" s="205">
        <v>2517.66</v>
      </c>
      <c r="H3324">
        <f t="shared" si="65"/>
        <v>2008</v>
      </c>
    </row>
    <row r="3325" spans="1:8" x14ac:dyDescent="0.3">
      <c r="A3325" s="203">
        <v>39808</v>
      </c>
      <c r="B3325" s="204" t="s">
        <v>509</v>
      </c>
      <c r="C3325" s="204" t="s">
        <v>714</v>
      </c>
      <c r="D3325" s="204" t="s">
        <v>96</v>
      </c>
      <c r="E3325" s="204" t="s">
        <v>721</v>
      </c>
      <c r="F3325" s="205">
        <v>84</v>
      </c>
      <c r="G3325" s="205">
        <v>292</v>
      </c>
      <c r="H3325">
        <f t="shared" si="65"/>
        <v>2008</v>
      </c>
    </row>
    <row r="3326" spans="1:8" x14ac:dyDescent="0.3">
      <c r="A3326" s="203">
        <v>39808</v>
      </c>
      <c r="B3326" s="204" t="s">
        <v>509</v>
      </c>
      <c r="C3326" s="204" t="s">
        <v>715</v>
      </c>
      <c r="D3326" s="204" t="s">
        <v>96</v>
      </c>
      <c r="E3326" s="204" t="s">
        <v>721</v>
      </c>
      <c r="F3326" s="205">
        <v>0</v>
      </c>
      <c r="G3326" s="205">
        <v>3622</v>
      </c>
      <c r="H3326">
        <f t="shared" si="65"/>
        <v>2008</v>
      </c>
    </row>
    <row r="3327" spans="1:8" x14ac:dyDescent="0.3">
      <c r="A3327" s="203">
        <v>39808</v>
      </c>
      <c r="B3327" s="204" t="s">
        <v>716</v>
      </c>
      <c r="C3327" s="204" t="s">
        <v>716</v>
      </c>
      <c r="D3327" s="204" t="s">
        <v>96</v>
      </c>
      <c r="E3327" s="204" t="s">
        <v>721</v>
      </c>
      <c r="F3327" s="205">
        <v>1179</v>
      </c>
      <c r="G3327" s="205">
        <v>1553</v>
      </c>
      <c r="H3327">
        <f t="shared" si="65"/>
        <v>2008</v>
      </c>
    </row>
    <row r="3328" spans="1:8" x14ac:dyDescent="0.3">
      <c r="A3328" s="203">
        <v>39808</v>
      </c>
      <c r="B3328" s="204" t="s">
        <v>717</v>
      </c>
      <c r="C3328" s="204" t="s">
        <v>718</v>
      </c>
      <c r="D3328" s="204" t="s">
        <v>96</v>
      </c>
      <c r="E3328" s="204" t="s">
        <v>721</v>
      </c>
      <c r="F3328" s="205">
        <v>848</v>
      </c>
      <c r="G3328" s="205">
        <v>1045</v>
      </c>
      <c r="H3328">
        <f t="shared" si="65"/>
        <v>2008</v>
      </c>
    </row>
    <row r="3329" spans="1:8" x14ac:dyDescent="0.3">
      <c r="A3329" s="203">
        <v>39808</v>
      </c>
      <c r="B3329" s="204" t="s">
        <v>717</v>
      </c>
      <c r="C3329" s="204" t="s">
        <v>719</v>
      </c>
      <c r="D3329" s="204" t="s">
        <v>96</v>
      </c>
      <c r="E3329" s="204" t="s">
        <v>721</v>
      </c>
      <c r="F3329" s="205">
        <v>429</v>
      </c>
      <c r="G3329" s="205">
        <v>715</v>
      </c>
      <c r="H3329">
        <f t="shared" si="65"/>
        <v>2008</v>
      </c>
    </row>
    <row r="3330" spans="1:8" x14ac:dyDescent="0.3">
      <c r="A3330" s="203">
        <v>39815</v>
      </c>
      <c r="B3330" s="204" t="s">
        <v>134</v>
      </c>
      <c r="C3330" s="204" t="s">
        <v>134</v>
      </c>
      <c r="D3330" s="204" t="s">
        <v>711</v>
      </c>
      <c r="E3330" s="204" t="s">
        <v>712</v>
      </c>
      <c r="F3330" s="205">
        <v>5776</v>
      </c>
      <c r="G3330" s="205">
        <v>7505</v>
      </c>
      <c r="H3330">
        <f t="shared" si="65"/>
        <v>2009</v>
      </c>
    </row>
    <row r="3331" spans="1:8" x14ac:dyDescent="0.3">
      <c r="A3331" s="203">
        <v>39815</v>
      </c>
      <c r="B3331" s="204" t="s">
        <v>509</v>
      </c>
      <c r="C3331" s="204" t="s">
        <v>713</v>
      </c>
      <c r="D3331" s="204" t="s">
        <v>96</v>
      </c>
      <c r="E3331" s="204" t="s">
        <v>712</v>
      </c>
      <c r="F3331" s="205">
        <v>3084.96</v>
      </c>
      <c r="G3331" s="205">
        <v>3286.29</v>
      </c>
      <c r="H3331">
        <f t="shared" ref="H3331:H3394" si="66">YEAR(A3331)</f>
        <v>2009</v>
      </c>
    </row>
    <row r="3332" spans="1:8" x14ac:dyDescent="0.3">
      <c r="A3332" s="203">
        <v>39815</v>
      </c>
      <c r="B3332" s="204" t="s">
        <v>509</v>
      </c>
      <c r="C3332" s="204" t="s">
        <v>714</v>
      </c>
      <c r="D3332" s="204" t="s">
        <v>96</v>
      </c>
      <c r="E3332" s="204" t="s">
        <v>712</v>
      </c>
      <c r="F3332" s="205">
        <v>359</v>
      </c>
      <c r="G3332" s="205">
        <v>395</v>
      </c>
      <c r="H3332">
        <f t="shared" si="66"/>
        <v>2009</v>
      </c>
    </row>
    <row r="3333" spans="1:8" x14ac:dyDescent="0.3">
      <c r="A3333" s="203">
        <v>39815</v>
      </c>
      <c r="B3333" s="204" t="s">
        <v>509</v>
      </c>
      <c r="C3333" s="204" t="s">
        <v>715</v>
      </c>
      <c r="D3333" s="204" t="s">
        <v>96</v>
      </c>
      <c r="E3333" s="204" t="s">
        <v>712</v>
      </c>
      <c r="F3333" s="205">
        <v>0</v>
      </c>
      <c r="G3333" s="205">
        <v>2688</v>
      </c>
      <c r="H3333">
        <f t="shared" si="66"/>
        <v>2009</v>
      </c>
    </row>
    <row r="3334" spans="1:8" x14ac:dyDescent="0.3">
      <c r="A3334" s="203">
        <v>39815</v>
      </c>
      <c r="B3334" s="204" t="s">
        <v>716</v>
      </c>
      <c r="C3334" s="204" t="s">
        <v>716</v>
      </c>
      <c r="D3334" s="204" t="s">
        <v>96</v>
      </c>
      <c r="E3334" s="204" t="s">
        <v>712</v>
      </c>
      <c r="F3334" s="205">
        <v>867</v>
      </c>
      <c r="G3334" s="205">
        <v>1827</v>
      </c>
      <c r="H3334">
        <f t="shared" si="66"/>
        <v>2009</v>
      </c>
    </row>
    <row r="3335" spans="1:8" x14ac:dyDescent="0.3">
      <c r="A3335" s="203">
        <v>39815</v>
      </c>
      <c r="B3335" s="204" t="s">
        <v>717</v>
      </c>
      <c r="C3335" s="204" t="s">
        <v>718</v>
      </c>
      <c r="D3335" s="204" t="s">
        <v>96</v>
      </c>
      <c r="E3335" s="204" t="s">
        <v>712</v>
      </c>
      <c r="F3335" s="205">
        <v>979</v>
      </c>
      <c r="G3335" s="205">
        <v>1559</v>
      </c>
      <c r="H3335">
        <f t="shared" si="66"/>
        <v>2009</v>
      </c>
    </row>
    <row r="3336" spans="1:8" x14ac:dyDescent="0.3">
      <c r="A3336" s="203">
        <v>39815</v>
      </c>
      <c r="B3336" s="204" t="s">
        <v>717</v>
      </c>
      <c r="C3336" s="204" t="s">
        <v>719</v>
      </c>
      <c r="D3336" s="204" t="s">
        <v>96</v>
      </c>
      <c r="E3336" s="204" t="s">
        <v>712</v>
      </c>
      <c r="F3336" s="205">
        <v>374</v>
      </c>
      <c r="G3336" s="205">
        <v>569</v>
      </c>
      <c r="H3336">
        <f t="shared" si="66"/>
        <v>2009</v>
      </c>
    </row>
    <row r="3337" spans="1:8" x14ac:dyDescent="0.3">
      <c r="A3337" s="203">
        <v>39815</v>
      </c>
      <c r="B3337" s="204" t="s">
        <v>720</v>
      </c>
      <c r="C3337" s="204" t="s">
        <v>720</v>
      </c>
      <c r="D3337" s="204" t="s">
        <v>96</v>
      </c>
      <c r="E3337" s="204" t="s">
        <v>712</v>
      </c>
      <c r="F3337" s="205">
        <v>258</v>
      </c>
      <c r="G3337" s="205">
        <v>894</v>
      </c>
      <c r="H3337">
        <f t="shared" si="66"/>
        <v>2009</v>
      </c>
    </row>
    <row r="3338" spans="1:8" x14ac:dyDescent="0.3">
      <c r="A3338" s="203">
        <v>39815</v>
      </c>
      <c r="B3338" s="204" t="s">
        <v>720</v>
      </c>
      <c r="C3338" s="204" t="s">
        <v>720</v>
      </c>
      <c r="D3338" s="204" t="s">
        <v>96</v>
      </c>
      <c r="E3338" s="204" t="s">
        <v>721</v>
      </c>
      <c r="F3338" s="205">
        <v>157</v>
      </c>
      <c r="G3338" s="205">
        <v>696</v>
      </c>
      <c r="H3338">
        <f t="shared" si="66"/>
        <v>2009</v>
      </c>
    </row>
    <row r="3339" spans="1:8" x14ac:dyDescent="0.3">
      <c r="A3339" s="203">
        <v>39815</v>
      </c>
      <c r="B3339" s="204" t="s">
        <v>134</v>
      </c>
      <c r="C3339" s="204" t="s">
        <v>134</v>
      </c>
      <c r="D3339" s="204" t="s">
        <v>711</v>
      </c>
      <c r="E3339" s="204" t="s">
        <v>721</v>
      </c>
      <c r="F3339" s="205">
        <v>5519</v>
      </c>
      <c r="G3339" s="205">
        <v>6084</v>
      </c>
      <c r="H3339">
        <f t="shared" si="66"/>
        <v>2009</v>
      </c>
    </row>
    <row r="3340" spans="1:8" x14ac:dyDescent="0.3">
      <c r="A3340" s="203">
        <v>39815</v>
      </c>
      <c r="B3340" s="204" t="s">
        <v>509</v>
      </c>
      <c r="C3340" s="204" t="s">
        <v>713</v>
      </c>
      <c r="D3340" s="204" t="s">
        <v>96</v>
      </c>
      <c r="E3340" s="204" t="s">
        <v>721</v>
      </c>
      <c r="F3340" s="205">
        <v>3033.12</v>
      </c>
      <c r="G3340" s="205">
        <v>2419.6799999999998</v>
      </c>
      <c r="H3340">
        <f t="shared" si="66"/>
        <v>2009</v>
      </c>
    </row>
    <row r="3341" spans="1:8" x14ac:dyDescent="0.3">
      <c r="A3341" s="203">
        <v>39815</v>
      </c>
      <c r="B3341" s="204" t="s">
        <v>509</v>
      </c>
      <c r="C3341" s="204" t="s">
        <v>714</v>
      </c>
      <c r="D3341" s="204" t="s">
        <v>96</v>
      </c>
      <c r="E3341" s="204" t="s">
        <v>721</v>
      </c>
      <c r="F3341" s="205">
        <v>264</v>
      </c>
      <c r="G3341" s="205">
        <v>361</v>
      </c>
      <c r="H3341">
        <f t="shared" si="66"/>
        <v>2009</v>
      </c>
    </row>
    <row r="3342" spans="1:8" x14ac:dyDescent="0.3">
      <c r="A3342" s="203">
        <v>39815</v>
      </c>
      <c r="B3342" s="204" t="s">
        <v>509</v>
      </c>
      <c r="C3342" s="204" t="s">
        <v>715</v>
      </c>
      <c r="D3342" s="204" t="s">
        <v>96</v>
      </c>
      <c r="E3342" s="204" t="s">
        <v>721</v>
      </c>
      <c r="F3342" s="205">
        <v>0</v>
      </c>
      <c r="G3342" s="205">
        <v>3692</v>
      </c>
      <c r="H3342">
        <f t="shared" si="66"/>
        <v>2009</v>
      </c>
    </row>
    <row r="3343" spans="1:8" x14ac:dyDescent="0.3">
      <c r="A3343" s="203">
        <v>39815</v>
      </c>
      <c r="B3343" s="204" t="s">
        <v>716</v>
      </c>
      <c r="C3343" s="204" t="s">
        <v>716</v>
      </c>
      <c r="D3343" s="204" t="s">
        <v>96</v>
      </c>
      <c r="E3343" s="204" t="s">
        <v>721</v>
      </c>
      <c r="F3343" s="205">
        <v>1114</v>
      </c>
      <c r="G3343" s="205">
        <v>1641</v>
      </c>
      <c r="H3343">
        <f t="shared" si="66"/>
        <v>2009</v>
      </c>
    </row>
    <row r="3344" spans="1:8" x14ac:dyDescent="0.3">
      <c r="A3344" s="203">
        <v>39815</v>
      </c>
      <c r="B3344" s="204" t="s">
        <v>717</v>
      </c>
      <c r="C3344" s="204" t="s">
        <v>718</v>
      </c>
      <c r="D3344" s="204" t="s">
        <v>96</v>
      </c>
      <c r="E3344" s="204" t="s">
        <v>721</v>
      </c>
      <c r="F3344" s="205">
        <v>789</v>
      </c>
      <c r="G3344" s="205">
        <v>1120</v>
      </c>
      <c r="H3344">
        <f t="shared" si="66"/>
        <v>2009</v>
      </c>
    </row>
    <row r="3345" spans="1:8" x14ac:dyDescent="0.3">
      <c r="A3345" s="203">
        <v>39815</v>
      </c>
      <c r="B3345" s="204" t="s">
        <v>717</v>
      </c>
      <c r="C3345" s="204" t="s">
        <v>719</v>
      </c>
      <c r="D3345" s="204" t="s">
        <v>96</v>
      </c>
      <c r="E3345" s="204" t="s">
        <v>721</v>
      </c>
      <c r="F3345" s="205">
        <v>315</v>
      </c>
      <c r="G3345" s="205">
        <v>684</v>
      </c>
      <c r="H3345">
        <f t="shared" si="66"/>
        <v>2009</v>
      </c>
    </row>
    <row r="3346" spans="1:8" x14ac:dyDescent="0.3">
      <c r="A3346" s="203">
        <v>39822</v>
      </c>
      <c r="B3346" s="204" t="s">
        <v>134</v>
      </c>
      <c r="C3346" s="204" t="s">
        <v>134</v>
      </c>
      <c r="D3346" s="204" t="s">
        <v>711</v>
      </c>
      <c r="E3346" s="204" t="s">
        <v>712</v>
      </c>
      <c r="F3346" s="205">
        <v>5533</v>
      </c>
      <c r="G3346" s="205">
        <v>9053</v>
      </c>
      <c r="H3346">
        <f t="shared" si="66"/>
        <v>2009</v>
      </c>
    </row>
    <row r="3347" spans="1:8" x14ac:dyDescent="0.3">
      <c r="A3347" s="203">
        <v>39822</v>
      </c>
      <c r="B3347" s="204" t="s">
        <v>509</v>
      </c>
      <c r="C3347" s="204" t="s">
        <v>713</v>
      </c>
      <c r="D3347" s="204" t="s">
        <v>96</v>
      </c>
      <c r="E3347" s="204" t="s">
        <v>712</v>
      </c>
      <c r="F3347" s="205">
        <v>2901.7049999999999</v>
      </c>
      <c r="G3347" s="205">
        <v>2926.3199999999997</v>
      </c>
      <c r="H3347">
        <f t="shared" si="66"/>
        <v>2009</v>
      </c>
    </row>
    <row r="3348" spans="1:8" x14ac:dyDescent="0.3">
      <c r="A3348" s="203">
        <v>39822</v>
      </c>
      <c r="B3348" s="204" t="s">
        <v>509</v>
      </c>
      <c r="C3348" s="204" t="s">
        <v>714</v>
      </c>
      <c r="D3348" s="204" t="s">
        <v>96</v>
      </c>
      <c r="E3348" s="204" t="s">
        <v>712</v>
      </c>
      <c r="F3348" s="205">
        <v>162</v>
      </c>
      <c r="G3348" s="205">
        <v>508</v>
      </c>
      <c r="H3348">
        <f t="shared" si="66"/>
        <v>2009</v>
      </c>
    </row>
    <row r="3349" spans="1:8" x14ac:dyDescent="0.3">
      <c r="A3349" s="203">
        <v>39822</v>
      </c>
      <c r="B3349" s="204" t="s">
        <v>509</v>
      </c>
      <c r="C3349" s="204" t="s">
        <v>715</v>
      </c>
      <c r="D3349" s="204" t="s">
        <v>96</v>
      </c>
      <c r="E3349" s="204" t="s">
        <v>712</v>
      </c>
      <c r="F3349" s="205">
        <v>0</v>
      </c>
      <c r="G3349" s="205">
        <v>2918</v>
      </c>
      <c r="H3349">
        <f t="shared" si="66"/>
        <v>2009</v>
      </c>
    </row>
    <row r="3350" spans="1:8" x14ac:dyDescent="0.3">
      <c r="A3350" s="203">
        <v>39822</v>
      </c>
      <c r="B3350" s="204" t="s">
        <v>716</v>
      </c>
      <c r="C3350" s="204" t="s">
        <v>716</v>
      </c>
      <c r="D3350" s="204" t="s">
        <v>96</v>
      </c>
      <c r="E3350" s="204" t="s">
        <v>712</v>
      </c>
      <c r="F3350" s="205">
        <v>944</v>
      </c>
      <c r="G3350" s="205">
        <v>1719</v>
      </c>
      <c r="H3350">
        <f t="shared" si="66"/>
        <v>2009</v>
      </c>
    </row>
    <row r="3351" spans="1:8" x14ac:dyDescent="0.3">
      <c r="A3351" s="203">
        <v>39822</v>
      </c>
      <c r="B3351" s="204" t="s">
        <v>717</v>
      </c>
      <c r="C3351" s="204" t="s">
        <v>718</v>
      </c>
      <c r="D3351" s="204" t="s">
        <v>96</v>
      </c>
      <c r="E3351" s="204" t="s">
        <v>712</v>
      </c>
      <c r="F3351" s="205">
        <v>902</v>
      </c>
      <c r="G3351" s="205">
        <v>1695</v>
      </c>
      <c r="H3351">
        <f t="shared" si="66"/>
        <v>2009</v>
      </c>
    </row>
    <row r="3352" spans="1:8" x14ac:dyDescent="0.3">
      <c r="A3352" s="203">
        <v>39822</v>
      </c>
      <c r="B3352" s="204" t="s">
        <v>717</v>
      </c>
      <c r="C3352" s="204" t="s">
        <v>719</v>
      </c>
      <c r="D3352" s="204" t="s">
        <v>96</v>
      </c>
      <c r="E3352" s="204" t="s">
        <v>712</v>
      </c>
      <c r="F3352" s="205">
        <v>241</v>
      </c>
      <c r="G3352" s="205">
        <v>360</v>
      </c>
      <c r="H3352">
        <f t="shared" si="66"/>
        <v>2009</v>
      </c>
    </row>
    <row r="3353" spans="1:8" x14ac:dyDescent="0.3">
      <c r="A3353" s="203">
        <v>39822</v>
      </c>
      <c r="B3353" s="204" t="s">
        <v>720</v>
      </c>
      <c r="C3353" s="204" t="s">
        <v>720</v>
      </c>
      <c r="D3353" s="204" t="s">
        <v>96</v>
      </c>
      <c r="E3353" s="204" t="s">
        <v>712</v>
      </c>
      <c r="F3353" s="205">
        <v>251</v>
      </c>
      <c r="G3353" s="205">
        <v>747</v>
      </c>
      <c r="H3353">
        <f t="shared" si="66"/>
        <v>2009</v>
      </c>
    </row>
    <row r="3354" spans="1:8" x14ac:dyDescent="0.3">
      <c r="A3354" s="203">
        <v>39822</v>
      </c>
      <c r="B3354" s="204" t="s">
        <v>720</v>
      </c>
      <c r="C3354" s="204" t="s">
        <v>720</v>
      </c>
      <c r="D3354" s="204" t="s">
        <v>96</v>
      </c>
      <c r="E3354" s="204" t="s">
        <v>721</v>
      </c>
      <c r="F3354" s="205">
        <v>279</v>
      </c>
      <c r="G3354" s="205">
        <v>566</v>
      </c>
      <c r="H3354">
        <f t="shared" si="66"/>
        <v>2009</v>
      </c>
    </row>
    <row r="3355" spans="1:8" x14ac:dyDescent="0.3">
      <c r="A3355" s="203">
        <v>39822</v>
      </c>
      <c r="B3355" s="204" t="s">
        <v>134</v>
      </c>
      <c r="C3355" s="204" t="s">
        <v>134</v>
      </c>
      <c r="D3355" s="204" t="s">
        <v>711</v>
      </c>
      <c r="E3355" s="204" t="s">
        <v>721</v>
      </c>
      <c r="F3355" s="205">
        <v>6146</v>
      </c>
      <c r="G3355" s="205">
        <v>6743</v>
      </c>
      <c r="H3355">
        <f t="shared" si="66"/>
        <v>2009</v>
      </c>
    </row>
    <row r="3356" spans="1:8" x14ac:dyDescent="0.3">
      <c r="A3356" s="203">
        <v>39822</v>
      </c>
      <c r="B3356" s="204" t="s">
        <v>509</v>
      </c>
      <c r="C3356" s="204" t="s">
        <v>713</v>
      </c>
      <c r="D3356" s="204" t="s">
        <v>96</v>
      </c>
      <c r="E3356" s="204" t="s">
        <v>721</v>
      </c>
      <c r="F3356" s="205">
        <v>3202.4549999999999</v>
      </c>
      <c r="G3356" s="205">
        <v>2242.89</v>
      </c>
      <c r="H3356">
        <f t="shared" si="66"/>
        <v>2009</v>
      </c>
    </row>
    <row r="3357" spans="1:8" x14ac:dyDescent="0.3">
      <c r="A3357" s="203">
        <v>39822</v>
      </c>
      <c r="B3357" s="204" t="s">
        <v>509</v>
      </c>
      <c r="C3357" s="204" t="s">
        <v>714</v>
      </c>
      <c r="D3357" s="204" t="s">
        <v>96</v>
      </c>
      <c r="E3357" s="204" t="s">
        <v>721</v>
      </c>
      <c r="F3357" s="205">
        <v>318</v>
      </c>
      <c r="G3357" s="205">
        <v>378</v>
      </c>
      <c r="H3357">
        <f t="shared" si="66"/>
        <v>2009</v>
      </c>
    </row>
    <row r="3358" spans="1:8" x14ac:dyDescent="0.3">
      <c r="A3358" s="203">
        <v>39822</v>
      </c>
      <c r="B3358" s="204" t="s">
        <v>509</v>
      </c>
      <c r="C3358" s="204" t="s">
        <v>715</v>
      </c>
      <c r="D3358" s="204" t="s">
        <v>96</v>
      </c>
      <c r="E3358" s="204" t="s">
        <v>721</v>
      </c>
      <c r="F3358" s="205">
        <v>0</v>
      </c>
      <c r="G3358" s="205">
        <v>3503</v>
      </c>
      <c r="H3358">
        <f t="shared" si="66"/>
        <v>2009</v>
      </c>
    </row>
    <row r="3359" spans="1:8" x14ac:dyDescent="0.3">
      <c r="A3359" s="203">
        <v>39822</v>
      </c>
      <c r="B3359" s="204" t="s">
        <v>716</v>
      </c>
      <c r="C3359" s="204" t="s">
        <v>716</v>
      </c>
      <c r="D3359" s="204" t="s">
        <v>96</v>
      </c>
      <c r="E3359" s="204" t="s">
        <v>721</v>
      </c>
      <c r="F3359" s="205">
        <v>1165</v>
      </c>
      <c r="G3359" s="205">
        <v>1562</v>
      </c>
      <c r="H3359">
        <f t="shared" si="66"/>
        <v>2009</v>
      </c>
    </row>
    <row r="3360" spans="1:8" x14ac:dyDescent="0.3">
      <c r="A3360" s="203">
        <v>39822</v>
      </c>
      <c r="B3360" s="204" t="s">
        <v>717</v>
      </c>
      <c r="C3360" s="204" t="s">
        <v>718</v>
      </c>
      <c r="D3360" s="204" t="s">
        <v>96</v>
      </c>
      <c r="E3360" s="204" t="s">
        <v>721</v>
      </c>
      <c r="F3360" s="205">
        <v>1008</v>
      </c>
      <c r="G3360" s="205">
        <v>1112</v>
      </c>
      <c r="H3360">
        <f t="shared" si="66"/>
        <v>2009</v>
      </c>
    </row>
    <row r="3361" spans="1:8" x14ac:dyDescent="0.3">
      <c r="A3361" s="203">
        <v>39822</v>
      </c>
      <c r="B3361" s="204" t="s">
        <v>717</v>
      </c>
      <c r="C3361" s="204" t="s">
        <v>719</v>
      </c>
      <c r="D3361" s="204" t="s">
        <v>96</v>
      </c>
      <c r="E3361" s="204" t="s">
        <v>721</v>
      </c>
      <c r="F3361" s="205">
        <v>355</v>
      </c>
      <c r="G3361" s="205">
        <v>693</v>
      </c>
      <c r="H3361">
        <f t="shared" si="66"/>
        <v>2009</v>
      </c>
    </row>
    <row r="3362" spans="1:8" x14ac:dyDescent="0.3">
      <c r="A3362" s="203">
        <v>39829</v>
      </c>
      <c r="B3362" s="204" t="s">
        <v>134</v>
      </c>
      <c r="C3362" s="204" t="s">
        <v>134</v>
      </c>
      <c r="D3362" s="204" t="s">
        <v>711</v>
      </c>
      <c r="E3362" s="204" t="s">
        <v>712</v>
      </c>
      <c r="F3362" s="205">
        <v>5106</v>
      </c>
      <c r="G3362" s="205">
        <v>8583</v>
      </c>
      <c r="H3362">
        <f t="shared" si="66"/>
        <v>2009</v>
      </c>
    </row>
    <row r="3363" spans="1:8" x14ac:dyDescent="0.3">
      <c r="A3363" s="203">
        <v>39829</v>
      </c>
      <c r="B3363" s="204" t="s">
        <v>509</v>
      </c>
      <c r="C3363" s="204" t="s">
        <v>713</v>
      </c>
      <c r="D3363" s="204" t="s">
        <v>96</v>
      </c>
      <c r="E3363" s="204" t="s">
        <v>712</v>
      </c>
      <c r="F3363" s="205">
        <v>3195.3999999999996</v>
      </c>
      <c r="G3363" s="205">
        <v>3185.31</v>
      </c>
      <c r="H3363">
        <f t="shared" si="66"/>
        <v>2009</v>
      </c>
    </row>
    <row r="3364" spans="1:8" x14ac:dyDescent="0.3">
      <c r="A3364" s="203">
        <v>39829</v>
      </c>
      <c r="B3364" s="204" t="s">
        <v>509</v>
      </c>
      <c r="C3364" s="204" t="s">
        <v>714</v>
      </c>
      <c r="D3364" s="204" t="s">
        <v>96</v>
      </c>
      <c r="E3364" s="204" t="s">
        <v>712</v>
      </c>
      <c r="F3364" s="205">
        <v>215</v>
      </c>
      <c r="G3364" s="205">
        <v>336</v>
      </c>
      <c r="H3364">
        <f t="shared" si="66"/>
        <v>2009</v>
      </c>
    </row>
    <row r="3365" spans="1:8" x14ac:dyDescent="0.3">
      <c r="A3365" s="203">
        <v>39829</v>
      </c>
      <c r="B3365" s="204" t="s">
        <v>509</v>
      </c>
      <c r="C3365" s="204" t="s">
        <v>715</v>
      </c>
      <c r="D3365" s="204" t="s">
        <v>96</v>
      </c>
      <c r="E3365" s="204" t="s">
        <v>712</v>
      </c>
      <c r="F3365" s="205">
        <v>0</v>
      </c>
      <c r="G3365" s="205">
        <v>2971</v>
      </c>
      <c r="H3365">
        <f t="shared" si="66"/>
        <v>2009</v>
      </c>
    </row>
    <row r="3366" spans="1:8" x14ac:dyDescent="0.3">
      <c r="A3366" s="203">
        <v>39829</v>
      </c>
      <c r="B3366" s="204" t="s">
        <v>716</v>
      </c>
      <c r="C3366" s="204" t="s">
        <v>716</v>
      </c>
      <c r="D3366" s="204" t="s">
        <v>96</v>
      </c>
      <c r="E3366" s="204" t="s">
        <v>712</v>
      </c>
      <c r="F3366" s="205">
        <v>704</v>
      </c>
      <c r="G3366" s="205">
        <v>1533</v>
      </c>
      <c r="H3366">
        <f t="shared" si="66"/>
        <v>2009</v>
      </c>
    </row>
    <row r="3367" spans="1:8" x14ac:dyDescent="0.3">
      <c r="A3367" s="203">
        <v>39829</v>
      </c>
      <c r="B3367" s="204" t="s">
        <v>717</v>
      </c>
      <c r="C3367" s="204" t="s">
        <v>718</v>
      </c>
      <c r="D3367" s="204" t="s">
        <v>96</v>
      </c>
      <c r="E3367" s="204" t="s">
        <v>712</v>
      </c>
      <c r="F3367" s="205">
        <v>726</v>
      </c>
      <c r="G3367" s="205">
        <v>1289</v>
      </c>
      <c r="H3367">
        <f t="shared" si="66"/>
        <v>2009</v>
      </c>
    </row>
    <row r="3368" spans="1:8" x14ac:dyDescent="0.3">
      <c r="A3368" s="203">
        <v>39829</v>
      </c>
      <c r="B3368" s="204" t="s">
        <v>717</v>
      </c>
      <c r="C3368" s="204" t="s">
        <v>719</v>
      </c>
      <c r="D3368" s="204" t="s">
        <v>96</v>
      </c>
      <c r="E3368" s="204" t="s">
        <v>712</v>
      </c>
      <c r="F3368" s="205">
        <v>426</v>
      </c>
      <c r="G3368" s="205">
        <v>305</v>
      </c>
      <c r="H3368">
        <f t="shared" si="66"/>
        <v>2009</v>
      </c>
    </row>
    <row r="3369" spans="1:8" x14ac:dyDescent="0.3">
      <c r="A3369" s="203">
        <v>39829</v>
      </c>
      <c r="B3369" s="204" t="s">
        <v>720</v>
      </c>
      <c r="C3369" s="204" t="s">
        <v>720</v>
      </c>
      <c r="D3369" s="204" t="s">
        <v>96</v>
      </c>
      <c r="E3369" s="204" t="s">
        <v>712</v>
      </c>
      <c r="F3369" s="205">
        <v>305</v>
      </c>
      <c r="G3369" s="205">
        <v>790</v>
      </c>
      <c r="H3369">
        <f t="shared" si="66"/>
        <v>2009</v>
      </c>
    </row>
    <row r="3370" spans="1:8" x14ac:dyDescent="0.3">
      <c r="A3370" s="203">
        <v>39829</v>
      </c>
      <c r="B3370" s="204" t="s">
        <v>720</v>
      </c>
      <c r="C3370" s="204" t="s">
        <v>720</v>
      </c>
      <c r="D3370" s="204" t="s">
        <v>96</v>
      </c>
      <c r="E3370" s="204" t="s">
        <v>721</v>
      </c>
      <c r="F3370" s="205">
        <v>153</v>
      </c>
      <c r="G3370" s="205">
        <v>715</v>
      </c>
      <c r="H3370">
        <f t="shared" si="66"/>
        <v>2009</v>
      </c>
    </row>
    <row r="3371" spans="1:8" x14ac:dyDescent="0.3">
      <c r="A3371" s="203">
        <v>39829</v>
      </c>
      <c r="B3371" s="204" t="s">
        <v>134</v>
      </c>
      <c r="C3371" s="204" t="s">
        <v>134</v>
      </c>
      <c r="D3371" s="204" t="s">
        <v>711</v>
      </c>
      <c r="E3371" s="204" t="s">
        <v>721</v>
      </c>
      <c r="F3371" s="205">
        <v>6104</v>
      </c>
      <c r="G3371" s="205">
        <v>7446</v>
      </c>
      <c r="H3371">
        <f t="shared" si="66"/>
        <v>2009</v>
      </c>
    </row>
    <row r="3372" spans="1:8" x14ac:dyDescent="0.3">
      <c r="A3372" s="203">
        <v>39829</v>
      </c>
      <c r="B3372" s="204" t="s">
        <v>509</v>
      </c>
      <c r="C3372" s="204" t="s">
        <v>713</v>
      </c>
      <c r="D3372" s="204" t="s">
        <v>96</v>
      </c>
      <c r="E3372" s="204" t="s">
        <v>721</v>
      </c>
      <c r="F3372" s="205">
        <v>2960.7</v>
      </c>
      <c r="G3372" s="205">
        <v>2267.3849999999998</v>
      </c>
      <c r="H3372">
        <f t="shared" si="66"/>
        <v>2009</v>
      </c>
    </row>
    <row r="3373" spans="1:8" x14ac:dyDescent="0.3">
      <c r="A3373" s="203">
        <v>39829</v>
      </c>
      <c r="B3373" s="204" t="s">
        <v>509</v>
      </c>
      <c r="C3373" s="204" t="s">
        <v>714</v>
      </c>
      <c r="D3373" s="204" t="s">
        <v>96</v>
      </c>
      <c r="E3373" s="204" t="s">
        <v>721</v>
      </c>
      <c r="F3373" s="205">
        <v>408</v>
      </c>
      <c r="G3373" s="205">
        <v>309</v>
      </c>
      <c r="H3373">
        <f t="shared" si="66"/>
        <v>2009</v>
      </c>
    </row>
    <row r="3374" spans="1:8" x14ac:dyDescent="0.3">
      <c r="A3374" s="203">
        <v>39829</v>
      </c>
      <c r="B3374" s="204" t="s">
        <v>509</v>
      </c>
      <c r="C3374" s="204" t="s">
        <v>715</v>
      </c>
      <c r="D3374" s="204" t="s">
        <v>96</v>
      </c>
      <c r="E3374" s="204" t="s">
        <v>721</v>
      </c>
      <c r="F3374" s="205">
        <v>0</v>
      </c>
      <c r="G3374" s="205">
        <v>3630</v>
      </c>
      <c r="H3374">
        <f t="shared" si="66"/>
        <v>2009</v>
      </c>
    </row>
    <row r="3375" spans="1:8" x14ac:dyDescent="0.3">
      <c r="A3375" s="203">
        <v>39829</v>
      </c>
      <c r="B3375" s="204" t="s">
        <v>716</v>
      </c>
      <c r="C3375" s="204" t="s">
        <v>716</v>
      </c>
      <c r="D3375" s="204" t="s">
        <v>96</v>
      </c>
      <c r="E3375" s="204" t="s">
        <v>721</v>
      </c>
      <c r="F3375" s="205">
        <v>900</v>
      </c>
      <c r="G3375" s="205">
        <v>1479</v>
      </c>
      <c r="H3375">
        <f t="shared" si="66"/>
        <v>2009</v>
      </c>
    </row>
    <row r="3376" spans="1:8" x14ac:dyDescent="0.3">
      <c r="A3376" s="203">
        <v>39829</v>
      </c>
      <c r="B3376" s="204" t="s">
        <v>717</v>
      </c>
      <c r="C3376" s="204" t="s">
        <v>718</v>
      </c>
      <c r="D3376" s="204" t="s">
        <v>96</v>
      </c>
      <c r="E3376" s="204" t="s">
        <v>721</v>
      </c>
      <c r="F3376" s="205">
        <v>995</v>
      </c>
      <c r="G3376" s="205">
        <v>1215</v>
      </c>
      <c r="H3376">
        <f t="shared" si="66"/>
        <v>2009</v>
      </c>
    </row>
    <row r="3377" spans="1:8" x14ac:dyDescent="0.3">
      <c r="A3377" s="203">
        <v>39829</v>
      </c>
      <c r="B3377" s="204" t="s">
        <v>717</v>
      </c>
      <c r="C3377" s="204" t="s">
        <v>719</v>
      </c>
      <c r="D3377" s="204" t="s">
        <v>96</v>
      </c>
      <c r="E3377" s="204" t="s">
        <v>721</v>
      </c>
      <c r="F3377" s="205">
        <v>218</v>
      </c>
      <c r="G3377" s="205">
        <v>833</v>
      </c>
      <c r="H3377">
        <f t="shared" si="66"/>
        <v>2009</v>
      </c>
    </row>
    <row r="3378" spans="1:8" x14ac:dyDescent="0.3">
      <c r="A3378" s="203">
        <v>39836</v>
      </c>
      <c r="B3378" s="204" t="s">
        <v>134</v>
      </c>
      <c r="C3378" s="204" t="s">
        <v>134</v>
      </c>
      <c r="D3378" s="204" t="s">
        <v>711</v>
      </c>
      <c r="E3378" s="204" t="s">
        <v>712</v>
      </c>
      <c r="F3378" s="205">
        <v>5219</v>
      </c>
      <c r="G3378" s="205">
        <v>9604</v>
      </c>
      <c r="H3378">
        <f t="shared" si="66"/>
        <v>2009</v>
      </c>
    </row>
    <row r="3379" spans="1:8" x14ac:dyDescent="0.3">
      <c r="A3379" s="203">
        <v>39836</v>
      </c>
      <c r="B3379" s="204" t="s">
        <v>509</v>
      </c>
      <c r="C3379" s="204" t="s">
        <v>713</v>
      </c>
      <c r="D3379" s="204" t="s">
        <v>96</v>
      </c>
      <c r="E3379" s="204" t="s">
        <v>712</v>
      </c>
      <c r="F3379" s="205">
        <v>2785.1149999999998</v>
      </c>
      <c r="G3379" s="205">
        <v>3104.0450000000001</v>
      </c>
      <c r="H3379">
        <f t="shared" si="66"/>
        <v>2009</v>
      </c>
    </row>
    <row r="3380" spans="1:8" x14ac:dyDescent="0.3">
      <c r="A3380" s="203">
        <v>39836</v>
      </c>
      <c r="B3380" s="204" t="s">
        <v>509</v>
      </c>
      <c r="C3380" s="204" t="s">
        <v>714</v>
      </c>
      <c r="D3380" s="204" t="s">
        <v>96</v>
      </c>
      <c r="E3380" s="204" t="s">
        <v>712</v>
      </c>
      <c r="F3380" s="205">
        <v>361</v>
      </c>
      <c r="G3380" s="205">
        <v>382</v>
      </c>
      <c r="H3380">
        <f t="shared" si="66"/>
        <v>2009</v>
      </c>
    </row>
    <row r="3381" spans="1:8" x14ac:dyDescent="0.3">
      <c r="A3381" s="203">
        <v>39836</v>
      </c>
      <c r="B3381" s="204" t="s">
        <v>509</v>
      </c>
      <c r="C3381" s="204" t="s">
        <v>715</v>
      </c>
      <c r="D3381" s="204" t="s">
        <v>96</v>
      </c>
      <c r="E3381" s="204" t="s">
        <v>712</v>
      </c>
      <c r="F3381" s="205">
        <v>0</v>
      </c>
      <c r="G3381" s="205">
        <v>2855</v>
      </c>
      <c r="H3381">
        <f t="shared" si="66"/>
        <v>2009</v>
      </c>
    </row>
    <row r="3382" spans="1:8" x14ac:dyDescent="0.3">
      <c r="A3382" s="203">
        <v>39836</v>
      </c>
      <c r="B3382" s="204" t="s">
        <v>716</v>
      </c>
      <c r="C3382" s="204" t="s">
        <v>716</v>
      </c>
      <c r="D3382" s="204" t="s">
        <v>96</v>
      </c>
      <c r="E3382" s="204" t="s">
        <v>712</v>
      </c>
      <c r="F3382" s="205">
        <v>740</v>
      </c>
      <c r="G3382" s="205">
        <v>1449</v>
      </c>
      <c r="H3382">
        <f t="shared" si="66"/>
        <v>2009</v>
      </c>
    </row>
    <row r="3383" spans="1:8" x14ac:dyDescent="0.3">
      <c r="A3383" s="203">
        <v>39836</v>
      </c>
      <c r="B3383" s="204" t="s">
        <v>717</v>
      </c>
      <c r="C3383" s="204" t="s">
        <v>718</v>
      </c>
      <c r="D3383" s="204" t="s">
        <v>96</v>
      </c>
      <c r="E3383" s="204" t="s">
        <v>712</v>
      </c>
      <c r="F3383" s="205">
        <v>720</v>
      </c>
      <c r="G3383" s="205">
        <v>1242</v>
      </c>
      <c r="H3383">
        <f t="shared" si="66"/>
        <v>2009</v>
      </c>
    </row>
    <row r="3384" spans="1:8" x14ac:dyDescent="0.3">
      <c r="A3384" s="203">
        <v>39836</v>
      </c>
      <c r="B3384" s="204" t="s">
        <v>717</v>
      </c>
      <c r="C3384" s="204" t="s">
        <v>719</v>
      </c>
      <c r="D3384" s="204" t="s">
        <v>96</v>
      </c>
      <c r="E3384" s="204" t="s">
        <v>712</v>
      </c>
      <c r="F3384" s="205">
        <v>252</v>
      </c>
      <c r="G3384" s="205">
        <v>236</v>
      </c>
      <c r="H3384">
        <f t="shared" si="66"/>
        <v>2009</v>
      </c>
    </row>
    <row r="3385" spans="1:8" x14ac:dyDescent="0.3">
      <c r="A3385" s="203">
        <v>39836</v>
      </c>
      <c r="B3385" s="204" t="s">
        <v>720</v>
      </c>
      <c r="C3385" s="204" t="s">
        <v>720</v>
      </c>
      <c r="D3385" s="204" t="s">
        <v>96</v>
      </c>
      <c r="E3385" s="204" t="s">
        <v>712</v>
      </c>
      <c r="F3385" s="205">
        <v>353</v>
      </c>
      <c r="G3385" s="205">
        <v>837</v>
      </c>
      <c r="H3385">
        <f t="shared" si="66"/>
        <v>2009</v>
      </c>
    </row>
    <row r="3386" spans="1:8" x14ac:dyDescent="0.3">
      <c r="A3386" s="203">
        <v>39836</v>
      </c>
      <c r="B3386" s="204" t="s">
        <v>720</v>
      </c>
      <c r="C3386" s="204" t="s">
        <v>720</v>
      </c>
      <c r="D3386" s="204" t="s">
        <v>96</v>
      </c>
      <c r="E3386" s="204" t="s">
        <v>721</v>
      </c>
      <c r="F3386" s="205">
        <v>-3</v>
      </c>
      <c r="G3386" s="205">
        <v>737</v>
      </c>
      <c r="H3386">
        <f t="shared" si="66"/>
        <v>2009</v>
      </c>
    </row>
    <row r="3387" spans="1:8" x14ac:dyDescent="0.3">
      <c r="A3387" s="203">
        <v>39836</v>
      </c>
      <c r="B3387" s="204" t="s">
        <v>134</v>
      </c>
      <c r="C3387" s="204" t="s">
        <v>134</v>
      </c>
      <c r="D3387" s="204" t="s">
        <v>711</v>
      </c>
      <c r="E3387" s="204" t="s">
        <v>721</v>
      </c>
      <c r="F3387" s="205">
        <v>6310</v>
      </c>
      <c r="G3387" s="205">
        <v>7041</v>
      </c>
      <c r="H3387">
        <f t="shared" si="66"/>
        <v>2009</v>
      </c>
    </row>
    <row r="3388" spans="1:8" x14ac:dyDescent="0.3">
      <c r="A3388" s="203">
        <v>39836</v>
      </c>
      <c r="B3388" s="204" t="s">
        <v>509</v>
      </c>
      <c r="C3388" s="204" t="s">
        <v>713</v>
      </c>
      <c r="D3388" s="204" t="s">
        <v>96</v>
      </c>
      <c r="E3388" s="204" t="s">
        <v>721</v>
      </c>
      <c r="F3388" s="205">
        <v>3504.915</v>
      </c>
      <c r="G3388" s="205">
        <v>2507.0099999999998</v>
      </c>
      <c r="H3388">
        <f t="shared" si="66"/>
        <v>2009</v>
      </c>
    </row>
    <row r="3389" spans="1:8" x14ac:dyDescent="0.3">
      <c r="A3389" s="203">
        <v>39836</v>
      </c>
      <c r="B3389" s="204" t="s">
        <v>509</v>
      </c>
      <c r="C3389" s="204" t="s">
        <v>714</v>
      </c>
      <c r="D3389" s="204" t="s">
        <v>96</v>
      </c>
      <c r="E3389" s="204" t="s">
        <v>721</v>
      </c>
      <c r="F3389" s="205">
        <v>276</v>
      </c>
      <c r="G3389" s="205">
        <v>306</v>
      </c>
      <c r="H3389">
        <f t="shared" si="66"/>
        <v>2009</v>
      </c>
    </row>
    <row r="3390" spans="1:8" x14ac:dyDescent="0.3">
      <c r="A3390" s="203">
        <v>39836</v>
      </c>
      <c r="B3390" s="204" t="s">
        <v>509</v>
      </c>
      <c r="C3390" s="204" t="s">
        <v>715</v>
      </c>
      <c r="D3390" s="204" t="s">
        <v>96</v>
      </c>
      <c r="E3390" s="204" t="s">
        <v>721</v>
      </c>
      <c r="F3390" s="205">
        <v>0</v>
      </c>
      <c r="G3390" s="205">
        <v>3665</v>
      </c>
      <c r="H3390">
        <f t="shared" si="66"/>
        <v>2009</v>
      </c>
    </row>
    <row r="3391" spans="1:8" x14ac:dyDescent="0.3">
      <c r="A3391" s="203">
        <v>39836</v>
      </c>
      <c r="B3391" s="204" t="s">
        <v>716</v>
      </c>
      <c r="C3391" s="204" t="s">
        <v>716</v>
      </c>
      <c r="D3391" s="204" t="s">
        <v>96</v>
      </c>
      <c r="E3391" s="204" t="s">
        <v>721</v>
      </c>
      <c r="F3391" s="205">
        <v>1020</v>
      </c>
      <c r="G3391" s="205">
        <v>1612</v>
      </c>
      <c r="H3391">
        <f t="shared" si="66"/>
        <v>2009</v>
      </c>
    </row>
    <row r="3392" spans="1:8" x14ac:dyDescent="0.3">
      <c r="A3392" s="203">
        <v>39836</v>
      </c>
      <c r="B3392" s="204" t="s">
        <v>717</v>
      </c>
      <c r="C3392" s="204" t="s">
        <v>718</v>
      </c>
      <c r="D3392" s="204" t="s">
        <v>96</v>
      </c>
      <c r="E3392" s="204" t="s">
        <v>721</v>
      </c>
      <c r="F3392" s="205">
        <v>924</v>
      </c>
      <c r="G3392" s="205">
        <v>1114</v>
      </c>
      <c r="H3392">
        <f t="shared" si="66"/>
        <v>2009</v>
      </c>
    </row>
    <row r="3393" spans="1:8" x14ac:dyDescent="0.3">
      <c r="A3393" s="203">
        <v>39836</v>
      </c>
      <c r="B3393" s="204" t="s">
        <v>717</v>
      </c>
      <c r="C3393" s="204" t="s">
        <v>719</v>
      </c>
      <c r="D3393" s="204" t="s">
        <v>96</v>
      </c>
      <c r="E3393" s="204" t="s">
        <v>721</v>
      </c>
      <c r="F3393" s="205">
        <v>255</v>
      </c>
      <c r="G3393" s="205">
        <v>940</v>
      </c>
      <c r="H3393">
        <f t="shared" si="66"/>
        <v>2009</v>
      </c>
    </row>
    <row r="3394" spans="1:8" x14ac:dyDescent="0.3">
      <c r="A3394" s="203">
        <v>39843</v>
      </c>
      <c r="B3394" s="204" t="s">
        <v>134</v>
      </c>
      <c r="C3394" s="204" t="s">
        <v>134</v>
      </c>
      <c r="D3394" s="204" t="s">
        <v>711</v>
      </c>
      <c r="E3394" s="204" t="s">
        <v>712</v>
      </c>
      <c r="F3394" s="205">
        <v>5530</v>
      </c>
      <c r="G3394" s="205">
        <v>9386</v>
      </c>
      <c r="H3394">
        <f t="shared" si="66"/>
        <v>2009</v>
      </c>
    </row>
    <row r="3395" spans="1:8" x14ac:dyDescent="0.3">
      <c r="A3395" s="203">
        <v>39843</v>
      </c>
      <c r="B3395" s="204" t="s">
        <v>509</v>
      </c>
      <c r="C3395" s="204" t="s">
        <v>713</v>
      </c>
      <c r="D3395" s="204" t="s">
        <v>96</v>
      </c>
      <c r="E3395" s="204" t="s">
        <v>712</v>
      </c>
      <c r="F3395" s="205">
        <v>2586.31</v>
      </c>
      <c r="G3395" s="205">
        <v>3040.145</v>
      </c>
      <c r="H3395">
        <f t="shared" ref="H3395:H3458" si="67">YEAR(A3395)</f>
        <v>2009</v>
      </c>
    </row>
    <row r="3396" spans="1:8" x14ac:dyDescent="0.3">
      <c r="A3396" s="203">
        <v>39843</v>
      </c>
      <c r="B3396" s="204" t="s">
        <v>509</v>
      </c>
      <c r="C3396" s="204" t="s">
        <v>714</v>
      </c>
      <c r="D3396" s="204" t="s">
        <v>96</v>
      </c>
      <c r="E3396" s="204" t="s">
        <v>712</v>
      </c>
      <c r="F3396" s="205">
        <v>501</v>
      </c>
      <c r="G3396" s="205">
        <v>542</v>
      </c>
      <c r="H3396">
        <f t="shared" si="67"/>
        <v>2009</v>
      </c>
    </row>
    <row r="3397" spans="1:8" x14ac:dyDescent="0.3">
      <c r="A3397" s="203">
        <v>39843</v>
      </c>
      <c r="B3397" s="204" t="s">
        <v>509</v>
      </c>
      <c r="C3397" s="204" t="s">
        <v>715</v>
      </c>
      <c r="D3397" s="204" t="s">
        <v>96</v>
      </c>
      <c r="E3397" s="204" t="s">
        <v>712</v>
      </c>
      <c r="F3397" s="205">
        <v>0</v>
      </c>
      <c r="G3397" s="205">
        <v>2697</v>
      </c>
      <c r="H3397">
        <f t="shared" si="67"/>
        <v>2009</v>
      </c>
    </row>
    <row r="3398" spans="1:8" x14ac:dyDescent="0.3">
      <c r="A3398" s="203">
        <v>39843</v>
      </c>
      <c r="B3398" s="204" t="s">
        <v>716</v>
      </c>
      <c r="C3398" s="204" t="s">
        <v>716</v>
      </c>
      <c r="D3398" s="204" t="s">
        <v>96</v>
      </c>
      <c r="E3398" s="204" t="s">
        <v>712</v>
      </c>
      <c r="F3398" s="205">
        <v>930</v>
      </c>
      <c r="G3398" s="205">
        <v>1631</v>
      </c>
      <c r="H3398">
        <f t="shared" si="67"/>
        <v>2009</v>
      </c>
    </row>
    <row r="3399" spans="1:8" x14ac:dyDescent="0.3">
      <c r="A3399" s="203">
        <v>39843</v>
      </c>
      <c r="B3399" s="204" t="s">
        <v>717</v>
      </c>
      <c r="C3399" s="204" t="s">
        <v>718</v>
      </c>
      <c r="D3399" s="204" t="s">
        <v>96</v>
      </c>
      <c r="E3399" s="204" t="s">
        <v>712</v>
      </c>
      <c r="F3399" s="205">
        <v>641</v>
      </c>
      <c r="G3399" s="205">
        <v>989</v>
      </c>
      <c r="H3399">
        <f t="shared" si="67"/>
        <v>2009</v>
      </c>
    </row>
    <row r="3400" spans="1:8" x14ac:dyDescent="0.3">
      <c r="A3400" s="203">
        <v>39843</v>
      </c>
      <c r="B3400" s="204" t="s">
        <v>717</v>
      </c>
      <c r="C3400" s="204" t="s">
        <v>719</v>
      </c>
      <c r="D3400" s="204" t="s">
        <v>96</v>
      </c>
      <c r="E3400" s="204" t="s">
        <v>712</v>
      </c>
      <c r="F3400" s="205">
        <v>480</v>
      </c>
      <c r="G3400" s="205">
        <v>407</v>
      </c>
      <c r="H3400">
        <f t="shared" si="67"/>
        <v>2009</v>
      </c>
    </row>
    <row r="3401" spans="1:8" x14ac:dyDescent="0.3">
      <c r="A3401" s="203">
        <v>39843</v>
      </c>
      <c r="B3401" s="204" t="s">
        <v>720</v>
      </c>
      <c r="C3401" s="204" t="s">
        <v>720</v>
      </c>
      <c r="D3401" s="204" t="s">
        <v>96</v>
      </c>
      <c r="E3401" s="204" t="s">
        <v>712</v>
      </c>
      <c r="F3401" s="205">
        <v>281</v>
      </c>
      <c r="G3401" s="205">
        <v>705</v>
      </c>
      <c r="H3401">
        <f t="shared" si="67"/>
        <v>2009</v>
      </c>
    </row>
    <row r="3402" spans="1:8" x14ac:dyDescent="0.3">
      <c r="A3402" s="203">
        <v>39843</v>
      </c>
      <c r="B3402" s="204" t="s">
        <v>720</v>
      </c>
      <c r="C3402" s="204" t="s">
        <v>720</v>
      </c>
      <c r="D3402" s="204" t="s">
        <v>96</v>
      </c>
      <c r="E3402" s="204" t="s">
        <v>721</v>
      </c>
      <c r="F3402" s="205">
        <v>159</v>
      </c>
      <c r="G3402" s="205">
        <v>823</v>
      </c>
      <c r="H3402">
        <f t="shared" si="67"/>
        <v>2009</v>
      </c>
    </row>
    <row r="3403" spans="1:8" x14ac:dyDescent="0.3">
      <c r="A3403" s="203">
        <v>39843</v>
      </c>
      <c r="B3403" s="204" t="s">
        <v>134</v>
      </c>
      <c r="C3403" s="204" t="s">
        <v>134</v>
      </c>
      <c r="D3403" s="204" t="s">
        <v>711</v>
      </c>
      <c r="E3403" s="204" t="s">
        <v>721</v>
      </c>
      <c r="F3403" s="205">
        <v>5830</v>
      </c>
      <c r="G3403" s="205">
        <v>6533</v>
      </c>
      <c r="H3403">
        <f t="shared" si="67"/>
        <v>2009</v>
      </c>
    </row>
    <row r="3404" spans="1:8" x14ac:dyDescent="0.3">
      <c r="A3404" s="203">
        <v>39843</v>
      </c>
      <c r="B3404" s="204" t="s">
        <v>509</v>
      </c>
      <c r="C3404" s="204" t="s">
        <v>713</v>
      </c>
      <c r="D3404" s="204" t="s">
        <v>96</v>
      </c>
      <c r="E3404" s="204" t="s">
        <v>721</v>
      </c>
      <c r="F3404" s="205">
        <v>3074.6549999999997</v>
      </c>
      <c r="G3404" s="205">
        <v>2478.2549999999997</v>
      </c>
      <c r="H3404">
        <f t="shared" si="67"/>
        <v>2009</v>
      </c>
    </row>
    <row r="3405" spans="1:8" x14ac:dyDescent="0.3">
      <c r="A3405" s="203">
        <v>39843</v>
      </c>
      <c r="B3405" s="204" t="s">
        <v>509</v>
      </c>
      <c r="C3405" s="204" t="s">
        <v>714</v>
      </c>
      <c r="D3405" s="204" t="s">
        <v>96</v>
      </c>
      <c r="E3405" s="204" t="s">
        <v>721</v>
      </c>
      <c r="F3405" s="205">
        <v>252</v>
      </c>
      <c r="G3405" s="205">
        <v>373</v>
      </c>
      <c r="H3405">
        <f t="shared" si="67"/>
        <v>2009</v>
      </c>
    </row>
    <row r="3406" spans="1:8" x14ac:dyDescent="0.3">
      <c r="A3406" s="203">
        <v>39843</v>
      </c>
      <c r="B3406" s="204" t="s">
        <v>509</v>
      </c>
      <c r="C3406" s="204" t="s">
        <v>715</v>
      </c>
      <c r="D3406" s="204" t="s">
        <v>96</v>
      </c>
      <c r="E3406" s="204" t="s">
        <v>721</v>
      </c>
      <c r="F3406" s="205">
        <v>0</v>
      </c>
      <c r="G3406" s="205">
        <v>3449</v>
      </c>
      <c r="H3406">
        <f t="shared" si="67"/>
        <v>2009</v>
      </c>
    </row>
    <row r="3407" spans="1:8" x14ac:dyDescent="0.3">
      <c r="A3407" s="203">
        <v>39843</v>
      </c>
      <c r="B3407" s="204" t="s">
        <v>716</v>
      </c>
      <c r="C3407" s="204" t="s">
        <v>716</v>
      </c>
      <c r="D3407" s="204" t="s">
        <v>96</v>
      </c>
      <c r="E3407" s="204" t="s">
        <v>721</v>
      </c>
      <c r="F3407" s="205">
        <v>1122</v>
      </c>
      <c r="G3407" s="205">
        <v>1542</v>
      </c>
      <c r="H3407">
        <f t="shared" si="67"/>
        <v>2009</v>
      </c>
    </row>
    <row r="3408" spans="1:8" x14ac:dyDescent="0.3">
      <c r="A3408" s="203">
        <v>39843</v>
      </c>
      <c r="B3408" s="204" t="s">
        <v>717</v>
      </c>
      <c r="C3408" s="204" t="s">
        <v>718</v>
      </c>
      <c r="D3408" s="204" t="s">
        <v>96</v>
      </c>
      <c r="E3408" s="204" t="s">
        <v>721</v>
      </c>
      <c r="F3408" s="205">
        <v>1009</v>
      </c>
      <c r="G3408" s="205">
        <v>1355</v>
      </c>
      <c r="H3408">
        <f t="shared" si="67"/>
        <v>2009</v>
      </c>
    </row>
    <row r="3409" spans="1:8" x14ac:dyDescent="0.3">
      <c r="A3409" s="203">
        <v>39843</v>
      </c>
      <c r="B3409" s="204" t="s">
        <v>717</v>
      </c>
      <c r="C3409" s="204" t="s">
        <v>719</v>
      </c>
      <c r="D3409" s="204" t="s">
        <v>96</v>
      </c>
      <c r="E3409" s="204" t="s">
        <v>721</v>
      </c>
      <c r="F3409" s="205">
        <v>49</v>
      </c>
      <c r="G3409" s="205">
        <v>581</v>
      </c>
      <c r="H3409">
        <f t="shared" si="67"/>
        <v>2009</v>
      </c>
    </row>
    <row r="3410" spans="1:8" x14ac:dyDescent="0.3">
      <c r="A3410" s="203">
        <v>39850</v>
      </c>
      <c r="B3410" s="204" t="s">
        <v>134</v>
      </c>
      <c r="C3410" s="204" t="s">
        <v>134</v>
      </c>
      <c r="D3410" s="204" t="s">
        <v>711</v>
      </c>
      <c r="E3410" s="204" t="s">
        <v>712</v>
      </c>
      <c r="F3410" s="205">
        <v>5562</v>
      </c>
      <c r="G3410" s="205">
        <v>10008</v>
      </c>
      <c r="H3410">
        <f t="shared" si="67"/>
        <v>2009</v>
      </c>
    </row>
    <row r="3411" spans="1:8" x14ac:dyDescent="0.3">
      <c r="A3411" s="203">
        <v>39850</v>
      </c>
      <c r="B3411" s="204" t="s">
        <v>509</v>
      </c>
      <c r="C3411" s="204" t="s">
        <v>713</v>
      </c>
      <c r="D3411" s="204" t="s">
        <v>96</v>
      </c>
      <c r="E3411" s="204" t="s">
        <v>712</v>
      </c>
      <c r="F3411" s="205">
        <v>2829.48</v>
      </c>
      <c r="G3411" s="205">
        <v>3029.8199999999997</v>
      </c>
      <c r="H3411">
        <f t="shared" si="67"/>
        <v>2009</v>
      </c>
    </row>
    <row r="3412" spans="1:8" x14ac:dyDescent="0.3">
      <c r="A3412" s="203">
        <v>39850</v>
      </c>
      <c r="B3412" s="204" t="s">
        <v>509</v>
      </c>
      <c r="C3412" s="204" t="s">
        <v>714</v>
      </c>
      <c r="D3412" s="204" t="s">
        <v>96</v>
      </c>
      <c r="E3412" s="204" t="s">
        <v>712</v>
      </c>
      <c r="F3412" s="205">
        <v>226</v>
      </c>
      <c r="G3412" s="205">
        <v>288</v>
      </c>
      <c r="H3412">
        <f t="shared" si="67"/>
        <v>2009</v>
      </c>
    </row>
    <row r="3413" spans="1:8" x14ac:dyDescent="0.3">
      <c r="A3413" s="203">
        <v>39850</v>
      </c>
      <c r="B3413" s="204" t="s">
        <v>509</v>
      </c>
      <c r="C3413" s="204" t="s">
        <v>715</v>
      </c>
      <c r="D3413" s="204" t="s">
        <v>96</v>
      </c>
      <c r="E3413" s="204" t="s">
        <v>712</v>
      </c>
      <c r="F3413" s="205">
        <v>0</v>
      </c>
      <c r="G3413" s="205">
        <v>2946</v>
      </c>
      <c r="H3413">
        <f t="shared" si="67"/>
        <v>2009</v>
      </c>
    </row>
    <row r="3414" spans="1:8" x14ac:dyDescent="0.3">
      <c r="A3414" s="203">
        <v>39850</v>
      </c>
      <c r="B3414" s="204" t="s">
        <v>716</v>
      </c>
      <c r="C3414" s="204" t="s">
        <v>716</v>
      </c>
      <c r="D3414" s="204" t="s">
        <v>96</v>
      </c>
      <c r="E3414" s="204" t="s">
        <v>712</v>
      </c>
      <c r="F3414" s="205">
        <v>815</v>
      </c>
      <c r="G3414" s="205">
        <v>1748</v>
      </c>
      <c r="H3414">
        <f t="shared" si="67"/>
        <v>2009</v>
      </c>
    </row>
    <row r="3415" spans="1:8" x14ac:dyDescent="0.3">
      <c r="A3415" s="203">
        <v>39850</v>
      </c>
      <c r="B3415" s="204" t="s">
        <v>717</v>
      </c>
      <c r="C3415" s="204" t="s">
        <v>718</v>
      </c>
      <c r="D3415" s="204" t="s">
        <v>96</v>
      </c>
      <c r="E3415" s="204" t="s">
        <v>712</v>
      </c>
      <c r="F3415" s="205">
        <v>936</v>
      </c>
      <c r="G3415" s="205">
        <v>1261</v>
      </c>
      <c r="H3415">
        <f t="shared" si="67"/>
        <v>2009</v>
      </c>
    </row>
    <row r="3416" spans="1:8" x14ac:dyDescent="0.3">
      <c r="A3416" s="203">
        <v>39850</v>
      </c>
      <c r="B3416" s="204" t="s">
        <v>717</v>
      </c>
      <c r="C3416" s="204" t="s">
        <v>719</v>
      </c>
      <c r="D3416" s="204" t="s">
        <v>96</v>
      </c>
      <c r="E3416" s="204" t="s">
        <v>712</v>
      </c>
      <c r="F3416" s="205">
        <v>129</v>
      </c>
      <c r="G3416" s="205">
        <v>150</v>
      </c>
      <c r="H3416">
        <f t="shared" si="67"/>
        <v>2009</v>
      </c>
    </row>
    <row r="3417" spans="1:8" x14ac:dyDescent="0.3">
      <c r="A3417" s="203">
        <v>39850</v>
      </c>
      <c r="B3417" s="204" t="s">
        <v>720</v>
      </c>
      <c r="C3417" s="204" t="s">
        <v>720</v>
      </c>
      <c r="D3417" s="204" t="s">
        <v>96</v>
      </c>
      <c r="E3417" s="204" t="s">
        <v>712</v>
      </c>
      <c r="F3417" s="205">
        <v>428</v>
      </c>
      <c r="G3417" s="205">
        <v>823</v>
      </c>
      <c r="H3417">
        <f t="shared" si="67"/>
        <v>2009</v>
      </c>
    </row>
    <row r="3418" spans="1:8" x14ac:dyDescent="0.3">
      <c r="A3418" s="203">
        <v>39850</v>
      </c>
      <c r="B3418" s="204" t="s">
        <v>720</v>
      </c>
      <c r="C3418" s="204" t="s">
        <v>720</v>
      </c>
      <c r="D3418" s="204" t="s">
        <v>96</v>
      </c>
      <c r="E3418" s="204" t="s">
        <v>721</v>
      </c>
      <c r="F3418" s="205">
        <v>20</v>
      </c>
      <c r="G3418" s="205">
        <v>706</v>
      </c>
      <c r="H3418">
        <f t="shared" si="67"/>
        <v>2009</v>
      </c>
    </row>
    <row r="3419" spans="1:8" x14ac:dyDescent="0.3">
      <c r="A3419" s="203">
        <v>39850</v>
      </c>
      <c r="B3419" s="204" t="s">
        <v>134</v>
      </c>
      <c r="C3419" s="204" t="s">
        <v>134</v>
      </c>
      <c r="D3419" s="204" t="s">
        <v>711</v>
      </c>
      <c r="E3419" s="204" t="s">
        <v>721</v>
      </c>
      <c r="F3419" s="205">
        <v>5754</v>
      </c>
      <c r="G3419" s="205">
        <v>6107</v>
      </c>
      <c r="H3419">
        <f t="shared" si="67"/>
        <v>2009</v>
      </c>
    </row>
    <row r="3420" spans="1:8" x14ac:dyDescent="0.3">
      <c r="A3420" s="203">
        <v>39850</v>
      </c>
      <c r="B3420" s="204" t="s">
        <v>509</v>
      </c>
      <c r="C3420" s="204" t="s">
        <v>713</v>
      </c>
      <c r="D3420" s="204" t="s">
        <v>96</v>
      </c>
      <c r="E3420" s="204" t="s">
        <v>721</v>
      </c>
      <c r="F3420" s="205">
        <v>3108.7349999999997</v>
      </c>
      <c r="G3420" s="205">
        <v>2497.4249999999997</v>
      </c>
      <c r="H3420">
        <f t="shared" si="67"/>
        <v>2009</v>
      </c>
    </row>
    <row r="3421" spans="1:8" x14ac:dyDescent="0.3">
      <c r="A3421" s="203">
        <v>39850</v>
      </c>
      <c r="B3421" s="204" t="s">
        <v>509</v>
      </c>
      <c r="C3421" s="204" t="s">
        <v>714</v>
      </c>
      <c r="D3421" s="204" t="s">
        <v>96</v>
      </c>
      <c r="E3421" s="204" t="s">
        <v>721</v>
      </c>
      <c r="F3421" s="205">
        <v>290</v>
      </c>
      <c r="G3421" s="205">
        <v>308</v>
      </c>
      <c r="H3421">
        <f t="shared" si="67"/>
        <v>2009</v>
      </c>
    </row>
    <row r="3422" spans="1:8" x14ac:dyDescent="0.3">
      <c r="A3422" s="203">
        <v>39850</v>
      </c>
      <c r="B3422" s="204" t="s">
        <v>509</v>
      </c>
      <c r="C3422" s="204" t="s">
        <v>715</v>
      </c>
      <c r="D3422" s="204" t="s">
        <v>96</v>
      </c>
      <c r="E3422" s="204" t="s">
        <v>721</v>
      </c>
      <c r="F3422" s="205">
        <v>0</v>
      </c>
      <c r="G3422" s="205">
        <v>3415</v>
      </c>
      <c r="H3422">
        <f t="shared" si="67"/>
        <v>2009</v>
      </c>
    </row>
    <row r="3423" spans="1:8" x14ac:dyDescent="0.3">
      <c r="A3423" s="203">
        <v>39850</v>
      </c>
      <c r="B3423" s="204" t="s">
        <v>716</v>
      </c>
      <c r="C3423" s="204" t="s">
        <v>716</v>
      </c>
      <c r="D3423" s="204" t="s">
        <v>96</v>
      </c>
      <c r="E3423" s="204" t="s">
        <v>721</v>
      </c>
      <c r="F3423" s="205">
        <v>1047</v>
      </c>
      <c r="G3423" s="205">
        <v>1627</v>
      </c>
      <c r="H3423">
        <f t="shared" si="67"/>
        <v>2009</v>
      </c>
    </row>
    <row r="3424" spans="1:8" x14ac:dyDescent="0.3">
      <c r="A3424" s="203">
        <v>39850</v>
      </c>
      <c r="B3424" s="204" t="s">
        <v>717</v>
      </c>
      <c r="C3424" s="204" t="s">
        <v>718</v>
      </c>
      <c r="D3424" s="204" t="s">
        <v>96</v>
      </c>
      <c r="E3424" s="204" t="s">
        <v>721</v>
      </c>
      <c r="F3424" s="205">
        <v>946</v>
      </c>
      <c r="G3424" s="205">
        <v>1146</v>
      </c>
      <c r="H3424">
        <f t="shared" si="67"/>
        <v>2009</v>
      </c>
    </row>
    <row r="3425" spans="1:8" x14ac:dyDescent="0.3">
      <c r="A3425" s="203">
        <v>39850</v>
      </c>
      <c r="B3425" s="204" t="s">
        <v>717</v>
      </c>
      <c r="C3425" s="204" t="s">
        <v>719</v>
      </c>
      <c r="D3425" s="204" t="s">
        <v>96</v>
      </c>
      <c r="E3425" s="204" t="s">
        <v>721</v>
      </c>
      <c r="F3425" s="205">
        <v>312</v>
      </c>
      <c r="G3425" s="205">
        <v>738</v>
      </c>
      <c r="H3425">
        <f t="shared" si="67"/>
        <v>2009</v>
      </c>
    </row>
    <row r="3426" spans="1:8" x14ac:dyDescent="0.3">
      <c r="A3426" s="203">
        <v>39857</v>
      </c>
      <c r="B3426" s="204" t="s">
        <v>134</v>
      </c>
      <c r="C3426" s="204" t="s">
        <v>134</v>
      </c>
      <c r="D3426" s="204" t="s">
        <v>711</v>
      </c>
      <c r="E3426" s="204" t="s">
        <v>712</v>
      </c>
      <c r="F3426" s="205">
        <v>5587</v>
      </c>
      <c r="G3426" s="205">
        <v>8523</v>
      </c>
      <c r="H3426">
        <f t="shared" si="67"/>
        <v>2009</v>
      </c>
    </row>
    <row r="3427" spans="1:8" x14ac:dyDescent="0.3">
      <c r="A3427" s="203">
        <v>39857</v>
      </c>
      <c r="B3427" s="204" t="s">
        <v>509</v>
      </c>
      <c r="C3427" s="204" t="s">
        <v>713</v>
      </c>
      <c r="D3427" s="204" t="s">
        <v>96</v>
      </c>
      <c r="E3427" s="204" t="s">
        <v>712</v>
      </c>
      <c r="F3427" s="205">
        <v>3262.8449999999998</v>
      </c>
      <c r="G3427" s="205">
        <v>3424.9349999999999</v>
      </c>
      <c r="H3427">
        <f t="shared" si="67"/>
        <v>2009</v>
      </c>
    </row>
    <row r="3428" spans="1:8" x14ac:dyDescent="0.3">
      <c r="A3428" s="203">
        <v>39857</v>
      </c>
      <c r="B3428" s="204" t="s">
        <v>509</v>
      </c>
      <c r="C3428" s="204" t="s">
        <v>714</v>
      </c>
      <c r="D3428" s="204" t="s">
        <v>96</v>
      </c>
      <c r="E3428" s="204" t="s">
        <v>712</v>
      </c>
      <c r="F3428" s="205">
        <v>206</v>
      </c>
      <c r="G3428" s="205">
        <v>180</v>
      </c>
      <c r="H3428">
        <f t="shared" si="67"/>
        <v>2009</v>
      </c>
    </row>
    <row r="3429" spans="1:8" x14ac:dyDescent="0.3">
      <c r="A3429" s="203">
        <v>39857</v>
      </c>
      <c r="B3429" s="204" t="s">
        <v>509</v>
      </c>
      <c r="C3429" s="204" t="s">
        <v>715</v>
      </c>
      <c r="D3429" s="204" t="s">
        <v>96</v>
      </c>
      <c r="E3429" s="204" t="s">
        <v>712</v>
      </c>
      <c r="F3429" s="205">
        <v>0</v>
      </c>
      <c r="G3429" s="205">
        <v>3028</v>
      </c>
      <c r="H3429">
        <f t="shared" si="67"/>
        <v>2009</v>
      </c>
    </row>
    <row r="3430" spans="1:8" x14ac:dyDescent="0.3">
      <c r="A3430" s="203">
        <v>39857</v>
      </c>
      <c r="B3430" s="204" t="s">
        <v>716</v>
      </c>
      <c r="C3430" s="204" t="s">
        <v>716</v>
      </c>
      <c r="D3430" s="204" t="s">
        <v>96</v>
      </c>
      <c r="E3430" s="204" t="s">
        <v>712</v>
      </c>
      <c r="F3430" s="205">
        <v>815</v>
      </c>
      <c r="G3430" s="205">
        <v>1824</v>
      </c>
      <c r="H3430">
        <f t="shared" si="67"/>
        <v>2009</v>
      </c>
    </row>
    <row r="3431" spans="1:8" x14ac:dyDescent="0.3">
      <c r="A3431" s="203">
        <v>39857</v>
      </c>
      <c r="B3431" s="204" t="s">
        <v>717</v>
      </c>
      <c r="C3431" s="204" t="s">
        <v>718</v>
      </c>
      <c r="D3431" s="204" t="s">
        <v>96</v>
      </c>
      <c r="E3431" s="204" t="s">
        <v>712</v>
      </c>
      <c r="F3431" s="205">
        <v>1184</v>
      </c>
      <c r="G3431" s="205">
        <v>1395</v>
      </c>
      <c r="H3431">
        <f t="shared" si="67"/>
        <v>2009</v>
      </c>
    </row>
    <row r="3432" spans="1:8" x14ac:dyDescent="0.3">
      <c r="A3432" s="203">
        <v>39857</v>
      </c>
      <c r="B3432" s="204" t="s">
        <v>717</v>
      </c>
      <c r="C3432" s="204" t="s">
        <v>719</v>
      </c>
      <c r="D3432" s="204" t="s">
        <v>96</v>
      </c>
      <c r="E3432" s="204" t="s">
        <v>712</v>
      </c>
      <c r="F3432" s="205">
        <v>81</v>
      </c>
      <c r="G3432" s="205">
        <v>171</v>
      </c>
      <c r="H3432">
        <f t="shared" si="67"/>
        <v>2009</v>
      </c>
    </row>
    <row r="3433" spans="1:8" x14ac:dyDescent="0.3">
      <c r="A3433" s="203">
        <v>39857</v>
      </c>
      <c r="B3433" s="204" t="s">
        <v>720</v>
      </c>
      <c r="C3433" s="204" t="s">
        <v>720</v>
      </c>
      <c r="D3433" s="204" t="s">
        <v>96</v>
      </c>
      <c r="E3433" s="204" t="s">
        <v>712</v>
      </c>
      <c r="F3433" s="205">
        <v>378</v>
      </c>
      <c r="G3433" s="205">
        <v>883</v>
      </c>
      <c r="H3433">
        <f t="shared" si="67"/>
        <v>2009</v>
      </c>
    </row>
    <row r="3434" spans="1:8" x14ac:dyDescent="0.3">
      <c r="A3434" s="203">
        <v>39857</v>
      </c>
      <c r="B3434" s="204" t="s">
        <v>720</v>
      </c>
      <c r="C3434" s="204" t="s">
        <v>720</v>
      </c>
      <c r="D3434" s="204" t="s">
        <v>96</v>
      </c>
      <c r="E3434" s="204" t="s">
        <v>721</v>
      </c>
      <c r="F3434" s="205">
        <v>40</v>
      </c>
      <c r="G3434" s="205">
        <v>696</v>
      </c>
      <c r="H3434">
        <f t="shared" si="67"/>
        <v>2009</v>
      </c>
    </row>
    <row r="3435" spans="1:8" x14ac:dyDescent="0.3">
      <c r="A3435" s="203">
        <v>39857</v>
      </c>
      <c r="B3435" s="204" t="s">
        <v>134</v>
      </c>
      <c r="C3435" s="204" t="s">
        <v>134</v>
      </c>
      <c r="D3435" s="204" t="s">
        <v>711</v>
      </c>
      <c r="E3435" s="204" t="s">
        <v>721</v>
      </c>
      <c r="F3435" s="205">
        <v>6209</v>
      </c>
      <c r="G3435" s="205">
        <v>6860</v>
      </c>
      <c r="H3435">
        <f t="shared" si="67"/>
        <v>2009</v>
      </c>
    </row>
    <row r="3436" spans="1:8" x14ac:dyDescent="0.3">
      <c r="A3436" s="203">
        <v>39857</v>
      </c>
      <c r="B3436" s="204" t="s">
        <v>509</v>
      </c>
      <c r="C3436" s="204" t="s">
        <v>713</v>
      </c>
      <c r="D3436" s="204" t="s">
        <v>96</v>
      </c>
      <c r="E3436" s="204" t="s">
        <v>721</v>
      </c>
      <c r="F3436" s="205">
        <v>3722.1749999999997</v>
      </c>
      <c r="G3436" s="205">
        <v>2632.68</v>
      </c>
      <c r="H3436">
        <f t="shared" si="67"/>
        <v>2009</v>
      </c>
    </row>
    <row r="3437" spans="1:8" x14ac:dyDescent="0.3">
      <c r="A3437" s="203">
        <v>39857</v>
      </c>
      <c r="B3437" s="204" t="s">
        <v>509</v>
      </c>
      <c r="C3437" s="204" t="s">
        <v>714</v>
      </c>
      <c r="D3437" s="204" t="s">
        <v>96</v>
      </c>
      <c r="E3437" s="204" t="s">
        <v>721</v>
      </c>
      <c r="F3437" s="205">
        <v>274</v>
      </c>
      <c r="G3437" s="205">
        <v>314</v>
      </c>
      <c r="H3437">
        <f t="shared" si="67"/>
        <v>2009</v>
      </c>
    </row>
    <row r="3438" spans="1:8" x14ac:dyDescent="0.3">
      <c r="A3438" s="203">
        <v>39857</v>
      </c>
      <c r="B3438" s="204" t="s">
        <v>509</v>
      </c>
      <c r="C3438" s="204" t="s">
        <v>715</v>
      </c>
      <c r="D3438" s="204" t="s">
        <v>96</v>
      </c>
      <c r="E3438" s="204" t="s">
        <v>721</v>
      </c>
      <c r="F3438" s="205">
        <v>0</v>
      </c>
      <c r="G3438" s="205">
        <v>3142</v>
      </c>
      <c r="H3438">
        <f t="shared" si="67"/>
        <v>2009</v>
      </c>
    </row>
    <row r="3439" spans="1:8" x14ac:dyDescent="0.3">
      <c r="A3439" s="203">
        <v>39857</v>
      </c>
      <c r="B3439" s="204" t="s">
        <v>716</v>
      </c>
      <c r="C3439" s="204" t="s">
        <v>716</v>
      </c>
      <c r="D3439" s="204" t="s">
        <v>96</v>
      </c>
      <c r="E3439" s="204" t="s">
        <v>721</v>
      </c>
      <c r="F3439" s="205">
        <v>835</v>
      </c>
      <c r="G3439" s="205">
        <v>1284</v>
      </c>
      <c r="H3439">
        <f t="shared" si="67"/>
        <v>2009</v>
      </c>
    </row>
    <row r="3440" spans="1:8" x14ac:dyDescent="0.3">
      <c r="A3440" s="203">
        <v>39857</v>
      </c>
      <c r="B3440" s="204" t="s">
        <v>717</v>
      </c>
      <c r="C3440" s="204" t="s">
        <v>718</v>
      </c>
      <c r="D3440" s="204" t="s">
        <v>96</v>
      </c>
      <c r="E3440" s="204" t="s">
        <v>721</v>
      </c>
      <c r="F3440" s="205">
        <v>851</v>
      </c>
      <c r="G3440" s="205">
        <v>1015</v>
      </c>
      <c r="H3440">
        <f t="shared" si="67"/>
        <v>2009</v>
      </c>
    </row>
    <row r="3441" spans="1:8" x14ac:dyDescent="0.3">
      <c r="A3441" s="203">
        <v>39857</v>
      </c>
      <c r="B3441" s="204" t="s">
        <v>717</v>
      </c>
      <c r="C3441" s="204" t="s">
        <v>719</v>
      </c>
      <c r="D3441" s="204" t="s">
        <v>96</v>
      </c>
      <c r="E3441" s="204" t="s">
        <v>721</v>
      </c>
      <c r="F3441" s="205">
        <v>207</v>
      </c>
      <c r="G3441" s="205">
        <v>728</v>
      </c>
      <c r="H3441">
        <f t="shared" si="67"/>
        <v>2009</v>
      </c>
    </row>
    <row r="3442" spans="1:8" x14ac:dyDescent="0.3">
      <c r="A3442" s="203">
        <v>39864</v>
      </c>
      <c r="B3442" s="204" t="s">
        <v>134</v>
      </c>
      <c r="C3442" s="204" t="s">
        <v>134</v>
      </c>
      <c r="D3442" s="204" t="s">
        <v>711</v>
      </c>
      <c r="E3442" s="204" t="s">
        <v>712</v>
      </c>
      <c r="F3442" s="205">
        <v>5490</v>
      </c>
      <c r="G3442" s="205">
        <v>8962</v>
      </c>
      <c r="H3442">
        <f t="shared" si="67"/>
        <v>2009</v>
      </c>
    </row>
    <row r="3443" spans="1:8" x14ac:dyDescent="0.3">
      <c r="A3443" s="203">
        <v>39864</v>
      </c>
      <c r="B3443" s="204" t="s">
        <v>509</v>
      </c>
      <c r="C3443" s="204" t="s">
        <v>713</v>
      </c>
      <c r="D3443" s="204" t="s">
        <v>96</v>
      </c>
      <c r="E3443" s="204" t="s">
        <v>712</v>
      </c>
      <c r="F3443" s="205">
        <v>2947.9949999999999</v>
      </c>
      <c r="G3443" s="205">
        <v>2964.7249999999999</v>
      </c>
      <c r="H3443">
        <f t="shared" si="67"/>
        <v>2009</v>
      </c>
    </row>
    <row r="3444" spans="1:8" x14ac:dyDescent="0.3">
      <c r="A3444" s="203">
        <v>39864</v>
      </c>
      <c r="B3444" s="204" t="s">
        <v>509</v>
      </c>
      <c r="C3444" s="204" t="s">
        <v>714</v>
      </c>
      <c r="D3444" s="204" t="s">
        <v>96</v>
      </c>
      <c r="E3444" s="204" t="s">
        <v>712</v>
      </c>
      <c r="F3444" s="205">
        <v>371</v>
      </c>
      <c r="G3444" s="205">
        <v>349</v>
      </c>
      <c r="H3444">
        <f t="shared" si="67"/>
        <v>2009</v>
      </c>
    </row>
    <row r="3445" spans="1:8" x14ac:dyDescent="0.3">
      <c r="A3445" s="203">
        <v>39864</v>
      </c>
      <c r="B3445" s="204" t="s">
        <v>509</v>
      </c>
      <c r="C3445" s="204" t="s">
        <v>715</v>
      </c>
      <c r="D3445" s="204" t="s">
        <v>96</v>
      </c>
      <c r="E3445" s="204" t="s">
        <v>712</v>
      </c>
      <c r="F3445" s="205">
        <v>0</v>
      </c>
      <c r="G3445" s="205">
        <v>3181</v>
      </c>
      <c r="H3445">
        <f t="shared" si="67"/>
        <v>2009</v>
      </c>
    </row>
    <row r="3446" spans="1:8" x14ac:dyDescent="0.3">
      <c r="A3446" s="203">
        <v>39864</v>
      </c>
      <c r="B3446" s="204" t="s">
        <v>716</v>
      </c>
      <c r="C3446" s="204" t="s">
        <v>716</v>
      </c>
      <c r="D3446" s="204" t="s">
        <v>96</v>
      </c>
      <c r="E3446" s="204" t="s">
        <v>712</v>
      </c>
      <c r="F3446" s="205">
        <v>796</v>
      </c>
      <c r="G3446" s="205">
        <v>1715</v>
      </c>
      <c r="H3446">
        <f t="shared" si="67"/>
        <v>2009</v>
      </c>
    </row>
    <row r="3447" spans="1:8" x14ac:dyDescent="0.3">
      <c r="A3447" s="203">
        <v>39864</v>
      </c>
      <c r="B3447" s="204" t="s">
        <v>717</v>
      </c>
      <c r="C3447" s="204" t="s">
        <v>718</v>
      </c>
      <c r="D3447" s="204" t="s">
        <v>96</v>
      </c>
      <c r="E3447" s="204" t="s">
        <v>712</v>
      </c>
      <c r="F3447" s="205">
        <v>757</v>
      </c>
      <c r="G3447" s="205">
        <v>1252</v>
      </c>
      <c r="H3447">
        <f t="shared" si="67"/>
        <v>2009</v>
      </c>
    </row>
    <row r="3448" spans="1:8" x14ac:dyDescent="0.3">
      <c r="A3448" s="203">
        <v>39864</v>
      </c>
      <c r="B3448" s="204" t="s">
        <v>717</v>
      </c>
      <c r="C3448" s="204" t="s">
        <v>719</v>
      </c>
      <c r="D3448" s="204" t="s">
        <v>96</v>
      </c>
      <c r="E3448" s="204" t="s">
        <v>712</v>
      </c>
      <c r="F3448" s="205">
        <v>359</v>
      </c>
      <c r="G3448" s="205">
        <v>202</v>
      </c>
      <c r="H3448">
        <f t="shared" si="67"/>
        <v>2009</v>
      </c>
    </row>
    <row r="3449" spans="1:8" x14ac:dyDescent="0.3">
      <c r="A3449" s="203">
        <v>39864</v>
      </c>
      <c r="B3449" s="204" t="s">
        <v>720</v>
      </c>
      <c r="C3449" s="204" t="s">
        <v>720</v>
      </c>
      <c r="D3449" s="204" t="s">
        <v>96</v>
      </c>
      <c r="E3449" s="204" t="s">
        <v>712</v>
      </c>
      <c r="F3449" s="205">
        <v>236</v>
      </c>
      <c r="G3449" s="205">
        <v>843</v>
      </c>
      <c r="H3449">
        <f t="shared" si="67"/>
        <v>2009</v>
      </c>
    </row>
    <row r="3450" spans="1:8" x14ac:dyDescent="0.3">
      <c r="A3450" s="203">
        <v>39864</v>
      </c>
      <c r="B3450" s="204" t="s">
        <v>720</v>
      </c>
      <c r="C3450" s="204" t="s">
        <v>720</v>
      </c>
      <c r="D3450" s="204" t="s">
        <v>96</v>
      </c>
      <c r="E3450" s="204" t="s">
        <v>721</v>
      </c>
      <c r="F3450" s="205">
        <v>-8</v>
      </c>
      <c r="G3450" s="205">
        <v>699</v>
      </c>
      <c r="H3450">
        <f t="shared" si="67"/>
        <v>2009</v>
      </c>
    </row>
    <row r="3451" spans="1:8" x14ac:dyDescent="0.3">
      <c r="A3451" s="203">
        <v>39864</v>
      </c>
      <c r="B3451" s="204" t="s">
        <v>134</v>
      </c>
      <c r="C3451" s="204" t="s">
        <v>134</v>
      </c>
      <c r="D3451" s="204" t="s">
        <v>711</v>
      </c>
      <c r="E3451" s="204" t="s">
        <v>721</v>
      </c>
      <c r="F3451" s="205">
        <v>6528</v>
      </c>
      <c r="G3451" s="205">
        <v>6934</v>
      </c>
      <c r="H3451">
        <f t="shared" si="67"/>
        <v>2009</v>
      </c>
    </row>
    <row r="3452" spans="1:8" x14ac:dyDescent="0.3">
      <c r="A3452" s="203">
        <v>39864</v>
      </c>
      <c r="B3452" s="204" t="s">
        <v>509</v>
      </c>
      <c r="C3452" s="204" t="s">
        <v>713</v>
      </c>
      <c r="D3452" s="204" t="s">
        <v>96</v>
      </c>
      <c r="E3452" s="204" t="s">
        <v>721</v>
      </c>
      <c r="F3452" s="205">
        <v>3390.96</v>
      </c>
      <c r="G3452" s="205">
        <v>2649.72</v>
      </c>
      <c r="H3452">
        <f t="shared" si="67"/>
        <v>2009</v>
      </c>
    </row>
    <row r="3453" spans="1:8" x14ac:dyDescent="0.3">
      <c r="A3453" s="203">
        <v>39864</v>
      </c>
      <c r="B3453" s="204" t="s">
        <v>509</v>
      </c>
      <c r="C3453" s="204" t="s">
        <v>714</v>
      </c>
      <c r="D3453" s="204" t="s">
        <v>96</v>
      </c>
      <c r="E3453" s="204" t="s">
        <v>721</v>
      </c>
      <c r="F3453" s="205">
        <v>277</v>
      </c>
      <c r="G3453" s="205">
        <v>265</v>
      </c>
      <c r="H3453">
        <f t="shared" si="67"/>
        <v>2009</v>
      </c>
    </row>
    <row r="3454" spans="1:8" x14ac:dyDescent="0.3">
      <c r="A3454" s="203">
        <v>39864</v>
      </c>
      <c r="B3454" s="204" t="s">
        <v>509</v>
      </c>
      <c r="C3454" s="204" t="s">
        <v>715</v>
      </c>
      <c r="D3454" s="204" t="s">
        <v>96</v>
      </c>
      <c r="E3454" s="204" t="s">
        <v>721</v>
      </c>
      <c r="F3454" s="205">
        <v>0</v>
      </c>
      <c r="G3454" s="205">
        <v>2901</v>
      </c>
      <c r="H3454">
        <f t="shared" si="67"/>
        <v>2009</v>
      </c>
    </row>
    <row r="3455" spans="1:8" x14ac:dyDescent="0.3">
      <c r="A3455" s="203">
        <v>39864</v>
      </c>
      <c r="B3455" s="204" t="s">
        <v>716</v>
      </c>
      <c r="C3455" s="204" t="s">
        <v>716</v>
      </c>
      <c r="D3455" s="204" t="s">
        <v>96</v>
      </c>
      <c r="E3455" s="204" t="s">
        <v>721</v>
      </c>
      <c r="F3455" s="205">
        <v>1046</v>
      </c>
      <c r="G3455" s="205">
        <v>1264</v>
      </c>
      <c r="H3455">
        <f t="shared" si="67"/>
        <v>2009</v>
      </c>
    </row>
    <row r="3456" spans="1:8" x14ac:dyDescent="0.3">
      <c r="A3456" s="203">
        <v>39864</v>
      </c>
      <c r="B3456" s="204" t="s">
        <v>717</v>
      </c>
      <c r="C3456" s="204" t="s">
        <v>718</v>
      </c>
      <c r="D3456" s="204" t="s">
        <v>96</v>
      </c>
      <c r="E3456" s="204" t="s">
        <v>721</v>
      </c>
      <c r="F3456" s="205">
        <v>851</v>
      </c>
      <c r="G3456" s="205">
        <v>1049</v>
      </c>
      <c r="H3456">
        <f t="shared" si="67"/>
        <v>2009</v>
      </c>
    </row>
    <row r="3457" spans="1:8" x14ac:dyDescent="0.3">
      <c r="A3457" s="203">
        <v>39864</v>
      </c>
      <c r="B3457" s="204" t="s">
        <v>717</v>
      </c>
      <c r="C3457" s="204" t="s">
        <v>719</v>
      </c>
      <c r="D3457" s="204" t="s">
        <v>96</v>
      </c>
      <c r="E3457" s="204" t="s">
        <v>721</v>
      </c>
      <c r="F3457" s="205">
        <v>401</v>
      </c>
      <c r="G3457" s="205">
        <v>728</v>
      </c>
      <c r="H3457">
        <f t="shared" si="67"/>
        <v>2009</v>
      </c>
    </row>
    <row r="3458" spans="1:8" x14ac:dyDescent="0.3">
      <c r="A3458" s="203">
        <v>39871</v>
      </c>
      <c r="B3458" s="204" t="s">
        <v>134</v>
      </c>
      <c r="C3458" s="204" t="s">
        <v>134</v>
      </c>
      <c r="D3458" s="204" t="s">
        <v>711</v>
      </c>
      <c r="E3458" s="204" t="s">
        <v>712</v>
      </c>
      <c r="F3458" s="205">
        <v>5529</v>
      </c>
      <c r="G3458" s="205">
        <v>9749</v>
      </c>
      <c r="H3458">
        <f t="shared" si="67"/>
        <v>2009</v>
      </c>
    </row>
    <row r="3459" spans="1:8" x14ac:dyDescent="0.3">
      <c r="A3459" s="203">
        <v>39871</v>
      </c>
      <c r="B3459" s="204" t="s">
        <v>509</v>
      </c>
      <c r="C3459" s="204" t="s">
        <v>713</v>
      </c>
      <c r="D3459" s="204" t="s">
        <v>96</v>
      </c>
      <c r="E3459" s="204" t="s">
        <v>712</v>
      </c>
      <c r="F3459" s="205">
        <v>3129.33</v>
      </c>
      <c r="G3459" s="205">
        <v>3027.56</v>
      </c>
      <c r="H3459">
        <f t="shared" ref="H3459:H3522" si="68">YEAR(A3459)</f>
        <v>2009</v>
      </c>
    </row>
    <row r="3460" spans="1:8" x14ac:dyDescent="0.3">
      <c r="A3460" s="203">
        <v>39871</v>
      </c>
      <c r="B3460" s="204" t="s">
        <v>509</v>
      </c>
      <c r="C3460" s="204" t="s">
        <v>714</v>
      </c>
      <c r="D3460" s="204" t="s">
        <v>96</v>
      </c>
      <c r="E3460" s="204" t="s">
        <v>712</v>
      </c>
      <c r="F3460" s="205">
        <v>317</v>
      </c>
      <c r="G3460" s="205">
        <v>438</v>
      </c>
      <c r="H3460">
        <f t="shared" si="68"/>
        <v>2009</v>
      </c>
    </row>
    <row r="3461" spans="1:8" x14ac:dyDescent="0.3">
      <c r="A3461" s="203">
        <v>39871</v>
      </c>
      <c r="B3461" s="204" t="s">
        <v>509</v>
      </c>
      <c r="C3461" s="204" t="s">
        <v>715</v>
      </c>
      <c r="D3461" s="204" t="s">
        <v>96</v>
      </c>
      <c r="E3461" s="204" t="s">
        <v>712</v>
      </c>
      <c r="F3461" s="205">
        <v>0</v>
      </c>
      <c r="G3461" s="205">
        <v>3293</v>
      </c>
      <c r="H3461">
        <f t="shared" si="68"/>
        <v>2009</v>
      </c>
    </row>
    <row r="3462" spans="1:8" x14ac:dyDescent="0.3">
      <c r="A3462" s="203">
        <v>39871</v>
      </c>
      <c r="B3462" s="204" t="s">
        <v>716</v>
      </c>
      <c r="C3462" s="204" t="s">
        <v>716</v>
      </c>
      <c r="D3462" s="204" t="s">
        <v>96</v>
      </c>
      <c r="E3462" s="204" t="s">
        <v>712</v>
      </c>
      <c r="F3462" s="205">
        <v>798</v>
      </c>
      <c r="G3462" s="205">
        <v>1805</v>
      </c>
      <c r="H3462">
        <f t="shared" si="68"/>
        <v>2009</v>
      </c>
    </row>
    <row r="3463" spans="1:8" x14ac:dyDescent="0.3">
      <c r="A3463" s="203">
        <v>39871</v>
      </c>
      <c r="B3463" s="204" t="s">
        <v>717</v>
      </c>
      <c r="C3463" s="204" t="s">
        <v>718</v>
      </c>
      <c r="D3463" s="204" t="s">
        <v>96</v>
      </c>
      <c r="E3463" s="204" t="s">
        <v>712</v>
      </c>
      <c r="F3463" s="205">
        <v>1051</v>
      </c>
      <c r="G3463" s="205">
        <v>1625</v>
      </c>
      <c r="H3463">
        <f t="shared" si="68"/>
        <v>2009</v>
      </c>
    </row>
    <row r="3464" spans="1:8" x14ac:dyDescent="0.3">
      <c r="A3464" s="203">
        <v>39871</v>
      </c>
      <c r="B3464" s="204" t="s">
        <v>717</v>
      </c>
      <c r="C3464" s="204" t="s">
        <v>719</v>
      </c>
      <c r="D3464" s="204" t="s">
        <v>96</v>
      </c>
      <c r="E3464" s="204" t="s">
        <v>712</v>
      </c>
      <c r="F3464" s="205">
        <v>42</v>
      </c>
      <c r="G3464" s="205">
        <v>222</v>
      </c>
      <c r="H3464">
        <f t="shared" si="68"/>
        <v>2009</v>
      </c>
    </row>
    <row r="3465" spans="1:8" x14ac:dyDescent="0.3">
      <c r="A3465" s="203">
        <v>39871</v>
      </c>
      <c r="B3465" s="204" t="s">
        <v>720</v>
      </c>
      <c r="C3465" s="204" t="s">
        <v>720</v>
      </c>
      <c r="D3465" s="204" t="s">
        <v>96</v>
      </c>
      <c r="E3465" s="204" t="s">
        <v>712</v>
      </c>
      <c r="F3465" s="205">
        <v>312</v>
      </c>
      <c r="G3465" s="205">
        <v>739</v>
      </c>
      <c r="H3465">
        <f t="shared" si="68"/>
        <v>2009</v>
      </c>
    </row>
    <row r="3466" spans="1:8" x14ac:dyDescent="0.3">
      <c r="A3466" s="203">
        <v>39871</v>
      </c>
      <c r="B3466" s="204" t="s">
        <v>720</v>
      </c>
      <c r="C3466" s="204" t="s">
        <v>720</v>
      </c>
      <c r="D3466" s="204" t="s">
        <v>96</v>
      </c>
      <c r="E3466" s="204" t="s">
        <v>721</v>
      </c>
      <c r="F3466" s="205">
        <v>-172</v>
      </c>
      <c r="G3466" s="205">
        <v>528</v>
      </c>
      <c r="H3466">
        <f t="shared" si="68"/>
        <v>2009</v>
      </c>
    </row>
    <row r="3467" spans="1:8" x14ac:dyDescent="0.3">
      <c r="A3467" s="203">
        <v>39871</v>
      </c>
      <c r="B3467" s="204" t="s">
        <v>134</v>
      </c>
      <c r="C3467" s="204" t="s">
        <v>134</v>
      </c>
      <c r="D3467" s="204" t="s">
        <v>711</v>
      </c>
      <c r="E3467" s="204" t="s">
        <v>721</v>
      </c>
      <c r="F3467" s="205">
        <v>6456</v>
      </c>
      <c r="G3467" s="205">
        <v>6632</v>
      </c>
      <c r="H3467">
        <f t="shared" si="68"/>
        <v>2009</v>
      </c>
    </row>
    <row r="3468" spans="1:8" x14ac:dyDescent="0.3">
      <c r="A3468" s="203">
        <v>39871</v>
      </c>
      <c r="B3468" s="204" t="s">
        <v>509</v>
      </c>
      <c r="C3468" s="204" t="s">
        <v>713</v>
      </c>
      <c r="D3468" s="204" t="s">
        <v>96</v>
      </c>
      <c r="E3468" s="204" t="s">
        <v>721</v>
      </c>
      <c r="F3468" s="205">
        <v>3313.2149999999997</v>
      </c>
      <c r="G3468" s="205">
        <v>2708.2950000000001</v>
      </c>
      <c r="H3468">
        <f t="shared" si="68"/>
        <v>2009</v>
      </c>
    </row>
    <row r="3469" spans="1:8" x14ac:dyDescent="0.3">
      <c r="A3469" s="203">
        <v>39871</v>
      </c>
      <c r="B3469" s="204" t="s">
        <v>509</v>
      </c>
      <c r="C3469" s="204" t="s">
        <v>714</v>
      </c>
      <c r="D3469" s="204" t="s">
        <v>96</v>
      </c>
      <c r="E3469" s="204" t="s">
        <v>721</v>
      </c>
      <c r="F3469" s="205">
        <v>199</v>
      </c>
      <c r="G3469" s="205">
        <v>254</v>
      </c>
      <c r="H3469">
        <f t="shared" si="68"/>
        <v>2009</v>
      </c>
    </row>
    <row r="3470" spans="1:8" x14ac:dyDescent="0.3">
      <c r="A3470" s="203">
        <v>39871</v>
      </c>
      <c r="B3470" s="204" t="s">
        <v>509</v>
      </c>
      <c r="C3470" s="204" t="s">
        <v>715</v>
      </c>
      <c r="D3470" s="204" t="s">
        <v>96</v>
      </c>
      <c r="E3470" s="204" t="s">
        <v>721</v>
      </c>
      <c r="F3470" s="205">
        <v>0</v>
      </c>
      <c r="G3470" s="205">
        <v>3406</v>
      </c>
      <c r="H3470">
        <f t="shared" si="68"/>
        <v>2009</v>
      </c>
    </row>
    <row r="3471" spans="1:8" x14ac:dyDescent="0.3">
      <c r="A3471" s="203">
        <v>39871</v>
      </c>
      <c r="B3471" s="204" t="s">
        <v>716</v>
      </c>
      <c r="C3471" s="204" t="s">
        <v>716</v>
      </c>
      <c r="D3471" s="204" t="s">
        <v>96</v>
      </c>
      <c r="E3471" s="204" t="s">
        <v>721</v>
      </c>
      <c r="F3471" s="205">
        <v>1174</v>
      </c>
      <c r="G3471" s="205">
        <v>1273</v>
      </c>
      <c r="H3471">
        <f t="shared" si="68"/>
        <v>2009</v>
      </c>
    </row>
    <row r="3472" spans="1:8" x14ac:dyDescent="0.3">
      <c r="A3472" s="203">
        <v>39871</v>
      </c>
      <c r="B3472" s="204" t="s">
        <v>717</v>
      </c>
      <c r="C3472" s="204" t="s">
        <v>718</v>
      </c>
      <c r="D3472" s="204" t="s">
        <v>96</v>
      </c>
      <c r="E3472" s="204" t="s">
        <v>721</v>
      </c>
      <c r="F3472" s="205">
        <v>971</v>
      </c>
      <c r="G3472" s="205">
        <v>1081</v>
      </c>
      <c r="H3472">
        <f t="shared" si="68"/>
        <v>2009</v>
      </c>
    </row>
    <row r="3473" spans="1:8" x14ac:dyDescent="0.3">
      <c r="A3473" s="203">
        <v>39871</v>
      </c>
      <c r="B3473" s="204" t="s">
        <v>717</v>
      </c>
      <c r="C3473" s="204" t="s">
        <v>719</v>
      </c>
      <c r="D3473" s="204" t="s">
        <v>96</v>
      </c>
      <c r="E3473" s="204" t="s">
        <v>721</v>
      </c>
      <c r="F3473" s="205">
        <v>379</v>
      </c>
      <c r="G3473" s="205">
        <v>824</v>
      </c>
      <c r="H3473">
        <f t="shared" si="68"/>
        <v>2009</v>
      </c>
    </row>
    <row r="3474" spans="1:8" x14ac:dyDescent="0.3">
      <c r="A3474" s="203">
        <v>39878</v>
      </c>
      <c r="B3474" s="204" t="s">
        <v>134</v>
      </c>
      <c r="C3474" s="204" t="s">
        <v>134</v>
      </c>
      <c r="D3474" s="204" t="s">
        <v>711</v>
      </c>
      <c r="E3474" s="204" t="s">
        <v>712</v>
      </c>
      <c r="F3474" s="205">
        <v>5491</v>
      </c>
      <c r="G3474" s="205">
        <v>9810</v>
      </c>
      <c r="H3474">
        <f t="shared" si="68"/>
        <v>2009</v>
      </c>
    </row>
    <row r="3475" spans="1:8" x14ac:dyDescent="0.3">
      <c r="A3475" s="203">
        <v>39878</v>
      </c>
      <c r="B3475" s="204" t="s">
        <v>509</v>
      </c>
      <c r="C3475" s="204" t="s">
        <v>713</v>
      </c>
      <c r="D3475" s="204" t="s">
        <v>96</v>
      </c>
      <c r="E3475" s="204" t="s">
        <v>712</v>
      </c>
      <c r="F3475" s="205">
        <v>2857.4049999999997</v>
      </c>
      <c r="G3475" s="205">
        <v>2768.7649999999999</v>
      </c>
      <c r="H3475">
        <f t="shared" si="68"/>
        <v>2009</v>
      </c>
    </row>
    <row r="3476" spans="1:8" x14ac:dyDescent="0.3">
      <c r="A3476" s="203">
        <v>39878</v>
      </c>
      <c r="B3476" s="204" t="s">
        <v>509</v>
      </c>
      <c r="C3476" s="204" t="s">
        <v>714</v>
      </c>
      <c r="D3476" s="204" t="s">
        <v>96</v>
      </c>
      <c r="E3476" s="204" t="s">
        <v>712</v>
      </c>
      <c r="F3476" s="205">
        <v>329</v>
      </c>
      <c r="G3476" s="205">
        <v>437</v>
      </c>
      <c r="H3476">
        <f t="shared" si="68"/>
        <v>2009</v>
      </c>
    </row>
    <row r="3477" spans="1:8" x14ac:dyDescent="0.3">
      <c r="A3477" s="203">
        <v>39878</v>
      </c>
      <c r="B3477" s="204" t="s">
        <v>509</v>
      </c>
      <c r="C3477" s="204" t="s">
        <v>715</v>
      </c>
      <c r="D3477" s="204" t="s">
        <v>96</v>
      </c>
      <c r="E3477" s="204" t="s">
        <v>712</v>
      </c>
      <c r="F3477" s="205">
        <v>0</v>
      </c>
      <c r="G3477" s="205">
        <v>3482</v>
      </c>
      <c r="H3477">
        <f t="shared" si="68"/>
        <v>2009</v>
      </c>
    </row>
    <row r="3478" spans="1:8" x14ac:dyDescent="0.3">
      <c r="A3478" s="203">
        <v>39878</v>
      </c>
      <c r="B3478" s="204" t="s">
        <v>716</v>
      </c>
      <c r="C3478" s="204" t="s">
        <v>716</v>
      </c>
      <c r="D3478" s="204" t="s">
        <v>96</v>
      </c>
      <c r="E3478" s="204" t="s">
        <v>712</v>
      </c>
      <c r="F3478" s="205">
        <v>790</v>
      </c>
      <c r="G3478" s="205">
        <v>1749</v>
      </c>
      <c r="H3478">
        <f t="shared" si="68"/>
        <v>2009</v>
      </c>
    </row>
    <row r="3479" spans="1:8" x14ac:dyDescent="0.3">
      <c r="A3479" s="203">
        <v>39878</v>
      </c>
      <c r="B3479" s="204" t="s">
        <v>717</v>
      </c>
      <c r="C3479" s="204" t="s">
        <v>718</v>
      </c>
      <c r="D3479" s="204" t="s">
        <v>96</v>
      </c>
      <c r="E3479" s="204" t="s">
        <v>712</v>
      </c>
      <c r="F3479" s="205">
        <v>1083</v>
      </c>
      <c r="G3479" s="205">
        <v>1727</v>
      </c>
      <c r="H3479">
        <f t="shared" si="68"/>
        <v>2009</v>
      </c>
    </row>
    <row r="3480" spans="1:8" x14ac:dyDescent="0.3">
      <c r="A3480" s="203">
        <v>39878</v>
      </c>
      <c r="B3480" s="204" t="s">
        <v>717</v>
      </c>
      <c r="C3480" s="204" t="s">
        <v>719</v>
      </c>
      <c r="D3480" s="204" t="s">
        <v>96</v>
      </c>
      <c r="E3480" s="204" t="s">
        <v>712</v>
      </c>
      <c r="F3480" s="205">
        <v>59</v>
      </c>
      <c r="G3480" s="205">
        <v>207</v>
      </c>
      <c r="H3480">
        <f t="shared" si="68"/>
        <v>2009</v>
      </c>
    </row>
    <row r="3481" spans="1:8" x14ac:dyDescent="0.3">
      <c r="A3481" s="203">
        <v>39878</v>
      </c>
      <c r="B3481" s="204" t="s">
        <v>720</v>
      </c>
      <c r="C3481" s="204" t="s">
        <v>720</v>
      </c>
      <c r="D3481" s="204" t="s">
        <v>96</v>
      </c>
      <c r="E3481" s="204" t="s">
        <v>712</v>
      </c>
      <c r="F3481" s="205">
        <v>229</v>
      </c>
      <c r="G3481" s="205">
        <v>719</v>
      </c>
      <c r="H3481">
        <f t="shared" si="68"/>
        <v>2009</v>
      </c>
    </row>
    <row r="3482" spans="1:8" x14ac:dyDescent="0.3">
      <c r="A3482" s="203">
        <v>39878</v>
      </c>
      <c r="B3482" s="204" t="s">
        <v>720</v>
      </c>
      <c r="C3482" s="204" t="s">
        <v>720</v>
      </c>
      <c r="D3482" s="204" t="s">
        <v>96</v>
      </c>
      <c r="E3482" s="204" t="s">
        <v>721</v>
      </c>
      <c r="F3482" s="205">
        <v>334</v>
      </c>
      <c r="G3482" s="205">
        <v>702</v>
      </c>
      <c r="H3482">
        <f t="shared" si="68"/>
        <v>2009</v>
      </c>
    </row>
    <row r="3483" spans="1:8" x14ac:dyDescent="0.3">
      <c r="A3483" s="203">
        <v>39878</v>
      </c>
      <c r="B3483" s="204" t="s">
        <v>134</v>
      </c>
      <c r="C3483" s="204" t="s">
        <v>134</v>
      </c>
      <c r="D3483" s="204" t="s">
        <v>711</v>
      </c>
      <c r="E3483" s="204" t="s">
        <v>721</v>
      </c>
      <c r="F3483" s="205">
        <v>6635</v>
      </c>
      <c r="G3483" s="205">
        <v>6620</v>
      </c>
      <c r="H3483">
        <f t="shared" si="68"/>
        <v>2009</v>
      </c>
    </row>
    <row r="3484" spans="1:8" x14ac:dyDescent="0.3">
      <c r="A3484" s="203">
        <v>39878</v>
      </c>
      <c r="B3484" s="204" t="s">
        <v>509</v>
      </c>
      <c r="C3484" s="204" t="s">
        <v>713</v>
      </c>
      <c r="D3484" s="204" t="s">
        <v>96</v>
      </c>
      <c r="E3484" s="204" t="s">
        <v>721</v>
      </c>
      <c r="F3484" s="205">
        <v>3704.0699999999997</v>
      </c>
      <c r="G3484" s="205">
        <v>2589.0149999999999</v>
      </c>
      <c r="H3484">
        <f t="shared" si="68"/>
        <v>2009</v>
      </c>
    </row>
    <row r="3485" spans="1:8" x14ac:dyDescent="0.3">
      <c r="A3485" s="203">
        <v>39878</v>
      </c>
      <c r="B3485" s="204" t="s">
        <v>509</v>
      </c>
      <c r="C3485" s="204" t="s">
        <v>714</v>
      </c>
      <c r="D3485" s="204" t="s">
        <v>96</v>
      </c>
      <c r="E3485" s="204" t="s">
        <v>721</v>
      </c>
      <c r="F3485" s="205">
        <v>550</v>
      </c>
      <c r="G3485" s="205">
        <v>428</v>
      </c>
      <c r="H3485">
        <f t="shared" si="68"/>
        <v>2009</v>
      </c>
    </row>
    <row r="3486" spans="1:8" x14ac:dyDescent="0.3">
      <c r="A3486" s="203">
        <v>39878</v>
      </c>
      <c r="B3486" s="204" t="s">
        <v>509</v>
      </c>
      <c r="C3486" s="204" t="s">
        <v>715</v>
      </c>
      <c r="D3486" s="204" t="s">
        <v>96</v>
      </c>
      <c r="E3486" s="204" t="s">
        <v>721</v>
      </c>
      <c r="F3486" s="205">
        <v>0</v>
      </c>
      <c r="G3486" s="205">
        <v>3445</v>
      </c>
      <c r="H3486">
        <f t="shared" si="68"/>
        <v>2009</v>
      </c>
    </row>
    <row r="3487" spans="1:8" x14ac:dyDescent="0.3">
      <c r="A3487" s="203">
        <v>39878</v>
      </c>
      <c r="B3487" s="204" t="s">
        <v>716</v>
      </c>
      <c r="C3487" s="204" t="s">
        <v>716</v>
      </c>
      <c r="D3487" s="204" t="s">
        <v>96</v>
      </c>
      <c r="E3487" s="204" t="s">
        <v>721</v>
      </c>
      <c r="F3487" s="205">
        <v>1116</v>
      </c>
      <c r="G3487" s="205">
        <v>1433</v>
      </c>
      <c r="H3487">
        <f t="shared" si="68"/>
        <v>2009</v>
      </c>
    </row>
    <row r="3488" spans="1:8" x14ac:dyDescent="0.3">
      <c r="A3488" s="203">
        <v>39878</v>
      </c>
      <c r="B3488" s="204" t="s">
        <v>717</v>
      </c>
      <c r="C3488" s="204" t="s">
        <v>718</v>
      </c>
      <c r="D3488" s="204" t="s">
        <v>96</v>
      </c>
      <c r="E3488" s="204" t="s">
        <v>721</v>
      </c>
      <c r="F3488" s="205">
        <v>980</v>
      </c>
      <c r="G3488" s="205">
        <v>1219</v>
      </c>
      <c r="H3488">
        <f t="shared" si="68"/>
        <v>2009</v>
      </c>
    </row>
    <row r="3489" spans="1:8" x14ac:dyDescent="0.3">
      <c r="A3489" s="203">
        <v>39878</v>
      </c>
      <c r="B3489" s="204" t="s">
        <v>717</v>
      </c>
      <c r="C3489" s="204" t="s">
        <v>719</v>
      </c>
      <c r="D3489" s="204" t="s">
        <v>96</v>
      </c>
      <c r="E3489" s="204" t="s">
        <v>721</v>
      </c>
      <c r="F3489" s="205">
        <v>548</v>
      </c>
      <c r="G3489" s="205">
        <v>975</v>
      </c>
      <c r="H3489">
        <f t="shared" si="68"/>
        <v>2009</v>
      </c>
    </row>
    <row r="3490" spans="1:8" x14ac:dyDescent="0.3">
      <c r="A3490" s="203">
        <v>39885</v>
      </c>
      <c r="B3490" s="204" t="s">
        <v>134</v>
      </c>
      <c r="C3490" s="204" t="s">
        <v>134</v>
      </c>
      <c r="D3490" s="204" t="s">
        <v>711</v>
      </c>
      <c r="E3490" s="204" t="s">
        <v>712</v>
      </c>
      <c r="F3490" s="205">
        <v>5301</v>
      </c>
      <c r="G3490" s="205">
        <v>10685</v>
      </c>
      <c r="H3490">
        <f t="shared" si="68"/>
        <v>2009</v>
      </c>
    </row>
    <row r="3491" spans="1:8" x14ac:dyDescent="0.3">
      <c r="A3491" s="203">
        <v>39885</v>
      </c>
      <c r="B3491" s="204" t="s">
        <v>509</v>
      </c>
      <c r="C3491" s="204" t="s">
        <v>713</v>
      </c>
      <c r="D3491" s="204" t="s">
        <v>96</v>
      </c>
      <c r="E3491" s="204" t="s">
        <v>712</v>
      </c>
      <c r="F3491" s="205">
        <v>2717.2649999999999</v>
      </c>
      <c r="G3491" s="205">
        <v>2811.7549999999997</v>
      </c>
      <c r="H3491">
        <f t="shared" si="68"/>
        <v>2009</v>
      </c>
    </row>
    <row r="3492" spans="1:8" x14ac:dyDescent="0.3">
      <c r="A3492" s="203">
        <v>39885</v>
      </c>
      <c r="B3492" s="204" t="s">
        <v>509</v>
      </c>
      <c r="C3492" s="204" t="s">
        <v>714</v>
      </c>
      <c r="D3492" s="204" t="s">
        <v>96</v>
      </c>
      <c r="E3492" s="204" t="s">
        <v>712</v>
      </c>
      <c r="F3492" s="205">
        <v>533</v>
      </c>
      <c r="G3492" s="205">
        <v>483</v>
      </c>
      <c r="H3492">
        <f t="shared" si="68"/>
        <v>2009</v>
      </c>
    </row>
    <row r="3493" spans="1:8" x14ac:dyDescent="0.3">
      <c r="A3493" s="203">
        <v>39885</v>
      </c>
      <c r="B3493" s="204" t="s">
        <v>509</v>
      </c>
      <c r="C3493" s="204" t="s">
        <v>715</v>
      </c>
      <c r="D3493" s="204" t="s">
        <v>96</v>
      </c>
      <c r="E3493" s="204" t="s">
        <v>712</v>
      </c>
      <c r="F3493" s="205">
        <v>0</v>
      </c>
      <c r="G3493" s="205">
        <v>3286</v>
      </c>
      <c r="H3493">
        <f t="shared" si="68"/>
        <v>2009</v>
      </c>
    </row>
    <row r="3494" spans="1:8" x14ac:dyDescent="0.3">
      <c r="A3494" s="203">
        <v>39885</v>
      </c>
      <c r="B3494" s="204" t="s">
        <v>716</v>
      </c>
      <c r="C3494" s="204" t="s">
        <v>716</v>
      </c>
      <c r="D3494" s="204" t="s">
        <v>96</v>
      </c>
      <c r="E3494" s="204" t="s">
        <v>712</v>
      </c>
      <c r="F3494" s="205">
        <v>735</v>
      </c>
      <c r="G3494" s="205">
        <v>1494</v>
      </c>
      <c r="H3494">
        <f t="shared" si="68"/>
        <v>2009</v>
      </c>
    </row>
    <row r="3495" spans="1:8" x14ac:dyDescent="0.3">
      <c r="A3495" s="203">
        <v>39885</v>
      </c>
      <c r="B3495" s="204" t="s">
        <v>717</v>
      </c>
      <c r="C3495" s="204" t="s">
        <v>718</v>
      </c>
      <c r="D3495" s="204" t="s">
        <v>96</v>
      </c>
      <c r="E3495" s="204" t="s">
        <v>712</v>
      </c>
      <c r="F3495" s="205">
        <v>917</v>
      </c>
      <c r="G3495" s="205">
        <v>1992</v>
      </c>
      <c r="H3495">
        <f t="shared" si="68"/>
        <v>2009</v>
      </c>
    </row>
    <row r="3496" spans="1:8" x14ac:dyDescent="0.3">
      <c r="A3496" s="203">
        <v>39885</v>
      </c>
      <c r="B3496" s="204" t="s">
        <v>717</v>
      </c>
      <c r="C3496" s="204" t="s">
        <v>719</v>
      </c>
      <c r="D3496" s="204" t="s">
        <v>96</v>
      </c>
      <c r="E3496" s="204" t="s">
        <v>712</v>
      </c>
      <c r="F3496" s="205">
        <v>45</v>
      </c>
      <c r="G3496" s="205">
        <v>326</v>
      </c>
      <c r="H3496">
        <f t="shared" si="68"/>
        <v>2009</v>
      </c>
    </row>
    <row r="3497" spans="1:8" x14ac:dyDescent="0.3">
      <c r="A3497" s="203">
        <v>39885</v>
      </c>
      <c r="B3497" s="204" t="s">
        <v>720</v>
      </c>
      <c r="C3497" s="204" t="s">
        <v>720</v>
      </c>
      <c r="D3497" s="204" t="s">
        <v>96</v>
      </c>
      <c r="E3497" s="204" t="s">
        <v>712</v>
      </c>
      <c r="F3497" s="205">
        <v>217</v>
      </c>
      <c r="G3497" s="205">
        <v>488</v>
      </c>
      <c r="H3497">
        <f t="shared" si="68"/>
        <v>2009</v>
      </c>
    </row>
    <row r="3498" spans="1:8" x14ac:dyDescent="0.3">
      <c r="A3498" s="203">
        <v>39885</v>
      </c>
      <c r="B3498" s="204" t="s">
        <v>720</v>
      </c>
      <c r="C3498" s="204" t="s">
        <v>720</v>
      </c>
      <c r="D3498" s="204" t="s">
        <v>96</v>
      </c>
      <c r="E3498" s="204" t="s">
        <v>721</v>
      </c>
      <c r="F3498" s="205">
        <v>274</v>
      </c>
      <c r="G3498" s="205">
        <v>655</v>
      </c>
      <c r="H3498">
        <f t="shared" si="68"/>
        <v>2009</v>
      </c>
    </row>
    <row r="3499" spans="1:8" x14ac:dyDescent="0.3">
      <c r="A3499" s="203">
        <v>39885</v>
      </c>
      <c r="B3499" s="204" t="s">
        <v>134</v>
      </c>
      <c r="C3499" s="204" t="s">
        <v>134</v>
      </c>
      <c r="D3499" s="204" t="s">
        <v>711</v>
      </c>
      <c r="E3499" s="204" t="s">
        <v>721</v>
      </c>
      <c r="F3499" s="205">
        <v>5934</v>
      </c>
      <c r="G3499" s="205">
        <v>7089</v>
      </c>
      <c r="H3499">
        <f t="shared" si="68"/>
        <v>2009</v>
      </c>
    </row>
    <row r="3500" spans="1:8" x14ac:dyDescent="0.3">
      <c r="A3500" s="203">
        <v>39885</v>
      </c>
      <c r="B3500" s="204" t="s">
        <v>509</v>
      </c>
      <c r="C3500" s="204" t="s">
        <v>713</v>
      </c>
      <c r="D3500" s="204" t="s">
        <v>96</v>
      </c>
      <c r="E3500" s="204" t="s">
        <v>721</v>
      </c>
      <c r="F3500" s="205">
        <v>3692.355</v>
      </c>
      <c r="G3500" s="205">
        <v>2584.7549999999997</v>
      </c>
      <c r="H3500">
        <f t="shared" si="68"/>
        <v>2009</v>
      </c>
    </row>
    <row r="3501" spans="1:8" x14ac:dyDescent="0.3">
      <c r="A3501" s="203">
        <v>39885</v>
      </c>
      <c r="B3501" s="204" t="s">
        <v>509</v>
      </c>
      <c r="C3501" s="204" t="s">
        <v>714</v>
      </c>
      <c r="D3501" s="204" t="s">
        <v>96</v>
      </c>
      <c r="E3501" s="204" t="s">
        <v>721</v>
      </c>
      <c r="F3501" s="205">
        <v>469</v>
      </c>
      <c r="G3501" s="205">
        <v>513</v>
      </c>
      <c r="H3501">
        <f t="shared" si="68"/>
        <v>2009</v>
      </c>
    </row>
    <row r="3502" spans="1:8" x14ac:dyDescent="0.3">
      <c r="A3502" s="203">
        <v>39885</v>
      </c>
      <c r="B3502" s="204" t="s">
        <v>509</v>
      </c>
      <c r="C3502" s="204" t="s">
        <v>715</v>
      </c>
      <c r="D3502" s="204" t="s">
        <v>96</v>
      </c>
      <c r="E3502" s="204" t="s">
        <v>721</v>
      </c>
      <c r="F3502" s="205">
        <v>0</v>
      </c>
      <c r="G3502" s="205">
        <v>3487</v>
      </c>
      <c r="H3502">
        <f t="shared" si="68"/>
        <v>2009</v>
      </c>
    </row>
    <row r="3503" spans="1:8" x14ac:dyDescent="0.3">
      <c r="A3503" s="203">
        <v>39885</v>
      </c>
      <c r="B3503" s="204" t="s">
        <v>716</v>
      </c>
      <c r="C3503" s="204" t="s">
        <v>716</v>
      </c>
      <c r="D3503" s="204" t="s">
        <v>96</v>
      </c>
      <c r="E3503" s="204" t="s">
        <v>721</v>
      </c>
      <c r="F3503" s="205">
        <v>918</v>
      </c>
      <c r="G3503" s="205">
        <v>1495</v>
      </c>
      <c r="H3503">
        <f t="shared" si="68"/>
        <v>2009</v>
      </c>
    </row>
    <row r="3504" spans="1:8" x14ac:dyDescent="0.3">
      <c r="A3504" s="203">
        <v>39885</v>
      </c>
      <c r="B3504" s="204" t="s">
        <v>717</v>
      </c>
      <c r="C3504" s="204" t="s">
        <v>718</v>
      </c>
      <c r="D3504" s="204" t="s">
        <v>96</v>
      </c>
      <c r="E3504" s="204" t="s">
        <v>721</v>
      </c>
      <c r="F3504" s="205">
        <v>857</v>
      </c>
      <c r="G3504" s="205">
        <v>1196</v>
      </c>
      <c r="H3504">
        <f t="shared" si="68"/>
        <v>2009</v>
      </c>
    </row>
    <row r="3505" spans="1:8" x14ac:dyDescent="0.3">
      <c r="A3505" s="203">
        <v>39885</v>
      </c>
      <c r="B3505" s="204" t="s">
        <v>717</v>
      </c>
      <c r="C3505" s="204" t="s">
        <v>719</v>
      </c>
      <c r="D3505" s="204" t="s">
        <v>96</v>
      </c>
      <c r="E3505" s="204" t="s">
        <v>721</v>
      </c>
      <c r="F3505" s="205">
        <v>156</v>
      </c>
      <c r="G3505" s="205">
        <v>698</v>
      </c>
      <c r="H3505">
        <f t="shared" si="68"/>
        <v>2009</v>
      </c>
    </row>
    <row r="3506" spans="1:8" x14ac:dyDescent="0.3">
      <c r="A3506" s="203">
        <v>39892</v>
      </c>
      <c r="B3506" s="204" t="s">
        <v>134</v>
      </c>
      <c r="C3506" s="204" t="s">
        <v>134</v>
      </c>
      <c r="D3506" s="204" t="s">
        <v>711</v>
      </c>
      <c r="E3506" s="204" t="s">
        <v>712</v>
      </c>
      <c r="F3506" s="205">
        <v>5307</v>
      </c>
      <c r="G3506" s="205">
        <v>9505</v>
      </c>
      <c r="H3506">
        <f t="shared" si="68"/>
        <v>2009</v>
      </c>
    </row>
    <row r="3507" spans="1:8" x14ac:dyDescent="0.3">
      <c r="A3507" s="203">
        <v>39892</v>
      </c>
      <c r="B3507" s="204" t="s">
        <v>509</v>
      </c>
      <c r="C3507" s="204" t="s">
        <v>713</v>
      </c>
      <c r="D3507" s="204" t="s">
        <v>96</v>
      </c>
      <c r="E3507" s="204" t="s">
        <v>712</v>
      </c>
      <c r="F3507" s="205">
        <v>3006.4649999999997</v>
      </c>
      <c r="G3507" s="205">
        <v>2891.37</v>
      </c>
      <c r="H3507">
        <f t="shared" si="68"/>
        <v>2009</v>
      </c>
    </row>
    <row r="3508" spans="1:8" x14ac:dyDescent="0.3">
      <c r="A3508" s="203">
        <v>39892</v>
      </c>
      <c r="B3508" s="204" t="s">
        <v>509</v>
      </c>
      <c r="C3508" s="204" t="s">
        <v>714</v>
      </c>
      <c r="D3508" s="204" t="s">
        <v>96</v>
      </c>
      <c r="E3508" s="204" t="s">
        <v>712</v>
      </c>
      <c r="F3508" s="205">
        <v>120</v>
      </c>
      <c r="G3508" s="205">
        <v>354</v>
      </c>
      <c r="H3508">
        <f t="shared" si="68"/>
        <v>2009</v>
      </c>
    </row>
    <row r="3509" spans="1:8" x14ac:dyDescent="0.3">
      <c r="A3509" s="203">
        <v>39892</v>
      </c>
      <c r="B3509" s="204" t="s">
        <v>509</v>
      </c>
      <c r="C3509" s="204" t="s">
        <v>715</v>
      </c>
      <c r="D3509" s="204" t="s">
        <v>96</v>
      </c>
      <c r="E3509" s="204" t="s">
        <v>712</v>
      </c>
      <c r="F3509" s="205">
        <v>0</v>
      </c>
      <c r="G3509" s="205">
        <v>3101</v>
      </c>
      <c r="H3509">
        <f t="shared" si="68"/>
        <v>2009</v>
      </c>
    </row>
    <row r="3510" spans="1:8" x14ac:dyDescent="0.3">
      <c r="A3510" s="203">
        <v>39892</v>
      </c>
      <c r="B3510" s="204" t="s">
        <v>716</v>
      </c>
      <c r="C3510" s="204" t="s">
        <v>716</v>
      </c>
      <c r="D3510" s="204" t="s">
        <v>96</v>
      </c>
      <c r="E3510" s="204" t="s">
        <v>712</v>
      </c>
      <c r="F3510" s="205">
        <v>836</v>
      </c>
      <c r="G3510" s="205">
        <v>1606</v>
      </c>
      <c r="H3510">
        <f t="shared" si="68"/>
        <v>2009</v>
      </c>
    </row>
    <row r="3511" spans="1:8" x14ac:dyDescent="0.3">
      <c r="A3511" s="203">
        <v>39892</v>
      </c>
      <c r="B3511" s="204" t="s">
        <v>717</v>
      </c>
      <c r="C3511" s="204" t="s">
        <v>718</v>
      </c>
      <c r="D3511" s="204" t="s">
        <v>96</v>
      </c>
      <c r="E3511" s="204" t="s">
        <v>712</v>
      </c>
      <c r="F3511" s="205">
        <v>599</v>
      </c>
      <c r="G3511" s="205">
        <v>1802</v>
      </c>
      <c r="H3511">
        <f t="shared" si="68"/>
        <v>2009</v>
      </c>
    </row>
    <row r="3512" spans="1:8" x14ac:dyDescent="0.3">
      <c r="A3512" s="203">
        <v>39892</v>
      </c>
      <c r="B3512" s="204" t="s">
        <v>717</v>
      </c>
      <c r="C3512" s="204" t="s">
        <v>719</v>
      </c>
      <c r="D3512" s="204" t="s">
        <v>96</v>
      </c>
      <c r="E3512" s="204" t="s">
        <v>712</v>
      </c>
      <c r="F3512" s="205">
        <v>410</v>
      </c>
      <c r="G3512" s="205">
        <v>377</v>
      </c>
      <c r="H3512">
        <f t="shared" si="68"/>
        <v>2009</v>
      </c>
    </row>
    <row r="3513" spans="1:8" x14ac:dyDescent="0.3">
      <c r="A3513" s="203">
        <v>39892</v>
      </c>
      <c r="B3513" s="204" t="s">
        <v>720</v>
      </c>
      <c r="C3513" s="204" t="s">
        <v>720</v>
      </c>
      <c r="D3513" s="204" t="s">
        <v>96</v>
      </c>
      <c r="E3513" s="204" t="s">
        <v>712</v>
      </c>
      <c r="F3513" s="205">
        <v>269</v>
      </c>
      <c r="G3513" s="205">
        <v>518</v>
      </c>
      <c r="H3513">
        <f t="shared" si="68"/>
        <v>2009</v>
      </c>
    </row>
    <row r="3514" spans="1:8" x14ac:dyDescent="0.3">
      <c r="A3514" s="203">
        <v>39892</v>
      </c>
      <c r="B3514" s="204" t="s">
        <v>720</v>
      </c>
      <c r="C3514" s="204" t="s">
        <v>720</v>
      </c>
      <c r="D3514" s="204" t="s">
        <v>96</v>
      </c>
      <c r="E3514" s="204" t="s">
        <v>721</v>
      </c>
      <c r="F3514" s="205">
        <v>271</v>
      </c>
      <c r="G3514" s="205">
        <v>719</v>
      </c>
      <c r="H3514">
        <f t="shared" si="68"/>
        <v>2009</v>
      </c>
    </row>
    <row r="3515" spans="1:8" x14ac:dyDescent="0.3">
      <c r="A3515" s="203">
        <v>39892</v>
      </c>
      <c r="B3515" s="204" t="s">
        <v>134</v>
      </c>
      <c r="C3515" s="204" t="s">
        <v>134</v>
      </c>
      <c r="D3515" s="204" t="s">
        <v>711</v>
      </c>
      <c r="E3515" s="204" t="s">
        <v>721</v>
      </c>
      <c r="F3515" s="205">
        <v>7143</v>
      </c>
      <c r="G3515" s="205">
        <v>6049</v>
      </c>
      <c r="H3515">
        <f t="shared" si="68"/>
        <v>2009</v>
      </c>
    </row>
    <row r="3516" spans="1:8" x14ac:dyDescent="0.3">
      <c r="A3516" s="203">
        <v>39892</v>
      </c>
      <c r="B3516" s="204" t="s">
        <v>509</v>
      </c>
      <c r="C3516" s="204" t="s">
        <v>713</v>
      </c>
      <c r="D3516" s="204" t="s">
        <v>96</v>
      </c>
      <c r="E3516" s="204" t="s">
        <v>721</v>
      </c>
      <c r="F3516" s="205">
        <v>3759.45</v>
      </c>
      <c r="G3516" s="205">
        <v>2404.77</v>
      </c>
      <c r="H3516">
        <f t="shared" si="68"/>
        <v>2009</v>
      </c>
    </row>
    <row r="3517" spans="1:8" x14ac:dyDescent="0.3">
      <c r="A3517" s="203">
        <v>39892</v>
      </c>
      <c r="B3517" s="204" t="s">
        <v>509</v>
      </c>
      <c r="C3517" s="204" t="s">
        <v>714</v>
      </c>
      <c r="D3517" s="204" t="s">
        <v>96</v>
      </c>
      <c r="E3517" s="204" t="s">
        <v>721</v>
      </c>
      <c r="F3517" s="205">
        <v>292</v>
      </c>
      <c r="G3517" s="205">
        <v>373</v>
      </c>
      <c r="H3517">
        <f t="shared" si="68"/>
        <v>2009</v>
      </c>
    </row>
    <row r="3518" spans="1:8" x14ac:dyDescent="0.3">
      <c r="A3518" s="203">
        <v>39892</v>
      </c>
      <c r="B3518" s="204" t="s">
        <v>509</v>
      </c>
      <c r="C3518" s="204" t="s">
        <v>715</v>
      </c>
      <c r="D3518" s="204" t="s">
        <v>96</v>
      </c>
      <c r="E3518" s="204" t="s">
        <v>721</v>
      </c>
      <c r="F3518" s="205">
        <v>0</v>
      </c>
      <c r="G3518" s="205">
        <v>3454</v>
      </c>
      <c r="H3518">
        <f t="shared" si="68"/>
        <v>2009</v>
      </c>
    </row>
    <row r="3519" spans="1:8" x14ac:dyDescent="0.3">
      <c r="A3519" s="203">
        <v>39892</v>
      </c>
      <c r="B3519" s="204" t="s">
        <v>716</v>
      </c>
      <c r="C3519" s="204" t="s">
        <v>716</v>
      </c>
      <c r="D3519" s="204" t="s">
        <v>96</v>
      </c>
      <c r="E3519" s="204" t="s">
        <v>721</v>
      </c>
      <c r="F3519" s="205">
        <v>894</v>
      </c>
      <c r="G3519" s="205">
        <v>1495</v>
      </c>
      <c r="H3519">
        <f t="shared" si="68"/>
        <v>2009</v>
      </c>
    </row>
    <row r="3520" spans="1:8" x14ac:dyDescent="0.3">
      <c r="A3520" s="203">
        <v>39892</v>
      </c>
      <c r="B3520" s="204" t="s">
        <v>717</v>
      </c>
      <c r="C3520" s="204" t="s">
        <v>718</v>
      </c>
      <c r="D3520" s="204" t="s">
        <v>96</v>
      </c>
      <c r="E3520" s="204" t="s">
        <v>721</v>
      </c>
      <c r="F3520" s="205">
        <v>881</v>
      </c>
      <c r="G3520" s="205">
        <v>1138</v>
      </c>
      <c r="H3520">
        <f t="shared" si="68"/>
        <v>2009</v>
      </c>
    </row>
    <row r="3521" spans="1:8" x14ac:dyDescent="0.3">
      <c r="A3521" s="203">
        <v>39892</v>
      </c>
      <c r="B3521" s="204" t="s">
        <v>717</v>
      </c>
      <c r="C3521" s="204" t="s">
        <v>719</v>
      </c>
      <c r="D3521" s="204" t="s">
        <v>96</v>
      </c>
      <c r="E3521" s="204" t="s">
        <v>721</v>
      </c>
      <c r="F3521" s="205">
        <v>200</v>
      </c>
      <c r="G3521" s="205">
        <v>660</v>
      </c>
      <c r="H3521">
        <f t="shared" si="68"/>
        <v>2009</v>
      </c>
    </row>
    <row r="3522" spans="1:8" x14ac:dyDescent="0.3">
      <c r="A3522" s="203">
        <v>39899</v>
      </c>
      <c r="B3522" s="204" t="s">
        <v>134</v>
      </c>
      <c r="C3522" s="204" t="s">
        <v>134</v>
      </c>
      <c r="D3522" s="204" t="s">
        <v>711</v>
      </c>
      <c r="E3522" s="204" t="s">
        <v>712</v>
      </c>
      <c r="F3522" s="205">
        <v>5198</v>
      </c>
      <c r="G3522" s="205">
        <v>8748</v>
      </c>
      <c r="H3522">
        <f t="shared" si="68"/>
        <v>2009</v>
      </c>
    </row>
    <row r="3523" spans="1:8" x14ac:dyDescent="0.3">
      <c r="A3523" s="203">
        <v>39899</v>
      </c>
      <c r="B3523" s="204" t="s">
        <v>509</v>
      </c>
      <c r="C3523" s="204" t="s">
        <v>713</v>
      </c>
      <c r="D3523" s="204" t="s">
        <v>96</v>
      </c>
      <c r="E3523" s="204" t="s">
        <v>712</v>
      </c>
      <c r="F3523" s="205">
        <v>2649.4549999999999</v>
      </c>
      <c r="G3523" s="205">
        <v>2578.3249999999998</v>
      </c>
      <c r="H3523">
        <f t="shared" ref="H3523:H3586" si="69">YEAR(A3523)</f>
        <v>2009</v>
      </c>
    </row>
    <row r="3524" spans="1:8" x14ac:dyDescent="0.3">
      <c r="A3524" s="203">
        <v>39899</v>
      </c>
      <c r="B3524" s="204" t="s">
        <v>509</v>
      </c>
      <c r="C3524" s="204" t="s">
        <v>714</v>
      </c>
      <c r="D3524" s="204" t="s">
        <v>96</v>
      </c>
      <c r="E3524" s="204" t="s">
        <v>712</v>
      </c>
      <c r="F3524" s="205">
        <v>359</v>
      </c>
      <c r="G3524" s="205">
        <v>395</v>
      </c>
      <c r="H3524">
        <f t="shared" si="69"/>
        <v>2009</v>
      </c>
    </row>
    <row r="3525" spans="1:8" x14ac:dyDescent="0.3">
      <c r="A3525" s="203">
        <v>39899</v>
      </c>
      <c r="B3525" s="204" t="s">
        <v>509</v>
      </c>
      <c r="C3525" s="204" t="s">
        <v>715</v>
      </c>
      <c r="D3525" s="204" t="s">
        <v>96</v>
      </c>
      <c r="E3525" s="204" t="s">
        <v>712</v>
      </c>
      <c r="F3525" s="205">
        <v>0</v>
      </c>
      <c r="G3525" s="205">
        <v>2592</v>
      </c>
      <c r="H3525">
        <f t="shared" si="69"/>
        <v>2009</v>
      </c>
    </row>
    <row r="3526" spans="1:8" x14ac:dyDescent="0.3">
      <c r="A3526" s="203">
        <v>39899</v>
      </c>
      <c r="B3526" s="204" t="s">
        <v>716</v>
      </c>
      <c r="C3526" s="204" t="s">
        <v>716</v>
      </c>
      <c r="D3526" s="204" t="s">
        <v>96</v>
      </c>
      <c r="E3526" s="204" t="s">
        <v>712</v>
      </c>
      <c r="F3526" s="205">
        <v>768</v>
      </c>
      <c r="G3526" s="205">
        <v>1498</v>
      </c>
      <c r="H3526">
        <f t="shared" si="69"/>
        <v>2009</v>
      </c>
    </row>
    <row r="3527" spans="1:8" x14ac:dyDescent="0.3">
      <c r="A3527" s="203">
        <v>39899</v>
      </c>
      <c r="B3527" s="204" t="s">
        <v>717</v>
      </c>
      <c r="C3527" s="204" t="s">
        <v>718</v>
      </c>
      <c r="D3527" s="204" t="s">
        <v>96</v>
      </c>
      <c r="E3527" s="204" t="s">
        <v>712</v>
      </c>
      <c r="F3527" s="205">
        <v>647</v>
      </c>
      <c r="G3527" s="205">
        <v>1499</v>
      </c>
      <c r="H3527">
        <f t="shared" si="69"/>
        <v>2009</v>
      </c>
    </row>
    <row r="3528" spans="1:8" x14ac:dyDescent="0.3">
      <c r="A3528" s="203">
        <v>39899</v>
      </c>
      <c r="B3528" s="204" t="s">
        <v>717</v>
      </c>
      <c r="C3528" s="204" t="s">
        <v>719</v>
      </c>
      <c r="D3528" s="204" t="s">
        <v>96</v>
      </c>
      <c r="E3528" s="204" t="s">
        <v>712</v>
      </c>
      <c r="F3528" s="205">
        <v>343</v>
      </c>
      <c r="G3528" s="205">
        <v>351</v>
      </c>
      <c r="H3528">
        <f t="shared" si="69"/>
        <v>2009</v>
      </c>
    </row>
    <row r="3529" spans="1:8" x14ac:dyDescent="0.3">
      <c r="A3529" s="203">
        <v>39899</v>
      </c>
      <c r="B3529" s="204" t="s">
        <v>720</v>
      </c>
      <c r="C3529" s="204" t="s">
        <v>720</v>
      </c>
      <c r="D3529" s="204" t="s">
        <v>96</v>
      </c>
      <c r="E3529" s="204" t="s">
        <v>712</v>
      </c>
      <c r="F3529" s="205">
        <v>308</v>
      </c>
      <c r="G3529" s="205">
        <v>628</v>
      </c>
      <c r="H3529">
        <f t="shared" si="69"/>
        <v>2009</v>
      </c>
    </row>
    <row r="3530" spans="1:8" x14ac:dyDescent="0.3">
      <c r="A3530" s="203">
        <v>39899</v>
      </c>
      <c r="B3530" s="204" t="s">
        <v>720</v>
      </c>
      <c r="C3530" s="204" t="s">
        <v>720</v>
      </c>
      <c r="D3530" s="204" t="s">
        <v>96</v>
      </c>
      <c r="E3530" s="204" t="s">
        <v>721</v>
      </c>
      <c r="F3530" s="205">
        <v>385</v>
      </c>
      <c r="G3530" s="205">
        <v>695</v>
      </c>
      <c r="H3530">
        <f t="shared" si="69"/>
        <v>2009</v>
      </c>
    </row>
    <row r="3531" spans="1:8" x14ac:dyDescent="0.3">
      <c r="A3531" s="203">
        <v>39899</v>
      </c>
      <c r="B3531" s="204" t="s">
        <v>134</v>
      </c>
      <c r="C3531" s="204" t="s">
        <v>134</v>
      </c>
      <c r="D3531" s="204" t="s">
        <v>711</v>
      </c>
      <c r="E3531" s="204" t="s">
        <v>721</v>
      </c>
      <c r="F3531" s="205">
        <v>5885</v>
      </c>
      <c r="G3531" s="205">
        <v>7015</v>
      </c>
      <c r="H3531">
        <f t="shared" si="69"/>
        <v>2009</v>
      </c>
    </row>
    <row r="3532" spans="1:8" x14ac:dyDescent="0.3">
      <c r="A3532" s="203">
        <v>39899</v>
      </c>
      <c r="B3532" s="204" t="s">
        <v>509</v>
      </c>
      <c r="C3532" s="204" t="s">
        <v>713</v>
      </c>
      <c r="D3532" s="204" t="s">
        <v>96</v>
      </c>
      <c r="E3532" s="204" t="s">
        <v>721</v>
      </c>
      <c r="F3532" s="205">
        <v>3437.8199999999997</v>
      </c>
      <c r="G3532" s="205">
        <v>2438.85</v>
      </c>
      <c r="H3532">
        <f t="shared" si="69"/>
        <v>2009</v>
      </c>
    </row>
    <row r="3533" spans="1:8" x14ac:dyDescent="0.3">
      <c r="A3533" s="203">
        <v>39899</v>
      </c>
      <c r="B3533" s="204" t="s">
        <v>509</v>
      </c>
      <c r="C3533" s="204" t="s">
        <v>714</v>
      </c>
      <c r="D3533" s="204" t="s">
        <v>96</v>
      </c>
      <c r="E3533" s="204" t="s">
        <v>721</v>
      </c>
      <c r="F3533" s="205">
        <v>615</v>
      </c>
      <c r="G3533" s="205">
        <v>577</v>
      </c>
      <c r="H3533">
        <f t="shared" si="69"/>
        <v>2009</v>
      </c>
    </row>
    <row r="3534" spans="1:8" x14ac:dyDescent="0.3">
      <c r="A3534" s="203">
        <v>39899</v>
      </c>
      <c r="B3534" s="204" t="s">
        <v>509</v>
      </c>
      <c r="C3534" s="204" t="s">
        <v>715</v>
      </c>
      <c r="D3534" s="204" t="s">
        <v>96</v>
      </c>
      <c r="E3534" s="204" t="s">
        <v>721</v>
      </c>
      <c r="F3534" s="205">
        <v>0</v>
      </c>
      <c r="G3534" s="205">
        <v>3620</v>
      </c>
      <c r="H3534">
        <f t="shared" si="69"/>
        <v>2009</v>
      </c>
    </row>
    <row r="3535" spans="1:8" x14ac:dyDescent="0.3">
      <c r="A3535" s="203">
        <v>39899</v>
      </c>
      <c r="B3535" s="204" t="s">
        <v>716</v>
      </c>
      <c r="C3535" s="204" t="s">
        <v>716</v>
      </c>
      <c r="D3535" s="204" t="s">
        <v>96</v>
      </c>
      <c r="E3535" s="204" t="s">
        <v>721</v>
      </c>
      <c r="F3535" s="205">
        <v>957</v>
      </c>
      <c r="G3535" s="205">
        <v>1471</v>
      </c>
      <c r="H3535">
        <f t="shared" si="69"/>
        <v>2009</v>
      </c>
    </row>
    <row r="3536" spans="1:8" x14ac:dyDescent="0.3">
      <c r="A3536" s="203">
        <v>39899</v>
      </c>
      <c r="B3536" s="204" t="s">
        <v>717</v>
      </c>
      <c r="C3536" s="204" t="s">
        <v>718</v>
      </c>
      <c r="D3536" s="204" t="s">
        <v>96</v>
      </c>
      <c r="E3536" s="204" t="s">
        <v>721</v>
      </c>
      <c r="F3536" s="205">
        <v>898</v>
      </c>
      <c r="G3536" s="205">
        <v>1029</v>
      </c>
      <c r="H3536">
        <f t="shared" si="69"/>
        <v>2009</v>
      </c>
    </row>
    <row r="3537" spans="1:8" x14ac:dyDescent="0.3">
      <c r="A3537" s="203">
        <v>39899</v>
      </c>
      <c r="B3537" s="204" t="s">
        <v>717</v>
      </c>
      <c r="C3537" s="204" t="s">
        <v>719</v>
      </c>
      <c r="D3537" s="204" t="s">
        <v>96</v>
      </c>
      <c r="E3537" s="204" t="s">
        <v>721</v>
      </c>
      <c r="F3537" s="205">
        <v>285</v>
      </c>
      <c r="G3537" s="205">
        <v>650</v>
      </c>
      <c r="H3537">
        <f t="shared" si="69"/>
        <v>2009</v>
      </c>
    </row>
    <row r="3538" spans="1:8" x14ac:dyDescent="0.3">
      <c r="A3538" s="203">
        <v>39906</v>
      </c>
      <c r="B3538" s="204" t="s">
        <v>134</v>
      </c>
      <c r="C3538" s="204" t="s">
        <v>134</v>
      </c>
      <c r="D3538" s="204" t="s">
        <v>711</v>
      </c>
      <c r="E3538" s="204" t="s">
        <v>712</v>
      </c>
      <c r="F3538" s="205">
        <v>4914</v>
      </c>
      <c r="G3538" s="205">
        <v>9103</v>
      </c>
      <c r="H3538">
        <f t="shared" si="69"/>
        <v>2009</v>
      </c>
    </row>
    <row r="3539" spans="1:8" x14ac:dyDescent="0.3">
      <c r="A3539" s="203">
        <v>39906</v>
      </c>
      <c r="B3539" s="204" t="s">
        <v>509</v>
      </c>
      <c r="C3539" s="204" t="s">
        <v>713</v>
      </c>
      <c r="D3539" s="204" t="s">
        <v>96</v>
      </c>
      <c r="E3539" s="204" t="s">
        <v>712</v>
      </c>
      <c r="F3539" s="205">
        <v>2695.7049999999999</v>
      </c>
      <c r="G3539" s="205">
        <v>2824.2749999999996</v>
      </c>
      <c r="H3539">
        <f t="shared" si="69"/>
        <v>2009</v>
      </c>
    </row>
    <row r="3540" spans="1:8" x14ac:dyDescent="0.3">
      <c r="A3540" s="203">
        <v>39906</v>
      </c>
      <c r="B3540" s="204" t="s">
        <v>509</v>
      </c>
      <c r="C3540" s="204" t="s">
        <v>714</v>
      </c>
      <c r="D3540" s="204" t="s">
        <v>96</v>
      </c>
      <c r="E3540" s="204" t="s">
        <v>712</v>
      </c>
      <c r="F3540" s="205">
        <v>289</v>
      </c>
      <c r="G3540" s="205">
        <v>592</v>
      </c>
      <c r="H3540">
        <f t="shared" si="69"/>
        <v>2009</v>
      </c>
    </row>
    <row r="3541" spans="1:8" x14ac:dyDescent="0.3">
      <c r="A3541" s="203">
        <v>39906</v>
      </c>
      <c r="B3541" s="204" t="s">
        <v>509</v>
      </c>
      <c r="C3541" s="204" t="s">
        <v>715</v>
      </c>
      <c r="D3541" s="204" t="s">
        <v>96</v>
      </c>
      <c r="E3541" s="204" t="s">
        <v>712</v>
      </c>
      <c r="F3541" s="205">
        <v>0</v>
      </c>
      <c r="G3541" s="205">
        <v>2588</v>
      </c>
      <c r="H3541">
        <f t="shared" si="69"/>
        <v>2009</v>
      </c>
    </row>
    <row r="3542" spans="1:8" x14ac:dyDescent="0.3">
      <c r="A3542" s="203">
        <v>39906</v>
      </c>
      <c r="B3542" s="204" t="s">
        <v>716</v>
      </c>
      <c r="C3542" s="204" t="s">
        <v>716</v>
      </c>
      <c r="D3542" s="204" t="s">
        <v>96</v>
      </c>
      <c r="E3542" s="204" t="s">
        <v>712</v>
      </c>
      <c r="F3542" s="205">
        <v>709</v>
      </c>
      <c r="G3542" s="205">
        <v>1850</v>
      </c>
      <c r="H3542">
        <f t="shared" si="69"/>
        <v>2009</v>
      </c>
    </row>
    <row r="3543" spans="1:8" x14ac:dyDescent="0.3">
      <c r="A3543" s="203">
        <v>39906</v>
      </c>
      <c r="B3543" s="204" t="s">
        <v>717</v>
      </c>
      <c r="C3543" s="204" t="s">
        <v>718</v>
      </c>
      <c r="D3543" s="204" t="s">
        <v>96</v>
      </c>
      <c r="E3543" s="204" t="s">
        <v>712</v>
      </c>
      <c r="F3543" s="205">
        <v>986</v>
      </c>
      <c r="G3543" s="205">
        <v>1498</v>
      </c>
      <c r="H3543">
        <f t="shared" si="69"/>
        <v>2009</v>
      </c>
    </row>
    <row r="3544" spans="1:8" x14ac:dyDescent="0.3">
      <c r="A3544" s="203">
        <v>39906</v>
      </c>
      <c r="B3544" s="204" t="s">
        <v>717</v>
      </c>
      <c r="C3544" s="204" t="s">
        <v>719</v>
      </c>
      <c r="D3544" s="204" t="s">
        <v>96</v>
      </c>
      <c r="E3544" s="204" t="s">
        <v>712</v>
      </c>
      <c r="F3544" s="205">
        <v>36</v>
      </c>
      <c r="G3544" s="205">
        <v>295</v>
      </c>
      <c r="H3544">
        <f t="shared" si="69"/>
        <v>2009</v>
      </c>
    </row>
    <row r="3545" spans="1:8" x14ac:dyDescent="0.3">
      <c r="A3545" s="203">
        <v>39906</v>
      </c>
      <c r="B3545" s="204" t="s">
        <v>720</v>
      </c>
      <c r="C3545" s="204" t="s">
        <v>720</v>
      </c>
      <c r="D3545" s="204" t="s">
        <v>96</v>
      </c>
      <c r="E3545" s="204" t="s">
        <v>712</v>
      </c>
      <c r="F3545" s="205">
        <v>203</v>
      </c>
      <c r="G3545" s="205">
        <v>605</v>
      </c>
      <c r="H3545">
        <f t="shared" si="69"/>
        <v>2009</v>
      </c>
    </row>
    <row r="3546" spans="1:8" x14ac:dyDescent="0.3">
      <c r="A3546" s="203">
        <v>39906</v>
      </c>
      <c r="B3546" s="204" t="s">
        <v>720</v>
      </c>
      <c r="C3546" s="204" t="s">
        <v>720</v>
      </c>
      <c r="D3546" s="204" t="s">
        <v>96</v>
      </c>
      <c r="E3546" s="204" t="s">
        <v>721</v>
      </c>
      <c r="F3546" s="205">
        <v>461</v>
      </c>
      <c r="G3546" s="205">
        <v>836</v>
      </c>
      <c r="H3546">
        <f t="shared" si="69"/>
        <v>2009</v>
      </c>
    </row>
    <row r="3547" spans="1:8" x14ac:dyDescent="0.3">
      <c r="A3547" s="203">
        <v>39906</v>
      </c>
      <c r="B3547" s="204" t="s">
        <v>134</v>
      </c>
      <c r="C3547" s="204" t="s">
        <v>134</v>
      </c>
      <c r="D3547" s="204" t="s">
        <v>711</v>
      </c>
      <c r="E3547" s="204" t="s">
        <v>721</v>
      </c>
      <c r="F3547" s="205">
        <v>6998</v>
      </c>
      <c r="G3547" s="205">
        <v>5908</v>
      </c>
      <c r="H3547">
        <f t="shared" si="69"/>
        <v>2009</v>
      </c>
    </row>
    <row r="3548" spans="1:8" x14ac:dyDescent="0.3">
      <c r="A3548" s="203">
        <v>39906</v>
      </c>
      <c r="B3548" s="204" t="s">
        <v>509</v>
      </c>
      <c r="C3548" s="204" t="s">
        <v>713</v>
      </c>
      <c r="D3548" s="204" t="s">
        <v>96</v>
      </c>
      <c r="E3548" s="204" t="s">
        <v>721</v>
      </c>
      <c r="F3548" s="205">
        <v>3815.895</v>
      </c>
      <c r="G3548" s="205">
        <v>2435.6549999999997</v>
      </c>
      <c r="H3548">
        <f t="shared" si="69"/>
        <v>2009</v>
      </c>
    </row>
    <row r="3549" spans="1:8" x14ac:dyDescent="0.3">
      <c r="A3549" s="203">
        <v>39906</v>
      </c>
      <c r="B3549" s="204" t="s">
        <v>509</v>
      </c>
      <c r="C3549" s="204" t="s">
        <v>714</v>
      </c>
      <c r="D3549" s="204" t="s">
        <v>96</v>
      </c>
      <c r="E3549" s="204" t="s">
        <v>721</v>
      </c>
      <c r="F3549" s="205">
        <v>602</v>
      </c>
      <c r="G3549" s="205">
        <v>649</v>
      </c>
      <c r="H3549">
        <f t="shared" si="69"/>
        <v>2009</v>
      </c>
    </row>
    <row r="3550" spans="1:8" x14ac:dyDescent="0.3">
      <c r="A3550" s="203">
        <v>39906</v>
      </c>
      <c r="B3550" s="204" t="s">
        <v>509</v>
      </c>
      <c r="C3550" s="204" t="s">
        <v>715</v>
      </c>
      <c r="D3550" s="204" t="s">
        <v>96</v>
      </c>
      <c r="E3550" s="204" t="s">
        <v>721</v>
      </c>
      <c r="F3550" s="205">
        <v>0</v>
      </c>
      <c r="G3550" s="205">
        <v>3711</v>
      </c>
      <c r="H3550">
        <f t="shared" si="69"/>
        <v>2009</v>
      </c>
    </row>
    <row r="3551" spans="1:8" x14ac:dyDescent="0.3">
      <c r="A3551" s="203">
        <v>39906</v>
      </c>
      <c r="B3551" s="204" t="s">
        <v>716</v>
      </c>
      <c r="C3551" s="204" t="s">
        <v>716</v>
      </c>
      <c r="D3551" s="204" t="s">
        <v>96</v>
      </c>
      <c r="E3551" s="204" t="s">
        <v>721</v>
      </c>
      <c r="F3551" s="205">
        <v>1032</v>
      </c>
      <c r="G3551" s="205">
        <v>1519</v>
      </c>
      <c r="H3551">
        <f t="shared" si="69"/>
        <v>2009</v>
      </c>
    </row>
    <row r="3552" spans="1:8" x14ac:dyDescent="0.3">
      <c r="A3552" s="203">
        <v>39906</v>
      </c>
      <c r="B3552" s="204" t="s">
        <v>717</v>
      </c>
      <c r="C3552" s="204" t="s">
        <v>718</v>
      </c>
      <c r="D3552" s="204" t="s">
        <v>96</v>
      </c>
      <c r="E3552" s="204" t="s">
        <v>721</v>
      </c>
      <c r="F3552" s="205">
        <v>1016</v>
      </c>
      <c r="G3552" s="205">
        <v>1058</v>
      </c>
      <c r="H3552">
        <f t="shared" si="69"/>
        <v>2009</v>
      </c>
    </row>
    <row r="3553" spans="1:8" x14ac:dyDescent="0.3">
      <c r="A3553" s="203">
        <v>39906</v>
      </c>
      <c r="B3553" s="204" t="s">
        <v>717</v>
      </c>
      <c r="C3553" s="204" t="s">
        <v>719</v>
      </c>
      <c r="D3553" s="204" t="s">
        <v>96</v>
      </c>
      <c r="E3553" s="204" t="s">
        <v>721</v>
      </c>
      <c r="F3553" s="205">
        <v>339</v>
      </c>
      <c r="G3553" s="205">
        <v>683</v>
      </c>
      <c r="H3553">
        <f t="shared" si="69"/>
        <v>2009</v>
      </c>
    </row>
    <row r="3554" spans="1:8" x14ac:dyDescent="0.3">
      <c r="A3554" s="203">
        <v>39913</v>
      </c>
      <c r="B3554" s="204" t="s">
        <v>134</v>
      </c>
      <c r="C3554" s="204" t="s">
        <v>134</v>
      </c>
      <c r="D3554" s="204" t="s">
        <v>711</v>
      </c>
      <c r="E3554" s="204" t="s">
        <v>712</v>
      </c>
      <c r="F3554" s="205">
        <v>5001</v>
      </c>
      <c r="G3554" s="205">
        <v>9515</v>
      </c>
      <c r="H3554">
        <f t="shared" si="69"/>
        <v>2009</v>
      </c>
    </row>
    <row r="3555" spans="1:8" x14ac:dyDescent="0.3">
      <c r="A3555" s="203">
        <v>39913</v>
      </c>
      <c r="B3555" s="204" t="s">
        <v>509</v>
      </c>
      <c r="C3555" s="204" t="s">
        <v>713</v>
      </c>
      <c r="D3555" s="204" t="s">
        <v>96</v>
      </c>
      <c r="E3555" s="204" t="s">
        <v>712</v>
      </c>
      <c r="F3555" s="205">
        <v>2610.1549999999997</v>
      </c>
      <c r="G3555" s="205">
        <v>2261.89</v>
      </c>
      <c r="H3555">
        <f t="shared" si="69"/>
        <v>2009</v>
      </c>
    </row>
    <row r="3556" spans="1:8" x14ac:dyDescent="0.3">
      <c r="A3556" s="203">
        <v>39913</v>
      </c>
      <c r="B3556" s="204" t="s">
        <v>509</v>
      </c>
      <c r="C3556" s="204" t="s">
        <v>714</v>
      </c>
      <c r="D3556" s="204" t="s">
        <v>96</v>
      </c>
      <c r="E3556" s="204" t="s">
        <v>712</v>
      </c>
      <c r="F3556" s="205">
        <v>347</v>
      </c>
      <c r="G3556" s="205">
        <v>600</v>
      </c>
      <c r="H3556">
        <f t="shared" si="69"/>
        <v>2009</v>
      </c>
    </row>
    <row r="3557" spans="1:8" x14ac:dyDescent="0.3">
      <c r="A3557" s="203">
        <v>39913</v>
      </c>
      <c r="B3557" s="204" t="s">
        <v>509</v>
      </c>
      <c r="C3557" s="204" t="s">
        <v>715</v>
      </c>
      <c r="D3557" s="204" t="s">
        <v>96</v>
      </c>
      <c r="E3557" s="204" t="s">
        <v>712</v>
      </c>
      <c r="F3557" s="205">
        <v>0</v>
      </c>
      <c r="G3557" s="205">
        <v>2437</v>
      </c>
      <c r="H3557">
        <f t="shared" si="69"/>
        <v>2009</v>
      </c>
    </row>
    <row r="3558" spans="1:8" x14ac:dyDescent="0.3">
      <c r="A3558" s="203">
        <v>39913</v>
      </c>
      <c r="B3558" s="204" t="s">
        <v>716</v>
      </c>
      <c r="C3558" s="204" t="s">
        <v>716</v>
      </c>
      <c r="D3558" s="204" t="s">
        <v>96</v>
      </c>
      <c r="E3558" s="204" t="s">
        <v>712</v>
      </c>
      <c r="F3558" s="205">
        <v>676</v>
      </c>
      <c r="G3558" s="205">
        <v>1819</v>
      </c>
      <c r="H3558">
        <f t="shared" si="69"/>
        <v>2009</v>
      </c>
    </row>
    <row r="3559" spans="1:8" x14ac:dyDescent="0.3">
      <c r="A3559" s="203">
        <v>39913</v>
      </c>
      <c r="B3559" s="204" t="s">
        <v>717</v>
      </c>
      <c r="C3559" s="204" t="s">
        <v>718</v>
      </c>
      <c r="D3559" s="204" t="s">
        <v>96</v>
      </c>
      <c r="E3559" s="204" t="s">
        <v>712</v>
      </c>
      <c r="F3559" s="205">
        <v>962</v>
      </c>
      <c r="G3559" s="205">
        <v>1363</v>
      </c>
      <c r="H3559">
        <f t="shared" si="69"/>
        <v>2009</v>
      </c>
    </row>
    <row r="3560" spans="1:8" x14ac:dyDescent="0.3">
      <c r="A3560" s="203">
        <v>39913</v>
      </c>
      <c r="B3560" s="204" t="s">
        <v>717</v>
      </c>
      <c r="C3560" s="204" t="s">
        <v>719</v>
      </c>
      <c r="D3560" s="204" t="s">
        <v>96</v>
      </c>
      <c r="E3560" s="204" t="s">
        <v>712</v>
      </c>
      <c r="F3560" s="205">
        <v>107</v>
      </c>
      <c r="G3560" s="205">
        <v>420</v>
      </c>
      <c r="H3560">
        <f t="shared" si="69"/>
        <v>2009</v>
      </c>
    </row>
    <row r="3561" spans="1:8" x14ac:dyDescent="0.3">
      <c r="A3561" s="203">
        <v>39913</v>
      </c>
      <c r="B3561" s="204" t="s">
        <v>720</v>
      </c>
      <c r="C3561" s="204" t="s">
        <v>720</v>
      </c>
      <c r="D3561" s="204" t="s">
        <v>96</v>
      </c>
      <c r="E3561" s="204" t="s">
        <v>712</v>
      </c>
      <c r="F3561" s="205">
        <v>250</v>
      </c>
      <c r="G3561" s="205">
        <v>692</v>
      </c>
      <c r="H3561">
        <f t="shared" si="69"/>
        <v>2009</v>
      </c>
    </row>
    <row r="3562" spans="1:8" x14ac:dyDescent="0.3">
      <c r="A3562" s="203">
        <v>39913</v>
      </c>
      <c r="B3562" s="204" t="s">
        <v>720</v>
      </c>
      <c r="C3562" s="204" t="s">
        <v>720</v>
      </c>
      <c r="D3562" s="204" t="s">
        <v>96</v>
      </c>
      <c r="E3562" s="204" t="s">
        <v>721</v>
      </c>
      <c r="F3562" s="205">
        <v>195</v>
      </c>
      <c r="G3562" s="205">
        <v>621</v>
      </c>
      <c r="H3562">
        <f t="shared" si="69"/>
        <v>2009</v>
      </c>
    </row>
    <row r="3563" spans="1:8" x14ac:dyDescent="0.3">
      <c r="A3563" s="203">
        <v>39913</v>
      </c>
      <c r="B3563" s="204" t="s">
        <v>134</v>
      </c>
      <c r="C3563" s="204" t="s">
        <v>134</v>
      </c>
      <c r="D3563" s="204" t="s">
        <v>711</v>
      </c>
      <c r="E3563" s="204" t="s">
        <v>721</v>
      </c>
      <c r="F3563" s="205">
        <v>6466</v>
      </c>
      <c r="G3563" s="205">
        <v>6797</v>
      </c>
      <c r="H3563">
        <f t="shared" si="69"/>
        <v>2009</v>
      </c>
    </row>
    <row r="3564" spans="1:8" x14ac:dyDescent="0.3">
      <c r="A3564" s="203">
        <v>39913</v>
      </c>
      <c r="B3564" s="204" t="s">
        <v>509</v>
      </c>
      <c r="C3564" s="204" t="s">
        <v>713</v>
      </c>
      <c r="D3564" s="204" t="s">
        <v>96</v>
      </c>
      <c r="E3564" s="204" t="s">
        <v>721</v>
      </c>
      <c r="F3564" s="205">
        <v>3998.0099999999998</v>
      </c>
      <c r="G3564" s="205">
        <v>2530.44</v>
      </c>
      <c r="H3564">
        <f t="shared" si="69"/>
        <v>2009</v>
      </c>
    </row>
    <row r="3565" spans="1:8" x14ac:dyDescent="0.3">
      <c r="A3565" s="203">
        <v>39913</v>
      </c>
      <c r="B3565" s="204" t="s">
        <v>509</v>
      </c>
      <c r="C3565" s="204" t="s">
        <v>714</v>
      </c>
      <c r="D3565" s="204" t="s">
        <v>96</v>
      </c>
      <c r="E3565" s="204" t="s">
        <v>721</v>
      </c>
      <c r="F3565" s="205">
        <v>538</v>
      </c>
      <c r="G3565" s="205">
        <v>539</v>
      </c>
      <c r="H3565">
        <f t="shared" si="69"/>
        <v>2009</v>
      </c>
    </row>
    <row r="3566" spans="1:8" x14ac:dyDescent="0.3">
      <c r="A3566" s="203">
        <v>39913</v>
      </c>
      <c r="B3566" s="204" t="s">
        <v>509</v>
      </c>
      <c r="C3566" s="204" t="s">
        <v>715</v>
      </c>
      <c r="D3566" s="204" t="s">
        <v>96</v>
      </c>
      <c r="E3566" s="204" t="s">
        <v>721</v>
      </c>
      <c r="F3566" s="205">
        <v>0</v>
      </c>
      <c r="G3566" s="205">
        <v>3614</v>
      </c>
      <c r="H3566">
        <f t="shared" si="69"/>
        <v>2009</v>
      </c>
    </row>
    <row r="3567" spans="1:8" x14ac:dyDescent="0.3">
      <c r="A3567" s="203">
        <v>39913</v>
      </c>
      <c r="B3567" s="204" t="s">
        <v>716</v>
      </c>
      <c r="C3567" s="204" t="s">
        <v>716</v>
      </c>
      <c r="D3567" s="204" t="s">
        <v>96</v>
      </c>
      <c r="E3567" s="204" t="s">
        <v>721</v>
      </c>
      <c r="F3567" s="205">
        <v>1094</v>
      </c>
      <c r="G3567" s="205">
        <v>1573</v>
      </c>
      <c r="H3567">
        <f t="shared" si="69"/>
        <v>2009</v>
      </c>
    </row>
    <row r="3568" spans="1:8" x14ac:dyDescent="0.3">
      <c r="A3568" s="203">
        <v>39913</v>
      </c>
      <c r="B3568" s="204" t="s">
        <v>717</v>
      </c>
      <c r="C3568" s="204" t="s">
        <v>718</v>
      </c>
      <c r="D3568" s="204" t="s">
        <v>96</v>
      </c>
      <c r="E3568" s="204" t="s">
        <v>721</v>
      </c>
      <c r="F3568" s="205">
        <v>475</v>
      </c>
      <c r="G3568" s="205">
        <v>1077</v>
      </c>
      <c r="H3568">
        <f t="shared" si="69"/>
        <v>2009</v>
      </c>
    </row>
    <row r="3569" spans="1:8" x14ac:dyDescent="0.3">
      <c r="A3569" s="203">
        <v>39913</v>
      </c>
      <c r="B3569" s="204" t="s">
        <v>717</v>
      </c>
      <c r="C3569" s="204" t="s">
        <v>719</v>
      </c>
      <c r="D3569" s="204" t="s">
        <v>96</v>
      </c>
      <c r="E3569" s="204" t="s">
        <v>721</v>
      </c>
      <c r="F3569" s="205">
        <v>638</v>
      </c>
      <c r="G3569" s="205">
        <v>723</v>
      </c>
      <c r="H3569">
        <f t="shared" si="69"/>
        <v>2009</v>
      </c>
    </row>
    <row r="3570" spans="1:8" x14ac:dyDescent="0.3">
      <c r="A3570" s="203">
        <v>39920</v>
      </c>
      <c r="B3570" s="204" t="s">
        <v>134</v>
      </c>
      <c r="C3570" s="204" t="s">
        <v>134</v>
      </c>
      <c r="D3570" s="204" t="s">
        <v>711</v>
      </c>
      <c r="E3570" s="204" t="s">
        <v>712</v>
      </c>
      <c r="F3570" s="205">
        <v>5101</v>
      </c>
      <c r="G3570" s="205">
        <v>8774</v>
      </c>
      <c r="H3570">
        <f t="shared" si="69"/>
        <v>2009</v>
      </c>
    </row>
    <row r="3571" spans="1:8" x14ac:dyDescent="0.3">
      <c r="A3571" s="203">
        <v>39920</v>
      </c>
      <c r="B3571" s="204" t="s">
        <v>509</v>
      </c>
      <c r="C3571" s="204" t="s">
        <v>713</v>
      </c>
      <c r="D3571" s="204" t="s">
        <v>96</v>
      </c>
      <c r="E3571" s="204" t="s">
        <v>712</v>
      </c>
      <c r="F3571" s="205">
        <v>2764.8399999999997</v>
      </c>
      <c r="G3571" s="205">
        <v>2107.5299999999997</v>
      </c>
      <c r="H3571">
        <f t="shared" si="69"/>
        <v>2009</v>
      </c>
    </row>
    <row r="3572" spans="1:8" x14ac:dyDescent="0.3">
      <c r="A3572" s="203">
        <v>39920</v>
      </c>
      <c r="B3572" s="204" t="s">
        <v>509</v>
      </c>
      <c r="C3572" s="204" t="s">
        <v>714</v>
      </c>
      <c r="D3572" s="204" t="s">
        <v>96</v>
      </c>
      <c r="E3572" s="204" t="s">
        <v>712</v>
      </c>
      <c r="F3572" s="205">
        <v>548</v>
      </c>
      <c r="G3572" s="205">
        <v>490</v>
      </c>
      <c r="H3572">
        <f t="shared" si="69"/>
        <v>2009</v>
      </c>
    </row>
    <row r="3573" spans="1:8" x14ac:dyDescent="0.3">
      <c r="A3573" s="203">
        <v>39920</v>
      </c>
      <c r="B3573" s="204" t="s">
        <v>509</v>
      </c>
      <c r="C3573" s="204" t="s">
        <v>715</v>
      </c>
      <c r="D3573" s="204" t="s">
        <v>96</v>
      </c>
      <c r="E3573" s="204" t="s">
        <v>712</v>
      </c>
      <c r="F3573" s="205">
        <v>0</v>
      </c>
      <c r="G3573" s="205">
        <v>2464</v>
      </c>
      <c r="H3573">
        <f t="shared" si="69"/>
        <v>2009</v>
      </c>
    </row>
    <row r="3574" spans="1:8" x14ac:dyDescent="0.3">
      <c r="A3574" s="203">
        <v>39920</v>
      </c>
      <c r="B3574" s="204" t="s">
        <v>716</v>
      </c>
      <c r="C3574" s="204" t="s">
        <v>716</v>
      </c>
      <c r="D3574" s="204" t="s">
        <v>96</v>
      </c>
      <c r="E3574" s="204" t="s">
        <v>712</v>
      </c>
      <c r="F3574" s="205">
        <v>719</v>
      </c>
      <c r="G3574" s="205">
        <v>1709</v>
      </c>
      <c r="H3574">
        <f t="shared" si="69"/>
        <v>2009</v>
      </c>
    </row>
    <row r="3575" spans="1:8" x14ac:dyDescent="0.3">
      <c r="A3575" s="203">
        <v>39920</v>
      </c>
      <c r="B3575" s="204" t="s">
        <v>717</v>
      </c>
      <c r="C3575" s="204" t="s">
        <v>718</v>
      </c>
      <c r="D3575" s="204" t="s">
        <v>96</v>
      </c>
      <c r="E3575" s="204" t="s">
        <v>712</v>
      </c>
      <c r="F3575" s="205">
        <v>974</v>
      </c>
      <c r="G3575" s="205">
        <v>1291</v>
      </c>
      <c r="H3575">
        <f t="shared" si="69"/>
        <v>2009</v>
      </c>
    </row>
    <row r="3576" spans="1:8" x14ac:dyDescent="0.3">
      <c r="A3576" s="203">
        <v>39920</v>
      </c>
      <c r="B3576" s="204" t="s">
        <v>717</v>
      </c>
      <c r="C3576" s="204" t="s">
        <v>719</v>
      </c>
      <c r="D3576" s="204" t="s">
        <v>96</v>
      </c>
      <c r="E3576" s="204" t="s">
        <v>712</v>
      </c>
      <c r="F3576" s="205">
        <v>108</v>
      </c>
      <c r="G3576" s="205">
        <v>238</v>
      </c>
      <c r="H3576">
        <f t="shared" si="69"/>
        <v>2009</v>
      </c>
    </row>
    <row r="3577" spans="1:8" x14ac:dyDescent="0.3">
      <c r="A3577" s="203">
        <v>39920</v>
      </c>
      <c r="B3577" s="204" t="s">
        <v>720</v>
      </c>
      <c r="C3577" s="204" t="s">
        <v>720</v>
      </c>
      <c r="D3577" s="204" t="s">
        <v>96</v>
      </c>
      <c r="E3577" s="204" t="s">
        <v>712</v>
      </c>
      <c r="F3577" s="205">
        <v>249</v>
      </c>
      <c r="G3577" s="205">
        <v>639</v>
      </c>
      <c r="H3577">
        <f t="shared" si="69"/>
        <v>2009</v>
      </c>
    </row>
    <row r="3578" spans="1:8" x14ac:dyDescent="0.3">
      <c r="A3578" s="203">
        <v>39920</v>
      </c>
      <c r="B3578" s="204" t="s">
        <v>720</v>
      </c>
      <c r="C3578" s="204" t="s">
        <v>720</v>
      </c>
      <c r="D3578" s="204" t="s">
        <v>96</v>
      </c>
      <c r="E3578" s="204" t="s">
        <v>721</v>
      </c>
      <c r="F3578" s="205">
        <v>8</v>
      </c>
      <c r="G3578" s="205">
        <v>625</v>
      </c>
      <c r="H3578">
        <f t="shared" si="69"/>
        <v>2009</v>
      </c>
    </row>
    <row r="3579" spans="1:8" x14ac:dyDescent="0.3">
      <c r="A3579" s="203">
        <v>39920</v>
      </c>
      <c r="B3579" s="204" t="s">
        <v>134</v>
      </c>
      <c r="C3579" s="204" t="s">
        <v>134</v>
      </c>
      <c r="D3579" s="204" t="s">
        <v>711</v>
      </c>
      <c r="E3579" s="204" t="s">
        <v>721</v>
      </c>
      <c r="F3579" s="205">
        <v>6750</v>
      </c>
      <c r="G3579" s="205">
        <v>6135</v>
      </c>
      <c r="H3579">
        <f t="shared" si="69"/>
        <v>2009</v>
      </c>
    </row>
    <row r="3580" spans="1:8" x14ac:dyDescent="0.3">
      <c r="A3580" s="203">
        <v>39920</v>
      </c>
      <c r="B3580" s="204" t="s">
        <v>509</v>
      </c>
      <c r="C3580" s="204" t="s">
        <v>713</v>
      </c>
      <c r="D3580" s="204" t="s">
        <v>96</v>
      </c>
      <c r="E3580" s="204" t="s">
        <v>721</v>
      </c>
      <c r="F3580" s="205">
        <v>3524.085</v>
      </c>
      <c r="G3580" s="205">
        <v>2589.0149999999999</v>
      </c>
      <c r="H3580">
        <f t="shared" si="69"/>
        <v>2009</v>
      </c>
    </row>
    <row r="3581" spans="1:8" x14ac:dyDescent="0.3">
      <c r="A3581" s="203">
        <v>39920</v>
      </c>
      <c r="B3581" s="204" t="s">
        <v>509</v>
      </c>
      <c r="C3581" s="204" t="s">
        <v>714</v>
      </c>
      <c r="D3581" s="204" t="s">
        <v>96</v>
      </c>
      <c r="E3581" s="204" t="s">
        <v>721</v>
      </c>
      <c r="F3581" s="205">
        <v>713</v>
      </c>
      <c r="G3581" s="205">
        <v>829</v>
      </c>
      <c r="H3581">
        <f t="shared" si="69"/>
        <v>2009</v>
      </c>
    </row>
    <row r="3582" spans="1:8" x14ac:dyDescent="0.3">
      <c r="A3582" s="203">
        <v>39920</v>
      </c>
      <c r="B3582" s="204" t="s">
        <v>509</v>
      </c>
      <c r="C3582" s="204" t="s">
        <v>715</v>
      </c>
      <c r="D3582" s="204" t="s">
        <v>96</v>
      </c>
      <c r="E3582" s="204" t="s">
        <v>721</v>
      </c>
      <c r="F3582" s="205">
        <v>0</v>
      </c>
      <c r="G3582" s="205">
        <v>3540</v>
      </c>
      <c r="H3582">
        <f t="shared" si="69"/>
        <v>2009</v>
      </c>
    </row>
    <row r="3583" spans="1:8" x14ac:dyDescent="0.3">
      <c r="A3583" s="203">
        <v>39920</v>
      </c>
      <c r="B3583" s="204" t="s">
        <v>716</v>
      </c>
      <c r="C3583" s="204" t="s">
        <v>716</v>
      </c>
      <c r="D3583" s="204" t="s">
        <v>96</v>
      </c>
      <c r="E3583" s="204" t="s">
        <v>721</v>
      </c>
      <c r="F3583" s="205">
        <v>1034</v>
      </c>
      <c r="G3583" s="205">
        <v>1716</v>
      </c>
      <c r="H3583">
        <f t="shared" si="69"/>
        <v>2009</v>
      </c>
    </row>
    <row r="3584" spans="1:8" x14ac:dyDescent="0.3">
      <c r="A3584" s="203">
        <v>39920</v>
      </c>
      <c r="B3584" s="204" t="s">
        <v>717</v>
      </c>
      <c r="C3584" s="204" t="s">
        <v>718</v>
      </c>
      <c r="D3584" s="204" t="s">
        <v>96</v>
      </c>
      <c r="E3584" s="204" t="s">
        <v>721</v>
      </c>
      <c r="F3584" s="205">
        <v>1052</v>
      </c>
      <c r="G3584" s="205">
        <v>1193</v>
      </c>
      <c r="H3584">
        <f t="shared" si="69"/>
        <v>2009</v>
      </c>
    </row>
    <row r="3585" spans="1:8" x14ac:dyDescent="0.3">
      <c r="A3585" s="203">
        <v>39920</v>
      </c>
      <c r="B3585" s="204" t="s">
        <v>717</v>
      </c>
      <c r="C3585" s="204" t="s">
        <v>719</v>
      </c>
      <c r="D3585" s="204" t="s">
        <v>96</v>
      </c>
      <c r="E3585" s="204" t="s">
        <v>721</v>
      </c>
      <c r="F3585" s="205">
        <v>396</v>
      </c>
      <c r="G3585" s="205">
        <v>677</v>
      </c>
      <c r="H3585">
        <f t="shared" si="69"/>
        <v>2009</v>
      </c>
    </row>
    <row r="3586" spans="1:8" x14ac:dyDescent="0.3">
      <c r="A3586" s="203">
        <v>39927</v>
      </c>
      <c r="B3586" s="204" t="s">
        <v>134</v>
      </c>
      <c r="C3586" s="204" t="s">
        <v>134</v>
      </c>
      <c r="D3586" s="204" t="s">
        <v>711</v>
      </c>
      <c r="E3586" s="204" t="s">
        <v>712</v>
      </c>
      <c r="F3586" s="205">
        <v>4887</v>
      </c>
      <c r="G3586" s="205">
        <v>8376</v>
      </c>
      <c r="H3586">
        <f t="shared" si="69"/>
        <v>2009</v>
      </c>
    </row>
    <row r="3587" spans="1:8" x14ac:dyDescent="0.3">
      <c r="A3587" s="203">
        <v>39927</v>
      </c>
      <c r="B3587" s="204" t="s">
        <v>509</v>
      </c>
      <c r="C3587" s="204" t="s">
        <v>713</v>
      </c>
      <c r="D3587" s="204" t="s">
        <v>96</v>
      </c>
      <c r="E3587" s="204" t="s">
        <v>712</v>
      </c>
      <c r="F3587" s="205">
        <v>2573.14</v>
      </c>
      <c r="G3587" s="205">
        <v>2039.37</v>
      </c>
      <c r="H3587">
        <f t="shared" ref="H3587:H3650" si="70">YEAR(A3587)</f>
        <v>2009</v>
      </c>
    </row>
    <row r="3588" spans="1:8" x14ac:dyDescent="0.3">
      <c r="A3588" s="203">
        <v>39927</v>
      </c>
      <c r="B3588" s="204" t="s">
        <v>509</v>
      </c>
      <c r="C3588" s="204" t="s">
        <v>714</v>
      </c>
      <c r="D3588" s="204" t="s">
        <v>96</v>
      </c>
      <c r="E3588" s="204" t="s">
        <v>712</v>
      </c>
      <c r="F3588" s="205">
        <v>501</v>
      </c>
      <c r="G3588" s="205">
        <v>391</v>
      </c>
      <c r="H3588">
        <f t="shared" si="70"/>
        <v>2009</v>
      </c>
    </row>
    <row r="3589" spans="1:8" x14ac:dyDescent="0.3">
      <c r="A3589" s="203">
        <v>39927</v>
      </c>
      <c r="B3589" s="204" t="s">
        <v>509</v>
      </c>
      <c r="C3589" s="204" t="s">
        <v>715</v>
      </c>
      <c r="D3589" s="204" t="s">
        <v>96</v>
      </c>
      <c r="E3589" s="204" t="s">
        <v>712</v>
      </c>
      <c r="F3589" s="205">
        <v>0</v>
      </c>
      <c r="G3589" s="205">
        <v>2493</v>
      </c>
      <c r="H3589">
        <f t="shared" si="70"/>
        <v>2009</v>
      </c>
    </row>
    <row r="3590" spans="1:8" x14ac:dyDescent="0.3">
      <c r="A3590" s="203">
        <v>39927</v>
      </c>
      <c r="B3590" s="204" t="s">
        <v>716</v>
      </c>
      <c r="C3590" s="204" t="s">
        <v>716</v>
      </c>
      <c r="D3590" s="204" t="s">
        <v>96</v>
      </c>
      <c r="E3590" s="204" t="s">
        <v>712</v>
      </c>
      <c r="F3590" s="205">
        <v>745</v>
      </c>
      <c r="G3590" s="205">
        <v>1557</v>
      </c>
      <c r="H3590">
        <f t="shared" si="70"/>
        <v>2009</v>
      </c>
    </row>
    <row r="3591" spans="1:8" x14ac:dyDescent="0.3">
      <c r="A3591" s="203">
        <v>39927</v>
      </c>
      <c r="B3591" s="204" t="s">
        <v>717</v>
      </c>
      <c r="C3591" s="204" t="s">
        <v>718</v>
      </c>
      <c r="D3591" s="204" t="s">
        <v>96</v>
      </c>
      <c r="E3591" s="204" t="s">
        <v>712</v>
      </c>
      <c r="F3591" s="205">
        <v>979</v>
      </c>
      <c r="G3591" s="205">
        <v>1269</v>
      </c>
      <c r="H3591">
        <f t="shared" si="70"/>
        <v>2009</v>
      </c>
    </row>
    <row r="3592" spans="1:8" x14ac:dyDescent="0.3">
      <c r="A3592" s="203">
        <v>39927</v>
      </c>
      <c r="B3592" s="204" t="s">
        <v>717</v>
      </c>
      <c r="C3592" s="204" t="s">
        <v>719</v>
      </c>
      <c r="D3592" s="204" t="s">
        <v>96</v>
      </c>
      <c r="E3592" s="204" t="s">
        <v>712</v>
      </c>
      <c r="F3592" s="205">
        <v>142</v>
      </c>
      <c r="G3592" s="205">
        <v>191</v>
      </c>
      <c r="H3592">
        <f t="shared" si="70"/>
        <v>2009</v>
      </c>
    </row>
    <row r="3593" spans="1:8" x14ac:dyDescent="0.3">
      <c r="A3593" s="203">
        <v>39927</v>
      </c>
      <c r="B3593" s="204" t="s">
        <v>720</v>
      </c>
      <c r="C3593" s="204" t="s">
        <v>720</v>
      </c>
      <c r="D3593" s="204" t="s">
        <v>96</v>
      </c>
      <c r="E3593" s="204" t="s">
        <v>712</v>
      </c>
      <c r="F3593" s="205">
        <v>209</v>
      </c>
      <c r="G3593" s="205">
        <v>776</v>
      </c>
      <c r="H3593">
        <f t="shared" si="70"/>
        <v>2009</v>
      </c>
    </row>
    <row r="3594" spans="1:8" x14ac:dyDescent="0.3">
      <c r="A3594" s="203">
        <v>39927</v>
      </c>
      <c r="B3594" s="204" t="s">
        <v>720</v>
      </c>
      <c r="C3594" s="204" t="s">
        <v>720</v>
      </c>
      <c r="D3594" s="204" t="s">
        <v>96</v>
      </c>
      <c r="E3594" s="204" t="s">
        <v>721</v>
      </c>
      <c r="F3594" s="205">
        <v>-22</v>
      </c>
      <c r="G3594" s="205">
        <v>439</v>
      </c>
      <c r="H3594">
        <f t="shared" si="70"/>
        <v>2009</v>
      </c>
    </row>
    <row r="3595" spans="1:8" x14ac:dyDescent="0.3">
      <c r="A3595" s="203">
        <v>39927</v>
      </c>
      <c r="B3595" s="204" t="s">
        <v>134</v>
      </c>
      <c r="C3595" s="204" t="s">
        <v>134</v>
      </c>
      <c r="D3595" s="204" t="s">
        <v>711</v>
      </c>
      <c r="E3595" s="204" t="s">
        <v>721</v>
      </c>
      <c r="F3595" s="205">
        <v>6633</v>
      </c>
      <c r="G3595" s="205">
        <v>6839</v>
      </c>
      <c r="H3595">
        <f t="shared" si="70"/>
        <v>2009</v>
      </c>
    </row>
    <row r="3596" spans="1:8" x14ac:dyDescent="0.3">
      <c r="A3596" s="203">
        <v>39927</v>
      </c>
      <c r="B3596" s="204" t="s">
        <v>509</v>
      </c>
      <c r="C3596" s="204" t="s">
        <v>713</v>
      </c>
      <c r="D3596" s="204" t="s">
        <v>96</v>
      </c>
      <c r="E3596" s="204" t="s">
        <v>721</v>
      </c>
      <c r="F3596" s="205">
        <v>3891.5099999999998</v>
      </c>
      <c r="G3596" s="205">
        <v>2600.73</v>
      </c>
      <c r="H3596">
        <f t="shared" si="70"/>
        <v>2009</v>
      </c>
    </row>
    <row r="3597" spans="1:8" x14ac:dyDescent="0.3">
      <c r="A3597" s="203">
        <v>39927</v>
      </c>
      <c r="B3597" s="204" t="s">
        <v>509</v>
      </c>
      <c r="C3597" s="204" t="s">
        <v>714</v>
      </c>
      <c r="D3597" s="204" t="s">
        <v>96</v>
      </c>
      <c r="E3597" s="204" t="s">
        <v>721</v>
      </c>
      <c r="F3597" s="205">
        <v>596</v>
      </c>
      <c r="G3597" s="205">
        <v>705</v>
      </c>
      <c r="H3597">
        <f t="shared" si="70"/>
        <v>2009</v>
      </c>
    </row>
    <row r="3598" spans="1:8" x14ac:dyDescent="0.3">
      <c r="A3598" s="203">
        <v>39927</v>
      </c>
      <c r="B3598" s="204" t="s">
        <v>509</v>
      </c>
      <c r="C3598" s="204" t="s">
        <v>715</v>
      </c>
      <c r="D3598" s="204" t="s">
        <v>96</v>
      </c>
      <c r="E3598" s="204" t="s">
        <v>721</v>
      </c>
      <c r="F3598" s="205">
        <v>0</v>
      </c>
      <c r="G3598" s="205">
        <v>3597</v>
      </c>
      <c r="H3598">
        <f t="shared" si="70"/>
        <v>2009</v>
      </c>
    </row>
    <row r="3599" spans="1:8" x14ac:dyDescent="0.3">
      <c r="A3599" s="203">
        <v>39927</v>
      </c>
      <c r="B3599" s="204" t="s">
        <v>716</v>
      </c>
      <c r="C3599" s="204" t="s">
        <v>716</v>
      </c>
      <c r="D3599" s="204" t="s">
        <v>96</v>
      </c>
      <c r="E3599" s="204" t="s">
        <v>721</v>
      </c>
      <c r="F3599" s="205">
        <v>1180</v>
      </c>
      <c r="G3599" s="205">
        <v>1810</v>
      </c>
      <c r="H3599">
        <f t="shared" si="70"/>
        <v>2009</v>
      </c>
    </row>
    <row r="3600" spans="1:8" x14ac:dyDescent="0.3">
      <c r="A3600" s="203">
        <v>39927</v>
      </c>
      <c r="B3600" s="204" t="s">
        <v>717</v>
      </c>
      <c r="C3600" s="204" t="s">
        <v>718</v>
      </c>
      <c r="D3600" s="204" t="s">
        <v>96</v>
      </c>
      <c r="E3600" s="204" t="s">
        <v>721</v>
      </c>
      <c r="F3600" s="205">
        <v>866</v>
      </c>
      <c r="G3600" s="205">
        <v>1189</v>
      </c>
      <c r="H3600">
        <f t="shared" si="70"/>
        <v>2009</v>
      </c>
    </row>
    <row r="3601" spans="1:8" x14ac:dyDescent="0.3">
      <c r="A3601" s="203">
        <v>39927</v>
      </c>
      <c r="B3601" s="204" t="s">
        <v>717</v>
      </c>
      <c r="C3601" s="204" t="s">
        <v>719</v>
      </c>
      <c r="D3601" s="204" t="s">
        <v>96</v>
      </c>
      <c r="E3601" s="204" t="s">
        <v>721</v>
      </c>
      <c r="F3601" s="205">
        <v>433</v>
      </c>
      <c r="G3601" s="205">
        <v>815</v>
      </c>
      <c r="H3601">
        <f t="shared" si="70"/>
        <v>2009</v>
      </c>
    </row>
    <row r="3602" spans="1:8" x14ac:dyDescent="0.3">
      <c r="A3602" s="203">
        <v>39934</v>
      </c>
      <c r="B3602" s="204" t="s">
        <v>134</v>
      </c>
      <c r="C3602" s="204" t="s">
        <v>134</v>
      </c>
      <c r="D3602" s="204" t="s">
        <v>711</v>
      </c>
      <c r="E3602" s="204" t="s">
        <v>712</v>
      </c>
      <c r="F3602" s="205">
        <v>5052</v>
      </c>
      <c r="G3602" s="205">
        <v>9210</v>
      </c>
      <c r="H3602">
        <f t="shared" si="70"/>
        <v>2009</v>
      </c>
    </row>
    <row r="3603" spans="1:8" x14ac:dyDescent="0.3">
      <c r="A3603" s="203">
        <v>39934</v>
      </c>
      <c r="B3603" s="204" t="s">
        <v>509</v>
      </c>
      <c r="C3603" s="204" t="s">
        <v>713</v>
      </c>
      <c r="D3603" s="204" t="s">
        <v>96</v>
      </c>
      <c r="E3603" s="204" t="s">
        <v>712</v>
      </c>
      <c r="F3603" s="205">
        <v>3179.4749999999999</v>
      </c>
      <c r="G3603" s="205">
        <v>2269.41</v>
      </c>
      <c r="H3603">
        <f t="shared" si="70"/>
        <v>2009</v>
      </c>
    </row>
    <row r="3604" spans="1:8" x14ac:dyDescent="0.3">
      <c r="A3604" s="203">
        <v>39934</v>
      </c>
      <c r="B3604" s="204" t="s">
        <v>509</v>
      </c>
      <c r="C3604" s="204" t="s">
        <v>714</v>
      </c>
      <c r="D3604" s="204" t="s">
        <v>96</v>
      </c>
      <c r="E3604" s="204" t="s">
        <v>712</v>
      </c>
      <c r="F3604" s="205">
        <v>324</v>
      </c>
      <c r="G3604" s="205">
        <v>446</v>
      </c>
      <c r="H3604">
        <f t="shared" si="70"/>
        <v>2009</v>
      </c>
    </row>
    <row r="3605" spans="1:8" x14ac:dyDescent="0.3">
      <c r="A3605" s="203">
        <v>39934</v>
      </c>
      <c r="B3605" s="204" t="s">
        <v>509</v>
      </c>
      <c r="C3605" s="204" t="s">
        <v>715</v>
      </c>
      <c r="D3605" s="204" t="s">
        <v>96</v>
      </c>
      <c r="E3605" s="204" t="s">
        <v>712</v>
      </c>
      <c r="F3605" s="205">
        <v>0</v>
      </c>
      <c r="G3605" s="205">
        <v>2440</v>
      </c>
      <c r="H3605">
        <f t="shared" si="70"/>
        <v>2009</v>
      </c>
    </row>
    <row r="3606" spans="1:8" x14ac:dyDescent="0.3">
      <c r="A3606" s="203">
        <v>39934</v>
      </c>
      <c r="B3606" s="204" t="s">
        <v>716</v>
      </c>
      <c r="C3606" s="204" t="s">
        <v>716</v>
      </c>
      <c r="D3606" s="204" t="s">
        <v>96</v>
      </c>
      <c r="E3606" s="204" t="s">
        <v>712</v>
      </c>
      <c r="F3606" s="205">
        <v>713</v>
      </c>
      <c r="G3606" s="205">
        <v>1667</v>
      </c>
      <c r="H3606">
        <f t="shared" si="70"/>
        <v>2009</v>
      </c>
    </row>
    <row r="3607" spans="1:8" x14ac:dyDescent="0.3">
      <c r="A3607" s="203">
        <v>39934</v>
      </c>
      <c r="B3607" s="204" t="s">
        <v>717</v>
      </c>
      <c r="C3607" s="204" t="s">
        <v>718</v>
      </c>
      <c r="D3607" s="204" t="s">
        <v>96</v>
      </c>
      <c r="E3607" s="204" t="s">
        <v>712</v>
      </c>
      <c r="F3607" s="205">
        <v>610</v>
      </c>
      <c r="G3607" s="205">
        <v>1164</v>
      </c>
      <c r="H3607">
        <f t="shared" si="70"/>
        <v>2009</v>
      </c>
    </row>
    <row r="3608" spans="1:8" x14ac:dyDescent="0.3">
      <c r="A3608" s="203">
        <v>39934</v>
      </c>
      <c r="B3608" s="204" t="s">
        <v>717</v>
      </c>
      <c r="C3608" s="204" t="s">
        <v>719</v>
      </c>
      <c r="D3608" s="204" t="s">
        <v>96</v>
      </c>
      <c r="E3608" s="204" t="s">
        <v>712</v>
      </c>
      <c r="F3608" s="205">
        <v>590</v>
      </c>
      <c r="G3608" s="205">
        <v>125</v>
      </c>
      <c r="H3608">
        <f t="shared" si="70"/>
        <v>2009</v>
      </c>
    </row>
    <row r="3609" spans="1:8" x14ac:dyDescent="0.3">
      <c r="A3609" s="203">
        <v>39934</v>
      </c>
      <c r="B3609" s="204" t="s">
        <v>720</v>
      </c>
      <c r="C3609" s="204" t="s">
        <v>720</v>
      </c>
      <c r="D3609" s="204" t="s">
        <v>96</v>
      </c>
      <c r="E3609" s="204" t="s">
        <v>712</v>
      </c>
      <c r="F3609" s="205">
        <v>255</v>
      </c>
      <c r="G3609" s="205">
        <v>629</v>
      </c>
      <c r="H3609">
        <f t="shared" si="70"/>
        <v>2009</v>
      </c>
    </row>
    <row r="3610" spans="1:8" x14ac:dyDescent="0.3">
      <c r="A3610" s="203">
        <v>39934</v>
      </c>
      <c r="B3610" s="204" t="s">
        <v>720</v>
      </c>
      <c r="C3610" s="204" t="s">
        <v>720</v>
      </c>
      <c r="D3610" s="204" t="s">
        <v>96</v>
      </c>
      <c r="E3610" s="204" t="s">
        <v>721</v>
      </c>
      <c r="F3610" s="205">
        <v>36</v>
      </c>
      <c r="G3610" s="205">
        <v>428</v>
      </c>
      <c r="H3610">
        <f t="shared" si="70"/>
        <v>2009</v>
      </c>
    </row>
    <row r="3611" spans="1:8" x14ac:dyDescent="0.3">
      <c r="A3611" s="203">
        <v>39934</v>
      </c>
      <c r="B3611" s="204" t="s">
        <v>134</v>
      </c>
      <c r="C3611" s="204" t="s">
        <v>134</v>
      </c>
      <c r="D3611" s="204" t="s">
        <v>711</v>
      </c>
      <c r="E3611" s="204" t="s">
        <v>721</v>
      </c>
      <c r="F3611" s="205">
        <v>7502</v>
      </c>
      <c r="G3611" s="205">
        <v>6430</v>
      </c>
      <c r="H3611">
        <f t="shared" si="70"/>
        <v>2009</v>
      </c>
    </row>
    <row r="3612" spans="1:8" x14ac:dyDescent="0.3">
      <c r="A3612" s="203">
        <v>39934</v>
      </c>
      <c r="B3612" s="204" t="s">
        <v>509</v>
      </c>
      <c r="C3612" s="204" t="s">
        <v>713</v>
      </c>
      <c r="D3612" s="204" t="s">
        <v>96</v>
      </c>
      <c r="E3612" s="204" t="s">
        <v>721</v>
      </c>
      <c r="F3612" s="205">
        <v>3887.25</v>
      </c>
      <c r="G3612" s="205">
        <v>2844.6149999999998</v>
      </c>
      <c r="H3612">
        <f t="shared" si="70"/>
        <v>2009</v>
      </c>
    </row>
    <row r="3613" spans="1:8" x14ac:dyDescent="0.3">
      <c r="A3613" s="203">
        <v>39934</v>
      </c>
      <c r="B3613" s="204" t="s">
        <v>509</v>
      </c>
      <c r="C3613" s="204" t="s">
        <v>714</v>
      </c>
      <c r="D3613" s="204" t="s">
        <v>96</v>
      </c>
      <c r="E3613" s="204" t="s">
        <v>721</v>
      </c>
      <c r="F3613" s="205">
        <v>636</v>
      </c>
      <c r="G3613" s="205">
        <v>571</v>
      </c>
      <c r="H3613">
        <f t="shared" si="70"/>
        <v>2009</v>
      </c>
    </row>
    <row r="3614" spans="1:8" x14ac:dyDescent="0.3">
      <c r="A3614" s="203">
        <v>39934</v>
      </c>
      <c r="B3614" s="204" t="s">
        <v>509</v>
      </c>
      <c r="C3614" s="204" t="s">
        <v>715</v>
      </c>
      <c r="D3614" s="204" t="s">
        <v>96</v>
      </c>
      <c r="E3614" s="204" t="s">
        <v>721</v>
      </c>
      <c r="F3614" s="205">
        <v>0</v>
      </c>
      <c r="G3614" s="205">
        <v>3544</v>
      </c>
      <c r="H3614">
        <f t="shared" si="70"/>
        <v>2009</v>
      </c>
    </row>
    <row r="3615" spans="1:8" x14ac:dyDescent="0.3">
      <c r="A3615" s="203">
        <v>39934</v>
      </c>
      <c r="B3615" s="204" t="s">
        <v>716</v>
      </c>
      <c r="C3615" s="204" t="s">
        <v>716</v>
      </c>
      <c r="D3615" s="204" t="s">
        <v>96</v>
      </c>
      <c r="E3615" s="204" t="s">
        <v>721</v>
      </c>
      <c r="F3615" s="205">
        <v>715</v>
      </c>
      <c r="G3615" s="205">
        <v>1785</v>
      </c>
      <c r="H3615">
        <f t="shared" si="70"/>
        <v>2009</v>
      </c>
    </row>
    <row r="3616" spans="1:8" x14ac:dyDescent="0.3">
      <c r="A3616" s="203">
        <v>39934</v>
      </c>
      <c r="B3616" s="204" t="s">
        <v>717</v>
      </c>
      <c r="C3616" s="204" t="s">
        <v>718</v>
      </c>
      <c r="D3616" s="204" t="s">
        <v>96</v>
      </c>
      <c r="E3616" s="204" t="s">
        <v>721</v>
      </c>
      <c r="F3616" s="205">
        <v>974</v>
      </c>
      <c r="G3616" s="205">
        <v>1265</v>
      </c>
      <c r="H3616">
        <f t="shared" si="70"/>
        <v>2009</v>
      </c>
    </row>
    <row r="3617" spans="1:8" x14ac:dyDescent="0.3">
      <c r="A3617" s="203">
        <v>39934</v>
      </c>
      <c r="B3617" s="204" t="s">
        <v>717</v>
      </c>
      <c r="C3617" s="204" t="s">
        <v>719</v>
      </c>
      <c r="D3617" s="204" t="s">
        <v>96</v>
      </c>
      <c r="E3617" s="204" t="s">
        <v>721</v>
      </c>
      <c r="F3617" s="205">
        <v>355</v>
      </c>
      <c r="G3617" s="205">
        <v>887</v>
      </c>
      <c r="H3617">
        <f t="shared" si="70"/>
        <v>2009</v>
      </c>
    </row>
    <row r="3618" spans="1:8" x14ac:dyDescent="0.3">
      <c r="A3618" s="203">
        <v>39941</v>
      </c>
      <c r="B3618" s="204" t="s">
        <v>134</v>
      </c>
      <c r="C3618" s="204" t="s">
        <v>134</v>
      </c>
      <c r="D3618" s="204" t="s">
        <v>711</v>
      </c>
      <c r="E3618" s="204" t="s">
        <v>712</v>
      </c>
      <c r="F3618" s="205">
        <v>5263</v>
      </c>
      <c r="G3618" s="205">
        <v>8656</v>
      </c>
      <c r="H3618">
        <f t="shared" si="70"/>
        <v>2009</v>
      </c>
    </row>
    <row r="3619" spans="1:8" x14ac:dyDescent="0.3">
      <c r="A3619" s="203">
        <v>39941</v>
      </c>
      <c r="B3619" s="204" t="s">
        <v>509</v>
      </c>
      <c r="C3619" s="204" t="s">
        <v>713</v>
      </c>
      <c r="D3619" s="204" t="s">
        <v>96</v>
      </c>
      <c r="E3619" s="204" t="s">
        <v>712</v>
      </c>
      <c r="F3619" s="205">
        <v>2831.2849999999999</v>
      </c>
      <c r="G3619" s="205">
        <v>2288.71</v>
      </c>
      <c r="H3619">
        <f t="shared" si="70"/>
        <v>2009</v>
      </c>
    </row>
    <row r="3620" spans="1:8" x14ac:dyDescent="0.3">
      <c r="A3620" s="203">
        <v>39941</v>
      </c>
      <c r="B3620" s="204" t="s">
        <v>509</v>
      </c>
      <c r="C3620" s="204" t="s">
        <v>714</v>
      </c>
      <c r="D3620" s="204" t="s">
        <v>96</v>
      </c>
      <c r="E3620" s="204" t="s">
        <v>712</v>
      </c>
      <c r="F3620" s="205">
        <v>366</v>
      </c>
      <c r="G3620" s="205">
        <v>287</v>
      </c>
      <c r="H3620">
        <f t="shared" si="70"/>
        <v>2009</v>
      </c>
    </row>
    <row r="3621" spans="1:8" x14ac:dyDescent="0.3">
      <c r="A3621" s="203">
        <v>39941</v>
      </c>
      <c r="B3621" s="204" t="s">
        <v>509</v>
      </c>
      <c r="C3621" s="204" t="s">
        <v>715</v>
      </c>
      <c r="D3621" s="204" t="s">
        <v>96</v>
      </c>
      <c r="E3621" s="204" t="s">
        <v>712</v>
      </c>
      <c r="F3621" s="205">
        <v>0</v>
      </c>
      <c r="G3621" s="205">
        <v>2432</v>
      </c>
      <c r="H3621">
        <f t="shared" si="70"/>
        <v>2009</v>
      </c>
    </row>
    <row r="3622" spans="1:8" x14ac:dyDescent="0.3">
      <c r="A3622" s="203">
        <v>39941</v>
      </c>
      <c r="B3622" s="204" t="s">
        <v>716</v>
      </c>
      <c r="C3622" s="204" t="s">
        <v>716</v>
      </c>
      <c r="D3622" s="204" t="s">
        <v>96</v>
      </c>
      <c r="E3622" s="204" t="s">
        <v>712</v>
      </c>
      <c r="F3622" s="205">
        <v>716</v>
      </c>
      <c r="G3622" s="205">
        <v>1537</v>
      </c>
      <c r="H3622">
        <f t="shared" si="70"/>
        <v>2009</v>
      </c>
    </row>
    <row r="3623" spans="1:8" x14ac:dyDescent="0.3">
      <c r="A3623" s="203">
        <v>39941</v>
      </c>
      <c r="B3623" s="204" t="s">
        <v>717</v>
      </c>
      <c r="C3623" s="204" t="s">
        <v>718</v>
      </c>
      <c r="D3623" s="204" t="s">
        <v>96</v>
      </c>
      <c r="E3623" s="204" t="s">
        <v>712</v>
      </c>
      <c r="F3623" s="205">
        <v>1084</v>
      </c>
      <c r="G3623" s="205">
        <v>1171</v>
      </c>
      <c r="H3623">
        <f t="shared" si="70"/>
        <v>2009</v>
      </c>
    </row>
    <row r="3624" spans="1:8" x14ac:dyDescent="0.3">
      <c r="A3624" s="203">
        <v>39941</v>
      </c>
      <c r="B3624" s="204" t="s">
        <v>717</v>
      </c>
      <c r="C3624" s="204" t="s">
        <v>719</v>
      </c>
      <c r="D3624" s="204" t="s">
        <v>96</v>
      </c>
      <c r="E3624" s="204" t="s">
        <v>712</v>
      </c>
      <c r="F3624" s="205">
        <v>160</v>
      </c>
      <c r="G3624" s="205">
        <v>361</v>
      </c>
      <c r="H3624">
        <f t="shared" si="70"/>
        <v>2009</v>
      </c>
    </row>
    <row r="3625" spans="1:8" x14ac:dyDescent="0.3">
      <c r="A3625" s="203">
        <v>39941</v>
      </c>
      <c r="B3625" s="204" t="s">
        <v>720</v>
      </c>
      <c r="C3625" s="204" t="s">
        <v>720</v>
      </c>
      <c r="D3625" s="204" t="s">
        <v>96</v>
      </c>
      <c r="E3625" s="204" t="s">
        <v>712</v>
      </c>
      <c r="F3625" s="205">
        <v>316</v>
      </c>
      <c r="G3625" s="205">
        <v>773</v>
      </c>
      <c r="H3625">
        <f t="shared" si="70"/>
        <v>2009</v>
      </c>
    </row>
    <row r="3626" spans="1:8" x14ac:dyDescent="0.3">
      <c r="A3626" s="203">
        <v>39941</v>
      </c>
      <c r="B3626" s="204" t="s">
        <v>720</v>
      </c>
      <c r="C3626" s="204" t="s">
        <v>720</v>
      </c>
      <c r="D3626" s="204" t="s">
        <v>96</v>
      </c>
      <c r="E3626" s="204" t="s">
        <v>721</v>
      </c>
      <c r="F3626" s="205">
        <v>1</v>
      </c>
      <c r="G3626" s="205">
        <v>298</v>
      </c>
      <c r="H3626">
        <f t="shared" si="70"/>
        <v>2009</v>
      </c>
    </row>
    <row r="3627" spans="1:8" x14ac:dyDescent="0.3">
      <c r="A3627" s="203">
        <v>39941</v>
      </c>
      <c r="B3627" s="204" t="s">
        <v>134</v>
      </c>
      <c r="C3627" s="204" t="s">
        <v>134</v>
      </c>
      <c r="D3627" s="204" t="s">
        <v>711</v>
      </c>
      <c r="E3627" s="204" t="s">
        <v>721</v>
      </c>
      <c r="F3627" s="205">
        <v>6691</v>
      </c>
      <c r="G3627" s="205">
        <v>6782</v>
      </c>
      <c r="H3627">
        <f t="shared" si="70"/>
        <v>2009</v>
      </c>
    </row>
    <row r="3628" spans="1:8" x14ac:dyDescent="0.3">
      <c r="A3628" s="203">
        <v>39941</v>
      </c>
      <c r="B3628" s="204" t="s">
        <v>509</v>
      </c>
      <c r="C3628" s="204" t="s">
        <v>713</v>
      </c>
      <c r="D3628" s="204" t="s">
        <v>96</v>
      </c>
      <c r="E3628" s="204" t="s">
        <v>721</v>
      </c>
      <c r="F3628" s="205">
        <v>3873.4049999999997</v>
      </c>
      <c r="G3628" s="205">
        <v>2449.5</v>
      </c>
      <c r="H3628">
        <f t="shared" si="70"/>
        <v>2009</v>
      </c>
    </row>
    <row r="3629" spans="1:8" x14ac:dyDescent="0.3">
      <c r="A3629" s="203">
        <v>39941</v>
      </c>
      <c r="B3629" s="204" t="s">
        <v>509</v>
      </c>
      <c r="C3629" s="204" t="s">
        <v>714</v>
      </c>
      <c r="D3629" s="204" t="s">
        <v>96</v>
      </c>
      <c r="E3629" s="204" t="s">
        <v>721</v>
      </c>
      <c r="F3629" s="205">
        <v>673</v>
      </c>
      <c r="G3629" s="205">
        <v>500</v>
      </c>
      <c r="H3629">
        <f t="shared" si="70"/>
        <v>2009</v>
      </c>
    </row>
    <row r="3630" spans="1:8" x14ac:dyDescent="0.3">
      <c r="A3630" s="203">
        <v>39941</v>
      </c>
      <c r="B3630" s="204" t="s">
        <v>509</v>
      </c>
      <c r="C3630" s="204" t="s">
        <v>715</v>
      </c>
      <c r="D3630" s="204" t="s">
        <v>96</v>
      </c>
      <c r="E3630" s="204" t="s">
        <v>721</v>
      </c>
      <c r="F3630" s="205">
        <v>0</v>
      </c>
      <c r="G3630" s="205">
        <v>3527</v>
      </c>
      <c r="H3630">
        <f t="shared" si="70"/>
        <v>2009</v>
      </c>
    </row>
    <row r="3631" spans="1:8" x14ac:dyDescent="0.3">
      <c r="A3631" s="203">
        <v>39941</v>
      </c>
      <c r="B3631" s="204" t="s">
        <v>716</v>
      </c>
      <c r="C3631" s="204" t="s">
        <v>716</v>
      </c>
      <c r="D3631" s="204" t="s">
        <v>96</v>
      </c>
      <c r="E3631" s="204" t="s">
        <v>721</v>
      </c>
      <c r="F3631" s="205">
        <v>900</v>
      </c>
      <c r="G3631" s="205">
        <v>1214</v>
      </c>
      <c r="H3631">
        <f t="shared" si="70"/>
        <v>2009</v>
      </c>
    </row>
    <row r="3632" spans="1:8" x14ac:dyDescent="0.3">
      <c r="A3632" s="203">
        <v>39941</v>
      </c>
      <c r="B3632" s="204" t="s">
        <v>717</v>
      </c>
      <c r="C3632" s="204" t="s">
        <v>718</v>
      </c>
      <c r="D3632" s="204" t="s">
        <v>96</v>
      </c>
      <c r="E3632" s="204" t="s">
        <v>721</v>
      </c>
      <c r="F3632" s="205">
        <v>883</v>
      </c>
      <c r="G3632" s="205">
        <v>1291</v>
      </c>
      <c r="H3632">
        <f t="shared" si="70"/>
        <v>2009</v>
      </c>
    </row>
    <row r="3633" spans="1:8" x14ac:dyDescent="0.3">
      <c r="A3633" s="203">
        <v>39941</v>
      </c>
      <c r="B3633" s="204" t="s">
        <v>717</v>
      </c>
      <c r="C3633" s="204" t="s">
        <v>719</v>
      </c>
      <c r="D3633" s="204" t="s">
        <v>96</v>
      </c>
      <c r="E3633" s="204" t="s">
        <v>721</v>
      </c>
      <c r="F3633" s="205">
        <v>317</v>
      </c>
      <c r="G3633" s="205">
        <v>906</v>
      </c>
      <c r="H3633">
        <f t="shared" si="70"/>
        <v>2009</v>
      </c>
    </row>
    <row r="3634" spans="1:8" x14ac:dyDescent="0.3">
      <c r="A3634" s="203">
        <v>39948</v>
      </c>
      <c r="B3634" s="204" t="s">
        <v>134</v>
      </c>
      <c r="C3634" s="204" t="s">
        <v>134</v>
      </c>
      <c r="D3634" s="204" t="s">
        <v>711</v>
      </c>
      <c r="E3634" s="204" t="s">
        <v>712</v>
      </c>
      <c r="F3634" s="205">
        <v>5244</v>
      </c>
      <c r="G3634" s="205">
        <v>10271</v>
      </c>
      <c r="H3634">
        <f t="shared" si="70"/>
        <v>2009</v>
      </c>
    </row>
    <row r="3635" spans="1:8" x14ac:dyDescent="0.3">
      <c r="A3635" s="203">
        <v>39948</v>
      </c>
      <c r="B3635" s="204" t="s">
        <v>509</v>
      </c>
      <c r="C3635" s="204" t="s">
        <v>713</v>
      </c>
      <c r="D3635" s="204" t="s">
        <v>96</v>
      </c>
      <c r="E3635" s="204" t="s">
        <v>712</v>
      </c>
      <c r="F3635" s="205">
        <v>2660.4049999999997</v>
      </c>
      <c r="G3635" s="205">
        <v>2102.2049999999999</v>
      </c>
      <c r="H3635">
        <f t="shared" si="70"/>
        <v>2009</v>
      </c>
    </row>
    <row r="3636" spans="1:8" x14ac:dyDescent="0.3">
      <c r="A3636" s="203">
        <v>39948</v>
      </c>
      <c r="B3636" s="204" t="s">
        <v>509</v>
      </c>
      <c r="C3636" s="204" t="s">
        <v>714</v>
      </c>
      <c r="D3636" s="204" t="s">
        <v>96</v>
      </c>
      <c r="E3636" s="204" t="s">
        <v>712</v>
      </c>
      <c r="F3636" s="205">
        <v>505</v>
      </c>
      <c r="G3636" s="205">
        <v>621</v>
      </c>
      <c r="H3636">
        <f t="shared" si="70"/>
        <v>2009</v>
      </c>
    </row>
    <row r="3637" spans="1:8" x14ac:dyDescent="0.3">
      <c r="A3637" s="203">
        <v>39948</v>
      </c>
      <c r="B3637" s="204" t="s">
        <v>509</v>
      </c>
      <c r="C3637" s="204" t="s">
        <v>715</v>
      </c>
      <c r="D3637" s="204" t="s">
        <v>96</v>
      </c>
      <c r="E3637" s="204" t="s">
        <v>712</v>
      </c>
      <c r="F3637" s="205">
        <v>0</v>
      </c>
      <c r="G3637" s="205">
        <v>2477</v>
      </c>
      <c r="H3637">
        <f t="shared" si="70"/>
        <v>2009</v>
      </c>
    </row>
    <row r="3638" spans="1:8" x14ac:dyDescent="0.3">
      <c r="A3638" s="203">
        <v>39948</v>
      </c>
      <c r="B3638" s="204" t="s">
        <v>716</v>
      </c>
      <c r="C3638" s="204" t="s">
        <v>716</v>
      </c>
      <c r="D3638" s="204" t="s">
        <v>96</v>
      </c>
      <c r="E3638" s="204" t="s">
        <v>712</v>
      </c>
      <c r="F3638" s="205">
        <v>644</v>
      </c>
      <c r="G3638" s="205">
        <v>1560</v>
      </c>
      <c r="H3638">
        <f t="shared" si="70"/>
        <v>2009</v>
      </c>
    </row>
    <row r="3639" spans="1:8" x14ac:dyDescent="0.3">
      <c r="A3639" s="203">
        <v>39948</v>
      </c>
      <c r="B3639" s="204" t="s">
        <v>717</v>
      </c>
      <c r="C3639" s="204" t="s">
        <v>718</v>
      </c>
      <c r="D3639" s="204" t="s">
        <v>96</v>
      </c>
      <c r="E3639" s="204" t="s">
        <v>712</v>
      </c>
      <c r="F3639" s="205">
        <v>586</v>
      </c>
      <c r="G3639" s="205">
        <v>965</v>
      </c>
      <c r="H3639">
        <f t="shared" si="70"/>
        <v>2009</v>
      </c>
    </row>
    <row r="3640" spans="1:8" x14ac:dyDescent="0.3">
      <c r="A3640" s="203">
        <v>39948</v>
      </c>
      <c r="B3640" s="204" t="s">
        <v>717</v>
      </c>
      <c r="C3640" s="204" t="s">
        <v>719</v>
      </c>
      <c r="D3640" s="204" t="s">
        <v>96</v>
      </c>
      <c r="E3640" s="204" t="s">
        <v>712</v>
      </c>
      <c r="F3640" s="205">
        <v>362</v>
      </c>
      <c r="G3640" s="205">
        <v>201</v>
      </c>
      <c r="H3640">
        <f t="shared" si="70"/>
        <v>2009</v>
      </c>
    </row>
    <row r="3641" spans="1:8" x14ac:dyDescent="0.3">
      <c r="A3641" s="203">
        <v>39948</v>
      </c>
      <c r="B3641" s="204" t="s">
        <v>720</v>
      </c>
      <c r="C3641" s="204" t="s">
        <v>720</v>
      </c>
      <c r="D3641" s="204" t="s">
        <v>96</v>
      </c>
      <c r="E3641" s="204" t="s">
        <v>712</v>
      </c>
      <c r="F3641" s="205">
        <v>254</v>
      </c>
      <c r="G3641" s="205">
        <v>840</v>
      </c>
      <c r="H3641">
        <f t="shared" si="70"/>
        <v>2009</v>
      </c>
    </row>
    <row r="3642" spans="1:8" x14ac:dyDescent="0.3">
      <c r="A3642" s="203">
        <v>39948</v>
      </c>
      <c r="B3642" s="204" t="s">
        <v>720</v>
      </c>
      <c r="C3642" s="204" t="s">
        <v>720</v>
      </c>
      <c r="D3642" s="204" t="s">
        <v>96</v>
      </c>
      <c r="E3642" s="204" t="s">
        <v>721</v>
      </c>
      <c r="F3642" s="205">
        <v>93</v>
      </c>
      <c r="G3642" s="205">
        <v>360</v>
      </c>
      <c r="H3642">
        <f t="shared" si="70"/>
        <v>2009</v>
      </c>
    </row>
    <row r="3643" spans="1:8" x14ac:dyDescent="0.3">
      <c r="A3643" s="203">
        <v>39948</v>
      </c>
      <c r="B3643" s="204" t="s">
        <v>134</v>
      </c>
      <c r="C3643" s="204" t="s">
        <v>134</v>
      </c>
      <c r="D3643" s="204" t="s">
        <v>711</v>
      </c>
      <c r="E3643" s="204" t="s">
        <v>721</v>
      </c>
      <c r="F3643" s="205">
        <v>6724</v>
      </c>
      <c r="G3643" s="205">
        <v>6559</v>
      </c>
      <c r="H3643">
        <f t="shared" si="70"/>
        <v>2009</v>
      </c>
    </row>
    <row r="3644" spans="1:8" x14ac:dyDescent="0.3">
      <c r="A3644" s="203">
        <v>39948</v>
      </c>
      <c r="B3644" s="204" t="s">
        <v>509</v>
      </c>
      <c r="C3644" s="204" t="s">
        <v>713</v>
      </c>
      <c r="D3644" s="204" t="s">
        <v>96</v>
      </c>
      <c r="E3644" s="204" t="s">
        <v>721</v>
      </c>
      <c r="F3644" s="205">
        <v>3619.9349999999999</v>
      </c>
      <c r="G3644" s="205">
        <v>2515.5299999999997</v>
      </c>
      <c r="H3644">
        <f t="shared" si="70"/>
        <v>2009</v>
      </c>
    </row>
    <row r="3645" spans="1:8" x14ac:dyDescent="0.3">
      <c r="A3645" s="203">
        <v>39948</v>
      </c>
      <c r="B3645" s="204" t="s">
        <v>509</v>
      </c>
      <c r="C3645" s="204" t="s">
        <v>714</v>
      </c>
      <c r="D3645" s="204" t="s">
        <v>96</v>
      </c>
      <c r="E3645" s="204" t="s">
        <v>721</v>
      </c>
      <c r="F3645" s="205">
        <v>775</v>
      </c>
      <c r="G3645" s="205">
        <v>649</v>
      </c>
      <c r="H3645">
        <f t="shared" si="70"/>
        <v>2009</v>
      </c>
    </row>
    <row r="3646" spans="1:8" x14ac:dyDescent="0.3">
      <c r="A3646" s="203">
        <v>39948</v>
      </c>
      <c r="B3646" s="204" t="s">
        <v>509</v>
      </c>
      <c r="C3646" s="204" t="s">
        <v>715</v>
      </c>
      <c r="D3646" s="204" t="s">
        <v>96</v>
      </c>
      <c r="E3646" s="204" t="s">
        <v>721</v>
      </c>
      <c r="F3646" s="205">
        <v>0</v>
      </c>
      <c r="G3646" s="205">
        <v>3576</v>
      </c>
      <c r="H3646">
        <f t="shared" si="70"/>
        <v>2009</v>
      </c>
    </row>
    <row r="3647" spans="1:8" x14ac:dyDescent="0.3">
      <c r="A3647" s="203">
        <v>39948</v>
      </c>
      <c r="B3647" s="204" t="s">
        <v>716</v>
      </c>
      <c r="C3647" s="204" t="s">
        <v>716</v>
      </c>
      <c r="D3647" s="204" t="s">
        <v>96</v>
      </c>
      <c r="E3647" s="204" t="s">
        <v>721</v>
      </c>
      <c r="F3647" s="205">
        <v>1076</v>
      </c>
      <c r="G3647" s="205">
        <v>1341</v>
      </c>
      <c r="H3647">
        <f t="shared" si="70"/>
        <v>2009</v>
      </c>
    </row>
    <row r="3648" spans="1:8" x14ac:dyDescent="0.3">
      <c r="A3648" s="203">
        <v>39948</v>
      </c>
      <c r="B3648" s="204" t="s">
        <v>717</v>
      </c>
      <c r="C3648" s="204" t="s">
        <v>718</v>
      </c>
      <c r="D3648" s="204" t="s">
        <v>96</v>
      </c>
      <c r="E3648" s="204" t="s">
        <v>721</v>
      </c>
      <c r="F3648" s="205">
        <v>1046</v>
      </c>
      <c r="G3648" s="205">
        <v>1237</v>
      </c>
      <c r="H3648">
        <f t="shared" si="70"/>
        <v>2009</v>
      </c>
    </row>
    <row r="3649" spans="1:8" x14ac:dyDescent="0.3">
      <c r="A3649" s="203">
        <v>39948</v>
      </c>
      <c r="B3649" s="204" t="s">
        <v>717</v>
      </c>
      <c r="C3649" s="204" t="s">
        <v>719</v>
      </c>
      <c r="D3649" s="204" t="s">
        <v>96</v>
      </c>
      <c r="E3649" s="204" t="s">
        <v>721</v>
      </c>
      <c r="F3649" s="205">
        <v>450</v>
      </c>
      <c r="G3649" s="205">
        <v>921</v>
      </c>
      <c r="H3649">
        <f t="shared" si="70"/>
        <v>2009</v>
      </c>
    </row>
    <row r="3650" spans="1:8" x14ac:dyDescent="0.3">
      <c r="A3650" s="203">
        <v>39955</v>
      </c>
      <c r="B3650" s="204" t="s">
        <v>134</v>
      </c>
      <c r="C3650" s="204" t="s">
        <v>134</v>
      </c>
      <c r="D3650" s="204" t="s">
        <v>711</v>
      </c>
      <c r="E3650" s="204" t="s">
        <v>712</v>
      </c>
      <c r="F3650" s="205">
        <v>5156</v>
      </c>
      <c r="G3650" s="205">
        <v>9405</v>
      </c>
      <c r="H3650">
        <f t="shared" si="70"/>
        <v>2009</v>
      </c>
    </row>
    <row r="3651" spans="1:8" x14ac:dyDescent="0.3">
      <c r="A3651" s="203">
        <v>39955</v>
      </c>
      <c r="B3651" s="204" t="s">
        <v>509</v>
      </c>
      <c r="C3651" s="204" t="s">
        <v>713</v>
      </c>
      <c r="D3651" s="204" t="s">
        <v>96</v>
      </c>
      <c r="E3651" s="204" t="s">
        <v>712</v>
      </c>
      <c r="F3651" s="205">
        <v>2808.9349999999999</v>
      </c>
      <c r="G3651" s="205">
        <v>2107.4649999999997</v>
      </c>
      <c r="H3651">
        <f t="shared" ref="H3651:H3714" si="71">YEAR(A3651)</f>
        <v>2009</v>
      </c>
    </row>
    <row r="3652" spans="1:8" x14ac:dyDescent="0.3">
      <c r="A3652" s="203">
        <v>39955</v>
      </c>
      <c r="B3652" s="204" t="s">
        <v>509</v>
      </c>
      <c r="C3652" s="204" t="s">
        <v>714</v>
      </c>
      <c r="D3652" s="204" t="s">
        <v>96</v>
      </c>
      <c r="E3652" s="204" t="s">
        <v>712</v>
      </c>
      <c r="F3652" s="205">
        <v>210</v>
      </c>
      <c r="G3652" s="205">
        <v>464</v>
      </c>
      <c r="H3652">
        <f t="shared" si="71"/>
        <v>2009</v>
      </c>
    </row>
    <row r="3653" spans="1:8" x14ac:dyDescent="0.3">
      <c r="A3653" s="203">
        <v>39955</v>
      </c>
      <c r="B3653" s="204" t="s">
        <v>509</v>
      </c>
      <c r="C3653" s="204" t="s">
        <v>715</v>
      </c>
      <c r="D3653" s="204" t="s">
        <v>96</v>
      </c>
      <c r="E3653" s="204" t="s">
        <v>712</v>
      </c>
      <c r="F3653" s="205">
        <v>0</v>
      </c>
      <c r="G3653" s="205">
        <v>2508</v>
      </c>
      <c r="H3653">
        <f t="shared" si="71"/>
        <v>2009</v>
      </c>
    </row>
    <row r="3654" spans="1:8" x14ac:dyDescent="0.3">
      <c r="A3654" s="203">
        <v>39955</v>
      </c>
      <c r="B3654" s="204" t="s">
        <v>716</v>
      </c>
      <c r="C3654" s="204" t="s">
        <v>716</v>
      </c>
      <c r="D3654" s="204" t="s">
        <v>96</v>
      </c>
      <c r="E3654" s="204" t="s">
        <v>712</v>
      </c>
      <c r="F3654" s="205">
        <v>677</v>
      </c>
      <c r="G3654" s="205">
        <v>1573</v>
      </c>
      <c r="H3654">
        <f t="shared" si="71"/>
        <v>2009</v>
      </c>
    </row>
    <row r="3655" spans="1:8" x14ac:dyDescent="0.3">
      <c r="A3655" s="203">
        <v>39955</v>
      </c>
      <c r="B3655" s="204" t="s">
        <v>717</v>
      </c>
      <c r="C3655" s="204" t="s">
        <v>718</v>
      </c>
      <c r="D3655" s="204" t="s">
        <v>96</v>
      </c>
      <c r="E3655" s="204" t="s">
        <v>712</v>
      </c>
      <c r="F3655" s="205">
        <v>896</v>
      </c>
      <c r="G3655" s="205">
        <v>1042</v>
      </c>
      <c r="H3655">
        <f t="shared" si="71"/>
        <v>2009</v>
      </c>
    </row>
    <row r="3656" spans="1:8" x14ac:dyDescent="0.3">
      <c r="A3656" s="203">
        <v>39955</v>
      </c>
      <c r="B3656" s="204" t="s">
        <v>717</v>
      </c>
      <c r="C3656" s="204" t="s">
        <v>719</v>
      </c>
      <c r="D3656" s="204" t="s">
        <v>96</v>
      </c>
      <c r="E3656" s="204" t="s">
        <v>712</v>
      </c>
      <c r="F3656" s="205">
        <v>88</v>
      </c>
      <c r="G3656" s="205">
        <v>216</v>
      </c>
      <c r="H3656">
        <f t="shared" si="71"/>
        <v>2009</v>
      </c>
    </row>
    <row r="3657" spans="1:8" x14ac:dyDescent="0.3">
      <c r="A3657" s="203">
        <v>39955</v>
      </c>
      <c r="B3657" s="204" t="s">
        <v>720</v>
      </c>
      <c r="C3657" s="204" t="s">
        <v>720</v>
      </c>
      <c r="D3657" s="204" t="s">
        <v>96</v>
      </c>
      <c r="E3657" s="204" t="s">
        <v>712</v>
      </c>
      <c r="F3657" s="205">
        <v>170</v>
      </c>
      <c r="G3657" s="205">
        <v>794</v>
      </c>
      <c r="H3657">
        <f t="shared" si="71"/>
        <v>2009</v>
      </c>
    </row>
    <row r="3658" spans="1:8" x14ac:dyDescent="0.3">
      <c r="A3658" s="203">
        <v>39955</v>
      </c>
      <c r="B3658" s="204" t="s">
        <v>720</v>
      </c>
      <c r="C3658" s="204" t="s">
        <v>720</v>
      </c>
      <c r="D3658" s="204" t="s">
        <v>96</v>
      </c>
      <c r="E3658" s="204" t="s">
        <v>721</v>
      </c>
      <c r="F3658" s="205">
        <v>123</v>
      </c>
      <c r="G3658" s="205">
        <v>304</v>
      </c>
      <c r="H3658">
        <f t="shared" si="71"/>
        <v>2009</v>
      </c>
    </row>
    <row r="3659" spans="1:8" x14ac:dyDescent="0.3">
      <c r="A3659" s="203">
        <v>39955</v>
      </c>
      <c r="B3659" s="204" t="s">
        <v>134</v>
      </c>
      <c r="C3659" s="204" t="s">
        <v>134</v>
      </c>
      <c r="D3659" s="204" t="s">
        <v>711</v>
      </c>
      <c r="E3659" s="204" t="s">
        <v>721</v>
      </c>
      <c r="F3659" s="205">
        <v>7249</v>
      </c>
      <c r="G3659" s="205">
        <v>6415</v>
      </c>
      <c r="H3659">
        <f t="shared" si="71"/>
        <v>2009</v>
      </c>
    </row>
    <row r="3660" spans="1:8" x14ac:dyDescent="0.3">
      <c r="A3660" s="203">
        <v>39955</v>
      </c>
      <c r="B3660" s="204" t="s">
        <v>509</v>
      </c>
      <c r="C3660" s="204" t="s">
        <v>713</v>
      </c>
      <c r="D3660" s="204" t="s">
        <v>96</v>
      </c>
      <c r="E3660" s="204" t="s">
        <v>721</v>
      </c>
      <c r="F3660" s="205">
        <v>3839.3249999999998</v>
      </c>
      <c r="G3660" s="205">
        <v>2561.3249999999998</v>
      </c>
      <c r="H3660">
        <f t="shared" si="71"/>
        <v>2009</v>
      </c>
    </row>
    <row r="3661" spans="1:8" x14ac:dyDescent="0.3">
      <c r="A3661" s="203">
        <v>39955</v>
      </c>
      <c r="B3661" s="204" t="s">
        <v>509</v>
      </c>
      <c r="C3661" s="204" t="s">
        <v>714</v>
      </c>
      <c r="D3661" s="204" t="s">
        <v>96</v>
      </c>
      <c r="E3661" s="204" t="s">
        <v>721</v>
      </c>
      <c r="F3661" s="205">
        <v>732</v>
      </c>
      <c r="G3661" s="205">
        <v>848</v>
      </c>
      <c r="H3661">
        <f t="shared" si="71"/>
        <v>2009</v>
      </c>
    </row>
    <row r="3662" spans="1:8" x14ac:dyDescent="0.3">
      <c r="A3662" s="203">
        <v>39955</v>
      </c>
      <c r="B3662" s="204" t="s">
        <v>509</v>
      </c>
      <c r="C3662" s="204" t="s">
        <v>715</v>
      </c>
      <c r="D3662" s="204" t="s">
        <v>96</v>
      </c>
      <c r="E3662" s="204" t="s">
        <v>721</v>
      </c>
      <c r="F3662" s="205">
        <v>0</v>
      </c>
      <c r="G3662" s="205">
        <v>3779</v>
      </c>
      <c r="H3662">
        <f t="shared" si="71"/>
        <v>2009</v>
      </c>
    </row>
    <row r="3663" spans="1:8" x14ac:dyDescent="0.3">
      <c r="A3663" s="203">
        <v>39955</v>
      </c>
      <c r="B3663" s="204" t="s">
        <v>716</v>
      </c>
      <c r="C3663" s="204" t="s">
        <v>716</v>
      </c>
      <c r="D3663" s="204" t="s">
        <v>96</v>
      </c>
      <c r="E3663" s="204" t="s">
        <v>721</v>
      </c>
      <c r="F3663" s="205">
        <v>1303</v>
      </c>
      <c r="G3663" s="205">
        <v>1443</v>
      </c>
      <c r="H3663">
        <f t="shared" si="71"/>
        <v>2009</v>
      </c>
    </row>
    <row r="3664" spans="1:8" x14ac:dyDescent="0.3">
      <c r="A3664" s="203">
        <v>39955</v>
      </c>
      <c r="B3664" s="204" t="s">
        <v>717</v>
      </c>
      <c r="C3664" s="204" t="s">
        <v>718</v>
      </c>
      <c r="D3664" s="204" t="s">
        <v>96</v>
      </c>
      <c r="E3664" s="204" t="s">
        <v>721</v>
      </c>
      <c r="F3664" s="205">
        <v>1056</v>
      </c>
      <c r="G3664" s="205">
        <v>1247</v>
      </c>
      <c r="H3664">
        <f t="shared" si="71"/>
        <v>2009</v>
      </c>
    </row>
    <row r="3665" spans="1:8" x14ac:dyDescent="0.3">
      <c r="A3665" s="203">
        <v>39955</v>
      </c>
      <c r="B3665" s="204" t="s">
        <v>717</v>
      </c>
      <c r="C3665" s="204" t="s">
        <v>719</v>
      </c>
      <c r="D3665" s="204" t="s">
        <v>96</v>
      </c>
      <c r="E3665" s="204" t="s">
        <v>721</v>
      </c>
      <c r="F3665" s="205">
        <v>294</v>
      </c>
      <c r="G3665" s="205">
        <v>909</v>
      </c>
      <c r="H3665">
        <f t="shared" si="71"/>
        <v>2009</v>
      </c>
    </row>
    <row r="3666" spans="1:8" x14ac:dyDescent="0.3">
      <c r="A3666" s="203">
        <v>39962</v>
      </c>
      <c r="B3666" s="204" t="s">
        <v>134</v>
      </c>
      <c r="C3666" s="204" t="s">
        <v>134</v>
      </c>
      <c r="D3666" s="204" t="s">
        <v>711</v>
      </c>
      <c r="E3666" s="204" t="s">
        <v>712</v>
      </c>
      <c r="F3666" s="205">
        <v>5361</v>
      </c>
      <c r="G3666" s="205">
        <v>9132</v>
      </c>
      <c r="H3666">
        <f t="shared" si="71"/>
        <v>2009</v>
      </c>
    </row>
    <row r="3667" spans="1:8" x14ac:dyDescent="0.3">
      <c r="A3667" s="203">
        <v>39962</v>
      </c>
      <c r="B3667" s="204" t="s">
        <v>509</v>
      </c>
      <c r="C3667" s="204" t="s">
        <v>713</v>
      </c>
      <c r="D3667" s="204" t="s">
        <v>96</v>
      </c>
      <c r="E3667" s="204" t="s">
        <v>712</v>
      </c>
      <c r="F3667" s="205">
        <v>2707.2</v>
      </c>
      <c r="G3667" s="205">
        <v>1804.07</v>
      </c>
      <c r="H3667">
        <f t="shared" si="71"/>
        <v>2009</v>
      </c>
    </row>
    <row r="3668" spans="1:8" x14ac:dyDescent="0.3">
      <c r="A3668" s="203">
        <v>39962</v>
      </c>
      <c r="B3668" s="204" t="s">
        <v>509</v>
      </c>
      <c r="C3668" s="204" t="s">
        <v>714</v>
      </c>
      <c r="D3668" s="204" t="s">
        <v>96</v>
      </c>
      <c r="E3668" s="204" t="s">
        <v>712</v>
      </c>
      <c r="F3668" s="205">
        <v>285</v>
      </c>
      <c r="G3668" s="205">
        <v>392</v>
      </c>
      <c r="H3668">
        <f t="shared" si="71"/>
        <v>2009</v>
      </c>
    </row>
    <row r="3669" spans="1:8" x14ac:dyDescent="0.3">
      <c r="A3669" s="203">
        <v>39962</v>
      </c>
      <c r="B3669" s="204" t="s">
        <v>509</v>
      </c>
      <c r="C3669" s="204" t="s">
        <v>715</v>
      </c>
      <c r="D3669" s="204" t="s">
        <v>96</v>
      </c>
      <c r="E3669" s="204" t="s">
        <v>712</v>
      </c>
      <c r="F3669" s="205">
        <v>0</v>
      </c>
      <c r="G3669" s="205">
        <v>2698</v>
      </c>
      <c r="H3669">
        <f t="shared" si="71"/>
        <v>2009</v>
      </c>
    </row>
    <row r="3670" spans="1:8" x14ac:dyDescent="0.3">
      <c r="A3670" s="203">
        <v>39962</v>
      </c>
      <c r="B3670" s="204" t="s">
        <v>716</v>
      </c>
      <c r="C3670" s="204" t="s">
        <v>716</v>
      </c>
      <c r="D3670" s="204" t="s">
        <v>96</v>
      </c>
      <c r="E3670" s="204" t="s">
        <v>712</v>
      </c>
      <c r="F3670" s="205">
        <v>632</v>
      </c>
      <c r="G3670" s="205">
        <v>1571</v>
      </c>
      <c r="H3670">
        <f t="shared" si="71"/>
        <v>2009</v>
      </c>
    </row>
    <row r="3671" spans="1:8" x14ac:dyDescent="0.3">
      <c r="A3671" s="203">
        <v>39962</v>
      </c>
      <c r="B3671" s="204" t="s">
        <v>717</v>
      </c>
      <c r="C3671" s="204" t="s">
        <v>718</v>
      </c>
      <c r="D3671" s="204" t="s">
        <v>96</v>
      </c>
      <c r="E3671" s="204" t="s">
        <v>712</v>
      </c>
      <c r="F3671" s="205">
        <v>915</v>
      </c>
      <c r="G3671" s="205">
        <v>1220</v>
      </c>
      <c r="H3671">
        <f t="shared" si="71"/>
        <v>2009</v>
      </c>
    </row>
    <row r="3672" spans="1:8" x14ac:dyDescent="0.3">
      <c r="A3672" s="203">
        <v>39962</v>
      </c>
      <c r="B3672" s="204" t="s">
        <v>717</v>
      </c>
      <c r="C3672" s="204" t="s">
        <v>719</v>
      </c>
      <c r="D3672" s="204" t="s">
        <v>96</v>
      </c>
      <c r="E3672" s="204" t="s">
        <v>712</v>
      </c>
      <c r="F3672" s="205">
        <v>81</v>
      </c>
      <c r="G3672" s="205">
        <v>212</v>
      </c>
      <c r="H3672">
        <f t="shared" si="71"/>
        <v>2009</v>
      </c>
    </row>
    <row r="3673" spans="1:8" x14ac:dyDescent="0.3">
      <c r="A3673" s="203">
        <v>39962</v>
      </c>
      <c r="B3673" s="204" t="s">
        <v>720</v>
      </c>
      <c r="C3673" s="204" t="s">
        <v>720</v>
      </c>
      <c r="D3673" s="204" t="s">
        <v>96</v>
      </c>
      <c r="E3673" s="204" t="s">
        <v>712</v>
      </c>
      <c r="F3673" s="205">
        <v>321</v>
      </c>
      <c r="G3673" s="205">
        <v>635</v>
      </c>
      <c r="H3673">
        <f t="shared" si="71"/>
        <v>2009</v>
      </c>
    </row>
    <row r="3674" spans="1:8" x14ac:dyDescent="0.3">
      <c r="A3674" s="203">
        <v>39962</v>
      </c>
      <c r="B3674" s="204" t="s">
        <v>720</v>
      </c>
      <c r="C3674" s="204" t="s">
        <v>720</v>
      </c>
      <c r="D3674" s="204" t="s">
        <v>96</v>
      </c>
      <c r="E3674" s="204" t="s">
        <v>721</v>
      </c>
      <c r="F3674" s="205">
        <v>47</v>
      </c>
      <c r="G3674" s="205">
        <v>352</v>
      </c>
      <c r="H3674">
        <f t="shared" si="71"/>
        <v>2009</v>
      </c>
    </row>
    <row r="3675" spans="1:8" x14ac:dyDescent="0.3">
      <c r="A3675" s="203">
        <v>39962</v>
      </c>
      <c r="B3675" s="204" t="s">
        <v>134</v>
      </c>
      <c r="C3675" s="204" t="s">
        <v>134</v>
      </c>
      <c r="D3675" s="204" t="s">
        <v>711</v>
      </c>
      <c r="E3675" s="204" t="s">
        <v>721</v>
      </c>
      <c r="F3675" s="205">
        <v>6723</v>
      </c>
      <c r="G3675" s="205">
        <v>6690</v>
      </c>
      <c r="H3675">
        <f t="shared" si="71"/>
        <v>2009</v>
      </c>
    </row>
    <row r="3676" spans="1:8" x14ac:dyDescent="0.3">
      <c r="A3676" s="203">
        <v>39962</v>
      </c>
      <c r="B3676" s="204" t="s">
        <v>509</v>
      </c>
      <c r="C3676" s="204" t="s">
        <v>713</v>
      </c>
      <c r="D3676" s="204" t="s">
        <v>96</v>
      </c>
      <c r="E3676" s="204" t="s">
        <v>721</v>
      </c>
      <c r="F3676" s="205">
        <v>4151.37</v>
      </c>
      <c r="G3676" s="205">
        <v>2653.98</v>
      </c>
      <c r="H3676">
        <f t="shared" si="71"/>
        <v>2009</v>
      </c>
    </row>
    <row r="3677" spans="1:8" x14ac:dyDescent="0.3">
      <c r="A3677" s="203">
        <v>39962</v>
      </c>
      <c r="B3677" s="204" t="s">
        <v>509</v>
      </c>
      <c r="C3677" s="204" t="s">
        <v>714</v>
      </c>
      <c r="D3677" s="204" t="s">
        <v>96</v>
      </c>
      <c r="E3677" s="204" t="s">
        <v>721</v>
      </c>
      <c r="F3677" s="205">
        <v>613</v>
      </c>
      <c r="G3677" s="205">
        <v>785</v>
      </c>
      <c r="H3677">
        <f t="shared" si="71"/>
        <v>2009</v>
      </c>
    </row>
    <row r="3678" spans="1:8" x14ac:dyDescent="0.3">
      <c r="A3678" s="203">
        <v>39962</v>
      </c>
      <c r="B3678" s="204" t="s">
        <v>509</v>
      </c>
      <c r="C3678" s="204" t="s">
        <v>715</v>
      </c>
      <c r="D3678" s="204" t="s">
        <v>96</v>
      </c>
      <c r="E3678" s="204" t="s">
        <v>721</v>
      </c>
      <c r="F3678" s="205">
        <v>0</v>
      </c>
      <c r="G3678" s="205">
        <v>3634</v>
      </c>
      <c r="H3678">
        <f t="shared" si="71"/>
        <v>2009</v>
      </c>
    </row>
    <row r="3679" spans="1:8" x14ac:dyDescent="0.3">
      <c r="A3679" s="203">
        <v>39962</v>
      </c>
      <c r="B3679" s="204" t="s">
        <v>716</v>
      </c>
      <c r="C3679" s="204" t="s">
        <v>716</v>
      </c>
      <c r="D3679" s="204" t="s">
        <v>96</v>
      </c>
      <c r="E3679" s="204" t="s">
        <v>721</v>
      </c>
      <c r="F3679" s="205">
        <v>1217</v>
      </c>
      <c r="G3679" s="205">
        <v>1769</v>
      </c>
      <c r="H3679">
        <f t="shared" si="71"/>
        <v>2009</v>
      </c>
    </row>
    <row r="3680" spans="1:8" x14ac:dyDescent="0.3">
      <c r="A3680" s="203">
        <v>39962</v>
      </c>
      <c r="B3680" s="204" t="s">
        <v>717</v>
      </c>
      <c r="C3680" s="204" t="s">
        <v>718</v>
      </c>
      <c r="D3680" s="204" t="s">
        <v>96</v>
      </c>
      <c r="E3680" s="204" t="s">
        <v>721</v>
      </c>
      <c r="F3680" s="205">
        <v>1065</v>
      </c>
      <c r="G3680" s="205">
        <v>1261</v>
      </c>
      <c r="H3680">
        <f t="shared" si="71"/>
        <v>2009</v>
      </c>
    </row>
    <row r="3681" spans="1:8" x14ac:dyDescent="0.3">
      <c r="A3681" s="203">
        <v>39962</v>
      </c>
      <c r="B3681" s="204" t="s">
        <v>717</v>
      </c>
      <c r="C3681" s="204" t="s">
        <v>719</v>
      </c>
      <c r="D3681" s="204" t="s">
        <v>96</v>
      </c>
      <c r="E3681" s="204" t="s">
        <v>721</v>
      </c>
      <c r="F3681" s="205">
        <v>182</v>
      </c>
      <c r="G3681" s="205">
        <v>782</v>
      </c>
      <c r="H3681">
        <f t="shared" si="71"/>
        <v>2009</v>
      </c>
    </row>
    <row r="3682" spans="1:8" x14ac:dyDescent="0.3">
      <c r="A3682" s="203">
        <v>39969</v>
      </c>
      <c r="B3682" s="204" t="s">
        <v>134</v>
      </c>
      <c r="C3682" s="204" t="s">
        <v>134</v>
      </c>
      <c r="D3682" s="204" t="s">
        <v>711</v>
      </c>
      <c r="E3682" s="204" t="s">
        <v>712</v>
      </c>
      <c r="F3682" s="205">
        <v>5130</v>
      </c>
      <c r="G3682" s="205">
        <v>9044</v>
      </c>
      <c r="H3682">
        <f t="shared" si="71"/>
        <v>2009</v>
      </c>
    </row>
    <row r="3683" spans="1:8" x14ac:dyDescent="0.3">
      <c r="A3683" s="203">
        <v>39969</v>
      </c>
      <c r="B3683" s="204" t="s">
        <v>509</v>
      </c>
      <c r="C3683" s="204" t="s">
        <v>713</v>
      </c>
      <c r="D3683" s="204" t="s">
        <v>96</v>
      </c>
      <c r="E3683" s="204" t="s">
        <v>712</v>
      </c>
      <c r="F3683" s="205">
        <v>2990.06</v>
      </c>
      <c r="G3683" s="205">
        <v>2196.3150000000001</v>
      </c>
      <c r="H3683">
        <f t="shared" si="71"/>
        <v>2009</v>
      </c>
    </row>
    <row r="3684" spans="1:8" x14ac:dyDescent="0.3">
      <c r="A3684" s="203">
        <v>39969</v>
      </c>
      <c r="B3684" s="204" t="s">
        <v>509</v>
      </c>
      <c r="C3684" s="204" t="s">
        <v>714</v>
      </c>
      <c r="D3684" s="204" t="s">
        <v>96</v>
      </c>
      <c r="E3684" s="204" t="s">
        <v>712</v>
      </c>
      <c r="F3684" s="205">
        <v>505</v>
      </c>
      <c r="G3684" s="205">
        <v>433</v>
      </c>
      <c r="H3684">
        <f t="shared" si="71"/>
        <v>2009</v>
      </c>
    </row>
    <row r="3685" spans="1:8" x14ac:dyDescent="0.3">
      <c r="A3685" s="203">
        <v>39969</v>
      </c>
      <c r="B3685" s="204" t="s">
        <v>509</v>
      </c>
      <c r="C3685" s="204" t="s">
        <v>715</v>
      </c>
      <c r="D3685" s="204" t="s">
        <v>96</v>
      </c>
      <c r="E3685" s="204" t="s">
        <v>712</v>
      </c>
      <c r="F3685" s="205">
        <v>0</v>
      </c>
      <c r="G3685" s="205">
        <v>2388</v>
      </c>
      <c r="H3685">
        <f t="shared" si="71"/>
        <v>2009</v>
      </c>
    </row>
    <row r="3686" spans="1:8" x14ac:dyDescent="0.3">
      <c r="A3686" s="203">
        <v>39969</v>
      </c>
      <c r="B3686" s="204" t="s">
        <v>716</v>
      </c>
      <c r="C3686" s="204" t="s">
        <v>716</v>
      </c>
      <c r="D3686" s="204" t="s">
        <v>96</v>
      </c>
      <c r="E3686" s="204" t="s">
        <v>712</v>
      </c>
      <c r="F3686" s="205">
        <v>761</v>
      </c>
      <c r="G3686" s="205">
        <v>1609</v>
      </c>
      <c r="H3686">
        <f t="shared" si="71"/>
        <v>2009</v>
      </c>
    </row>
    <row r="3687" spans="1:8" x14ac:dyDescent="0.3">
      <c r="A3687" s="203">
        <v>39969</v>
      </c>
      <c r="B3687" s="204" t="s">
        <v>717</v>
      </c>
      <c r="C3687" s="204" t="s">
        <v>718</v>
      </c>
      <c r="D3687" s="204" t="s">
        <v>96</v>
      </c>
      <c r="E3687" s="204" t="s">
        <v>712</v>
      </c>
      <c r="F3687" s="205">
        <v>1106</v>
      </c>
      <c r="G3687" s="205">
        <v>1066</v>
      </c>
      <c r="H3687">
        <f t="shared" si="71"/>
        <v>2009</v>
      </c>
    </row>
    <row r="3688" spans="1:8" x14ac:dyDescent="0.3">
      <c r="A3688" s="203">
        <v>39969</v>
      </c>
      <c r="B3688" s="204" t="s">
        <v>717</v>
      </c>
      <c r="C3688" s="204" t="s">
        <v>719</v>
      </c>
      <c r="D3688" s="204" t="s">
        <v>96</v>
      </c>
      <c r="E3688" s="204" t="s">
        <v>712</v>
      </c>
      <c r="F3688" s="205">
        <v>78</v>
      </c>
      <c r="G3688" s="205">
        <v>182</v>
      </c>
      <c r="H3688">
        <f t="shared" si="71"/>
        <v>2009</v>
      </c>
    </row>
    <row r="3689" spans="1:8" x14ac:dyDescent="0.3">
      <c r="A3689" s="203">
        <v>39969</v>
      </c>
      <c r="B3689" s="204" t="s">
        <v>720</v>
      </c>
      <c r="C3689" s="204" t="s">
        <v>720</v>
      </c>
      <c r="D3689" s="204" t="s">
        <v>96</v>
      </c>
      <c r="E3689" s="204" t="s">
        <v>712</v>
      </c>
      <c r="F3689" s="205">
        <v>462</v>
      </c>
      <c r="G3689" s="205">
        <v>764</v>
      </c>
      <c r="H3689">
        <f t="shared" si="71"/>
        <v>2009</v>
      </c>
    </row>
    <row r="3690" spans="1:8" x14ac:dyDescent="0.3">
      <c r="A3690" s="203">
        <v>39969</v>
      </c>
      <c r="B3690" s="204" t="s">
        <v>720</v>
      </c>
      <c r="C3690" s="204" t="s">
        <v>720</v>
      </c>
      <c r="D3690" s="204" t="s">
        <v>96</v>
      </c>
      <c r="E3690" s="204" t="s">
        <v>721</v>
      </c>
      <c r="F3690" s="205">
        <v>45</v>
      </c>
      <c r="G3690" s="205">
        <v>354</v>
      </c>
      <c r="H3690">
        <f t="shared" si="71"/>
        <v>2009</v>
      </c>
    </row>
    <row r="3691" spans="1:8" x14ac:dyDescent="0.3">
      <c r="A3691" s="203">
        <v>39969</v>
      </c>
      <c r="B3691" s="204" t="s">
        <v>134</v>
      </c>
      <c r="C3691" s="204" t="s">
        <v>134</v>
      </c>
      <c r="D3691" s="204" t="s">
        <v>711</v>
      </c>
      <c r="E3691" s="204" t="s">
        <v>721</v>
      </c>
      <c r="F3691" s="205">
        <v>7393</v>
      </c>
      <c r="G3691" s="205">
        <v>6633</v>
      </c>
      <c r="H3691">
        <f t="shared" si="71"/>
        <v>2009</v>
      </c>
    </row>
    <row r="3692" spans="1:8" x14ac:dyDescent="0.3">
      <c r="A3692" s="203">
        <v>39969</v>
      </c>
      <c r="B3692" s="204" t="s">
        <v>509</v>
      </c>
      <c r="C3692" s="204" t="s">
        <v>713</v>
      </c>
      <c r="D3692" s="204" t="s">
        <v>96</v>
      </c>
      <c r="E3692" s="204" t="s">
        <v>721</v>
      </c>
      <c r="F3692" s="205">
        <v>3782.8799999999997</v>
      </c>
      <c r="G3692" s="205">
        <v>2597.5349999999999</v>
      </c>
      <c r="H3692">
        <f t="shared" si="71"/>
        <v>2009</v>
      </c>
    </row>
    <row r="3693" spans="1:8" x14ac:dyDescent="0.3">
      <c r="A3693" s="203">
        <v>39969</v>
      </c>
      <c r="B3693" s="204" t="s">
        <v>509</v>
      </c>
      <c r="C3693" s="204" t="s">
        <v>714</v>
      </c>
      <c r="D3693" s="204" t="s">
        <v>96</v>
      </c>
      <c r="E3693" s="204" t="s">
        <v>721</v>
      </c>
      <c r="F3693" s="205">
        <v>763</v>
      </c>
      <c r="G3693" s="205">
        <v>756</v>
      </c>
      <c r="H3693">
        <f t="shared" si="71"/>
        <v>2009</v>
      </c>
    </row>
    <row r="3694" spans="1:8" x14ac:dyDescent="0.3">
      <c r="A3694" s="203">
        <v>39969</v>
      </c>
      <c r="B3694" s="204" t="s">
        <v>509</v>
      </c>
      <c r="C3694" s="204" t="s">
        <v>715</v>
      </c>
      <c r="D3694" s="204" t="s">
        <v>96</v>
      </c>
      <c r="E3694" s="204" t="s">
        <v>721</v>
      </c>
      <c r="F3694" s="205">
        <v>0</v>
      </c>
      <c r="G3694" s="205">
        <v>3582</v>
      </c>
      <c r="H3694">
        <f t="shared" si="71"/>
        <v>2009</v>
      </c>
    </row>
    <row r="3695" spans="1:8" x14ac:dyDescent="0.3">
      <c r="A3695" s="203">
        <v>39969</v>
      </c>
      <c r="B3695" s="204" t="s">
        <v>716</v>
      </c>
      <c r="C3695" s="204" t="s">
        <v>716</v>
      </c>
      <c r="D3695" s="204" t="s">
        <v>96</v>
      </c>
      <c r="E3695" s="204" t="s">
        <v>721</v>
      </c>
      <c r="F3695" s="205">
        <v>1204</v>
      </c>
      <c r="G3695" s="205">
        <v>1757</v>
      </c>
      <c r="H3695">
        <f t="shared" si="71"/>
        <v>2009</v>
      </c>
    </row>
    <row r="3696" spans="1:8" x14ac:dyDescent="0.3">
      <c r="A3696" s="203">
        <v>39969</v>
      </c>
      <c r="B3696" s="204" t="s">
        <v>717</v>
      </c>
      <c r="C3696" s="204" t="s">
        <v>718</v>
      </c>
      <c r="D3696" s="204" t="s">
        <v>96</v>
      </c>
      <c r="E3696" s="204" t="s">
        <v>721</v>
      </c>
      <c r="F3696" s="205">
        <v>988</v>
      </c>
      <c r="G3696" s="205">
        <v>1100</v>
      </c>
      <c r="H3696">
        <f t="shared" si="71"/>
        <v>2009</v>
      </c>
    </row>
    <row r="3697" spans="1:8" x14ac:dyDescent="0.3">
      <c r="A3697" s="203">
        <v>39969</v>
      </c>
      <c r="B3697" s="204" t="s">
        <v>717</v>
      </c>
      <c r="C3697" s="204" t="s">
        <v>719</v>
      </c>
      <c r="D3697" s="204" t="s">
        <v>96</v>
      </c>
      <c r="E3697" s="204" t="s">
        <v>721</v>
      </c>
      <c r="F3697" s="205">
        <v>259</v>
      </c>
      <c r="G3697" s="205">
        <v>804</v>
      </c>
      <c r="H3697">
        <f t="shared" si="71"/>
        <v>2009</v>
      </c>
    </row>
    <row r="3698" spans="1:8" x14ac:dyDescent="0.3">
      <c r="A3698" s="203">
        <v>39976</v>
      </c>
      <c r="B3698" s="204" t="s">
        <v>134</v>
      </c>
      <c r="C3698" s="204" t="s">
        <v>134</v>
      </c>
      <c r="D3698" s="204" t="s">
        <v>711</v>
      </c>
      <c r="E3698" s="204" t="s">
        <v>712</v>
      </c>
      <c r="F3698" s="205">
        <v>5209</v>
      </c>
      <c r="G3698" s="205">
        <v>8921</v>
      </c>
      <c r="H3698">
        <f t="shared" si="71"/>
        <v>2009</v>
      </c>
    </row>
    <row r="3699" spans="1:8" x14ac:dyDescent="0.3">
      <c r="A3699" s="203">
        <v>39976</v>
      </c>
      <c r="B3699" s="204" t="s">
        <v>509</v>
      </c>
      <c r="C3699" s="204" t="s">
        <v>713</v>
      </c>
      <c r="D3699" s="204" t="s">
        <v>96</v>
      </c>
      <c r="E3699" s="204" t="s">
        <v>712</v>
      </c>
      <c r="F3699" s="205">
        <v>2840.65</v>
      </c>
      <c r="G3699" s="205">
        <v>2522.0749999999998</v>
      </c>
      <c r="H3699">
        <f t="shared" si="71"/>
        <v>2009</v>
      </c>
    </row>
    <row r="3700" spans="1:8" x14ac:dyDescent="0.3">
      <c r="A3700" s="203">
        <v>39976</v>
      </c>
      <c r="B3700" s="204" t="s">
        <v>509</v>
      </c>
      <c r="C3700" s="204" t="s">
        <v>714</v>
      </c>
      <c r="D3700" s="204" t="s">
        <v>96</v>
      </c>
      <c r="E3700" s="204" t="s">
        <v>712</v>
      </c>
      <c r="F3700" s="205">
        <v>434</v>
      </c>
      <c r="G3700" s="205">
        <v>478</v>
      </c>
      <c r="H3700">
        <f t="shared" si="71"/>
        <v>2009</v>
      </c>
    </row>
    <row r="3701" spans="1:8" x14ac:dyDescent="0.3">
      <c r="A3701" s="203">
        <v>39976</v>
      </c>
      <c r="B3701" s="204" t="s">
        <v>509</v>
      </c>
      <c r="C3701" s="204" t="s">
        <v>715</v>
      </c>
      <c r="D3701" s="204" t="s">
        <v>96</v>
      </c>
      <c r="E3701" s="204" t="s">
        <v>712</v>
      </c>
      <c r="F3701" s="205">
        <v>0</v>
      </c>
      <c r="G3701" s="205">
        <v>2436</v>
      </c>
      <c r="H3701">
        <f t="shared" si="71"/>
        <v>2009</v>
      </c>
    </row>
    <row r="3702" spans="1:8" x14ac:dyDescent="0.3">
      <c r="A3702" s="203">
        <v>39976</v>
      </c>
      <c r="B3702" s="204" t="s">
        <v>716</v>
      </c>
      <c r="C3702" s="204" t="s">
        <v>716</v>
      </c>
      <c r="D3702" s="204" t="s">
        <v>96</v>
      </c>
      <c r="E3702" s="204" t="s">
        <v>712</v>
      </c>
      <c r="F3702" s="205">
        <v>772</v>
      </c>
      <c r="G3702" s="205">
        <v>1540</v>
      </c>
      <c r="H3702">
        <f t="shared" si="71"/>
        <v>2009</v>
      </c>
    </row>
    <row r="3703" spans="1:8" x14ac:dyDescent="0.3">
      <c r="A3703" s="203">
        <v>39976</v>
      </c>
      <c r="B3703" s="204" t="s">
        <v>717</v>
      </c>
      <c r="C3703" s="204" t="s">
        <v>718</v>
      </c>
      <c r="D3703" s="204" t="s">
        <v>96</v>
      </c>
      <c r="E3703" s="204" t="s">
        <v>712</v>
      </c>
      <c r="F3703" s="205">
        <v>1042</v>
      </c>
      <c r="G3703" s="205">
        <v>860</v>
      </c>
      <c r="H3703">
        <f t="shared" si="71"/>
        <v>2009</v>
      </c>
    </row>
    <row r="3704" spans="1:8" x14ac:dyDescent="0.3">
      <c r="A3704" s="203">
        <v>39976</v>
      </c>
      <c r="B3704" s="204" t="s">
        <v>717</v>
      </c>
      <c r="C3704" s="204" t="s">
        <v>719</v>
      </c>
      <c r="D3704" s="204" t="s">
        <v>96</v>
      </c>
      <c r="E3704" s="204" t="s">
        <v>712</v>
      </c>
      <c r="F3704" s="205">
        <v>82</v>
      </c>
      <c r="G3704" s="205">
        <v>182</v>
      </c>
      <c r="H3704">
        <f t="shared" si="71"/>
        <v>2009</v>
      </c>
    </row>
    <row r="3705" spans="1:8" x14ac:dyDescent="0.3">
      <c r="A3705" s="203">
        <v>39976</v>
      </c>
      <c r="B3705" s="204" t="s">
        <v>720</v>
      </c>
      <c r="C3705" s="204" t="s">
        <v>720</v>
      </c>
      <c r="D3705" s="204" t="s">
        <v>96</v>
      </c>
      <c r="E3705" s="204" t="s">
        <v>712</v>
      </c>
      <c r="F3705" s="205">
        <v>433</v>
      </c>
      <c r="G3705" s="205">
        <v>858</v>
      </c>
      <c r="H3705">
        <f t="shared" si="71"/>
        <v>2009</v>
      </c>
    </row>
    <row r="3706" spans="1:8" x14ac:dyDescent="0.3">
      <c r="A3706" s="203">
        <v>39976</v>
      </c>
      <c r="B3706" s="204" t="s">
        <v>720</v>
      </c>
      <c r="C3706" s="204" t="s">
        <v>720</v>
      </c>
      <c r="D3706" s="204" t="s">
        <v>96</v>
      </c>
      <c r="E3706" s="204" t="s">
        <v>721</v>
      </c>
      <c r="F3706" s="205">
        <v>8</v>
      </c>
      <c r="G3706" s="205">
        <v>360</v>
      </c>
      <c r="H3706">
        <f t="shared" si="71"/>
        <v>2009</v>
      </c>
    </row>
    <row r="3707" spans="1:8" x14ac:dyDescent="0.3">
      <c r="A3707" s="203">
        <v>39976</v>
      </c>
      <c r="B3707" s="204" t="s">
        <v>134</v>
      </c>
      <c r="C3707" s="204" t="s">
        <v>134</v>
      </c>
      <c r="D3707" s="204" t="s">
        <v>711</v>
      </c>
      <c r="E3707" s="204" t="s">
        <v>721</v>
      </c>
      <c r="F3707" s="205">
        <v>5924</v>
      </c>
      <c r="G3707" s="205">
        <v>6484</v>
      </c>
      <c r="H3707">
        <f t="shared" si="71"/>
        <v>2009</v>
      </c>
    </row>
    <row r="3708" spans="1:8" x14ac:dyDescent="0.3">
      <c r="A3708" s="203">
        <v>39976</v>
      </c>
      <c r="B3708" s="204" t="s">
        <v>509</v>
      </c>
      <c r="C3708" s="204" t="s">
        <v>713</v>
      </c>
      <c r="D3708" s="204" t="s">
        <v>96</v>
      </c>
      <c r="E3708" s="204" t="s">
        <v>721</v>
      </c>
      <c r="F3708" s="205">
        <v>3978.8399999999997</v>
      </c>
      <c r="G3708" s="205">
        <v>2715.75</v>
      </c>
      <c r="H3708">
        <f t="shared" si="71"/>
        <v>2009</v>
      </c>
    </row>
    <row r="3709" spans="1:8" x14ac:dyDescent="0.3">
      <c r="A3709" s="203">
        <v>39976</v>
      </c>
      <c r="B3709" s="204" t="s">
        <v>509</v>
      </c>
      <c r="C3709" s="204" t="s">
        <v>714</v>
      </c>
      <c r="D3709" s="204" t="s">
        <v>96</v>
      </c>
      <c r="E3709" s="204" t="s">
        <v>721</v>
      </c>
      <c r="F3709" s="205">
        <v>613</v>
      </c>
      <c r="G3709" s="205">
        <v>721</v>
      </c>
      <c r="H3709">
        <f t="shared" si="71"/>
        <v>2009</v>
      </c>
    </row>
    <row r="3710" spans="1:8" x14ac:dyDescent="0.3">
      <c r="A3710" s="203">
        <v>39976</v>
      </c>
      <c r="B3710" s="204" t="s">
        <v>509</v>
      </c>
      <c r="C3710" s="204" t="s">
        <v>715</v>
      </c>
      <c r="D3710" s="204" t="s">
        <v>96</v>
      </c>
      <c r="E3710" s="204" t="s">
        <v>721</v>
      </c>
      <c r="F3710" s="205">
        <v>0</v>
      </c>
      <c r="G3710" s="205">
        <v>3585</v>
      </c>
      <c r="H3710">
        <f t="shared" si="71"/>
        <v>2009</v>
      </c>
    </row>
    <row r="3711" spans="1:8" x14ac:dyDescent="0.3">
      <c r="A3711" s="203">
        <v>39976</v>
      </c>
      <c r="B3711" s="204" t="s">
        <v>716</v>
      </c>
      <c r="C3711" s="204" t="s">
        <v>716</v>
      </c>
      <c r="D3711" s="204" t="s">
        <v>96</v>
      </c>
      <c r="E3711" s="204" t="s">
        <v>721</v>
      </c>
      <c r="F3711" s="205">
        <v>781</v>
      </c>
      <c r="G3711" s="205">
        <v>1555</v>
      </c>
      <c r="H3711">
        <f t="shared" si="71"/>
        <v>2009</v>
      </c>
    </row>
    <row r="3712" spans="1:8" x14ac:dyDescent="0.3">
      <c r="A3712" s="203">
        <v>39976</v>
      </c>
      <c r="B3712" s="204" t="s">
        <v>717</v>
      </c>
      <c r="C3712" s="204" t="s">
        <v>718</v>
      </c>
      <c r="D3712" s="204" t="s">
        <v>96</v>
      </c>
      <c r="E3712" s="204" t="s">
        <v>721</v>
      </c>
      <c r="F3712" s="205">
        <v>953</v>
      </c>
      <c r="G3712" s="205">
        <v>1321</v>
      </c>
      <c r="H3712">
        <f t="shared" si="71"/>
        <v>2009</v>
      </c>
    </row>
    <row r="3713" spans="1:8" x14ac:dyDescent="0.3">
      <c r="A3713" s="203">
        <v>39976</v>
      </c>
      <c r="B3713" s="204" t="s">
        <v>717</v>
      </c>
      <c r="C3713" s="204" t="s">
        <v>719</v>
      </c>
      <c r="D3713" s="204" t="s">
        <v>96</v>
      </c>
      <c r="E3713" s="204" t="s">
        <v>721</v>
      </c>
      <c r="F3713" s="205">
        <v>80</v>
      </c>
      <c r="G3713" s="205">
        <v>694</v>
      </c>
      <c r="H3713">
        <f t="shared" si="71"/>
        <v>2009</v>
      </c>
    </row>
    <row r="3714" spans="1:8" x14ac:dyDescent="0.3">
      <c r="A3714" s="203">
        <v>39983</v>
      </c>
      <c r="B3714" s="204" t="s">
        <v>134</v>
      </c>
      <c r="C3714" s="204" t="s">
        <v>134</v>
      </c>
      <c r="D3714" s="204" t="s">
        <v>711</v>
      </c>
      <c r="E3714" s="204" t="s">
        <v>712</v>
      </c>
      <c r="F3714" s="205">
        <v>5340</v>
      </c>
      <c r="G3714" s="205">
        <v>8455</v>
      </c>
      <c r="H3714">
        <f t="shared" si="71"/>
        <v>2009</v>
      </c>
    </row>
    <row r="3715" spans="1:8" x14ac:dyDescent="0.3">
      <c r="A3715" s="203">
        <v>39983</v>
      </c>
      <c r="B3715" s="204" t="s">
        <v>509</v>
      </c>
      <c r="C3715" s="204" t="s">
        <v>713</v>
      </c>
      <c r="D3715" s="204" t="s">
        <v>96</v>
      </c>
      <c r="E3715" s="204" t="s">
        <v>712</v>
      </c>
      <c r="F3715" s="205">
        <v>2894.64</v>
      </c>
      <c r="G3715" s="205">
        <v>2575.1299999999997</v>
      </c>
      <c r="H3715">
        <f t="shared" ref="H3715:H3778" si="72">YEAR(A3715)</f>
        <v>2009</v>
      </c>
    </row>
    <row r="3716" spans="1:8" x14ac:dyDescent="0.3">
      <c r="A3716" s="203">
        <v>39983</v>
      </c>
      <c r="B3716" s="204" t="s">
        <v>509</v>
      </c>
      <c r="C3716" s="204" t="s">
        <v>714</v>
      </c>
      <c r="D3716" s="204" t="s">
        <v>96</v>
      </c>
      <c r="E3716" s="204" t="s">
        <v>712</v>
      </c>
      <c r="F3716" s="205">
        <v>272</v>
      </c>
      <c r="G3716" s="205">
        <v>359</v>
      </c>
      <c r="H3716">
        <f t="shared" si="72"/>
        <v>2009</v>
      </c>
    </row>
    <row r="3717" spans="1:8" x14ac:dyDescent="0.3">
      <c r="A3717" s="203">
        <v>39983</v>
      </c>
      <c r="B3717" s="204" t="s">
        <v>509</v>
      </c>
      <c r="C3717" s="204" t="s">
        <v>715</v>
      </c>
      <c r="D3717" s="204" t="s">
        <v>96</v>
      </c>
      <c r="E3717" s="204" t="s">
        <v>712</v>
      </c>
      <c r="F3717" s="205">
        <v>0</v>
      </c>
      <c r="G3717" s="205">
        <v>2598</v>
      </c>
      <c r="H3717">
        <f t="shared" si="72"/>
        <v>2009</v>
      </c>
    </row>
    <row r="3718" spans="1:8" x14ac:dyDescent="0.3">
      <c r="A3718" s="203">
        <v>39983</v>
      </c>
      <c r="B3718" s="204" t="s">
        <v>716</v>
      </c>
      <c r="C3718" s="204" t="s">
        <v>716</v>
      </c>
      <c r="D3718" s="204" t="s">
        <v>96</v>
      </c>
      <c r="E3718" s="204" t="s">
        <v>712</v>
      </c>
      <c r="F3718" s="205">
        <v>715</v>
      </c>
      <c r="G3718" s="205">
        <v>1471</v>
      </c>
      <c r="H3718">
        <f t="shared" si="72"/>
        <v>2009</v>
      </c>
    </row>
    <row r="3719" spans="1:8" x14ac:dyDescent="0.3">
      <c r="A3719" s="203">
        <v>39983</v>
      </c>
      <c r="B3719" s="204" t="s">
        <v>717</v>
      </c>
      <c r="C3719" s="204" t="s">
        <v>718</v>
      </c>
      <c r="D3719" s="204" t="s">
        <v>96</v>
      </c>
      <c r="E3719" s="204" t="s">
        <v>712</v>
      </c>
      <c r="F3719" s="205">
        <v>1064</v>
      </c>
      <c r="G3719" s="205">
        <v>1053</v>
      </c>
      <c r="H3719">
        <f t="shared" si="72"/>
        <v>2009</v>
      </c>
    </row>
    <row r="3720" spans="1:8" x14ac:dyDescent="0.3">
      <c r="A3720" s="203">
        <v>39983</v>
      </c>
      <c r="B3720" s="204" t="s">
        <v>717</v>
      </c>
      <c r="C3720" s="204" t="s">
        <v>719</v>
      </c>
      <c r="D3720" s="204" t="s">
        <v>96</v>
      </c>
      <c r="E3720" s="204" t="s">
        <v>712</v>
      </c>
      <c r="F3720" s="205">
        <v>148</v>
      </c>
      <c r="G3720" s="205">
        <v>269</v>
      </c>
      <c r="H3720">
        <f t="shared" si="72"/>
        <v>2009</v>
      </c>
    </row>
    <row r="3721" spans="1:8" x14ac:dyDescent="0.3">
      <c r="A3721" s="203">
        <v>39983</v>
      </c>
      <c r="B3721" s="204" t="s">
        <v>720</v>
      </c>
      <c r="C3721" s="204" t="s">
        <v>720</v>
      </c>
      <c r="D3721" s="204" t="s">
        <v>96</v>
      </c>
      <c r="E3721" s="204" t="s">
        <v>712</v>
      </c>
      <c r="F3721" s="205">
        <v>374</v>
      </c>
      <c r="G3721" s="205">
        <v>584</v>
      </c>
      <c r="H3721">
        <f t="shared" si="72"/>
        <v>2009</v>
      </c>
    </row>
    <row r="3722" spans="1:8" x14ac:dyDescent="0.3">
      <c r="A3722" s="203">
        <v>39983</v>
      </c>
      <c r="B3722" s="204" t="s">
        <v>720</v>
      </c>
      <c r="C3722" s="204" t="s">
        <v>720</v>
      </c>
      <c r="D3722" s="204" t="s">
        <v>96</v>
      </c>
      <c r="E3722" s="204" t="s">
        <v>721</v>
      </c>
      <c r="F3722" s="205">
        <v>18</v>
      </c>
      <c r="G3722" s="205">
        <v>398</v>
      </c>
      <c r="H3722">
        <f t="shared" si="72"/>
        <v>2009</v>
      </c>
    </row>
    <row r="3723" spans="1:8" x14ac:dyDescent="0.3">
      <c r="A3723" s="203">
        <v>39983</v>
      </c>
      <c r="B3723" s="204" t="s">
        <v>134</v>
      </c>
      <c r="C3723" s="204" t="s">
        <v>134</v>
      </c>
      <c r="D3723" s="204" t="s">
        <v>711</v>
      </c>
      <c r="E3723" s="204" t="s">
        <v>721</v>
      </c>
      <c r="F3723" s="205">
        <v>7074</v>
      </c>
      <c r="G3723" s="205">
        <v>5989</v>
      </c>
      <c r="H3723">
        <f t="shared" si="72"/>
        <v>2009</v>
      </c>
    </row>
    <row r="3724" spans="1:8" x14ac:dyDescent="0.3">
      <c r="A3724" s="203">
        <v>39983</v>
      </c>
      <c r="B3724" s="204" t="s">
        <v>509</v>
      </c>
      <c r="C3724" s="204" t="s">
        <v>713</v>
      </c>
      <c r="D3724" s="204" t="s">
        <v>96</v>
      </c>
      <c r="E3724" s="204" t="s">
        <v>721</v>
      </c>
      <c r="F3724" s="205">
        <v>3732.8249999999998</v>
      </c>
      <c r="G3724" s="205">
        <v>2590.08</v>
      </c>
      <c r="H3724">
        <f t="shared" si="72"/>
        <v>2009</v>
      </c>
    </row>
    <row r="3725" spans="1:8" x14ac:dyDescent="0.3">
      <c r="A3725" s="203">
        <v>39983</v>
      </c>
      <c r="B3725" s="204" t="s">
        <v>509</v>
      </c>
      <c r="C3725" s="204" t="s">
        <v>714</v>
      </c>
      <c r="D3725" s="204" t="s">
        <v>96</v>
      </c>
      <c r="E3725" s="204" t="s">
        <v>721</v>
      </c>
      <c r="F3725" s="205">
        <v>763</v>
      </c>
      <c r="G3725" s="205">
        <v>762</v>
      </c>
      <c r="H3725">
        <f t="shared" si="72"/>
        <v>2009</v>
      </c>
    </row>
    <row r="3726" spans="1:8" x14ac:dyDescent="0.3">
      <c r="A3726" s="203">
        <v>39983</v>
      </c>
      <c r="B3726" s="204" t="s">
        <v>509</v>
      </c>
      <c r="C3726" s="204" t="s">
        <v>715</v>
      </c>
      <c r="D3726" s="204" t="s">
        <v>96</v>
      </c>
      <c r="E3726" s="204" t="s">
        <v>721</v>
      </c>
      <c r="F3726" s="205">
        <v>0</v>
      </c>
      <c r="G3726" s="205">
        <v>3720</v>
      </c>
      <c r="H3726">
        <f t="shared" si="72"/>
        <v>2009</v>
      </c>
    </row>
    <row r="3727" spans="1:8" x14ac:dyDescent="0.3">
      <c r="A3727" s="203">
        <v>39983</v>
      </c>
      <c r="B3727" s="204" t="s">
        <v>716</v>
      </c>
      <c r="C3727" s="204" t="s">
        <v>716</v>
      </c>
      <c r="D3727" s="204" t="s">
        <v>96</v>
      </c>
      <c r="E3727" s="204" t="s">
        <v>721</v>
      </c>
      <c r="F3727" s="205">
        <v>1048</v>
      </c>
      <c r="G3727" s="205">
        <v>1505</v>
      </c>
      <c r="H3727">
        <f t="shared" si="72"/>
        <v>2009</v>
      </c>
    </row>
    <row r="3728" spans="1:8" x14ac:dyDescent="0.3">
      <c r="A3728" s="203">
        <v>39983</v>
      </c>
      <c r="B3728" s="204" t="s">
        <v>717</v>
      </c>
      <c r="C3728" s="204" t="s">
        <v>718</v>
      </c>
      <c r="D3728" s="204" t="s">
        <v>96</v>
      </c>
      <c r="E3728" s="204" t="s">
        <v>721</v>
      </c>
      <c r="F3728" s="205">
        <v>938</v>
      </c>
      <c r="G3728" s="205">
        <v>1157</v>
      </c>
      <c r="H3728">
        <f t="shared" si="72"/>
        <v>2009</v>
      </c>
    </row>
    <row r="3729" spans="1:8" x14ac:dyDescent="0.3">
      <c r="A3729" s="203">
        <v>39983</v>
      </c>
      <c r="B3729" s="204" t="s">
        <v>717</v>
      </c>
      <c r="C3729" s="204" t="s">
        <v>719</v>
      </c>
      <c r="D3729" s="204" t="s">
        <v>96</v>
      </c>
      <c r="E3729" s="204" t="s">
        <v>721</v>
      </c>
      <c r="F3729" s="205">
        <v>456</v>
      </c>
      <c r="G3729" s="205">
        <v>815</v>
      </c>
      <c r="H3729">
        <f t="shared" si="72"/>
        <v>2009</v>
      </c>
    </row>
    <row r="3730" spans="1:8" x14ac:dyDescent="0.3">
      <c r="A3730" s="203">
        <v>39990</v>
      </c>
      <c r="B3730" s="204" t="s">
        <v>134</v>
      </c>
      <c r="C3730" s="204" t="s">
        <v>134</v>
      </c>
      <c r="D3730" s="204" t="s">
        <v>711</v>
      </c>
      <c r="E3730" s="204" t="s">
        <v>712</v>
      </c>
      <c r="F3730" s="205">
        <v>5426</v>
      </c>
      <c r="G3730" s="205">
        <v>8423</v>
      </c>
      <c r="H3730">
        <f t="shared" si="72"/>
        <v>2009</v>
      </c>
    </row>
    <row r="3731" spans="1:8" x14ac:dyDescent="0.3">
      <c r="A3731" s="203">
        <v>39990</v>
      </c>
      <c r="B3731" s="204" t="s">
        <v>509</v>
      </c>
      <c r="C3731" s="204" t="s">
        <v>713</v>
      </c>
      <c r="D3731" s="204" t="s">
        <v>96</v>
      </c>
      <c r="E3731" s="204" t="s">
        <v>712</v>
      </c>
      <c r="F3731" s="205">
        <v>2775.71</v>
      </c>
      <c r="G3731" s="205">
        <v>2549.5049999999997</v>
      </c>
      <c r="H3731">
        <f t="shared" si="72"/>
        <v>2009</v>
      </c>
    </row>
    <row r="3732" spans="1:8" x14ac:dyDescent="0.3">
      <c r="A3732" s="203">
        <v>39990</v>
      </c>
      <c r="B3732" s="204" t="s">
        <v>509</v>
      </c>
      <c r="C3732" s="204" t="s">
        <v>714</v>
      </c>
      <c r="D3732" s="204" t="s">
        <v>96</v>
      </c>
      <c r="E3732" s="204" t="s">
        <v>712</v>
      </c>
      <c r="F3732" s="205">
        <v>400</v>
      </c>
      <c r="G3732" s="205">
        <v>640</v>
      </c>
      <c r="H3732">
        <f t="shared" si="72"/>
        <v>2009</v>
      </c>
    </row>
    <row r="3733" spans="1:8" x14ac:dyDescent="0.3">
      <c r="A3733" s="203">
        <v>39990</v>
      </c>
      <c r="B3733" s="204" t="s">
        <v>509</v>
      </c>
      <c r="C3733" s="204" t="s">
        <v>715</v>
      </c>
      <c r="D3733" s="204" t="s">
        <v>96</v>
      </c>
      <c r="E3733" s="204" t="s">
        <v>712</v>
      </c>
      <c r="F3733" s="205">
        <v>0</v>
      </c>
      <c r="G3733" s="205">
        <v>2835</v>
      </c>
      <c r="H3733">
        <f t="shared" si="72"/>
        <v>2009</v>
      </c>
    </row>
    <row r="3734" spans="1:8" x14ac:dyDescent="0.3">
      <c r="A3734" s="203">
        <v>39990</v>
      </c>
      <c r="B3734" s="204" t="s">
        <v>716</v>
      </c>
      <c r="C3734" s="204" t="s">
        <v>716</v>
      </c>
      <c r="D3734" s="204" t="s">
        <v>96</v>
      </c>
      <c r="E3734" s="204" t="s">
        <v>712</v>
      </c>
      <c r="F3734" s="205">
        <v>644</v>
      </c>
      <c r="G3734" s="205">
        <v>1463</v>
      </c>
      <c r="H3734">
        <f t="shared" si="72"/>
        <v>2009</v>
      </c>
    </row>
    <row r="3735" spans="1:8" x14ac:dyDescent="0.3">
      <c r="A3735" s="203">
        <v>39990</v>
      </c>
      <c r="B3735" s="204" t="s">
        <v>717</v>
      </c>
      <c r="C3735" s="204" t="s">
        <v>718</v>
      </c>
      <c r="D3735" s="204" t="s">
        <v>96</v>
      </c>
      <c r="E3735" s="204" t="s">
        <v>712</v>
      </c>
      <c r="F3735" s="205">
        <v>863</v>
      </c>
      <c r="G3735" s="205">
        <v>955</v>
      </c>
      <c r="H3735">
        <f t="shared" si="72"/>
        <v>2009</v>
      </c>
    </row>
    <row r="3736" spans="1:8" x14ac:dyDescent="0.3">
      <c r="A3736" s="203">
        <v>39990</v>
      </c>
      <c r="B3736" s="204" t="s">
        <v>717</v>
      </c>
      <c r="C3736" s="204" t="s">
        <v>719</v>
      </c>
      <c r="D3736" s="204" t="s">
        <v>96</v>
      </c>
      <c r="E3736" s="204" t="s">
        <v>712</v>
      </c>
      <c r="F3736" s="205">
        <v>394</v>
      </c>
      <c r="G3736" s="205">
        <v>400</v>
      </c>
      <c r="H3736">
        <f t="shared" si="72"/>
        <v>2009</v>
      </c>
    </row>
    <row r="3737" spans="1:8" x14ac:dyDescent="0.3">
      <c r="A3737" s="203">
        <v>39990</v>
      </c>
      <c r="B3737" s="204" t="s">
        <v>720</v>
      </c>
      <c r="C3737" s="204" t="s">
        <v>720</v>
      </c>
      <c r="D3737" s="204" t="s">
        <v>96</v>
      </c>
      <c r="E3737" s="204" t="s">
        <v>712</v>
      </c>
      <c r="F3737" s="205">
        <v>315</v>
      </c>
      <c r="G3737" s="205">
        <v>902</v>
      </c>
      <c r="H3737">
        <f t="shared" si="72"/>
        <v>2009</v>
      </c>
    </row>
    <row r="3738" spans="1:8" x14ac:dyDescent="0.3">
      <c r="A3738" s="203">
        <v>39990</v>
      </c>
      <c r="B3738" s="204" t="s">
        <v>720</v>
      </c>
      <c r="C3738" s="204" t="s">
        <v>720</v>
      </c>
      <c r="D3738" s="204" t="s">
        <v>96</v>
      </c>
      <c r="E3738" s="204" t="s">
        <v>721</v>
      </c>
      <c r="F3738" s="205">
        <v>129</v>
      </c>
      <c r="G3738" s="205">
        <v>418</v>
      </c>
      <c r="H3738">
        <f t="shared" si="72"/>
        <v>2009</v>
      </c>
    </row>
    <row r="3739" spans="1:8" x14ac:dyDescent="0.3">
      <c r="A3739" s="203">
        <v>39990</v>
      </c>
      <c r="B3739" s="204" t="s">
        <v>134</v>
      </c>
      <c r="C3739" s="204" t="s">
        <v>134</v>
      </c>
      <c r="D3739" s="204" t="s">
        <v>711</v>
      </c>
      <c r="E3739" s="204" t="s">
        <v>721</v>
      </c>
      <c r="F3739" s="205">
        <v>6705</v>
      </c>
      <c r="G3739" s="205">
        <v>7062</v>
      </c>
      <c r="H3739">
        <f t="shared" si="72"/>
        <v>2009</v>
      </c>
    </row>
    <row r="3740" spans="1:8" x14ac:dyDescent="0.3">
      <c r="A3740" s="203">
        <v>39990</v>
      </c>
      <c r="B3740" s="204" t="s">
        <v>509</v>
      </c>
      <c r="C3740" s="204" t="s">
        <v>713</v>
      </c>
      <c r="D3740" s="204" t="s">
        <v>96</v>
      </c>
      <c r="E3740" s="204" t="s">
        <v>721</v>
      </c>
      <c r="F3740" s="205">
        <v>3993.75</v>
      </c>
      <c r="G3740" s="205">
        <v>2616.7049999999999</v>
      </c>
      <c r="H3740">
        <f t="shared" si="72"/>
        <v>2009</v>
      </c>
    </row>
    <row r="3741" spans="1:8" x14ac:dyDescent="0.3">
      <c r="A3741" s="203">
        <v>39990</v>
      </c>
      <c r="B3741" s="204" t="s">
        <v>509</v>
      </c>
      <c r="C3741" s="204" t="s">
        <v>714</v>
      </c>
      <c r="D3741" s="204" t="s">
        <v>96</v>
      </c>
      <c r="E3741" s="204" t="s">
        <v>721</v>
      </c>
      <c r="F3741" s="205">
        <v>689</v>
      </c>
      <c r="G3741" s="205">
        <v>807</v>
      </c>
      <c r="H3741">
        <f t="shared" si="72"/>
        <v>2009</v>
      </c>
    </row>
    <row r="3742" spans="1:8" x14ac:dyDescent="0.3">
      <c r="A3742" s="203">
        <v>39990</v>
      </c>
      <c r="B3742" s="204" t="s">
        <v>509</v>
      </c>
      <c r="C3742" s="204" t="s">
        <v>715</v>
      </c>
      <c r="D3742" s="204" t="s">
        <v>96</v>
      </c>
      <c r="E3742" s="204" t="s">
        <v>721</v>
      </c>
      <c r="F3742" s="205">
        <v>0</v>
      </c>
      <c r="G3742" s="205">
        <v>3664</v>
      </c>
      <c r="H3742">
        <f t="shared" si="72"/>
        <v>2009</v>
      </c>
    </row>
    <row r="3743" spans="1:8" x14ac:dyDescent="0.3">
      <c r="A3743" s="203">
        <v>39990</v>
      </c>
      <c r="B3743" s="204" t="s">
        <v>716</v>
      </c>
      <c r="C3743" s="204" t="s">
        <v>716</v>
      </c>
      <c r="D3743" s="204" t="s">
        <v>96</v>
      </c>
      <c r="E3743" s="204" t="s">
        <v>721</v>
      </c>
      <c r="F3743" s="205">
        <v>1145</v>
      </c>
      <c r="G3743" s="205">
        <v>1465</v>
      </c>
      <c r="H3743">
        <f t="shared" si="72"/>
        <v>2009</v>
      </c>
    </row>
    <row r="3744" spans="1:8" x14ac:dyDescent="0.3">
      <c r="A3744" s="203">
        <v>39990</v>
      </c>
      <c r="B3744" s="204" t="s">
        <v>717</v>
      </c>
      <c r="C3744" s="204" t="s">
        <v>718</v>
      </c>
      <c r="D3744" s="204" t="s">
        <v>96</v>
      </c>
      <c r="E3744" s="204" t="s">
        <v>721</v>
      </c>
      <c r="F3744" s="205">
        <v>785</v>
      </c>
      <c r="G3744" s="205">
        <v>1043</v>
      </c>
      <c r="H3744">
        <f t="shared" si="72"/>
        <v>2009</v>
      </c>
    </row>
    <row r="3745" spans="1:8" x14ac:dyDescent="0.3">
      <c r="A3745" s="203">
        <v>39990</v>
      </c>
      <c r="B3745" s="204" t="s">
        <v>717</v>
      </c>
      <c r="C3745" s="204" t="s">
        <v>719</v>
      </c>
      <c r="D3745" s="204" t="s">
        <v>96</v>
      </c>
      <c r="E3745" s="204" t="s">
        <v>721</v>
      </c>
      <c r="F3745" s="205">
        <v>458</v>
      </c>
      <c r="G3745" s="205">
        <v>924</v>
      </c>
      <c r="H3745">
        <f t="shared" si="72"/>
        <v>2009</v>
      </c>
    </row>
    <row r="3746" spans="1:8" x14ac:dyDescent="0.3">
      <c r="A3746" s="203">
        <v>39997</v>
      </c>
      <c r="B3746" s="204" t="s">
        <v>134</v>
      </c>
      <c r="C3746" s="204" t="s">
        <v>134</v>
      </c>
      <c r="D3746" s="204" t="s">
        <v>711</v>
      </c>
      <c r="E3746" s="204" t="s">
        <v>712</v>
      </c>
      <c r="F3746" s="205">
        <v>5451</v>
      </c>
      <c r="G3746" s="205">
        <v>9139</v>
      </c>
      <c r="H3746">
        <f t="shared" si="72"/>
        <v>2009</v>
      </c>
    </row>
    <row r="3747" spans="1:8" x14ac:dyDescent="0.3">
      <c r="A3747" s="203">
        <v>39997</v>
      </c>
      <c r="B3747" s="204" t="s">
        <v>509</v>
      </c>
      <c r="C3747" s="204" t="s">
        <v>713</v>
      </c>
      <c r="D3747" s="204" t="s">
        <v>96</v>
      </c>
      <c r="E3747" s="204" t="s">
        <v>712</v>
      </c>
      <c r="F3747" s="205">
        <v>2562.3599999999997</v>
      </c>
      <c r="G3747" s="205">
        <v>2527.14</v>
      </c>
      <c r="H3747">
        <f t="shared" si="72"/>
        <v>2009</v>
      </c>
    </row>
    <row r="3748" spans="1:8" x14ac:dyDescent="0.3">
      <c r="A3748" s="203">
        <v>39997</v>
      </c>
      <c r="B3748" s="204" t="s">
        <v>509</v>
      </c>
      <c r="C3748" s="204" t="s">
        <v>714</v>
      </c>
      <c r="D3748" s="204" t="s">
        <v>96</v>
      </c>
      <c r="E3748" s="204" t="s">
        <v>712</v>
      </c>
      <c r="F3748" s="205">
        <v>593</v>
      </c>
      <c r="G3748" s="205">
        <v>849</v>
      </c>
      <c r="H3748">
        <f t="shared" si="72"/>
        <v>2009</v>
      </c>
    </row>
    <row r="3749" spans="1:8" x14ac:dyDescent="0.3">
      <c r="A3749" s="203">
        <v>39997</v>
      </c>
      <c r="B3749" s="204" t="s">
        <v>509</v>
      </c>
      <c r="C3749" s="204" t="s">
        <v>715</v>
      </c>
      <c r="D3749" s="204" t="s">
        <v>96</v>
      </c>
      <c r="E3749" s="204" t="s">
        <v>712</v>
      </c>
      <c r="F3749" s="205">
        <v>0</v>
      </c>
      <c r="G3749" s="205">
        <v>2811</v>
      </c>
      <c r="H3749">
        <f t="shared" si="72"/>
        <v>2009</v>
      </c>
    </row>
    <row r="3750" spans="1:8" x14ac:dyDescent="0.3">
      <c r="A3750" s="203">
        <v>39997</v>
      </c>
      <c r="B3750" s="204" t="s">
        <v>716</v>
      </c>
      <c r="C3750" s="204" t="s">
        <v>716</v>
      </c>
      <c r="D3750" s="204" t="s">
        <v>96</v>
      </c>
      <c r="E3750" s="204" t="s">
        <v>712</v>
      </c>
      <c r="F3750" s="205">
        <v>773</v>
      </c>
      <c r="G3750" s="205">
        <v>1675</v>
      </c>
      <c r="H3750">
        <f t="shared" si="72"/>
        <v>2009</v>
      </c>
    </row>
    <row r="3751" spans="1:8" x14ac:dyDescent="0.3">
      <c r="A3751" s="203">
        <v>39997</v>
      </c>
      <c r="B3751" s="204" t="s">
        <v>717</v>
      </c>
      <c r="C3751" s="204" t="s">
        <v>718</v>
      </c>
      <c r="D3751" s="204" t="s">
        <v>96</v>
      </c>
      <c r="E3751" s="204" t="s">
        <v>712</v>
      </c>
      <c r="F3751" s="205">
        <v>1080</v>
      </c>
      <c r="G3751" s="205">
        <v>1249</v>
      </c>
      <c r="H3751">
        <f t="shared" si="72"/>
        <v>2009</v>
      </c>
    </row>
    <row r="3752" spans="1:8" x14ac:dyDescent="0.3">
      <c r="A3752" s="203">
        <v>39997</v>
      </c>
      <c r="B3752" s="204" t="s">
        <v>717</v>
      </c>
      <c r="C3752" s="204" t="s">
        <v>719</v>
      </c>
      <c r="D3752" s="204" t="s">
        <v>96</v>
      </c>
      <c r="E3752" s="204" t="s">
        <v>712</v>
      </c>
      <c r="F3752" s="205">
        <v>108</v>
      </c>
      <c r="G3752" s="205">
        <v>277</v>
      </c>
      <c r="H3752">
        <f t="shared" si="72"/>
        <v>2009</v>
      </c>
    </row>
    <row r="3753" spans="1:8" x14ac:dyDescent="0.3">
      <c r="A3753" s="203">
        <v>39997</v>
      </c>
      <c r="B3753" s="204" t="s">
        <v>720</v>
      </c>
      <c r="C3753" s="204" t="s">
        <v>720</v>
      </c>
      <c r="D3753" s="204" t="s">
        <v>96</v>
      </c>
      <c r="E3753" s="204" t="s">
        <v>712</v>
      </c>
      <c r="F3753" s="205">
        <v>417</v>
      </c>
      <c r="G3753" s="205">
        <v>790</v>
      </c>
      <c r="H3753">
        <f t="shared" si="72"/>
        <v>2009</v>
      </c>
    </row>
    <row r="3754" spans="1:8" x14ac:dyDescent="0.3">
      <c r="A3754" s="203">
        <v>39997</v>
      </c>
      <c r="B3754" s="204" t="s">
        <v>720</v>
      </c>
      <c r="C3754" s="204" t="s">
        <v>720</v>
      </c>
      <c r="D3754" s="204" t="s">
        <v>96</v>
      </c>
      <c r="E3754" s="204" t="s">
        <v>721</v>
      </c>
      <c r="F3754" s="205">
        <v>-27</v>
      </c>
      <c r="G3754" s="205">
        <v>368</v>
      </c>
      <c r="H3754">
        <f t="shared" si="72"/>
        <v>2009</v>
      </c>
    </row>
    <row r="3755" spans="1:8" x14ac:dyDescent="0.3">
      <c r="A3755" s="203">
        <v>39997</v>
      </c>
      <c r="B3755" s="204" t="s">
        <v>134</v>
      </c>
      <c r="C3755" s="204" t="s">
        <v>134</v>
      </c>
      <c r="D3755" s="204" t="s">
        <v>711</v>
      </c>
      <c r="E3755" s="204" t="s">
        <v>721</v>
      </c>
      <c r="F3755" s="205">
        <v>6746</v>
      </c>
      <c r="G3755" s="205">
        <v>6247</v>
      </c>
      <c r="H3755">
        <f t="shared" si="72"/>
        <v>2009</v>
      </c>
    </row>
    <row r="3756" spans="1:8" x14ac:dyDescent="0.3">
      <c r="A3756" s="203">
        <v>39997</v>
      </c>
      <c r="B3756" s="204" t="s">
        <v>509</v>
      </c>
      <c r="C3756" s="204" t="s">
        <v>713</v>
      </c>
      <c r="D3756" s="204" t="s">
        <v>96</v>
      </c>
      <c r="E3756" s="204" t="s">
        <v>721</v>
      </c>
      <c r="F3756" s="205">
        <v>3963.93</v>
      </c>
      <c r="G3756" s="205">
        <v>2622.0299999999997</v>
      </c>
      <c r="H3756">
        <f t="shared" si="72"/>
        <v>2009</v>
      </c>
    </row>
    <row r="3757" spans="1:8" x14ac:dyDescent="0.3">
      <c r="A3757" s="203">
        <v>39997</v>
      </c>
      <c r="B3757" s="204" t="s">
        <v>509</v>
      </c>
      <c r="C3757" s="204" t="s">
        <v>714</v>
      </c>
      <c r="D3757" s="204" t="s">
        <v>96</v>
      </c>
      <c r="E3757" s="204" t="s">
        <v>721</v>
      </c>
      <c r="F3757" s="205">
        <v>548</v>
      </c>
      <c r="G3757" s="205">
        <v>694</v>
      </c>
      <c r="H3757">
        <f t="shared" si="72"/>
        <v>2009</v>
      </c>
    </row>
    <row r="3758" spans="1:8" x14ac:dyDescent="0.3">
      <c r="A3758" s="203">
        <v>39997</v>
      </c>
      <c r="B3758" s="204" t="s">
        <v>509</v>
      </c>
      <c r="C3758" s="204" t="s">
        <v>715</v>
      </c>
      <c r="D3758" s="204" t="s">
        <v>96</v>
      </c>
      <c r="E3758" s="204" t="s">
        <v>721</v>
      </c>
      <c r="F3758" s="205">
        <v>0</v>
      </c>
      <c r="G3758" s="205">
        <v>3703</v>
      </c>
      <c r="H3758">
        <f t="shared" si="72"/>
        <v>2009</v>
      </c>
    </row>
    <row r="3759" spans="1:8" x14ac:dyDescent="0.3">
      <c r="A3759" s="203">
        <v>39997</v>
      </c>
      <c r="B3759" s="204" t="s">
        <v>716</v>
      </c>
      <c r="C3759" s="204" t="s">
        <v>716</v>
      </c>
      <c r="D3759" s="204" t="s">
        <v>96</v>
      </c>
      <c r="E3759" s="204" t="s">
        <v>721</v>
      </c>
      <c r="F3759" s="205">
        <v>968</v>
      </c>
      <c r="G3759" s="205">
        <v>1447</v>
      </c>
      <c r="H3759">
        <f t="shared" si="72"/>
        <v>2009</v>
      </c>
    </row>
    <row r="3760" spans="1:8" x14ac:dyDescent="0.3">
      <c r="A3760" s="203">
        <v>39997</v>
      </c>
      <c r="B3760" s="204" t="s">
        <v>717</v>
      </c>
      <c r="C3760" s="204" t="s">
        <v>718</v>
      </c>
      <c r="D3760" s="204" t="s">
        <v>96</v>
      </c>
      <c r="E3760" s="204" t="s">
        <v>721</v>
      </c>
      <c r="F3760" s="205">
        <v>1003</v>
      </c>
      <c r="G3760" s="205">
        <v>1106</v>
      </c>
      <c r="H3760">
        <f t="shared" si="72"/>
        <v>2009</v>
      </c>
    </row>
    <row r="3761" spans="1:8" x14ac:dyDescent="0.3">
      <c r="A3761" s="203">
        <v>39997</v>
      </c>
      <c r="B3761" s="204" t="s">
        <v>717</v>
      </c>
      <c r="C3761" s="204" t="s">
        <v>719</v>
      </c>
      <c r="D3761" s="204" t="s">
        <v>96</v>
      </c>
      <c r="E3761" s="204" t="s">
        <v>721</v>
      </c>
      <c r="F3761" s="205">
        <v>386</v>
      </c>
      <c r="G3761" s="205">
        <v>984</v>
      </c>
      <c r="H3761">
        <f t="shared" si="72"/>
        <v>2009</v>
      </c>
    </row>
    <row r="3762" spans="1:8" x14ac:dyDescent="0.3">
      <c r="A3762" s="203">
        <v>40004</v>
      </c>
      <c r="B3762" s="204" t="s">
        <v>134</v>
      </c>
      <c r="C3762" s="204" t="s">
        <v>134</v>
      </c>
      <c r="D3762" s="204" t="s">
        <v>711</v>
      </c>
      <c r="E3762" s="204" t="s">
        <v>712</v>
      </c>
      <c r="F3762" s="205">
        <v>5275</v>
      </c>
      <c r="G3762" s="205">
        <v>8304</v>
      </c>
      <c r="H3762">
        <f t="shared" si="72"/>
        <v>2009</v>
      </c>
    </row>
    <row r="3763" spans="1:8" x14ac:dyDescent="0.3">
      <c r="A3763" s="203">
        <v>40004</v>
      </c>
      <c r="B3763" s="204" t="s">
        <v>509</v>
      </c>
      <c r="C3763" s="204" t="s">
        <v>713</v>
      </c>
      <c r="D3763" s="204" t="s">
        <v>96</v>
      </c>
      <c r="E3763" s="204" t="s">
        <v>712</v>
      </c>
      <c r="F3763" s="205">
        <v>2914.6949999999997</v>
      </c>
      <c r="G3763" s="205">
        <v>2695.4749999999999</v>
      </c>
      <c r="H3763">
        <f t="shared" si="72"/>
        <v>2009</v>
      </c>
    </row>
    <row r="3764" spans="1:8" x14ac:dyDescent="0.3">
      <c r="A3764" s="203">
        <v>40004</v>
      </c>
      <c r="B3764" s="204" t="s">
        <v>509</v>
      </c>
      <c r="C3764" s="204" t="s">
        <v>714</v>
      </c>
      <c r="D3764" s="204" t="s">
        <v>96</v>
      </c>
      <c r="E3764" s="204" t="s">
        <v>712</v>
      </c>
      <c r="F3764" s="205">
        <v>384</v>
      </c>
      <c r="G3764" s="205">
        <v>646</v>
      </c>
      <c r="H3764">
        <f t="shared" si="72"/>
        <v>2009</v>
      </c>
    </row>
    <row r="3765" spans="1:8" x14ac:dyDescent="0.3">
      <c r="A3765" s="203">
        <v>40004</v>
      </c>
      <c r="B3765" s="204" t="s">
        <v>509</v>
      </c>
      <c r="C3765" s="204" t="s">
        <v>715</v>
      </c>
      <c r="D3765" s="204" t="s">
        <v>96</v>
      </c>
      <c r="E3765" s="204" t="s">
        <v>712</v>
      </c>
      <c r="F3765" s="205">
        <v>0</v>
      </c>
      <c r="G3765" s="205">
        <v>2706</v>
      </c>
      <c r="H3765">
        <f t="shared" si="72"/>
        <v>2009</v>
      </c>
    </row>
    <row r="3766" spans="1:8" x14ac:dyDescent="0.3">
      <c r="A3766" s="203">
        <v>40004</v>
      </c>
      <c r="B3766" s="204" t="s">
        <v>716</v>
      </c>
      <c r="C3766" s="204" t="s">
        <v>716</v>
      </c>
      <c r="D3766" s="204" t="s">
        <v>96</v>
      </c>
      <c r="E3766" s="204" t="s">
        <v>712</v>
      </c>
      <c r="F3766" s="205">
        <v>797</v>
      </c>
      <c r="G3766" s="205">
        <v>1938</v>
      </c>
      <c r="H3766">
        <f t="shared" si="72"/>
        <v>2009</v>
      </c>
    </row>
    <row r="3767" spans="1:8" x14ac:dyDescent="0.3">
      <c r="A3767" s="203">
        <v>40004</v>
      </c>
      <c r="B3767" s="204" t="s">
        <v>717</v>
      </c>
      <c r="C3767" s="204" t="s">
        <v>718</v>
      </c>
      <c r="D3767" s="204" t="s">
        <v>96</v>
      </c>
      <c r="E3767" s="204" t="s">
        <v>712</v>
      </c>
      <c r="F3767" s="205">
        <v>1131</v>
      </c>
      <c r="G3767" s="205">
        <v>1448</v>
      </c>
      <c r="H3767">
        <f t="shared" si="72"/>
        <v>2009</v>
      </c>
    </row>
    <row r="3768" spans="1:8" x14ac:dyDescent="0.3">
      <c r="A3768" s="203">
        <v>40004</v>
      </c>
      <c r="B3768" s="204" t="s">
        <v>717</v>
      </c>
      <c r="C3768" s="204" t="s">
        <v>719</v>
      </c>
      <c r="D3768" s="204" t="s">
        <v>96</v>
      </c>
      <c r="E3768" s="204" t="s">
        <v>712</v>
      </c>
      <c r="F3768" s="205">
        <v>242</v>
      </c>
      <c r="G3768" s="205">
        <v>248</v>
      </c>
      <c r="H3768">
        <f t="shared" si="72"/>
        <v>2009</v>
      </c>
    </row>
    <row r="3769" spans="1:8" x14ac:dyDescent="0.3">
      <c r="A3769" s="203">
        <v>40004</v>
      </c>
      <c r="B3769" s="204" t="s">
        <v>720</v>
      </c>
      <c r="C3769" s="204" t="s">
        <v>720</v>
      </c>
      <c r="D3769" s="204" t="s">
        <v>96</v>
      </c>
      <c r="E3769" s="204" t="s">
        <v>712</v>
      </c>
      <c r="F3769" s="205">
        <v>285</v>
      </c>
      <c r="G3769" s="205">
        <v>988</v>
      </c>
      <c r="H3769">
        <f t="shared" si="72"/>
        <v>2009</v>
      </c>
    </row>
    <row r="3770" spans="1:8" x14ac:dyDescent="0.3">
      <c r="A3770" s="203">
        <v>40004</v>
      </c>
      <c r="B3770" s="204" t="s">
        <v>720</v>
      </c>
      <c r="C3770" s="204" t="s">
        <v>720</v>
      </c>
      <c r="D3770" s="204" t="s">
        <v>96</v>
      </c>
      <c r="E3770" s="204" t="s">
        <v>721</v>
      </c>
      <c r="F3770" s="205">
        <v>-18</v>
      </c>
      <c r="G3770" s="205">
        <v>322</v>
      </c>
      <c r="H3770">
        <f t="shared" si="72"/>
        <v>2009</v>
      </c>
    </row>
    <row r="3771" spans="1:8" x14ac:dyDescent="0.3">
      <c r="A3771" s="203">
        <v>40004</v>
      </c>
      <c r="B3771" s="204" t="s">
        <v>134</v>
      </c>
      <c r="C3771" s="204" t="s">
        <v>134</v>
      </c>
      <c r="D3771" s="204" t="s">
        <v>711</v>
      </c>
      <c r="E3771" s="204" t="s">
        <v>721</v>
      </c>
      <c r="F3771" s="205">
        <v>6311</v>
      </c>
      <c r="G3771" s="205">
        <v>7352</v>
      </c>
      <c r="H3771">
        <f t="shared" si="72"/>
        <v>2009</v>
      </c>
    </row>
    <row r="3772" spans="1:8" x14ac:dyDescent="0.3">
      <c r="A3772" s="203">
        <v>40004</v>
      </c>
      <c r="B3772" s="204" t="s">
        <v>509</v>
      </c>
      <c r="C3772" s="204" t="s">
        <v>713</v>
      </c>
      <c r="D3772" s="204" t="s">
        <v>96</v>
      </c>
      <c r="E3772" s="204" t="s">
        <v>721</v>
      </c>
      <c r="F3772" s="205">
        <v>3491.0699999999997</v>
      </c>
      <c r="G3772" s="205">
        <v>2522.9849999999997</v>
      </c>
      <c r="H3772">
        <f t="shared" si="72"/>
        <v>2009</v>
      </c>
    </row>
    <row r="3773" spans="1:8" x14ac:dyDescent="0.3">
      <c r="A3773" s="203">
        <v>40004</v>
      </c>
      <c r="B3773" s="204" t="s">
        <v>509</v>
      </c>
      <c r="C3773" s="204" t="s">
        <v>714</v>
      </c>
      <c r="D3773" s="204" t="s">
        <v>96</v>
      </c>
      <c r="E3773" s="204" t="s">
        <v>721</v>
      </c>
      <c r="F3773" s="205">
        <v>872</v>
      </c>
      <c r="G3773" s="205">
        <v>807</v>
      </c>
      <c r="H3773">
        <f t="shared" si="72"/>
        <v>2009</v>
      </c>
    </row>
    <row r="3774" spans="1:8" x14ac:dyDescent="0.3">
      <c r="A3774" s="203">
        <v>40004</v>
      </c>
      <c r="B3774" s="204" t="s">
        <v>509</v>
      </c>
      <c r="C3774" s="204" t="s">
        <v>715</v>
      </c>
      <c r="D3774" s="204" t="s">
        <v>96</v>
      </c>
      <c r="E3774" s="204" t="s">
        <v>721</v>
      </c>
      <c r="F3774" s="205">
        <v>0</v>
      </c>
      <c r="G3774" s="205">
        <v>3614</v>
      </c>
      <c r="H3774">
        <f t="shared" si="72"/>
        <v>2009</v>
      </c>
    </row>
    <row r="3775" spans="1:8" x14ac:dyDescent="0.3">
      <c r="A3775" s="203">
        <v>40004</v>
      </c>
      <c r="B3775" s="204" t="s">
        <v>716</v>
      </c>
      <c r="C3775" s="204" t="s">
        <v>716</v>
      </c>
      <c r="D3775" s="204" t="s">
        <v>96</v>
      </c>
      <c r="E3775" s="204" t="s">
        <v>721</v>
      </c>
      <c r="F3775" s="205">
        <v>1011</v>
      </c>
      <c r="G3775" s="205">
        <v>1576</v>
      </c>
      <c r="H3775">
        <f t="shared" si="72"/>
        <v>2009</v>
      </c>
    </row>
    <row r="3776" spans="1:8" x14ac:dyDescent="0.3">
      <c r="A3776" s="203">
        <v>40004</v>
      </c>
      <c r="B3776" s="204" t="s">
        <v>717</v>
      </c>
      <c r="C3776" s="204" t="s">
        <v>718</v>
      </c>
      <c r="D3776" s="204" t="s">
        <v>96</v>
      </c>
      <c r="E3776" s="204" t="s">
        <v>721</v>
      </c>
      <c r="F3776" s="205">
        <v>1031</v>
      </c>
      <c r="G3776" s="205">
        <v>1006</v>
      </c>
      <c r="H3776">
        <f t="shared" si="72"/>
        <v>2009</v>
      </c>
    </row>
    <row r="3777" spans="1:8" x14ac:dyDescent="0.3">
      <c r="A3777" s="203">
        <v>40004</v>
      </c>
      <c r="B3777" s="204" t="s">
        <v>717</v>
      </c>
      <c r="C3777" s="204" t="s">
        <v>719</v>
      </c>
      <c r="D3777" s="204" t="s">
        <v>96</v>
      </c>
      <c r="E3777" s="204" t="s">
        <v>721</v>
      </c>
      <c r="F3777" s="205">
        <v>66</v>
      </c>
      <c r="G3777" s="205">
        <v>977</v>
      </c>
      <c r="H3777">
        <f t="shared" si="72"/>
        <v>2009</v>
      </c>
    </row>
    <row r="3778" spans="1:8" x14ac:dyDescent="0.3">
      <c r="A3778" s="203">
        <v>40011</v>
      </c>
      <c r="B3778" s="204" t="s">
        <v>134</v>
      </c>
      <c r="C3778" s="204" t="s">
        <v>134</v>
      </c>
      <c r="D3778" s="204" t="s">
        <v>711</v>
      </c>
      <c r="E3778" s="204" t="s">
        <v>712</v>
      </c>
      <c r="F3778" s="205">
        <v>5336</v>
      </c>
      <c r="G3778" s="205">
        <v>7795</v>
      </c>
      <c r="H3778">
        <f t="shared" si="72"/>
        <v>2009</v>
      </c>
    </row>
    <row r="3779" spans="1:8" x14ac:dyDescent="0.3">
      <c r="A3779" s="203">
        <v>40011</v>
      </c>
      <c r="B3779" s="204" t="s">
        <v>509</v>
      </c>
      <c r="C3779" s="204" t="s">
        <v>713</v>
      </c>
      <c r="D3779" s="204" t="s">
        <v>96</v>
      </c>
      <c r="E3779" s="204" t="s">
        <v>712</v>
      </c>
      <c r="F3779" s="205">
        <v>2917.46</v>
      </c>
      <c r="G3779" s="205">
        <v>2884.0450000000001</v>
      </c>
      <c r="H3779">
        <f t="shared" ref="H3779:H3842" si="73">YEAR(A3779)</f>
        <v>2009</v>
      </c>
    </row>
    <row r="3780" spans="1:8" x14ac:dyDescent="0.3">
      <c r="A3780" s="203">
        <v>40011</v>
      </c>
      <c r="B3780" s="204" t="s">
        <v>509</v>
      </c>
      <c r="C3780" s="204" t="s">
        <v>714</v>
      </c>
      <c r="D3780" s="204" t="s">
        <v>96</v>
      </c>
      <c r="E3780" s="204" t="s">
        <v>712</v>
      </c>
      <c r="F3780" s="205">
        <v>423</v>
      </c>
      <c r="G3780" s="205">
        <v>586</v>
      </c>
      <c r="H3780">
        <f t="shared" si="73"/>
        <v>2009</v>
      </c>
    </row>
    <row r="3781" spans="1:8" x14ac:dyDescent="0.3">
      <c r="A3781" s="203">
        <v>40011</v>
      </c>
      <c r="B3781" s="204" t="s">
        <v>509</v>
      </c>
      <c r="C3781" s="204" t="s">
        <v>715</v>
      </c>
      <c r="D3781" s="204" t="s">
        <v>96</v>
      </c>
      <c r="E3781" s="204" t="s">
        <v>712</v>
      </c>
      <c r="F3781" s="205">
        <v>0</v>
      </c>
      <c r="G3781" s="205">
        <v>2542</v>
      </c>
      <c r="H3781">
        <f t="shared" si="73"/>
        <v>2009</v>
      </c>
    </row>
    <row r="3782" spans="1:8" x14ac:dyDescent="0.3">
      <c r="A3782" s="203">
        <v>40011</v>
      </c>
      <c r="B3782" s="204" t="s">
        <v>716</v>
      </c>
      <c r="C3782" s="204" t="s">
        <v>716</v>
      </c>
      <c r="D3782" s="204" t="s">
        <v>96</v>
      </c>
      <c r="E3782" s="204" t="s">
        <v>712</v>
      </c>
      <c r="F3782" s="205">
        <v>834</v>
      </c>
      <c r="G3782" s="205">
        <v>2274</v>
      </c>
      <c r="H3782">
        <f t="shared" si="73"/>
        <v>2009</v>
      </c>
    </row>
    <row r="3783" spans="1:8" x14ac:dyDescent="0.3">
      <c r="A3783" s="203">
        <v>40011</v>
      </c>
      <c r="B3783" s="204" t="s">
        <v>717</v>
      </c>
      <c r="C3783" s="204" t="s">
        <v>718</v>
      </c>
      <c r="D3783" s="204" t="s">
        <v>96</v>
      </c>
      <c r="E3783" s="204" t="s">
        <v>712</v>
      </c>
      <c r="F3783" s="205">
        <v>1271</v>
      </c>
      <c r="G3783" s="205">
        <v>1495</v>
      </c>
      <c r="H3783">
        <f t="shared" si="73"/>
        <v>2009</v>
      </c>
    </row>
    <row r="3784" spans="1:8" x14ac:dyDescent="0.3">
      <c r="A3784" s="203">
        <v>40011</v>
      </c>
      <c r="B3784" s="204" t="s">
        <v>717</v>
      </c>
      <c r="C3784" s="204" t="s">
        <v>719</v>
      </c>
      <c r="D3784" s="204" t="s">
        <v>96</v>
      </c>
      <c r="E3784" s="204" t="s">
        <v>712</v>
      </c>
      <c r="F3784" s="205">
        <v>154</v>
      </c>
      <c r="G3784" s="205">
        <v>217</v>
      </c>
      <c r="H3784">
        <f t="shared" si="73"/>
        <v>2009</v>
      </c>
    </row>
    <row r="3785" spans="1:8" x14ac:dyDescent="0.3">
      <c r="A3785" s="203">
        <v>40011</v>
      </c>
      <c r="B3785" s="204" t="s">
        <v>720</v>
      </c>
      <c r="C3785" s="204" t="s">
        <v>720</v>
      </c>
      <c r="D3785" s="204" t="s">
        <v>96</v>
      </c>
      <c r="E3785" s="204" t="s">
        <v>712</v>
      </c>
      <c r="F3785" s="205">
        <v>247</v>
      </c>
      <c r="G3785" s="205">
        <v>915</v>
      </c>
      <c r="H3785">
        <f t="shared" si="73"/>
        <v>2009</v>
      </c>
    </row>
    <row r="3786" spans="1:8" x14ac:dyDescent="0.3">
      <c r="A3786" s="203">
        <v>40011</v>
      </c>
      <c r="B3786" s="204" t="s">
        <v>720</v>
      </c>
      <c r="C3786" s="204" t="s">
        <v>720</v>
      </c>
      <c r="D3786" s="204" t="s">
        <v>96</v>
      </c>
      <c r="E3786" s="204" t="s">
        <v>721</v>
      </c>
      <c r="F3786" s="205">
        <v>-76</v>
      </c>
      <c r="G3786" s="205">
        <v>367</v>
      </c>
      <c r="H3786">
        <f t="shared" si="73"/>
        <v>2009</v>
      </c>
    </row>
    <row r="3787" spans="1:8" x14ac:dyDescent="0.3">
      <c r="A3787" s="203">
        <v>40011</v>
      </c>
      <c r="B3787" s="204" t="s">
        <v>134</v>
      </c>
      <c r="C3787" s="204" t="s">
        <v>134</v>
      </c>
      <c r="D3787" s="204" t="s">
        <v>711</v>
      </c>
      <c r="E3787" s="204" t="s">
        <v>721</v>
      </c>
      <c r="F3787" s="205">
        <v>6034</v>
      </c>
      <c r="G3787" s="205">
        <v>5950</v>
      </c>
      <c r="H3787">
        <f t="shared" si="73"/>
        <v>2009</v>
      </c>
    </row>
    <row r="3788" spans="1:8" x14ac:dyDescent="0.3">
      <c r="A3788" s="203">
        <v>40011</v>
      </c>
      <c r="B3788" s="204" t="s">
        <v>509</v>
      </c>
      <c r="C3788" s="204" t="s">
        <v>713</v>
      </c>
      <c r="D3788" s="204" t="s">
        <v>96</v>
      </c>
      <c r="E3788" s="204" t="s">
        <v>721</v>
      </c>
      <c r="F3788" s="205">
        <v>3511.3049999999998</v>
      </c>
      <c r="G3788" s="205">
        <v>2466.54</v>
      </c>
      <c r="H3788">
        <f t="shared" si="73"/>
        <v>2009</v>
      </c>
    </row>
    <row r="3789" spans="1:8" x14ac:dyDescent="0.3">
      <c r="A3789" s="203">
        <v>40011</v>
      </c>
      <c r="B3789" s="204" t="s">
        <v>509</v>
      </c>
      <c r="C3789" s="204" t="s">
        <v>714</v>
      </c>
      <c r="D3789" s="204" t="s">
        <v>96</v>
      </c>
      <c r="E3789" s="204" t="s">
        <v>721</v>
      </c>
      <c r="F3789" s="205">
        <v>644</v>
      </c>
      <c r="G3789" s="205">
        <v>494</v>
      </c>
      <c r="H3789">
        <f t="shared" si="73"/>
        <v>2009</v>
      </c>
    </row>
    <row r="3790" spans="1:8" x14ac:dyDescent="0.3">
      <c r="A3790" s="203">
        <v>40011</v>
      </c>
      <c r="B3790" s="204" t="s">
        <v>509</v>
      </c>
      <c r="C3790" s="204" t="s">
        <v>715</v>
      </c>
      <c r="D3790" s="204" t="s">
        <v>96</v>
      </c>
      <c r="E3790" s="204" t="s">
        <v>721</v>
      </c>
      <c r="F3790" s="205">
        <v>0</v>
      </c>
      <c r="G3790" s="205">
        <v>3427</v>
      </c>
      <c r="H3790">
        <f t="shared" si="73"/>
        <v>2009</v>
      </c>
    </row>
    <row r="3791" spans="1:8" x14ac:dyDescent="0.3">
      <c r="A3791" s="203">
        <v>40011</v>
      </c>
      <c r="B3791" s="204" t="s">
        <v>716</v>
      </c>
      <c r="C3791" s="204" t="s">
        <v>716</v>
      </c>
      <c r="D3791" s="204" t="s">
        <v>96</v>
      </c>
      <c r="E3791" s="204" t="s">
        <v>721</v>
      </c>
      <c r="F3791" s="205">
        <v>906</v>
      </c>
      <c r="G3791" s="205">
        <v>1547</v>
      </c>
      <c r="H3791">
        <f t="shared" si="73"/>
        <v>2009</v>
      </c>
    </row>
    <row r="3792" spans="1:8" x14ac:dyDescent="0.3">
      <c r="A3792" s="203">
        <v>40011</v>
      </c>
      <c r="B3792" s="204" t="s">
        <v>717</v>
      </c>
      <c r="C3792" s="204" t="s">
        <v>718</v>
      </c>
      <c r="D3792" s="204" t="s">
        <v>96</v>
      </c>
      <c r="E3792" s="204" t="s">
        <v>721</v>
      </c>
      <c r="F3792" s="205">
        <v>835</v>
      </c>
      <c r="G3792" s="205">
        <v>1045</v>
      </c>
      <c r="H3792">
        <f t="shared" si="73"/>
        <v>2009</v>
      </c>
    </row>
    <row r="3793" spans="1:8" x14ac:dyDescent="0.3">
      <c r="A3793" s="203">
        <v>40011</v>
      </c>
      <c r="B3793" s="204" t="s">
        <v>717</v>
      </c>
      <c r="C3793" s="204" t="s">
        <v>719</v>
      </c>
      <c r="D3793" s="204" t="s">
        <v>96</v>
      </c>
      <c r="E3793" s="204" t="s">
        <v>721</v>
      </c>
      <c r="F3793" s="205">
        <v>211</v>
      </c>
      <c r="G3793" s="205">
        <v>807</v>
      </c>
      <c r="H3793">
        <f t="shared" si="73"/>
        <v>2009</v>
      </c>
    </row>
    <row r="3794" spans="1:8" x14ac:dyDescent="0.3">
      <c r="A3794" s="203">
        <v>40018</v>
      </c>
      <c r="B3794" s="204" t="s">
        <v>134</v>
      </c>
      <c r="C3794" s="204" t="s">
        <v>134</v>
      </c>
      <c r="D3794" s="204" t="s">
        <v>711</v>
      </c>
      <c r="E3794" s="204" t="s">
        <v>712</v>
      </c>
      <c r="F3794" s="205">
        <v>4470</v>
      </c>
      <c r="G3794" s="205">
        <v>9113</v>
      </c>
      <c r="H3794">
        <f t="shared" si="73"/>
        <v>2009</v>
      </c>
    </row>
    <row r="3795" spans="1:8" x14ac:dyDescent="0.3">
      <c r="A3795" s="203">
        <v>40018</v>
      </c>
      <c r="B3795" s="204" t="s">
        <v>509</v>
      </c>
      <c r="C3795" s="204" t="s">
        <v>713</v>
      </c>
      <c r="D3795" s="204" t="s">
        <v>96</v>
      </c>
      <c r="E3795" s="204" t="s">
        <v>712</v>
      </c>
      <c r="F3795" s="205">
        <v>2622.2599999999998</v>
      </c>
      <c r="G3795" s="205">
        <v>2806.2349999999997</v>
      </c>
      <c r="H3795">
        <f t="shared" si="73"/>
        <v>2009</v>
      </c>
    </row>
    <row r="3796" spans="1:8" x14ac:dyDescent="0.3">
      <c r="A3796" s="203">
        <v>40018</v>
      </c>
      <c r="B3796" s="204" t="s">
        <v>509</v>
      </c>
      <c r="C3796" s="204" t="s">
        <v>714</v>
      </c>
      <c r="D3796" s="204" t="s">
        <v>96</v>
      </c>
      <c r="E3796" s="204" t="s">
        <v>712</v>
      </c>
      <c r="F3796" s="205">
        <v>484</v>
      </c>
      <c r="G3796" s="205">
        <v>911</v>
      </c>
      <c r="H3796">
        <f t="shared" si="73"/>
        <v>2009</v>
      </c>
    </row>
    <row r="3797" spans="1:8" x14ac:dyDescent="0.3">
      <c r="A3797" s="203">
        <v>40018</v>
      </c>
      <c r="B3797" s="204" t="s">
        <v>509</v>
      </c>
      <c r="C3797" s="204" t="s">
        <v>715</v>
      </c>
      <c r="D3797" s="204" t="s">
        <v>96</v>
      </c>
      <c r="E3797" s="204" t="s">
        <v>712</v>
      </c>
      <c r="F3797" s="205">
        <v>0</v>
      </c>
      <c r="G3797" s="205">
        <v>2476</v>
      </c>
      <c r="H3797">
        <f t="shared" si="73"/>
        <v>2009</v>
      </c>
    </row>
    <row r="3798" spans="1:8" x14ac:dyDescent="0.3">
      <c r="A3798" s="203">
        <v>40018</v>
      </c>
      <c r="B3798" s="204" t="s">
        <v>716</v>
      </c>
      <c r="C3798" s="204" t="s">
        <v>716</v>
      </c>
      <c r="D3798" s="204" t="s">
        <v>96</v>
      </c>
      <c r="E3798" s="204" t="s">
        <v>712</v>
      </c>
      <c r="F3798" s="205">
        <v>678</v>
      </c>
      <c r="G3798" s="205">
        <v>2123</v>
      </c>
      <c r="H3798">
        <f t="shared" si="73"/>
        <v>2009</v>
      </c>
    </row>
    <row r="3799" spans="1:8" x14ac:dyDescent="0.3">
      <c r="A3799" s="203">
        <v>40018</v>
      </c>
      <c r="B3799" s="204" t="s">
        <v>717</v>
      </c>
      <c r="C3799" s="204" t="s">
        <v>718</v>
      </c>
      <c r="D3799" s="204" t="s">
        <v>96</v>
      </c>
      <c r="E3799" s="204" t="s">
        <v>712</v>
      </c>
      <c r="F3799" s="205">
        <v>850</v>
      </c>
      <c r="G3799" s="205">
        <v>1475</v>
      </c>
      <c r="H3799">
        <f t="shared" si="73"/>
        <v>2009</v>
      </c>
    </row>
    <row r="3800" spans="1:8" x14ac:dyDescent="0.3">
      <c r="A3800" s="203">
        <v>40018</v>
      </c>
      <c r="B3800" s="204" t="s">
        <v>717</v>
      </c>
      <c r="C3800" s="204" t="s">
        <v>719</v>
      </c>
      <c r="D3800" s="204" t="s">
        <v>96</v>
      </c>
      <c r="E3800" s="204" t="s">
        <v>712</v>
      </c>
      <c r="F3800" s="205">
        <v>114</v>
      </c>
      <c r="G3800" s="205">
        <v>270</v>
      </c>
      <c r="H3800">
        <f t="shared" si="73"/>
        <v>2009</v>
      </c>
    </row>
    <row r="3801" spans="1:8" x14ac:dyDescent="0.3">
      <c r="A3801" s="203">
        <v>40018</v>
      </c>
      <c r="B3801" s="204" t="s">
        <v>720</v>
      </c>
      <c r="C3801" s="204" t="s">
        <v>720</v>
      </c>
      <c r="D3801" s="204" t="s">
        <v>96</v>
      </c>
      <c r="E3801" s="204" t="s">
        <v>712</v>
      </c>
      <c r="F3801" s="205">
        <v>180</v>
      </c>
      <c r="G3801" s="205">
        <v>859</v>
      </c>
      <c r="H3801">
        <f t="shared" si="73"/>
        <v>2009</v>
      </c>
    </row>
    <row r="3802" spans="1:8" x14ac:dyDescent="0.3">
      <c r="A3802" s="203">
        <v>40018</v>
      </c>
      <c r="B3802" s="204" t="s">
        <v>720</v>
      </c>
      <c r="C3802" s="204" t="s">
        <v>720</v>
      </c>
      <c r="D3802" s="204" t="s">
        <v>96</v>
      </c>
      <c r="E3802" s="204" t="s">
        <v>721</v>
      </c>
      <c r="F3802" s="205">
        <v>-1</v>
      </c>
      <c r="G3802" s="205">
        <v>348</v>
      </c>
      <c r="H3802">
        <f t="shared" si="73"/>
        <v>2009</v>
      </c>
    </row>
    <row r="3803" spans="1:8" x14ac:dyDescent="0.3">
      <c r="A3803" s="203">
        <v>40018</v>
      </c>
      <c r="B3803" s="204" t="s">
        <v>134</v>
      </c>
      <c r="C3803" s="204" t="s">
        <v>134</v>
      </c>
      <c r="D3803" s="204" t="s">
        <v>711</v>
      </c>
      <c r="E3803" s="204" t="s">
        <v>721</v>
      </c>
      <c r="F3803" s="205">
        <v>6237</v>
      </c>
      <c r="G3803" s="205">
        <v>7485</v>
      </c>
      <c r="H3803">
        <f t="shared" si="73"/>
        <v>2009</v>
      </c>
    </row>
    <row r="3804" spans="1:8" x14ac:dyDescent="0.3">
      <c r="A3804" s="203">
        <v>40018</v>
      </c>
      <c r="B3804" s="204" t="s">
        <v>509</v>
      </c>
      <c r="C3804" s="204" t="s">
        <v>713</v>
      </c>
      <c r="D3804" s="204" t="s">
        <v>96</v>
      </c>
      <c r="E3804" s="204" t="s">
        <v>721</v>
      </c>
      <c r="F3804" s="205">
        <v>3765.8399999999997</v>
      </c>
      <c r="G3804" s="205">
        <v>2476.125</v>
      </c>
      <c r="H3804">
        <f t="shared" si="73"/>
        <v>2009</v>
      </c>
    </row>
    <row r="3805" spans="1:8" x14ac:dyDescent="0.3">
      <c r="A3805" s="203">
        <v>40018</v>
      </c>
      <c r="B3805" s="204" t="s">
        <v>509</v>
      </c>
      <c r="C3805" s="204" t="s">
        <v>714</v>
      </c>
      <c r="D3805" s="204" t="s">
        <v>96</v>
      </c>
      <c r="E3805" s="204" t="s">
        <v>721</v>
      </c>
      <c r="F3805" s="205">
        <v>690</v>
      </c>
      <c r="G3805" s="205">
        <v>634</v>
      </c>
      <c r="H3805">
        <f t="shared" si="73"/>
        <v>2009</v>
      </c>
    </row>
    <row r="3806" spans="1:8" x14ac:dyDescent="0.3">
      <c r="A3806" s="203">
        <v>40018</v>
      </c>
      <c r="B3806" s="204" t="s">
        <v>509</v>
      </c>
      <c r="C3806" s="204" t="s">
        <v>715</v>
      </c>
      <c r="D3806" s="204" t="s">
        <v>96</v>
      </c>
      <c r="E3806" s="204" t="s">
        <v>721</v>
      </c>
      <c r="F3806" s="205">
        <v>0</v>
      </c>
      <c r="G3806" s="205">
        <v>3589</v>
      </c>
      <c r="H3806">
        <f t="shared" si="73"/>
        <v>2009</v>
      </c>
    </row>
    <row r="3807" spans="1:8" x14ac:dyDescent="0.3">
      <c r="A3807" s="203">
        <v>40018</v>
      </c>
      <c r="B3807" s="204" t="s">
        <v>716</v>
      </c>
      <c r="C3807" s="204" t="s">
        <v>716</v>
      </c>
      <c r="D3807" s="204" t="s">
        <v>96</v>
      </c>
      <c r="E3807" s="204" t="s">
        <v>721</v>
      </c>
      <c r="F3807" s="205">
        <v>1062</v>
      </c>
      <c r="G3807" s="205">
        <v>1540</v>
      </c>
      <c r="H3807">
        <f t="shared" si="73"/>
        <v>2009</v>
      </c>
    </row>
    <row r="3808" spans="1:8" x14ac:dyDescent="0.3">
      <c r="A3808" s="203">
        <v>40018</v>
      </c>
      <c r="B3808" s="204" t="s">
        <v>717</v>
      </c>
      <c r="C3808" s="204" t="s">
        <v>718</v>
      </c>
      <c r="D3808" s="204" t="s">
        <v>96</v>
      </c>
      <c r="E3808" s="204" t="s">
        <v>721</v>
      </c>
      <c r="F3808" s="205">
        <v>767</v>
      </c>
      <c r="G3808" s="205">
        <v>1143</v>
      </c>
      <c r="H3808">
        <f t="shared" si="73"/>
        <v>2009</v>
      </c>
    </row>
    <row r="3809" spans="1:8" x14ac:dyDescent="0.3">
      <c r="A3809" s="203">
        <v>40018</v>
      </c>
      <c r="B3809" s="204" t="s">
        <v>717</v>
      </c>
      <c r="C3809" s="204" t="s">
        <v>719</v>
      </c>
      <c r="D3809" s="204" t="s">
        <v>96</v>
      </c>
      <c r="E3809" s="204" t="s">
        <v>721</v>
      </c>
      <c r="F3809" s="205">
        <v>192</v>
      </c>
      <c r="G3809" s="205">
        <v>784</v>
      </c>
      <c r="H3809">
        <f t="shared" si="73"/>
        <v>2009</v>
      </c>
    </row>
    <row r="3810" spans="1:8" x14ac:dyDescent="0.3">
      <c r="A3810" s="203">
        <v>40025</v>
      </c>
      <c r="B3810" s="204" t="s">
        <v>134</v>
      </c>
      <c r="C3810" s="204" t="s">
        <v>134</v>
      </c>
      <c r="D3810" s="204" t="s">
        <v>711</v>
      </c>
      <c r="E3810" s="204" t="s">
        <v>712</v>
      </c>
      <c r="F3810" s="205">
        <v>3382</v>
      </c>
      <c r="G3810" s="205">
        <v>9838</v>
      </c>
      <c r="H3810">
        <f t="shared" si="73"/>
        <v>2009</v>
      </c>
    </row>
    <row r="3811" spans="1:8" x14ac:dyDescent="0.3">
      <c r="A3811" s="203">
        <v>40025</v>
      </c>
      <c r="B3811" s="204" t="s">
        <v>509</v>
      </c>
      <c r="C3811" s="204" t="s">
        <v>713</v>
      </c>
      <c r="D3811" s="204" t="s">
        <v>96</v>
      </c>
      <c r="E3811" s="204" t="s">
        <v>712</v>
      </c>
      <c r="F3811" s="205">
        <v>2549.165</v>
      </c>
      <c r="G3811" s="205">
        <v>2601.56</v>
      </c>
      <c r="H3811">
        <f t="shared" si="73"/>
        <v>2009</v>
      </c>
    </row>
    <row r="3812" spans="1:8" x14ac:dyDescent="0.3">
      <c r="A3812" s="203">
        <v>40025</v>
      </c>
      <c r="B3812" s="204" t="s">
        <v>509</v>
      </c>
      <c r="C3812" s="204" t="s">
        <v>714</v>
      </c>
      <c r="D3812" s="204" t="s">
        <v>96</v>
      </c>
      <c r="E3812" s="204" t="s">
        <v>712</v>
      </c>
      <c r="F3812" s="205">
        <v>484</v>
      </c>
      <c r="G3812" s="205">
        <v>508</v>
      </c>
      <c r="H3812">
        <f t="shared" si="73"/>
        <v>2009</v>
      </c>
    </row>
    <row r="3813" spans="1:8" x14ac:dyDescent="0.3">
      <c r="A3813" s="203">
        <v>40025</v>
      </c>
      <c r="B3813" s="204" t="s">
        <v>509</v>
      </c>
      <c r="C3813" s="204" t="s">
        <v>715</v>
      </c>
      <c r="D3813" s="204" t="s">
        <v>96</v>
      </c>
      <c r="E3813" s="204" t="s">
        <v>712</v>
      </c>
      <c r="F3813" s="205">
        <v>0</v>
      </c>
      <c r="G3813" s="205">
        <v>2230</v>
      </c>
      <c r="H3813">
        <f t="shared" si="73"/>
        <v>2009</v>
      </c>
    </row>
    <row r="3814" spans="1:8" x14ac:dyDescent="0.3">
      <c r="A3814" s="203">
        <v>40025</v>
      </c>
      <c r="B3814" s="204" t="s">
        <v>716</v>
      </c>
      <c r="C3814" s="204" t="s">
        <v>716</v>
      </c>
      <c r="D3814" s="204" t="s">
        <v>96</v>
      </c>
      <c r="E3814" s="204" t="s">
        <v>712</v>
      </c>
      <c r="F3814" s="205">
        <v>366</v>
      </c>
      <c r="G3814" s="205">
        <v>1884</v>
      </c>
      <c r="H3814">
        <f t="shared" si="73"/>
        <v>2009</v>
      </c>
    </row>
    <row r="3815" spans="1:8" x14ac:dyDescent="0.3">
      <c r="A3815" s="203">
        <v>40025</v>
      </c>
      <c r="B3815" s="204" t="s">
        <v>717</v>
      </c>
      <c r="C3815" s="204" t="s">
        <v>718</v>
      </c>
      <c r="D3815" s="204" t="s">
        <v>96</v>
      </c>
      <c r="E3815" s="204" t="s">
        <v>712</v>
      </c>
      <c r="F3815" s="205">
        <v>486</v>
      </c>
      <c r="G3815" s="205">
        <v>1193</v>
      </c>
      <c r="H3815">
        <f t="shared" si="73"/>
        <v>2009</v>
      </c>
    </row>
    <row r="3816" spans="1:8" x14ac:dyDescent="0.3">
      <c r="A3816" s="203">
        <v>40025</v>
      </c>
      <c r="B3816" s="204" t="s">
        <v>717</v>
      </c>
      <c r="C3816" s="204" t="s">
        <v>719</v>
      </c>
      <c r="D3816" s="204" t="s">
        <v>96</v>
      </c>
      <c r="E3816" s="204" t="s">
        <v>712</v>
      </c>
      <c r="F3816" s="205">
        <v>324</v>
      </c>
      <c r="G3816" s="205">
        <v>423</v>
      </c>
      <c r="H3816">
        <f t="shared" si="73"/>
        <v>2009</v>
      </c>
    </row>
    <row r="3817" spans="1:8" x14ac:dyDescent="0.3">
      <c r="A3817" s="203">
        <v>40025</v>
      </c>
      <c r="B3817" s="204" t="s">
        <v>720</v>
      </c>
      <c r="C3817" s="204" t="s">
        <v>720</v>
      </c>
      <c r="D3817" s="204" t="s">
        <v>96</v>
      </c>
      <c r="E3817" s="204" t="s">
        <v>712</v>
      </c>
      <c r="F3817" s="205">
        <v>175</v>
      </c>
      <c r="G3817" s="205">
        <v>702</v>
      </c>
      <c r="H3817">
        <f t="shared" si="73"/>
        <v>2009</v>
      </c>
    </row>
    <row r="3818" spans="1:8" x14ac:dyDescent="0.3">
      <c r="A3818" s="203">
        <v>40025</v>
      </c>
      <c r="B3818" s="204" t="s">
        <v>720</v>
      </c>
      <c r="C3818" s="204" t="s">
        <v>720</v>
      </c>
      <c r="D3818" s="204" t="s">
        <v>96</v>
      </c>
      <c r="E3818" s="204" t="s">
        <v>721</v>
      </c>
      <c r="F3818" s="205">
        <v>7</v>
      </c>
      <c r="G3818" s="205">
        <v>259</v>
      </c>
      <c r="H3818">
        <f t="shared" si="73"/>
        <v>2009</v>
      </c>
    </row>
    <row r="3819" spans="1:8" x14ac:dyDescent="0.3">
      <c r="A3819" s="203">
        <v>40025</v>
      </c>
      <c r="B3819" s="204" t="s">
        <v>134</v>
      </c>
      <c r="C3819" s="204" t="s">
        <v>134</v>
      </c>
      <c r="D3819" s="204" t="s">
        <v>711</v>
      </c>
      <c r="E3819" s="204" t="s">
        <v>721</v>
      </c>
      <c r="F3819" s="205">
        <v>6222</v>
      </c>
      <c r="G3819" s="205">
        <v>6317</v>
      </c>
      <c r="H3819">
        <f t="shared" si="73"/>
        <v>2009</v>
      </c>
    </row>
    <row r="3820" spans="1:8" x14ac:dyDescent="0.3">
      <c r="A3820" s="203">
        <v>40025</v>
      </c>
      <c r="B3820" s="204" t="s">
        <v>509</v>
      </c>
      <c r="C3820" s="204" t="s">
        <v>713</v>
      </c>
      <c r="D3820" s="204" t="s">
        <v>96</v>
      </c>
      <c r="E3820" s="204" t="s">
        <v>721</v>
      </c>
      <c r="F3820" s="205">
        <v>3501.72</v>
      </c>
      <c r="G3820" s="205">
        <v>2397.3150000000001</v>
      </c>
      <c r="H3820">
        <f t="shared" si="73"/>
        <v>2009</v>
      </c>
    </row>
    <row r="3821" spans="1:8" x14ac:dyDescent="0.3">
      <c r="A3821" s="203">
        <v>40025</v>
      </c>
      <c r="B3821" s="204" t="s">
        <v>509</v>
      </c>
      <c r="C3821" s="204" t="s">
        <v>714</v>
      </c>
      <c r="D3821" s="204" t="s">
        <v>96</v>
      </c>
      <c r="E3821" s="204" t="s">
        <v>721</v>
      </c>
      <c r="F3821" s="205">
        <v>667</v>
      </c>
      <c r="G3821" s="205">
        <v>753</v>
      </c>
      <c r="H3821">
        <f t="shared" si="73"/>
        <v>2009</v>
      </c>
    </row>
    <row r="3822" spans="1:8" x14ac:dyDescent="0.3">
      <c r="A3822" s="203">
        <v>40025</v>
      </c>
      <c r="B3822" s="204" t="s">
        <v>509</v>
      </c>
      <c r="C3822" s="204" t="s">
        <v>715</v>
      </c>
      <c r="D3822" s="204" t="s">
        <v>96</v>
      </c>
      <c r="E3822" s="204" t="s">
        <v>721</v>
      </c>
      <c r="F3822" s="205">
        <v>0</v>
      </c>
      <c r="G3822" s="205">
        <v>3740</v>
      </c>
      <c r="H3822">
        <f t="shared" si="73"/>
        <v>2009</v>
      </c>
    </row>
    <row r="3823" spans="1:8" x14ac:dyDescent="0.3">
      <c r="A3823" s="203">
        <v>40025</v>
      </c>
      <c r="B3823" s="204" t="s">
        <v>716</v>
      </c>
      <c r="C3823" s="204" t="s">
        <v>716</v>
      </c>
      <c r="D3823" s="204" t="s">
        <v>96</v>
      </c>
      <c r="E3823" s="204" t="s">
        <v>721</v>
      </c>
      <c r="F3823" s="205">
        <v>1031</v>
      </c>
      <c r="G3823" s="205">
        <v>1557</v>
      </c>
      <c r="H3823">
        <f t="shared" si="73"/>
        <v>2009</v>
      </c>
    </row>
    <row r="3824" spans="1:8" x14ac:dyDescent="0.3">
      <c r="A3824" s="203">
        <v>40025</v>
      </c>
      <c r="B3824" s="204" t="s">
        <v>717</v>
      </c>
      <c r="C3824" s="204" t="s">
        <v>718</v>
      </c>
      <c r="D3824" s="204" t="s">
        <v>96</v>
      </c>
      <c r="E3824" s="204" t="s">
        <v>721</v>
      </c>
      <c r="F3824" s="205">
        <v>915</v>
      </c>
      <c r="G3824" s="205">
        <v>1134</v>
      </c>
      <c r="H3824">
        <f t="shared" si="73"/>
        <v>2009</v>
      </c>
    </row>
    <row r="3825" spans="1:8" x14ac:dyDescent="0.3">
      <c r="A3825" s="203">
        <v>40025</v>
      </c>
      <c r="B3825" s="204" t="s">
        <v>717</v>
      </c>
      <c r="C3825" s="204" t="s">
        <v>719</v>
      </c>
      <c r="D3825" s="204" t="s">
        <v>96</v>
      </c>
      <c r="E3825" s="204" t="s">
        <v>721</v>
      </c>
      <c r="F3825" s="205">
        <v>238</v>
      </c>
      <c r="G3825" s="205">
        <v>784</v>
      </c>
      <c r="H3825">
        <f t="shared" si="73"/>
        <v>2009</v>
      </c>
    </row>
    <row r="3826" spans="1:8" x14ac:dyDescent="0.3">
      <c r="A3826" s="203">
        <v>40032</v>
      </c>
      <c r="B3826" s="204" t="s">
        <v>134</v>
      </c>
      <c r="C3826" s="204" t="s">
        <v>134</v>
      </c>
      <c r="D3826" s="204" t="s">
        <v>711</v>
      </c>
      <c r="E3826" s="204" t="s">
        <v>712</v>
      </c>
      <c r="F3826" s="205">
        <v>3294</v>
      </c>
      <c r="G3826" s="205">
        <v>10380</v>
      </c>
      <c r="H3826">
        <f t="shared" si="73"/>
        <v>2009</v>
      </c>
    </row>
    <row r="3827" spans="1:8" x14ac:dyDescent="0.3">
      <c r="A3827" s="203">
        <v>40032</v>
      </c>
      <c r="B3827" s="204" t="s">
        <v>509</v>
      </c>
      <c r="C3827" s="204" t="s">
        <v>713</v>
      </c>
      <c r="D3827" s="204" t="s">
        <v>96</v>
      </c>
      <c r="E3827" s="204" t="s">
        <v>712</v>
      </c>
      <c r="F3827" s="205">
        <v>2282.7449999999999</v>
      </c>
      <c r="G3827" s="205">
        <v>2367.1949999999997</v>
      </c>
      <c r="H3827">
        <f t="shared" si="73"/>
        <v>2009</v>
      </c>
    </row>
    <row r="3828" spans="1:8" x14ac:dyDescent="0.3">
      <c r="A3828" s="203">
        <v>40032</v>
      </c>
      <c r="B3828" s="204" t="s">
        <v>509</v>
      </c>
      <c r="C3828" s="204" t="s">
        <v>714</v>
      </c>
      <c r="D3828" s="204" t="s">
        <v>96</v>
      </c>
      <c r="E3828" s="204" t="s">
        <v>712</v>
      </c>
      <c r="F3828" s="205">
        <v>402</v>
      </c>
      <c r="G3828" s="205">
        <v>531</v>
      </c>
      <c r="H3828">
        <f t="shared" si="73"/>
        <v>2009</v>
      </c>
    </row>
    <row r="3829" spans="1:8" x14ac:dyDescent="0.3">
      <c r="A3829" s="203">
        <v>40032</v>
      </c>
      <c r="B3829" s="204" t="s">
        <v>509</v>
      </c>
      <c r="C3829" s="204" t="s">
        <v>715</v>
      </c>
      <c r="D3829" s="204" t="s">
        <v>96</v>
      </c>
      <c r="E3829" s="204" t="s">
        <v>712</v>
      </c>
      <c r="F3829" s="205">
        <v>0</v>
      </c>
      <c r="G3829" s="205">
        <v>2318</v>
      </c>
      <c r="H3829">
        <f t="shared" si="73"/>
        <v>2009</v>
      </c>
    </row>
    <row r="3830" spans="1:8" x14ac:dyDescent="0.3">
      <c r="A3830" s="203">
        <v>40032</v>
      </c>
      <c r="B3830" s="204" t="s">
        <v>716</v>
      </c>
      <c r="C3830" s="204" t="s">
        <v>716</v>
      </c>
      <c r="D3830" s="204" t="s">
        <v>96</v>
      </c>
      <c r="E3830" s="204" t="s">
        <v>712</v>
      </c>
      <c r="F3830" s="205">
        <v>318</v>
      </c>
      <c r="G3830" s="205">
        <v>1723</v>
      </c>
      <c r="H3830">
        <f t="shared" si="73"/>
        <v>2009</v>
      </c>
    </row>
    <row r="3831" spans="1:8" x14ac:dyDescent="0.3">
      <c r="A3831" s="203">
        <v>40032</v>
      </c>
      <c r="B3831" s="204" t="s">
        <v>717</v>
      </c>
      <c r="C3831" s="204" t="s">
        <v>718</v>
      </c>
      <c r="D3831" s="204" t="s">
        <v>96</v>
      </c>
      <c r="E3831" s="204" t="s">
        <v>712</v>
      </c>
      <c r="F3831" s="205">
        <v>751</v>
      </c>
      <c r="G3831" s="205">
        <v>1035</v>
      </c>
      <c r="H3831">
        <f t="shared" si="73"/>
        <v>2009</v>
      </c>
    </row>
    <row r="3832" spans="1:8" x14ac:dyDescent="0.3">
      <c r="A3832" s="203">
        <v>40032</v>
      </c>
      <c r="B3832" s="204" t="s">
        <v>717</v>
      </c>
      <c r="C3832" s="204" t="s">
        <v>719</v>
      </c>
      <c r="D3832" s="204" t="s">
        <v>96</v>
      </c>
      <c r="E3832" s="204" t="s">
        <v>712</v>
      </c>
      <c r="F3832" s="205">
        <v>127</v>
      </c>
      <c r="G3832" s="205">
        <v>316</v>
      </c>
      <c r="H3832">
        <f t="shared" si="73"/>
        <v>2009</v>
      </c>
    </row>
    <row r="3833" spans="1:8" x14ac:dyDescent="0.3">
      <c r="A3833" s="203">
        <v>40032</v>
      </c>
      <c r="B3833" s="204" t="s">
        <v>720</v>
      </c>
      <c r="C3833" s="204" t="s">
        <v>720</v>
      </c>
      <c r="D3833" s="204" t="s">
        <v>96</v>
      </c>
      <c r="E3833" s="204" t="s">
        <v>712</v>
      </c>
      <c r="F3833" s="205">
        <v>164</v>
      </c>
      <c r="G3833" s="205">
        <v>498</v>
      </c>
      <c r="H3833">
        <f t="shared" si="73"/>
        <v>2009</v>
      </c>
    </row>
    <row r="3834" spans="1:8" x14ac:dyDescent="0.3">
      <c r="A3834" s="203">
        <v>40032</v>
      </c>
      <c r="B3834" s="204" t="s">
        <v>720</v>
      </c>
      <c r="C3834" s="204" t="s">
        <v>720</v>
      </c>
      <c r="D3834" s="204" t="s">
        <v>96</v>
      </c>
      <c r="E3834" s="204" t="s">
        <v>721</v>
      </c>
      <c r="F3834" s="205">
        <v>46</v>
      </c>
      <c r="G3834" s="205">
        <v>275</v>
      </c>
      <c r="H3834">
        <f t="shared" si="73"/>
        <v>2009</v>
      </c>
    </row>
    <row r="3835" spans="1:8" x14ac:dyDescent="0.3">
      <c r="A3835" s="203">
        <v>40032</v>
      </c>
      <c r="B3835" s="204" t="s">
        <v>134</v>
      </c>
      <c r="C3835" s="204" t="s">
        <v>134</v>
      </c>
      <c r="D3835" s="204" t="s">
        <v>711</v>
      </c>
      <c r="E3835" s="204" t="s">
        <v>721</v>
      </c>
      <c r="F3835" s="205">
        <v>6799</v>
      </c>
      <c r="G3835" s="205">
        <v>6115</v>
      </c>
      <c r="H3835">
        <f t="shared" si="73"/>
        <v>2009</v>
      </c>
    </row>
    <row r="3836" spans="1:8" x14ac:dyDescent="0.3">
      <c r="A3836" s="203">
        <v>40032</v>
      </c>
      <c r="B3836" s="204" t="s">
        <v>509</v>
      </c>
      <c r="C3836" s="204" t="s">
        <v>713</v>
      </c>
      <c r="D3836" s="204" t="s">
        <v>96</v>
      </c>
      <c r="E3836" s="204" t="s">
        <v>721</v>
      </c>
      <c r="F3836" s="205">
        <v>3985.23</v>
      </c>
      <c r="G3836" s="205">
        <v>2692.3199999999997</v>
      </c>
      <c r="H3836">
        <f t="shared" si="73"/>
        <v>2009</v>
      </c>
    </row>
    <row r="3837" spans="1:8" x14ac:dyDescent="0.3">
      <c r="A3837" s="203">
        <v>40032</v>
      </c>
      <c r="B3837" s="204" t="s">
        <v>509</v>
      </c>
      <c r="C3837" s="204" t="s">
        <v>714</v>
      </c>
      <c r="D3837" s="204" t="s">
        <v>96</v>
      </c>
      <c r="E3837" s="204" t="s">
        <v>721</v>
      </c>
      <c r="F3837" s="205">
        <v>712</v>
      </c>
      <c r="G3837" s="205">
        <v>726</v>
      </c>
      <c r="H3837">
        <f t="shared" si="73"/>
        <v>2009</v>
      </c>
    </row>
    <row r="3838" spans="1:8" x14ac:dyDescent="0.3">
      <c r="A3838" s="203">
        <v>40032</v>
      </c>
      <c r="B3838" s="204" t="s">
        <v>509</v>
      </c>
      <c r="C3838" s="204" t="s">
        <v>715</v>
      </c>
      <c r="D3838" s="204" t="s">
        <v>96</v>
      </c>
      <c r="E3838" s="204" t="s">
        <v>721</v>
      </c>
      <c r="F3838" s="205">
        <v>0</v>
      </c>
      <c r="G3838" s="205">
        <v>3363</v>
      </c>
      <c r="H3838">
        <f t="shared" si="73"/>
        <v>2009</v>
      </c>
    </row>
    <row r="3839" spans="1:8" x14ac:dyDescent="0.3">
      <c r="A3839" s="203">
        <v>40032</v>
      </c>
      <c r="B3839" s="204" t="s">
        <v>716</v>
      </c>
      <c r="C3839" s="204" t="s">
        <v>716</v>
      </c>
      <c r="D3839" s="204" t="s">
        <v>96</v>
      </c>
      <c r="E3839" s="204" t="s">
        <v>721</v>
      </c>
      <c r="F3839" s="205">
        <v>1025</v>
      </c>
      <c r="G3839" s="205">
        <v>1657</v>
      </c>
      <c r="H3839">
        <f t="shared" si="73"/>
        <v>2009</v>
      </c>
    </row>
    <row r="3840" spans="1:8" x14ac:dyDescent="0.3">
      <c r="A3840" s="203">
        <v>40032</v>
      </c>
      <c r="B3840" s="204" t="s">
        <v>717</v>
      </c>
      <c r="C3840" s="204" t="s">
        <v>718</v>
      </c>
      <c r="D3840" s="204" t="s">
        <v>96</v>
      </c>
      <c r="E3840" s="204" t="s">
        <v>721</v>
      </c>
      <c r="F3840" s="205">
        <v>887</v>
      </c>
      <c r="G3840" s="205">
        <v>1003</v>
      </c>
      <c r="H3840">
        <f t="shared" si="73"/>
        <v>2009</v>
      </c>
    </row>
    <row r="3841" spans="1:8" x14ac:dyDescent="0.3">
      <c r="A3841" s="203">
        <v>40032</v>
      </c>
      <c r="B3841" s="204" t="s">
        <v>717</v>
      </c>
      <c r="C3841" s="204" t="s">
        <v>719</v>
      </c>
      <c r="D3841" s="204" t="s">
        <v>96</v>
      </c>
      <c r="E3841" s="204" t="s">
        <v>721</v>
      </c>
      <c r="F3841" s="205">
        <v>264</v>
      </c>
      <c r="G3841" s="205">
        <v>810</v>
      </c>
      <c r="H3841">
        <f t="shared" si="73"/>
        <v>2009</v>
      </c>
    </row>
    <row r="3842" spans="1:8" x14ac:dyDescent="0.3">
      <c r="A3842" s="203">
        <v>40039</v>
      </c>
      <c r="B3842" s="204" t="s">
        <v>134</v>
      </c>
      <c r="C3842" s="204" t="s">
        <v>134</v>
      </c>
      <c r="D3842" s="204" t="s">
        <v>711</v>
      </c>
      <c r="E3842" s="204" t="s">
        <v>712</v>
      </c>
      <c r="F3842" s="205">
        <v>4441</v>
      </c>
      <c r="G3842" s="205">
        <v>8301</v>
      </c>
      <c r="H3842">
        <f t="shared" si="73"/>
        <v>2009</v>
      </c>
    </row>
    <row r="3843" spans="1:8" x14ac:dyDescent="0.3">
      <c r="A3843" s="203">
        <v>40039</v>
      </c>
      <c r="B3843" s="204" t="s">
        <v>509</v>
      </c>
      <c r="C3843" s="204" t="s">
        <v>713</v>
      </c>
      <c r="D3843" s="204" t="s">
        <v>96</v>
      </c>
      <c r="E3843" s="204" t="s">
        <v>712</v>
      </c>
      <c r="F3843" s="205">
        <v>2575.23</v>
      </c>
      <c r="G3843" s="205">
        <v>2335.375</v>
      </c>
      <c r="H3843">
        <f t="shared" ref="H3843:H3906" si="74">YEAR(A3843)</f>
        <v>2009</v>
      </c>
    </row>
    <row r="3844" spans="1:8" x14ac:dyDescent="0.3">
      <c r="A3844" s="203">
        <v>40039</v>
      </c>
      <c r="B3844" s="204" t="s">
        <v>509</v>
      </c>
      <c r="C3844" s="204" t="s">
        <v>714</v>
      </c>
      <c r="D3844" s="204" t="s">
        <v>96</v>
      </c>
      <c r="E3844" s="204" t="s">
        <v>712</v>
      </c>
      <c r="F3844" s="205">
        <v>462</v>
      </c>
      <c r="G3844" s="205">
        <v>567</v>
      </c>
      <c r="H3844">
        <f t="shared" si="74"/>
        <v>2009</v>
      </c>
    </row>
    <row r="3845" spans="1:8" x14ac:dyDescent="0.3">
      <c r="A3845" s="203">
        <v>40039</v>
      </c>
      <c r="B3845" s="204" t="s">
        <v>509</v>
      </c>
      <c r="C3845" s="204" t="s">
        <v>715</v>
      </c>
      <c r="D3845" s="204" t="s">
        <v>96</v>
      </c>
      <c r="E3845" s="204" t="s">
        <v>712</v>
      </c>
      <c r="F3845" s="205">
        <v>0</v>
      </c>
      <c r="G3845" s="205">
        <v>2671</v>
      </c>
      <c r="H3845">
        <f t="shared" si="74"/>
        <v>2009</v>
      </c>
    </row>
    <row r="3846" spans="1:8" x14ac:dyDescent="0.3">
      <c r="A3846" s="203">
        <v>40039</v>
      </c>
      <c r="B3846" s="204" t="s">
        <v>716</v>
      </c>
      <c r="C3846" s="204" t="s">
        <v>716</v>
      </c>
      <c r="D3846" s="204" t="s">
        <v>96</v>
      </c>
      <c r="E3846" s="204" t="s">
        <v>712</v>
      </c>
      <c r="F3846" s="205">
        <v>573</v>
      </c>
      <c r="G3846" s="205">
        <v>1793</v>
      </c>
      <c r="H3846">
        <f t="shared" si="74"/>
        <v>2009</v>
      </c>
    </row>
    <row r="3847" spans="1:8" x14ac:dyDescent="0.3">
      <c r="A3847" s="203">
        <v>40039</v>
      </c>
      <c r="B3847" s="204" t="s">
        <v>717</v>
      </c>
      <c r="C3847" s="204" t="s">
        <v>718</v>
      </c>
      <c r="D3847" s="204" t="s">
        <v>96</v>
      </c>
      <c r="E3847" s="204" t="s">
        <v>712</v>
      </c>
      <c r="F3847" s="205">
        <v>695</v>
      </c>
      <c r="G3847" s="205">
        <v>1422</v>
      </c>
      <c r="H3847">
        <f t="shared" si="74"/>
        <v>2009</v>
      </c>
    </row>
    <row r="3848" spans="1:8" x14ac:dyDescent="0.3">
      <c r="A3848" s="203">
        <v>40039</v>
      </c>
      <c r="B3848" s="204" t="s">
        <v>717</v>
      </c>
      <c r="C3848" s="204" t="s">
        <v>719</v>
      </c>
      <c r="D3848" s="204" t="s">
        <v>96</v>
      </c>
      <c r="E3848" s="204" t="s">
        <v>712</v>
      </c>
      <c r="F3848" s="205">
        <v>299</v>
      </c>
      <c r="G3848" s="205">
        <v>153</v>
      </c>
      <c r="H3848">
        <f t="shared" si="74"/>
        <v>2009</v>
      </c>
    </row>
    <row r="3849" spans="1:8" x14ac:dyDescent="0.3">
      <c r="A3849" s="203">
        <v>40039</v>
      </c>
      <c r="B3849" s="204" t="s">
        <v>720</v>
      </c>
      <c r="C3849" s="204" t="s">
        <v>720</v>
      </c>
      <c r="D3849" s="204" t="s">
        <v>96</v>
      </c>
      <c r="E3849" s="204" t="s">
        <v>712</v>
      </c>
      <c r="F3849" s="205">
        <v>323</v>
      </c>
      <c r="G3849" s="205">
        <v>647</v>
      </c>
      <c r="H3849">
        <f t="shared" si="74"/>
        <v>2009</v>
      </c>
    </row>
    <row r="3850" spans="1:8" x14ac:dyDescent="0.3">
      <c r="A3850" s="203">
        <v>40039</v>
      </c>
      <c r="B3850" s="204" t="s">
        <v>720</v>
      </c>
      <c r="C3850" s="204" t="s">
        <v>720</v>
      </c>
      <c r="D3850" s="204" t="s">
        <v>96</v>
      </c>
      <c r="E3850" s="204" t="s">
        <v>721</v>
      </c>
      <c r="F3850" s="205">
        <v>175</v>
      </c>
      <c r="G3850" s="205">
        <v>314</v>
      </c>
      <c r="H3850">
        <f t="shared" si="74"/>
        <v>2009</v>
      </c>
    </row>
    <row r="3851" spans="1:8" x14ac:dyDescent="0.3">
      <c r="A3851" s="203">
        <v>40039</v>
      </c>
      <c r="B3851" s="204" t="s">
        <v>134</v>
      </c>
      <c r="C3851" s="204" t="s">
        <v>134</v>
      </c>
      <c r="D3851" s="204" t="s">
        <v>711</v>
      </c>
      <c r="E3851" s="204" t="s">
        <v>721</v>
      </c>
      <c r="F3851" s="205">
        <v>6433</v>
      </c>
      <c r="G3851" s="205">
        <v>6873</v>
      </c>
      <c r="H3851">
        <f t="shared" si="74"/>
        <v>2009</v>
      </c>
    </row>
    <row r="3852" spans="1:8" x14ac:dyDescent="0.3">
      <c r="A3852" s="203">
        <v>40039</v>
      </c>
      <c r="B3852" s="204" t="s">
        <v>509</v>
      </c>
      <c r="C3852" s="204" t="s">
        <v>713</v>
      </c>
      <c r="D3852" s="204" t="s">
        <v>96</v>
      </c>
      <c r="E3852" s="204" t="s">
        <v>721</v>
      </c>
      <c r="F3852" s="205">
        <v>4086.4049999999997</v>
      </c>
      <c r="G3852" s="205">
        <v>2635.875</v>
      </c>
      <c r="H3852">
        <f t="shared" si="74"/>
        <v>2009</v>
      </c>
    </row>
    <row r="3853" spans="1:8" x14ac:dyDescent="0.3">
      <c r="A3853" s="203">
        <v>40039</v>
      </c>
      <c r="B3853" s="204" t="s">
        <v>509</v>
      </c>
      <c r="C3853" s="204" t="s">
        <v>714</v>
      </c>
      <c r="D3853" s="204" t="s">
        <v>96</v>
      </c>
      <c r="E3853" s="204" t="s">
        <v>721</v>
      </c>
      <c r="F3853" s="205">
        <v>534</v>
      </c>
      <c r="G3853" s="205">
        <v>570</v>
      </c>
      <c r="H3853">
        <f t="shared" si="74"/>
        <v>2009</v>
      </c>
    </row>
    <row r="3854" spans="1:8" x14ac:dyDescent="0.3">
      <c r="A3854" s="203">
        <v>40039</v>
      </c>
      <c r="B3854" s="204" t="s">
        <v>509</v>
      </c>
      <c r="C3854" s="204" t="s">
        <v>715</v>
      </c>
      <c r="D3854" s="204" t="s">
        <v>96</v>
      </c>
      <c r="E3854" s="204" t="s">
        <v>721</v>
      </c>
      <c r="F3854" s="205">
        <v>0</v>
      </c>
      <c r="G3854" s="205">
        <v>3407</v>
      </c>
      <c r="H3854">
        <f t="shared" si="74"/>
        <v>2009</v>
      </c>
    </row>
    <row r="3855" spans="1:8" x14ac:dyDescent="0.3">
      <c r="A3855" s="203">
        <v>40039</v>
      </c>
      <c r="B3855" s="204" t="s">
        <v>716</v>
      </c>
      <c r="C3855" s="204" t="s">
        <v>716</v>
      </c>
      <c r="D3855" s="204" t="s">
        <v>96</v>
      </c>
      <c r="E3855" s="204" t="s">
        <v>721</v>
      </c>
      <c r="F3855" s="205">
        <v>1007</v>
      </c>
      <c r="G3855" s="205">
        <v>1684</v>
      </c>
      <c r="H3855">
        <f t="shared" si="74"/>
        <v>2009</v>
      </c>
    </row>
    <row r="3856" spans="1:8" x14ac:dyDescent="0.3">
      <c r="A3856" s="203">
        <v>40039</v>
      </c>
      <c r="B3856" s="204" t="s">
        <v>717</v>
      </c>
      <c r="C3856" s="204" t="s">
        <v>718</v>
      </c>
      <c r="D3856" s="204" t="s">
        <v>96</v>
      </c>
      <c r="E3856" s="204" t="s">
        <v>721</v>
      </c>
      <c r="F3856" s="205">
        <v>831</v>
      </c>
      <c r="G3856" s="205">
        <v>812</v>
      </c>
      <c r="H3856">
        <f t="shared" si="74"/>
        <v>2009</v>
      </c>
    </row>
    <row r="3857" spans="1:8" x14ac:dyDescent="0.3">
      <c r="A3857" s="203">
        <v>40039</v>
      </c>
      <c r="B3857" s="204" t="s">
        <v>717</v>
      </c>
      <c r="C3857" s="204" t="s">
        <v>719</v>
      </c>
      <c r="D3857" s="204" t="s">
        <v>96</v>
      </c>
      <c r="E3857" s="204" t="s">
        <v>721</v>
      </c>
      <c r="F3857" s="205">
        <v>166</v>
      </c>
      <c r="G3857" s="205">
        <v>888</v>
      </c>
      <c r="H3857">
        <f t="shared" si="74"/>
        <v>2009</v>
      </c>
    </row>
    <row r="3858" spans="1:8" x14ac:dyDescent="0.3">
      <c r="A3858" s="203">
        <v>40046</v>
      </c>
      <c r="B3858" s="204" t="s">
        <v>134</v>
      </c>
      <c r="C3858" s="204" t="s">
        <v>134</v>
      </c>
      <c r="D3858" s="204" t="s">
        <v>711</v>
      </c>
      <c r="E3858" s="204" t="s">
        <v>712</v>
      </c>
      <c r="F3858" s="205">
        <v>3956</v>
      </c>
      <c r="G3858" s="205">
        <v>10518</v>
      </c>
      <c r="H3858">
        <f t="shared" si="74"/>
        <v>2009</v>
      </c>
    </row>
    <row r="3859" spans="1:8" x14ac:dyDescent="0.3">
      <c r="A3859" s="203">
        <v>40046</v>
      </c>
      <c r="B3859" s="204" t="s">
        <v>509</v>
      </c>
      <c r="C3859" s="204" t="s">
        <v>713</v>
      </c>
      <c r="D3859" s="204" t="s">
        <v>96</v>
      </c>
      <c r="E3859" s="204" t="s">
        <v>712</v>
      </c>
      <c r="F3859" s="205">
        <v>2660.95</v>
      </c>
      <c r="G3859" s="205">
        <v>2148</v>
      </c>
      <c r="H3859">
        <f t="shared" si="74"/>
        <v>2009</v>
      </c>
    </row>
    <row r="3860" spans="1:8" x14ac:dyDescent="0.3">
      <c r="A3860" s="203">
        <v>40046</v>
      </c>
      <c r="B3860" s="204" t="s">
        <v>509</v>
      </c>
      <c r="C3860" s="204" t="s">
        <v>714</v>
      </c>
      <c r="D3860" s="204" t="s">
        <v>96</v>
      </c>
      <c r="E3860" s="204" t="s">
        <v>712</v>
      </c>
      <c r="F3860" s="205">
        <v>338</v>
      </c>
      <c r="G3860" s="205">
        <v>677</v>
      </c>
      <c r="H3860">
        <f t="shared" si="74"/>
        <v>2009</v>
      </c>
    </row>
    <row r="3861" spans="1:8" x14ac:dyDescent="0.3">
      <c r="A3861" s="203">
        <v>40046</v>
      </c>
      <c r="B3861" s="204" t="s">
        <v>509</v>
      </c>
      <c r="C3861" s="204" t="s">
        <v>715</v>
      </c>
      <c r="D3861" s="204" t="s">
        <v>96</v>
      </c>
      <c r="E3861" s="204" t="s">
        <v>712</v>
      </c>
      <c r="F3861" s="205">
        <v>0</v>
      </c>
      <c r="G3861" s="205">
        <v>2576</v>
      </c>
      <c r="H3861">
        <f t="shared" si="74"/>
        <v>2009</v>
      </c>
    </row>
    <row r="3862" spans="1:8" x14ac:dyDescent="0.3">
      <c r="A3862" s="203">
        <v>40046</v>
      </c>
      <c r="B3862" s="204" t="s">
        <v>716</v>
      </c>
      <c r="C3862" s="204" t="s">
        <v>716</v>
      </c>
      <c r="D3862" s="204" t="s">
        <v>96</v>
      </c>
      <c r="E3862" s="204" t="s">
        <v>712</v>
      </c>
      <c r="F3862" s="205">
        <v>573</v>
      </c>
      <c r="G3862" s="205">
        <v>1569</v>
      </c>
      <c r="H3862">
        <f t="shared" si="74"/>
        <v>2009</v>
      </c>
    </row>
    <row r="3863" spans="1:8" x14ac:dyDescent="0.3">
      <c r="A3863" s="203">
        <v>40046</v>
      </c>
      <c r="B3863" s="204" t="s">
        <v>717</v>
      </c>
      <c r="C3863" s="204" t="s">
        <v>718</v>
      </c>
      <c r="D3863" s="204" t="s">
        <v>96</v>
      </c>
      <c r="E3863" s="204" t="s">
        <v>712</v>
      </c>
      <c r="F3863" s="205">
        <v>773</v>
      </c>
      <c r="G3863" s="205">
        <v>963</v>
      </c>
      <c r="H3863">
        <f t="shared" si="74"/>
        <v>2009</v>
      </c>
    </row>
    <row r="3864" spans="1:8" x14ac:dyDescent="0.3">
      <c r="A3864" s="203">
        <v>40046</v>
      </c>
      <c r="B3864" s="204" t="s">
        <v>717</v>
      </c>
      <c r="C3864" s="204" t="s">
        <v>719</v>
      </c>
      <c r="D3864" s="204" t="s">
        <v>96</v>
      </c>
      <c r="E3864" s="204" t="s">
        <v>712</v>
      </c>
      <c r="F3864" s="205">
        <v>42</v>
      </c>
      <c r="G3864" s="205">
        <v>254</v>
      </c>
      <c r="H3864">
        <f t="shared" si="74"/>
        <v>2009</v>
      </c>
    </row>
    <row r="3865" spans="1:8" x14ac:dyDescent="0.3">
      <c r="A3865" s="203">
        <v>40046</v>
      </c>
      <c r="B3865" s="204" t="s">
        <v>720</v>
      </c>
      <c r="C3865" s="204" t="s">
        <v>720</v>
      </c>
      <c r="D3865" s="204" t="s">
        <v>96</v>
      </c>
      <c r="E3865" s="204" t="s">
        <v>712</v>
      </c>
      <c r="F3865" s="205">
        <v>314</v>
      </c>
      <c r="G3865" s="205">
        <v>693</v>
      </c>
      <c r="H3865">
        <f t="shared" si="74"/>
        <v>2009</v>
      </c>
    </row>
    <row r="3866" spans="1:8" x14ac:dyDescent="0.3">
      <c r="A3866" s="203">
        <v>40046</v>
      </c>
      <c r="B3866" s="204" t="s">
        <v>720</v>
      </c>
      <c r="C3866" s="204" t="s">
        <v>720</v>
      </c>
      <c r="D3866" s="204" t="s">
        <v>96</v>
      </c>
      <c r="E3866" s="204" t="s">
        <v>721</v>
      </c>
      <c r="F3866" s="205">
        <v>28</v>
      </c>
      <c r="G3866" s="205">
        <v>313</v>
      </c>
      <c r="H3866">
        <f t="shared" si="74"/>
        <v>2009</v>
      </c>
    </row>
    <row r="3867" spans="1:8" x14ac:dyDescent="0.3">
      <c r="A3867" s="203">
        <v>40046</v>
      </c>
      <c r="B3867" s="204" t="s">
        <v>134</v>
      </c>
      <c r="C3867" s="204" t="s">
        <v>134</v>
      </c>
      <c r="D3867" s="204" t="s">
        <v>711</v>
      </c>
      <c r="E3867" s="204" t="s">
        <v>721</v>
      </c>
      <c r="F3867" s="205">
        <v>6464</v>
      </c>
      <c r="G3867" s="205">
        <v>6756</v>
      </c>
      <c r="H3867">
        <f t="shared" si="74"/>
        <v>2009</v>
      </c>
    </row>
    <row r="3868" spans="1:8" x14ac:dyDescent="0.3">
      <c r="A3868" s="203">
        <v>40046</v>
      </c>
      <c r="B3868" s="204" t="s">
        <v>509</v>
      </c>
      <c r="C3868" s="204" t="s">
        <v>713</v>
      </c>
      <c r="D3868" s="204" t="s">
        <v>96</v>
      </c>
      <c r="E3868" s="204" t="s">
        <v>721</v>
      </c>
      <c r="F3868" s="205">
        <v>4228.05</v>
      </c>
      <c r="G3868" s="205">
        <v>2710.4249999999997</v>
      </c>
      <c r="H3868">
        <f t="shared" si="74"/>
        <v>2009</v>
      </c>
    </row>
    <row r="3869" spans="1:8" x14ac:dyDescent="0.3">
      <c r="A3869" s="203">
        <v>40046</v>
      </c>
      <c r="B3869" s="204" t="s">
        <v>509</v>
      </c>
      <c r="C3869" s="204" t="s">
        <v>714</v>
      </c>
      <c r="D3869" s="204" t="s">
        <v>96</v>
      </c>
      <c r="E3869" s="204" t="s">
        <v>721</v>
      </c>
      <c r="F3869" s="205">
        <v>581</v>
      </c>
      <c r="G3869" s="205">
        <v>525</v>
      </c>
      <c r="H3869">
        <f t="shared" si="74"/>
        <v>2009</v>
      </c>
    </row>
    <row r="3870" spans="1:8" x14ac:dyDescent="0.3">
      <c r="A3870" s="203">
        <v>40046</v>
      </c>
      <c r="B3870" s="204" t="s">
        <v>509</v>
      </c>
      <c r="C3870" s="204" t="s">
        <v>715</v>
      </c>
      <c r="D3870" s="204" t="s">
        <v>96</v>
      </c>
      <c r="E3870" s="204" t="s">
        <v>721</v>
      </c>
      <c r="F3870" s="205">
        <v>0</v>
      </c>
      <c r="G3870" s="205">
        <v>3331</v>
      </c>
      <c r="H3870">
        <f t="shared" si="74"/>
        <v>2009</v>
      </c>
    </row>
    <row r="3871" spans="1:8" x14ac:dyDescent="0.3">
      <c r="A3871" s="203">
        <v>40046</v>
      </c>
      <c r="B3871" s="204" t="s">
        <v>716</v>
      </c>
      <c r="C3871" s="204" t="s">
        <v>716</v>
      </c>
      <c r="D3871" s="204" t="s">
        <v>96</v>
      </c>
      <c r="E3871" s="204" t="s">
        <v>721</v>
      </c>
      <c r="F3871" s="205">
        <v>1023</v>
      </c>
      <c r="G3871" s="205">
        <v>1789</v>
      </c>
      <c r="H3871">
        <f t="shared" si="74"/>
        <v>2009</v>
      </c>
    </row>
    <row r="3872" spans="1:8" x14ac:dyDescent="0.3">
      <c r="A3872" s="203">
        <v>40046</v>
      </c>
      <c r="B3872" s="204" t="s">
        <v>717</v>
      </c>
      <c r="C3872" s="204" t="s">
        <v>718</v>
      </c>
      <c r="D3872" s="204" t="s">
        <v>96</v>
      </c>
      <c r="E3872" s="204" t="s">
        <v>721</v>
      </c>
      <c r="F3872" s="205">
        <v>866</v>
      </c>
      <c r="G3872" s="205">
        <v>1066</v>
      </c>
      <c r="H3872">
        <f t="shared" si="74"/>
        <v>2009</v>
      </c>
    </row>
    <row r="3873" spans="1:8" x14ac:dyDescent="0.3">
      <c r="A3873" s="203">
        <v>40046</v>
      </c>
      <c r="B3873" s="204" t="s">
        <v>717</v>
      </c>
      <c r="C3873" s="204" t="s">
        <v>719</v>
      </c>
      <c r="D3873" s="204" t="s">
        <v>96</v>
      </c>
      <c r="E3873" s="204" t="s">
        <v>721</v>
      </c>
      <c r="F3873" s="205">
        <v>460</v>
      </c>
      <c r="G3873" s="205">
        <v>909</v>
      </c>
      <c r="H3873">
        <f t="shared" si="74"/>
        <v>2009</v>
      </c>
    </row>
    <row r="3874" spans="1:8" x14ac:dyDescent="0.3">
      <c r="A3874" s="203">
        <v>40053</v>
      </c>
      <c r="B3874" s="204" t="s">
        <v>134</v>
      </c>
      <c r="C3874" s="204" t="s">
        <v>134</v>
      </c>
      <c r="D3874" s="204" t="s">
        <v>711</v>
      </c>
      <c r="E3874" s="204" t="s">
        <v>712</v>
      </c>
      <c r="F3874" s="205">
        <v>3952</v>
      </c>
      <c r="G3874" s="205">
        <v>11374</v>
      </c>
      <c r="H3874">
        <f t="shared" si="74"/>
        <v>2009</v>
      </c>
    </row>
    <row r="3875" spans="1:8" x14ac:dyDescent="0.3">
      <c r="A3875" s="203">
        <v>40053</v>
      </c>
      <c r="B3875" s="204" t="s">
        <v>509</v>
      </c>
      <c r="C3875" s="204" t="s">
        <v>713</v>
      </c>
      <c r="D3875" s="204" t="s">
        <v>96</v>
      </c>
      <c r="E3875" s="204" t="s">
        <v>712</v>
      </c>
      <c r="F3875" s="205">
        <v>2378.895</v>
      </c>
      <c r="G3875" s="205">
        <v>1962.625</v>
      </c>
      <c r="H3875">
        <f t="shared" si="74"/>
        <v>2009</v>
      </c>
    </row>
    <row r="3876" spans="1:8" x14ac:dyDescent="0.3">
      <c r="A3876" s="203">
        <v>40053</v>
      </c>
      <c r="B3876" s="204" t="s">
        <v>509</v>
      </c>
      <c r="C3876" s="204" t="s">
        <v>714</v>
      </c>
      <c r="D3876" s="204" t="s">
        <v>96</v>
      </c>
      <c r="E3876" s="204" t="s">
        <v>712</v>
      </c>
      <c r="F3876" s="205">
        <v>498</v>
      </c>
      <c r="G3876" s="205">
        <v>730</v>
      </c>
      <c r="H3876">
        <f t="shared" si="74"/>
        <v>2009</v>
      </c>
    </row>
    <row r="3877" spans="1:8" x14ac:dyDescent="0.3">
      <c r="A3877" s="203">
        <v>40053</v>
      </c>
      <c r="B3877" s="204" t="s">
        <v>509</v>
      </c>
      <c r="C3877" s="204" t="s">
        <v>715</v>
      </c>
      <c r="D3877" s="204" t="s">
        <v>96</v>
      </c>
      <c r="E3877" s="204" t="s">
        <v>712</v>
      </c>
      <c r="F3877" s="205">
        <v>0</v>
      </c>
      <c r="G3877" s="205">
        <v>2301</v>
      </c>
      <c r="H3877">
        <f t="shared" si="74"/>
        <v>2009</v>
      </c>
    </row>
    <row r="3878" spans="1:8" x14ac:dyDescent="0.3">
      <c r="A3878" s="203">
        <v>40053</v>
      </c>
      <c r="B3878" s="204" t="s">
        <v>716</v>
      </c>
      <c r="C3878" s="204" t="s">
        <v>716</v>
      </c>
      <c r="D3878" s="204" t="s">
        <v>96</v>
      </c>
      <c r="E3878" s="204" t="s">
        <v>712</v>
      </c>
      <c r="F3878" s="205">
        <v>484</v>
      </c>
      <c r="G3878" s="205">
        <v>1407</v>
      </c>
      <c r="H3878">
        <f t="shared" si="74"/>
        <v>2009</v>
      </c>
    </row>
    <row r="3879" spans="1:8" x14ac:dyDescent="0.3">
      <c r="A3879" s="203">
        <v>40053</v>
      </c>
      <c r="B3879" s="204" t="s">
        <v>717</v>
      </c>
      <c r="C3879" s="204" t="s">
        <v>718</v>
      </c>
      <c r="D3879" s="204" t="s">
        <v>96</v>
      </c>
      <c r="E3879" s="204" t="s">
        <v>712</v>
      </c>
      <c r="F3879" s="205">
        <v>734</v>
      </c>
      <c r="G3879" s="205">
        <v>1026</v>
      </c>
      <c r="H3879">
        <f t="shared" si="74"/>
        <v>2009</v>
      </c>
    </row>
    <row r="3880" spans="1:8" x14ac:dyDescent="0.3">
      <c r="A3880" s="203">
        <v>40053</v>
      </c>
      <c r="B3880" s="204" t="s">
        <v>717</v>
      </c>
      <c r="C3880" s="204" t="s">
        <v>719</v>
      </c>
      <c r="D3880" s="204" t="s">
        <v>96</v>
      </c>
      <c r="E3880" s="204" t="s">
        <v>712</v>
      </c>
      <c r="F3880" s="205">
        <v>126</v>
      </c>
      <c r="G3880" s="205">
        <v>297</v>
      </c>
      <c r="H3880">
        <f t="shared" si="74"/>
        <v>2009</v>
      </c>
    </row>
    <row r="3881" spans="1:8" x14ac:dyDescent="0.3">
      <c r="A3881" s="203">
        <v>40053</v>
      </c>
      <c r="B3881" s="204" t="s">
        <v>720</v>
      </c>
      <c r="C3881" s="204" t="s">
        <v>720</v>
      </c>
      <c r="D3881" s="204" t="s">
        <v>96</v>
      </c>
      <c r="E3881" s="204" t="s">
        <v>712</v>
      </c>
      <c r="F3881" s="205">
        <v>373</v>
      </c>
      <c r="G3881" s="205">
        <v>902</v>
      </c>
      <c r="H3881">
        <f t="shared" si="74"/>
        <v>2009</v>
      </c>
    </row>
    <row r="3882" spans="1:8" x14ac:dyDescent="0.3">
      <c r="A3882" s="203">
        <v>40053</v>
      </c>
      <c r="B3882" s="204" t="s">
        <v>720</v>
      </c>
      <c r="C3882" s="204" t="s">
        <v>720</v>
      </c>
      <c r="D3882" s="204" t="s">
        <v>96</v>
      </c>
      <c r="E3882" s="204" t="s">
        <v>721</v>
      </c>
      <c r="F3882" s="205">
        <v>7</v>
      </c>
      <c r="G3882" s="205">
        <v>307</v>
      </c>
      <c r="H3882">
        <f t="shared" si="74"/>
        <v>2009</v>
      </c>
    </row>
    <row r="3883" spans="1:8" x14ac:dyDescent="0.3">
      <c r="A3883" s="203">
        <v>40053</v>
      </c>
      <c r="B3883" s="204" t="s">
        <v>134</v>
      </c>
      <c r="C3883" s="204" t="s">
        <v>134</v>
      </c>
      <c r="D3883" s="204" t="s">
        <v>711</v>
      </c>
      <c r="E3883" s="204" t="s">
        <v>721</v>
      </c>
      <c r="F3883" s="205">
        <v>6703</v>
      </c>
      <c r="G3883" s="205">
        <v>7547</v>
      </c>
      <c r="H3883">
        <f t="shared" si="74"/>
        <v>2009</v>
      </c>
    </row>
    <row r="3884" spans="1:8" x14ac:dyDescent="0.3">
      <c r="A3884" s="203">
        <v>40053</v>
      </c>
      <c r="B3884" s="204" t="s">
        <v>509</v>
      </c>
      <c r="C3884" s="204" t="s">
        <v>713</v>
      </c>
      <c r="D3884" s="204" t="s">
        <v>96</v>
      </c>
      <c r="E3884" s="204" t="s">
        <v>721</v>
      </c>
      <c r="F3884" s="205">
        <v>3908.5499999999997</v>
      </c>
      <c r="G3884" s="205">
        <v>2491.0349999999999</v>
      </c>
      <c r="H3884">
        <f t="shared" si="74"/>
        <v>2009</v>
      </c>
    </row>
    <row r="3885" spans="1:8" x14ac:dyDescent="0.3">
      <c r="A3885" s="203">
        <v>40053</v>
      </c>
      <c r="B3885" s="204" t="s">
        <v>509</v>
      </c>
      <c r="C3885" s="204" t="s">
        <v>714</v>
      </c>
      <c r="D3885" s="204" t="s">
        <v>96</v>
      </c>
      <c r="E3885" s="204" t="s">
        <v>721</v>
      </c>
      <c r="F3885" s="205">
        <v>621</v>
      </c>
      <c r="G3885" s="205">
        <v>708</v>
      </c>
      <c r="H3885">
        <f t="shared" si="74"/>
        <v>2009</v>
      </c>
    </row>
    <row r="3886" spans="1:8" x14ac:dyDescent="0.3">
      <c r="A3886" s="203">
        <v>40053</v>
      </c>
      <c r="B3886" s="204" t="s">
        <v>509</v>
      </c>
      <c r="C3886" s="204" t="s">
        <v>715</v>
      </c>
      <c r="D3886" s="204" t="s">
        <v>96</v>
      </c>
      <c r="E3886" s="204" t="s">
        <v>721</v>
      </c>
      <c r="F3886" s="205">
        <v>0</v>
      </c>
      <c r="G3886" s="205">
        <v>3622</v>
      </c>
      <c r="H3886">
        <f t="shared" si="74"/>
        <v>2009</v>
      </c>
    </row>
    <row r="3887" spans="1:8" x14ac:dyDescent="0.3">
      <c r="A3887" s="203">
        <v>40053</v>
      </c>
      <c r="B3887" s="204" t="s">
        <v>716</v>
      </c>
      <c r="C3887" s="204" t="s">
        <v>716</v>
      </c>
      <c r="D3887" s="204" t="s">
        <v>96</v>
      </c>
      <c r="E3887" s="204" t="s">
        <v>721</v>
      </c>
      <c r="F3887" s="205">
        <v>965</v>
      </c>
      <c r="G3887" s="205">
        <v>1732</v>
      </c>
      <c r="H3887">
        <f t="shared" si="74"/>
        <v>2009</v>
      </c>
    </row>
    <row r="3888" spans="1:8" x14ac:dyDescent="0.3">
      <c r="A3888" s="203">
        <v>40053</v>
      </c>
      <c r="B3888" s="204" t="s">
        <v>717</v>
      </c>
      <c r="C3888" s="204" t="s">
        <v>718</v>
      </c>
      <c r="D3888" s="204" t="s">
        <v>96</v>
      </c>
      <c r="E3888" s="204" t="s">
        <v>721</v>
      </c>
      <c r="F3888" s="205">
        <v>994</v>
      </c>
      <c r="G3888" s="205">
        <v>1146</v>
      </c>
      <c r="H3888">
        <f t="shared" si="74"/>
        <v>2009</v>
      </c>
    </row>
    <row r="3889" spans="1:8" x14ac:dyDescent="0.3">
      <c r="A3889" s="203">
        <v>40053</v>
      </c>
      <c r="B3889" s="204" t="s">
        <v>717</v>
      </c>
      <c r="C3889" s="204" t="s">
        <v>719</v>
      </c>
      <c r="D3889" s="204" t="s">
        <v>96</v>
      </c>
      <c r="E3889" s="204" t="s">
        <v>721</v>
      </c>
      <c r="F3889" s="205">
        <v>236</v>
      </c>
      <c r="G3889" s="205">
        <v>875</v>
      </c>
      <c r="H3889">
        <f t="shared" si="74"/>
        <v>2009</v>
      </c>
    </row>
    <row r="3890" spans="1:8" x14ac:dyDescent="0.3">
      <c r="A3890" s="203">
        <v>40060</v>
      </c>
      <c r="B3890" s="204" t="s">
        <v>134</v>
      </c>
      <c r="C3890" s="204" t="s">
        <v>134</v>
      </c>
      <c r="D3890" s="204" t="s">
        <v>711</v>
      </c>
      <c r="E3890" s="204" t="s">
        <v>712</v>
      </c>
      <c r="F3890" s="205">
        <v>4244</v>
      </c>
      <c r="G3890" s="205">
        <v>11535</v>
      </c>
      <c r="H3890">
        <f t="shared" si="74"/>
        <v>2009</v>
      </c>
    </row>
    <row r="3891" spans="1:8" x14ac:dyDescent="0.3">
      <c r="A3891" s="203">
        <v>40060</v>
      </c>
      <c r="B3891" s="204" t="s">
        <v>509</v>
      </c>
      <c r="C3891" s="204" t="s">
        <v>713</v>
      </c>
      <c r="D3891" s="204" t="s">
        <v>96</v>
      </c>
      <c r="E3891" s="204" t="s">
        <v>712</v>
      </c>
      <c r="F3891" s="205">
        <v>2568.165</v>
      </c>
      <c r="G3891" s="205">
        <v>2360.87</v>
      </c>
      <c r="H3891">
        <f t="shared" si="74"/>
        <v>2009</v>
      </c>
    </row>
    <row r="3892" spans="1:8" x14ac:dyDescent="0.3">
      <c r="A3892" s="203">
        <v>40060</v>
      </c>
      <c r="B3892" s="204" t="s">
        <v>509</v>
      </c>
      <c r="C3892" s="204" t="s">
        <v>714</v>
      </c>
      <c r="D3892" s="204" t="s">
        <v>96</v>
      </c>
      <c r="E3892" s="204" t="s">
        <v>712</v>
      </c>
      <c r="F3892" s="205">
        <v>531</v>
      </c>
      <c r="G3892" s="205">
        <v>663</v>
      </c>
      <c r="H3892">
        <f t="shared" si="74"/>
        <v>2009</v>
      </c>
    </row>
    <row r="3893" spans="1:8" x14ac:dyDescent="0.3">
      <c r="A3893" s="203">
        <v>40060</v>
      </c>
      <c r="B3893" s="204" t="s">
        <v>509</v>
      </c>
      <c r="C3893" s="204" t="s">
        <v>715</v>
      </c>
      <c r="D3893" s="204" t="s">
        <v>96</v>
      </c>
      <c r="E3893" s="204" t="s">
        <v>712</v>
      </c>
      <c r="F3893" s="205">
        <v>0</v>
      </c>
      <c r="G3893" s="205">
        <v>2384</v>
      </c>
      <c r="H3893">
        <f t="shared" si="74"/>
        <v>2009</v>
      </c>
    </row>
    <row r="3894" spans="1:8" x14ac:dyDescent="0.3">
      <c r="A3894" s="203">
        <v>40060</v>
      </c>
      <c r="B3894" s="204" t="s">
        <v>716</v>
      </c>
      <c r="C3894" s="204" t="s">
        <v>716</v>
      </c>
      <c r="D3894" s="204" t="s">
        <v>96</v>
      </c>
      <c r="E3894" s="204" t="s">
        <v>712</v>
      </c>
      <c r="F3894" s="205">
        <v>563</v>
      </c>
      <c r="G3894" s="205">
        <v>1523</v>
      </c>
      <c r="H3894">
        <f t="shared" si="74"/>
        <v>2009</v>
      </c>
    </row>
    <row r="3895" spans="1:8" x14ac:dyDescent="0.3">
      <c r="A3895" s="203">
        <v>40060</v>
      </c>
      <c r="B3895" s="204" t="s">
        <v>717</v>
      </c>
      <c r="C3895" s="204" t="s">
        <v>718</v>
      </c>
      <c r="D3895" s="204" t="s">
        <v>96</v>
      </c>
      <c r="E3895" s="204" t="s">
        <v>712</v>
      </c>
      <c r="F3895" s="205">
        <v>896</v>
      </c>
      <c r="G3895" s="205">
        <v>1091</v>
      </c>
      <c r="H3895">
        <f t="shared" si="74"/>
        <v>2009</v>
      </c>
    </row>
    <row r="3896" spans="1:8" x14ac:dyDescent="0.3">
      <c r="A3896" s="203">
        <v>40060</v>
      </c>
      <c r="B3896" s="204" t="s">
        <v>717</v>
      </c>
      <c r="C3896" s="204" t="s">
        <v>719</v>
      </c>
      <c r="D3896" s="204" t="s">
        <v>96</v>
      </c>
      <c r="E3896" s="204" t="s">
        <v>712</v>
      </c>
      <c r="F3896" s="205">
        <v>115</v>
      </c>
      <c r="G3896" s="205">
        <v>280</v>
      </c>
      <c r="H3896">
        <f t="shared" si="74"/>
        <v>2009</v>
      </c>
    </row>
    <row r="3897" spans="1:8" x14ac:dyDescent="0.3">
      <c r="A3897" s="203">
        <v>40060</v>
      </c>
      <c r="B3897" s="204" t="s">
        <v>720</v>
      </c>
      <c r="C3897" s="204" t="s">
        <v>720</v>
      </c>
      <c r="D3897" s="204" t="s">
        <v>96</v>
      </c>
      <c r="E3897" s="204" t="s">
        <v>712</v>
      </c>
      <c r="F3897" s="205">
        <v>417</v>
      </c>
      <c r="G3897" s="205">
        <v>995</v>
      </c>
      <c r="H3897">
        <f t="shared" si="74"/>
        <v>2009</v>
      </c>
    </row>
    <row r="3898" spans="1:8" x14ac:dyDescent="0.3">
      <c r="A3898" s="203">
        <v>40060</v>
      </c>
      <c r="B3898" s="204" t="s">
        <v>720</v>
      </c>
      <c r="C3898" s="204" t="s">
        <v>720</v>
      </c>
      <c r="D3898" s="204" t="s">
        <v>96</v>
      </c>
      <c r="E3898" s="204" t="s">
        <v>721</v>
      </c>
      <c r="F3898" s="205">
        <v>-38</v>
      </c>
      <c r="G3898" s="205">
        <v>339</v>
      </c>
      <c r="H3898">
        <f t="shared" si="74"/>
        <v>2009</v>
      </c>
    </row>
    <row r="3899" spans="1:8" x14ac:dyDescent="0.3">
      <c r="A3899" s="203">
        <v>40060</v>
      </c>
      <c r="B3899" s="204" t="s">
        <v>134</v>
      </c>
      <c r="C3899" s="204" t="s">
        <v>134</v>
      </c>
      <c r="D3899" s="204" t="s">
        <v>711</v>
      </c>
      <c r="E3899" s="204" t="s">
        <v>721</v>
      </c>
      <c r="F3899" s="205">
        <v>6854</v>
      </c>
      <c r="G3899" s="205">
        <v>6240</v>
      </c>
      <c r="H3899">
        <f t="shared" si="74"/>
        <v>2009</v>
      </c>
    </row>
    <row r="3900" spans="1:8" x14ac:dyDescent="0.3">
      <c r="A3900" s="203">
        <v>40060</v>
      </c>
      <c r="B3900" s="204" t="s">
        <v>509</v>
      </c>
      <c r="C3900" s="204" t="s">
        <v>713</v>
      </c>
      <c r="D3900" s="204" t="s">
        <v>96</v>
      </c>
      <c r="E3900" s="204" t="s">
        <v>721</v>
      </c>
      <c r="F3900" s="205">
        <v>3514.5</v>
      </c>
      <c r="G3900" s="205">
        <v>2381.3399999999997</v>
      </c>
      <c r="H3900">
        <f t="shared" si="74"/>
        <v>2009</v>
      </c>
    </row>
    <row r="3901" spans="1:8" x14ac:dyDescent="0.3">
      <c r="A3901" s="203">
        <v>40060</v>
      </c>
      <c r="B3901" s="204" t="s">
        <v>509</v>
      </c>
      <c r="C3901" s="204" t="s">
        <v>714</v>
      </c>
      <c r="D3901" s="204" t="s">
        <v>96</v>
      </c>
      <c r="E3901" s="204" t="s">
        <v>721</v>
      </c>
      <c r="F3901" s="205">
        <v>692</v>
      </c>
      <c r="G3901" s="205">
        <v>807</v>
      </c>
      <c r="H3901">
        <f t="shared" si="74"/>
        <v>2009</v>
      </c>
    </row>
    <row r="3902" spans="1:8" x14ac:dyDescent="0.3">
      <c r="A3902" s="203">
        <v>40060</v>
      </c>
      <c r="B3902" s="204" t="s">
        <v>509</v>
      </c>
      <c r="C3902" s="204" t="s">
        <v>715</v>
      </c>
      <c r="D3902" s="204" t="s">
        <v>96</v>
      </c>
      <c r="E3902" s="204" t="s">
        <v>721</v>
      </c>
      <c r="F3902" s="205">
        <v>0</v>
      </c>
      <c r="G3902" s="205">
        <v>3673</v>
      </c>
      <c r="H3902">
        <f t="shared" si="74"/>
        <v>2009</v>
      </c>
    </row>
    <row r="3903" spans="1:8" x14ac:dyDescent="0.3">
      <c r="A3903" s="203">
        <v>40060</v>
      </c>
      <c r="B3903" s="204" t="s">
        <v>716</v>
      </c>
      <c r="C3903" s="204" t="s">
        <v>716</v>
      </c>
      <c r="D3903" s="204" t="s">
        <v>96</v>
      </c>
      <c r="E3903" s="204" t="s">
        <v>721</v>
      </c>
      <c r="F3903" s="205">
        <v>851</v>
      </c>
      <c r="G3903" s="205">
        <v>1567</v>
      </c>
      <c r="H3903">
        <f t="shared" si="74"/>
        <v>2009</v>
      </c>
    </row>
    <row r="3904" spans="1:8" x14ac:dyDescent="0.3">
      <c r="A3904" s="203">
        <v>40060</v>
      </c>
      <c r="B3904" s="204" t="s">
        <v>717</v>
      </c>
      <c r="C3904" s="204" t="s">
        <v>718</v>
      </c>
      <c r="D3904" s="204" t="s">
        <v>96</v>
      </c>
      <c r="E3904" s="204" t="s">
        <v>721</v>
      </c>
      <c r="F3904" s="205">
        <v>892</v>
      </c>
      <c r="G3904" s="205">
        <v>931</v>
      </c>
      <c r="H3904">
        <f t="shared" si="74"/>
        <v>2009</v>
      </c>
    </row>
    <row r="3905" spans="1:8" x14ac:dyDescent="0.3">
      <c r="A3905" s="203">
        <v>40060</v>
      </c>
      <c r="B3905" s="204" t="s">
        <v>717</v>
      </c>
      <c r="C3905" s="204" t="s">
        <v>719</v>
      </c>
      <c r="D3905" s="204" t="s">
        <v>96</v>
      </c>
      <c r="E3905" s="204" t="s">
        <v>721</v>
      </c>
      <c r="F3905" s="205">
        <v>173</v>
      </c>
      <c r="G3905" s="205">
        <v>759</v>
      </c>
      <c r="H3905">
        <f t="shared" si="74"/>
        <v>2009</v>
      </c>
    </row>
    <row r="3906" spans="1:8" x14ac:dyDescent="0.3">
      <c r="A3906" s="203">
        <v>40067</v>
      </c>
      <c r="B3906" s="204" t="s">
        <v>134</v>
      </c>
      <c r="C3906" s="204" t="s">
        <v>134</v>
      </c>
      <c r="D3906" s="204" t="s">
        <v>711</v>
      </c>
      <c r="E3906" s="204" t="s">
        <v>712</v>
      </c>
      <c r="F3906" s="205">
        <v>5120</v>
      </c>
      <c r="G3906" s="205">
        <v>10585</v>
      </c>
      <c r="H3906">
        <f t="shared" si="74"/>
        <v>2009</v>
      </c>
    </row>
    <row r="3907" spans="1:8" x14ac:dyDescent="0.3">
      <c r="A3907" s="203">
        <v>40067</v>
      </c>
      <c r="B3907" s="204" t="s">
        <v>509</v>
      </c>
      <c r="C3907" s="204" t="s">
        <v>713</v>
      </c>
      <c r="D3907" s="204" t="s">
        <v>96</v>
      </c>
      <c r="E3907" s="204" t="s">
        <v>712</v>
      </c>
      <c r="F3907" s="205">
        <v>2469.64</v>
      </c>
      <c r="G3907" s="205">
        <v>2028.7849999999999</v>
      </c>
      <c r="H3907">
        <f t="shared" ref="H3907:H3970" si="75">YEAR(A3907)</f>
        <v>2009</v>
      </c>
    </row>
    <row r="3908" spans="1:8" x14ac:dyDescent="0.3">
      <c r="A3908" s="203">
        <v>40067</v>
      </c>
      <c r="B3908" s="204" t="s">
        <v>509</v>
      </c>
      <c r="C3908" s="204" t="s">
        <v>714</v>
      </c>
      <c r="D3908" s="204" t="s">
        <v>96</v>
      </c>
      <c r="E3908" s="204" t="s">
        <v>712</v>
      </c>
      <c r="F3908" s="205">
        <v>536</v>
      </c>
      <c r="G3908" s="205">
        <v>558</v>
      </c>
      <c r="H3908">
        <f t="shared" si="75"/>
        <v>2009</v>
      </c>
    </row>
    <row r="3909" spans="1:8" x14ac:dyDescent="0.3">
      <c r="A3909" s="203">
        <v>40067</v>
      </c>
      <c r="B3909" s="204" t="s">
        <v>509</v>
      </c>
      <c r="C3909" s="204" t="s">
        <v>715</v>
      </c>
      <c r="D3909" s="204" t="s">
        <v>96</v>
      </c>
      <c r="E3909" s="204" t="s">
        <v>712</v>
      </c>
      <c r="F3909" s="205">
        <v>0</v>
      </c>
      <c r="G3909" s="205">
        <v>2573</v>
      </c>
      <c r="H3909">
        <f t="shared" si="75"/>
        <v>2009</v>
      </c>
    </row>
    <row r="3910" spans="1:8" x14ac:dyDescent="0.3">
      <c r="A3910" s="203">
        <v>40067</v>
      </c>
      <c r="B3910" s="204" t="s">
        <v>716</v>
      </c>
      <c r="C3910" s="204" t="s">
        <v>716</v>
      </c>
      <c r="D3910" s="204" t="s">
        <v>96</v>
      </c>
      <c r="E3910" s="204" t="s">
        <v>712</v>
      </c>
      <c r="F3910" s="205">
        <v>613</v>
      </c>
      <c r="G3910" s="205">
        <v>1508</v>
      </c>
      <c r="H3910">
        <f t="shared" si="75"/>
        <v>2009</v>
      </c>
    </row>
    <row r="3911" spans="1:8" x14ac:dyDescent="0.3">
      <c r="A3911" s="203">
        <v>40067</v>
      </c>
      <c r="B3911" s="204" t="s">
        <v>717</v>
      </c>
      <c r="C3911" s="204" t="s">
        <v>718</v>
      </c>
      <c r="D3911" s="204" t="s">
        <v>96</v>
      </c>
      <c r="E3911" s="204" t="s">
        <v>712</v>
      </c>
      <c r="F3911" s="205">
        <v>998</v>
      </c>
      <c r="G3911" s="205">
        <v>1525</v>
      </c>
      <c r="H3911">
        <f t="shared" si="75"/>
        <v>2009</v>
      </c>
    </row>
    <row r="3912" spans="1:8" x14ac:dyDescent="0.3">
      <c r="A3912" s="203">
        <v>40067</v>
      </c>
      <c r="B3912" s="204" t="s">
        <v>717</v>
      </c>
      <c r="C3912" s="204" t="s">
        <v>719</v>
      </c>
      <c r="D3912" s="204" t="s">
        <v>96</v>
      </c>
      <c r="E3912" s="204" t="s">
        <v>712</v>
      </c>
      <c r="F3912" s="205">
        <v>145</v>
      </c>
      <c r="G3912" s="205">
        <v>252</v>
      </c>
      <c r="H3912">
        <f t="shared" si="75"/>
        <v>2009</v>
      </c>
    </row>
    <row r="3913" spans="1:8" x14ac:dyDescent="0.3">
      <c r="A3913" s="203">
        <v>40067</v>
      </c>
      <c r="B3913" s="204" t="s">
        <v>720</v>
      </c>
      <c r="C3913" s="204" t="s">
        <v>720</v>
      </c>
      <c r="D3913" s="204" t="s">
        <v>96</v>
      </c>
      <c r="E3913" s="204" t="s">
        <v>712</v>
      </c>
      <c r="F3913" s="205">
        <v>227</v>
      </c>
      <c r="G3913" s="205">
        <v>839</v>
      </c>
      <c r="H3913">
        <f t="shared" si="75"/>
        <v>2009</v>
      </c>
    </row>
    <row r="3914" spans="1:8" x14ac:dyDescent="0.3">
      <c r="A3914" s="203">
        <v>40067</v>
      </c>
      <c r="B3914" s="204" t="s">
        <v>720</v>
      </c>
      <c r="C3914" s="204" t="s">
        <v>720</v>
      </c>
      <c r="D3914" s="204" t="s">
        <v>96</v>
      </c>
      <c r="E3914" s="204" t="s">
        <v>721</v>
      </c>
      <c r="F3914" s="205">
        <v>-25</v>
      </c>
      <c r="G3914" s="205">
        <v>288</v>
      </c>
      <c r="H3914">
        <f t="shared" si="75"/>
        <v>2009</v>
      </c>
    </row>
    <row r="3915" spans="1:8" x14ac:dyDescent="0.3">
      <c r="A3915" s="203">
        <v>40067</v>
      </c>
      <c r="B3915" s="204" t="s">
        <v>134</v>
      </c>
      <c r="C3915" s="204" t="s">
        <v>134</v>
      </c>
      <c r="D3915" s="204" t="s">
        <v>711</v>
      </c>
      <c r="E3915" s="204" t="s">
        <v>721</v>
      </c>
      <c r="F3915" s="205">
        <v>6614</v>
      </c>
      <c r="G3915" s="205">
        <v>6295</v>
      </c>
      <c r="H3915">
        <f t="shared" si="75"/>
        <v>2009</v>
      </c>
    </row>
    <row r="3916" spans="1:8" x14ac:dyDescent="0.3">
      <c r="A3916" s="203">
        <v>40067</v>
      </c>
      <c r="B3916" s="204" t="s">
        <v>509</v>
      </c>
      <c r="C3916" s="204" t="s">
        <v>713</v>
      </c>
      <c r="D3916" s="204" t="s">
        <v>96</v>
      </c>
      <c r="E3916" s="204" t="s">
        <v>721</v>
      </c>
      <c r="F3916" s="205">
        <v>4020.375</v>
      </c>
      <c r="G3916" s="205">
        <v>2454.8249999999998</v>
      </c>
      <c r="H3916">
        <f t="shared" si="75"/>
        <v>2009</v>
      </c>
    </row>
    <row r="3917" spans="1:8" x14ac:dyDescent="0.3">
      <c r="A3917" s="203">
        <v>40067</v>
      </c>
      <c r="B3917" s="204" t="s">
        <v>509</v>
      </c>
      <c r="C3917" s="204" t="s">
        <v>714</v>
      </c>
      <c r="D3917" s="204" t="s">
        <v>96</v>
      </c>
      <c r="E3917" s="204" t="s">
        <v>721</v>
      </c>
      <c r="F3917" s="205">
        <v>547</v>
      </c>
      <c r="G3917" s="205">
        <v>677</v>
      </c>
      <c r="H3917">
        <f t="shared" si="75"/>
        <v>2009</v>
      </c>
    </row>
    <row r="3918" spans="1:8" x14ac:dyDescent="0.3">
      <c r="A3918" s="203">
        <v>40067</v>
      </c>
      <c r="B3918" s="204" t="s">
        <v>509</v>
      </c>
      <c r="C3918" s="204" t="s">
        <v>715</v>
      </c>
      <c r="D3918" s="204" t="s">
        <v>96</v>
      </c>
      <c r="E3918" s="204" t="s">
        <v>721</v>
      </c>
      <c r="F3918" s="205">
        <v>0</v>
      </c>
      <c r="G3918" s="205">
        <v>3521</v>
      </c>
      <c r="H3918">
        <f t="shared" si="75"/>
        <v>2009</v>
      </c>
    </row>
    <row r="3919" spans="1:8" x14ac:dyDescent="0.3">
      <c r="A3919" s="203">
        <v>40067</v>
      </c>
      <c r="B3919" s="204" t="s">
        <v>716</v>
      </c>
      <c r="C3919" s="204" t="s">
        <v>716</v>
      </c>
      <c r="D3919" s="204" t="s">
        <v>96</v>
      </c>
      <c r="E3919" s="204" t="s">
        <v>721</v>
      </c>
      <c r="F3919" s="205">
        <v>837</v>
      </c>
      <c r="G3919" s="205">
        <v>1386</v>
      </c>
      <c r="H3919">
        <f t="shared" si="75"/>
        <v>2009</v>
      </c>
    </row>
    <row r="3920" spans="1:8" x14ac:dyDescent="0.3">
      <c r="A3920" s="203">
        <v>40067</v>
      </c>
      <c r="B3920" s="204" t="s">
        <v>717</v>
      </c>
      <c r="C3920" s="204" t="s">
        <v>718</v>
      </c>
      <c r="D3920" s="204" t="s">
        <v>96</v>
      </c>
      <c r="E3920" s="204" t="s">
        <v>721</v>
      </c>
      <c r="F3920" s="205">
        <v>871</v>
      </c>
      <c r="G3920" s="205">
        <v>1052</v>
      </c>
      <c r="H3920">
        <f t="shared" si="75"/>
        <v>2009</v>
      </c>
    </row>
    <row r="3921" spans="1:8" x14ac:dyDescent="0.3">
      <c r="A3921" s="203">
        <v>40067</v>
      </c>
      <c r="B3921" s="204" t="s">
        <v>717</v>
      </c>
      <c r="C3921" s="204" t="s">
        <v>719</v>
      </c>
      <c r="D3921" s="204" t="s">
        <v>96</v>
      </c>
      <c r="E3921" s="204" t="s">
        <v>721</v>
      </c>
      <c r="F3921" s="205">
        <v>220</v>
      </c>
      <c r="G3921" s="205">
        <v>746</v>
      </c>
      <c r="H3921">
        <f t="shared" si="75"/>
        <v>2009</v>
      </c>
    </row>
    <row r="3922" spans="1:8" x14ac:dyDescent="0.3">
      <c r="A3922" s="203">
        <v>40074</v>
      </c>
      <c r="B3922" s="204" t="s">
        <v>134</v>
      </c>
      <c r="C3922" s="204" t="s">
        <v>134</v>
      </c>
      <c r="D3922" s="204" t="s">
        <v>711</v>
      </c>
      <c r="E3922" s="204" t="s">
        <v>712</v>
      </c>
      <c r="F3922" s="205">
        <v>5298</v>
      </c>
      <c r="G3922" s="205">
        <v>9876</v>
      </c>
      <c r="H3922">
        <f t="shared" si="75"/>
        <v>2009</v>
      </c>
    </row>
    <row r="3923" spans="1:8" x14ac:dyDescent="0.3">
      <c r="A3923" s="203">
        <v>40074</v>
      </c>
      <c r="B3923" s="204" t="s">
        <v>509</v>
      </c>
      <c r="C3923" s="204" t="s">
        <v>713</v>
      </c>
      <c r="D3923" s="204" t="s">
        <v>96</v>
      </c>
      <c r="E3923" s="204" t="s">
        <v>712</v>
      </c>
      <c r="F3923" s="205">
        <v>2872.87</v>
      </c>
      <c r="G3923" s="205">
        <v>2210.9649999999997</v>
      </c>
      <c r="H3923">
        <f t="shared" si="75"/>
        <v>2009</v>
      </c>
    </row>
    <row r="3924" spans="1:8" x14ac:dyDescent="0.3">
      <c r="A3924" s="203">
        <v>40074</v>
      </c>
      <c r="B3924" s="204" t="s">
        <v>509</v>
      </c>
      <c r="C3924" s="204" t="s">
        <v>714</v>
      </c>
      <c r="D3924" s="204" t="s">
        <v>96</v>
      </c>
      <c r="E3924" s="204" t="s">
        <v>712</v>
      </c>
      <c r="F3924" s="205">
        <v>572</v>
      </c>
      <c r="G3924" s="205">
        <v>507</v>
      </c>
      <c r="H3924">
        <f t="shared" si="75"/>
        <v>2009</v>
      </c>
    </row>
    <row r="3925" spans="1:8" x14ac:dyDescent="0.3">
      <c r="A3925" s="203">
        <v>40074</v>
      </c>
      <c r="B3925" s="204" t="s">
        <v>509</v>
      </c>
      <c r="C3925" s="204" t="s">
        <v>715</v>
      </c>
      <c r="D3925" s="204" t="s">
        <v>96</v>
      </c>
      <c r="E3925" s="204" t="s">
        <v>712</v>
      </c>
      <c r="F3925" s="205">
        <v>0</v>
      </c>
      <c r="G3925" s="205">
        <v>2438</v>
      </c>
      <c r="H3925">
        <f t="shared" si="75"/>
        <v>2009</v>
      </c>
    </row>
    <row r="3926" spans="1:8" x14ac:dyDescent="0.3">
      <c r="A3926" s="203">
        <v>40074</v>
      </c>
      <c r="B3926" s="204" t="s">
        <v>716</v>
      </c>
      <c r="C3926" s="204" t="s">
        <v>716</v>
      </c>
      <c r="D3926" s="204" t="s">
        <v>96</v>
      </c>
      <c r="E3926" s="204" t="s">
        <v>712</v>
      </c>
      <c r="F3926" s="205">
        <v>750</v>
      </c>
      <c r="G3926" s="205">
        <v>1886</v>
      </c>
      <c r="H3926">
        <f t="shared" si="75"/>
        <v>2009</v>
      </c>
    </row>
    <row r="3927" spans="1:8" x14ac:dyDescent="0.3">
      <c r="A3927" s="203">
        <v>40074</v>
      </c>
      <c r="B3927" s="204" t="s">
        <v>717</v>
      </c>
      <c r="C3927" s="204" t="s">
        <v>718</v>
      </c>
      <c r="D3927" s="204" t="s">
        <v>96</v>
      </c>
      <c r="E3927" s="204" t="s">
        <v>712</v>
      </c>
      <c r="F3927" s="205">
        <v>727</v>
      </c>
      <c r="G3927" s="205">
        <v>1124</v>
      </c>
      <c r="H3927">
        <f t="shared" si="75"/>
        <v>2009</v>
      </c>
    </row>
    <row r="3928" spans="1:8" x14ac:dyDescent="0.3">
      <c r="A3928" s="203">
        <v>40074</v>
      </c>
      <c r="B3928" s="204" t="s">
        <v>717</v>
      </c>
      <c r="C3928" s="204" t="s">
        <v>719</v>
      </c>
      <c r="D3928" s="204" t="s">
        <v>96</v>
      </c>
      <c r="E3928" s="204" t="s">
        <v>712</v>
      </c>
      <c r="F3928" s="205">
        <v>434</v>
      </c>
      <c r="G3928" s="205">
        <v>333</v>
      </c>
      <c r="H3928">
        <f t="shared" si="75"/>
        <v>2009</v>
      </c>
    </row>
    <row r="3929" spans="1:8" x14ac:dyDescent="0.3">
      <c r="A3929" s="203">
        <v>40074</v>
      </c>
      <c r="B3929" s="204" t="s">
        <v>720</v>
      </c>
      <c r="C3929" s="204" t="s">
        <v>720</v>
      </c>
      <c r="D3929" s="204" t="s">
        <v>96</v>
      </c>
      <c r="E3929" s="204" t="s">
        <v>712</v>
      </c>
      <c r="F3929" s="205">
        <v>214</v>
      </c>
      <c r="G3929" s="205">
        <v>850</v>
      </c>
      <c r="H3929">
        <f t="shared" si="75"/>
        <v>2009</v>
      </c>
    </row>
    <row r="3930" spans="1:8" x14ac:dyDescent="0.3">
      <c r="A3930" s="203">
        <v>40074</v>
      </c>
      <c r="B3930" s="204" t="s">
        <v>720</v>
      </c>
      <c r="C3930" s="204" t="s">
        <v>720</v>
      </c>
      <c r="D3930" s="204" t="s">
        <v>96</v>
      </c>
      <c r="E3930" s="204" t="s">
        <v>721</v>
      </c>
      <c r="F3930" s="205">
        <v>55</v>
      </c>
      <c r="G3930" s="205">
        <v>271</v>
      </c>
      <c r="H3930">
        <f t="shared" si="75"/>
        <v>2009</v>
      </c>
    </row>
    <row r="3931" spans="1:8" x14ac:dyDescent="0.3">
      <c r="A3931" s="203">
        <v>40074</v>
      </c>
      <c r="B3931" s="204" t="s">
        <v>134</v>
      </c>
      <c r="C3931" s="204" t="s">
        <v>134</v>
      </c>
      <c r="D3931" s="204" t="s">
        <v>711</v>
      </c>
      <c r="E3931" s="204" t="s">
        <v>721</v>
      </c>
      <c r="F3931" s="205">
        <v>6442</v>
      </c>
      <c r="G3931" s="205">
        <v>5693</v>
      </c>
      <c r="H3931">
        <f t="shared" si="75"/>
        <v>2009</v>
      </c>
    </row>
    <row r="3932" spans="1:8" x14ac:dyDescent="0.3">
      <c r="A3932" s="203">
        <v>40074</v>
      </c>
      <c r="B3932" s="204" t="s">
        <v>509</v>
      </c>
      <c r="C3932" s="204" t="s">
        <v>713</v>
      </c>
      <c r="D3932" s="204" t="s">
        <v>96</v>
      </c>
      <c r="E3932" s="204" t="s">
        <v>721</v>
      </c>
      <c r="F3932" s="205">
        <v>3900.0299999999997</v>
      </c>
      <c r="G3932" s="205">
        <v>2633.7449999999999</v>
      </c>
      <c r="H3932">
        <f t="shared" si="75"/>
        <v>2009</v>
      </c>
    </row>
    <row r="3933" spans="1:8" x14ac:dyDescent="0.3">
      <c r="A3933" s="203">
        <v>40074</v>
      </c>
      <c r="B3933" s="204" t="s">
        <v>509</v>
      </c>
      <c r="C3933" s="204" t="s">
        <v>714</v>
      </c>
      <c r="D3933" s="204" t="s">
        <v>96</v>
      </c>
      <c r="E3933" s="204" t="s">
        <v>721</v>
      </c>
      <c r="F3933" s="205">
        <v>667</v>
      </c>
      <c r="G3933" s="205">
        <v>816</v>
      </c>
      <c r="H3933">
        <f t="shared" si="75"/>
        <v>2009</v>
      </c>
    </row>
    <row r="3934" spans="1:8" x14ac:dyDescent="0.3">
      <c r="A3934" s="203">
        <v>40074</v>
      </c>
      <c r="B3934" s="204" t="s">
        <v>509</v>
      </c>
      <c r="C3934" s="204" t="s">
        <v>715</v>
      </c>
      <c r="D3934" s="204" t="s">
        <v>96</v>
      </c>
      <c r="E3934" s="204" t="s">
        <v>721</v>
      </c>
      <c r="F3934" s="205">
        <v>0</v>
      </c>
      <c r="G3934" s="205">
        <v>3342</v>
      </c>
      <c r="H3934">
        <f t="shared" si="75"/>
        <v>2009</v>
      </c>
    </row>
    <row r="3935" spans="1:8" x14ac:dyDescent="0.3">
      <c r="A3935" s="203">
        <v>40074</v>
      </c>
      <c r="B3935" s="204" t="s">
        <v>716</v>
      </c>
      <c r="C3935" s="204" t="s">
        <v>716</v>
      </c>
      <c r="D3935" s="204" t="s">
        <v>96</v>
      </c>
      <c r="E3935" s="204" t="s">
        <v>721</v>
      </c>
      <c r="F3935" s="205">
        <v>723</v>
      </c>
      <c r="G3935" s="205">
        <v>1369</v>
      </c>
      <c r="H3935">
        <f t="shared" si="75"/>
        <v>2009</v>
      </c>
    </row>
    <row r="3936" spans="1:8" x14ac:dyDescent="0.3">
      <c r="A3936" s="203">
        <v>40074</v>
      </c>
      <c r="B3936" s="204" t="s">
        <v>717</v>
      </c>
      <c r="C3936" s="204" t="s">
        <v>718</v>
      </c>
      <c r="D3936" s="204" t="s">
        <v>96</v>
      </c>
      <c r="E3936" s="204" t="s">
        <v>721</v>
      </c>
      <c r="F3936" s="205">
        <v>901</v>
      </c>
      <c r="G3936" s="205">
        <v>1093</v>
      </c>
      <c r="H3936">
        <f t="shared" si="75"/>
        <v>2009</v>
      </c>
    </row>
    <row r="3937" spans="1:8" x14ac:dyDescent="0.3">
      <c r="A3937" s="203">
        <v>40074</v>
      </c>
      <c r="B3937" s="204" t="s">
        <v>717</v>
      </c>
      <c r="C3937" s="204" t="s">
        <v>719</v>
      </c>
      <c r="D3937" s="204" t="s">
        <v>96</v>
      </c>
      <c r="E3937" s="204" t="s">
        <v>721</v>
      </c>
      <c r="F3937" s="205">
        <v>199</v>
      </c>
      <c r="G3937" s="205">
        <v>755</v>
      </c>
      <c r="H3937">
        <f t="shared" si="75"/>
        <v>2009</v>
      </c>
    </row>
    <row r="3938" spans="1:8" x14ac:dyDescent="0.3">
      <c r="A3938" s="203">
        <v>40081</v>
      </c>
      <c r="B3938" s="204" t="s">
        <v>134</v>
      </c>
      <c r="C3938" s="204" t="s">
        <v>134</v>
      </c>
      <c r="D3938" s="204" t="s">
        <v>711</v>
      </c>
      <c r="E3938" s="204" t="s">
        <v>712</v>
      </c>
      <c r="F3938" s="205">
        <v>5551</v>
      </c>
      <c r="G3938" s="205">
        <v>9743</v>
      </c>
      <c r="H3938">
        <f t="shared" si="75"/>
        <v>2009</v>
      </c>
    </row>
    <row r="3939" spans="1:8" x14ac:dyDescent="0.3">
      <c r="A3939" s="203">
        <v>40081</v>
      </c>
      <c r="B3939" s="204" t="s">
        <v>509</v>
      </c>
      <c r="C3939" s="204" t="s">
        <v>713</v>
      </c>
      <c r="D3939" s="204" t="s">
        <v>96</v>
      </c>
      <c r="E3939" s="204" t="s">
        <v>712</v>
      </c>
      <c r="F3939" s="205">
        <v>2861.415</v>
      </c>
      <c r="G3939" s="205">
        <v>2383.69</v>
      </c>
      <c r="H3939">
        <f t="shared" si="75"/>
        <v>2009</v>
      </c>
    </row>
    <row r="3940" spans="1:8" x14ac:dyDescent="0.3">
      <c r="A3940" s="203">
        <v>40081</v>
      </c>
      <c r="B3940" s="204" t="s">
        <v>509</v>
      </c>
      <c r="C3940" s="204" t="s">
        <v>714</v>
      </c>
      <c r="D3940" s="204" t="s">
        <v>96</v>
      </c>
      <c r="E3940" s="204" t="s">
        <v>712</v>
      </c>
      <c r="F3940" s="205">
        <v>335</v>
      </c>
      <c r="G3940" s="205">
        <v>485</v>
      </c>
      <c r="H3940">
        <f t="shared" si="75"/>
        <v>2009</v>
      </c>
    </row>
    <row r="3941" spans="1:8" x14ac:dyDescent="0.3">
      <c r="A3941" s="203">
        <v>40081</v>
      </c>
      <c r="B3941" s="204" t="s">
        <v>509</v>
      </c>
      <c r="C3941" s="204" t="s">
        <v>715</v>
      </c>
      <c r="D3941" s="204" t="s">
        <v>96</v>
      </c>
      <c r="E3941" s="204" t="s">
        <v>712</v>
      </c>
      <c r="F3941" s="205">
        <v>0</v>
      </c>
      <c r="G3941" s="205">
        <v>2547</v>
      </c>
      <c r="H3941">
        <f t="shared" si="75"/>
        <v>2009</v>
      </c>
    </row>
    <row r="3942" spans="1:8" x14ac:dyDescent="0.3">
      <c r="A3942" s="203">
        <v>40081</v>
      </c>
      <c r="B3942" s="204" t="s">
        <v>716</v>
      </c>
      <c r="C3942" s="204" t="s">
        <v>716</v>
      </c>
      <c r="D3942" s="204" t="s">
        <v>96</v>
      </c>
      <c r="E3942" s="204" t="s">
        <v>712</v>
      </c>
      <c r="F3942" s="205">
        <v>730</v>
      </c>
      <c r="G3942" s="205">
        <v>1923</v>
      </c>
      <c r="H3942">
        <f t="shared" si="75"/>
        <v>2009</v>
      </c>
    </row>
    <row r="3943" spans="1:8" x14ac:dyDescent="0.3">
      <c r="A3943" s="203">
        <v>40081</v>
      </c>
      <c r="B3943" s="204" t="s">
        <v>717</v>
      </c>
      <c r="C3943" s="204" t="s">
        <v>718</v>
      </c>
      <c r="D3943" s="204" t="s">
        <v>96</v>
      </c>
      <c r="E3943" s="204" t="s">
        <v>712</v>
      </c>
      <c r="F3943" s="205">
        <v>961</v>
      </c>
      <c r="G3943" s="205">
        <v>1054</v>
      </c>
      <c r="H3943">
        <f t="shared" si="75"/>
        <v>2009</v>
      </c>
    </row>
    <row r="3944" spans="1:8" x14ac:dyDescent="0.3">
      <c r="A3944" s="203">
        <v>40081</v>
      </c>
      <c r="B3944" s="204" t="s">
        <v>717</v>
      </c>
      <c r="C3944" s="204" t="s">
        <v>719</v>
      </c>
      <c r="D3944" s="204" t="s">
        <v>96</v>
      </c>
      <c r="E3944" s="204" t="s">
        <v>712</v>
      </c>
      <c r="F3944" s="205">
        <v>139</v>
      </c>
      <c r="G3944" s="205">
        <v>260</v>
      </c>
      <c r="H3944">
        <f t="shared" si="75"/>
        <v>2009</v>
      </c>
    </row>
    <row r="3945" spans="1:8" x14ac:dyDescent="0.3">
      <c r="A3945" s="203">
        <v>40081</v>
      </c>
      <c r="B3945" s="204" t="s">
        <v>720</v>
      </c>
      <c r="C3945" s="204" t="s">
        <v>720</v>
      </c>
      <c r="D3945" s="204" t="s">
        <v>96</v>
      </c>
      <c r="E3945" s="204" t="s">
        <v>712</v>
      </c>
      <c r="F3945" s="205">
        <v>355</v>
      </c>
      <c r="G3945" s="205">
        <v>790</v>
      </c>
      <c r="H3945">
        <f t="shared" si="75"/>
        <v>2009</v>
      </c>
    </row>
    <row r="3946" spans="1:8" x14ac:dyDescent="0.3">
      <c r="A3946" s="203">
        <v>40081</v>
      </c>
      <c r="B3946" s="204" t="s">
        <v>720</v>
      </c>
      <c r="C3946" s="204" t="s">
        <v>720</v>
      </c>
      <c r="D3946" s="204" t="s">
        <v>96</v>
      </c>
      <c r="E3946" s="204" t="s">
        <v>721</v>
      </c>
      <c r="F3946" s="205">
        <v>60</v>
      </c>
      <c r="G3946" s="205">
        <v>273</v>
      </c>
      <c r="H3946">
        <f t="shared" si="75"/>
        <v>2009</v>
      </c>
    </row>
    <row r="3947" spans="1:8" x14ac:dyDescent="0.3">
      <c r="A3947" s="203">
        <v>40081</v>
      </c>
      <c r="B3947" s="204" t="s">
        <v>134</v>
      </c>
      <c r="C3947" s="204" t="s">
        <v>134</v>
      </c>
      <c r="D3947" s="204" t="s">
        <v>711</v>
      </c>
      <c r="E3947" s="204" t="s">
        <v>721</v>
      </c>
      <c r="F3947" s="205">
        <v>6592</v>
      </c>
      <c r="G3947" s="205">
        <v>6260</v>
      </c>
      <c r="H3947">
        <f t="shared" si="75"/>
        <v>2009</v>
      </c>
    </row>
    <row r="3948" spans="1:8" x14ac:dyDescent="0.3">
      <c r="A3948" s="203">
        <v>40081</v>
      </c>
      <c r="B3948" s="204" t="s">
        <v>509</v>
      </c>
      <c r="C3948" s="204" t="s">
        <v>713</v>
      </c>
      <c r="D3948" s="204" t="s">
        <v>96</v>
      </c>
      <c r="E3948" s="204" t="s">
        <v>721</v>
      </c>
      <c r="F3948" s="205">
        <v>3659.3399999999997</v>
      </c>
      <c r="G3948" s="205">
        <v>2468.67</v>
      </c>
      <c r="H3948">
        <f t="shared" si="75"/>
        <v>2009</v>
      </c>
    </row>
    <row r="3949" spans="1:8" x14ac:dyDescent="0.3">
      <c r="A3949" s="203">
        <v>40081</v>
      </c>
      <c r="B3949" s="204" t="s">
        <v>509</v>
      </c>
      <c r="C3949" s="204" t="s">
        <v>714</v>
      </c>
      <c r="D3949" s="204" t="s">
        <v>96</v>
      </c>
      <c r="E3949" s="204" t="s">
        <v>721</v>
      </c>
      <c r="F3949" s="205">
        <v>491</v>
      </c>
      <c r="G3949" s="205">
        <v>874</v>
      </c>
      <c r="H3949">
        <f t="shared" si="75"/>
        <v>2009</v>
      </c>
    </row>
    <row r="3950" spans="1:8" x14ac:dyDescent="0.3">
      <c r="A3950" s="203">
        <v>40081</v>
      </c>
      <c r="B3950" s="204" t="s">
        <v>509</v>
      </c>
      <c r="C3950" s="204" t="s">
        <v>715</v>
      </c>
      <c r="D3950" s="204" t="s">
        <v>96</v>
      </c>
      <c r="E3950" s="204" t="s">
        <v>721</v>
      </c>
      <c r="F3950" s="205">
        <v>0</v>
      </c>
      <c r="G3950" s="205">
        <v>3470</v>
      </c>
      <c r="H3950">
        <f t="shared" si="75"/>
        <v>2009</v>
      </c>
    </row>
    <row r="3951" spans="1:8" x14ac:dyDescent="0.3">
      <c r="A3951" s="203">
        <v>40081</v>
      </c>
      <c r="B3951" s="204" t="s">
        <v>716</v>
      </c>
      <c r="C3951" s="204" t="s">
        <v>716</v>
      </c>
      <c r="D3951" s="204" t="s">
        <v>96</v>
      </c>
      <c r="E3951" s="204" t="s">
        <v>721</v>
      </c>
      <c r="F3951" s="205">
        <v>738</v>
      </c>
      <c r="G3951" s="205">
        <v>1218</v>
      </c>
      <c r="H3951">
        <f t="shared" si="75"/>
        <v>2009</v>
      </c>
    </row>
    <row r="3952" spans="1:8" x14ac:dyDescent="0.3">
      <c r="A3952" s="203">
        <v>40081</v>
      </c>
      <c r="B3952" s="204" t="s">
        <v>717</v>
      </c>
      <c r="C3952" s="204" t="s">
        <v>718</v>
      </c>
      <c r="D3952" s="204" t="s">
        <v>96</v>
      </c>
      <c r="E3952" s="204" t="s">
        <v>721</v>
      </c>
      <c r="F3952" s="205">
        <v>917</v>
      </c>
      <c r="G3952" s="205">
        <v>1200</v>
      </c>
      <c r="H3952">
        <f t="shared" si="75"/>
        <v>2009</v>
      </c>
    </row>
    <row r="3953" spans="1:8" x14ac:dyDescent="0.3">
      <c r="A3953" s="203">
        <v>40081</v>
      </c>
      <c r="B3953" s="204" t="s">
        <v>717</v>
      </c>
      <c r="C3953" s="204" t="s">
        <v>719</v>
      </c>
      <c r="D3953" s="204" t="s">
        <v>96</v>
      </c>
      <c r="E3953" s="204" t="s">
        <v>721</v>
      </c>
      <c r="F3953" s="205">
        <v>439</v>
      </c>
      <c r="G3953" s="205">
        <v>803</v>
      </c>
      <c r="H3953">
        <f t="shared" si="75"/>
        <v>2009</v>
      </c>
    </row>
    <row r="3954" spans="1:8" x14ac:dyDescent="0.3">
      <c r="A3954" s="203">
        <v>40088</v>
      </c>
      <c r="B3954" s="204" t="s">
        <v>134</v>
      </c>
      <c r="C3954" s="204" t="s">
        <v>134</v>
      </c>
      <c r="D3954" s="204" t="s">
        <v>711</v>
      </c>
      <c r="E3954" s="204" t="s">
        <v>712</v>
      </c>
      <c r="F3954" s="205">
        <v>5305</v>
      </c>
      <c r="G3954" s="205">
        <v>9751</v>
      </c>
      <c r="H3954">
        <f t="shared" si="75"/>
        <v>2009</v>
      </c>
    </row>
    <row r="3955" spans="1:8" x14ac:dyDescent="0.3">
      <c r="A3955" s="203">
        <v>40088</v>
      </c>
      <c r="B3955" s="204" t="s">
        <v>509</v>
      </c>
      <c r="C3955" s="204" t="s">
        <v>713</v>
      </c>
      <c r="D3955" s="204" t="s">
        <v>96</v>
      </c>
      <c r="E3955" s="204" t="s">
        <v>712</v>
      </c>
      <c r="F3955" s="205">
        <v>2625.5050000000001</v>
      </c>
      <c r="G3955" s="205">
        <v>2189.5349999999999</v>
      </c>
      <c r="H3955">
        <f t="shared" si="75"/>
        <v>2009</v>
      </c>
    </row>
    <row r="3956" spans="1:8" x14ac:dyDescent="0.3">
      <c r="A3956" s="203">
        <v>40088</v>
      </c>
      <c r="B3956" s="204" t="s">
        <v>509</v>
      </c>
      <c r="C3956" s="204" t="s">
        <v>714</v>
      </c>
      <c r="D3956" s="204" t="s">
        <v>96</v>
      </c>
      <c r="E3956" s="204" t="s">
        <v>712</v>
      </c>
      <c r="F3956" s="205">
        <v>386</v>
      </c>
      <c r="G3956" s="205">
        <v>392</v>
      </c>
      <c r="H3956">
        <f t="shared" si="75"/>
        <v>2009</v>
      </c>
    </row>
    <row r="3957" spans="1:8" x14ac:dyDescent="0.3">
      <c r="A3957" s="203">
        <v>40088</v>
      </c>
      <c r="B3957" s="204" t="s">
        <v>509</v>
      </c>
      <c r="C3957" s="204" t="s">
        <v>715</v>
      </c>
      <c r="D3957" s="204" t="s">
        <v>96</v>
      </c>
      <c r="E3957" s="204" t="s">
        <v>712</v>
      </c>
      <c r="F3957" s="205">
        <v>0</v>
      </c>
      <c r="G3957" s="205">
        <v>2648</v>
      </c>
      <c r="H3957">
        <f t="shared" si="75"/>
        <v>2009</v>
      </c>
    </row>
    <row r="3958" spans="1:8" x14ac:dyDescent="0.3">
      <c r="A3958" s="203">
        <v>40088</v>
      </c>
      <c r="B3958" s="204" t="s">
        <v>716</v>
      </c>
      <c r="C3958" s="204" t="s">
        <v>716</v>
      </c>
      <c r="D3958" s="204" t="s">
        <v>96</v>
      </c>
      <c r="E3958" s="204" t="s">
        <v>712</v>
      </c>
      <c r="F3958" s="205">
        <v>720</v>
      </c>
      <c r="G3958" s="205">
        <v>1779</v>
      </c>
      <c r="H3958">
        <f t="shared" si="75"/>
        <v>2009</v>
      </c>
    </row>
    <row r="3959" spans="1:8" x14ac:dyDescent="0.3">
      <c r="A3959" s="203">
        <v>40088</v>
      </c>
      <c r="B3959" s="204" t="s">
        <v>717</v>
      </c>
      <c r="C3959" s="204" t="s">
        <v>718</v>
      </c>
      <c r="D3959" s="204" t="s">
        <v>96</v>
      </c>
      <c r="E3959" s="204" t="s">
        <v>712</v>
      </c>
      <c r="F3959" s="205">
        <v>1030</v>
      </c>
      <c r="G3959" s="205">
        <v>1164</v>
      </c>
      <c r="H3959">
        <f t="shared" si="75"/>
        <v>2009</v>
      </c>
    </row>
    <row r="3960" spans="1:8" x14ac:dyDescent="0.3">
      <c r="A3960" s="203">
        <v>40088</v>
      </c>
      <c r="B3960" s="204" t="s">
        <v>717</v>
      </c>
      <c r="C3960" s="204" t="s">
        <v>719</v>
      </c>
      <c r="D3960" s="204" t="s">
        <v>96</v>
      </c>
      <c r="E3960" s="204" t="s">
        <v>712</v>
      </c>
      <c r="F3960" s="205">
        <v>83</v>
      </c>
      <c r="G3960" s="205">
        <v>195</v>
      </c>
      <c r="H3960">
        <f t="shared" si="75"/>
        <v>2009</v>
      </c>
    </row>
    <row r="3961" spans="1:8" x14ac:dyDescent="0.3">
      <c r="A3961" s="203">
        <v>40088</v>
      </c>
      <c r="B3961" s="204" t="s">
        <v>720</v>
      </c>
      <c r="C3961" s="204" t="s">
        <v>720</v>
      </c>
      <c r="D3961" s="204" t="s">
        <v>96</v>
      </c>
      <c r="E3961" s="204" t="s">
        <v>712</v>
      </c>
      <c r="F3961" s="205">
        <v>414</v>
      </c>
      <c r="G3961" s="205">
        <v>848</v>
      </c>
      <c r="H3961">
        <f t="shared" si="75"/>
        <v>2009</v>
      </c>
    </row>
    <row r="3962" spans="1:8" x14ac:dyDescent="0.3">
      <c r="A3962" s="203">
        <v>40088</v>
      </c>
      <c r="B3962" s="204" t="s">
        <v>720</v>
      </c>
      <c r="C3962" s="204" t="s">
        <v>720</v>
      </c>
      <c r="D3962" s="204" t="s">
        <v>96</v>
      </c>
      <c r="E3962" s="204" t="s">
        <v>721</v>
      </c>
      <c r="F3962" s="205">
        <v>190</v>
      </c>
      <c r="G3962" s="205">
        <v>247</v>
      </c>
      <c r="H3962">
        <f t="shared" si="75"/>
        <v>2009</v>
      </c>
    </row>
    <row r="3963" spans="1:8" x14ac:dyDescent="0.3">
      <c r="A3963" s="203">
        <v>40088</v>
      </c>
      <c r="B3963" s="204" t="s">
        <v>134</v>
      </c>
      <c r="C3963" s="204" t="s">
        <v>134</v>
      </c>
      <c r="D3963" s="204" t="s">
        <v>711</v>
      </c>
      <c r="E3963" s="204" t="s">
        <v>721</v>
      </c>
      <c r="F3963" s="205">
        <v>6506</v>
      </c>
      <c r="G3963" s="205">
        <v>6348</v>
      </c>
      <c r="H3963">
        <f t="shared" si="75"/>
        <v>2009</v>
      </c>
    </row>
    <row r="3964" spans="1:8" x14ac:dyDescent="0.3">
      <c r="A3964" s="203">
        <v>40088</v>
      </c>
      <c r="B3964" s="204" t="s">
        <v>509</v>
      </c>
      <c r="C3964" s="204" t="s">
        <v>713</v>
      </c>
      <c r="D3964" s="204" t="s">
        <v>96</v>
      </c>
      <c r="E3964" s="204" t="s">
        <v>721</v>
      </c>
      <c r="F3964" s="205">
        <v>3869.145</v>
      </c>
      <c r="G3964" s="205">
        <v>2453.7599999999998</v>
      </c>
      <c r="H3964">
        <f t="shared" si="75"/>
        <v>2009</v>
      </c>
    </row>
    <row r="3965" spans="1:8" x14ac:dyDescent="0.3">
      <c r="A3965" s="203">
        <v>40088</v>
      </c>
      <c r="B3965" s="204" t="s">
        <v>509</v>
      </c>
      <c r="C3965" s="204" t="s">
        <v>714</v>
      </c>
      <c r="D3965" s="204" t="s">
        <v>96</v>
      </c>
      <c r="E3965" s="204" t="s">
        <v>721</v>
      </c>
      <c r="F3965" s="205">
        <v>368</v>
      </c>
      <c r="G3965" s="205">
        <v>767</v>
      </c>
      <c r="H3965">
        <f t="shared" si="75"/>
        <v>2009</v>
      </c>
    </row>
    <row r="3966" spans="1:8" x14ac:dyDescent="0.3">
      <c r="A3966" s="203">
        <v>40088</v>
      </c>
      <c r="B3966" s="204" t="s">
        <v>509</v>
      </c>
      <c r="C3966" s="204" t="s">
        <v>715</v>
      </c>
      <c r="D3966" s="204" t="s">
        <v>96</v>
      </c>
      <c r="E3966" s="204" t="s">
        <v>721</v>
      </c>
      <c r="F3966" s="205">
        <v>0</v>
      </c>
      <c r="G3966" s="205">
        <v>3591</v>
      </c>
      <c r="H3966">
        <f t="shared" si="75"/>
        <v>2009</v>
      </c>
    </row>
    <row r="3967" spans="1:8" x14ac:dyDescent="0.3">
      <c r="A3967" s="203">
        <v>40088</v>
      </c>
      <c r="B3967" s="204" t="s">
        <v>716</v>
      </c>
      <c r="C3967" s="204" t="s">
        <v>716</v>
      </c>
      <c r="D3967" s="204" t="s">
        <v>96</v>
      </c>
      <c r="E3967" s="204" t="s">
        <v>721</v>
      </c>
      <c r="F3967" s="205">
        <v>948</v>
      </c>
      <c r="G3967" s="205">
        <v>1341</v>
      </c>
      <c r="H3967">
        <f t="shared" si="75"/>
        <v>2009</v>
      </c>
    </row>
    <row r="3968" spans="1:8" x14ac:dyDescent="0.3">
      <c r="A3968" s="203">
        <v>40088</v>
      </c>
      <c r="B3968" s="204" t="s">
        <v>717</v>
      </c>
      <c r="C3968" s="204" t="s">
        <v>718</v>
      </c>
      <c r="D3968" s="204" t="s">
        <v>96</v>
      </c>
      <c r="E3968" s="204" t="s">
        <v>721</v>
      </c>
      <c r="F3968" s="205">
        <v>984</v>
      </c>
      <c r="G3968" s="205">
        <v>1132</v>
      </c>
      <c r="H3968">
        <f t="shared" si="75"/>
        <v>2009</v>
      </c>
    </row>
    <row r="3969" spans="1:8" x14ac:dyDescent="0.3">
      <c r="A3969" s="203">
        <v>40088</v>
      </c>
      <c r="B3969" s="204" t="s">
        <v>717</v>
      </c>
      <c r="C3969" s="204" t="s">
        <v>719</v>
      </c>
      <c r="D3969" s="204" t="s">
        <v>96</v>
      </c>
      <c r="E3969" s="204" t="s">
        <v>721</v>
      </c>
      <c r="F3969" s="205">
        <v>153</v>
      </c>
      <c r="G3969" s="205">
        <v>779</v>
      </c>
      <c r="H3969">
        <f t="shared" si="75"/>
        <v>2009</v>
      </c>
    </row>
    <row r="3970" spans="1:8" x14ac:dyDescent="0.3">
      <c r="A3970" s="203">
        <v>40095</v>
      </c>
      <c r="B3970" s="204" t="s">
        <v>134</v>
      </c>
      <c r="C3970" s="204" t="s">
        <v>134</v>
      </c>
      <c r="D3970" s="204" t="s">
        <v>711</v>
      </c>
      <c r="E3970" s="204" t="s">
        <v>712</v>
      </c>
      <c r="F3970" s="205">
        <v>5371</v>
      </c>
      <c r="G3970" s="205">
        <v>8360</v>
      </c>
      <c r="H3970">
        <f t="shared" si="75"/>
        <v>2009</v>
      </c>
    </row>
    <row r="3971" spans="1:8" x14ac:dyDescent="0.3">
      <c r="A3971" s="203">
        <v>40095</v>
      </c>
      <c r="B3971" s="204" t="s">
        <v>509</v>
      </c>
      <c r="C3971" s="204" t="s">
        <v>713</v>
      </c>
      <c r="D3971" s="204" t="s">
        <v>96</v>
      </c>
      <c r="E3971" s="204" t="s">
        <v>712</v>
      </c>
      <c r="F3971" s="205">
        <v>2894.1849999999999</v>
      </c>
      <c r="G3971" s="205">
        <v>2425.9649999999997</v>
      </c>
      <c r="H3971">
        <f t="shared" ref="H3971:H4034" si="76">YEAR(A3971)</f>
        <v>2009</v>
      </c>
    </row>
    <row r="3972" spans="1:8" x14ac:dyDescent="0.3">
      <c r="A3972" s="203">
        <v>40095</v>
      </c>
      <c r="B3972" s="204" t="s">
        <v>509</v>
      </c>
      <c r="C3972" s="204" t="s">
        <v>714</v>
      </c>
      <c r="D3972" s="204" t="s">
        <v>96</v>
      </c>
      <c r="E3972" s="204" t="s">
        <v>712</v>
      </c>
      <c r="F3972" s="205">
        <v>520</v>
      </c>
      <c r="G3972" s="205">
        <v>448</v>
      </c>
      <c r="H3972">
        <f t="shared" si="76"/>
        <v>2009</v>
      </c>
    </row>
    <row r="3973" spans="1:8" x14ac:dyDescent="0.3">
      <c r="A3973" s="203">
        <v>40095</v>
      </c>
      <c r="B3973" s="204" t="s">
        <v>509</v>
      </c>
      <c r="C3973" s="204" t="s">
        <v>715</v>
      </c>
      <c r="D3973" s="204" t="s">
        <v>96</v>
      </c>
      <c r="E3973" s="204" t="s">
        <v>712</v>
      </c>
      <c r="F3973" s="205">
        <v>0</v>
      </c>
      <c r="G3973" s="205">
        <v>2480</v>
      </c>
      <c r="H3973">
        <f t="shared" si="76"/>
        <v>2009</v>
      </c>
    </row>
    <row r="3974" spans="1:8" x14ac:dyDescent="0.3">
      <c r="A3974" s="203">
        <v>40095</v>
      </c>
      <c r="B3974" s="204" t="s">
        <v>716</v>
      </c>
      <c r="C3974" s="204" t="s">
        <v>716</v>
      </c>
      <c r="D3974" s="204" t="s">
        <v>96</v>
      </c>
      <c r="E3974" s="204" t="s">
        <v>712</v>
      </c>
      <c r="F3974" s="205">
        <v>758</v>
      </c>
      <c r="G3974" s="205">
        <v>1720</v>
      </c>
      <c r="H3974">
        <f t="shared" si="76"/>
        <v>2009</v>
      </c>
    </row>
    <row r="3975" spans="1:8" x14ac:dyDescent="0.3">
      <c r="A3975" s="203">
        <v>40095</v>
      </c>
      <c r="B3975" s="204" t="s">
        <v>717</v>
      </c>
      <c r="C3975" s="204" t="s">
        <v>718</v>
      </c>
      <c r="D3975" s="204" t="s">
        <v>96</v>
      </c>
      <c r="E3975" s="204" t="s">
        <v>712</v>
      </c>
      <c r="F3975" s="205">
        <v>944</v>
      </c>
      <c r="G3975" s="205">
        <v>1302</v>
      </c>
      <c r="H3975">
        <f t="shared" si="76"/>
        <v>2009</v>
      </c>
    </row>
    <row r="3976" spans="1:8" x14ac:dyDescent="0.3">
      <c r="A3976" s="203">
        <v>40095</v>
      </c>
      <c r="B3976" s="204" t="s">
        <v>717</v>
      </c>
      <c r="C3976" s="204" t="s">
        <v>719</v>
      </c>
      <c r="D3976" s="204" t="s">
        <v>96</v>
      </c>
      <c r="E3976" s="204" t="s">
        <v>712</v>
      </c>
      <c r="F3976" s="205">
        <v>98</v>
      </c>
      <c r="G3976" s="205">
        <v>144</v>
      </c>
      <c r="H3976">
        <f t="shared" si="76"/>
        <v>2009</v>
      </c>
    </row>
    <row r="3977" spans="1:8" x14ac:dyDescent="0.3">
      <c r="A3977" s="203">
        <v>40095</v>
      </c>
      <c r="B3977" s="204" t="s">
        <v>720</v>
      </c>
      <c r="C3977" s="204" t="s">
        <v>720</v>
      </c>
      <c r="D3977" s="204" t="s">
        <v>96</v>
      </c>
      <c r="E3977" s="204" t="s">
        <v>712</v>
      </c>
      <c r="F3977" s="205">
        <v>173</v>
      </c>
      <c r="G3977" s="205">
        <v>556</v>
      </c>
      <c r="H3977">
        <f t="shared" si="76"/>
        <v>2009</v>
      </c>
    </row>
    <row r="3978" spans="1:8" x14ac:dyDescent="0.3">
      <c r="A3978" s="203">
        <v>40095</v>
      </c>
      <c r="B3978" s="204" t="s">
        <v>720</v>
      </c>
      <c r="C3978" s="204" t="s">
        <v>720</v>
      </c>
      <c r="D3978" s="204" t="s">
        <v>96</v>
      </c>
      <c r="E3978" s="204" t="s">
        <v>721</v>
      </c>
      <c r="F3978" s="205">
        <v>220</v>
      </c>
      <c r="G3978" s="205">
        <v>239</v>
      </c>
      <c r="H3978">
        <f t="shared" si="76"/>
        <v>2009</v>
      </c>
    </row>
    <row r="3979" spans="1:8" x14ac:dyDescent="0.3">
      <c r="A3979" s="203">
        <v>40095</v>
      </c>
      <c r="B3979" s="204" t="s">
        <v>134</v>
      </c>
      <c r="C3979" s="204" t="s">
        <v>134</v>
      </c>
      <c r="D3979" s="204" t="s">
        <v>711</v>
      </c>
      <c r="E3979" s="204" t="s">
        <v>721</v>
      </c>
      <c r="F3979" s="205">
        <v>6217</v>
      </c>
      <c r="G3979" s="205">
        <v>6858</v>
      </c>
      <c r="H3979">
        <f t="shared" si="76"/>
        <v>2009</v>
      </c>
    </row>
    <row r="3980" spans="1:8" x14ac:dyDescent="0.3">
      <c r="A3980" s="203">
        <v>40095</v>
      </c>
      <c r="B3980" s="204" t="s">
        <v>509</v>
      </c>
      <c r="C3980" s="204" t="s">
        <v>713</v>
      </c>
      <c r="D3980" s="204" t="s">
        <v>96</v>
      </c>
      <c r="E3980" s="204" t="s">
        <v>721</v>
      </c>
      <c r="F3980" s="205">
        <v>3759.45</v>
      </c>
      <c r="G3980" s="205">
        <v>2585.8199999999997</v>
      </c>
      <c r="H3980">
        <f t="shared" si="76"/>
        <v>2009</v>
      </c>
    </row>
    <row r="3981" spans="1:8" x14ac:dyDescent="0.3">
      <c r="A3981" s="203">
        <v>40095</v>
      </c>
      <c r="B3981" s="204" t="s">
        <v>509</v>
      </c>
      <c r="C3981" s="204" t="s">
        <v>714</v>
      </c>
      <c r="D3981" s="204" t="s">
        <v>96</v>
      </c>
      <c r="E3981" s="204" t="s">
        <v>721</v>
      </c>
      <c r="F3981" s="205">
        <v>231</v>
      </c>
      <c r="G3981" s="205">
        <v>710</v>
      </c>
      <c r="H3981">
        <f t="shared" si="76"/>
        <v>2009</v>
      </c>
    </row>
    <row r="3982" spans="1:8" x14ac:dyDescent="0.3">
      <c r="A3982" s="203">
        <v>40095</v>
      </c>
      <c r="B3982" s="204" t="s">
        <v>509</v>
      </c>
      <c r="C3982" s="204" t="s">
        <v>715</v>
      </c>
      <c r="D3982" s="204" t="s">
        <v>96</v>
      </c>
      <c r="E3982" s="204" t="s">
        <v>721</v>
      </c>
      <c r="F3982" s="205">
        <v>0</v>
      </c>
      <c r="G3982" s="205">
        <v>3341</v>
      </c>
      <c r="H3982">
        <f t="shared" si="76"/>
        <v>2009</v>
      </c>
    </row>
    <row r="3983" spans="1:8" x14ac:dyDescent="0.3">
      <c r="A3983" s="203">
        <v>40095</v>
      </c>
      <c r="B3983" s="204" t="s">
        <v>716</v>
      </c>
      <c r="C3983" s="204" t="s">
        <v>716</v>
      </c>
      <c r="D3983" s="204" t="s">
        <v>96</v>
      </c>
      <c r="E3983" s="204" t="s">
        <v>721</v>
      </c>
      <c r="F3983" s="205">
        <v>873</v>
      </c>
      <c r="G3983" s="205">
        <v>1426</v>
      </c>
      <c r="H3983">
        <f t="shared" si="76"/>
        <v>2009</v>
      </c>
    </row>
    <row r="3984" spans="1:8" x14ac:dyDescent="0.3">
      <c r="A3984" s="203">
        <v>40095</v>
      </c>
      <c r="B3984" s="204" t="s">
        <v>717</v>
      </c>
      <c r="C3984" s="204" t="s">
        <v>718</v>
      </c>
      <c r="D3984" s="204" t="s">
        <v>96</v>
      </c>
      <c r="E3984" s="204" t="s">
        <v>721</v>
      </c>
      <c r="F3984" s="205">
        <v>849</v>
      </c>
      <c r="G3984" s="205">
        <v>1185</v>
      </c>
      <c r="H3984">
        <f t="shared" si="76"/>
        <v>2009</v>
      </c>
    </row>
    <row r="3985" spans="1:8" x14ac:dyDescent="0.3">
      <c r="A3985" s="203">
        <v>40095</v>
      </c>
      <c r="B3985" s="204" t="s">
        <v>717</v>
      </c>
      <c r="C3985" s="204" t="s">
        <v>719</v>
      </c>
      <c r="D3985" s="204" t="s">
        <v>96</v>
      </c>
      <c r="E3985" s="204" t="s">
        <v>721</v>
      </c>
      <c r="F3985" s="205">
        <v>376</v>
      </c>
      <c r="G3985" s="205">
        <v>836</v>
      </c>
      <c r="H3985">
        <f t="shared" si="76"/>
        <v>2009</v>
      </c>
    </row>
    <row r="3986" spans="1:8" x14ac:dyDescent="0.3">
      <c r="A3986" s="203">
        <v>40102</v>
      </c>
      <c r="B3986" s="204" t="s">
        <v>134</v>
      </c>
      <c r="C3986" s="204" t="s">
        <v>134</v>
      </c>
      <c r="D3986" s="204" t="s">
        <v>711</v>
      </c>
      <c r="E3986" s="204" t="s">
        <v>712</v>
      </c>
      <c r="F3986" s="205">
        <v>5582</v>
      </c>
      <c r="G3986" s="205">
        <v>9628</v>
      </c>
      <c r="H3986">
        <f t="shared" si="76"/>
        <v>2009</v>
      </c>
    </row>
    <row r="3987" spans="1:8" x14ac:dyDescent="0.3">
      <c r="A3987" s="203">
        <v>40102</v>
      </c>
      <c r="B3987" s="204" t="s">
        <v>509</v>
      </c>
      <c r="C3987" s="204" t="s">
        <v>713</v>
      </c>
      <c r="D3987" s="204" t="s">
        <v>96</v>
      </c>
      <c r="E3987" s="204" t="s">
        <v>712</v>
      </c>
      <c r="F3987" s="205">
        <v>2989.4249999999997</v>
      </c>
      <c r="G3987" s="205">
        <v>2419.4449999999997</v>
      </c>
      <c r="H3987">
        <f t="shared" si="76"/>
        <v>2009</v>
      </c>
    </row>
    <row r="3988" spans="1:8" x14ac:dyDescent="0.3">
      <c r="A3988" s="203">
        <v>40102</v>
      </c>
      <c r="B3988" s="204" t="s">
        <v>509</v>
      </c>
      <c r="C3988" s="204" t="s">
        <v>714</v>
      </c>
      <c r="D3988" s="204" t="s">
        <v>96</v>
      </c>
      <c r="E3988" s="204" t="s">
        <v>712</v>
      </c>
      <c r="F3988" s="205">
        <v>167</v>
      </c>
      <c r="G3988" s="205">
        <v>473</v>
      </c>
      <c r="H3988">
        <f t="shared" si="76"/>
        <v>2009</v>
      </c>
    </row>
    <row r="3989" spans="1:8" x14ac:dyDescent="0.3">
      <c r="A3989" s="203">
        <v>40102</v>
      </c>
      <c r="B3989" s="204" t="s">
        <v>509</v>
      </c>
      <c r="C3989" s="204" t="s">
        <v>715</v>
      </c>
      <c r="D3989" s="204" t="s">
        <v>96</v>
      </c>
      <c r="E3989" s="204" t="s">
        <v>712</v>
      </c>
      <c r="F3989" s="205">
        <v>0</v>
      </c>
      <c r="G3989" s="205">
        <v>2646</v>
      </c>
      <c r="H3989">
        <f t="shared" si="76"/>
        <v>2009</v>
      </c>
    </row>
    <row r="3990" spans="1:8" x14ac:dyDescent="0.3">
      <c r="A3990" s="203">
        <v>40102</v>
      </c>
      <c r="B3990" s="204" t="s">
        <v>716</v>
      </c>
      <c r="C3990" s="204" t="s">
        <v>716</v>
      </c>
      <c r="D3990" s="204" t="s">
        <v>96</v>
      </c>
      <c r="E3990" s="204" t="s">
        <v>712</v>
      </c>
      <c r="F3990" s="205">
        <v>773</v>
      </c>
      <c r="G3990" s="205">
        <v>1466</v>
      </c>
      <c r="H3990">
        <f t="shared" si="76"/>
        <v>2009</v>
      </c>
    </row>
    <row r="3991" spans="1:8" x14ac:dyDescent="0.3">
      <c r="A3991" s="203">
        <v>40102</v>
      </c>
      <c r="B3991" s="204" t="s">
        <v>717</v>
      </c>
      <c r="C3991" s="204" t="s">
        <v>718</v>
      </c>
      <c r="D3991" s="204" t="s">
        <v>96</v>
      </c>
      <c r="E3991" s="204" t="s">
        <v>712</v>
      </c>
      <c r="F3991" s="205">
        <v>1035</v>
      </c>
      <c r="G3991" s="205">
        <v>1433</v>
      </c>
      <c r="H3991">
        <f t="shared" si="76"/>
        <v>2009</v>
      </c>
    </row>
    <row r="3992" spans="1:8" x14ac:dyDescent="0.3">
      <c r="A3992" s="203">
        <v>40102</v>
      </c>
      <c r="B3992" s="204" t="s">
        <v>717</v>
      </c>
      <c r="C3992" s="204" t="s">
        <v>719</v>
      </c>
      <c r="D3992" s="204" t="s">
        <v>96</v>
      </c>
      <c r="E3992" s="204" t="s">
        <v>712</v>
      </c>
      <c r="F3992" s="205">
        <v>169</v>
      </c>
      <c r="G3992" s="205">
        <v>180</v>
      </c>
      <c r="H3992">
        <f t="shared" si="76"/>
        <v>2009</v>
      </c>
    </row>
    <row r="3993" spans="1:8" x14ac:dyDescent="0.3">
      <c r="A3993" s="203">
        <v>40102</v>
      </c>
      <c r="B3993" s="204" t="s">
        <v>720</v>
      </c>
      <c r="C3993" s="204" t="s">
        <v>720</v>
      </c>
      <c r="D3993" s="204" t="s">
        <v>96</v>
      </c>
      <c r="E3993" s="204" t="s">
        <v>712</v>
      </c>
      <c r="F3993" s="205">
        <v>453</v>
      </c>
      <c r="G3993" s="205">
        <v>793</v>
      </c>
      <c r="H3993">
        <f t="shared" si="76"/>
        <v>2009</v>
      </c>
    </row>
    <row r="3994" spans="1:8" x14ac:dyDescent="0.3">
      <c r="A3994" s="203">
        <v>40102</v>
      </c>
      <c r="B3994" s="204" t="s">
        <v>720</v>
      </c>
      <c r="C3994" s="204" t="s">
        <v>720</v>
      </c>
      <c r="D3994" s="204" t="s">
        <v>96</v>
      </c>
      <c r="E3994" s="204" t="s">
        <v>721</v>
      </c>
      <c r="F3994" s="205">
        <v>429</v>
      </c>
      <c r="G3994" s="205">
        <v>269</v>
      </c>
      <c r="H3994">
        <f t="shared" si="76"/>
        <v>2009</v>
      </c>
    </row>
    <row r="3995" spans="1:8" x14ac:dyDescent="0.3">
      <c r="A3995" s="203">
        <v>40102</v>
      </c>
      <c r="B3995" s="204" t="s">
        <v>134</v>
      </c>
      <c r="C3995" s="204" t="s">
        <v>134</v>
      </c>
      <c r="D3995" s="204" t="s">
        <v>711</v>
      </c>
      <c r="E3995" s="204" t="s">
        <v>721</v>
      </c>
      <c r="F3995" s="205">
        <v>6032</v>
      </c>
      <c r="G3995" s="205">
        <v>6203</v>
      </c>
      <c r="H3995">
        <f t="shared" si="76"/>
        <v>2009</v>
      </c>
    </row>
    <row r="3996" spans="1:8" x14ac:dyDescent="0.3">
      <c r="A3996" s="203">
        <v>40102</v>
      </c>
      <c r="B3996" s="204" t="s">
        <v>509</v>
      </c>
      <c r="C3996" s="204" t="s">
        <v>713</v>
      </c>
      <c r="D3996" s="204" t="s">
        <v>96</v>
      </c>
      <c r="E3996" s="204" t="s">
        <v>721</v>
      </c>
      <c r="F3996" s="205">
        <v>3782.8799999999997</v>
      </c>
      <c r="G3996" s="205">
        <v>2468.67</v>
      </c>
      <c r="H3996">
        <f t="shared" si="76"/>
        <v>2009</v>
      </c>
    </row>
    <row r="3997" spans="1:8" x14ac:dyDescent="0.3">
      <c r="A3997" s="203">
        <v>40102</v>
      </c>
      <c r="B3997" s="204" t="s">
        <v>509</v>
      </c>
      <c r="C3997" s="204" t="s">
        <v>714</v>
      </c>
      <c r="D3997" s="204" t="s">
        <v>96</v>
      </c>
      <c r="E3997" s="204" t="s">
        <v>721</v>
      </c>
      <c r="F3997" s="205">
        <v>338</v>
      </c>
      <c r="G3997" s="205">
        <v>698</v>
      </c>
      <c r="H3997">
        <f t="shared" si="76"/>
        <v>2009</v>
      </c>
    </row>
    <row r="3998" spans="1:8" x14ac:dyDescent="0.3">
      <c r="A3998" s="203">
        <v>40102</v>
      </c>
      <c r="B3998" s="204" t="s">
        <v>509</v>
      </c>
      <c r="C3998" s="204" t="s">
        <v>715</v>
      </c>
      <c r="D3998" s="204" t="s">
        <v>96</v>
      </c>
      <c r="E3998" s="204" t="s">
        <v>721</v>
      </c>
      <c r="F3998" s="205">
        <v>0</v>
      </c>
      <c r="G3998" s="205">
        <v>3329</v>
      </c>
      <c r="H3998">
        <f t="shared" si="76"/>
        <v>2009</v>
      </c>
    </row>
    <row r="3999" spans="1:8" x14ac:dyDescent="0.3">
      <c r="A3999" s="203">
        <v>40102</v>
      </c>
      <c r="B3999" s="204" t="s">
        <v>716</v>
      </c>
      <c r="C3999" s="204" t="s">
        <v>716</v>
      </c>
      <c r="D3999" s="204" t="s">
        <v>96</v>
      </c>
      <c r="E3999" s="204" t="s">
        <v>721</v>
      </c>
      <c r="F3999" s="205">
        <v>874</v>
      </c>
      <c r="G3999" s="205">
        <v>1519</v>
      </c>
      <c r="H3999">
        <f t="shared" si="76"/>
        <v>2009</v>
      </c>
    </row>
    <row r="4000" spans="1:8" x14ac:dyDescent="0.3">
      <c r="A4000" s="203">
        <v>40102</v>
      </c>
      <c r="B4000" s="204" t="s">
        <v>717</v>
      </c>
      <c r="C4000" s="204" t="s">
        <v>718</v>
      </c>
      <c r="D4000" s="204" t="s">
        <v>96</v>
      </c>
      <c r="E4000" s="204" t="s">
        <v>721</v>
      </c>
      <c r="F4000" s="205">
        <v>725</v>
      </c>
      <c r="G4000" s="205">
        <v>1208</v>
      </c>
      <c r="H4000">
        <f t="shared" si="76"/>
        <v>2009</v>
      </c>
    </row>
    <row r="4001" spans="1:8" x14ac:dyDescent="0.3">
      <c r="A4001" s="203">
        <v>40102</v>
      </c>
      <c r="B4001" s="204" t="s">
        <v>717</v>
      </c>
      <c r="C4001" s="204" t="s">
        <v>719</v>
      </c>
      <c r="D4001" s="204" t="s">
        <v>96</v>
      </c>
      <c r="E4001" s="204" t="s">
        <v>721</v>
      </c>
      <c r="F4001" s="205">
        <v>166</v>
      </c>
      <c r="G4001" s="205">
        <v>842</v>
      </c>
      <c r="H4001">
        <f t="shared" si="76"/>
        <v>2009</v>
      </c>
    </row>
    <row r="4002" spans="1:8" x14ac:dyDescent="0.3">
      <c r="A4002" s="203">
        <v>40109</v>
      </c>
      <c r="B4002" s="204" t="s">
        <v>134</v>
      </c>
      <c r="C4002" s="204" t="s">
        <v>134</v>
      </c>
      <c r="D4002" s="204" t="s">
        <v>711</v>
      </c>
      <c r="E4002" s="204" t="s">
        <v>712</v>
      </c>
      <c r="F4002" s="205">
        <v>5476</v>
      </c>
      <c r="G4002" s="205">
        <v>8714</v>
      </c>
      <c r="H4002">
        <f t="shared" si="76"/>
        <v>2009</v>
      </c>
    </row>
    <row r="4003" spans="1:8" x14ac:dyDescent="0.3">
      <c r="A4003" s="203">
        <v>40109</v>
      </c>
      <c r="B4003" s="204" t="s">
        <v>509</v>
      </c>
      <c r="C4003" s="204" t="s">
        <v>713</v>
      </c>
      <c r="D4003" s="204" t="s">
        <v>96</v>
      </c>
      <c r="E4003" s="204" t="s">
        <v>712</v>
      </c>
      <c r="F4003" s="205">
        <v>2942.2549999999997</v>
      </c>
      <c r="G4003" s="205">
        <v>2638.0299999999997</v>
      </c>
      <c r="H4003">
        <f t="shared" si="76"/>
        <v>2009</v>
      </c>
    </row>
    <row r="4004" spans="1:8" x14ac:dyDescent="0.3">
      <c r="A4004" s="203">
        <v>40109</v>
      </c>
      <c r="B4004" s="204" t="s">
        <v>509</v>
      </c>
      <c r="C4004" s="204" t="s">
        <v>714</v>
      </c>
      <c r="D4004" s="204" t="s">
        <v>96</v>
      </c>
      <c r="E4004" s="204" t="s">
        <v>712</v>
      </c>
      <c r="F4004" s="205">
        <v>307</v>
      </c>
      <c r="G4004" s="205">
        <v>402</v>
      </c>
      <c r="H4004">
        <f t="shared" si="76"/>
        <v>2009</v>
      </c>
    </row>
    <row r="4005" spans="1:8" x14ac:dyDescent="0.3">
      <c r="A4005" s="203">
        <v>40109</v>
      </c>
      <c r="B4005" s="204" t="s">
        <v>509</v>
      </c>
      <c r="C4005" s="204" t="s">
        <v>715</v>
      </c>
      <c r="D4005" s="204" t="s">
        <v>96</v>
      </c>
      <c r="E4005" s="204" t="s">
        <v>712</v>
      </c>
      <c r="F4005" s="205">
        <v>0</v>
      </c>
      <c r="G4005" s="205">
        <v>2969</v>
      </c>
      <c r="H4005">
        <f t="shared" si="76"/>
        <v>2009</v>
      </c>
    </row>
    <row r="4006" spans="1:8" x14ac:dyDescent="0.3">
      <c r="A4006" s="203">
        <v>40109</v>
      </c>
      <c r="B4006" s="204" t="s">
        <v>716</v>
      </c>
      <c r="C4006" s="204" t="s">
        <v>716</v>
      </c>
      <c r="D4006" s="204" t="s">
        <v>96</v>
      </c>
      <c r="E4006" s="204" t="s">
        <v>712</v>
      </c>
      <c r="F4006" s="205">
        <v>882</v>
      </c>
      <c r="G4006" s="205">
        <v>1862</v>
      </c>
      <c r="H4006">
        <f t="shared" si="76"/>
        <v>2009</v>
      </c>
    </row>
    <row r="4007" spans="1:8" x14ac:dyDescent="0.3">
      <c r="A4007" s="203">
        <v>40109</v>
      </c>
      <c r="B4007" s="204" t="s">
        <v>717</v>
      </c>
      <c r="C4007" s="204" t="s">
        <v>718</v>
      </c>
      <c r="D4007" s="204" t="s">
        <v>96</v>
      </c>
      <c r="E4007" s="204" t="s">
        <v>712</v>
      </c>
      <c r="F4007" s="205">
        <v>932</v>
      </c>
      <c r="G4007" s="205">
        <v>1378</v>
      </c>
      <c r="H4007">
        <f t="shared" si="76"/>
        <v>2009</v>
      </c>
    </row>
    <row r="4008" spans="1:8" x14ac:dyDescent="0.3">
      <c r="A4008" s="203">
        <v>40109</v>
      </c>
      <c r="B4008" s="204" t="s">
        <v>717</v>
      </c>
      <c r="C4008" s="204" t="s">
        <v>719</v>
      </c>
      <c r="D4008" s="204" t="s">
        <v>96</v>
      </c>
      <c r="E4008" s="204" t="s">
        <v>712</v>
      </c>
      <c r="F4008" s="205">
        <v>255</v>
      </c>
      <c r="G4008" s="205">
        <v>355</v>
      </c>
      <c r="H4008">
        <f t="shared" si="76"/>
        <v>2009</v>
      </c>
    </row>
    <row r="4009" spans="1:8" x14ac:dyDescent="0.3">
      <c r="A4009" s="203">
        <v>40109</v>
      </c>
      <c r="B4009" s="204" t="s">
        <v>720</v>
      </c>
      <c r="C4009" s="204" t="s">
        <v>720</v>
      </c>
      <c r="D4009" s="204" t="s">
        <v>96</v>
      </c>
      <c r="E4009" s="204" t="s">
        <v>712</v>
      </c>
      <c r="F4009" s="205">
        <v>138</v>
      </c>
      <c r="G4009" s="205">
        <v>656</v>
      </c>
      <c r="H4009">
        <f t="shared" si="76"/>
        <v>2009</v>
      </c>
    </row>
    <row r="4010" spans="1:8" x14ac:dyDescent="0.3">
      <c r="A4010" s="203">
        <v>40109</v>
      </c>
      <c r="B4010" s="204" t="s">
        <v>720</v>
      </c>
      <c r="C4010" s="204" t="s">
        <v>720</v>
      </c>
      <c r="D4010" s="204" t="s">
        <v>96</v>
      </c>
      <c r="E4010" s="204" t="s">
        <v>721</v>
      </c>
      <c r="F4010" s="205">
        <v>144</v>
      </c>
      <c r="G4010" s="205">
        <v>267</v>
      </c>
      <c r="H4010">
        <f t="shared" si="76"/>
        <v>2009</v>
      </c>
    </row>
    <row r="4011" spans="1:8" x14ac:dyDescent="0.3">
      <c r="A4011" s="203">
        <v>40109</v>
      </c>
      <c r="B4011" s="204" t="s">
        <v>134</v>
      </c>
      <c r="C4011" s="204" t="s">
        <v>134</v>
      </c>
      <c r="D4011" s="204" t="s">
        <v>711</v>
      </c>
      <c r="E4011" s="204" t="s">
        <v>721</v>
      </c>
      <c r="F4011" s="205">
        <v>5720</v>
      </c>
      <c r="G4011" s="205">
        <v>7183</v>
      </c>
      <c r="H4011">
        <f t="shared" si="76"/>
        <v>2009</v>
      </c>
    </row>
    <row r="4012" spans="1:8" x14ac:dyDescent="0.3">
      <c r="A4012" s="203">
        <v>40109</v>
      </c>
      <c r="B4012" s="204" t="s">
        <v>509</v>
      </c>
      <c r="C4012" s="204" t="s">
        <v>713</v>
      </c>
      <c r="D4012" s="204" t="s">
        <v>96</v>
      </c>
      <c r="E4012" s="204" t="s">
        <v>721</v>
      </c>
      <c r="F4012" s="205">
        <v>3517.6949999999997</v>
      </c>
      <c r="G4012" s="205">
        <v>2369.625</v>
      </c>
      <c r="H4012">
        <f t="shared" si="76"/>
        <v>2009</v>
      </c>
    </row>
    <row r="4013" spans="1:8" x14ac:dyDescent="0.3">
      <c r="A4013" s="203">
        <v>40109</v>
      </c>
      <c r="B4013" s="204" t="s">
        <v>509</v>
      </c>
      <c r="C4013" s="204" t="s">
        <v>714</v>
      </c>
      <c r="D4013" s="204" t="s">
        <v>96</v>
      </c>
      <c r="E4013" s="204" t="s">
        <v>721</v>
      </c>
      <c r="F4013" s="205">
        <v>353</v>
      </c>
      <c r="G4013" s="205">
        <v>492</v>
      </c>
      <c r="H4013">
        <f t="shared" si="76"/>
        <v>2009</v>
      </c>
    </row>
    <row r="4014" spans="1:8" x14ac:dyDescent="0.3">
      <c r="A4014" s="203">
        <v>40109</v>
      </c>
      <c r="B4014" s="204" t="s">
        <v>509</v>
      </c>
      <c r="C4014" s="204" t="s">
        <v>715</v>
      </c>
      <c r="D4014" s="204" t="s">
        <v>96</v>
      </c>
      <c r="E4014" s="204" t="s">
        <v>721</v>
      </c>
      <c r="F4014" s="205">
        <v>0</v>
      </c>
      <c r="G4014" s="205">
        <v>3197</v>
      </c>
      <c r="H4014">
        <f t="shared" si="76"/>
        <v>2009</v>
      </c>
    </row>
    <row r="4015" spans="1:8" x14ac:dyDescent="0.3">
      <c r="A4015" s="203">
        <v>40109</v>
      </c>
      <c r="B4015" s="204" t="s">
        <v>716</v>
      </c>
      <c r="C4015" s="204" t="s">
        <v>716</v>
      </c>
      <c r="D4015" s="204" t="s">
        <v>96</v>
      </c>
      <c r="E4015" s="204" t="s">
        <v>721</v>
      </c>
      <c r="F4015" s="205">
        <v>650</v>
      </c>
      <c r="G4015" s="205">
        <v>1438</v>
      </c>
      <c r="H4015">
        <f t="shared" si="76"/>
        <v>2009</v>
      </c>
    </row>
    <row r="4016" spans="1:8" x14ac:dyDescent="0.3">
      <c r="A4016" s="203">
        <v>40109</v>
      </c>
      <c r="B4016" s="204" t="s">
        <v>717</v>
      </c>
      <c r="C4016" s="204" t="s">
        <v>718</v>
      </c>
      <c r="D4016" s="204" t="s">
        <v>96</v>
      </c>
      <c r="E4016" s="204" t="s">
        <v>721</v>
      </c>
      <c r="F4016" s="205">
        <v>749</v>
      </c>
      <c r="G4016" s="205">
        <v>1175</v>
      </c>
      <c r="H4016">
        <f t="shared" si="76"/>
        <v>2009</v>
      </c>
    </row>
    <row r="4017" spans="1:8" x14ac:dyDescent="0.3">
      <c r="A4017" s="203">
        <v>40109</v>
      </c>
      <c r="B4017" s="204" t="s">
        <v>717</v>
      </c>
      <c r="C4017" s="204" t="s">
        <v>719</v>
      </c>
      <c r="D4017" s="204" t="s">
        <v>96</v>
      </c>
      <c r="E4017" s="204" t="s">
        <v>721</v>
      </c>
      <c r="F4017" s="205">
        <v>278</v>
      </c>
      <c r="G4017" s="205">
        <v>795</v>
      </c>
      <c r="H4017">
        <f t="shared" si="76"/>
        <v>2009</v>
      </c>
    </row>
    <row r="4018" spans="1:8" x14ac:dyDescent="0.3">
      <c r="A4018" s="203">
        <v>40116</v>
      </c>
      <c r="B4018" s="204" t="s">
        <v>134</v>
      </c>
      <c r="C4018" s="204" t="s">
        <v>134</v>
      </c>
      <c r="D4018" s="204" t="s">
        <v>711</v>
      </c>
      <c r="E4018" s="204" t="s">
        <v>712</v>
      </c>
      <c r="F4018" s="205">
        <v>5454</v>
      </c>
      <c r="G4018" s="205">
        <v>9124</v>
      </c>
      <c r="H4018">
        <f t="shared" si="76"/>
        <v>2009</v>
      </c>
    </row>
    <row r="4019" spans="1:8" x14ac:dyDescent="0.3">
      <c r="A4019" s="203">
        <v>40116</v>
      </c>
      <c r="B4019" s="204" t="s">
        <v>509</v>
      </c>
      <c r="C4019" s="204" t="s">
        <v>713</v>
      </c>
      <c r="D4019" s="204" t="s">
        <v>96</v>
      </c>
      <c r="E4019" s="204" t="s">
        <v>712</v>
      </c>
      <c r="F4019" s="205">
        <v>3415.4649999999997</v>
      </c>
      <c r="G4019" s="205">
        <v>3012.91</v>
      </c>
      <c r="H4019">
        <f t="shared" si="76"/>
        <v>2009</v>
      </c>
    </row>
    <row r="4020" spans="1:8" x14ac:dyDescent="0.3">
      <c r="A4020" s="203">
        <v>40116</v>
      </c>
      <c r="B4020" s="204" t="s">
        <v>509</v>
      </c>
      <c r="C4020" s="204" t="s">
        <v>714</v>
      </c>
      <c r="D4020" s="204" t="s">
        <v>96</v>
      </c>
      <c r="E4020" s="204" t="s">
        <v>712</v>
      </c>
      <c r="F4020" s="205">
        <v>174</v>
      </c>
      <c r="G4020" s="205">
        <v>255</v>
      </c>
      <c r="H4020">
        <f t="shared" si="76"/>
        <v>2009</v>
      </c>
    </row>
    <row r="4021" spans="1:8" x14ac:dyDescent="0.3">
      <c r="A4021" s="203">
        <v>40116</v>
      </c>
      <c r="B4021" s="204" t="s">
        <v>509</v>
      </c>
      <c r="C4021" s="204" t="s">
        <v>715</v>
      </c>
      <c r="D4021" s="204" t="s">
        <v>96</v>
      </c>
      <c r="E4021" s="204" t="s">
        <v>712</v>
      </c>
      <c r="F4021" s="205">
        <v>0</v>
      </c>
      <c r="G4021" s="205">
        <v>2892</v>
      </c>
      <c r="H4021">
        <f t="shared" si="76"/>
        <v>2009</v>
      </c>
    </row>
    <row r="4022" spans="1:8" x14ac:dyDescent="0.3">
      <c r="A4022" s="203">
        <v>40116</v>
      </c>
      <c r="B4022" s="204" t="s">
        <v>716</v>
      </c>
      <c r="C4022" s="204" t="s">
        <v>716</v>
      </c>
      <c r="D4022" s="204" t="s">
        <v>96</v>
      </c>
      <c r="E4022" s="204" t="s">
        <v>712</v>
      </c>
      <c r="F4022" s="205">
        <v>919</v>
      </c>
      <c r="G4022" s="205">
        <v>1794</v>
      </c>
      <c r="H4022">
        <f t="shared" si="76"/>
        <v>2009</v>
      </c>
    </row>
    <row r="4023" spans="1:8" x14ac:dyDescent="0.3">
      <c r="A4023" s="203">
        <v>40116</v>
      </c>
      <c r="B4023" s="204" t="s">
        <v>717</v>
      </c>
      <c r="C4023" s="204" t="s">
        <v>718</v>
      </c>
      <c r="D4023" s="204" t="s">
        <v>96</v>
      </c>
      <c r="E4023" s="204" t="s">
        <v>712</v>
      </c>
      <c r="F4023" s="205">
        <v>1175</v>
      </c>
      <c r="G4023" s="205">
        <v>1588</v>
      </c>
      <c r="H4023">
        <f t="shared" si="76"/>
        <v>2009</v>
      </c>
    </row>
    <row r="4024" spans="1:8" x14ac:dyDescent="0.3">
      <c r="A4024" s="203">
        <v>40116</v>
      </c>
      <c r="B4024" s="204" t="s">
        <v>717</v>
      </c>
      <c r="C4024" s="204" t="s">
        <v>719</v>
      </c>
      <c r="D4024" s="204" t="s">
        <v>96</v>
      </c>
      <c r="E4024" s="204" t="s">
        <v>712</v>
      </c>
      <c r="F4024" s="205">
        <v>152</v>
      </c>
      <c r="G4024" s="205">
        <v>217</v>
      </c>
      <c r="H4024">
        <f t="shared" si="76"/>
        <v>2009</v>
      </c>
    </row>
    <row r="4025" spans="1:8" x14ac:dyDescent="0.3">
      <c r="A4025" s="203">
        <v>40116</v>
      </c>
      <c r="B4025" s="204" t="s">
        <v>720</v>
      </c>
      <c r="C4025" s="204" t="s">
        <v>720</v>
      </c>
      <c r="D4025" s="204" t="s">
        <v>96</v>
      </c>
      <c r="E4025" s="204" t="s">
        <v>712</v>
      </c>
      <c r="F4025" s="205">
        <v>254</v>
      </c>
      <c r="G4025" s="205">
        <v>694</v>
      </c>
      <c r="H4025">
        <f t="shared" si="76"/>
        <v>2009</v>
      </c>
    </row>
    <row r="4026" spans="1:8" x14ac:dyDescent="0.3">
      <c r="A4026" s="203">
        <v>40116</v>
      </c>
      <c r="B4026" s="204" t="s">
        <v>720</v>
      </c>
      <c r="C4026" s="204" t="s">
        <v>720</v>
      </c>
      <c r="D4026" s="204" t="s">
        <v>96</v>
      </c>
      <c r="E4026" s="204" t="s">
        <v>721</v>
      </c>
      <c r="F4026" s="205">
        <v>78</v>
      </c>
      <c r="G4026" s="205">
        <v>326</v>
      </c>
      <c r="H4026">
        <f t="shared" si="76"/>
        <v>2009</v>
      </c>
    </row>
    <row r="4027" spans="1:8" x14ac:dyDescent="0.3">
      <c r="A4027" s="203">
        <v>40116</v>
      </c>
      <c r="B4027" s="204" t="s">
        <v>134</v>
      </c>
      <c r="C4027" s="204" t="s">
        <v>134</v>
      </c>
      <c r="D4027" s="204" t="s">
        <v>711</v>
      </c>
      <c r="E4027" s="204" t="s">
        <v>721</v>
      </c>
      <c r="F4027" s="205">
        <v>5603</v>
      </c>
      <c r="G4027" s="205">
        <v>6633</v>
      </c>
      <c r="H4027">
        <f t="shared" si="76"/>
        <v>2009</v>
      </c>
    </row>
    <row r="4028" spans="1:8" x14ac:dyDescent="0.3">
      <c r="A4028" s="203">
        <v>40116</v>
      </c>
      <c r="B4028" s="204" t="s">
        <v>509</v>
      </c>
      <c r="C4028" s="204" t="s">
        <v>713</v>
      </c>
      <c r="D4028" s="204" t="s">
        <v>96</v>
      </c>
      <c r="E4028" s="204" t="s">
        <v>721</v>
      </c>
      <c r="F4028" s="205">
        <v>3626.3249999999998</v>
      </c>
      <c r="G4028" s="205">
        <v>2682.7349999999997</v>
      </c>
      <c r="H4028">
        <f t="shared" si="76"/>
        <v>2009</v>
      </c>
    </row>
    <row r="4029" spans="1:8" x14ac:dyDescent="0.3">
      <c r="A4029" s="203">
        <v>40116</v>
      </c>
      <c r="B4029" s="204" t="s">
        <v>509</v>
      </c>
      <c r="C4029" s="204" t="s">
        <v>714</v>
      </c>
      <c r="D4029" s="204" t="s">
        <v>96</v>
      </c>
      <c r="E4029" s="204" t="s">
        <v>721</v>
      </c>
      <c r="F4029" s="205">
        <v>449</v>
      </c>
      <c r="G4029" s="205">
        <v>596</v>
      </c>
      <c r="H4029">
        <f t="shared" si="76"/>
        <v>2009</v>
      </c>
    </row>
    <row r="4030" spans="1:8" x14ac:dyDescent="0.3">
      <c r="A4030" s="203">
        <v>40116</v>
      </c>
      <c r="B4030" s="204" t="s">
        <v>509</v>
      </c>
      <c r="C4030" s="204" t="s">
        <v>715</v>
      </c>
      <c r="D4030" s="204" t="s">
        <v>96</v>
      </c>
      <c r="E4030" s="204" t="s">
        <v>721</v>
      </c>
      <c r="F4030" s="205">
        <v>0</v>
      </c>
      <c r="G4030" s="205">
        <v>3495</v>
      </c>
      <c r="H4030">
        <f t="shared" si="76"/>
        <v>2009</v>
      </c>
    </row>
    <row r="4031" spans="1:8" x14ac:dyDescent="0.3">
      <c r="A4031" s="203">
        <v>40116</v>
      </c>
      <c r="B4031" s="204" t="s">
        <v>716</v>
      </c>
      <c r="C4031" s="204" t="s">
        <v>716</v>
      </c>
      <c r="D4031" s="204" t="s">
        <v>96</v>
      </c>
      <c r="E4031" s="204" t="s">
        <v>721</v>
      </c>
      <c r="F4031" s="205">
        <v>667</v>
      </c>
      <c r="G4031" s="205">
        <v>1294</v>
      </c>
      <c r="H4031">
        <f t="shared" si="76"/>
        <v>2009</v>
      </c>
    </row>
    <row r="4032" spans="1:8" x14ac:dyDescent="0.3">
      <c r="A4032" s="203">
        <v>40116</v>
      </c>
      <c r="B4032" s="204" t="s">
        <v>717</v>
      </c>
      <c r="C4032" s="204" t="s">
        <v>718</v>
      </c>
      <c r="D4032" s="204" t="s">
        <v>96</v>
      </c>
      <c r="E4032" s="204" t="s">
        <v>721</v>
      </c>
      <c r="F4032" s="205">
        <v>657</v>
      </c>
      <c r="G4032" s="205">
        <v>1109</v>
      </c>
      <c r="H4032">
        <f t="shared" si="76"/>
        <v>2009</v>
      </c>
    </row>
    <row r="4033" spans="1:8" x14ac:dyDescent="0.3">
      <c r="A4033" s="203">
        <v>40116</v>
      </c>
      <c r="B4033" s="204" t="s">
        <v>717</v>
      </c>
      <c r="C4033" s="204" t="s">
        <v>719</v>
      </c>
      <c r="D4033" s="204" t="s">
        <v>96</v>
      </c>
      <c r="E4033" s="204" t="s">
        <v>721</v>
      </c>
      <c r="F4033" s="205">
        <v>227</v>
      </c>
      <c r="G4033" s="205">
        <v>741</v>
      </c>
      <c r="H4033">
        <f t="shared" si="76"/>
        <v>2009</v>
      </c>
    </row>
    <row r="4034" spans="1:8" x14ac:dyDescent="0.3">
      <c r="A4034" s="203">
        <v>40123</v>
      </c>
      <c r="B4034" s="204" t="s">
        <v>134</v>
      </c>
      <c r="C4034" s="204" t="s">
        <v>134</v>
      </c>
      <c r="D4034" s="204" t="s">
        <v>711</v>
      </c>
      <c r="E4034" s="204" t="s">
        <v>712</v>
      </c>
      <c r="F4034" s="205">
        <v>5342</v>
      </c>
      <c r="G4034" s="205">
        <v>9647</v>
      </c>
      <c r="H4034">
        <f t="shared" si="76"/>
        <v>2009</v>
      </c>
    </row>
    <row r="4035" spans="1:8" x14ac:dyDescent="0.3">
      <c r="A4035" s="203">
        <v>40123</v>
      </c>
      <c r="B4035" s="204" t="s">
        <v>509</v>
      </c>
      <c r="C4035" s="204" t="s">
        <v>713</v>
      </c>
      <c r="D4035" s="204" t="s">
        <v>96</v>
      </c>
      <c r="E4035" s="204" t="s">
        <v>712</v>
      </c>
      <c r="F4035" s="205">
        <v>2866.0949999999998</v>
      </c>
      <c r="G4035" s="205">
        <v>2820.95</v>
      </c>
      <c r="H4035">
        <f t="shared" ref="H4035:H4098" si="77">YEAR(A4035)</f>
        <v>2009</v>
      </c>
    </row>
    <row r="4036" spans="1:8" x14ac:dyDescent="0.3">
      <c r="A4036" s="203">
        <v>40123</v>
      </c>
      <c r="B4036" s="204" t="s">
        <v>509</v>
      </c>
      <c r="C4036" s="204" t="s">
        <v>714</v>
      </c>
      <c r="D4036" s="204" t="s">
        <v>96</v>
      </c>
      <c r="E4036" s="204" t="s">
        <v>712</v>
      </c>
      <c r="F4036" s="205">
        <v>439</v>
      </c>
      <c r="G4036" s="205">
        <v>253</v>
      </c>
      <c r="H4036">
        <f t="shared" si="77"/>
        <v>2009</v>
      </c>
    </row>
    <row r="4037" spans="1:8" x14ac:dyDescent="0.3">
      <c r="A4037" s="203">
        <v>40123</v>
      </c>
      <c r="B4037" s="204" t="s">
        <v>509</v>
      </c>
      <c r="C4037" s="204" t="s">
        <v>715</v>
      </c>
      <c r="D4037" s="204" t="s">
        <v>96</v>
      </c>
      <c r="E4037" s="204" t="s">
        <v>712</v>
      </c>
      <c r="F4037" s="205">
        <v>0</v>
      </c>
      <c r="G4037" s="205">
        <v>3086</v>
      </c>
      <c r="H4037">
        <f t="shared" si="77"/>
        <v>2009</v>
      </c>
    </row>
    <row r="4038" spans="1:8" x14ac:dyDescent="0.3">
      <c r="A4038" s="203">
        <v>40123</v>
      </c>
      <c r="B4038" s="204" t="s">
        <v>716</v>
      </c>
      <c r="C4038" s="204" t="s">
        <v>716</v>
      </c>
      <c r="D4038" s="204" t="s">
        <v>96</v>
      </c>
      <c r="E4038" s="204" t="s">
        <v>712</v>
      </c>
      <c r="F4038" s="205">
        <v>984</v>
      </c>
      <c r="G4038" s="205">
        <v>1975</v>
      </c>
      <c r="H4038">
        <f t="shared" si="77"/>
        <v>2009</v>
      </c>
    </row>
    <row r="4039" spans="1:8" x14ac:dyDescent="0.3">
      <c r="A4039" s="203">
        <v>40123</v>
      </c>
      <c r="B4039" s="204" t="s">
        <v>717</v>
      </c>
      <c r="C4039" s="204" t="s">
        <v>718</v>
      </c>
      <c r="D4039" s="204" t="s">
        <v>96</v>
      </c>
      <c r="E4039" s="204" t="s">
        <v>712</v>
      </c>
      <c r="F4039" s="205">
        <v>1026</v>
      </c>
      <c r="G4039" s="205">
        <v>1482</v>
      </c>
      <c r="H4039">
        <f t="shared" si="77"/>
        <v>2009</v>
      </c>
    </row>
    <row r="4040" spans="1:8" x14ac:dyDescent="0.3">
      <c r="A4040" s="203">
        <v>40123</v>
      </c>
      <c r="B4040" s="204" t="s">
        <v>717</v>
      </c>
      <c r="C4040" s="204" t="s">
        <v>719</v>
      </c>
      <c r="D4040" s="204" t="s">
        <v>96</v>
      </c>
      <c r="E4040" s="204" t="s">
        <v>712</v>
      </c>
      <c r="F4040" s="205">
        <v>256</v>
      </c>
      <c r="G4040" s="205">
        <v>412</v>
      </c>
      <c r="H4040">
        <f t="shared" si="77"/>
        <v>2009</v>
      </c>
    </row>
    <row r="4041" spans="1:8" x14ac:dyDescent="0.3">
      <c r="A4041" s="203">
        <v>40123</v>
      </c>
      <c r="B4041" s="204" t="s">
        <v>720</v>
      </c>
      <c r="C4041" s="204" t="s">
        <v>720</v>
      </c>
      <c r="D4041" s="204" t="s">
        <v>96</v>
      </c>
      <c r="E4041" s="204" t="s">
        <v>712</v>
      </c>
      <c r="F4041" s="205">
        <v>263</v>
      </c>
      <c r="G4041" s="205">
        <v>694</v>
      </c>
      <c r="H4041">
        <f t="shared" si="77"/>
        <v>2009</v>
      </c>
    </row>
    <row r="4042" spans="1:8" x14ac:dyDescent="0.3">
      <c r="A4042" s="203">
        <v>40123</v>
      </c>
      <c r="B4042" s="204" t="s">
        <v>720</v>
      </c>
      <c r="C4042" s="204" t="s">
        <v>720</v>
      </c>
      <c r="D4042" s="204" t="s">
        <v>96</v>
      </c>
      <c r="E4042" s="204" t="s">
        <v>721</v>
      </c>
      <c r="F4042" s="205">
        <v>97</v>
      </c>
      <c r="G4042" s="205">
        <v>279</v>
      </c>
      <c r="H4042">
        <f t="shared" si="77"/>
        <v>2009</v>
      </c>
    </row>
    <row r="4043" spans="1:8" x14ac:dyDescent="0.3">
      <c r="A4043" s="203">
        <v>40123</v>
      </c>
      <c r="B4043" s="204" t="s">
        <v>134</v>
      </c>
      <c r="C4043" s="204" t="s">
        <v>134</v>
      </c>
      <c r="D4043" s="204" t="s">
        <v>711</v>
      </c>
      <c r="E4043" s="204" t="s">
        <v>721</v>
      </c>
      <c r="F4043" s="205">
        <v>5790</v>
      </c>
      <c r="G4043" s="205">
        <v>6199</v>
      </c>
      <c r="H4043">
        <f t="shared" si="77"/>
        <v>2009</v>
      </c>
    </row>
    <row r="4044" spans="1:8" x14ac:dyDescent="0.3">
      <c r="A4044" s="203">
        <v>40123</v>
      </c>
      <c r="B4044" s="204" t="s">
        <v>509</v>
      </c>
      <c r="C4044" s="204" t="s">
        <v>713</v>
      </c>
      <c r="D4044" s="204" t="s">
        <v>96</v>
      </c>
      <c r="E4044" s="204" t="s">
        <v>721</v>
      </c>
      <c r="F4044" s="205">
        <v>3736.02</v>
      </c>
      <c r="G4044" s="205">
        <v>3051.2249999999999</v>
      </c>
      <c r="H4044">
        <f t="shared" si="77"/>
        <v>2009</v>
      </c>
    </row>
    <row r="4045" spans="1:8" x14ac:dyDescent="0.3">
      <c r="A4045" s="203">
        <v>40123</v>
      </c>
      <c r="B4045" s="204" t="s">
        <v>509</v>
      </c>
      <c r="C4045" s="204" t="s">
        <v>714</v>
      </c>
      <c r="D4045" s="204" t="s">
        <v>96</v>
      </c>
      <c r="E4045" s="204" t="s">
        <v>721</v>
      </c>
      <c r="F4045" s="205">
        <v>509</v>
      </c>
      <c r="G4045" s="205">
        <v>725</v>
      </c>
      <c r="H4045">
        <f t="shared" si="77"/>
        <v>2009</v>
      </c>
    </row>
    <row r="4046" spans="1:8" x14ac:dyDescent="0.3">
      <c r="A4046" s="203">
        <v>40123</v>
      </c>
      <c r="B4046" s="204" t="s">
        <v>509</v>
      </c>
      <c r="C4046" s="204" t="s">
        <v>715</v>
      </c>
      <c r="D4046" s="204" t="s">
        <v>96</v>
      </c>
      <c r="E4046" s="204" t="s">
        <v>721</v>
      </c>
      <c r="F4046" s="205">
        <v>0</v>
      </c>
      <c r="G4046" s="205">
        <v>3879</v>
      </c>
      <c r="H4046">
        <f t="shared" si="77"/>
        <v>2009</v>
      </c>
    </row>
    <row r="4047" spans="1:8" x14ac:dyDescent="0.3">
      <c r="A4047" s="203">
        <v>40123</v>
      </c>
      <c r="B4047" s="204" t="s">
        <v>716</v>
      </c>
      <c r="C4047" s="204" t="s">
        <v>716</v>
      </c>
      <c r="D4047" s="204" t="s">
        <v>96</v>
      </c>
      <c r="E4047" s="204" t="s">
        <v>721</v>
      </c>
      <c r="F4047" s="205">
        <v>589</v>
      </c>
      <c r="G4047" s="205">
        <v>1187</v>
      </c>
      <c r="H4047">
        <f t="shared" si="77"/>
        <v>2009</v>
      </c>
    </row>
    <row r="4048" spans="1:8" x14ac:dyDescent="0.3">
      <c r="A4048" s="203">
        <v>40123</v>
      </c>
      <c r="B4048" s="204" t="s">
        <v>717</v>
      </c>
      <c r="C4048" s="204" t="s">
        <v>718</v>
      </c>
      <c r="D4048" s="204" t="s">
        <v>96</v>
      </c>
      <c r="E4048" s="204" t="s">
        <v>721</v>
      </c>
      <c r="F4048" s="205">
        <v>701</v>
      </c>
      <c r="G4048" s="205">
        <v>1095</v>
      </c>
      <c r="H4048">
        <f t="shared" si="77"/>
        <v>2009</v>
      </c>
    </row>
    <row r="4049" spans="1:8" x14ac:dyDescent="0.3">
      <c r="A4049" s="203">
        <v>40123</v>
      </c>
      <c r="B4049" s="204" t="s">
        <v>717</v>
      </c>
      <c r="C4049" s="204" t="s">
        <v>719</v>
      </c>
      <c r="D4049" s="204" t="s">
        <v>96</v>
      </c>
      <c r="E4049" s="204" t="s">
        <v>721</v>
      </c>
      <c r="F4049" s="205">
        <v>213</v>
      </c>
      <c r="G4049" s="205">
        <v>668</v>
      </c>
      <c r="H4049">
        <f t="shared" si="77"/>
        <v>2009</v>
      </c>
    </row>
    <row r="4050" spans="1:8" x14ac:dyDescent="0.3">
      <c r="A4050" s="203">
        <v>40130</v>
      </c>
      <c r="B4050" s="204" t="s">
        <v>134</v>
      </c>
      <c r="C4050" s="204" t="s">
        <v>134</v>
      </c>
      <c r="D4050" s="204" t="s">
        <v>711</v>
      </c>
      <c r="E4050" s="204" t="s">
        <v>712</v>
      </c>
      <c r="F4050" s="205">
        <v>5561</v>
      </c>
      <c r="G4050" s="205">
        <v>9445</v>
      </c>
      <c r="H4050">
        <f t="shared" si="77"/>
        <v>2009</v>
      </c>
    </row>
    <row r="4051" spans="1:8" x14ac:dyDescent="0.3">
      <c r="A4051" s="203">
        <v>40130</v>
      </c>
      <c r="B4051" s="204" t="s">
        <v>509</v>
      </c>
      <c r="C4051" s="204" t="s">
        <v>713</v>
      </c>
      <c r="D4051" s="204" t="s">
        <v>96</v>
      </c>
      <c r="E4051" s="204" t="s">
        <v>712</v>
      </c>
      <c r="F4051" s="205">
        <v>3066.4549999999999</v>
      </c>
      <c r="G4051" s="205">
        <v>2754.9849999999997</v>
      </c>
      <c r="H4051">
        <f t="shared" si="77"/>
        <v>2009</v>
      </c>
    </row>
    <row r="4052" spans="1:8" x14ac:dyDescent="0.3">
      <c r="A4052" s="203">
        <v>40130</v>
      </c>
      <c r="B4052" s="204" t="s">
        <v>509</v>
      </c>
      <c r="C4052" s="204" t="s">
        <v>714</v>
      </c>
      <c r="D4052" s="204" t="s">
        <v>96</v>
      </c>
      <c r="E4052" s="204" t="s">
        <v>712</v>
      </c>
      <c r="F4052" s="205">
        <v>587</v>
      </c>
      <c r="G4052" s="205">
        <v>645</v>
      </c>
      <c r="H4052">
        <f t="shared" si="77"/>
        <v>2009</v>
      </c>
    </row>
    <row r="4053" spans="1:8" x14ac:dyDescent="0.3">
      <c r="A4053" s="203">
        <v>40130</v>
      </c>
      <c r="B4053" s="204" t="s">
        <v>509</v>
      </c>
      <c r="C4053" s="204" t="s">
        <v>715</v>
      </c>
      <c r="D4053" s="204" t="s">
        <v>96</v>
      </c>
      <c r="E4053" s="204" t="s">
        <v>712</v>
      </c>
      <c r="F4053" s="205">
        <v>0</v>
      </c>
      <c r="G4053" s="205">
        <v>2915</v>
      </c>
      <c r="H4053">
        <f t="shared" si="77"/>
        <v>2009</v>
      </c>
    </row>
    <row r="4054" spans="1:8" x14ac:dyDescent="0.3">
      <c r="A4054" s="203">
        <v>40130</v>
      </c>
      <c r="B4054" s="204" t="s">
        <v>716</v>
      </c>
      <c r="C4054" s="204" t="s">
        <v>716</v>
      </c>
      <c r="D4054" s="204" t="s">
        <v>96</v>
      </c>
      <c r="E4054" s="204" t="s">
        <v>712</v>
      </c>
      <c r="F4054" s="205">
        <v>1185</v>
      </c>
      <c r="G4054" s="205">
        <v>2007</v>
      </c>
      <c r="H4054">
        <f t="shared" si="77"/>
        <v>2009</v>
      </c>
    </row>
    <row r="4055" spans="1:8" x14ac:dyDescent="0.3">
      <c r="A4055" s="203">
        <v>40130</v>
      </c>
      <c r="B4055" s="204" t="s">
        <v>717</v>
      </c>
      <c r="C4055" s="204" t="s">
        <v>718</v>
      </c>
      <c r="D4055" s="204" t="s">
        <v>96</v>
      </c>
      <c r="E4055" s="204" t="s">
        <v>712</v>
      </c>
      <c r="F4055" s="205">
        <v>873</v>
      </c>
      <c r="G4055" s="205">
        <v>1489</v>
      </c>
      <c r="H4055">
        <f t="shared" si="77"/>
        <v>2009</v>
      </c>
    </row>
    <row r="4056" spans="1:8" x14ac:dyDescent="0.3">
      <c r="A4056" s="203">
        <v>40130</v>
      </c>
      <c r="B4056" s="204" t="s">
        <v>717</v>
      </c>
      <c r="C4056" s="204" t="s">
        <v>719</v>
      </c>
      <c r="D4056" s="204" t="s">
        <v>96</v>
      </c>
      <c r="E4056" s="204" t="s">
        <v>712</v>
      </c>
      <c r="F4056" s="205">
        <v>376</v>
      </c>
      <c r="G4056" s="205">
        <v>545</v>
      </c>
      <c r="H4056">
        <f t="shared" si="77"/>
        <v>2009</v>
      </c>
    </row>
    <row r="4057" spans="1:8" x14ac:dyDescent="0.3">
      <c r="A4057" s="203">
        <v>40130</v>
      </c>
      <c r="B4057" s="204" t="s">
        <v>720</v>
      </c>
      <c r="C4057" s="204" t="s">
        <v>720</v>
      </c>
      <c r="D4057" s="204" t="s">
        <v>96</v>
      </c>
      <c r="E4057" s="204" t="s">
        <v>712</v>
      </c>
      <c r="F4057" s="205">
        <v>246</v>
      </c>
      <c r="G4057" s="205">
        <v>603</v>
      </c>
      <c r="H4057">
        <f t="shared" si="77"/>
        <v>2009</v>
      </c>
    </row>
    <row r="4058" spans="1:8" x14ac:dyDescent="0.3">
      <c r="A4058" s="203">
        <v>40130</v>
      </c>
      <c r="B4058" s="204" t="s">
        <v>720</v>
      </c>
      <c r="C4058" s="204" t="s">
        <v>720</v>
      </c>
      <c r="D4058" s="204" t="s">
        <v>96</v>
      </c>
      <c r="E4058" s="204" t="s">
        <v>721</v>
      </c>
      <c r="F4058" s="205">
        <v>60</v>
      </c>
      <c r="G4058" s="205">
        <v>242</v>
      </c>
      <c r="H4058">
        <f t="shared" si="77"/>
        <v>2009</v>
      </c>
    </row>
    <row r="4059" spans="1:8" x14ac:dyDescent="0.3">
      <c r="A4059" s="203">
        <v>40130</v>
      </c>
      <c r="B4059" s="204" t="s">
        <v>134</v>
      </c>
      <c r="C4059" s="204" t="s">
        <v>134</v>
      </c>
      <c r="D4059" s="204" t="s">
        <v>711</v>
      </c>
      <c r="E4059" s="204" t="s">
        <v>721</v>
      </c>
      <c r="F4059" s="205">
        <v>5392</v>
      </c>
      <c r="G4059" s="205">
        <v>6947</v>
      </c>
      <c r="H4059">
        <f t="shared" si="77"/>
        <v>2009</v>
      </c>
    </row>
    <row r="4060" spans="1:8" x14ac:dyDescent="0.3">
      <c r="A4060" s="203">
        <v>40130</v>
      </c>
      <c r="B4060" s="204" t="s">
        <v>509</v>
      </c>
      <c r="C4060" s="204" t="s">
        <v>713</v>
      </c>
      <c r="D4060" s="204" t="s">
        <v>96</v>
      </c>
      <c r="E4060" s="204" t="s">
        <v>721</v>
      </c>
      <c r="F4060" s="205">
        <v>3161.9849999999997</v>
      </c>
      <c r="G4060" s="205">
        <v>2971.35</v>
      </c>
      <c r="H4060">
        <f t="shared" si="77"/>
        <v>2009</v>
      </c>
    </row>
    <row r="4061" spans="1:8" x14ac:dyDescent="0.3">
      <c r="A4061" s="203">
        <v>40130</v>
      </c>
      <c r="B4061" s="204" t="s">
        <v>509</v>
      </c>
      <c r="C4061" s="204" t="s">
        <v>714</v>
      </c>
      <c r="D4061" s="204" t="s">
        <v>96</v>
      </c>
      <c r="E4061" s="204" t="s">
        <v>721</v>
      </c>
      <c r="F4061" s="205">
        <v>382</v>
      </c>
      <c r="G4061" s="205">
        <v>697</v>
      </c>
      <c r="H4061">
        <f t="shared" si="77"/>
        <v>2009</v>
      </c>
    </row>
    <row r="4062" spans="1:8" x14ac:dyDescent="0.3">
      <c r="A4062" s="203">
        <v>40130</v>
      </c>
      <c r="B4062" s="204" t="s">
        <v>509</v>
      </c>
      <c r="C4062" s="204" t="s">
        <v>715</v>
      </c>
      <c r="D4062" s="204" t="s">
        <v>96</v>
      </c>
      <c r="E4062" s="204" t="s">
        <v>721</v>
      </c>
      <c r="F4062" s="205">
        <v>0</v>
      </c>
      <c r="G4062" s="205">
        <v>3967</v>
      </c>
      <c r="H4062">
        <f t="shared" si="77"/>
        <v>2009</v>
      </c>
    </row>
    <row r="4063" spans="1:8" x14ac:dyDescent="0.3">
      <c r="A4063" s="203">
        <v>40130</v>
      </c>
      <c r="B4063" s="204" t="s">
        <v>716</v>
      </c>
      <c r="C4063" s="204" t="s">
        <v>716</v>
      </c>
      <c r="D4063" s="204" t="s">
        <v>96</v>
      </c>
      <c r="E4063" s="204" t="s">
        <v>721</v>
      </c>
      <c r="F4063" s="205">
        <v>722</v>
      </c>
      <c r="G4063" s="205">
        <v>1373</v>
      </c>
      <c r="H4063">
        <f t="shared" si="77"/>
        <v>2009</v>
      </c>
    </row>
    <row r="4064" spans="1:8" x14ac:dyDescent="0.3">
      <c r="A4064" s="203">
        <v>40130</v>
      </c>
      <c r="B4064" s="204" t="s">
        <v>717</v>
      </c>
      <c r="C4064" s="204" t="s">
        <v>718</v>
      </c>
      <c r="D4064" s="204" t="s">
        <v>96</v>
      </c>
      <c r="E4064" s="204" t="s">
        <v>721</v>
      </c>
      <c r="F4064" s="205">
        <v>647</v>
      </c>
      <c r="G4064" s="205">
        <v>1113</v>
      </c>
      <c r="H4064">
        <f t="shared" si="77"/>
        <v>2009</v>
      </c>
    </row>
    <row r="4065" spans="1:8" x14ac:dyDescent="0.3">
      <c r="A4065" s="203">
        <v>40130</v>
      </c>
      <c r="B4065" s="204" t="s">
        <v>717</v>
      </c>
      <c r="C4065" s="204" t="s">
        <v>719</v>
      </c>
      <c r="D4065" s="204" t="s">
        <v>96</v>
      </c>
      <c r="E4065" s="204" t="s">
        <v>721</v>
      </c>
      <c r="F4065" s="205">
        <v>482</v>
      </c>
      <c r="G4065" s="205">
        <v>777</v>
      </c>
      <c r="H4065">
        <f t="shared" si="77"/>
        <v>2009</v>
      </c>
    </row>
    <row r="4066" spans="1:8" x14ac:dyDescent="0.3">
      <c r="A4066" s="203">
        <v>40137</v>
      </c>
      <c r="B4066" s="204" t="s">
        <v>134</v>
      </c>
      <c r="C4066" s="204" t="s">
        <v>134</v>
      </c>
      <c r="D4066" s="204" t="s">
        <v>711</v>
      </c>
      <c r="E4066" s="204" t="s">
        <v>712</v>
      </c>
      <c r="F4066" s="205">
        <v>5372</v>
      </c>
      <c r="G4066" s="205">
        <v>8399</v>
      </c>
      <c r="H4066">
        <f t="shared" si="77"/>
        <v>2009</v>
      </c>
    </row>
    <row r="4067" spans="1:8" x14ac:dyDescent="0.3">
      <c r="A4067" s="203">
        <v>40137</v>
      </c>
      <c r="B4067" s="204" t="s">
        <v>509</v>
      </c>
      <c r="C4067" s="204" t="s">
        <v>713</v>
      </c>
      <c r="D4067" s="204" t="s">
        <v>96</v>
      </c>
      <c r="E4067" s="204" t="s">
        <v>712</v>
      </c>
      <c r="F4067" s="205">
        <v>2925.37</v>
      </c>
      <c r="G4067" s="205">
        <v>2451.7199999999998</v>
      </c>
      <c r="H4067">
        <f t="shared" si="77"/>
        <v>2009</v>
      </c>
    </row>
    <row r="4068" spans="1:8" x14ac:dyDescent="0.3">
      <c r="A4068" s="203">
        <v>40137</v>
      </c>
      <c r="B4068" s="204" t="s">
        <v>509</v>
      </c>
      <c r="C4068" s="204" t="s">
        <v>714</v>
      </c>
      <c r="D4068" s="204" t="s">
        <v>96</v>
      </c>
      <c r="E4068" s="204" t="s">
        <v>712</v>
      </c>
      <c r="F4068" s="205">
        <v>395</v>
      </c>
      <c r="G4068" s="205">
        <v>815</v>
      </c>
      <c r="H4068">
        <f t="shared" si="77"/>
        <v>2009</v>
      </c>
    </row>
    <row r="4069" spans="1:8" x14ac:dyDescent="0.3">
      <c r="A4069" s="203">
        <v>40137</v>
      </c>
      <c r="B4069" s="204" t="s">
        <v>509</v>
      </c>
      <c r="C4069" s="204" t="s">
        <v>715</v>
      </c>
      <c r="D4069" s="204" t="s">
        <v>96</v>
      </c>
      <c r="E4069" s="204" t="s">
        <v>712</v>
      </c>
      <c r="F4069" s="205">
        <v>0</v>
      </c>
      <c r="G4069" s="205">
        <v>2631</v>
      </c>
      <c r="H4069">
        <f t="shared" si="77"/>
        <v>2009</v>
      </c>
    </row>
    <row r="4070" spans="1:8" x14ac:dyDescent="0.3">
      <c r="A4070" s="203">
        <v>40137</v>
      </c>
      <c r="B4070" s="204" t="s">
        <v>716</v>
      </c>
      <c r="C4070" s="204" t="s">
        <v>716</v>
      </c>
      <c r="D4070" s="204" t="s">
        <v>96</v>
      </c>
      <c r="E4070" s="204" t="s">
        <v>712</v>
      </c>
      <c r="F4070" s="205">
        <v>972</v>
      </c>
      <c r="G4070" s="205">
        <v>1834</v>
      </c>
      <c r="H4070">
        <f t="shared" si="77"/>
        <v>2009</v>
      </c>
    </row>
    <row r="4071" spans="1:8" x14ac:dyDescent="0.3">
      <c r="A4071" s="203">
        <v>40137</v>
      </c>
      <c r="B4071" s="204" t="s">
        <v>717</v>
      </c>
      <c r="C4071" s="204" t="s">
        <v>718</v>
      </c>
      <c r="D4071" s="204" t="s">
        <v>96</v>
      </c>
      <c r="E4071" s="204" t="s">
        <v>712</v>
      </c>
      <c r="F4071" s="205">
        <v>1031</v>
      </c>
      <c r="G4071" s="205">
        <v>1623</v>
      </c>
      <c r="H4071">
        <f t="shared" si="77"/>
        <v>2009</v>
      </c>
    </row>
    <row r="4072" spans="1:8" x14ac:dyDescent="0.3">
      <c r="A4072" s="203">
        <v>40137</v>
      </c>
      <c r="B4072" s="204" t="s">
        <v>717</v>
      </c>
      <c r="C4072" s="204" t="s">
        <v>719</v>
      </c>
      <c r="D4072" s="204" t="s">
        <v>96</v>
      </c>
      <c r="E4072" s="204" t="s">
        <v>712</v>
      </c>
      <c r="F4072" s="205">
        <v>84</v>
      </c>
      <c r="G4072" s="205">
        <v>263</v>
      </c>
      <c r="H4072">
        <f t="shared" si="77"/>
        <v>2009</v>
      </c>
    </row>
    <row r="4073" spans="1:8" x14ac:dyDescent="0.3">
      <c r="A4073" s="203">
        <v>40137</v>
      </c>
      <c r="B4073" s="204" t="s">
        <v>720</v>
      </c>
      <c r="C4073" s="204" t="s">
        <v>720</v>
      </c>
      <c r="D4073" s="204" t="s">
        <v>96</v>
      </c>
      <c r="E4073" s="204" t="s">
        <v>712</v>
      </c>
      <c r="F4073" s="205">
        <v>246</v>
      </c>
      <c r="G4073" s="205">
        <v>580</v>
      </c>
      <c r="H4073">
        <f t="shared" si="77"/>
        <v>2009</v>
      </c>
    </row>
    <row r="4074" spans="1:8" x14ac:dyDescent="0.3">
      <c r="A4074" s="203">
        <v>40137</v>
      </c>
      <c r="B4074" s="204" t="s">
        <v>720</v>
      </c>
      <c r="C4074" s="204" t="s">
        <v>720</v>
      </c>
      <c r="D4074" s="204" t="s">
        <v>96</v>
      </c>
      <c r="E4074" s="204" t="s">
        <v>721</v>
      </c>
      <c r="F4074" s="205">
        <v>26</v>
      </c>
      <c r="G4074" s="205">
        <v>213</v>
      </c>
      <c r="H4074">
        <f t="shared" si="77"/>
        <v>2009</v>
      </c>
    </row>
    <row r="4075" spans="1:8" x14ac:dyDescent="0.3">
      <c r="A4075" s="203">
        <v>40137</v>
      </c>
      <c r="B4075" s="204" t="s">
        <v>134</v>
      </c>
      <c r="C4075" s="204" t="s">
        <v>134</v>
      </c>
      <c r="D4075" s="204" t="s">
        <v>711</v>
      </c>
      <c r="E4075" s="204" t="s">
        <v>721</v>
      </c>
      <c r="F4075" s="205">
        <v>5627</v>
      </c>
      <c r="G4075" s="205">
        <v>7259</v>
      </c>
      <c r="H4075">
        <f t="shared" si="77"/>
        <v>2009</v>
      </c>
    </row>
    <row r="4076" spans="1:8" x14ac:dyDescent="0.3">
      <c r="A4076" s="203">
        <v>40137</v>
      </c>
      <c r="B4076" s="204" t="s">
        <v>509</v>
      </c>
      <c r="C4076" s="204" t="s">
        <v>713</v>
      </c>
      <c r="D4076" s="204" t="s">
        <v>96</v>
      </c>
      <c r="E4076" s="204" t="s">
        <v>721</v>
      </c>
      <c r="F4076" s="205">
        <v>2975.6099999999997</v>
      </c>
      <c r="G4076" s="205">
        <v>2753.0249999999996</v>
      </c>
      <c r="H4076">
        <f t="shared" si="77"/>
        <v>2009</v>
      </c>
    </row>
    <row r="4077" spans="1:8" x14ac:dyDescent="0.3">
      <c r="A4077" s="203">
        <v>40137</v>
      </c>
      <c r="B4077" s="204" t="s">
        <v>509</v>
      </c>
      <c r="C4077" s="204" t="s">
        <v>714</v>
      </c>
      <c r="D4077" s="204" t="s">
        <v>96</v>
      </c>
      <c r="E4077" s="204" t="s">
        <v>721</v>
      </c>
      <c r="F4077" s="205">
        <v>430</v>
      </c>
      <c r="G4077" s="205">
        <v>603</v>
      </c>
      <c r="H4077">
        <f t="shared" si="77"/>
        <v>2009</v>
      </c>
    </row>
    <row r="4078" spans="1:8" x14ac:dyDescent="0.3">
      <c r="A4078" s="203">
        <v>40137</v>
      </c>
      <c r="B4078" s="204" t="s">
        <v>509</v>
      </c>
      <c r="C4078" s="204" t="s">
        <v>715</v>
      </c>
      <c r="D4078" s="204" t="s">
        <v>96</v>
      </c>
      <c r="E4078" s="204" t="s">
        <v>721</v>
      </c>
      <c r="F4078" s="205">
        <v>0</v>
      </c>
      <c r="G4078" s="205">
        <v>3802</v>
      </c>
      <c r="H4078">
        <f t="shared" si="77"/>
        <v>2009</v>
      </c>
    </row>
    <row r="4079" spans="1:8" x14ac:dyDescent="0.3">
      <c r="A4079" s="203">
        <v>40137</v>
      </c>
      <c r="B4079" s="204" t="s">
        <v>716</v>
      </c>
      <c r="C4079" s="204" t="s">
        <v>716</v>
      </c>
      <c r="D4079" s="204" t="s">
        <v>96</v>
      </c>
      <c r="E4079" s="204" t="s">
        <v>721</v>
      </c>
      <c r="F4079" s="205">
        <v>566</v>
      </c>
      <c r="G4079" s="205">
        <v>1199</v>
      </c>
      <c r="H4079">
        <f t="shared" si="77"/>
        <v>2009</v>
      </c>
    </row>
    <row r="4080" spans="1:8" x14ac:dyDescent="0.3">
      <c r="A4080" s="203">
        <v>40137</v>
      </c>
      <c r="B4080" s="204" t="s">
        <v>717</v>
      </c>
      <c r="C4080" s="204" t="s">
        <v>718</v>
      </c>
      <c r="D4080" s="204" t="s">
        <v>96</v>
      </c>
      <c r="E4080" s="204" t="s">
        <v>721</v>
      </c>
      <c r="F4080" s="205">
        <v>716</v>
      </c>
      <c r="G4080" s="205">
        <v>1004</v>
      </c>
      <c r="H4080">
        <f t="shared" si="77"/>
        <v>2009</v>
      </c>
    </row>
    <row r="4081" spans="1:8" x14ac:dyDescent="0.3">
      <c r="A4081" s="203">
        <v>40137</v>
      </c>
      <c r="B4081" s="204" t="s">
        <v>717</v>
      </c>
      <c r="C4081" s="204" t="s">
        <v>719</v>
      </c>
      <c r="D4081" s="204" t="s">
        <v>96</v>
      </c>
      <c r="E4081" s="204" t="s">
        <v>721</v>
      </c>
      <c r="F4081" s="205">
        <v>203</v>
      </c>
      <c r="G4081" s="205">
        <v>640</v>
      </c>
      <c r="H4081">
        <f t="shared" si="77"/>
        <v>2009</v>
      </c>
    </row>
    <row r="4082" spans="1:8" x14ac:dyDescent="0.3">
      <c r="A4082" s="203">
        <v>40144</v>
      </c>
      <c r="B4082" s="204" t="s">
        <v>134</v>
      </c>
      <c r="C4082" s="204" t="s">
        <v>134</v>
      </c>
      <c r="D4082" s="204" t="s">
        <v>711</v>
      </c>
      <c r="E4082" s="204" t="s">
        <v>712</v>
      </c>
      <c r="F4082" s="205">
        <v>5154</v>
      </c>
      <c r="G4082" s="205">
        <v>8879</v>
      </c>
      <c r="H4082">
        <f t="shared" si="77"/>
        <v>2009</v>
      </c>
    </row>
    <row r="4083" spans="1:8" x14ac:dyDescent="0.3">
      <c r="A4083" s="203">
        <v>40144</v>
      </c>
      <c r="B4083" s="204" t="s">
        <v>509</v>
      </c>
      <c r="C4083" s="204" t="s">
        <v>713</v>
      </c>
      <c r="D4083" s="204" t="s">
        <v>96</v>
      </c>
      <c r="E4083" s="204" t="s">
        <v>712</v>
      </c>
      <c r="F4083" s="205">
        <v>3013.7</v>
      </c>
      <c r="G4083" s="205">
        <v>2828.6</v>
      </c>
      <c r="H4083">
        <f t="shared" si="77"/>
        <v>2009</v>
      </c>
    </row>
    <row r="4084" spans="1:8" x14ac:dyDescent="0.3">
      <c r="A4084" s="203">
        <v>40144</v>
      </c>
      <c r="B4084" s="204" t="s">
        <v>509</v>
      </c>
      <c r="C4084" s="204" t="s">
        <v>714</v>
      </c>
      <c r="D4084" s="204" t="s">
        <v>96</v>
      </c>
      <c r="E4084" s="204" t="s">
        <v>712</v>
      </c>
      <c r="F4084" s="205">
        <v>281</v>
      </c>
      <c r="G4084" s="205">
        <v>830</v>
      </c>
      <c r="H4084">
        <f t="shared" si="77"/>
        <v>2009</v>
      </c>
    </row>
    <row r="4085" spans="1:8" x14ac:dyDescent="0.3">
      <c r="A4085" s="203">
        <v>40144</v>
      </c>
      <c r="B4085" s="204" t="s">
        <v>509</v>
      </c>
      <c r="C4085" s="204" t="s">
        <v>715</v>
      </c>
      <c r="D4085" s="204" t="s">
        <v>96</v>
      </c>
      <c r="E4085" s="204" t="s">
        <v>712</v>
      </c>
      <c r="F4085" s="205">
        <v>0</v>
      </c>
      <c r="G4085" s="205">
        <v>2549</v>
      </c>
      <c r="H4085">
        <f t="shared" si="77"/>
        <v>2009</v>
      </c>
    </row>
    <row r="4086" spans="1:8" x14ac:dyDescent="0.3">
      <c r="A4086" s="203">
        <v>40144</v>
      </c>
      <c r="B4086" s="204" t="s">
        <v>716</v>
      </c>
      <c r="C4086" s="204" t="s">
        <v>716</v>
      </c>
      <c r="D4086" s="204" t="s">
        <v>96</v>
      </c>
      <c r="E4086" s="204" t="s">
        <v>712</v>
      </c>
      <c r="F4086" s="205">
        <v>1010</v>
      </c>
      <c r="G4086" s="205">
        <v>1855</v>
      </c>
      <c r="H4086">
        <f t="shared" si="77"/>
        <v>2009</v>
      </c>
    </row>
    <row r="4087" spans="1:8" x14ac:dyDescent="0.3">
      <c r="A4087" s="203">
        <v>40144</v>
      </c>
      <c r="B4087" s="204" t="s">
        <v>717</v>
      </c>
      <c r="C4087" s="204" t="s">
        <v>718</v>
      </c>
      <c r="D4087" s="204" t="s">
        <v>96</v>
      </c>
      <c r="E4087" s="204" t="s">
        <v>712</v>
      </c>
      <c r="F4087" s="205">
        <v>1049</v>
      </c>
      <c r="G4087" s="205">
        <v>1774</v>
      </c>
      <c r="H4087">
        <f t="shared" si="77"/>
        <v>2009</v>
      </c>
    </row>
    <row r="4088" spans="1:8" x14ac:dyDescent="0.3">
      <c r="A4088" s="203">
        <v>40144</v>
      </c>
      <c r="B4088" s="204" t="s">
        <v>717</v>
      </c>
      <c r="C4088" s="204" t="s">
        <v>719</v>
      </c>
      <c r="D4088" s="204" t="s">
        <v>96</v>
      </c>
      <c r="E4088" s="204" t="s">
        <v>712</v>
      </c>
      <c r="F4088" s="205">
        <v>118</v>
      </c>
      <c r="G4088" s="205">
        <v>294</v>
      </c>
      <c r="H4088">
        <f t="shared" si="77"/>
        <v>2009</v>
      </c>
    </row>
    <row r="4089" spans="1:8" x14ac:dyDescent="0.3">
      <c r="A4089" s="203">
        <v>40144</v>
      </c>
      <c r="B4089" s="204" t="s">
        <v>720</v>
      </c>
      <c r="C4089" s="204" t="s">
        <v>720</v>
      </c>
      <c r="D4089" s="204" t="s">
        <v>96</v>
      </c>
      <c r="E4089" s="204" t="s">
        <v>712</v>
      </c>
      <c r="F4089" s="205">
        <v>223</v>
      </c>
      <c r="G4089" s="205">
        <v>451</v>
      </c>
      <c r="H4089">
        <f t="shared" si="77"/>
        <v>2009</v>
      </c>
    </row>
    <row r="4090" spans="1:8" x14ac:dyDescent="0.3">
      <c r="A4090" s="203">
        <v>40144</v>
      </c>
      <c r="B4090" s="204" t="s">
        <v>720</v>
      </c>
      <c r="C4090" s="204" t="s">
        <v>720</v>
      </c>
      <c r="D4090" s="204" t="s">
        <v>96</v>
      </c>
      <c r="E4090" s="204" t="s">
        <v>721</v>
      </c>
      <c r="F4090" s="205">
        <v>-15</v>
      </c>
      <c r="G4090" s="205">
        <v>200</v>
      </c>
      <c r="H4090">
        <f t="shared" si="77"/>
        <v>2009</v>
      </c>
    </row>
    <row r="4091" spans="1:8" x14ac:dyDescent="0.3">
      <c r="A4091" s="203">
        <v>40144</v>
      </c>
      <c r="B4091" s="204" t="s">
        <v>134</v>
      </c>
      <c r="C4091" s="204" t="s">
        <v>134</v>
      </c>
      <c r="D4091" s="204" t="s">
        <v>711</v>
      </c>
      <c r="E4091" s="204" t="s">
        <v>721</v>
      </c>
      <c r="F4091" s="205">
        <v>5504</v>
      </c>
      <c r="G4091" s="205">
        <v>7392</v>
      </c>
      <c r="H4091">
        <f t="shared" si="77"/>
        <v>2009</v>
      </c>
    </row>
    <row r="4092" spans="1:8" x14ac:dyDescent="0.3">
      <c r="A4092" s="203">
        <v>40144</v>
      </c>
      <c r="B4092" s="204" t="s">
        <v>509</v>
      </c>
      <c r="C4092" s="204" t="s">
        <v>713</v>
      </c>
      <c r="D4092" s="204" t="s">
        <v>96</v>
      </c>
      <c r="E4092" s="204" t="s">
        <v>721</v>
      </c>
      <c r="F4092" s="205">
        <v>3467.64</v>
      </c>
      <c r="G4092" s="205">
        <v>2833.9649999999997</v>
      </c>
      <c r="H4092">
        <f t="shared" si="77"/>
        <v>2009</v>
      </c>
    </row>
    <row r="4093" spans="1:8" x14ac:dyDescent="0.3">
      <c r="A4093" s="203">
        <v>40144</v>
      </c>
      <c r="B4093" s="204" t="s">
        <v>509</v>
      </c>
      <c r="C4093" s="204" t="s">
        <v>714</v>
      </c>
      <c r="D4093" s="204" t="s">
        <v>96</v>
      </c>
      <c r="E4093" s="204" t="s">
        <v>721</v>
      </c>
      <c r="F4093" s="205">
        <v>524</v>
      </c>
      <c r="G4093" s="205">
        <v>595</v>
      </c>
      <c r="H4093">
        <f t="shared" si="77"/>
        <v>2009</v>
      </c>
    </row>
    <row r="4094" spans="1:8" x14ac:dyDescent="0.3">
      <c r="A4094" s="203">
        <v>40144</v>
      </c>
      <c r="B4094" s="204" t="s">
        <v>509</v>
      </c>
      <c r="C4094" s="204" t="s">
        <v>715</v>
      </c>
      <c r="D4094" s="204" t="s">
        <v>96</v>
      </c>
      <c r="E4094" s="204" t="s">
        <v>721</v>
      </c>
      <c r="F4094" s="205">
        <v>0</v>
      </c>
      <c r="G4094" s="205">
        <v>3461</v>
      </c>
      <c r="H4094">
        <f t="shared" si="77"/>
        <v>2009</v>
      </c>
    </row>
    <row r="4095" spans="1:8" x14ac:dyDescent="0.3">
      <c r="A4095" s="203">
        <v>40144</v>
      </c>
      <c r="B4095" s="204" t="s">
        <v>716</v>
      </c>
      <c r="C4095" s="204" t="s">
        <v>716</v>
      </c>
      <c r="D4095" s="204" t="s">
        <v>96</v>
      </c>
      <c r="E4095" s="204" t="s">
        <v>721</v>
      </c>
      <c r="F4095" s="205">
        <v>817</v>
      </c>
      <c r="G4095" s="205">
        <v>1437</v>
      </c>
      <c r="H4095">
        <f t="shared" si="77"/>
        <v>2009</v>
      </c>
    </row>
    <row r="4096" spans="1:8" x14ac:dyDescent="0.3">
      <c r="A4096" s="203">
        <v>40144</v>
      </c>
      <c r="B4096" s="204" t="s">
        <v>717</v>
      </c>
      <c r="C4096" s="204" t="s">
        <v>718</v>
      </c>
      <c r="D4096" s="204" t="s">
        <v>96</v>
      </c>
      <c r="E4096" s="204" t="s">
        <v>721</v>
      </c>
      <c r="F4096" s="205">
        <v>508</v>
      </c>
      <c r="G4096" s="205">
        <v>898</v>
      </c>
      <c r="H4096">
        <f t="shared" si="77"/>
        <v>2009</v>
      </c>
    </row>
    <row r="4097" spans="1:8" x14ac:dyDescent="0.3">
      <c r="A4097" s="203">
        <v>40144</v>
      </c>
      <c r="B4097" s="204" t="s">
        <v>717</v>
      </c>
      <c r="C4097" s="204" t="s">
        <v>719</v>
      </c>
      <c r="D4097" s="204" t="s">
        <v>96</v>
      </c>
      <c r="E4097" s="204" t="s">
        <v>721</v>
      </c>
      <c r="F4097" s="205">
        <v>262</v>
      </c>
      <c r="G4097" s="205">
        <v>421</v>
      </c>
      <c r="H4097">
        <f t="shared" si="77"/>
        <v>2009</v>
      </c>
    </row>
    <row r="4098" spans="1:8" x14ac:dyDescent="0.3">
      <c r="A4098" s="203">
        <v>40151</v>
      </c>
      <c r="B4098" s="204" t="s">
        <v>134</v>
      </c>
      <c r="C4098" s="204" t="s">
        <v>134</v>
      </c>
      <c r="D4098" s="204" t="s">
        <v>711</v>
      </c>
      <c r="E4098" s="204" t="s">
        <v>712</v>
      </c>
      <c r="F4098" s="205">
        <v>5074</v>
      </c>
      <c r="G4098" s="205">
        <v>8511</v>
      </c>
      <c r="H4098">
        <f t="shared" si="77"/>
        <v>2009</v>
      </c>
    </row>
    <row r="4099" spans="1:8" x14ac:dyDescent="0.3">
      <c r="A4099" s="203">
        <v>40151</v>
      </c>
      <c r="B4099" s="204" t="s">
        <v>509</v>
      </c>
      <c r="C4099" s="204" t="s">
        <v>713</v>
      </c>
      <c r="D4099" s="204" t="s">
        <v>96</v>
      </c>
      <c r="E4099" s="204" t="s">
        <v>712</v>
      </c>
      <c r="F4099" s="205">
        <v>2896.395</v>
      </c>
      <c r="G4099" s="205">
        <v>3129.7999999999997</v>
      </c>
      <c r="H4099">
        <f t="shared" ref="H4099:H4162" si="78">YEAR(A4099)</f>
        <v>2009</v>
      </c>
    </row>
    <row r="4100" spans="1:8" x14ac:dyDescent="0.3">
      <c r="A4100" s="203">
        <v>40151</v>
      </c>
      <c r="B4100" s="204" t="s">
        <v>509</v>
      </c>
      <c r="C4100" s="204" t="s">
        <v>714</v>
      </c>
      <c r="D4100" s="204" t="s">
        <v>96</v>
      </c>
      <c r="E4100" s="204" t="s">
        <v>712</v>
      </c>
      <c r="F4100" s="205">
        <v>330</v>
      </c>
      <c r="G4100" s="205">
        <v>786</v>
      </c>
      <c r="H4100">
        <f t="shared" si="78"/>
        <v>2009</v>
      </c>
    </row>
    <row r="4101" spans="1:8" x14ac:dyDescent="0.3">
      <c r="A4101" s="203">
        <v>40151</v>
      </c>
      <c r="B4101" s="204" t="s">
        <v>509</v>
      </c>
      <c r="C4101" s="204" t="s">
        <v>715</v>
      </c>
      <c r="D4101" s="204" t="s">
        <v>96</v>
      </c>
      <c r="E4101" s="204" t="s">
        <v>712</v>
      </c>
      <c r="F4101" s="205">
        <v>0</v>
      </c>
      <c r="G4101" s="205">
        <v>2255</v>
      </c>
      <c r="H4101">
        <f t="shared" si="78"/>
        <v>2009</v>
      </c>
    </row>
    <row r="4102" spans="1:8" x14ac:dyDescent="0.3">
      <c r="A4102" s="203">
        <v>40151</v>
      </c>
      <c r="B4102" s="204" t="s">
        <v>716</v>
      </c>
      <c r="C4102" s="204" t="s">
        <v>716</v>
      </c>
      <c r="D4102" s="204" t="s">
        <v>96</v>
      </c>
      <c r="E4102" s="204" t="s">
        <v>712</v>
      </c>
      <c r="F4102" s="205">
        <v>1030</v>
      </c>
      <c r="G4102" s="205">
        <v>1981</v>
      </c>
      <c r="H4102">
        <f t="shared" si="78"/>
        <v>2009</v>
      </c>
    </row>
    <row r="4103" spans="1:8" x14ac:dyDescent="0.3">
      <c r="A4103" s="203">
        <v>40151</v>
      </c>
      <c r="B4103" s="204" t="s">
        <v>717</v>
      </c>
      <c r="C4103" s="204" t="s">
        <v>718</v>
      </c>
      <c r="D4103" s="204" t="s">
        <v>96</v>
      </c>
      <c r="E4103" s="204" t="s">
        <v>712</v>
      </c>
      <c r="F4103" s="205">
        <v>1030</v>
      </c>
      <c r="G4103" s="205">
        <v>1717</v>
      </c>
      <c r="H4103">
        <f t="shared" si="78"/>
        <v>2009</v>
      </c>
    </row>
    <row r="4104" spans="1:8" x14ac:dyDescent="0.3">
      <c r="A4104" s="203">
        <v>40151</v>
      </c>
      <c r="B4104" s="204" t="s">
        <v>717</v>
      </c>
      <c r="C4104" s="204" t="s">
        <v>719</v>
      </c>
      <c r="D4104" s="204" t="s">
        <v>96</v>
      </c>
      <c r="E4104" s="204" t="s">
        <v>712</v>
      </c>
      <c r="F4104" s="205">
        <v>63</v>
      </c>
      <c r="G4104" s="205">
        <v>345</v>
      </c>
      <c r="H4104">
        <f t="shared" si="78"/>
        <v>2009</v>
      </c>
    </row>
    <row r="4105" spans="1:8" x14ac:dyDescent="0.3">
      <c r="A4105" s="203">
        <v>40151</v>
      </c>
      <c r="B4105" s="204" t="s">
        <v>720</v>
      </c>
      <c r="C4105" s="204" t="s">
        <v>720</v>
      </c>
      <c r="D4105" s="204" t="s">
        <v>96</v>
      </c>
      <c r="E4105" s="204" t="s">
        <v>712</v>
      </c>
      <c r="F4105" s="205">
        <v>234</v>
      </c>
      <c r="G4105" s="205">
        <v>382</v>
      </c>
      <c r="H4105">
        <f t="shared" si="78"/>
        <v>2009</v>
      </c>
    </row>
    <row r="4106" spans="1:8" x14ac:dyDescent="0.3">
      <c r="A4106" s="203">
        <v>40151</v>
      </c>
      <c r="B4106" s="204" t="s">
        <v>720</v>
      </c>
      <c r="C4106" s="204" t="s">
        <v>720</v>
      </c>
      <c r="D4106" s="204" t="s">
        <v>96</v>
      </c>
      <c r="E4106" s="204" t="s">
        <v>721</v>
      </c>
      <c r="F4106" s="205">
        <v>31</v>
      </c>
      <c r="G4106" s="205">
        <v>234</v>
      </c>
      <c r="H4106">
        <f t="shared" si="78"/>
        <v>2009</v>
      </c>
    </row>
    <row r="4107" spans="1:8" x14ac:dyDescent="0.3">
      <c r="A4107" s="203">
        <v>40151</v>
      </c>
      <c r="B4107" s="204" t="s">
        <v>134</v>
      </c>
      <c r="C4107" s="204" t="s">
        <v>134</v>
      </c>
      <c r="D4107" s="204" t="s">
        <v>711</v>
      </c>
      <c r="E4107" s="204" t="s">
        <v>721</v>
      </c>
      <c r="F4107" s="205">
        <v>5753</v>
      </c>
      <c r="G4107" s="205">
        <v>7522</v>
      </c>
      <c r="H4107">
        <f t="shared" si="78"/>
        <v>2009</v>
      </c>
    </row>
    <row r="4108" spans="1:8" x14ac:dyDescent="0.3">
      <c r="A4108" s="203">
        <v>40151</v>
      </c>
      <c r="B4108" s="204" t="s">
        <v>509</v>
      </c>
      <c r="C4108" s="204" t="s">
        <v>713</v>
      </c>
      <c r="D4108" s="204" t="s">
        <v>96</v>
      </c>
      <c r="E4108" s="204" t="s">
        <v>721</v>
      </c>
      <c r="F4108" s="205">
        <v>3469.77</v>
      </c>
      <c r="G4108" s="205">
        <v>2824.3799999999997</v>
      </c>
      <c r="H4108">
        <f t="shared" si="78"/>
        <v>2009</v>
      </c>
    </row>
    <row r="4109" spans="1:8" x14ac:dyDescent="0.3">
      <c r="A4109" s="203">
        <v>40151</v>
      </c>
      <c r="B4109" s="204" t="s">
        <v>509</v>
      </c>
      <c r="C4109" s="204" t="s">
        <v>714</v>
      </c>
      <c r="D4109" s="204" t="s">
        <v>96</v>
      </c>
      <c r="E4109" s="204" t="s">
        <v>721</v>
      </c>
      <c r="F4109" s="205">
        <v>321</v>
      </c>
      <c r="G4109" s="205">
        <v>505</v>
      </c>
      <c r="H4109">
        <f t="shared" si="78"/>
        <v>2009</v>
      </c>
    </row>
    <row r="4110" spans="1:8" x14ac:dyDescent="0.3">
      <c r="A4110" s="203">
        <v>40151</v>
      </c>
      <c r="B4110" s="204" t="s">
        <v>509</v>
      </c>
      <c r="C4110" s="204" t="s">
        <v>715</v>
      </c>
      <c r="D4110" s="204" t="s">
        <v>96</v>
      </c>
      <c r="E4110" s="204" t="s">
        <v>721</v>
      </c>
      <c r="F4110" s="205">
        <v>0</v>
      </c>
      <c r="G4110" s="205">
        <v>3589</v>
      </c>
      <c r="H4110">
        <f t="shared" si="78"/>
        <v>2009</v>
      </c>
    </row>
    <row r="4111" spans="1:8" x14ac:dyDescent="0.3">
      <c r="A4111" s="203">
        <v>40151</v>
      </c>
      <c r="B4111" s="204" t="s">
        <v>716</v>
      </c>
      <c r="C4111" s="204" t="s">
        <v>716</v>
      </c>
      <c r="D4111" s="204" t="s">
        <v>96</v>
      </c>
      <c r="E4111" s="204" t="s">
        <v>721</v>
      </c>
      <c r="F4111" s="205">
        <v>650</v>
      </c>
      <c r="G4111" s="205">
        <v>1323</v>
      </c>
      <c r="H4111">
        <f t="shared" si="78"/>
        <v>2009</v>
      </c>
    </row>
    <row r="4112" spans="1:8" x14ac:dyDescent="0.3">
      <c r="A4112" s="203">
        <v>40151</v>
      </c>
      <c r="B4112" s="204" t="s">
        <v>717</v>
      </c>
      <c r="C4112" s="204" t="s">
        <v>718</v>
      </c>
      <c r="D4112" s="204" t="s">
        <v>96</v>
      </c>
      <c r="E4112" s="204" t="s">
        <v>721</v>
      </c>
      <c r="F4112" s="205">
        <v>647</v>
      </c>
      <c r="G4112" s="205">
        <v>916</v>
      </c>
      <c r="H4112">
        <f t="shared" si="78"/>
        <v>2009</v>
      </c>
    </row>
    <row r="4113" spans="1:8" x14ac:dyDescent="0.3">
      <c r="A4113" s="203">
        <v>40151</v>
      </c>
      <c r="B4113" s="204" t="s">
        <v>717</v>
      </c>
      <c r="C4113" s="204" t="s">
        <v>719</v>
      </c>
      <c r="D4113" s="204" t="s">
        <v>96</v>
      </c>
      <c r="E4113" s="204" t="s">
        <v>721</v>
      </c>
      <c r="F4113" s="205">
        <v>547</v>
      </c>
      <c r="G4113" s="205">
        <v>627</v>
      </c>
      <c r="H4113">
        <f t="shared" si="78"/>
        <v>2009</v>
      </c>
    </row>
    <row r="4114" spans="1:8" x14ac:dyDescent="0.3">
      <c r="A4114" s="203">
        <v>40158</v>
      </c>
      <c r="B4114" s="204" t="s">
        <v>134</v>
      </c>
      <c r="C4114" s="204" t="s">
        <v>134</v>
      </c>
      <c r="D4114" s="204" t="s">
        <v>711</v>
      </c>
      <c r="E4114" s="204" t="s">
        <v>712</v>
      </c>
      <c r="F4114" s="205">
        <v>5046</v>
      </c>
      <c r="G4114" s="205">
        <v>8814</v>
      </c>
      <c r="H4114">
        <f t="shared" si="78"/>
        <v>2009</v>
      </c>
    </row>
    <row r="4115" spans="1:8" x14ac:dyDescent="0.3">
      <c r="A4115" s="203">
        <v>40158</v>
      </c>
      <c r="B4115" s="204" t="s">
        <v>509</v>
      </c>
      <c r="C4115" s="204" t="s">
        <v>713</v>
      </c>
      <c r="D4115" s="204" t="s">
        <v>96</v>
      </c>
      <c r="E4115" s="204" t="s">
        <v>712</v>
      </c>
      <c r="F4115" s="205">
        <v>2533.15</v>
      </c>
      <c r="G4115" s="205">
        <v>3172.5949999999998</v>
      </c>
      <c r="H4115">
        <f t="shared" si="78"/>
        <v>2009</v>
      </c>
    </row>
    <row r="4116" spans="1:8" x14ac:dyDescent="0.3">
      <c r="A4116" s="203">
        <v>40158</v>
      </c>
      <c r="B4116" s="204" t="s">
        <v>509</v>
      </c>
      <c r="C4116" s="204" t="s">
        <v>714</v>
      </c>
      <c r="D4116" s="204" t="s">
        <v>96</v>
      </c>
      <c r="E4116" s="204" t="s">
        <v>712</v>
      </c>
      <c r="F4116" s="205">
        <v>217</v>
      </c>
      <c r="G4116" s="205">
        <v>325</v>
      </c>
      <c r="H4116">
        <f t="shared" si="78"/>
        <v>2009</v>
      </c>
    </row>
    <row r="4117" spans="1:8" x14ac:dyDescent="0.3">
      <c r="A4117" s="203">
        <v>40158</v>
      </c>
      <c r="B4117" s="204" t="s">
        <v>509</v>
      </c>
      <c r="C4117" s="204" t="s">
        <v>715</v>
      </c>
      <c r="D4117" s="204" t="s">
        <v>96</v>
      </c>
      <c r="E4117" s="204" t="s">
        <v>712</v>
      </c>
      <c r="F4117" s="205">
        <v>0</v>
      </c>
      <c r="G4117" s="205">
        <v>2332</v>
      </c>
      <c r="H4117">
        <f t="shared" si="78"/>
        <v>2009</v>
      </c>
    </row>
    <row r="4118" spans="1:8" x14ac:dyDescent="0.3">
      <c r="A4118" s="203">
        <v>40158</v>
      </c>
      <c r="B4118" s="204" t="s">
        <v>716</v>
      </c>
      <c r="C4118" s="204" t="s">
        <v>716</v>
      </c>
      <c r="D4118" s="204" t="s">
        <v>96</v>
      </c>
      <c r="E4118" s="204" t="s">
        <v>712</v>
      </c>
      <c r="F4118" s="205">
        <v>953</v>
      </c>
      <c r="G4118" s="205">
        <v>1848</v>
      </c>
      <c r="H4118">
        <f t="shared" si="78"/>
        <v>2009</v>
      </c>
    </row>
    <row r="4119" spans="1:8" x14ac:dyDescent="0.3">
      <c r="A4119" s="203">
        <v>40158</v>
      </c>
      <c r="B4119" s="204" t="s">
        <v>717</v>
      </c>
      <c r="C4119" s="204" t="s">
        <v>718</v>
      </c>
      <c r="D4119" s="204" t="s">
        <v>96</v>
      </c>
      <c r="E4119" s="204" t="s">
        <v>712</v>
      </c>
      <c r="F4119" s="205">
        <v>735</v>
      </c>
      <c r="G4119" s="205">
        <v>1718</v>
      </c>
      <c r="H4119">
        <f t="shared" si="78"/>
        <v>2009</v>
      </c>
    </row>
    <row r="4120" spans="1:8" x14ac:dyDescent="0.3">
      <c r="A4120" s="203">
        <v>40158</v>
      </c>
      <c r="B4120" s="204" t="s">
        <v>717</v>
      </c>
      <c r="C4120" s="204" t="s">
        <v>719</v>
      </c>
      <c r="D4120" s="204" t="s">
        <v>96</v>
      </c>
      <c r="E4120" s="204" t="s">
        <v>712</v>
      </c>
      <c r="F4120" s="205">
        <v>271</v>
      </c>
      <c r="G4120" s="205">
        <v>273</v>
      </c>
      <c r="H4120">
        <f t="shared" si="78"/>
        <v>2009</v>
      </c>
    </row>
    <row r="4121" spans="1:8" x14ac:dyDescent="0.3">
      <c r="A4121" s="203">
        <v>40158</v>
      </c>
      <c r="B4121" s="204" t="s">
        <v>720</v>
      </c>
      <c r="C4121" s="204" t="s">
        <v>720</v>
      </c>
      <c r="D4121" s="204" t="s">
        <v>96</v>
      </c>
      <c r="E4121" s="204" t="s">
        <v>712</v>
      </c>
      <c r="F4121" s="205">
        <v>289</v>
      </c>
      <c r="G4121" s="205">
        <v>580</v>
      </c>
      <c r="H4121">
        <f t="shared" si="78"/>
        <v>2009</v>
      </c>
    </row>
    <row r="4122" spans="1:8" x14ac:dyDescent="0.3">
      <c r="A4122" s="203">
        <v>40158</v>
      </c>
      <c r="B4122" s="204" t="s">
        <v>720</v>
      </c>
      <c r="C4122" s="204" t="s">
        <v>720</v>
      </c>
      <c r="D4122" s="204" t="s">
        <v>96</v>
      </c>
      <c r="E4122" s="204" t="s">
        <v>721</v>
      </c>
      <c r="F4122" s="205">
        <v>60</v>
      </c>
      <c r="G4122" s="205">
        <v>301</v>
      </c>
      <c r="H4122">
        <f t="shared" si="78"/>
        <v>2009</v>
      </c>
    </row>
    <row r="4123" spans="1:8" x14ac:dyDescent="0.3">
      <c r="A4123" s="203">
        <v>40158</v>
      </c>
      <c r="B4123" s="204" t="s">
        <v>134</v>
      </c>
      <c r="C4123" s="204" t="s">
        <v>134</v>
      </c>
      <c r="D4123" s="204" t="s">
        <v>711</v>
      </c>
      <c r="E4123" s="204" t="s">
        <v>721</v>
      </c>
      <c r="F4123" s="205">
        <v>5869</v>
      </c>
      <c r="G4123" s="205">
        <v>6715</v>
      </c>
      <c r="H4123">
        <f t="shared" si="78"/>
        <v>2009</v>
      </c>
    </row>
    <row r="4124" spans="1:8" x14ac:dyDescent="0.3">
      <c r="A4124" s="203">
        <v>40158</v>
      </c>
      <c r="B4124" s="204" t="s">
        <v>509</v>
      </c>
      <c r="C4124" s="204" t="s">
        <v>713</v>
      </c>
      <c r="D4124" s="204" t="s">
        <v>96</v>
      </c>
      <c r="E4124" s="204" t="s">
        <v>721</v>
      </c>
      <c r="F4124" s="205">
        <v>2960.7</v>
      </c>
      <c r="G4124" s="205">
        <v>2319.5699999999997</v>
      </c>
      <c r="H4124">
        <f t="shared" si="78"/>
        <v>2009</v>
      </c>
    </row>
    <row r="4125" spans="1:8" x14ac:dyDescent="0.3">
      <c r="A4125" s="203">
        <v>40158</v>
      </c>
      <c r="B4125" s="204" t="s">
        <v>509</v>
      </c>
      <c r="C4125" s="204" t="s">
        <v>714</v>
      </c>
      <c r="D4125" s="204" t="s">
        <v>96</v>
      </c>
      <c r="E4125" s="204" t="s">
        <v>721</v>
      </c>
      <c r="F4125" s="205">
        <v>713</v>
      </c>
      <c r="G4125" s="205">
        <v>684</v>
      </c>
      <c r="H4125">
        <f t="shared" si="78"/>
        <v>2009</v>
      </c>
    </row>
    <row r="4126" spans="1:8" x14ac:dyDescent="0.3">
      <c r="A4126" s="203">
        <v>40158</v>
      </c>
      <c r="B4126" s="204" t="s">
        <v>509</v>
      </c>
      <c r="C4126" s="204" t="s">
        <v>715</v>
      </c>
      <c r="D4126" s="204" t="s">
        <v>96</v>
      </c>
      <c r="E4126" s="204" t="s">
        <v>721</v>
      </c>
      <c r="F4126" s="205">
        <v>0</v>
      </c>
      <c r="G4126" s="205">
        <v>3556</v>
      </c>
      <c r="H4126">
        <f t="shared" si="78"/>
        <v>2009</v>
      </c>
    </row>
    <row r="4127" spans="1:8" x14ac:dyDescent="0.3">
      <c r="A4127" s="203">
        <v>40158</v>
      </c>
      <c r="B4127" s="204" t="s">
        <v>716</v>
      </c>
      <c r="C4127" s="204" t="s">
        <v>716</v>
      </c>
      <c r="D4127" s="204" t="s">
        <v>96</v>
      </c>
      <c r="E4127" s="204" t="s">
        <v>721</v>
      </c>
      <c r="F4127" s="205">
        <v>977</v>
      </c>
      <c r="G4127" s="205">
        <v>1336</v>
      </c>
      <c r="H4127">
        <f t="shared" si="78"/>
        <v>2009</v>
      </c>
    </row>
    <row r="4128" spans="1:8" x14ac:dyDescent="0.3">
      <c r="A4128" s="203">
        <v>40158</v>
      </c>
      <c r="B4128" s="204" t="s">
        <v>717</v>
      </c>
      <c r="C4128" s="204" t="s">
        <v>718</v>
      </c>
      <c r="D4128" s="204" t="s">
        <v>96</v>
      </c>
      <c r="E4128" s="204" t="s">
        <v>721</v>
      </c>
      <c r="F4128" s="205">
        <v>564</v>
      </c>
      <c r="G4128" s="205">
        <v>822</v>
      </c>
      <c r="H4128">
        <f t="shared" si="78"/>
        <v>2009</v>
      </c>
    </row>
    <row r="4129" spans="1:8" x14ac:dyDescent="0.3">
      <c r="A4129" s="203">
        <v>40158</v>
      </c>
      <c r="B4129" s="204" t="s">
        <v>717</v>
      </c>
      <c r="C4129" s="204" t="s">
        <v>719</v>
      </c>
      <c r="D4129" s="204" t="s">
        <v>96</v>
      </c>
      <c r="E4129" s="204" t="s">
        <v>721</v>
      </c>
      <c r="F4129" s="205">
        <v>307</v>
      </c>
      <c r="G4129" s="205">
        <v>554</v>
      </c>
      <c r="H4129">
        <f t="shared" si="78"/>
        <v>2009</v>
      </c>
    </row>
    <row r="4130" spans="1:8" x14ac:dyDescent="0.3">
      <c r="A4130" s="203">
        <v>40165</v>
      </c>
      <c r="B4130" s="204" t="s">
        <v>134</v>
      </c>
      <c r="C4130" s="204" t="s">
        <v>134</v>
      </c>
      <c r="D4130" s="204" t="s">
        <v>711</v>
      </c>
      <c r="E4130" s="204" t="s">
        <v>712</v>
      </c>
      <c r="F4130" s="205">
        <v>5228</v>
      </c>
      <c r="G4130" s="205">
        <v>8226</v>
      </c>
      <c r="H4130">
        <f t="shared" si="78"/>
        <v>2009</v>
      </c>
    </row>
    <row r="4131" spans="1:8" x14ac:dyDescent="0.3">
      <c r="A4131" s="203">
        <v>40165</v>
      </c>
      <c r="B4131" s="204" t="s">
        <v>509</v>
      </c>
      <c r="C4131" s="204" t="s">
        <v>713</v>
      </c>
      <c r="D4131" s="204" t="s">
        <v>96</v>
      </c>
      <c r="E4131" s="204" t="s">
        <v>712</v>
      </c>
      <c r="F4131" s="205">
        <v>2418.91</v>
      </c>
      <c r="G4131" s="205">
        <v>3211.1949999999997</v>
      </c>
      <c r="H4131">
        <f t="shared" si="78"/>
        <v>2009</v>
      </c>
    </row>
    <row r="4132" spans="1:8" x14ac:dyDescent="0.3">
      <c r="A4132" s="203">
        <v>40165</v>
      </c>
      <c r="B4132" s="204" t="s">
        <v>509</v>
      </c>
      <c r="C4132" s="204" t="s">
        <v>714</v>
      </c>
      <c r="D4132" s="204" t="s">
        <v>96</v>
      </c>
      <c r="E4132" s="204" t="s">
        <v>712</v>
      </c>
      <c r="F4132" s="205">
        <v>335</v>
      </c>
      <c r="G4132" s="205">
        <v>302</v>
      </c>
      <c r="H4132">
        <f t="shared" si="78"/>
        <v>2009</v>
      </c>
    </row>
    <row r="4133" spans="1:8" x14ac:dyDescent="0.3">
      <c r="A4133" s="203">
        <v>40165</v>
      </c>
      <c r="B4133" s="204" t="s">
        <v>509</v>
      </c>
      <c r="C4133" s="204" t="s">
        <v>715</v>
      </c>
      <c r="D4133" s="204" t="s">
        <v>96</v>
      </c>
      <c r="E4133" s="204" t="s">
        <v>712</v>
      </c>
      <c r="F4133" s="205">
        <v>0</v>
      </c>
      <c r="G4133" s="205">
        <v>2511</v>
      </c>
      <c r="H4133">
        <f t="shared" si="78"/>
        <v>2009</v>
      </c>
    </row>
    <row r="4134" spans="1:8" x14ac:dyDescent="0.3">
      <c r="A4134" s="203">
        <v>40165</v>
      </c>
      <c r="B4134" s="204" t="s">
        <v>716</v>
      </c>
      <c r="C4134" s="204" t="s">
        <v>716</v>
      </c>
      <c r="D4134" s="204" t="s">
        <v>96</v>
      </c>
      <c r="E4134" s="204" t="s">
        <v>712</v>
      </c>
      <c r="F4134" s="205">
        <v>884</v>
      </c>
      <c r="G4134" s="205">
        <v>2157</v>
      </c>
      <c r="H4134">
        <f t="shared" si="78"/>
        <v>2009</v>
      </c>
    </row>
    <row r="4135" spans="1:8" x14ac:dyDescent="0.3">
      <c r="A4135" s="203">
        <v>40165</v>
      </c>
      <c r="B4135" s="204" t="s">
        <v>717</v>
      </c>
      <c r="C4135" s="204" t="s">
        <v>718</v>
      </c>
      <c r="D4135" s="204" t="s">
        <v>96</v>
      </c>
      <c r="E4135" s="204" t="s">
        <v>712</v>
      </c>
      <c r="F4135" s="205">
        <v>966</v>
      </c>
      <c r="G4135" s="205">
        <v>1788</v>
      </c>
      <c r="H4135">
        <f t="shared" si="78"/>
        <v>2009</v>
      </c>
    </row>
    <row r="4136" spans="1:8" x14ac:dyDescent="0.3">
      <c r="A4136" s="203">
        <v>40165</v>
      </c>
      <c r="B4136" s="204" t="s">
        <v>717</v>
      </c>
      <c r="C4136" s="204" t="s">
        <v>719</v>
      </c>
      <c r="D4136" s="204" t="s">
        <v>96</v>
      </c>
      <c r="E4136" s="204" t="s">
        <v>712</v>
      </c>
      <c r="F4136" s="205">
        <v>78</v>
      </c>
      <c r="G4136" s="205">
        <v>243</v>
      </c>
      <c r="H4136">
        <f t="shared" si="78"/>
        <v>2009</v>
      </c>
    </row>
    <row r="4137" spans="1:8" x14ac:dyDescent="0.3">
      <c r="A4137" s="203">
        <v>40165</v>
      </c>
      <c r="B4137" s="204" t="s">
        <v>720</v>
      </c>
      <c r="C4137" s="204" t="s">
        <v>720</v>
      </c>
      <c r="D4137" s="204" t="s">
        <v>96</v>
      </c>
      <c r="E4137" s="204" t="s">
        <v>712</v>
      </c>
      <c r="F4137" s="205">
        <v>280</v>
      </c>
      <c r="G4137" s="205">
        <v>737</v>
      </c>
      <c r="H4137">
        <f t="shared" si="78"/>
        <v>2009</v>
      </c>
    </row>
    <row r="4138" spans="1:8" x14ac:dyDescent="0.3">
      <c r="A4138" s="203">
        <v>40165</v>
      </c>
      <c r="B4138" s="204" t="s">
        <v>720</v>
      </c>
      <c r="C4138" s="204" t="s">
        <v>720</v>
      </c>
      <c r="D4138" s="204" t="s">
        <v>96</v>
      </c>
      <c r="E4138" s="204" t="s">
        <v>721</v>
      </c>
      <c r="F4138" s="205">
        <v>71</v>
      </c>
      <c r="G4138" s="205">
        <v>363</v>
      </c>
      <c r="H4138">
        <f t="shared" si="78"/>
        <v>2009</v>
      </c>
    </row>
    <row r="4139" spans="1:8" x14ac:dyDescent="0.3">
      <c r="A4139" s="203">
        <v>40165</v>
      </c>
      <c r="B4139" s="204" t="s">
        <v>134</v>
      </c>
      <c r="C4139" s="204" t="s">
        <v>134</v>
      </c>
      <c r="D4139" s="204" t="s">
        <v>711</v>
      </c>
      <c r="E4139" s="204" t="s">
        <v>721</v>
      </c>
      <c r="F4139" s="205">
        <v>6351</v>
      </c>
      <c r="G4139" s="205">
        <v>6619</v>
      </c>
      <c r="H4139">
        <f t="shared" si="78"/>
        <v>2009</v>
      </c>
    </row>
    <row r="4140" spans="1:8" x14ac:dyDescent="0.3">
      <c r="A4140" s="203">
        <v>40165</v>
      </c>
      <c r="B4140" s="204" t="s">
        <v>509</v>
      </c>
      <c r="C4140" s="204" t="s">
        <v>713</v>
      </c>
      <c r="D4140" s="204" t="s">
        <v>96</v>
      </c>
      <c r="E4140" s="204" t="s">
        <v>721</v>
      </c>
      <c r="F4140" s="205">
        <v>3959.6699999999996</v>
      </c>
      <c r="G4140" s="205">
        <v>2630.5499999999997</v>
      </c>
      <c r="H4140">
        <f t="shared" si="78"/>
        <v>2009</v>
      </c>
    </row>
    <row r="4141" spans="1:8" x14ac:dyDescent="0.3">
      <c r="A4141" s="203">
        <v>40165</v>
      </c>
      <c r="B4141" s="204" t="s">
        <v>509</v>
      </c>
      <c r="C4141" s="204" t="s">
        <v>714</v>
      </c>
      <c r="D4141" s="204" t="s">
        <v>96</v>
      </c>
      <c r="E4141" s="204" t="s">
        <v>721</v>
      </c>
      <c r="F4141" s="205">
        <v>404</v>
      </c>
      <c r="G4141" s="205">
        <v>646</v>
      </c>
      <c r="H4141">
        <f t="shared" si="78"/>
        <v>2009</v>
      </c>
    </row>
    <row r="4142" spans="1:8" x14ac:dyDescent="0.3">
      <c r="A4142" s="203">
        <v>40165</v>
      </c>
      <c r="B4142" s="204" t="s">
        <v>509</v>
      </c>
      <c r="C4142" s="204" t="s">
        <v>715</v>
      </c>
      <c r="D4142" s="204" t="s">
        <v>96</v>
      </c>
      <c r="E4142" s="204" t="s">
        <v>721</v>
      </c>
      <c r="F4142" s="205">
        <v>0</v>
      </c>
      <c r="G4142" s="205">
        <v>3260</v>
      </c>
      <c r="H4142">
        <f t="shared" si="78"/>
        <v>2009</v>
      </c>
    </row>
    <row r="4143" spans="1:8" x14ac:dyDescent="0.3">
      <c r="A4143" s="203">
        <v>40165</v>
      </c>
      <c r="B4143" s="204" t="s">
        <v>716</v>
      </c>
      <c r="C4143" s="204" t="s">
        <v>716</v>
      </c>
      <c r="D4143" s="204" t="s">
        <v>96</v>
      </c>
      <c r="E4143" s="204" t="s">
        <v>721</v>
      </c>
      <c r="F4143" s="205">
        <v>1106</v>
      </c>
      <c r="G4143" s="205">
        <v>1350</v>
      </c>
      <c r="H4143">
        <f t="shared" si="78"/>
        <v>2009</v>
      </c>
    </row>
    <row r="4144" spans="1:8" x14ac:dyDescent="0.3">
      <c r="A4144" s="203">
        <v>40165</v>
      </c>
      <c r="B4144" s="204" t="s">
        <v>717</v>
      </c>
      <c r="C4144" s="204" t="s">
        <v>718</v>
      </c>
      <c r="D4144" s="204" t="s">
        <v>96</v>
      </c>
      <c r="E4144" s="204" t="s">
        <v>721</v>
      </c>
      <c r="F4144" s="205">
        <v>850</v>
      </c>
      <c r="G4144" s="205">
        <v>916</v>
      </c>
      <c r="H4144">
        <f t="shared" si="78"/>
        <v>2009</v>
      </c>
    </row>
    <row r="4145" spans="1:8" x14ac:dyDescent="0.3">
      <c r="A4145" s="203">
        <v>40165</v>
      </c>
      <c r="B4145" s="204" t="s">
        <v>717</v>
      </c>
      <c r="C4145" s="204" t="s">
        <v>719</v>
      </c>
      <c r="D4145" s="204" t="s">
        <v>96</v>
      </c>
      <c r="E4145" s="204" t="s">
        <v>721</v>
      </c>
      <c r="F4145" s="205">
        <v>415</v>
      </c>
      <c r="G4145" s="205">
        <v>634</v>
      </c>
      <c r="H4145">
        <f t="shared" si="78"/>
        <v>2009</v>
      </c>
    </row>
    <row r="4146" spans="1:8" x14ac:dyDescent="0.3">
      <c r="A4146" s="203">
        <v>40172</v>
      </c>
      <c r="B4146" s="204" t="s">
        <v>134</v>
      </c>
      <c r="C4146" s="204" t="s">
        <v>134</v>
      </c>
      <c r="D4146" s="204" t="s">
        <v>711</v>
      </c>
      <c r="E4146" s="204" t="s">
        <v>712</v>
      </c>
      <c r="F4146" s="205">
        <v>5146</v>
      </c>
      <c r="G4146" s="205">
        <v>7962</v>
      </c>
      <c r="H4146">
        <f t="shared" si="78"/>
        <v>2009</v>
      </c>
    </row>
    <row r="4147" spans="1:8" x14ac:dyDescent="0.3">
      <c r="A4147" s="203">
        <v>40172</v>
      </c>
      <c r="B4147" s="204" t="s">
        <v>509</v>
      </c>
      <c r="C4147" s="204" t="s">
        <v>713</v>
      </c>
      <c r="D4147" s="204" t="s">
        <v>96</v>
      </c>
      <c r="E4147" s="204" t="s">
        <v>712</v>
      </c>
      <c r="F4147" s="205">
        <v>2443.0149999999999</v>
      </c>
      <c r="G4147" s="205">
        <v>3220.3249999999998</v>
      </c>
      <c r="H4147">
        <f t="shared" si="78"/>
        <v>2009</v>
      </c>
    </row>
    <row r="4148" spans="1:8" x14ac:dyDescent="0.3">
      <c r="A4148" s="203">
        <v>40172</v>
      </c>
      <c r="B4148" s="204" t="s">
        <v>509</v>
      </c>
      <c r="C4148" s="204" t="s">
        <v>714</v>
      </c>
      <c r="D4148" s="204" t="s">
        <v>96</v>
      </c>
      <c r="E4148" s="204" t="s">
        <v>712</v>
      </c>
      <c r="F4148" s="205">
        <v>435</v>
      </c>
      <c r="G4148" s="205">
        <v>520</v>
      </c>
      <c r="H4148">
        <f t="shared" si="78"/>
        <v>2009</v>
      </c>
    </row>
    <row r="4149" spans="1:8" x14ac:dyDescent="0.3">
      <c r="A4149" s="203">
        <v>40172</v>
      </c>
      <c r="B4149" s="204" t="s">
        <v>509</v>
      </c>
      <c r="C4149" s="204" t="s">
        <v>715</v>
      </c>
      <c r="D4149" s="204" t="s">
        <v>96</v>
      </c>
      <c r="E4149" s="204" t="s">
        <v>712</v>
      </c>
      <c r="F4149" s="205">
        <v>0</v>
      </c>
      <c r="G4149" s="205">
        <v>3052</v>
      </c>
      <c r="H4149">
        <f t="shared" si="78"/>
        <v>2009</v>
      </c>
    </row>
    <row r="4150" spans="1:8" x14ac:dyDescent="0.3">
      <c r="A4150" s="203">
        <v>40172</v>
      </c>
      <c r="B4150" s="204" t="s">
        <v>716</v>
      </c>
      <c r="C4150" s="204" t="s">
        <v>716</v>
      </c>
      <c r="D4150" s="204" t="s">
        <v>96</v>
      </c>
      <c r="E4150" s="204" t="s">
        <v>712</v>
      </c>
      <c r="F4150" s="205">
        <v>793</v>
      </c>
      <c r="G4150" s="205">
        <v>1912</v>
      </c>
      <c r="H4150">
        <f t="shared" si="78"/>
        <v>2009</v>
      </c>
    </row>
    <row r="4151" spans="1:8" x14ac:dyDescent="0.3">
      <c r="A4151" s="203">
        <v>40172</v>
      </c>
      <c r="B4151" s="204" t="s">
        <v>717</v>
      </c>
      <c r="C4151" s="204" t="s">
        <v>718</v>
      </c>
      <c r="D4151" s="204" t="s">
        <v>96</v>
      </c>
      <c r="E4151" s="204" t="s">
        <v>712</v>
      </c>
      <c r="F4151" s="205">
        <v>747</v>
      </c>
      <c r="G4151" s="205">
        <v>1685</v>
      </c>
      <c r="H4151">
        <f t="shared" si="78"/>
        <v>2009</v>
      </c>
    </row>
    <row r="4152" spans="1:8" x14ac:dyDescent="0.3">
      <c r="A4152" s="203">
        <v>40172</v>
      </c>
      <c r="B4152" s="204" t="s">
        <v>717</v>
      </c>
      <c r="C4152" s="204" t="s">
        <v>719</v>
      </c>
      <c r="D4152" s="204" t="s">
        <v>96</v>
      </c>
      <c r="E4152" s="204" t="s">
        <v>712</v>
      </c>
      <c r="F4152" s="205">
        <v>140</v>
      </c>
      <c r="G4152" s="205">
        <v>267</v>
      </c>
      <c r="H4152">
        <f t="shared" si="78"/>
        <v>2009</v>
      </c>
    </row>
    <row r="4153" spans="1:8" x14ac:dyDescent="0.3">
      <c r="A4153" s="203">
        <v>40172</v>
      </c>
      <c r="B4153" s="204" t="s">
        <v>720</v>
      </c>
      <c r="C4153" s="204" t="s">
        <v>720</v>
      </c>
      <c r="D4153" s="204" t="s">
        <v>96</v>
      </c>
      <c r="E4153" s="204" t="s">
        <v>712</v>
      </c>
      <c r="F4153" s="205">
        <v>237</v>
      </c>
      <c r="G4153" s="205">
        <v>999</v>
      </c>
      <c r="H4153">
        <f t="shared" si="78"/>
        <v>2009</v>
      </c>
    </row>
    <row r="4154" spans="1:8" x14ac:dyDescent="0.3">
      <c r="A4154" s="203">
        <v>40172</v>
      </c>
      <c r="B4154" s="204" t="s">
        <v>720</v>
      </c>
      <c r="C4154" s="204" t="s">
        <v>720</v>
      </c>
      <c r="D4154" s="204" t="s">
        <v>96</v>
      </c>
      <c r="E4154" s="204" t="s">
        <v>721</v>
      </c>
      <c r="F4154" s="205">
        <v>51</v>
      </c>
      <c r="G4154" s="205">
        <v>361</v>
      </c>
      <c r="H4154">
        <f t="shared" si="78"/>
        <v>2009</v>
      </c>
    </row>
    <row r="4155" spans="1:8" x14ac:dyDescent="0.3">
      <c r="A4155" s="203">
        <v>40172</v>
      </c>
      <c r="B4155" s="204" t="s">
        <v>134</v>
      </c>
      <c r="C4155" s="204" t="s">
        <v>134</v>
      </c>
      <c r="D4155" s="204" t="s">
        <v>711</v>
      </c>
      <c r="E4155" s="204" t="s">
        <v>721</v>
      </c>
      <c r="F4155" s="205">
        <v>6438</v>
      </c>
      <c r="G4155" s="205">
        <v>6627</v>
      </c>
      <c r="H4155">
        <f t="shared" si="78"/>
        <v>2009</v>
      </c>
    </row>
    <row r="4156" spans="1:8" x14ac:dyDescent="0.3">
      <c r="A4156" s="203">
        <v>40172</v>
      </c>
      <c r="B4156" s="204" t="s">
        <v>509</v>
      </c>
      <c r="C4156" s="204" t="s">
        <v>713</v>
      </c>
      <c r="D4156" s="204" t="s">
        <v>96</v>
      </c>
      <c r="E4156" s="204" t="s">
        <v>721</v>
      </c>
      <c r="F4156" s="205">
        <v>3516.6299999999997</v>
      </c>
      <c r="G4156" s="205">
        <v>2503.8150000000001</v>
      </c>
      <c r="H4156">
        <f t="shared" si="78"/>
        <v>2009</v>
      </c>
    </row>
    <row r="4157" spans="1:8" x14ac:dyDescent="0.3">
      <c r="A4157" s="203">
        <v>40172</v>
      </c>
      <c r="B4157" s="204" t="s">
        <v>509</v>
      </c>
      <c r="C4157" s="204" t="s">
        <v>714</v>
      </c>
      <c r="D4157" s="204" t="s">
        <v>96</v>
      </c>
      <c r="E4157" s="204" t="s">
        <v>721</v>
      </c>
      <c r="F4157" s="205">
        <v>462</v>
      </c>
      <c r="G4157" s="205">
        <v>475</v>
      </c>
      <c r="H4157">
        <f t="shared" si="78"/>
        <v>2009</v>
      </c>
    </row>
    <row r="4158" spans="1:8" x14ac:dyDescent="0.3">
      <c r="A4158" s="203">
        <v>40172</v>
      </c>
      <c r="B4158" s="204" t="s">
        <v>509</v>
      </c>
      <c r="C4158" s="204" t="s">
        <v>715</v>
      </c>
      <c r="D4158" s="204" t="s">
        <v>96</v>
      </c>
      <c r="E4158" s="204" t="s">
        <v>721</v>
      </c>
      <c r="F4158" s="205">
        <v>0</v>
      </c>
      <c r="G4158" s="205">
        <v>3696</v>
      </c>
      <c r="H4158">
        <f t="shared" si="78"/>
        <v>2009</v>
      </c>
    </row>
    <row r="4159" spans="1:8" x14ac:dyDescent="0.3">
      <c r="A4159" s="203">
        <v>40172</v>
      </c>
      <c r="B4159" s="204" t="s">
        <v>716</v>
      </c>
      <c r="C4159" s="204" t="s">
        <v>716</v>
      </c>
      <c r="D4159" s="204" t="s">
        <v>96</v>
      </c>
      <c r="E4159" s="204" t="s">
        <v>721</v>
      </c>
      <c r="F4159" s="205">
        <v>1189</v>
      </c>
      <c r="G4159" s="205">
        <v>1478</v>
      </c>
      <c r="H4159">
        <f t="shared" si="78"/>
        <v>2009</v>
      </c>
    </row>
    <row r="4160" spans="1:8" x14ac:dyDescent="0.3">
      <c r="A4160" s="203">
        <v>40172</v>
      </c>
      <c r="B4160" s="204" t="s">
        <v>717</v>
      </c>
      <c r="C4160" s="204" t="s">
        <v>718</v>
      </c>
      <c r="D4160" s="204" t="s">
        <v>96</v>
      </c>
      <c r="E4160" s="204" t="s">
        <v>721</v>
      </c>
      <c r="F4160" s="205">
        <v>909</v>
      </c>
      <c r="G4160" s="205">
        <v>1131</v>
      </c>
      <c r="H4160">
        <f t="shared" si="78"/>
        <v>2009</v>
      </c>
    </row>
    <row r="4161" spans="1:8" x14ac:dyDescent="0.3">
      <c r="A4161" s="203">
        <v>40172</v>
      </c>
      <c r="B4161" s="204" t="s">
        <v>717</v>
      </c>
      <c r="C4161" s="204" t="s">
        <v>719</v>
      </c>
      <c r="D4161" s="204" t="s">
        <v>96</v>
      </c>
      <c r="E4161" s="204" t="s">
        <v>721</v>
      </c>
      <c r="F4161" s="205">
        <v>433</v>
      </c>
      <c r="G4161" s="205">
        <v>724</v>
      </c>
      <c r="H4161">
        <f t="shared" si="78"/>
        <v>2009</v>
      </c>
    </row>
    <row r="4162" spans="1:8" x14ac:dyDescent="0.3">
      <c r="A4162" s="203">
        <v>40179</v>
      </c>
      <c r="B4162" s="204" t="s">
        <v>134</v>
      </c>
      <c r="C4162" s="204" t="s">
        <v>134</v>
      </c>
      <c r="D4162" s="204" t="s">
        <v>711</v>
      </c>
      <c r="E4162" s="204" t="s">
        <v>712</v>
      </c>
      <c r="F4162" s="205">
        <v>5249</v>
      </c>
      <c r="G4162" s="205">
        <v>7963</v>
      </c>
      <c r="H4162">
        <f t="shared" si="78"/>
        <v>2010</v>
      </c>
    </row>
    <row r="4163" spans="1:8" x14ac:dyDescent="0.3">
      <c r="A4163" s="203">
        <v>40179</v>
      </c>
      <c r="B4163" s="204" t="s">
        <v>509</v>
      </c>
      <c r="C4163" s="204" t="s">
        <v>713</v>
      </c>
      <c r="D4163" s="204" t="s">
        <v>96</v>
      </c>
      <c r="E4163" s="204" t="s">
        <v>712</v>
      </c>
      <c r="F4163" s="205">
        <v>2847.5</v>
      </c>
      <c r="G4163" s="205">
        <v>3648.0000000000005</v>
      </c>
      <c r="H4163">
        <f t="shared" ref="H4163:H4226" si="79">YEAR(A4163)</f>
        <v>2010</v>
      </c>
    </row>
    <row r="4164" spans="1:8" x14ac:dyDescent="0.3">
      <c r="A4164" s="203">
        <v>40179</v>
      </c>
      <c r="B4164" s="204" t="s">
        <v>509</v>
      </c>
      <c r="C4164" s="204" t="s">
        <v>714</v>
      </c>
      <c r="D4164" s="204" t="s">
        <v>96</v>
      </c>
      <c r="E4164" s="204" t="s">
        <v>712</v>
      </c>
      <c r="F4164" s="205">
        <v>244</v>
      </c>
      <c r="G4164" s="205">
        <v>428</v>
      </c>
      <c r="H4164">
        <f t="shared" si="79"/>
        <v>2010</v>
      </c>
    </row>
    <row r="4165" spans="1:8" x14ac:dyDescent="0.3">
      <c r="A4165" s="203">
        <v>40179</v>
      </c>
      <c r="B4165" s="204" t="s">
        <v>509</v>
      </c>
      <c r="C4165" s="204" t="s">
        <v>715</v>
      </c>
      <c r="D4165" s="204" t="s">
        <v>96</v>
      </c>
      <c r="E4165" s="204" t="s">
        <v>712</v>
      </c>
      <c r="F4165" s="205">
        <v>0</v>
      </c>
      <c r="G4165" s="205">
        <v>3390</v>
      </c>
      <c r="H4165">
        <f t="shared" si="79"/>
        <v>2010</v>
      </c>
    </row>
    <row r="4166" spans="1:8" x14ac:dyDescent="0.3">
      <c r="A4166" s="203">
        <v>40179</v>
      </c>
      <c r="B4166" s="204" t="s">
        <v>716</v>
      </c>
      <c r="C4166" s="204" t="s">
        <v>716</v>
      </c>
      <c r="D4166" s="204" t="s">
        <v>96</v>
      </c>
      <c r="E4166" s="204" t="s">
        <v>712</v>
      </c>
      <c r="F4166" s="205">
        <v>882</v>
      </c>
      <c r="G4166" s="205">
        <v>1850</v>
      </c>
      <c r="H4166">
        <f t="shared" si="79"/>
        <v>2010</v>
      </c>
    </row>
    <row r="4167" spans="1:8" x14ac:dyDescent="0.3">
      <c r="A4167" s="203">
        <v>40179</v>
      </c>
      <c r="B4167" s="204" t="s">
        <v>717</v>
      </c>
      <c r="C4167" s="204" t="s">
        <v>718</v>
      </c>
      <c r="D4167" s="204" t="s">
        <v>96</v>
      </c>
      <c r="E4167" s="204" t="s">
        <v>712</v>
      </c>
      <c r="F4167" s="205">
        <v>1013</v>
      </c>
      <c r="G4167" s="205">
        <v>1364</v>
      </c>
      <c r="H4167">
        <f t="shared" si="79"/>
        <v>2010</v>
      </c>
    </row>
    <row r="4168" spans="1:8" x14ac:dyDescent="0.3">
      <c r="A4168" s="203">
        <v>40179</v>
      </c>
      <c r="B4168" s="204" t="s">
        <v>717</v>
      </c>
      <c r="C4168" s="204" t="s">
        <v>719</v>
      </c>
      <c r="D4168" s="204" t="s">
        <v>96</v>
      </c>
      <c r="E4168" s="204" t="s">
        <v>712</v>
      </c>
      <c r="F4168" s="205">
        <v>167</v>
      </c>
      <c r="G4168" s="205">
        <v>306</v>
      </c>
      <c r="H4168">
        <f t="shared" si="79"/>
        <v>2010</v>
      </c>
    </row>
    <row r="4169" spans="1:8" x14ac:dyDescent="0.3">
      <c r="A4169" s="203">
        <v>40179</v>
      </c>
      <c r="B4169" s="204" t="s">
        <v>720</v>
      </c>
      <c r="C4169" s="204" t="s">
        <v>720</v>
      </c>
      <c r="D4169" s="204" t="s">
        <v>96</v>
      </c>
      <c r="E4169" s="204" t="s">
        <v>712</v>
      </c>
      <c r="F4169" s="205">
        <v>209</v>
      </c>
      <c r="G4169" s="205">
        <v>901</v>
      </c>
      <c r="H4169">
        <f t="shared" si="79"/>
        <v>2010</v>
      </c>
    </row>
    <row r="4170" spans="1:8" x14ac:dyDescent="0.3">
      <c r="A4170" s="203">
        <v>40179</v>
      </c>
      <c r="B4170" s="204" t="s">
        <v>720</v>
      </c>
      <c r="C4170" s="204" t="s">
        <v>720</v>
      </c>
      <c r="D4170" s="204" t="s">
        <v>96</v>
      </c>
      <c r="E4170" s="204" t="s">
        <v>721</v>
      </c>
      <c r="F4170" s="205">
        <v>0</v>
      </c>
      <c r="G4170" s="205">
        <v>345</v>
      </c>
      <c r="H4170">
        <f t="shared" si="79"/>
        <v>2010</v>
      </c>
    </row>
    <row r="4171" spans="1:8" x14ac:dyDescent="0.3">
      <c r="A4171" s="203">
        <v>40179</v>
      </c>
      <c r="B4171" s="204" t="s">
        <v>134</v>
      </c>
      <c r="C4171" s="204" t="s">
        <v>134</v>
      </c>
      <c r="D4171" s="204" t="s">
        <v>711</v>
      </c>
      <c r="E4171" s="204" t="s">
        <v>721</v>
      </c>
      <c r="F4171" s="205">
        <v>6430</v>
      </c>
      <c r="G4171" s="205">
        <v>6475</v>
      </c>
      <c r="H4171">
        <f t="shared" si="79"/>
        <v>2010</v>
      </c>
    </row>
    <row r="4172" spans="1:8" x14ac:dyDescent="0.3">
      <c r="A4172" s="203">
        <v>40179</v>
      </c>
      <c r="B4172" s="204" t="s">
        <v>509</v>
      </c>
      <c r="C4172" s="204" t="s">
        <v>713</v>
      </c>
      <c r="D4172" s="204" t="s">
        <v>96</v>
      </c>
      <c r="E4172" s="204" t="s">
        <v>721</v>
      </c>
      <c r="F4172" s="205">
        <v>4458.3</v>
      </c>
      <c r="G4172" s="205">
        <v>2691.7000000000003</v>
      </c>
      <c r="H4172">
        <f t="shared" si="79"/>
        <v>2010</v>
      </c>
    </row>
    <row r="4173" spans="1:8" x14ac:dyDescent="0.3">
      <c r="A4173" s="203">
        <v>40179</v>
      </c>
      <c r="B4173" s="204" t="s">
        <v>509</v>
      </c>
      <c r="C4173" s="204" t="s">
        <v>714</v>
      </c>
      <c r="D4173" s="204" t="s">
        <v>96</v>
      </c>
      <c r="E4173" s="204" t="s">
        <v>721</v>
      </c>
      <c r="F4173" s="205">
        <v>573</v>
      </c>
      <c r="G4173" s="205">
        <v>571</v>
      </c>
      <c r="H4173">
        <f t="shared" si="79"/>
        <v>2010</v>
      </c>
    </row>
    <row r="4174" spans="1:8" x14ac:dyDescent="0.3">
      <c r="A4174" s="203">
        <v>40179</v>
      </c>
      <c r="B4174" s="204" t="s">
        <v>509</v>
      </c>
      <c r="C4174" s="204" t="s">
        <v>715</v>
      </c>
      <c r="D4174" s="204" t="s">
        <v>96</v>
      </c>
      <c r="E4174" s="204" t="s">
        <v>721</v>
      </c>
      <c r="F4174" s="205">
        <v>0</v>
      </c>
      <c r="G4174" s="205">
        <v>3794</v>
      </c>
      <c r="H4174">
        <f t="shared" si="79"/>
        <v>2010</v>
      </c>
    </row>
    <row r="4175" spans="1:8" x14ac:dyDescent="0.3">
      <c r="A4175" s="203">
        <v>40179</v>
      </c>
      <c r="B4175" s="204" t="s">
        <v>716</v>
      </c>
      <c r="C4175" s="204" t="s">
        <v>716</v>
      </c>
      <c r="D4175" s="204" t="s">
        <v>96</v>
      </c>
      <c r="E4175" s="204" t="s">
        <v>721</v>
      </c>
      <c r="F4175" s="205">
        <v>1198</v>
      </c>
      <c r="G4175" s="205">
        <v>1395</v>
      </c>
      <c r="H4175">
        <f t="shared" si="79"/>
        <v>2010</v>
      </c>
    </row>
    <row r="4176" spans="1:8" x14ac:dyDescent="0.3">
      <c r="A4176" s="203">
        <v>40179</v>
      </c>
      <c r="B4176" s="204" t="s">
        <v>717</v>
      </c>
      <c r="C4176" s="204" t="s">
        <v>718</v>
      </c>
      <c r="D4176" s="204" t="s">
        <v>96</v>
      </c>
      <c r="E4176" s="204" t="s">
        <v>721</v>
      </c>
      <c r="F4176" s="205">
        <v>836</v>
      </c>
      <c r="G4176" s="205">
        <v>1111</v>
      </c>
      <c r="H4176">
        <f t="shared" si="79"/>
        <v>2010</v>
      </c>
    </row>
    <row r="4177" spans="1:8" x14ac:dyDescent="0.3">
      <c r="A4177" s="203">
        <v>40179</v>
      </c>
      <c r="B4177" s="204" t="s">
        <v>717</v>
      </c>
      <c r="C4177" s="204" t="s">
        <v>719</v>
      </c>
      <c r="D4177" s="204" t="s">
        <v>96</v>
      </c>
      <c r="E4177" s="204" t="s">
        <v>721</v>
      </c>
      <c r="F4177" s="205">
        <v>355</v>
      </c>
      <c r="G4177" s="205">
        <v>772</v>
      </c>
      <c r="H4177">
        <f t="shared" si="79"/>
        <v>2010</v>
      </c>
    </row>
    <row r="4178" spans="1:8" x14ac:dyDescent="0.3">
      <c r="A4178" s="203">
        <v>40186</v>
      </c>
      <c r="B4178" s="204" t="s">
        <v>134</v>
      </c>
      <c r="C4178" s="204" t="s">
        <v>134</v>
      </c>
      <c r="D4178" s="204" t="s">
        <v>711</v>
      </c>
      <c r="E4178" s="204" t="s">
        <v>712</v>
      </c>
      <c r="F4178" s="205">
        <v>4801</v>
      </c>
      <c r="G4178" s="205">
        <v>7499</v>
      </c>
      <c r="H4178">
        <f t="shared" si="79"/>
        <v>2010</v>
      </c>
    </row>
    <row r="4179" spans="1:8" x14ac:dyDescent="0.3">
      <c r="A4179" s="203">
        <v>40186</v>
      </c>
      <c r="B4179" s="204" t="s">
        <v>509</v>
      </c>
      <c r="C4179" s="204" t="s">
        <v>713</v>
      </c>
      <c r="D4179" s="204" t="s">
        <v>96</v>
      </c>
      <c r="E4179" s="204" t="s">
        <v>712</v>
      </c>
      <c r="F4179" s="205">
        <v>2649.5</v>
      </c>
      <c r="G4179" s="205">
        <v>3948.1000000000004</v>
      </c>
      <c r="H4179">
        <f t="shared" si="79"/>
        <v>2010</v>
      </c>
    </row>
    <row r="4180" spans="1:8" x14ac:dyDescent="0.3">
      <c r="A4180" s="203">
        <v>40186</v>
      </c>
      <c r="B4180" s="204" t="s">
        <v>509</v>
      </c>
      <c r="C4180" s="204" t="s">
        <v>714</v>
      </c>
      <c r="D4180" s="204" t="s">
        <v>96</v>
      </c>
      <c r="E4180" s="204" t="s">
        <v>712</v>
      </c>
      <c r="F4180" s="205">
        <v>362</v>
      </c>
      <c r="G4180" s="205">
        <v>486</v>
      </c>
      <c r="H4180">
        <f t="shared" si="79"/>
        <v>2010</v>
      </c>
    </row>
    <row r="4181" spans="1:8" x14ac:dyDescent="0.3">
      <c r="A4181" s="203">
        <v>40186</v>
      </c>
      <c r="B4181" s="204" t="s">
        <v>509</v>
      </c>
      <c r="C4181" s="204" t="s">
        <v>715</v>
      </c>
      <c r="D4181" s="204" t="s">
        <v>96</v>
      </c>
      <c r="E4181" s="204" t="s">
        <v>712</v>
      </c>
      <c r="F4181" s="205">
        <v>0</v>
      </c>
      <c r="G4181" s="205">
        <v>3528</v>
      </c>
      <c r="H4181">
        <f t="shared" si="79"/>
        <v>2010</v>
      </c>
    </row>
    <row r="4182" spans="1:8" x14ac:dyDescent="0.3">
      <c r="A4182" s="203">
        <v>40186</v>
      </c>
      <c r="B4182" s="204" t="s">
        <v>716</v>
      </c>
      <c r="C4182" s="204" t="s">
        <v>716</v>
      </c>
      <c r="D4182" s="204" t="s">
        <v>96</v>
      </c>
      <c r="E4182" s="204" t="s">
        <v>712</v>
      </c>
      <c r="F4182" s="205">
        <v>787</v>
      </c>
      <c r="G4182" s="205">
        <v>1837</v>
      </c>
      <c r="H4182">
        <f t="shared" si="79"/>
        <v>2010</v>
      </c>
    </row>
    <row r="4183" spans="1:8" x14ac:dyDescent="0.3">
      <c r="A4183" s="203">
        <v>40186</v>
      </c>
      <c r="B4183" s="204" t="s">
        <v>717</v>
      </c>
      <c r="C4183" s="204" t="s">
        <v>718</v>
      </c>
      <c r="D4183" s="204" t="s">
        <v>96</v>
      </c>
      <c r="E4183" s="204" t="s">
        <v>712</v>
      </c>
      <c r="F4183" s="205">
        <v>773</v>
      </c>
      <c r="G4183" s="205">
        <v>1267</v>
      </c>
      <c r="H4183">
        <f t="shared" si="79"/>
        <v>2010</v>
      </c>
    </row>
    <row r="4184" spans="1:8" x14ac:dyDescent="0.3">
      <c r="A4184" s="203">
        <v>40186</v>
      </c>
      <c r="B4184" s="204" t="s">
        <v>717</v>
      </c>
      <c r="C4184" s="204" t="s">
        <v>719</v>
      </c>
      <c r="D4184" s="204" t="s">
        <v>96</v>
      </c>
      <c r="E4184" s="204" t="s">
        <v>712</v>
      </c>
      <c r="F4184" s="205">
        <v>115</v>
      </c>
      <c r="G4184" s="205">
        <v>316</v>
      </c>
      <c r="H4184">
        <f t="shared" si="79"/>
        <v>2010</v>
      </c>
    </row>
    <row r="4185" spans="1:8" x14ac:dyDescent="0.3">
      <c r="A4185" s="203">
        <v>40186</v>
      </c>
      <c r="B4185" s="204" t="s">
        <v>720</v>
      </c>
      <c r="C4185" s="204" t="s">
        <v>720</v>
      </c>
      <c r="D4185" s="204" t="s">
        <v>96</v>
      </c>
      <c r="E4185" s="204" t="s">
        <v>712</v>
      </c>
      <c r="F4185" s="205">
        <v>268</v>
      </c>
      <c r="G4185" s="205">
        <v>975</v>
      </c>
      <c r="H4185">
        <f t="shared" si="79"/>
        <v>2010</v>
      </c>
    </row>
    <row r="4186" spans="1:8" x14ac:dyDescent="0.3">
      <c r="A4186" s="203">
        <v>40186</v>
      </c>
      <c r="B4186" s="204" t="s">
        <v>720</v>
      </c>
      <c r="C4186" s="204" t="s">
        <v>720</v>
      </c>
      <c r="D4186" s="204" t="s">
        <v>96</v>
      </c>
      <c r="E4186" s="204" t="s">
        <v>721</v>
      </c>
      <c r="F4186" s="205">
        <v>15</v>
      </c>
      <c r="G4186" s="205">
        <v>258</v>
      </c>
      <c r="H4186">
        <f t="shared" si="79"/>
        <v>2010</v>
      </c>
    </row>
    <row r="4187" spans="1:8" x14ac:dyDescent="0.3">
      <c r="A4187" s="203">
        <v>40186</v>
      </c>
      <c r="B4187" s="204" t="s">
        <v>134</v>
      </c>
      <c r="C4187" s="204" t="s">
        <v>134</v>
      </c>
      <c r="D4187" s="204" t="s">
        <v>711</v>
      </c>
      <c r="E4187" s="204" t="s">
        <v>721</v>
      </c>
      <c r="F4187" s="205">
        <v>6492</v>
      </c>
      <c r="G4187" s="205">
        <v>6448</v>
      </c>
      <c r="H4187">
        <f t="shared" si="79"/>
        <v>2010</v>
      </c>
    </row>
    <row r="4188" spans="1:8" x14ac:dyDescent="0.3">
      <c r="A4188" s="203">
        <v>40186</v>
      </c>
      <c r="B4188" s="204" t="s">
        <v>509</v>
      </c>
      <c r="C4188" s="204" t="s">
        <v>713</v>
      </c>
      <c r="D4188" s="204" t="s">
        <v>96</v>
      </c>
      <c r="E4188" s="204" t="s">
        <v>721</v>
      </c>
      <c r="F4188" s="205">
        <v>3707.0000000000005</v>
      </c>
      <c r="G4188" s="205">
        <v>2861.1000000000004</v>
      </c>
      <c r="H4188">
        <f t="shared" si="79"/>
        <v>2010</v>
      </c>
    </row>
    <row r="4189" spans="1:8" x14ac:dyDescent="0.3">
      <c r="A4189" s="203">
        <v>40186</v>
      </c>
      <c r="B4189" s="204" t="s">
        <v>509</v>
      </c>
      <c r="C4189" s="204" t="s">
        <v>714</v>
      </c>
      <c r="D4189" s="204" t="s">
        <v>96</v>
      </c>
      <c r="E4189" s="204" t="s">
        <v>721</v>
      </c>
      <c r="F4189" s="205">
        <v>639</v>
      </c>
      <c r="G4189" s="205">
        <v>717</v>
      </c>
      <c r="H4189">
        <f t="shared" si="79"/>
        <v>2010</v>
      </c>
    </row>
    <row r="4190" spans="1:8" x14ac:dyDescent="0.3">
      <c r="A4190" s="203">
        <v>40186</v>
      </c>
      <c r="B4190" s="204" t="s">
        <v>509</v>
      </c>
      <c r="C4190" s="204" t="s">
        <v>715</v>
      </c>
      <c r="D4190" s="204" t="s">
        <v>96</v>
      </c>
      <c r="E4190" s="204" t="s">
        <v>721</v>
      </c>
      <c r="F4190" s="205">
        <v>0</v>
      </c>
      <c r="G4190" s="205">
        <v>3971</v>
      </c>
      <c r="H4190">
        <f t="shared" si="79"/>
        <v>2010</v>
      </c>
    </row>
    <row r="4191" spans="1:8" x14ac:dyDescent="0.3">
      <c r="A4191" s="203">
        <v>40186</v>
      </c>
      <c r="B4191" s="204" t="s">
        <v>716</v>
      </c>
      <c r="C4191" s="204" t="s">
        <v>716</v>
      </c>
      <c r="D4191" s="204" t="s">
        <v>96</v>
      </c>
      <c r="E4191" s="204" t="s">
        <v>721</v>
      </c>
      <c r="F4191" s="205">
        <v>1134</v>
      </c>
      <c r="G4191" s="205">
        <v>1474</v>
      </c>
      <c r="H4191">
        <f t="shared" si="79"/>
        <v>2010</v>
      </c>
    </row>
    <row r="4192" spans="1:8" x14ac:dyDescent="0.3">
      <c r="A4192" s="203">
        <v>40186</v>
      </c>
      <c r="B4192" s="204" t="s">
        <v>717</v>
      </c>
      <c r="C4192" s="204" t="s">
        <v>718</v>
      </c>
      <c r="D4192" s="204" t="s">
        <v>96</v>
      </c>
      <c r="E4192" s="204" t="s">
        <v>721</v>
      </c>
      <c r="F4192" s="205">
        <v>1014</v>
      </c>
      <c r="G4192" s="205">
        <v>1332</v>
      </c>
      <c r="H4192">
        <f t="shared" si="79"/>
        <v>2010</v>
      </c>
    </row>
    <row r="4193" spans="1:8" x14ac:dyDescent="0.3">
      <c r="A4193" s="203">
        <v>40186</v>
      </c>
      <c r="B4193" s="204" t="s">
        <v>717</v>
      </c>
      <c r="C4193" s="204" t="s">
        <v>719</v>
      </c>
      <c r="D4193" s="204" t="s">
        <v>96</v>
      </c>
      <c r="E4193" s="204" t="s">
        <v>721</v>
      </c>
      <c r="F4193" s="205">
        <v>229</v>
      </c>
      <c r="G4193" s="205">
        <v>808</v>
      </c>
      <c r="H4193">
        <f t="shared" si="79"/>
        <v>2010</v>
      </c>
    </row>
    <row r="4194" spans="1:8" x14ac:dyDescent="0.3">
      <c r="A4194" s="203">
        <v>40193</v>
      </c>
      <c r="B4194" s="204" t="s">
        <v>134</v>
      </c>
      <c r="C4194" s="204" t="s">
        <v>134</v>
      </c>
      <c r="D4194" s="204" t="s">
        <v>711</v>
      </c>
      <c r="E4194" s="204" t="s">
        <v>712</v>
      </c>
      <c r="F4194" s="205">
        <v>4617</v>
      </c>
      <c r="G4194" s="205">
        <v>6601</v>
      </c>
      <c r="H4194">
        <f t="shared" si="79"/>
        <v>2010</v>
      </c>
    </row>
    <row r="4195" spans="1:8" x14ac:dyDescent="0.3">
      <c r="A4195" s="203">
        <v>40193</v>
      </c>
      <c r="B4195" s="204" t="s">
        <v>509</v>
      </c>
      <c r="C4195" s="204" t="s">
        <v>713</v>
      </c>
      <c r="D4195" s="204" t="s">
        <v>96</v>
      </c>
      <c r="E4195" s="204" t="s">
        <v>712</v>
      </c>
      <c r="F4195" s="205">
        <v>2489.3000000000002</v>
      </c>
      <c r="G4195" s="205">
        <v>4411.5</v>
      </c>
      <c r="H4195">
        <f t="shared" si="79"/>
        <v>2010</v>
      </c>
    </row>
    <row r="4196" spans="1:8" x14ac:dyDescent="0.3">
      <c r="A4196" s="203">
        <v>40193</v>
      </c>
      <c r="B4196" s="204" t="s">
        <v>509</v>
      </c>
      <c r="C4196" s="204" t="s">
        <v>714</v>
      </c>
      <c r="D4196" s="204" t="s">
        <v>96</v>
      </c>
      <c r="E4196" s="204" t="s">
        <v>712</v>
      </c>
      <c r="F4196" s="205">
        <v>361</v>
      </c>
      <c r="G4196" s="205">
        <v>398</v>
      </c>
      <c r="H4196">
        <f t="shared" si="79"/>
        <v>2010</v>
      </c>
    </row>
    <row r="4197" spans="1:8" x14ac:dyDescent="0.3">
      <c r="A4197" s="203">
        <v>40193</v>
      </c>
      <c r="B4197" s="204" t="s">
        <v>509</v>
      </c>
      <c r="C4197" s="204" t="s">
        <v>715</v>
      </c>
      <c r="D4197" s="204" t="s">
        <v>96</v>
      </c>
      <c r="E4197" s="204" t="s">
        <v>712</v>
      </c>
      <c r="F4197" s="205">
        <v>0</v>
      </c>
      <c r="G4197" s="205">
        <v>3526</v>
      </c>
      <c r="H4197">
        <f t="shared" si="79"/>
        <v>2010</v>
      </c>
    </row>
    <row r="4198" spans="1:8" x14ac:dyDescent="0.3">
      <c r="A4198" s="203">
        <v>40193</v>
      </c>
      <c r="B4198" s="204" t="s">
        <v>716</v>
      </c>
      <c r="C4198" s="204" t="s">
        <v>716</v>
      </c>
      <c r="D4198" s="204" t="s">
        <v>96</v>
      </c>
      <c r="E4198" s="204" t="s">
        <v>712</v>
      </c>
      <c r="F4198" s="205">
        <v>858</v>
      </c>
      <c r="G4198" s="205">
        <v>2006</v>
      </c>
      <c r="H4198">
        <f t="shared" si="79"/>
        <v>2010</v>
      </c>
    </row>
    <row r="4199" spans="1:8" x14ac:dyDescent="0.3">
      <c r="A4199" s="203">
        <v>40193</v>
      </c>
      <c r="B4199" s="204" t="s">
        <v>717</v>
      </c>
      <c r="C4199" s="204" t="s">
        <v>718</v>
      </c>
      <c r="D4199" s="204" t="s">
        <v>96</v>
      </c>
      <c r="E4199" s="204" t="s">
        <v>712</v>
      </c>
      <c r="F4199" s="205">
        <v>761</v>
      </c>
      <c r="G4199" s="205">
        <v>1446</v>
      </c>
      <c r="H4199">
        <f t="shared" si="79"/>
        <v>2010</v>
      </c>
    </row>
    <row r="4200" spans="1:8" x14ac:dyDescent="0.3">
      <c r="A4200" s="203">
        <v>40193</v>
      </c>
      <c r="B4200" s="204" t="s">
        <v>717</v>
      </c>
      <c r="C4200" s="204" t="s">
        <v>719</v>
      </c>
      <c r="D4200" s="204" t="s">
        <v>96</v>
      </c>
      <c r="E4200" s="204" t="s">
        <v>712</v>
      </c>
      <c r="F4200" s="205">
        <v>100</v>
      </c>
      <c r="G4200" s="205">
        <v>349</v>
      </c>
      <c r="H4200">
        <f t="shared" si="79"/>
        <v>2010</v>
      </c>
    </row>
    <row r="4201" spans="1:8" x14ac:dyDescent="0.3">
      <c r="A4201" s="203">
        <v>40193</v>
      </c>
      <c r="B4201" s="204" t="s">
        <v>720</v>
      </c>
      <c r="C4201" s="204" t="s">
        <v>720</v>
      </c>
      <c r="D4201" s="204" t="s">
        <v>96</v>
      </c>
      <c r="E4201" s="204" t="s">
        <v>712</v>
      </c>
      <c r="F4201" s="205">
        <v>237</v>
      </c>
      <c r="G4201" s="205">
        <v>1007</v>
      </c>
      <c r="H4201">
        <f t="shared" si="79"/>
        <v>2010</v>
      </c>
    </row>
    <row r="4202" spans="1:8" x14ac:dyDescent="0.3">
      <c r="A4202" s="203">
        <v>40193</v>
      </c>
      <c r="B4202" s="204" t="s">
        <v>720</v>
      </c>
      <c r="C4202" s="204" t="s">
        <v>720</v>
      </c>
      <c r="D4202" s="204" t="s">
        <v>96</v>
      </c>
      <c r="E4202" s="204" t="s">
        <v>721</v>
      </c>
      <c r="F4202" s="205">
        <v>142</v>
      </c>
      <c r="G4202" s="205">
        <v>321</v>
      </c>
      <c r="H4202">
        <f t="shared" si="79"/>
        <v>2010</v>
      </c>
    </row>
    <row r="4203" spans="1:8" x14ac:dyDescent="0.3">
      <c r="A4203" s="203">
        <v>40193</v>
      </c>
      <c r="B4203" s="204" t="s">
        <v>134</v>
      </c>
      <c r="C4203" s="204" t="s">
        <v>134</v>
      </c>
      <c r="D4203" s="204" t="s">
        <v>711</v>
      </c>
      <c r="E4203" s="204" t="s">
        <v>721</v>
      </c>
      <c r="F4203" s="205">
        <v>6100</v>
      </c>
      <c r="G4203" s="205">
        <v>5939</v>
      </c>
      <c r="H4203">
        <f t="shared" si="79"/>
        <v>2010</v>
      </c>
    </row>
    <row r="4204" spans="1:8" x14ac:dyDescent="0.3">
      <c r="A4204" s="203">
        <v>40193</v>
      </c>
      <c r="B4204" s="204" t="s">
        <v>509</v>
      </c>
      <c r="C4204" s="204" t="s">
        <v>713</v>
      </c>
      <c r="D4204" s="204" t="s">
        <v>96</v>
      </c>
      <c r="E4204" s="204" t="s">
        <v>721</v>
      </c>
      <c r="F4204" s="205">
        <v>4034.8</v>
      </c>
      <c r="G4204" s="205">
        <v>2857.8</v>
      </c>
      <c r="H4204">
        <f t="shared" si="79"/>
        <v>2010</v>
      </c>
    </row>
    <row r="4205" spans="1:8" x14ac:dyDescent="0.3">
      <c r="A4205" s="203">
        <v>40193</v>
      </c>
      <c r="B4205" s="204" t="s">
        <v>509</v>
      </c>
      <c r="C4205" s="204" t="s">
        <v>714</v>
      </c>
      <c r="D4205" s="204" t="s">
        <v>96</v>
      </c>
      <c r="E4205" s="204" t="s">
        <v>721</v>
      </c>
      <c r="F4205" s="205">
        <v>561</v>
      </c>
      <c r="G4205" s="205">
        <v>674</v>
      </c>
      <c r="H4205">
        <f t="shared" si="79"/>
        <v>2010</v>
      </c>
    </row>
    <row r="4206" spans="1:8" x14ac:dyDescent="0.3">
      <c r="A4206" s="203">
        <v>40193</v>
      </c>
      <c r="B4206" s="204" t="s">
        <v>509</v>
      </c>
      <c r="C4206" s="204" t="s">
        <v>715</v>
      </c>
      <c r="D4206" s="204" t="s">
        <v>96</v>
      </c>
      <c r="E4206" s="204" t="s">
        <v>721</v>
      </c>
      <c r="F4206" s="205">
        <v>0</v>
      </c>
      <c r="G4206" s="205">
        <v>3862</v>
      </c>
      <c r="H4206">
        <f t="shared" si="79"/>
        <v>2010</v>
      </c>
    </row>
    <row r="4207" spans="1:8" x14ac:dyDescent="0.3">
      <c r="A4207" s="203">
        <v>40193</v>
      </c>
      <c r="B4207" s="204" t="s">
        <v>716</v>
      </c>
      <c r="C4207" s="204" t="s">
        <v>716</v>
      </c>
      <c r="D4207" s="204" t="s">
        <v>96</v>
      </c>
      <c r="E4207" s="204" t="s">
        <v>721</v>
      </c>
      <c r="F4207" s="205">
        <v>1187</v>
      </c>
      <c r="G4207" s="205">
        <v>1834</v>
      </c>
      <c r="H4207">
        <f t="shared" si="79"/>
        <v>2010</v>
      </c>
    </row>
    <row r="4208" spans="1:8" x14ac:dyDescent="0.3">
      <c r="A4208" s="203">
        <v>40193</v>
      </c>
      <c r="B4208" s="204" t="s">
        <v>717</v>
      </c>
      <c r="C4208" s="204" t="s">
        <v>718</v>
      </c>
      <c r="D4208" s="204" t="s">
        <v>96</v>
      </c>
      <c r="E4208" s="204" t="s">
        <v>721</v>
      </c>
      <c r="F4208" s="205">
        <v>828</v>
      </c>
      <c r="G4208" s="205">
        <v>1136</v>
      </c>
      <c r="H4208">
        <f t="shared" si="79"/>
        <v>2010</v>
      </c>
    </row>
    <row r="4209" spans="1:8" x14ac:dyDescent="0.3">
      <c r="A4209" s="203">
        <v>40193</v>
      </c>
      <c r="B4209" s="204" t="s">
        <v>717</v>
      </c>
      <c r="C4209" s="204" t="s">
        <v>719</v>
      </c>
      <c r="D4209" s="204" t="s">
        <v>96</v>
      </c>
      <c r="E4209" s="204" t="s">
        <v>721</v>
      </c>
      <c r="F4209" s="205">
        <v>293</v>
      </c>
      <c r="G4209" s="205">
        <v>901</v>
      </c>
      <c r="H4209">
        <f t="shared" si="79"/>
        <v>2010</v>
      </c>
    </row>
    <row r="4210" spans="1:8" x14ac:dyDescent="0.3">
      <c r="A4210" s="203">
        <v>40200</v>
      </c>
      <c r="B4210" s="204" t="s">
        <v>134</v>
      </c>
      <c r="C4210" s="204" t="s">
        <v>134</v>
      </c>
      <c r="D4210" s="204" t="s">
        <v>711</v>
      </c>
      <c r="E4210" s="204" t="s">
        <v>712</v>
      </c>
      <c r="F4210" s="205">
        <v>4292</v>
      </c>
      <c r="G4210" s="205">
        <v>7105</v>
      </c>
      <c r="H4210">
        <f t="shared" si="79"/>
        <v>2010</v>
      </c>
    </row>
    <row r="4211" spans="1:8" x14ac:dyDescent="0.3">
      <c r="A4211" s="203">
        <v>40200</v>
      </c>
      <c r="B4211" s="204" t="s">
        <v>509</v>
      </c>
      <c r="C4211" s="204" t="s">
        <v>713</v>
      </c>
      <c r="D4211" s="204" t="s">
        <v>96</v>
      </c>
      <c r="E4211" s="204" t="s">
        <v>712</v>
      </c>
      <c r="F4211" s="205">
        <v>2535.4</v>
      </c>
      <c r="G4211" s="205">
        <v>4325.4000000000005</v>
      </c>
      <c r="H4211">
        <f t="shared" si="79"/>
        <v>2010</v>
      </c>
    </row>
    <row r="4212" spans="1:8" x14ac:dyDescent="0.3">
      <c r="A4212" s="203">
        <v>40200</v>
      </c>
      <c r="B4212" s="204" t="s">
        <v>509</v>
      </c>
      <c r="C4212" s="204" t="s">
        <v>714</v>
      </c>
      <c r="D4212" s="204" t="s">
        <v>96</v>
      </c>
      <c r="E4212" s="204" t="s">
        <v>712</v>
      </c>
      <c r="F4212" s="205">
        <v>401</v>
      </c>
      <c r="G4212" s="205">
        <v>262</v>
      </c>
      <c r="H4212">
        <f t="shared" si="79"/>
        <v>2010</v>
      </c>
    </row>
    <row r="4213" spans="1:8" x14ac:dyDescent="0.3">
      <c r="A4213" s="203">
        <v>40200</v>
      </c>
      <c r="B4213" s="204" t="s">
        <v>509</v>
      </c>
      <c r="C4213" s="204" t="s">
        <v>715</v>
      </c>
      <c r="D4213" s="204" t="s">
        <v>96</v>
      </c>
      <c r="E4213" s="204" t="s">
        <v>712</v>
      </c>
      <c r="F4213" s="205">
        <v>0</v>
      </c>
      <c r="G4213" s="205">
        <v>3292</v>
      </c>
      <c r="H4213">
        <f t="shared" si="79"/>
        <v>2010</v>
      </c>
    </row>
    <row r="4214" spans="1:8" x14ac:dyDescent="0.3">
      <c r="A4214" s="203">
        <v>40200</v>
      </c>
      <c r="B4214" s="204" t="s">
        <v>716</v>
      </c>
      <c r="C4214" s="204" t="s">
        <v>716</v>
      </c>
      <c r="D4214" s="204" t="s">
        <v>96</v>
      </c>
      <c r="E4214" s="204" t="s">
        <v>712</v>
      </c>
      <c r="F4214" s="205">
        <v>662</v>
      </c>
      <c r="G4214" s="205">
        <v>1804</v>
      </c>
      <c r="H4214">
        <f t="shared" si="79"/>
        <v>2010</v>
      </c>
    </row>
    <row r="4215" spans="1:8" x14ac:dyDescent="0.3">
      <c r="A4215" s="203">
        <v>40200</v>
      </c>
      <c r="B4215" s="204" t="s">
        <v>717</v>
      </c>
      <c r="C4215" s="204" t="s">
        <v>718</v>
      </c>
      <c r="D4215" s="204" t="s">
        <v>96</v>
      </c>
      <c r="E4215" s="204" t="s">
        <v>712</v>
      </c>
      <c r="F4215" s="205">
        <v>480</v>
      </c>
      <c r="G4215" s="205">
        <v>1370</v>
      </c>
      <c r="H4215">
        <f t="shared" si="79"/>
        <v>2010</v>
      </c>
    </row>
    <row r="4216" spans="1:8" x14ac:dyDescent="0.3">
      <c r="A4216" s="203">
        <v>40200</v>
      </c>
      <c r="B4216" s="204" t="s">
        <v>717</v>
      </c>
      <c r="C4216" s="204" t="s">
        <v>719</v>
      </c>
      <c r="D4216" s="204" t="s">
        <v>96</v>
      </c>
      <c r="E4216" s="204" t="s">
        <v>712</v>
      </c>
      <c r="F4216" s="205">
        <v>147</v>
      </c>
      <c r="G4216" s="205">
        <v>248</v>
      </c>
      <c r="H4216">
        <f t="shared" si="79"/>
        <v>2010</v>
      </c>
    </row>
    <row r="4217" spans="1:8" x14ac:dyDescent="0.3">
      <c r="A4217" s="203">
        <v>40200</v>
      </c>
      <c r="B4217" s="204" t="s">
        <v>720</v>
      </c>
      <c r="C4217" s="204" t="s">
        <v>720</v>
      </c>
      <c r="D4217" s="204" t="s">
        <v>96</v>
      </c>
      <c r="E4217" s="204" t="s">
        <v>712</v>
      </c>
      <c r="F4217" s="205">
        <v>313</v>
      </c>
      <c r="G4217" s="205">
        <v>911</v>
      </c>
      <c r="H4217">
        <f t="shared" si="79"/>
        <v>2010</v>
      </c>
    </row>
    <row r="4218" spans="1:8" x14ac:dyDescent="0.3">
      <c r="A4218" s="203">
        <v>40200</v>
      </c>
      <c r="B4218" s="204" t="s">
        <v>720</v>
      </c>
      <c r="C4218" s="204" t="s">
        <v>720</v>
      </c>
      <c r="D4218" s="204" t="s">
        <v>96</v>
      </c>
      <c r="E4218" s="204" t="s">
        <v>721</v>
      </c>
      <c r="F4218" s="205">
        <v>20</v>
      </c>
      <c r="G4218" s="205">
        <v>330</v>
      </c>
      <c r="H4218">
        <f t="shared" si="79"/>
        <v>2010</v>
      </c>
    </row>
    <row r="4219" spans="1:8" x14ac:dyDescent="0.3">
      <c r="A4219" s="203">
        <v>40200</v>
      </c>
      <c r="B4219" s="204" t="s">
        <v>134</v>
      </c>
      <c r="C4219" s="204" t="s">
        <v>134</v>
      </c>
      <c r="D4219" s="204" t="s">
        <v>711</v>
      </c>
      <c r="E4219" s="204" t="s">
        <v>721</v>
      </c>
      <c r="F4219" s="205">
        <v>5775</v>
      </c>
      <c r="G4219" s="205">
        <v>6240</v>
      </c>
      <c r="H4219">
        <f t="shared" si="79"/>
        <v>2010</v>
      </c>
    </row>
    <row r="4220" spans="1:8" x14ac:dyDescent="0.3">
      <c r="A4220" s="203">
        <v>40200</v>
      </c>
      <c r="B4220" s="204" t="s">
        <v>509</v>
      </c>
      <c r="C4220" s="204" t="s">
        <v>713</v>
      </c>
      <c r="D4220" s="204" t="s">
        <v>96</v>
      </c>
      <c r="E4220" s="204" t="s">
        <v>721</v>
      </c>
      <c r="F4220" s="205">
        <v>3672.9</v>
      </c>
      <c r="G4220" s="205">
        <v>2933.7000000000003</v>
      </c>
      <c r="H4220">
        <f t="shared" si="79"/>
        <v>2010</v>
      </c>
    </row>
    <row r="4221" spans="1:8" x14ac:dyDescent="0.3">
      <c r="A4221" s="203">
        <v>40200</v>
      </c>
      <c r="B4221" s="204" t="s">
        <v>509</v>
      </c>
      <c r="C4221" s="204" t="s">
        <v>714</v>
      </c>
      <c r="D4221" s="204" t="s">
        <v>96</v>
      </c>
      <c r="E4221" s="204" t="s">
        <v>721</v>
      </c>
      <c r="F4221" s="205">
        <v>762</v>
      </c>
      <c r="G4221" s="205">
        <v>725</v>
      </c>
      <c r="H4221">
        <f t="shared" si="79"/>
        <v>2010</v>
      </c>
    </row>
    <row r="4222" spans="1:8" x14ac:dyDescent="0.3">
      <c r="A4222" s="203">
        <v>40200</v>
      </c>
      <c r="B4222" s="204" t="s">
        <v>509</v>
      </c>
      <c r="C4222" s="204" t="s">
        <v>715</v>
      </c>
      <c r="D4222" s="204" t="s">
        <v>96</v>
      </c>
      <c r="E4222" s="204" t="s">
        <v>721</v>
      </c>
      <c r="F4222" s="205">
        <v>0</v>
      </c>
      <c r="G4222" s="205">
        <v>3761</v>
      </c>
      <c r="H4222">
        <f t="shared" si="79"/>
        <v>2010</v>
      </c>
    </row>
    <row r="4223" spans="1:8" x14ac:dyDescent="0.3">
      <c r="A4223" s="203">
        <v>40200</v>
      </c>
      <c r="B4223" s="204" t="s">
        <v>716</v>
      </c>
      <c r="C4223" s="204" t="s">
        <v>716</v>
      </c>
      <c r="D4223" s="204" t="s">
        <v>96</v>
      </c>
      <c r="E4223" s="204" t="s">
        <v>721</v>
      </c>
      <c r="F4223" s="205">
        <v>1018</v>
      </c>
      <c r="G4223" s="205">
        <v>1735</v>
      </c>
      <c r="H4223">
        <f t="shared" si="79"/>
        <v>2010</v>
      </c>
    </row>
    <row r="4224" spans="1:8" x14ac:dyDescent="0.3">
      <c r="A4224" s="203">
        <v>40200</v>
      </c>
      <c r="B4224" s="204" t="s">
        <v>717</v>
      </c>
      <c r="C4224" s="204" t="s">
        <v>718</v>
      </c>
      <c r="D4224" s="204" t="s">
        <v>96</v>
      </c>
      <c r="E4224" s="204" t="s">
        <v>721</v>
      </c>
      <c r="F4224" s="205">
        <v>874</v>
      </c>
      <c r="G4224" s="205">
        <v>1125</v>
      </c>
      <c r="H4224">
        <f t="shared" si="79"/>
        <v>2010</v>
      </c>
    </row>
    <row r="4225" spans="1:8" x14ac:dyDescent="0.3">
      <c r="A4225" s="203">
        <v>40200</v>
      </c>
      <c r="B4225" s="204" t="s">
        <v>717</v>
      </c>
      <c r="C4225" s="204" t="s">
        <v>719</v>
      </c>
      <c r="D4225" s="204" t="s">
        <v>96</v>
      </c>
      <c r="E4225" s="204" t="s">
        <v>721</v>
      </c>
      <c r="F4225" s="205">
        <v>77</v>
      </c>
      <c r="G4225" s="205">
        <v>675</v>
      </c>
      <c r="H4225">
        <f t="shared" si="79"/>
        <v>2010</v>
      </c>
    </row>
    <row r="4226" spans="1:8" x14ac:dyDescent="0.3">
      <c r="A4226" s="203">
        <v>40207</v>
      </c>
      <c r="B4226" s="204" t="s">
        <v>134</v>
      </c>
      <c r="C4226" s="204" t="s">
        <v>134</v>
      </c>
      <c r="D4226" s="204" t="s">
        <v>711</v>
      </c>
      <c r="E4226" s="204" t="s">
        <v>712</v>
      </c>
      <c r="F4226" s="205">
        <v>4186</v>
      </c>
      <c r="G4226" s="205">
        <v>6359</v>
      </c>
      <c r="H4226">
        <f t="shared" si="79"/>
        <v>2010</v>
      </c>
    </row>
    <row r="4227" spans="1:8" x14ac:dyDescent="0.3">
      <c r="A4227" s="203">
        <v>40207</v>
      </c>
      <c r="B4227" s="204" t="s">
        <v>509</v>
      </c>
      <c r="C4227" s="204" t="s">
        <v>713</v>
      </c>
      <c r="D4227" s="204" t="s">
        <v>96</v>
      </c>
      <c r="E4227" s="204" t="s">
        <v>712</v>
      </c>
      <c r="F4227" s="205">
        <v>2310.1000000000004</v>
      </c>
      <c r="G4227" s="205">
        <v>4102.8</v>
      </c>
      <c r="H4227">
        <f t="shared" ref="H4227:H4290" si="80">YEAR(A4227)</f>
        <v>2010</v>
      </c>
    </row>
    <row r="4228" spans="1:8" x14ac:dyDescent="0.3">
      <c r="A4228" s="203">
        <v>40207</v>
      </c>
      <c r="B4228" s="204" t="s">
        <v>509</v>
      </c>
      <c r="C4228" s="204" t="s">
        <v>714</v>
      </c>
      <c r="D4228" s="204" t="s">
        <v>96</v>
      </c>
      <c r="E4228" s="204" t="s">
        <v>712</v>
      </c>
      <c r="F4228" s="205">
        <v>548</v>
      </c>
      <c r="G4228" s="205">
        <v>640</v>
      </c>
      <c r="H4228">
        <f t="shared" si="80"/>
        <v>2010</v>
      </c>
    </row>
    <row r="4229" spans="1:8" x14ac:dyDescent="0.3">
      <c r="A4229" s="203">
        <v>40207</v>
      </c>
      <c r="B4229" s="204" t="s">
        <v>509</v>
      </c>
      <c r="C4229" s="204" t="s">
        <v>715</v>
      </c>
      <c r="D4229" s="204" t="s">
        <v>96</v>
      </c>
      <c r="E4229" s="204" t="s">
        <v>712</v>
      </c>
      <c r="F4229" s="205">
        <v>0</v>
      </c>
      <c r="G4229" s="205">
        <v>3018</v>
      </c>
      <c r="H4229">
        <f t="shared" si="80"/>
        <v>2010</v>
      </c>
    </row>
    <row r="4230" spans="1:8" x14ac:dyDescent="0.3">
      <c r="A4230" s="203">
        <v>40207</v>
      </c>
      <c r="B4230" s="204" t="s">
        <v>716</v>
      </c>
      <c r="C4230" s="204" t="s">
        <v>716</v>
      </c>
      <c r="D4230" s="204" t="s">
        <v>96</v>
      </c>
      <c r="E4230" s="204" t="s">
        <v>712</v>
      </c>
      <c r="F4230" s="205">
        <v>781</v>
      </c>
      <c r="G4230" s="205">
        <v>1712</v>
      </c>
      <c r="H4230">
        <f t="shared" si="80"/>
        <v>2010</v>
      </c>
    </row>
    <row r="4231" spans="1:8" x14ac:dyDescent="0.3">
      <c r="A4231" s="203">
        <v>40207</v>
      </c>
      <c r="B4231" s="204" t="s">
        <v>717</v>
      </c>
      <c r="C4231" s="204" t="s">
        <v>718</v>
      </c>
      <c r="D4231" s="204" t="s">
        <v>96</v>
      </c>
      <c r="E4231" s="204" t="s">
        <v>712</v>
      </c>
      <c r="F4231" s="205">
        <v>606</v>
      </c>
      <c r="G4231" s="205">
        <v>1467</v>
      </c>
      <c r="H4231">
        <f t="shared" si="80"/>
        <v>2010</v>
      </c>
    </row>
    <row r="4232" spans="1:8" x14ac:dyDescent="0.3">
      <c r="A4232" s="203">
        <v>40207</v>
      </c>
      <c r="B4232" s="204" t="s">
        <v>717</v>
      </c>
      <c r="C4232" s="204" t="s">
        <v>719</v>
      </c>
      <c r="D4232" s="204" t="s">
        <v>96</v>
      </c>
      <c r="E4232" s="204" t="s">
        <v>712</v>
      </c>
      <c r="F4232" s="205">
        <v>51</v>
      </c>
      <c r="G4232" s="205">
        <v>242</v>
      </c>
      <c r="H4232">
        <f t="shared" si="80"/>
        <v>2010</v>
      </c>
    </row>
    <row r="4233" spans="1:8" x14ac:dyDescent="0.3">
      <c r="A4233" s="203">
        <v>40207</v>
      </c>
      <c r="B4233" s="204" t="s">
        <v>720</v>
      </c>
      <c r="C4233" s="204" t="s">
        <v>720</v>
      </c>
      <c r="D4233" s="204" t="s">
        <v>96</v>
      </c>
      <c r="E4233" s="204" t="s">
        <v>712</v>
      </c>
      <c r="F4233" s="205">
        <v>312</v>
      </c>
      <c r="G4233" s="205">
        <v>1107</v>
      </c>
      <c r="H4233">
        <f t="shared" si="80"/>
        <v>2010</v>
      </c>
    </row>
    <row r="4234" spans="1:8" x14ac:dyDescent="0.3">
      <c r="A4234" s="203">
        <v>40207</v>
      </c>
      <c r="B4234" s="204" t="s">
        <v>720</v>
      </c>
      <c r="C4234" s="204" t="s">
        <v>720</v>
      </c>
      <c r="D4234" s="204" t="s">
        <v>96</v>
      </c>
      <c r="E4234" s="204" t="s">
        <v>721</v>
      </c>
      <c r="F4234" s="205">
        <v>14</v>
      </c>
      <c r="G4234" s="205">
        <v>343</v>
      </c>
      <c r="H4234">
        <f t="shared" si="80"/>
        <v>2010</v>
      </c>
    </row>
    <row r="4235" spans="1:8" x14ac:dyDescent="0.3">
      <c r="A4235" s="203">
        <v>40207</v>
      </c>
      <c r="B4235" s="204" t="s">
        <v>134</v>
      </c>
      <c r="C4235" s="204" t="s">
        <v>134</v>
      </c>
      <c r="D4235" s="204" t="s">
        <v>711</v>
      </c>
      <c r="E4235" s="204" t="s">
        <v>721</v>
      </c>
      <c r="F4235" s="205">
        <v>5672</v>
      </c>
      <c r="G4235" s="205">
        <v>5949</v>
      </c>
      <c r="H4235">
        <f t="shared" si="80"/>
        <v>2010</v>
      </c>
    </row>
    <row r="4236" spans="1:8" x14ac:dyDescent="0.3">
      <c r="A4236" s="203">
        <v>40207</v>
      </c>
      <c r="B4236" s="204" t="s">
        <v>509</v>
      </c>
      <c r="C4236" s="204" t="s">
        <v>713</v>
      </c>
      <c r="D4236" s="204" t="s">
        <v>96</v>
      </c>
      <c r="E4236" s="204" t="s">
        <v>721</v>
      </c>
      <c r="F4236" s="205">
        <v>3859.9</v>
      </c>
      <c r="G4236" s="205">
        <v>2828.1000000000004</v>
      </c>
      <c r="H4236">
        <f t="shared" si="80"/>
        <v>2010</v>
      </c>
    </row>
    <row r="4237" spans="1:8" x14ac:dyDescent="0.3">
      <c r="A4237" s="203">
        <v>40207</v>
      </c>
      <c r="B4237" s="204" t="s">
        <v>509</v>
      </c>
      <c r="C4237" s="204" t="s">
        <v>714</v>
      </c>
      <c r="D4237" s="204" t="s">
        <v>96</v>
      </c>
      <c r="E4237" s="204" t="s">
        <v>721</v>
      </c>
      <c r="F4237" s="205">
        <v>399</v>
      </c>
      <c r="G4237" s="205">
        <v>614</v>
      </c>
      <c r="H4237">
        <f t="shared" si="80"/>
        <v>2010</v>
      </c>
    </row>
    <row r="4238" spans="1:8" x14ac:dyDescent="0.3">
      <c r="A4238" s="203">
        <v>40207</v>
      </c>
      <c r="B4238" s="204" t="s">
        <v>509</v>
      </c>
      <c r="C4238" s="204" t="s">
        <v>715</v>
      </c>
      <c r="D4238" s="204" t="s">
        <v>96</v>
      </c>
      <c r="E4238" s="204" t="s">
        <v>721</v>
      </c>
      <c r="F4238" s="205">
        <v>0</v>
      </c>
      <c r="G4238" s="205">
        <v>4115</v>
      </c>
      <c r="H4238">
        <f t="shared" si="80"/>
        <v>2010</v>
      </c>
    </row>
    <row r="4239" spans="1:8" x14ac:dyDescent="0.3">
      <c r="A4239" s="203">
        <v>40207</v>
      </c>
      <c r="B4239" s="204" t="s">
        <v>716</v>
      </c>
      <c r="C4239" s="204" t="s">
        <v>716</v>
      </c>
      <c r="D4239" s="204" t="s">
        <v>96</v>
      </c>
      <c r="E4239" s="204" t="s">
        <v>721</v>
      </c>
      <c r="F4239" s="205">
        <v>1085</v>
      </c>
      <c r="G4239" s="205">
        <v>1823</v>
      </c>
      <c r="H4239">
        <f t="shared" si="80"/>
        <v>2010</v>
      </c>
    </row>
    <row r="4240" spans="1:8" x14ac:dyDescent="0.3">
      <c r="A4240" s="203">
        <v>40207</v>
      </c>
      <c r="B4240" s="204" t="s">
        <v>717</v>
      </c>
      <c r="C4240" s="204" t="s">
        <v>718</v>
      </c>
      <c r="D4240" s="204" t="s">
        <v>96</v>
      </c>
      <c r="E4240" s="204" t="s">
        <v>721</v>
      </c>
      <c r="F4240" s="205">
        <v>675</v>
      </c>
      <c r="G4240" s="205">
        <v>1005</v>
      </c>
      <c r="H4240">
        <f t="shared" si="80"/>
        <v>2010</v>
      </c>
    </row>
    <row r="4241" spans="1:8" x14ac:dyDescent="0.3">
      <c r="A4241" s="203">
        <v>40207</v>
      </c>
      <c r="B4241" s="204" t="s">
        <v>717</v>
      </c>
      <c r="C4241" s="204" t="s">
        <v>719</v>
      </c>
      <c r="D4241" s="204" t="s">
        <v>96</v>
      </c>
      <c r="E4241" s="204" t="s">
        <v>721</v>
      </c>
      <c r="F4241" s="205">
        <v>376</v>
      </c>
      <c r="G4241" s="205">
        <v>736</v>
      </c>
      <c r="H4241">
        <f t="shared" si="80"/>
        <v>2010</v>
      </c>
    </row>
    <row r="4242" spans="1:8" x14ac:dyDescent="0.3">
      <c r="A4242" s="203">
        <v>40214</v>
      </c>
      <c r="B4242" s="204" t="s">
        <v>134</v>
      </c>
      <c r="C4242" s="204" t="s">
        <v>134</v>
      </c>
      <c r="D4242" s="204" t="s">
        <v>711</v>
      </c>
      <c r="E4242" s="204" t="s">
        <v>712</v>
      </c>
      <c r="F4242" s="205">
        <v>4532</v>
      </c>
      <c r="G4242" s="205">
        <v>7249</v>
      </c>
      <c r="H4242">
        <f t="shared" si="80"/>
        <v>2010</v>
      </c>
    </row>
    <row r="4243" spans="1:8" x14ac:dyDescent="0.3">
      <c r="A4243" s="203">
        <v>40214</v>
      </c>
      <c r="B4243" s="204" t="s">
        <v>509</v>
      </c>
      <c r="C4243" s="204" t="s">
        <v>713</v>
      </c>
      <c r="D4243" s="204" t="s">
        <v>96</v>
      </c>
      <c r="E4243" s="204" t="s">
        <v>712</v>
      </c>
      <c r="F4243" s="205">
        <v>2540.3000000000002</v>
      </c>
      <c r="G4243" s="205">
        <v>3876.2000000000003</v>
      </c>
      <c r="H4243">
        <f t="shared" si="80"/>
        <v>2010</v>
      </c>
    </row>
    <row r="4244" spans="1:8" x14ac:dyDescent="0.3">
      <c r="A4244" s="203">
        <v>40214</v>
      </c>
      <c r="B4244" s="204" t="s">
        <v>509</v>
      </c>
      <c r="C4244" s="204" t="s">
        <v>714</v>
      </c>
      <c r="D4244" s="204" t="s">
        <v>96</v>
      </c>
      <c r="E4244" s="204" t="s">
        <v>712</v>
      </c>
      <c r="F4244" s="205">
        <v>266</v>
      </c>
      <c r="G4244" s="205">
        <v>504</v>
      </c>
      <c r="H4244">
        <f t="shared" si="80"/>
        <v>2010</v>
      </c>
    </row>
    <row r="4245" spans="1:8" x14ac:dyDescent="0.3">
      <c r="A4245" s="203">
        <v>40214</v>
      </c>
      <c r="B4245" s="204" t="s">
        <v>509</v>
      </c>
      <c r="C4245" s="204" t="s">
        <v>715</v>
      </c>
      <c r="D4245" s="204" t="s">
        <v>96</v>
      </c>
      <c r="E4245" s="204" t="s">
        <v>712</v>
      </c>
      <c r="F4245" s="205">
        <v>0</v>
      </c>
      <c r="G4245" s="205">
        <v>3138</v>
      </c>
      <c r="H4245">
        <f t="shared" si="80"/>
        <v>2010</v>
      </c>
    </row>
    <row r="4246" spans="1:8" x14ac:dyDescent="0.3">
      <c r="A4246" s="203">
        <v>40214</v>
      </c>
      <c r="B4246" s="204" t="s">
        <v>716</v>
      </c>
      <c r="C4246" s="204" t="s">
        <v>716</v>
      </c>
      <c r="D4246" s="204" t="s">
        <v>96</v>
      </c>
      <c r="E4246" s="204" t="s">
        <v>712</v>
      </c>
      <c r="F4246" s="205">
        <v>886</v>
      </c>
      <c r="G4246" s="205">
        <v>1775</v>
      </c>
      <c r="H4246">
        <f t="shared" si="80"/>
        <v>2010</v>
      </c>
    </row>
    <row r="4247" spans="1:8" x14ac:dyDescent="0.3">
      <c r="A4247" s="203">
        <v>40214</v>
      </c>
      <c r="B4247" s="204" t="s">
        <v>717</v>
      </c>
      <c r="C4247" s="204" t="s">
        <v>718</v>
      </c>
      <c r="D4247" s="204" t="s">
        <v>96</v>
      </c>
      <c r="E4247" s="204" t="s">
        <v>712</v>
      </c>
      <c r="F4247" s="205">
        <v>719</v>
      </c>
      <c r="G4247" s="205">
        <v>1452</v>
      </c>
      <c r="H4247">
        <f t="shared" si="80"/>
        <v>2010</v>
      </c>
    </row>
    <row r="4248" spans="1:8" x14ac:dyDescent="0.3">
      <c r="A4248" s="203">
        <v>40214</v>
      </c>
      <c r="B4248" s="204" t="s">
        <v>717</v>
      </c>
      <c r="C4248" s="204" t="s">
        <v>719</v>
      </c>
      <c r="D4248" s="204" t="s">
        <v>96</v>
      </c>
      <c r="E4248" s="204" t="s">
        <v>712</v>
      </c>
      <c r="F4248" s="205">
        <v>120</v>
      </c>
      <c r="G4248" s="205">
        <v>225</v>
      </c>
      <c r="H4248">
        <f t="shared" si="80"/>
        <v>2010</v>
      </c>
    </row>
    <row r="4249" spans="1:8" x14ac:dyDescent="0.3">
      <c r="A4249" s="203">
        <v>40214</v>
      </c>
      <c r="B4249" s="204" t="s">
        <v>720</v>
      </c>
      <c r="C4249" s="204" t="s">
        <v>720</v>
      </c>
      <c r="D4249" s="204" t="s">
        <v>96</v>
      </c>
      <c r="E4249" s="204" t="s">
        <v>712</v>
      </c>
      <c r="F4249" s="205">
        <v>258</v>
      </c>
      <c r="G4249" s="205">
        <v>1099</v>
      </c>
      <c r="H4249">
        <f t="shared" si="80"/>
        <v>2010</v>
      </c>
    </row>
    <row r="4250" spans="1:8" x14ac:dyDescent="0.3">
      <c r="A4250" s="203">
        <v>40214</v>
      </c>
      <c r="B4250" s="204" t="s">
        <v>720</v>
      </c>
      <c r="C4250" s="204" t="s">
        <v>720</v>
      </c>
      <c r="D4250" s="204" t="s">
        <v>96</v>
      </c>
      <c r="E4250" s="204" t="s">
        <v>721</v>
      </c>
      <c r="F4250" s="205">
        <v>148</v>
      </c>
      <c r="G4250" s="205">
        <v>408</v>
      </c>
      <c r="H4250">
        <f t="shared" si="80"/>
        <v>2010</v>
      </c>
    </row>
    <row r="4251" spans="1:8" x14ac:dyDescent="0.3">
      <c r="A4251" s="203">
        <v>40214</v>
      </c>
      <c r="B4251" s="204" t="s">
        <v>134</v>
      </c>
      <c r="C4251" s="204" t="s">
        <v>134</v>
      </c>
      <c r="D4251" s="204" t="s">
        <v>711</v>
      </c>
      <c r="E4251" s="204" t="s">
        <v>721</v>
      </c>
      <c r="F4251" s="205">
        <v>5976</v>
      </c>
      <c r="G4251" s="205">
        <v>6564</v>
      </c>
      <c r="H4251">
        <f t="shared" si="80"/>
        <v>2010</v>
      </c>
    </row>
    <row r="4252" spans="1:8" x14ac:dyDescent="0.3">
      <c r="A4252" s="203">
        <v>40214</v>
      </c>
      <c r="B4252" s="204" t="s">
        <v>509</v>
      </c>
      <c r="C4252" s="204" t="s">
        <v>713</v>
      </c>
      <c r="D4252" s="204" t="s">
        <v>96</v>
      </c>
      <c r="E4252" s="204" t="s">
        <v>721</v>
      </c>
      <c r="F4252" s="205">
        <v>3009.6000000000004</v>
      </c>
      <c r="G4252" s="205">
        <v>2675.2000000000003</v>
      </c>
      <c r="H4252">
        <f t="shared" si="80"/>
        <v>2010</v>
      </c>
    </row>
    <row r="4253" spans="1:8" x14ac:dyDescent="0.3">
      <c r="A4253" s="203">
        <v>40214</v>
      </c>
      <c r="B4253" s="204" t="s">
        <v>509</v>
      </c>
      <c r="C4253" s="204" t="s">
        <v>714</v>
      </c>
      <c r="D4253" s="204" t="s">
        <v>96</v>
      </c>
      <c r="E4253" s="204" t="s">
        <v>721</v>
      </c>
      <c r="F4253" s="205">
        <v>758</v>
      </c>
      <c r="G4253" s="205">
        <v>728</v>
      </c>
      <c r="H4253">
        <f t="shared" si="80"/>
        <v>2010</v>
      </c>
    </row>
    <row r="4254" spans="1:8" x14ac:dyDescent="0.3">
      <c r="A4254" s="203">
        <v>40214</v>
      </c>
      <c r="B4254" s="204" t="s">
        <v>509</v>
      </c>
      <c r="C4254" s="204" t="s">
        <v>715</v>
      </c>
      <c r="D4254" s="204" t="s">
        <v>96</v>
      </c>
      <c r="E4254" s="204" t="s">
        <v>721</v>
      </c>
      <c r="F4254" s="205">
        <v>0</v>
      </c>
      <c r="G4254" s="205">
        <v>4314</v>
      </c>
      <c r="H4254">
        <f t="shared" si="80"/>
        <v>2010</v>
      </c>
    </row>
    <row r="4255" spans="1:8" x14ac:dyDescent="0.3">
      <c r="A4255" s="203">
        <v>40214</v>
      </c>
      <c r="B4255" s="204" t="s">
        <v>716</v>
      </c>
      <c r="C4255" s="204" t="s">
        <v>716</v>
      </c>
      <c r="D4255" s="204" t="s">
        <v>96</v>
      </c>
      <c r="E4255" s="204" t="s">
        <v>721</v>
      </c>
      <c r="F4255" s="205">
        <v>967</v>
      </c>
      <c r="G4255" s="205">
        <v>1771</v>
      </c>
      <c r="H4255">
        <f t="shared" si="80"/>
        <v>2010</v>
      </c>
    </row>
    <row r="4256" spans="1:8" x14ac:dyDescent="0.3">
      <c r="A4256" s="203">
        <v>40214</v>
      </c>
      <c r="B4256" s="204" t="s">
        <v>717</v>
      </c>
      <c r="C4256" s="204" t="s">
        <v>718</v>
      </c>
      <c r="D4256" s="204" t="s">
        <v>96</v>
      </c>
      <c r="E4256" s="204" t="s">
        <v>721</v>
      </c>
      <c r="F4256" s="205">
        <v>792</v>
      </c>
      <c r="G4256" s="205">
        <v>973</v>
      </c>
      <c r="H4256">
        <f t="shared" si="80"/>
        <v>2010</v>
      </c>
    </row>
    <row r="4257" spans="1:8" x14ac:dyDescent="0.3">
      <c r="A4257" s="203">
        <v>40214</v>
      </c>
      <c r="B4257" s="204" t="s">
        <v>717</v>
      </c>
      <c r="C4257" s="204" t="s">
        <v>719</v>
      </c>
      <c r="D4257" s="204" t="s">
        <v>96</v>
      </c>
      <c r="E4257" s="204" t="s">
        <v>721</v>
      </c>
      <c r="F4257" s="205">
        <v>255</v>
      </c>
      <c r="G4257" s="205">
        <v>757</v>
      </c>
      <c r="H4257">
        <f t="shared" si="80"/>
        <v>2010</v>
      </c>
    </row>
    <row r="4258" spans="1:8" x14ac:dyDescent="0.3">
      <c r="A4258" s="203">
        <v>40221</v>
      </c>
      <c r="B4258" s="204" t="s">
        <v>134</v>
      </c>
      <c r="C4258" s="204" t="s">
        <v>134</v>
      </c>
      <c r="D4258" s="204" t="s">
        <v>711</v>
      </c>
      <c r="E4258" s="204" t="s">
        <v>712</v>
      </c>
      <c r="F4258" s="205">
        <v>4457</v>
      </c>
      <c r="G4258" s="205">
        <v>7019</v>
      </c>
      <c r="H4258">
        <f t="shared" si="80"/>
        <v>2010</v>
      </c>
    </row>
    <row r="4259" spans="1:8" x14ac:dyDescent="0.3">
      <c r="A4259" s="203">
        <v>40221</v>
      </c>
      <c r="B4259" s="204" t="s">
        <v>509</v>
      </c>
      <c r="C4259" s="204" t="s">
        <v>713</v>
      </c>
      <c r="D4259" s="204" t="s">
        <v>96</v>
      </c>
      <c r="E4259" s="204" t="s">
        <v>712</v>
      </c>
      <c r="F4259" s="205">
        <v>2548.5</v>
      </c>
      <c r="G4259" s="205">
        <v>3996.8</v>
      </c>
      <c r="H4259">
        <f t="shared" si="80"/>
        <v>2010</v>
      </c>
    </row>
    <row r="4260" spans="1:8" x14ac:dyDescent="0.3">
      <c r="A4260" s="203">
        <v>40221</v>
      </c>
      <c r="B4260" s="204" t="s">
        <v>509</v>
      </c>
      <c r="C4260" s="204" t="s">
        <v>714</v>
      </c>
      <c r="D4260" s="204" t="s">
        <v>96</v>
      </c>
      <c r="E4260" s="204" t="s">
        <v>712</v>
      </c>
      <c r="F4260" s="205">
        <v>103</v>
      </c>
      <c r="G4260" s="205">
        <v>304</v>
      </c>
      <c r="H4260">
        <f t="shared" si="80"/>
        <v>2010</v>
      </c>
    </row>
    <row r="4261" spans="1:8" x14ac:dyDescent="0.3">
      <c r="A4261" s="203">
        <v>40221</v>
      </c>
      <c r="B4261" s="204" t="s">
        <v>509</v>
      </c>
      <c r="C4261" s="204" t="s">
        <v>715</v>
      </c>
      <c r="D4261" s="204" t="s">
        <v>96</v>
      </c>
      <c r="E4261" s="204" t="s">
        <v>712</v>
      </c>
      <c r="F4261" s="205">
        <v>0</v>
      </c>
      <c r="G4261" s="205">
        <v>3170</v>
      </c>
      <c r="H4261">
        <f t="shared" si="80"/>
        <v>2010</v>
      </c>
    </row>
    <row r="4262" spans="1:8" x14ac:dyDescent="0.3">
      <c r="A4262" s="203">
        <v>40221</v>
      </c>
      <c r="B4262" s="204" t="s">
        <v>716</v>
      </c>
      <c r="C4262" s="204" t="s">
        <v>716</v>
      </c>
      <c r="D4262" s="204" t="s">
        <v>96</v>
      </c>
      <c r="E4262" s="204" t="s">
        <v>712</v>
      </c>
      <c r="F4262" s="205">
        <v>820</v>
      </c>
      <c r="G4262" s="205">
        <v>1810</v>
      </c>
      <c r="H4262">
        <f t="shared" si="80"/>
        <v>2010</v>
      </c>
    </row>
    <row r="4263" spans="1:8" x14ac:dyDescent="0.3">
      <c r="A4263" s="203">
        <v>40221</v>
      </c>
      <c r="B4263" s="204" t="s">
        <v>717</v>
      </c>
      <c r="C4263" s="204" t="s">
        <v>718</v>
      </c>
      <c r="D4263" s="204" t="s">
        <v>96</v>
      </c>
      <c r="E4263" s="204" t="s">
        <v>712</v>
      </c>
      <c r="F4263" s="205">
        <v>516</v>
      </c>
      <c r="G4263" s="205">
        <v>1300</v>
      </c>
      <c r="H4263">
        <f t="shared" si="80"/>
        <v>2010</v>
      </c>
    </row>
    <row r="4264" spans="1:8" x14ac:dyDescent="0.3">
      <c r="A4264" s="203">
        <v>40221</v>
      </c>
      <c r="B4264" s="204" t="s">
        <v>717</v>
      </c>
      <c r="C4264" s="204" t="s">
        <v>719</v>
      </c>
      <c r="D4264" s="204" t="s">
        <v>96</v>
      </c>
      <c r="E4264" s="204" t="s">
        <v>712</v>
      </c>
      <c r="F4264" s="205">
        <v>162</v>
      </c>
      <c r="G4264" s="205">
        <v>229</v>
      </c>
      <c r="H4264">
        <f t="shared" si="80"/>
        <v>2010</v>
      </c>
    </row>
    <row r="4265" spans="1:8" x14ac:dyDescent="0.3">
      <c r="A4265" s="203">
        <v>40221</v>
      </c>
      <c r="B4265" s="204" t="s">
        <v>720</v>
      </c>
      <c r="C4265" s="204" t="s">
        <v>720</v>
      </c>
      <c r="D4265" s="204" t="s">
        <v>96</v>
      </c>
      <c r="E4265" s="204" t="s">
        <v>712</v>
      </c>
      <c r="F4265" s="205">
        <v>371</v>
      </c>
      <c r="G4265" s="205">
        <v>1036</v>
      </c>
      <c r="H4265">
        <f t="shared" si="80"/>
        <v>2010</v>
      </c>
    </row>
    <row r="4266" spans="1:8" x14ac:dyDescent="0.3">
      <c r="A4266" s="203">
        <v>40221</v>
      </c>
      <c r="B4266" s="204" t="s">
        <v>720</v>
      </c>
      <c r="C4266" s="204" t="s">
        <v>720</v>
      </c>
      <c r="D4266" s="204" t="s">
        <v>96</v>
      </c>
      <c r="E4266" s="204" t="s">
        <v>721</v>
      </c>
      <c r="F4266" s="205">
        <v>78</v>
      </c>
      <c r="G4266" s="205">
        <v>481</v>
      </c>
      <c r="H4266">
        <f t="shared" si="80"/>
        <v>2010</v>
      </c>
    </row>
    <row r="4267" spans="1:8" x14ac:dyDescent="0.3">
      <c r="A4267" s="203">
        <v>40221</v>
      </c>
      <c r="B4267" s="204" t="s">
        <v>134</v>
      </c>
      <c r="C4267" s="204" t="s">
        <v>134</v>
      </c>
      <c r="D4267" s="204" t="s">
        <v>711</v>
      </c>
      <c r="E4267" s="204" t="s">
        <v>721</v>
      </c>
      <c r="F4267" s="205">
        <v>6504</v>
      </c>
      <c r="G4267" s="205">
        <v>6105</v>
      </c>
      <c r="H4267">
        <f t="shared" si="80"/>
        <v>2010</v>
      </c>
    </row>
    <row r="4268" spans="1:8" x14ac:dyDescent="0.3">
      <c r="A4268" s="203">
        <v>40221</v>
      </c>
      <c r="B4268" s="204" t="s">
        <v>509</v>
      </c>
      <c r="C4268" s="204" t="s">
        <v>713</v>
      </c>
      <c r="D4268" s="204" t="s">
        <v>96</v>
      </c>
      <c r="E4268" s="204" t="s">
        <v>721</v>
      </c>
      <c r="F4268" s="205">
        <v>3317.6000000000004</v>
      </c>
      <c r="G4268" s="205">
        <v>2777.5</v>
      </c>
      <c r="H4268">
        <f t="shared" si="80"/>
        <v>2010</v>
      </c>
    </row>
    <row r="4269" spans="1:8" x14ac:dyDescent="0.3">
      <c r="A4269" s="203">
        <v>40221</v>
      </c>
      <c r="B4269" s="204" t="s">
        <v>509</v>
      </c>
      <c r="C4269" s="204" t="s">
        <v>714</v>
      </c>
      <c r="D4269" s="204" t="s">
        <v>96</v>
      </c>
      <c r="E4269" s="204" t="s">
        <v>721</v>
      </c>
      <c r="F4269" s="205">
        <v>760</v>
      </c>
      <c r="G4269" s="205">
        <v>861</v>
      </c>
      <c r="H4269">
        <f t="shared" si="80"/>
        <v>2010</v>
      </c>
    </row>
    <row r="4270" spans="1:8" x14ac:dyDescent="0.3">
      <c r="A4270" s="203">
        <v>40221</v>
      </c>
      <c r="B4270" s="204" t="s">
        <v>509</v>
      </c>
      <c r="C4270" s="204" t="s">
        <v>715</v>
      </c>
      <c r="D4270" s="204" t="s">
        <v>96</v>
      </c>
      <c r="E4270" s="204" t="s">
        <v>721</v>
      </c>
      <c r="F4270" s="205">
        <v>0</v>
      </c>
      <c r="G4270" s="205">
        <v>4369</v>
      </c>
      <c r="H4270">
        <f t="shared" si="80"/>
        <v>2010</v>
      </c>
    </row>
    <row r="4271" spans="1:8" x14ac:dyDescent="0.3">
      <c r="A4271" s="203">
        <v>40221</v>
      </c>
      <c r="B4271" s="204" t="s">
        <v>716</v>
      </c>
      <c r="C4271" s="204" t="s">
        <v>716</v>
      </c>
      <c r="D4271" s="204" t="s">
        <v>96</v>
      </c>
      <c r="E4271" s="204" t="s">
        <v>721</v>
      </c>
      <c r="F4271" s="205">
        <v>1021</v>
      </c>
      <c r="G4271" s="205">
        <v>1800</v>
      </c>
      <c r="H4271">
        <f t="shared" si="80"/>
        <v>2010</v>
      </c>
    </row>
    <row r="4272" spans="1:8" x14ac:dyDescent="0.3">
      <c r="A4272" s="203">
        <v>40221</v>
      </c>
      <c r="B4272" s="204" t="s">
        <v>717</v>
      </c>
      <c r="C4272" s="204" t="s">
        <v>718</v>
      </c>
      <c r="D4272" s="204" t="s">
        <v>96</v>
      </c>
      <c r="E4272" s="204" t="s">
        <v>721</v>
      </c>
      <c r="F4272" s="205">
        <v>711</v>
      </c>
      <c r="G4272" s="205">
        <v>1016</v>
      </c>
      <c r="H4272">
        <f t="shared" si="80"/>
        <v>2010</v>
      </c>
    </row>
    <row r="4273" spans="1:8" x14ac:dyDescent="0.3">
      <c r="A4273" s="203">
        <v>40221</v>
      </c>
      <c r="B4273" s="204" t="s">
        <v>717</v>
      </c>
      <c r="C4273" s="204" t="s">
        <v>719</v>
      </c>
      <c r="D4273" s="204" t="s">
        <v>96</v>
      </c>
      <c r="E4273" s="204" t="s">
        <v>721</v>
      </c>
      <c r="F4273" s="205">
        <v>284</v>
      </c>
      <c r="G4273" s="205">
        <v>871</v>
      </c>
      <c r="H4273">
        <f t="shared" si="80"/>
        <v>2010</v>
      </c>
    </row>
    <row r="4274" spans="1:8" x14ac:dyDescent="0.3">
      <c r="A4274" s="203">
        <v>40228</v>
      </c>
      <c r="B4274" s="204" t="s">
        <v>134</v>
      </c>
      <c r="C4274" s="204" t="s">
        <v>134</v>
      </c>
      <c r="D4274" s="204" t="s">
        <v>711</v>
      </c>
      <c r="E4274" s="204" t="s">
        <v>712</v>
      </c>
      <c r="F4274" s="205">
        <v>4365</v>
      </c>
      <c r="G4274" s="205">
        <v>6998</v>
      </c>
      <c r="H4274">
        <f t="shared" si="80"/>
        <v>2010</v>
      </c>
    </row>
    <row r="4275" spans="1:8" x14ac:dyDescent="0.3">
      <c r="A4275" s="203">
        <v>40228</v>
      </c>
      <c r="B4275" s="204" t="s">
        <v>509</v>
      </c>
      <c r="C4275" s="204" t="s">
        <v>713</v>
      </c>
      <c r="D4275" s="204" t="s">
        <v>96</v>
      </c>
      <c r="E4275" s="204" t="s">
        <v>712</v>
      </c>
      <c r="F4275" s="205">
        <v>2441.3000000000002</v>
      </c>
      <c r="G4275" s="205">
        <v>3661.1000000000004</v>
      </c>
      <c r="H4275">
        <f t="shared" si="80"/>
        <v>2010</v>
      </c>
    </row>
    <row r="4276" spans="1:8" x14ac:dyDescent="0.3">
      <c r="A4276" s="203">
        <v>40228</v>
      </c>
      <c r="B4276" s="204" t="s">
        <v>509</v>
      </c>
      <c r="C4276" s="204" t="s">
        <v>714</v>
      </c>
      <c r="D4276" s="204" t="s">
        <v>96</v>
      </c>
      <c r="E4276" s="204" t="s">
        <v>712</v>
      </c>
      <c r="F4276" s="205">
        <v>541</v>
      </c>
      <c r="G4276" s="205">
        <v>667</v>
      </c>
      <c r="H4276">
        <f t="shared" si="80"/>
        <v>2010</v>
      </c>
    </row>
    <row r="4277" spans="1:8" x14ac:dyDescent="0.3">
      <c r="A4277" s="203">
        <v>40228</v>
      </c>
      <c r="B4277" s="204" t="s">
        <v>509</v>
      </c>
      <c r="C4277" s="204" t="s">
        <v>715</v>
      </c>
      <c r="D4277" s="204" t="s">
        <v>96</v>
      </c>
      <c r="E4277" s="204" t="s">
        <v>712</v>
      </c>
      <c r="F4277" s="205">
        <v>0</v>
      </c>
      <c r="G4277" s="205">
        <v>3348</v>
      </c>
      <c r="H4277">
        <f t="shared" si="80"/>
        <v>2010</v>
      </c>
    </row>
    <row r="4278" spans="1:8" x14ac:dyDescent="0.3">
      <c r="A4278" s="203">
        <v>40228</v>
      </c>
      <c r="B4278" s="204" t="s">
        <v>716</v>
      </c>
      <c r="C4278" s="204" t="s">
        <v>716</v>
      </c>
      <c r="D4278" s="204" t="s">
        <v>96</v>
      </c>
      <c r="E4278" s="204" t="s">
        <v>712</v>
      </c>
      <c r="F4278" s="205">
        <v>774</v>
      </c>
      <c r="G4278" s="205">
        <v>1766</v>
      </c>
      <c r="H4278">
        <f t="shared" si="80"/>
        <v>2010</v>
      </c>
    </row>
    <row r="4279" spans="1:8" x14ac:dyDescent="0.3">
      <c r="A4279" s="203">
        <v>40228</v>
      </c>
      <c r="B4279" s="204" t="s">
        <v>717</v>
      </c>
      <c r="C4279" s="204" t="s">
        <v>718</v>
      </c>
      <c r="D4279" s="204" t="s">
        <v>96</v>
      </c>
      <c r="E4279" s="204" t="s">
        <v>712</v>
      </c>
      <c r="F4279" s="205">
        <v>737</v>
      </c>
      <c r="G4279" s="205">
        <v>1289</v>
      </c>
      <c r="H4279">
        <f t="shared" si="80"/>
        <v>2010</v>
      </c>
    </row>
    <row r="4280" spans="1:8" x14ac:dyDescent="0.3">
      <c r="A4280" s="203">
        <v>40228</v>
      </c>
      <c r="B4280" s="204" t="s">
        <v>717</v>
      </c>
      <c r="C4280" s="204" t="s">
        <v>719</v>
      </c>
      <c r="D4280" s="204" t="s">
        <v>96</v>
      </c>
      <c r="E4280" s="204" t="s">
        <v>712</v>
      </c>
      <c r="F4280" s="205">
        <v>68</v>
      </c>
      <c r="G4280" s="205">
        <v>180</v>
      </c>
      <c r="H4280">
        <f t="shared" si="80"/>
        <v>2010</v>
      </c>
    </row>
    <row r="4281" spans="1:8" x14ac:dyDescent="0.3">
      <c r="A4281" s="203">
        <v>40228</v>
      </c>
      <c r="B4281" s="204" t="s">
        <v>720</v>
      </c>
      <c r="C4281" s="204" t="s">
        <v>720</v>
      </c>
      <c r="D4281" s="204" t="s">
        <v>96</v>
      </c>
      <c r="E4281" s="204" t="s">
        <v>712</v>
      </c>
      <c r="F4281" s="205">
        <v>264</v>
      </c>
      <c r="G4281" s="205">
        <v>936</v>
      </c>
      <c r="H4281">
        <f t="shared" si="80"/>
        <v>2010</v>
      </c>
    </row>
    <row r="4282" spans="1:8" x14ac:dyDescent="0.3">
      <c r="A4282" s="203">
        <v>40228</v>
      </c>
      <c r="B4282" s="204" t="s">
        <v>720</v>
      </c>
      <c r="C4282" s="204" t="s">
        <v>720</v>
      </c>
      <c r="D4282" s="204" t="s">
        <v>96</v>
      </c>
      <c r="E4282" s="204" t="s">
        <v>721</v>
      </c>
      <c r="F4282" s="205">
        <v>183</v>
      </c>
      <c r="G4282" s="205">
        <v>301</v>
      </c>
      <c r="H4282">
        <f t="shared" si="80"/>
        <v>2010</v>
      </c>
    </row>
    <row r="4283" spans="1:8" x14ac:dyDescent="0.3">
      <c r="A4283" s="203">
        <v>40228</v>
      </c>
      <c r="B4283" s="204" t="s">
        <v>134</v>
      </c>
      <c r="C4283" s="204" t="s">
        <v>134</v>
      </c>
      <c r="D4283" s="204" t="s">
        <v>711</v>
      </c>
      <c r="E4283" s="204" t="s">
        <v>721</v>
      </c>
      <c r="F4283" s="205">
        <v>6667</v>
      </c>
      <c r="G4283" s="205">
        <v>6482</v>
      </c>
      <c r="H4283">
        <f t="shared" si="80"/>
        <v>2010</v>
      </c>
    </row>
    <row r="4284" spans="1:8" x14ac:dyDescent="0.3">
      <c r="A4284" s="203">
        <v>40228</v>
      </c>
      <c r="B4284" s="204" t="s">
        <v>509</v>
      </c>
      <c r="C4284" s="204" t="s">
        <v>713</v>
      </c>
      <c r="D4284" s="204" t="s">
        <v>96</v>
      </c>
      <c r="E4284" s="204" t="s">
        <v>721</v>
      </c>
      <c r="F4284" s="205">
        <v>3779.6000000000004</v>
      </c>
      <c r="G4284" s="205">
        <v>2437.6000000000004</v>
      </c>
      <c r="H4284">
        <f t="shared" si="80"/>
        <v>2010</v>
      </c>
    </row>
    <row r="4285" spans="1:8" x14ac:dyDescent="0.3">
      <c r="A4285" s="203">
        <v>40228</v>
      </c>
      <c r="B4285" s="204" t="s">
        <v>509</v>
      </c>
      <c r="C4285" s="204" t="s">
        <v>714</v>
      </c>
      <c r="D4285" s="204" t="s">
        <v>96</v>
      </c>
      <c r="E4285" s="204" t="s">
        <v>721</v>
      </c>
      <c r="F4285" s="205">
        <v>737</v>
      </c>
      <c r="G4285" s="205">
        <v>932</v>
      </c>
      <c r="H4285">
        <f t="shared" si="80"/>
        <v>2010</v>
      </c>
    </row>
    <row r="4286" spans="1:8" x14ac:dyDescent="0.3">
      <c r="A4286" s="203">
        <v>40228</v>
      </c>
      <c r="B4286" s="204" t="s">
        <v>509</v>
      </c>
      <c r="C4286" s="204" t="s">
        <v>715</v>
      </c>
      <c r="D4286" s="204" t="s">
        <v>96</v>
      </c>
      <c r="E4286" s="204" t="s">
        <v>721</v>
      </c>
      <c r="F4286" s="205">
        <v>0</v>
      </c>
      <c r="G4286" s="205">
        <v>4403</v>
      </c>
      <c r="H4286">
        <f t="shared" si="80"/>
        <v>2010</v>
      </c>
    </row>
    <row r="4287" spans="1:8" x14ac:dyDescent="0.3">
      <c r="A4287" s="203">
        <v>40228</v>
      </c>
      <c r="B4287" s="204" t="s">
        <v>716</v>
      </c>
      <c r="C4287" s="204" t="s">
        <v>716</v>
      </c>
      <c r="D4287" s="204" t="s">
        <v>96</v>
      </c>
      <c r="E4287" s="204" t="s">
        <v>721</v>
      </c>
      <c r="F4287" s="205">
        <v>1061</v>
      </c>
      <c r="G4287" s="205">
        <v>1860</v>
      </c>
      <c r="H4287">
        <f t="shared" si="80"/>
        <v>2010</v>
      </c>
    </row>
    <row r="4288" spans="1:8" x14ac:dyDescent="0.3">
      <c r="A4288" s="203">
        <v>40228</v>
      </c>
      <c r="B4288" s="204" t="s">
        <v>717</v>
      </c>
      <c r="C4288" s="204" t="s">
        <v>718</v>
      </c>
      <c r="D4288" s="204" t="s">
        <v>96</v>
      </c>
      <c r="E4288" s="204" t="s">
        <v>721</v>
      </c>
      <c r="F4288" s="205">
        <v>709</v>
      </c>
      <c r="G4288" s="205">
        <v>1053</v>
      </c>
      <c r="H4288">
        <f t="shared" si="80"/>
        <v>2010</v>
      </c>
    </row>
    <row r="4289" spans="1:8" x14ac:dyDescent="0.3">
      <c r="A4289" s="203">
        <v>40228</v>
      </c>
      <c r="B4289" s="204" t="s">
        <v>717</v>
      </c>
      <c r="C4289" s="204" t="s">
        <v>719</v>
      </c>
      <c r="D4289" s="204" t="s">
        <v>96</v>
      </c>
      <c r="E4289" s="204" t="s">
        <v>721</v>
      </c>
      <c r="F4289" s="205">
        <v>362</v>
      </c>
      <c r="G4289" s="205">
        <v>842</v>
      </c>
      <c r="H4289">
        <f t="shared" si="80"/>
        <v>2010</v>
      </c>
    </row>
    <row r="4290" spans="1:8" x14ac:dyDescent="0.3">
      <c r="A4290" s="203">
        <v>40235</v>
      </c>
      <c r="B4290" s="204" t="s">
        <v>134</v>
      </c>
      <c r="C4290" s="204" t="s">
        <v>134</v>
      </c>
      <c r="D4290" s="204" t="s">
        <v>711</v>
      </c>
      <c r="E4290" s="204" t="s">
        <v>712</v>
      </c>
      <c r="F4290" s="205">
        <v>4783</v>
      </c>
      <c r="G4290" s="205">
        <v>8701</v>
      </c>
      <c r="H4290">
        <f t="shared" si="80"/>
        <v>2010</v>
      </c>
    </row>
    <row r="4291" spans="1:8" x14ac:dyDescent="0.3">
      <c r="A4291" s="203">
        <v>40235</v>
      </c>
      <c r="B4291" s="204" t="s">
        <v>509</v>
      </c>
      <c r="C4291" s="204" t="s">
        <v>713</v>
      </c>
      <c r="D4291" s="204" t="s">
        <v>96</v>
      </c>
      <c r="E4291" s="204" t="s">
        <v>712</v>
      </c>
      <c r="F4291" s="205">
        <v>2463.5</v>
      </c>
      <c r="G4291" s="205">
        <v>3858.9</v>
      </c>
      <c r="H4291">
        <f t="shared" ref="H4291:H4354" si="81">YEAR(A4291)</f>
        <v>2010</v>
      </c>
    </row>
    <row r="4292" spans="1:8" x14ac:dyDescent="0.3">
      <c r="A4292" s="203">
        <v>40235</v>
      </c>
      <c r="B4292" s="204" t="s">
        <v>509</v>
      </c>
      <c r="C4292" s="204" t="s">
        <v>714</v>
      </c>
      <c r="D4292" s="204" t="s">
        <v>96</v>
      </c>
      <c r="E4292" s="204" t="s">
        <v>712</v>
      </c>
      <c r="F4292" s="205">
        <v>549</v>
      </c>
      <c r="G4292" s="205">
        <v>706</v>
      </c>
      <c r="H4292">
        <f t="shared" si="81"/>
        <v>2010</v>
      </c>
    </row>
    <row r="4293" spans="1:8" x14ac:dyDescent="0.3">
      <c r="A4293" s="203">
        <v>40235</v>
      </c>
      <c r="B4293" s="204" t="s">
        <v>509</v>
      </c>
      <c r="C4293" s="204" t="s">
        <v>715</v>
      </c>
      <c r="D4293" s="204" t="s">
        <v>96</v>
      </c>
      <c r="E4293" s="204" t="s">
        <v>712</v>
      </c>
      <c r="F4293" s="205">
        <v>0</v>
      </c>
      <c r="G4293" s="205">
        <v>3208</v>
      </c>
      <c r="H4293">
        <f t="shared" si="81"/>
        <v>2010</v>
      </c>
    </row>
    <row r="4294" spans="1:8" x14ac:dyDescent="0.3">
      <c r="A4294" s="203">
        <v>40235</v>
      </c>
      <c r="B4294" s="204" t="s">
        <v>716</v>
      </c>
      <c r="C4294" s="204" t="s">
        <v>716</v>
      </c>
      <c r="D4294" s="204" t="s">
        <v>96</v>
      </c>
      <c r="E4294" s="204" t="s">
        <v>712</v>
      </c>
      <c r="F4294" s="205">
        <v>831</v>
      </c>
      <c r="G4294" s="205">
        <v>1676</v>
      </c>
      <c r="H4294">
        <f t="shared" si="81"/>
        <v>2010</v>
      </c>
    </row>
    <row r="4295" spans="1:8" x14ac:dyDescent="0.3">
      <c r="A4295" s="203">
        <v>40235</v>
      </c>
      <c r="B4295" s="204" t="s">
        <v>717</v>
      </c>
      <c r="C4295" s="204" t="s">
        <v>718</v>
      </c>
      <c r="D4295" s="204" t="s">
        <v>96</v>
      </c>
      <c r="E4295" s="204" t="s">
        <v>712</v>
      </c>
      <c r="F4295" s="205">
        <v>588</v>
      </c>
      <c r="G4295" s="205">
        <v>1197</v>
      </c>
      <c r="H4295">
        <f t="shared" si="81"/>
        <v>2010</v>
      </c>
    </row>
    <row r="4296" spans="1:8" x14ac:dyDescent="0.3">
      <c r="A4296" s="203">
        <v>40235</v>
      </c>
      <c r="B4296" s="204" t="s">
        <v>717</v>
      </c>
      <c r="C4296" s="204" t="s">
        <v>719</v>
      </c>
      <c r="D4296" s="204" t="s">
        <v>96</v>
      </c>
      <c r="E4296" s="204" t="s">
        <v>712</v>
      </c>
      <c r="F4296" s="205">
        <v>380</v>
      </c>
      <c r="G4296" s="205">
        <v>199</v>
      </c>
      <c r="H4296">
        <f t="shared" si="81"/>
        <v>2010</v>
      </c>
    </row>
    <row r="4297" spans="1:8" x14ac:dyDescent="0.3">
      <c r="A4297" s="203">
        <v>40235</v>
      </c>
      <c r="B4297" s="204" t="s">
        <v>720</v>
      </c>
      <c r="C4297" s="204" t="s">
        <v>720</v>
      </c>
      <c r="D4297" s="204" t="s">
        <v>96</v>
      </c>
      <c r="E4297" s="204" t="s">
        <v>712</v>
      </c>
      <c r="F4297" s="205">
        <v>274</v>
      </c>
      <c r="G4297" s="205">
        <v>993</v>
      </c>
      <c r="H4297">
        <f t="shared" si="81"/>
        <v>2010</v>
      </c>
    </row>
    <row r="4298" spans="1:8" x14ac:dyDescent="0.3">
      <c r="A4298" s="203">
        <v>40235</v>
      </c>
      <c r="B4298" s="204" t="s">
        <v>720</v>
      </c>
      <c r="C4298" s="204" t="s">
        <v>720</v>
      </c>
      <c r="D4298" s="204" t="s">
        <v>96</v>
      </c>
      <c r="E4298" s="204" t="s">
        <v>721</v>
      </c>
      <c r="F4298" s="205">
        <v>71</v>
      </c>
      <c r="G4298" s="205">
        <v>311</v>
      </c>
      <c r="H4298">
        <f t="shared" si="81"/>
        <v>2010</v>
      </c>
    </row>
    <row r="4299" spans="1:8" x14ac:dyDescent="0.3">
      <c r="A4299" s="203">
        <v>40235</v>
      </c>
      <c r="B4299" s="204" t="s">
        <v>134</v>
      </c>
      <c r="C4299" s="204" t="s">
        <v>134</v>
      </c>
      <c r="D4299" s="204" t="s">
        <v>711</v>
      </c>
      <c r="E4299" s="204" t="s">
        <v>721</v>
      </c>
      <c r="F4299" s="205">
        <v>6294</v>
      </c>
      <c r="G4299" s="205">
        <v>6723</v>
      </c>
      <c r="H4299">
        <f t="shared" si="81"/>
        <v>2010</v>
      </c>
    </row>
    <row r="4300" spans="1:8" x14ac:dyDescent="0.3">
      <c r="A4300" s="203">
        <v>40235</v>
      </c>
      <c r="B4300" s="204" t="s">
        <v>509</v>
      </c>
      <c r="C4300" s="204" t="s">
        <v>713</v>
      </c>
      <c r="D4300" s="204" t="s">
        <v>96</v>
      </c>
      <c r="E4300" s="204" t="s">
        <v>721</v>
      </c>
      <c r="F4300" s="205">
        <v>3881.9</v>
      </c>
      <c r="G4300" s="205">
        <v>2543.2000000000003</v>
      </c>
      <c r="H4300">
        <f t="shared" si="81"/>
        <v>2010</v>
      </c>
    </row>
    <row r="4301" spans="1:8" x14ac:dyDescent="0.3">
      <c r="A4301" s="203">
        <v>40235</v>
      </c>
      <c r="B4301" s="204" t="s">
        <v>509</v>
      </c>
      <c r="C4301" s="204" t="s">
        <v>714</v>
      </c>
      <c r="D4301" s="204" t="s">
        <v>96</v>
      </c>
      <c r="E4301" s="204" t="s">
        <v>721</v>
      </c>
      <c r="F4301" s="205">
        <v>796</v>
      </c>
      <c r="G4301" s="205">
        <v>850</v>
      </c>
      <c r="H4301">
        <f t="shared" si="81"/>
        <v>2010</v>
      </c>
    </row>
    <row r="4302" spans="1:8" x14ac:dyDescent="0.3">
      <c r="A4302" s="203">
        <v>40235</v>
      </c>
      <c r="B4302" s="204" t="s">
        <v>509</v>
      </c>
      <c r="C4302" s="204" t="s">
        <v>715</v>
      </c>
      <c r="D4302" s="204" t="s">
        <v>96</v>
      </c>
      <c r="E4302" s="204" t="s">
        <v>721</v>
      </c>
      <c r="F4302" s="205">
        <v>0</v>
      </c>
      <c r="G4302" s="205">
        <v>4464</v>
      </c>
      <c r="H4302">
        <f t="shared" si="81"/>
        <v>2010</v>
      </c>
    </row>
    <row r="4303" spans="1:8" x14ac:dyDescent="0.3">
      <c r="A4303" s="203">
        <v>40235</v>
      </c>
      <c r="B4303" s="204" t="s">
        <v>716</v>
      </c>
      <c r="C4303" s="204" t="s">
        <v>716</v>
      </c>
      <c r="D4303" s="204" t="s">
        <v>96</v>
      </c>
      <c r="E4303" s="204" t="s">
        <v>721</v>
      </c>
      <c r="F4303" s="205">
        <v>901</v>
      </c>
      <c r="G4303" s="205">
        <v>1740</v>
      </c>
      <c r="H4303">
        <f t="shared" si="81"/>
        <v>2010</v>
      </c>
    </row>
    <row r="4304" spans="1:8" x14ac:dyDescent="0.3">
      <c r="A4304" s="203">
        <v>40235</v>
      </c>
      <c r="B4304" s="204" t="s">
        <v>717</v>
      </c>
      <c r="C4304" s="204" t="s">
        <v>718</v>
      </c>
      <c r="D4304" s="204" t="s">
        <v>96</v>
      </c>
      <c r="E4304" s="204" t="s">
        <v>721</v>
      </c>
      <c r="F4304" s="205">
        <v>745</v>
      </c>
      <c r="G4304" s="205">
        <v>885</v>
      </c>
      <c r="H4304">
        <f t="shared" si="81"/>
        <v>2010</v>
      </c>
    </row>
    <row r="4305" spans="1:8" x14ac:dyDescent="0.3">
      <c r="A4305" s="203">
        <v>40235</v>
      </c>
      <c r="B4305" s="204" t="s">
        <v>717</v>
      </c>
      <c r="C4305" s="204" t="s">
        <v>719</v>
      </c>
      <c r="D4305" s="204" t="s">
        <v>96</v>
      </c>
      <c r="E4305" s="204" t="s">
        <v>721</v>
      </c>
      <c r="F4305" s="205">
        <v>295</v>
      </c>
      <c r="G4305" s="205">
        <v>826</v>
      </c>
      <c r="H4305">
        <f t="shared" si="81"/>
        <v>2010</v>
      </c>
    </row>
    <row r="4306" spans="1:8" x14ac:dyDescent="0.3">
      <c r="A4306" s="203">
        <v>40242</v>
      </c>
      <c r="B4306" s="204" t="s">
        <v>134</v>
      </c>
      <c r="C4306" s="204" t="s">
        <v>134</v>
      </c>
      <c r="D4306" s="204" t="s">
        <v>711</v>
      </c>
      <c r="E4306" s="204" t="s">
        <v>712</v>
      </c>
      <c r="F4306" s="205">
        <v>5036</v>
      </c>
      <c r="G4306" s="205">
        <v>8268</v>
      </c>
      <c r="H4306">
        <f t="shared" si="81"/>
        <v>2010</v>
      </c>
    </row>
    <row r="4307" spans="1:8" x14ac:dyDescent="0.3">
      <c r="A4307" s="203">
        <v>40242</v>
      </c>
      <c r="B4307" s="204" t="s">
        <v>509</v>
      </c>
      <c r="C4307" s="204" t="s">
        <v>713</v>
      </c>
      <c r="D4307" s="204" t="s">
        <v>96</v>
      </c>
      <c r="E4307" s="204" t="s">
        <v>712</v>
      </c>
      <c r="F4307" s="205">
        <v>1852.6000000000001</v>
      </c>
      <c r="G4307" s="205">
        <v>3513.9</v>
      </c>
      <c r="H4307">
        <f t="shared" si="81"/>
        <v>2010</v>
      </c>
    </row>
    <row r="4308" spans="1:8" x14ac:dyDescent="0.3">
      <c r="A4308" s="203">
        <v>40242</v>
      </c>
      <c r="B4308" s="204" t="s">
        <v>509</v>
      </c>
      <c r="C4308" s="204" t="s">
        <v>714</v>
      </c>
      <c r="D4308" s="204" t="s">
        <v>96</v>
      </c>
      <c r="E4308" s="204" t="s">
        <v>712</v>
      </c>
      <c r="F4308" s="205">
        <v>847</v>
      </c>
      <c r="G4308" s="205">
        <v>966</v>
      </c>
      <c r="H4308">
        <f t="shared" si="81"/>
        <v>2010</v>
      </c>
    </row>
    <row r="4309" spans="1:8" x14ac:dyDescent="0.3">
      <c r="A4309" s="203">
        <v>40242</v>
      </c>
      <c r="B4309" s="204" t="s">
        <v>509</v>
      </c>
      <c r="C4309" s="204" t="s">
        <v>715</v>
      </c>
      <c r="D4309" s="204" t="s">
        <v>96</v>
      </c>
      <c r="E4309" s="204" t="s">
        <v>712</v>
      </c>
      <c r="F4309" s="205">
        <v>0</v>
      </c>
      <c r="G4309" s="205">
        <v>3539</v>
      </c>
      <c r="H4309">
        <f t="shared" si="81"/>
        <v>2010</v>
      </c>
    </row>
    <row r="4310" spans="1:8" x14ac:dyDescent="0.3">
      <c r="A4310" s="203">
        <v>40242</v>
      </c>
      <c r="B4310" s="204" t="s">
        <v>716</v>
      </c>
      <c r="C4310" s="204" t="s">
        <v>716</v>
      </c>
      <c r="D4310" s="204" t="s">
        <v>96</v>
      </c>
      <c r="E4310" s="204" t="s">
        <v>712</v>
      </c>
      <c r="F4310" s="205">
        <v>718</v>
      </c>
      <c r="G4310" s="205">
        <v>1743</v>
      </c>
      <c r="H4310">
        <f t="shared" si="81"/>
        <v>2010</v>
      </c>
    </row>
    <row r="4311" spans="1:8" x14ac:dyDescent="0.3">
      <c r="A4311" s="203">
        <v>40242</v>
      </c>
      <c r="B4311" s="204" t="s">
        <v>717</v>
      </c>
      <c r="C4311" s="204" t="s">
        <v>718</v>
      </c>
      <c r="D4311" s="204" t="s">
        <v>96</v>
      </c>
      <c r="E4311" s="204" t="s">
        <v>712</v>
      </c>
      <c r="F4311" s="205">
        <v>673</v>
      </c>
      <c r="G4311" s="205">
        <v>1334</v>
      </c>
      <c r="H4311">
        <f t="shared" si="81"/>
        <v>2010</v>
      </c>
    </row>
    <row r="4312" spans="1:8" x14ac:dyDescent="0.3">
      <c r="A4312" s="203">
        <v>40242</v>
      </c>
      <c r="B4312" s="204" t="s">
        <v>717</v>
      </c>
      <c r="C4312" s="204" t="s">
        <v>719</v>
      </c>
      <c r="D4312" s="204" t="s">
        <v>96</v>
      </c>
      <c r="E4312" s="204" t="s">
        <v>712</v>
      </c>
      <c r="F4312" s="205">
        <v>191</v>
      </c>
      <c r="G4312" s="205">
        <v>134</v>
      </c>
      <c r="H4312">
        <f t="shared" si="81"/>
        <v>2010</v>
      </c>
    </row>
    <row r="4313" spans="1:8" x14ac:dyDescent="0.3">
      <c r="A4313" s="203">
        <v>40242</v>
      </c>
      <c r="B4313" s="204" t="s">
        <v>720</v>
      </c>
      <c r="C4313" s="204" t="s">
        <v>720</v>
      </c>
      <c r="D4313" s="204" t="s">
        <v>96</v>
      </c>
      <c r="E4313" s="204" t="s">
        <v>712</v>
      </c>
      <c r="F4313" s="205">
        <v>315</v>
      </c>
      <c r="G4313" s="205">
        <v>748</v>
      </c>
      <c r="H4313">
        <f t="shared" si="81"/>
        <v>2010</v>
      </c>
    </row>
    <row r="4314" spans="1:8" x14ac:dyDescent="0.3">
      <c r="A4314" s="203">
        <v>40242</v>
      </c>
      <c r="B4314" s="204" t="s">
        <v>720</v>
      </c>
      <c r="C4314" s="204" t="s">
        <v>720</v>
      </c>
      <c r="D4314" s="204" t="s">
        <v>96</v>
      </c>
      <c r="E4314" s="204" t="s">
        <v>721</v>
      </c>
      <c r="F4314" s="205">
        <v>94</v>
      </c>
      <c r="G4314" s="205">
        <v>307</v>
      </c>
      <c r="H4314">
        <f t="shared" si="81"/>
        <v>2010</v>
      </c>
    </row>
    <row r="4315" spans="1:8" x14ac:dyDescent="0.3">
      <c r="A4315" s="203">
        <v>40242</v>
      </c>
      <c r="B4315" s="204" t="s">
        <v>134</v>
      </c>
      <c r="C4315" s="204" t="s">
        <v>134</v>
      </c>
      <c r="D4315" s="204" t="s">
        <v>711</v>
      </c>
      <c r="E4315" s="204" t="s">
        <v>721</v>
      </c>
      <c r="F4315" s="205">
        <v>5971</v>
      </c>
      <c r="G4315" s="205">
        <v>6955</v>
      </c>
      <c r="H4315">
        <f t="shared" si="81"/>
        <v>2010</v>
      </c>
    </row>
    <row r="4316" spans="1:8" x14ac:dyDescent="0.3">
      <c r="A4316" s="203">
        <v>40242</v>
      </c>
      <c r="B4316" s="204" t="s">
        <v>509</v>
      </c>
      <c r="C4316" s="204" t="s">
        <v>713</v>
      </c>
      <c r="D4316" s="204" t="s">
        <v>96</v>
      </c>
      <c r="E4316" s="204" t="s">
        <v>721</v>
      </c>
      <c r="F4316" s="205">
        <v>3610.2000000000003</v>
      </c>
      <c r="G4316" s="205">
        <v>2633.4</v>
      </c>
      <c r="H4316">
        <f t="shared" si="81"/>
        <v>2010</v>
      </c>
    </row>
    <row r="4317" spans="1:8" x14ac:dyDescent="0.3">
      <c r="A4317" s="203">
        <v>40242</v>
      </c>
      <c r="B4317" s="204" t="s">
        <v>509</v>
      </c>
      <c r="C4317" s="204" t="s">
        <v>714</v>
      </c>
      <c r="D4317" s="204" t="s">
        <v>96</v>
      </c>
      <c r="E4317" s="204" t="s">
        <v>721</v>
      </c>
      <c r="F4317" s="205">
        <v>838</v>
      </c>
      <c r="G4317" s="205">
        <v>823</v>
      </c>
      <c r="H4317">
        <f t="shared" si="81"/>
        <v>2010</v>
      </c>
    </row>
    <row r="4318" spans="1:8" x14ac:dyDescent="0.3">
      <c r="A4318" s="203">
        <v>40242</v>
      </c>
      <c r="B4318" s="204" t="s">
        <v>509</v>
      </c>
      <c r="C4318" s="204" t="s">
        <v>715</v>
      </c>
      <c r="D4318" s="204" t="s">
        <v>96</v>
      </c>
      <c r="E4318" s="204" t="s">
        <v>721</v>
      </c>
      <c r="F4318" s="205">
        <v>0</v>
      </c>
      <c r="G4318" s="205">
        <v>4277</v>
      </c>
      <c r="H4318">
        <f t="shared" si="81"/>
        <v>2010</v>
      </c>
    </row>
    <row r="4319" spans="1:8" x14ac:dyDescent="0.3">
      <c r="A4319" s="203">
        <v>40242</v>
      </c>
      <c r="B4319" s="204" t="s">
        <v>716</v>
      </c>
      <c r="C4319" s="204" t="s">
        <v>716</v>
      </c>
      <c r="D4319" s="204" t="s">
        <v>96</v>
      </c>
      <c r="E4319" s="204" t="s">
        <v>721</v>
      </c>
      <c r="F4319" s="205">
        <v>954</v>
      </c>
      <c r="G4319" s="205">
        <v>1647</v>
      </c>
      <c r="H4319">
        <f t="shared" si="81"/>
        <v>2010</v>
      </c>
    </row>
    <row r="4320" spans="1:8" x14ac:dyDescent="0.3">
      <c r="A4320" s="203">
        <v>40242</v>
      </c>
      <c r="B4320" s="204" t="s">
        <v>717</v>
      </c>
      <c r="C4320" s="204" t="s">
        <v>718</v>
      </c>
      <c r="D4320" s="204" t="s">
        <v>96</v>
      </c>
      <c r="E4320" s="204" t="s">
        <v>721</v>
      </c>
      <c r="F4320" s="205">
        <v>728</v>
      </c>
      <c r="G4320" s="205">
        <v>922</v>
      </c>
      <c r="H4320">
        <f t="shared" si="81"/>
        <v>2010</v>
      </c>
    </row>
    <row r="4321" spans="1:8" x14ac:dyDescent="0.3">
      <c r="A4321" s="203">
        <v>40242</v>
      </c>
      <c r="B4321" s="204" t="s">
        <v>717</v>
      </c>
      <c r="C4321" s="204" t="s">
        <v>719</v>
      </c>
      <c r="D4321" s="204" t="s">
        <v>96</v>
      </c>
      <c r="E4321" s="204" t="s">
        <v>721</v>
      </c>
      <c r="F4321" s="205">
        <v>416</v>
      </c>
      <c r="G4321" s="205">
        <v>927</v>
      </c>
      <c r="H4321">
        <f t="shared" si="81"/>
        <v>2010</v>
      </c>
    </row>
    <row r="4322" spans="1:8" x14ac:dyDescent="0.3">
      <c r="A4322" s="203">
        <v>40249</v>
      </c>
      <c r="B4322" s="204" t="s">
        <v>134</v>
      </c>
      <c r="C4322" s="204" t="s">
        <v>134</v>
      </c>
      <c r="D4322" s="204" t="s">
        <v>711</v>
      </c>
      <c r="E4322" s="204" t="s">
        <v>712</v>
      </c>
      <c r="F4322" s="205">
        <v>5112</v>
      </c>
      <c r="G4322" s="205">
        <v>9199</v>
      </c>
      <c r="H4322">
        <f t="shared" si="81"/>
        <v>2010</v>
      </c>
    </row>
    <row r="4323" spans="1:8" x14ac:dyDescent="0.3">
      <c r="A4323" s="203">
        <v>40249</v>
      </c>
      <c r="B4323" s="204" t="s">
        <v>509</v>
      </c>
      <c r="C4323" s="204" t="s">
        <v>713</v>
      </c>
      <c r="D4323" s="204" t="s">
        <v>96</v>
      </c>
      <c r="E4323" s="204" t="s">
        <v>712</v>
      </c>
      <c r="F4323" s="205">
        <v>2412.7000000000003</v>
      </c>
      <c r="G4323" s="205">
        <v>3515.4</v>
      </c>
      <c r="H4323">
        <f t="shared" si="81"/>
        <v>2010</v>
      </c>
    </row>
    <row r="4324" spans="1:8" x14ac:dyDescent="0.3">
      <c r="A4324" s="203">
        <v>40249</v>
      </c>
      <c r="B4324" s="204" t="s">
        <v>509</v>
      </c>
      <c r="C4324" s="204" t="s">
        <v>714</v>
      </c>
      <c r="D4324" s="204" t="s">
        <v>96</v>
      </c>
      <c r="E4324" s="204" t="s">
        <v>712</v>
      </c>
      <c r="F4324" s="205">
        <v>269</v>
      </c>
      <c r="G4324" s="205">
        <v>540</v>
      </c>
      <c r="H4324">
        <f t="shared" si="81"/>
        <v>2010</v>
      </c>
    </row>
    <row r="4325" spans="1:8" x14ac:dyDescent="0.3">
      <c r="A4325" s="203">
        <v>40249</v>
      </c>
      <c r="B4325" s="204" t="s">
        <v>509</v>
      </c>
      <c r="C4325" s="204" t="s">
        <v>715</v>
      </c>
      <c r="D4325" s="204" t="s">
        <v>96</v>
      </c>
      <c r="E4325" s="204" t="s">
        <v>712</v>
      </c>
      <c r="F4325" s="205">
        <v>0</v>
      </c>
      <c r="G4325" s="205">
        <v>3472</v>
      </c>
      <c r="H4325">
        <f t="shared" si="81"/>
        <v>2010</v>
      </c>
    </row>
    <row r="4326" spans="1:8" x14ac:dyDescent="0.3">
      <c r="A4326" s="203">
        <v>40249</v>
      </c>
      <c r="B4326" s="204" t="s">
        <v>716</v>
      </c>
      <c r="C4326" s="204" t="s">
        <v>716</v>
      </c>
      <c r="D4326" s="204" t="s">
        <v>96</v>
      </c>
      <c r="E4326" s="204" t="s">
        <v>712</v>
      </c>
      <c r="F4326" s="205">
        <v>649</v>
      </c>
      <c r="G4326" s="205">
        <v>1568</v>
      </c>
      <c r="H4326">
        <f t="shared" si="81"/>
        <v>2010</v>
      </c>
    </row>
    <row r="4327" spans="1:8" x14ac:dyDescent="0.3">
      <c r="A4327" s="203">
        <v>40249</v>
      </c>
      <c r="B4327" s="204" t="s">
        <v>717</v>
      </c>
      <c r="C4327" s="204" t="s">
        <v>718</v>
      </c>
      <c r="D4327" s="204" t="s">
        <v>96</v>
      </c>
      <c r="E4327" s="204" t="s">
        <v>712</v>
      </c>
      <c r="F4327" s="205">
        <v>576</v>
      </c>
      <c r="G4327" s="205">
        <v>1326</v>
      </c>
      <c r="H4327">
        <f t="shared" si="81"/>
        <v>2010</v>
      </c>
    </row>
    <row r="4328" spans="1:8" x14ac:dyDescent="0.3">
      <c r="A4328" s="203">
        <v>40249</v>
      </c>
      <c r="B4328" s="204" t="s">
        <v>717</v>
      </c>
      <c r="C4328" s="204" t="s">
        <v>719</v>
      </c>
      <c r="D4328" s="204" t="s">
        <v>96</v>
      </c>
      <c r="E4328" s="204" t="s">
        <v>712</v>
      </c>
      <c r="F4328" s="205">
        <v>317</v>
      </c>
      <c r="G4328" s="205">
        <v>194</v>
      </c>
      <c r="H4328">
        <f t="shared" si="81"/>
        <v>2010</v>
      </c>
    </row>
    <row r="4329" spans="1:8" x14ac:dyDescent="0.3">
      <c r="A4329" s="203">
        <v>40249</v>
      </c>
      <c r="B4329" s="204" t="s">
        <v>720</v>
      </c>
      <c r="C4329" s="204" t="s">
        <v>720</v>
      </c>
      <c r="D4329" s="204" t="s">
        <v>96</v>
      </c>
      <c r="E4329" s="204" t="s">
        <v>712</v>
      </c>
      <c r="F4329" s="205">
        <v>147</v>
      </c>
      <c r="G4329" s="205">
        <v>716</v>
      </c>
      <c r="H4329">
        <f t="shared" si="81"/>
        <v>2010</v>
      </c>
    </row>
    <row r="4330" spans="1:8" x14ac:dyDescent="0.3">
      <c r="A4330" s="203">
        <v>40249</v>
      </c>
      <c r="B4330" s="204" t="s">
        <v>720</v>
      </c>
      <c r="C4330" s="204" t="s">
        <v>720</v>
      </c>
      <c r="D4330" s="204" t="s">
        <v>96</v>
      </c>
      <c r="E4330" s="204" t="s">
        <v>721</v>
      </c>
      <c r="F4330" s="205">
        <v>143</v>
      </c>
      <c r="G4330" s="205">
        <v>377</v>
      </c>
      <c r="H4330">
        <f t="shared" si="81"/>
        <v>2010</v>
      </c>
    </row>
    <row r="4331" spans="1:8" x14ac:dyDescent="0.3">
      <c r="A4331" s="203">
        <v>40249</v>
      </c>
      <c r="B4331" s="204" t="s">
        <v>134</v>
      </c>
      <c r="C4331" s="204" t="s">
        <v>134</v>
      </c>
      <c r="D4331" s="204" t="s">
        <v>711</v>
      </c>
      <c r="E4331" s="204" t="s">
        <v>721</v>
      </c>
      <c r="F4331" s="205">
        <v>6267</v>
      </c>
      <c r="G4331" s="205">
        <v>6659</v>
      </c>
      <c r="H4331">
        <f t="shared" si="81"/>
        <v>2010</v>
      </c>
    </row>
    <row r="4332" spans="1:8" x14ac:dyDescent="0.3">
      <c r="A4332" s="203">
        <v>40249</v>
      </c>
      <c r="B4332" s="204" t="s">
        <v>509</v>
      </c>
      <c r="C4332" s="204" t="s">
        <v>713</v>
      </c>
      <c r="D4332" s="204" t="s">
        <v>96</v>
      </c>
      <c r="E4332" s="204" t="s">
        <v>721</v>
      </c>
      <c r="F4332" s="205">
        <v>3874.2000000000003</v>
      </c>
      <c r="G4332" s="205">
        <v>2634.5</v>
      </c>
      <c r="H4332">
        <f t="shared" si="81"/>
        <v>2010</v>
      </c>
    </row>
    <row r="4333" spans="1:8" x14ac:dyDescent="0.3">
      <c r="A4333" s="203">
        <v>40249</v>
      </c>
      <c r="B4333" s="204" t="s">
        <v>509</v>
      </c>
      <c r="C4333" s="204" t="s">
        <v>714</v>
      </c>
      <c r="D4333" s="204" t="s">
        <v>96</v>
      </c>
      <c r="E4333" s="204" t="s">
        <v>721</v>
      </c>
      <c r="F4333" s="205">
        <v>660</v>
      </c>
      <c r="G4333" s="205">
        <v>834</v>
      </c>
      <c r="H4333">
        <f t="shared" si="81"/>
        <v>2010</v>
      </c>
    </row>
    <row r="4334" spans="1:8" x14ac:dyDescent="0.3">
      <c r="A4334" s="203">
        <v>40249</v>
      </c>
      <c r="B4334" s="204" t="s">
        <v>509</v>
      </c>
      <c r="C4334" s="204" t="s">
        <v>715</v>
      </c>
      <c r="D4334" s="204" t="s">
        <v>96</v>
      </c>
      <c r="E4334" s="204" t="s">
        <v>721</v>
      </c>
      <c r="F4334" s="205">
        <v>0</v>
      </c>
      <c r="G4334" s="205">
        <v>3958</v>
      </c>
      <c r="H4334">
        <f t="shared" si="81"/>
        <v>2010</v>
      </c>
    </row>
    <row r="4335" spans="1:8" x14ac:dyDescent="0.3">
      <c r="A4335" s="203">
        <v>40249</v>
      </c>
      <c r="B4335" s="204" t="s">
        <v>716</v>
      </c>
      <c r="C4335" s="204" t="s">
        <v>716</v>
      </c>
      <c r="D4335" s="204" t="s">
        <v>96</v>
      </c>
      <c r="E4335" s="204" t="s">
        <v>721</v>
      </c>
      <c r="F4335" s="205">
        <v>1017</v>
      </c>
      <c r="G4335" s="205">
        <v>1678</v>
      </c>
      <c r="H4335">
        <f t="shared" si="81"/>
        <v>2010</v>
      </c>
    </row>
    <row r="4336" spans="1:8" x14ac:dyDescent="0.3">
      <c r="A4336" s="203">
        <v>40249</v>
      </c>
      <c r="B4336" s="204" t="s">
        <v>717</v>
      </c>
      <c r="C4336" s="204" t="s">
        <v>718</v>
      </c>
      <c r="D4336" s="204" t="s">
        <v>96</v>
      </c>
      <c r="E4336" s="204" t="s">
        <v>721</v>
      </c>
      <c r="F4336" s="205">
        <v>1045</v>
      </c>
      <c r="G4336" s="205">
        <v>1202</v>
      </c>
      <c r="H4336">
        <f t="shared" si="81"/>
        <v>2010</v>
      </c>
    </row>
    <row r="4337" spans="1:8" x14ac:dyDescent="0.3">
      <c r="A4337" s="203">
        <v>40249</v>
      </c>
      <c r="B4337" s="204" t="s">
        <v>717</v>
      </c>
      <c r="C4337" s="204" t="s">
        <v>719</v>
      </c>
      <c r="D4337" s="204" t="s">
        <v>96</v>
      </c>
      <c r="E4337" s="204" t="s">
        <v>721</v>
      </c>
      <c r="F4337" s="205">
        <v>184</v>
      </c>
      <c r="G4337" s="205">
        <v>860</v>
      </c>
      <c r="H4337">
        <f t="shared" si="81"/>
        <v>2010</v>
      </c>
    </row>
    <row r="4338" spans="1:8" x14ac:dyDescent="0.3">
      <c r="A4338" s="203">
        <v>40256</v>
      </c>
      <c r="B4338" s="204" t="s">
        <v>134</v>
      </c>
      <c r="C4338" s="204" t="s">
        <v>134</v>
      </c>
      <c r="D4338" s="204" t="s">
        <v>711</v>
      </c>
      <c r="E4338" s="204" t="s">
        <v>712</v>
      </c>
      <c r="F4338" s="205">
        <v>4949</v>
      </c>
      <c r="G4338" s="205">
        <v>8192</v>
      </c>
      <c r="H4338">
        <f t="shared" si="81"/>
        <v>2010</v>
      </c>
    </row>
    <row r="4339" spans="1:8" x14ac:dyDescent="0.3">
      <c r="A4339" s="203">
        <v>40256</v>
      </c>
      <c r="B4339" s="204" t="s">
        <v>509</v>
      </c>
      <c r="C4339" s="204" t="s">
        <v>713</v>
      </c>
      <c r="D4339" s="204" t="s">
        <v>96</v>
      </c>
      <c r="E4339" s="204" t="s">
        <v>712</v>
      </c>
      <c r="F4339" s="205">
        <v>2350.2000000000003</v>
      </c>
      <c r="G4339" s="205">
        <v>3723.9</v>
      </c>
      <c r="H4339">
        <f t="shared" si="81"/>
        <v>2010</v>
      </c>
    </row>
    <row r="4340" spans="1:8" x14ac:dyDescent="0.3">
      <c r="A4340" s="203">
        <v>40256</v>
      </c>
      <c r="B4340" s="204" t="s">
        <v>509</v>
      </c>
      <c r="C4340" s="204" t="s">
        <v>714</v>
      </c>
      <c r="D4340" s="204" t="s">
        <v>96</v>
      </c>
      <c r="E4340" s="204" t="s">
        <v>712</v>
      </c>
      <c r="F4340" s="205">
        <v>1031</v>
      </c>
      <c r="G4340" s="205">
        <v>948</v>
      </c>
      <c r="H4340">
        <f t="shared" si="81"/>
        <v>2010</v>
      </c>
    </row>
    <row r="4341" spans="1:8" x14ac:dyDescent="0.3">
      <c r="A4341" s="203">
        <v>40256</v>
      </c>
      <c r="B4341" s="204" t="s">
        <v>509</v>
      </c>
      <c r="C4341" s="204" t="s">
        <v>715</v>
      </c>
      <c r="D4341" s="204" t="s">
        <v>96</v>
      </c>
      <c r="E4341" s="204" t="s">
        <v>712</v>
      </c>
      <c r="F4341" s="205">
        <v>0</v>
      </c>
      <c r="G4341" s="205">
        <v>2799</v>
      </c>
      <c r="H4341">
        <f t="shared" si="81"/>
        <v>2010</v>
      </c>
    </row>
    <row r="4342" spans="1:8" x14ac:dyDescent="0.3">
      <c r="A4342" s="203">
        <v>40256</v>
      </c>
      <c r="B4342" s="204" t="s">
        <v>716</v>
      </c>
      <c r="C4342" s="204" t="s">
        <v>716</v>
      </c>
      <c r="D4342" s="204" t="s">
        <v>96</v>
      </c>
      <c r="E4342" s="204" t="s">
        <v>712</v>
      </c>
      <c r="F4342" s="205">
        <v>660</v>
      </c>
      <c r="G4342" s="205">
        <v>1548</v>
      </c>
      <c r="H4342">
        <f t="shared" si="81"/>
        <v>2010</v>
      </c>
    </row>
    <row r="4343" spans="1:8" x14ac:dyDescent="0.3">
      <c r="A4343" s="203">
        <v>40256</v>
      </c>
      <c r="B4343" s="204" t="s">
        <v>717</v>
      </c>
      <c r="C4343" s="204" t="s">
        <v>718</v>
      </c>
      <c r="D4343" s="204" t="s">
        <v>96</v>
      </c>
      <c r="E4343" s="204" t="s">
        <v>712</v>
      </c>
      <c r="F4343" s="205">
        <v>794</v>
      </c>
      <c r="G4343" s="205">
        <v>1315</v>
      </c>
      <c r="H4343">
        <f t="shared" si="81"/>
        <v>2010</v>
      </c>
    </row>
    <row r="4344" spans="1:8" x14ac:dyDescent="0.3">
      <c r="A4344" s="203">
        <v>40256</v>
      </c>
      <c r="B4344" s="204" t="s">
        <v>717</v>
      </c>
      <c r="C4344" s="204" t="s">
        <v>719</v>
      </c>
      <c r="D4344" s="204" t="s">
        <v>96</v>
      </c>
      <c r="E4344" s="204" t="s">
        <v>712</v>
      </c>
      <c r="F4344" s="205">
        <v>266</v>
      </c>
      <c r="G4344" s="205">
        <v>187</v>
      </c>
      <c r="H4344">
        <f t="shared" si="81"/>
        <v>2010</v>
      </c>
    </row>
    <row r="4345" spans="1:8" x14ac:dyDescent="0.3">
      <c r="A4345" s="203">
        <v>40256</v>
      </c>
      <c r="B4345" s="204" t="s">
        <v>720</v>
      </c>
      <c r="C4345" s="204" t="s">
        <v>720</v>
      </c>
      <c r="D4345" s="204" t="s">
        <v>96</v>
      </c>
      <c r="E4345" s="204" t="s">
        <v>712</v>
      </c>
      <c r="F4345" s="205">
        <v>222</v>
      </c>
      <c r="G4345" s="205">
        <v>699</v>
      </c>
      <c r="H4345">
        <f t="shared" si="81"/>
        <v>2010</v>
      </c>
    </row>
    <row r="4346" spans="1:8" x14ac:dyDescent="0.3">
      <c r="A4346" s="203">
        <v>40256</v>
      </c>
      <c r="B4346" s="204" t="s">
        <v>720</v>
      </c>
      <c r="C4346" s="204" t="s">
        <v>720</v>
      </c>
      <c r="D4346" s="204" t="s">
        <v>96</v>
      </c>
      <c r="E4346" s="204" t="s">
        <v>721</v>
      </c>
      <c r="F4346" s="205">
        <v>98</v>
      </c>
      <c r="G4346" s="205">
        <v>423</v>
      </c>
      <c r="H4346">
        <f t="shared" si="81"/>
        <v>2010</v>
      </c>
    </row>
    <row r="4347" spans="1:8" x14ac:dyDescent="0.3">
      <c r="A4347" s="203">
        <v>40256</v>
      </c>
      <c r="B4347" s="204" t="s">
        <v>134</v>
      </c>
      <c r="C4347" s="204" t="s">
        <v>134</v>
      </c>
      <c r="D4347" s="204" t="s">
        <v>711</v>
      </c>
      <c r="E4347" s="204" t="s">
        <v>721</v>
      </c>
      <c r="F4347" s="205">
        <v>6284</v>
      </c>
      <c r="G4347" s="205">
        <v>8012</v>
      </c>
      <c r="H4347">
        <f t="shared" si="81"/>
        <v>2010</v>
      </c>
    </row>
    <row r="4348" spans="1:8" x14ac:dyDescent="0.3">
      <c r="A4348" s="203">
        <v>40256</v>
      </c>
      <c r="B4348" s="204" t="s">
        <v>509</v>
      </c>
      <c r="C4348" s="204" t="s">
        <v>713</v>
      </c>
      <c r="D4348" s="204" t="s">
        <v>96</v>
      </c>
      <c r="E4348" s="204" t="s">
        <v>721</v>
      </c>
      <c r="F4348" s="205">
        <v>3406.7000000000003</v>
      </c>
      <c r="G4348" s="205">
        <v>2515.7000000000003</v>
      </c>
      <c r="H4348">
        <f t="shared" si="81"/>
        <v>2010</v>
      </c>
    </row>
    <row r="4349" spans="1:8" x14ac:dyDescent="0.3">
      <c r="A4349" s="203">
        <v>40256</v>
      </c>
      <c r="B4349" s="204" t="s">
        <v>509</v>
      </c>
      <c r="C4349" s="204" t="s">
        <v>714</v>
      </c>
      <c r="D4349" s="204" t="s">
        <v>96</v>
      </c>
      <c r="E4349" s="204" t="s">
        <v>721</v>
      </c>
      <c r="F4349" s="205">
        <v>605</v>
      </c>
      <c r="G4349" s="205">
        <v>594</v>
      </c>
      <c r="H4349">
        <f t="shared" si="81"/>
        <v>2010</v>
      </c>
    </row>
    <row r="4350" spans="1:8" x14ac:dyDescent="0.3">
      <c r="A4350" s="203">
        <v>40256</v>
      </c>
      <c r="B4350" s="204" t="s">
        <v>509</v>
      </c>
      <c r="C4350" s="204" t="s">
        <v>715</v>
      </c>
      <c r="D4350" s="204" t="s">
        <v>96</v>
      </c>
      <c r="E4350" s="204" t="s">
        <v>721</v>
      </c>
      <c r="F4350" s="205">
        <v>0</v>
      </c>
      <c r="G4350" s="205">
        <v>4375</v>
      </c>
      <c r="H4350">
        <f t="shared" si="81"/>
        <v>2010</v>
      </c>
    </row>
    <row r="4351" spans="1:8" x14ac:dyDescent="0.3">
      <c r="A4351" s="203">
        <v>40256</v>
      </c>
      <c r="B4351" s="204" t="s">
        <v>716</v>
      </c>
      <c r="C4351" s="204" t="s">
        <v>716</v>
      </c>
      <c r="D4351" s="204" t="s">
        <v>96</v>
      </c>
      <c r="E4351" s="204" t="s">
        <v>721</v>
      </c>
      <c r="F4351" s="205">
        <v>830</v>
      </c>
      <c r="G4351" s="205">
        <v>1653</v>
      </c>
      <c r="H4351">
        <f t="shared" si="81"/>
        <v>2010</v>
      </c>
    </row>
    <row r="4352" spans="1:8" x14ac:dyDescent="0.3">
      <c r="A4352" s="203">
        <v>40256</v>
      </c>
      <c r="B4352" s="204" t="s">
        <v>717</v>
      </c>
      <c r="C4352" s="204" t="s">
        <v>718</v>
      </c>
      <c r="D4352" s="204" t="s">
        <v>96</v>
      </c>
      <c r="E4352" s="204" t="s">
        <v>721</v>
      </c>
      <c r="F4352" s="205">
        <v>819</v>
      </c>
      <c r="G4352" s="205">
        <v>766</v>
      </c>
      <c r="H4352">
        <f t="shared" si="81"/>
        <v>2010</v>
      </c>
    </row>
    <row r="4353" spans="1:8" x14ac:dyDescent="0.3">
      <c r="A4353" s="203">
        <v>40256</v>
      </c>
      <c r="B4353" s="204" t="s">
        <v>717</v>
      </c>
      <c r="C4353" s="204" t="s">
        <v>719</v>
      </c>
      <c r="D4353" s="204" t="s">
        <v>96</v>
      </c>
      <c r="E4353" s="204" t="s">
        <v>721</v>
      </c>
      <c r="F4353" s="205">
        <v>211</v>
      </c>
      <c r="G4353" s="205">
        <v>1037</v>
      </c>
      <c r="H4353">
        <f t="shared" si="81"/>
        <v>2010</v>
      </c>
    </row>
    <row r="4354" spans="1:8" x14ac:dyDescent="0.3">
      <c r="A4354" s="203">
        <v>40263</v>
      </c>
      <c r="B4354" s="204" t="s">
        <v>134</v>
      </c>
      <c r="C4354" s="204" t="s">
        <v>134</v>
      </c>
      <c r="D4354" s="204" t="s">
        <v>711</v>
      </c>
      <c r="E4354" s="204" t="s">
        <v>712</v>
      </c>
      <c r="F4354" s="205">
        <v>5119</v>
      </c>
      <c r="G4354" s="205">
        <v>8167</v>
      </c>
      <c r="H4354">
        <f t="shared" si="81"/>
        <v>2010</v>
      </c>
    </row>
    <row r="4355" spans="1:8" x14ac:dyDescent="0.3">
      <c r="A4355" s="203">
        <v>40263</v>
      </c>
      <c r="B4355" s="204" t="s">
        <v>509</v>
      </c>
      <c r="C4355" s="204" t="s">
        <v>713</v>
      </c>
      <c r="D4355" s="204" t="s">
        <v>96</v>
      </c>
      <c r="E4355" s="204" t="s">
        <v>712</v>
      </c>
      <c r="F4355" s="205">
        <v>2470.5</v>
      </c>
      <c r="G4355" s="205">
        <v>3466.8</v>
      </c>
      <c r="H4355">
        <f t="shared" ref="H4355:H4418" si="82">YEAR(A4355)</f>
        <v>2010</v>
      </c>
    </row>
    <row r="4356" spans="1:8" x14ac:dyDescent="0.3">
      <c r="A4356" s="203">
        <v>40263</v>
      </c>
      <c r="B4356" s="204" t="s">
        <v>509</v>
      </c>
      <c r="C4356" s="204" t="s">
        <v>714</v>
      </c>
      <c r="D4356" s="204" t="s">
        <v>96</v>
      </c>
      <c r="E4356" s="204" t="s">
        <v>712</v>
      </c>
      <c r="F4356" s="205">
        <v>583</v>
      </c>
      <c r="G4356" s="205">
        <v>667</v>
      </c>
      <c r="H4356">
        <f t="shared" si="82"/>
        <v>2010</v>
      </c>
    </row>
    <row r="4357" spans="1:8" x14ac:dyDescent="0.3">
      <c r="A4357" s="203">
        <v>40263</v>
      </c>
      <c r="B4357" s="204" t="s">
        <v>509</v>
      </c>
      <c r="C4357" s="204" t="s">
        <v>715</v>
      </c>
      <c r="D4357" s="204" t="s">
        <v>96</v>
      </c>
      <c r="E4357" s="204" t="s">
        <v>712</v>
      </c>
      <c r="F4357" s="205">
        <v>0</v>
      </c>
      <c r="G4357" s="205">
        <v>3010</v>
      </c>
      <c r="H4357">
        <f t="shared" si="82"/>
        <v>2010</v>
      </c>
    </row>
    <row r="4358" spans="1:8" x14ac:dyDescent="0.3">
      <c r="A4358" s="203">
        <v>40263</v>
      </c>
      <c r="B4358" s="204" t="s">
        <v>716</v>
      </c>
      <c r="C4358" s="204" t="s">
        <v>716</v>
      </c>
      <c r="D4358" s="204" t="s">
        <v>96</v>
      </c>
      <c r="E4358" s="204" t="s">
        <v>712</v>
      </c>
      <c r="F4358" s="205">
        <v>690</v>
      </c>
      <c r="G4358" s="205">
        <v>1455</v>
      </c>
      <c r="H4358">
        <f t="shared" si="82"/>
        <v>2010</v>
      </c>
    </row>
    <row r="4359" spans="1:8" x14ac:dyDescent="0.3">
      <c r="A4359" s="203">
        <v>40263</v>
      </c>
      <c r="B4359" s="204" t="s">
        <v>717</v>
      </c>
      <c r="C4359" s="204" t="s">
        <v>718</v>
      </c>
      <c r="D4359" s="204" t="s">
        <v>96</v>
      </c>
      <c r="E4359" s="204" t="s">
        <v>712</v>
      </c>
      <c r="F4359" s="205">
        <v>868</v>
      </c>
      <c r="G4359" s="205">
        <v>1451</v>
      </c>
      <c r="H4359">
        <f t="shared" si="82"/>
        <v>2010</v>
      </c>
    </row>
    <row r="4360" spans="1:8" x14ac:dyDescent="0.3">
      <c r="A4360" s="203">
        <v>40263</v>
      </c>
      <c r="B4360" s="204" t="s">
        <v>717</v>
      </c>
      <c r="C4360" s="204" t="s">
        <v>719</v>
      </c>
      <c r="D4360" s="204" t="s">
        <v>96</v>
      </c>
      <c r="E4360" s="204" t="s">
        <v>712</v>
      </c>
      <c r="F4360" s="205">
        <v>180</v>
      </c>
      <c r="G4360" s="205">
        <v>123</v>
      </c>
      <c r="H4360">
        <f t="shared" si="82"/>
        <v>2010</v>
      </c>
    </row>
    <row r="4361" spans="1:8" x14ac:dyDescent="0.3">
      <c r="A4361" s="203">
        <v>40263</v>
      </c>
      <c r="B4361" s="204" t="s">
        <v>720</v>
      </c>
      <c r="C4361" s="204" t="s">
        <v>720</v>
      </c>
      <c r="D4361" s="204" t="s">
        <v>96</v>
      </c>
      <c r="E4361" s="204" t="s">
        <v>712</v>
      </c>
      <c r="F4361" s="205">
        <v>140</v>
      </c>
      <c r="G4361" s="205">
        <v>567</v>
      </c>
      <c r="H4361">
        <f t="shared" si="82"/>
        <v>2010</v>
      </c>
    </row>
    <row r="4362" spans="1:8" x14ac:dyDescent="0.3">
      <c r="A4362" s="203">
        <v>40263</v>
      </c>
      <c r="B4362" s="204" t="s">
        <v>720</v>
      </c>
      <c r="C4362" s="204" t="s">
        <v>720</v>
      </c>
      <c r="D4362" s="204" t="s">
        <v>96</v>
      </c>
      <c r="E4362" s="204" t="s">
        <v>721</v>
      </c>
      <c r="F4362" s="205">
        <v>170</v>
      </c>
      <c r="G4362" s="205">
        <v>523</v>
      </c>
      <c r="H4362">
        <f t="shared" si="82"/>
        <v>2010</v>
      </c>
    </row>
    <row r="4363" spans="1:8" x14ac:dyDescent="0.3">
      <c r="A4363" s="203">
        <v>40263</v>
      </c>
      <c r="B4363" s="204" t="s">
        <v>134</v>
      </c>
      <c r="C4363" s="204" t="s">
        <v>134</v>
      </c>
      <c r="D4363" s="204" t="s">
        <v>711</v>
      </c>
      <c r="E4363" s="204" t="s">
        <v>721</v>
      </c>
      <c r="F4363" s="205">
        <v>6555</v>
      </c>
      <c r="G4363" s="205">
        <v>7385</v>
      </c>
      <c r="H4363">
        <f t="shared" si="82"/>
        <v>2010</v>
      </c>
    </row>
    <row r="4364" spans="1:8" x14ac:dyDescent="0.3">
      <c r="A4364" s="203">
        <v>40263</v>
      </c>
      <c r="B4364" s="204" t="s">
        <v>509</v>
      </c>
      <c r="C4364" s="204" t="s">
        <v>713</v>
      </c>
      <c r="D4364" s="204" t="s">
        <v>96</v>
      </c>
      <c r="E4364" s="204" t="s">
        <v>721</v>
      </c>
      <c r="F4364" s="205">
        <v>3146.0000000000005</v>
      </c>
      <c r="G4364" s="205">
        <v>2204.4</v>
      </c>
      <c r="H4364">
        <f t="shared" si="82"/>
        <v>2010</v>
      </c>
    </row>
    <row r="4365" spans="1:8" x14ac:dyDescent="0.3">
      <c r="A4365" s="203">
        <v>40263</v>
      </c>
      <c r="B4365" s="204" t="s">
        <v>509</v>
      </c>
      <c r="C4365" s="204" t="s">
        <v>714</v>
      </c>
      <c r="D4365" s="204" t="s">
        <v>96</v>
      </c>
      <c r="E4365" s="204" t="s">
        <v>721</v>
      </c>
      <c r="F4365" s="205">
        <v>754</v>
      </c>
      <c r="G4365" s="205">
        <v>641</v>
      </c>
      <c r="H4365">
        <f t="shared" si="82"/>
        <v>2010</v>
      </c>
    </row>
    <row r="4366" spans="1:8" x14ac:dyDescent="0.3">
      <c r="A4366" s="203">
        <v>40263</v>
      </c>
      <c r="B4366" s="204" t="s">
        <v>509</v>
      </c>
      <c r="C4366" s="204" t="s">
        <v>715</v>
      </c>
      <c r="D4366" s="204" t="s">
        <v>96</v>
      </c>
      <c r="E4366" s="204" t="s">
        <v>721</v>
      </c>
      <c r="F4366" s="205">
        <v>0</v>
      </c>
      <c r="G4366" s="205">
        <v>4049</v>
      </c>
      <c r="H4366">
        <f t="shared" si="82"/>
        <v>2010</v>
      </c>
    </row>
    <row r="4367" spans="1:8" x14ac:dyDescent="0.3">
      <c r="A4367" s="203">
        <v>40263</v>
      </c>
      <c r="B4367" s="204" t="s">
        <v>716</v>
      </c>
      <c r="C4367" s="204" t="s">
        <v>716</v>
      </c>
      <c r="D4367" s="204" t="s">
        <v>96</v>
      </c>
      <c r="E4367" s="204" t="s">
        <v>721</v>
      </c>
      <c r="F4367" s="205">
        <v>747</v>
      </c>
      <c r="G4367" s="205">
        <v>1329</v>
      </c>
      <c r="H4367">
        <f t="shared" si="82"/>
        <v>2010</v>
      </c>
    </row>
    <row r="4368" spans="1:8" x14ac:dyDescent="0.3">
      <c r="A4368" s="203">
        <v>40263</v>
      </c>
      <c r="B4368" s="204" t="s">
        <v>717</v>
      </c>
      <c r="C4368" s="204" t="s">
        <v>718</v>
      </c>
      <c r="D4368" s="204" t="s">
        <v>96</v>
      </c>
      <c r="E4368" s="204" t="s">
        <v>721</v>
      </c>
      <c r="F4368" s="205">
        <v>697</v>
      </c>
      <c r="G4368" s="205">
        <v>1008</v>
      </c>
      <c r="H4368">
        <f t="shared" si="82"/>
        <v>2010</v>
      </c>
    </row>
    <row r="4369" spans="1:8" x14ac:dyDescent="0.3">
      <c r="A4369" s="203">
        <v>40263</v>
      </c>
      <c r="B4369" s="204" t="s">
        <v>717</v>
      </c>
      <c r="C4369" s="204" t="s">
        <v>719</v>
      </c>
      <c r="D4369" s="204" t="s">
        <v>96</v>
      </c>
      <c r="E4369" s="204" t="s">
        <v>721</v>
      </c>
      <c r="F4369" s="205">
        <v>183</v>
      </c>
      <c r="G4369" s="205">
        <v>646</v>
      </c>
      <c r="H4369">
        <f t="shared" si="82"/>
        <v>2010</v>
      </c>
    </row>
    <row r="4370" spans="1:8" x14ac:dyDescent="0.3">
      <c r="A4370" s="203">
        <v>40270</v>
      </c>
      <c r="B4370" s="204" t="s">
        <v>134</v>
      </c>
      <c r="C4370" s="204" t="s">
        <v>134</v>
      </c>
      <c r="D4370" s="204" t="s">
        <v>711</v>
      </c>
      <c r="E4370" s="204" t="s">
        <v>712</v>
      </c>
      <c r="F4370" s="205">
        <v>4978</v>
      </c>
      <c r="G4370" s="205">
        <v>8140</v>
      </c>
      <c r="H4370">
        <f t="shared" si="82"/>
        <v>2010</v>
      </c>
    </row>
    <row r="4371" spans="1:8" x14ac:dyDescent="0.3">
      <c r="A4371" s="203">
        <v>40270</v>
      </c>
      <c r="B4371" s="204" t="s">
        <v>509</v>
      </c>
      <c r="C4371" s="204" t="s">
        <v>713</v>
      </c>
      <c r="D4371" s="204" t="s">
        <v>96</v>
      </c>
      <c r="E4371" s="204" t="s">
        <v>712</v>
      </c>
      <c r="F4371" s="205">
        <v>3187.4</v>
      </c>
      <c r="G4371" s="205">
        <v>3777.1000000000004</v>
      </c>
      <c r="H4371">
        <f t="shared" si="82"/>
        <v>2010</v>
      </c>
    </row>
    <row r="4372" spans="1:8" x14ac:dyDescent="0.3">
      <c r="A4372" s="203">
        <v>40270</v>
      </c>
      <c r="B4372" s="204" t="s">
        <v>509</v>
      </c>
      <c r="C4372" s="204" t="s">
        <v>714</v>
      </c>
      <c r="D4372" s="204" t="s">
        <v>96</v>
      </c>
      <c r="E4372" s="204" t="s">
        <v>712</v>
      </c>
      <c r="F4372" s="205">
        <v>515</v>
      </c>
      <c r="G4372" s="205">
        <v>627</v>
      </c>
      <c r="H4372">
        <f t="shared" si="82"/>
        <v>2010</v>
      </c>
    </row>
    <row r="4373" spans="1:8" x14ac:dyDescent="0.3">
      <c r="A4373" s="203">
        <v>40270</v>
      </c>
      <c r="B4373" s="204" t="s">
        <v>509</v>
      </c>
      <c r="C4373" s="204" t="s">
        <v>715</v>
      </c>
      <c r="D4373" s="204" t="s">
        <v>96</v>
      </c>
      <c r="E4373" s="204" t="s">
        <v>712</v>
      </c>
      <c r="F4373" s="205">
        <v>0</v>
      </c>
      <c r="G4373" s="205">
        <v>3074</v>
      </c>
      <c r="H4373">
        <f t="shared" si="82"/>
        <v>2010</v>
      </c>
    </row>
    <row r="4374" spans="1:8" x14ac:dyDescent="0.3">
      <c r="A4374" s="203">
        <v>40270</v>
      </c>
      <c r="B4374" s="204" t="s">
        <v>716</v>
      </c>
      <c r="C4374" s="204" t="s">
        <v>716</v>
      </c>
      <c r="D4374" s="204" t="s">
        <v>96</v>
      </c>
      <c r="E4374" s="204" t="s">
        <v>712</v>
      </c>
      <c r="F4374" s="205">
        <v>724</v>
      </c>
      <c r="G4374" s="205">
        <v>1561</v>
      </c>
      <c r="H4374">
        <f t="shared" si="82"/>
        <v>2010</v>
      </c>
    </row>
    <row r="4375" spans="1:8" x14ac:dyDescent="0.3">
      <c r="A4375" s="203">
        <v>40270</v>
      </c>
      <c r="B4375" s="204" t="s">
        <v>717</v>
      </c>
      <c r="C4375" s="204" t="s">
        <v>718</v>
      </c>
      <c r="D4375" s="204" t="s">
        <v>96</v>
      </c>
      <c r="E4375" s="204" t="s">
        <v>712</v>
      </c>
      <c r="F4375" s="205">
        <v>900</v>
      </c>
      <c r="G4375" s="205">
        <v>1172</v>
      </c>
      <c r="H4375">
        <f t="shared" si="82"/>
        <v>2010</v>
      </c>
    </row>
    <row r="4376" spans="1:8" x14ac:dyDescent="0.3">
      <c r="A4376" s="203">
        <v>40270</v>
      </c>
      <c r="B4376" s="204" t="s">
        <v>717</v>
      </c>
      <c r="C4376" s="204" t="s">
        <v>719</v>
      </c>
      <c r="D4376" s="204" t="s">
        <v>96</v>
      </c>
      <c r="E4376" s="204" t="s">
        <v>712</v>
      </c>
      <c r="F4376" s="205">
        <v>279</v>
      </c>
      <c r="G4376" s="205">
        <v>163</v>
      </c>
      <c r="H4376">
        <f t="shared" si="82"/>
        <v>2010</v>
      </c>
    </row>
    <row r="4377" spans="1:8" x14ac:dyDescent="0.3">
      <c r="A4377" s="203">
        <v>40270</v>
      </c>
      <c r="B4377" s="204" t="s">
        <v>720</v>
      </c>
      <c r="C4377" s="204" t="s">
        <v>720</v>
      </c>
      <c r="D4377" s="204" t="s">
        <v>96</v>
      </c>
      <c r="E4377" s="204" t="s">
        <v>712</v>
      </c>
      <c r="F4377" s="205">
        <v>126</v>
      </c>
      <c r="G4377" s="205">
        <v>399</v>
      </c>
      <c r="H4377">
        <f t="shared" si="82"/>
        <v>2010</v>
      </c>
    </row>
    <row r="4378" spans="1:8" x14ac:dyDescent="0.3">
      <c r="A4378" s="203">
        <v>40270</v>
      </c>
      <c r="B4378" s="204" t="s">
        <v>720</v>
      </c>
      <c r="C4378" s="204" t="s">
        <v>720</v>
      </c>
      <c r="D4378" s="204" t="s">
        <v>96</v>
      </c>
      <c r="E4378" s="204" t="s">
        <v>721</v>
      </c>
      <c r="F4378" s="205">
        <v>247</v>
      </c>
      <c r="G4378" s="205">
        <v>768</v>
      </c>
      <c r="H4378">
        <f t="shared" si="82"/>
        <v>2010</v>
      </c>
    </row>
    <row r="4379" spans="1:8" x14ac:dyDescent="0.3">
      <c r="A4379" s="203">
        <v>40270</v>
      </c>
      <c r="B4379" s="204" t="s">
        <v>134</v>
      </c>
      <c r="C4379" s="204" t="s">
        <v>134</v>
      </c>
      <c r="D4379" s="204" t="s">
        <v>711</v>
      </c>
      <c r="E4379" s="204" t="s">
        <v>721</v>
      </c>
      <c r="F4379" s="205">
        <v>6577</v>
      </c>
      <c r="G4379" s="205">
        <v>7487</v>
      </c>
      <c r="H4379">
        <f t="shared" si="82"/>
        <v>2010</v>
      </c>
    </row>
    <row r="4380" spans="1:8" x14ac:dyDescent="0.3">
      <c r="A4380" s="203">
        <v>40270</v>
      </c>
      <c r="B4380" s="204" t="s">
        <v>509</v>
      </c>
      <c r="C4380" s="204" t="s">
        <v>713</v>
      </c>
      <c r="D4380" s="204" t="s">
        <v>96</v>
      </c>
      <c r="E4380" s="204" t="s">
        <v>721</v>
      </c>
      <c r="F4380" s="205">
        <v>3846.7000000000003</v>
      </c>
      <c r="G4380" s="205">
        <v>2406.8000000000002</v>
      </c>
      <c r="H4380">
        <f t="shared" si="82"/>
        <v>2010</v>
      </c>
    </row>
    <row r="4381" spans="1:8" x14ac:dyDescent="0.3">
      <c r="A4381" s="203">
        <v>40270</v>
      </c>
      <c r="B4381" s="204" t="s">
        <v>509</v>
      </c>
      <c r="C4381" s="204" t="s">
        <v>714</v>
      </c>
      <c r="D4381" s="204" t="s">
        <v>96</v>
      </c>
      <c r="E4381" s="204" t="s">
        <v>721</v>
      </c>
      <c r="F4381" s="205">
        <v>1313</v>
      </c>
      <c r="G4381" s="205">
        <v>539</v>
      </c>
      <c r="H4381">
        <f t="shared" si="82"/>
        <v>2010</v>
      </c>
    </row>
    <row r="4382" spans="1:8" x14ac:dyDescent="0.3">
      <c r="A4382" s="203">
        <v>40270</v>
      </c>
      <c r="B4382" s="204" t="s">
        <v>509</v>
      </c>
      <c r="C4382" s="204" t="s">
        <v>715</v>
      </c>
      <c r="D4382" s="204" t="s">
        <v>96</v>
      </c>
      <c r="E4382" s="204" t="s">
        <v>721</v>
      </c>
      <c r="F4382" s="205">
        <v>0</v>
      </c>
      <c r="G4382" s="205">
        <v>3879</v>
      </c>
      <c r="H4382">
        <f t="shared" si="82"/>
        <v>2010</v>
      </c>
    </row>
    <row r="4383" spans="1:8" x14ac:dyDescent="0.3">
      <c r="A4383" s="203">
        <v>40270</v>
      </c>
      <c r="B4383" s="204" t="s">
        <v>716</v>
      </c>
      <c r="C4383" s="204" t="s">
        <v>716</v>
      </c>
      <c r="D4383" s="204" t="s">
        <v>96</v>
      </c>
      <c r="E4383" s="204" t="s">
        <v>721</v>
      </c>
      <c r="F4383" s="205">
        <v>807</v>
      </c>
      <c r="G4383" s="205">
        <v>1133</v>
      </c>
      <c r="H4383">
        <f t="shared" si="82"/>
        <v>2010</v>
      </c>
    </row>
    <row r="4384" spans="1:8" x14ac:dyDescent="0.3">
      <c r="A4384" s="203">
        <v>40270</v>
      </c>
      <c r="B4384" s="204" t="s">
        <v>717</v>
      </c>
      <c r="C4384" s="204" t="s">
        <v>718</v>
      </c>
      <c r="D4384" s="204" t="s">
        <v>96</v>
      </c>
      <c r="E4384" s="204" t="s">
        <v>721</v>
      </c>
      <c r="F4384" s="205">
        <v>788</v>
      </c>
      <c r="G4384" s="205">
        <v>1084</v>
      </c>
      <c r="H4384">
        <f t="shared" si="82"/>
        <v>2010</v>
      </c>
    </row>
    <row r="4385" spans="1:8" x14ac:dyDescent="0.3">
      <c r="A4385" s="203">
        <v>40270</v>
      </c>
      <c r="B4385" s="204" t="s">
        <v>717</v>
      </c>
      <c r="C4385" s="204" t="s">
        <v>719</v>
      </c>
      <c r="D4385" s="204" t="s">
        <v>96</v>
      </c>
      <c r="E4385" s="204" t="s">
        <v>721</v>
      </c>
      <c r="F4385" s="205">
        <v>355</v>
      </c>
      <c r="G4385" s="205">
        <v>816</v>
      </c>
      <c r="H4385">
        <f t="shared" si="82"/>
        <v>2010</v>
      </c>
    </row>
    <row r="4386" spans="1:8" x14ac:dyDescent="0.3">
      <c r="A4386" s="203">
        <v>40277</v>
      </c>
      <c r="B4386" s="204" t="s">
        <v>134</v>
      </c>
      <c r="C4386" s="204" t="s">
        <v>134</v>
      </c>
      <c r="D4386" s="204" t="s">
        <v>711</v>
      </c>
      <c r="E4386" s="204" t="s">
        <v>712</v>
      </c>
      <c r="F4386" s="205">
        <v>5236</v>
      </c>
      <c r="G4386" s="205">
        <v>8068</v>
      </c>
      <c r="H4386">
        <f t="shared" si="82"/>
        <v>2010</v>
      </c>
    </row>
    <row r="4387" spans="1:8" x14ac:dyDescent="0.3">
      <c r="A4387" s="203">
        <v>40277</v>
      </c>
      <c r="B4387" s="204" t="s">
        <v>509</v>
      </c>
      <c r="C4387" s="204" t="s">
        <v>713</v>
      </c>
      <c r="D4387" s="204" t="s">
        <v>96</v>
      </c>
      <c r="E4387" s="204" t="s">
        <v>712</v>
      </c>
      <c r="F4387" s="205">
        <v>2786.9</v>
      </c>
      <c r="G4387" s="205">
        <v>3448.3</v>
      </c>
      <c r="H4387">
        <f t="shared" si="82"/>
        <v>2010</v>
      </c>
    </row>
    <row r="4388" spans="1:8" x14ac:dyDescent="0.3">
      <c r="A4388" s="203">
        <v>40277</v>
      </c>
      <c r="B4388" s="204" t="s">
        <v>509</v>
      </c>
      <c r="C4388" s="204" t="s">
        <v>714</v>
      </c>
      <c r="D4388" s="204" t="s">
        <v>96</v>
      </c>
      <c r="E4388" s="204" t="s">
        <v>712</v>
      </c>
      <c r="F4388" s="205">
        <v>802</v>
      </c>
      <c r="G4388" s="205">
        <v>892</v>
      </c>
      <c r="H4388">
        <f t="shared" si="82"/>
        <v>2010</v>
      </c>
    </row>
    <row r="4389" spans="1:8" x14ac:dyDescent="0.3">
      <c r="A4389" s="203">
        <v>40277</v>
      </c>
      <c r="B4389" s="204" t="s">
        <v>509</v>
      </c>
      <c r="C4389" s="204" t="s">
        <v>715</v>
      </c>
      <c r="D4389" s="204" t="s">
        <v>96</v>
      </c>
      <c r="E4389" s="204" t="s">
        <v>712</v>
      </c>
      <c r="F4389" s="205">
        <v>0</v>
      </c>
      <c r="G4389" s="205">
        <v>3057</v>
      </c>
      <c r="H4389">
        <f t="shared" si="82"/>
        <v>2010</v>
      </c>
    </row>
    <row r="4390" spans="1:8" x14ac:dyDescent="0.3">
      <c r="A4390" s="203">
        <v>40277</v>
      </c>
      <c r="B4390" s="204" t="s">
        <v>716</v>
      </c>
      <c r="C4390" s="204" t="s">
        <v>716</v>
      </c>
      <c r="D4390" s="204" t="s">
        <v>96</v>
      </c>
      <c r="E4390" s="204" t="s">
        <v>712</v>
      </c>
      <c r="F4390" s="205">
        <v>713</v>
      </c>
      <c r="G4390" s="205">
        <v>1409</v>
      </c>
      <c r="H4390">
        <f t="shared" si="82"/>
        <v>2010</v>
      </c>
    </row>
    <row r="4391" spans="1:8" x14ac:dyDescent="0.3">
      <c r="A4391" s="203">
        <v>40277</v>
      </c>
      <c r="B4391" s="204" t="s">
        <v>717</v>
      </c>
      <c r="C4391" s="204" t="s">
        <v>718</v>
      </c>
      <c r="D4391" s="204" t="s">
        <v>96</v>
      </c>
      <c r="E4391" s="204" t="s">
        <v>712</v>
      </c>
      <c r="F4391" s="205">
        <v>577</v>
      </c>
      <c r="G4391" s="205">
        <v>976</v>
      </c>
      <c r="H4391">
        <f t="shared" si="82"/>
        <v>2010</v>
      </c>
    </row>
    <row r="4392" spans="1:8" x14ac:dyDescent="0.3">
      <c r="A4392" s="203">
        <v>40277</v>
      </c>
      <c r="B4392" s="204" t="s">
        <v>717</v>
      </c>
      <c r="C4392" s="204" t="s">
        <v>719</v>
      </c>
      <c r="D4392" s="204" t="s">
        <v>96</v>
      </c>
      <c r="E4392" s="204" t="s">
        <v>712</v>
      </c>
      <c r="F4392" s="205">
        <v>633</v>
      </c>
      <c r="G4392" s="205">
        <v>392</v>
      </c>
      <c r="H4392">
        <f t="shared" si="82"/>
        <v>2010</v>
      </c>
    </row>
    <row r="4393" spans="1:8" x14ac:dyDescent="0.3">
      <c r="A4393" s="203">
        <v>40277</v>
      </c>
      <c r="B4393" s="204" t="s">
        <v>720</v>
      </c>
      <c r="C4393" s="204" t="s">
        <v>720</v>
      </c>
      <c r="D4393" s="204" t="s">
        <v>96</v>
      </c>
      <c r="E4393" s="204" t="s">
        <v>712</v>
      </c>
      <c r="F4393" s="205">
        <v>144</v>
      </c>
      <c r="G4393" s="205">
        <v>563</v>
      </c>
      <c r="H4393">
        <f t="shared" si="82"/>
        <v>2010</v>
      </c>
    </row>
    <row r="4394" spans="1:8" x14ac:dyDescent="0.3">
      <c r="A4394" s="203">
        <v>40277</v>
      </c>
      <c r="B4394" s="204" t="s">
        <v>720</v>
      </c>
      <c r="C4394" s="204" t="s">
        <v>720</v>
      </c>
      <c r="D4394" s="204" t="s">
        <v>96</v>
      </c>
      <c r="E4394" s="204" t="s">
        <v>721</v>
      </c>
      <c r="F4394" s="205">
        <v>64</v>
      </c>
      <c r="G4394" s="205">
        <v>607</v>
      </c>
      <c r="H4394">
        <f t="shared" si="82"/>
        <v>2010</v>
      </c>
    </row>
    <row r="4395" spans="1:8" x14ac:dyDescent="0.3">
      <c r="A4395" s="203">
        <v>40277</v>
      </c>
      <c r="B4395" s="204" t="s">
        <v>134</v>
      </c>
      <c r="C4395" s="204" t="s">
        <v>134</v>
      </c>
      <c r="D4395" s="204" t="s">
        <v>711</v>
      </c>
      <c r="E4395" s="204" t="s">
        <v>721</v>
      </c>
      <c r="F4395" s="205">
        <v>6432</v>
      </c>
      <c r="G4395" s="205">
        <v>7174</v>
      </c>
      <c r="H4395">
        <f t="shared" si="82"/>
        <v>2010</v>
      </c>
    </row>
    <row r="4396" spans="1:8" x14ac:dyDescent="0.3">
      <c r="A4396" s="203">
        <v>40277</v>
      </c>
      <c r="B4396" s="204" t="s">
        <v>509</v>
      </c>
      <c r="C4396" s="204" t="s">
        <v>713</v>
      </c>
      <c r="D4396" s="204" t="s">
        <v>96</v>
      </c>
      <c r="E4396" s="204" t="s">
        <v>721</v>
      </c>
      <c r="F4396" s="205">
        <v>3375.9</v>
      </c>
      <c r="G4396" s="205">
        <v>2512.4</v>
      </c>
      <c r="H4396">
        <f t="shared" si="82"/>
        <v>2010</v>
      </c>
    </row>
    <row r="4397" spans="1:8" x14ac:dyDescent="0.3">
      <c r="A4397" s="203">
        <v>40277</v>
      </c>
      <c r="B4397" s="204" t="s">
        <v>509</v>
      </c>
      <c r="C4397" s="204" t="s">
        <v>714</v>
      </c>
      <c r="D4397" s="204" t="s">
        <v>96</v>
      </c>
      <c r="E4397" s="204" t="s">
        <v>721</v>
      </c>
      <c r="F4397" s="205">
        <v>507</v>
      </c>
      <c r="G4397" s="205">
        <v>660</v>
      </c>
      <c r="H4397">
        <f t="shared" si="82"/>
        <v>2010</v>
      </c>
    </row>
    <row r="4398" spans="1:8" x14ac:dyDescent="0.3">
      <c r="A4398" s="203">
        <v>40277</v>
      </c>
      <c r="B4398" s="204" t="s">
        <v>509</v>
      </c>
      <c r="C4398" s="204" t="s">
        <v>715</v>
      </c>
      <c r="D4398" s="204" t="s">
        <v>96</v>
      </c>
      <c r="E4398" s="204" t="s">
        <v>721</v>
      </c>
      <c r="F4398" s="205">
        <v>0</v>
      </c>
      <c r="G4398" s="205">
        <v>4107</v>
      </c>
      <c r="H4398">
        <f t="shared" si="82"/>
        <v>2010</v>
      </c>
    </row>
    <row r="4399" spans="1:8" x14ac:dyDescent="0.3">
      <c r="A4399" s="203">
        <v>40277</v>
      </c>
      <c r="B4399" s="204" t="s">
        <v>716</v>
      </c>
      <c r="C4399" s="204" t="s">
        <v>716</v>
      </c>
      <c r="D4399" s="204" t="s">
        <v>96</v>
      </c>
      <c r="E4399" s="204" t="s">
        <v>721</v>
      </c>
      <c r="F4399" s="205">
        <v>823</v>
      </c>
      <c r="G4399" s="205">
        <v>1195</v>
      </c>
      <c r="H4399">
        <f t="shared" si="82"/>
        <v>2010</v>
      </c>
    </row>
    <row r="4400" spans="1:8" x14ac:dyDescent="0.3">
      <c r="A4400" s="203">
        <v>40277</v>
      </c>
      <c r="B4400" s="204" t="s">
        <v>717</v>
      </c>
      <c r="C4400" s="204" t="s">
        <v>718</v>
      </c>
      <c r="D4400" s="204" t="s">
        <v>96</v>
      </c>
      <c r="E4400" s="204" t="s">
        <v>721</v>
      </c>
      <c r="F4400" s="205">
        <v>847</v>
      </c>
      <c r="G4400" s="205">
        <v>1109</v>
      </c>
      <c r="H4400">
        <f t="shared" si="82"/>
        <v>2010</v>
      </c>
    </row>
    <row r="4401" spans="1:8" x14ac:dyDescent="0.3">
      <c r="A4401" s="203">
        <v>40277</v>
      </c>
      <c r="B4401" s="204" t="s">
        <v>717</v>
      </c>
      <c r="C4401" s="204" t="s">
        <v>719</v>
      </c>
      <c r="D4401" s="204" t="s">
        <v>96</v>
      </c>
      <c r="E4401" s="204" t="s">
        <v>721</v>
      </c>
      <c r="F4401" s="205">
        <v>388</v>
      </c>
      <c r="G4401" s="205">
        <v>646</v>
      </c>
      <c r="H4401">
        <f t="shared" si="82"/>
        <v>2010</v>
      </c>
    </row>
    <row r="4402" spans="1:8" x14ac:dyDescent="0.3">
      <c r="A4402" s="203">
        <v>40284</v>
      </c>
      <c r="B4402" s="204" t="s">
        <v>134</v>
      </c>
      <c r="C4402" s="204" t="s">
        <v>134</v>
      </c>
      <c r="D4402" s="204" t="s">
        <v>711</v>
      </c>
      <c r="E4402" s="204" t="s">
        <v>712</v>
      </c>
      <c r="F4402" s="205">
        <v>5211</v>
      </c>
      <c r="G4402" s="205">
        <v>8930</v>
      </c>
      <c r="H4402">
        <f t="shared" si="82"/>
        <v>2010</v>
      </c>
    </row>
    <row r="4403" spans="1:8" x14ac:dyDescent="0.3">
      <c r="A4403" s="203">
        <v>40284</v>
      </c>
      <c r="B4403" s="204" t="s">
        <v>509</v>
      </c>
      <c r="C4403" s="204" t="s">
        <v>713</v>
      </c>
      <c r="D4403" s="204" t="s">
        <v>96</v>
      </c>
      <c r="E4403" s="204" t="s">
        <v>712</v>
      </c>
      <c r="F4403" s="205">
        <v>2794.2000000000003</v>
      </c>
      <c r="G4403" s="205">
        <v>3165.3</v>
      </c>
      <c r="H4403">
        <f t="shared" si="82"/>
        <v>2010</v>
      </c>
    </row>
    <row r="4404" spans="1:8" x14ac:dyDescent="0.3">
      <c r="A4404" s="203">
        <v>40284</v>
      </c>
      <c r="B4404" s="204" t="s">
        <v>509</v>
      </c>
      <c r="C4404" s="204" t="s">
        <v>714</v>
      </c>
      <c r="D4404" s="204" t="s">
        <v>96</v>
      </c>
      <c r="E4404" s="204" t="s">
        <v>712</v>
      </c>
      <c r="F4404" s="205">
        <v>567</v>
      </c>
      <c r="G4404" s="205">
        <v>530</v>
      </c>
      <c r="H4404">
        <f t="shared" si="82"/>
        <v>2010</v>
      </c>
    </row>
    <row r="4405" spans="1:8" x14ac:dyDescent="0.3">
      <c r="A4405" s="203">
        <v>40284</v>
      </c>
      <c r="B4405" s="204" t="s">
        <v>509</v>
      </c>
      <c r="C4405" s="204" t="s">
        <v>715</v>
      </c>
      <c r="D4405" s="204" t="s">
        <v>96</v>
      </c>
      <c r="E4405" s="204" t="s">
        <v>712</v>
      </c>
      <c r="F4405" s="205">
        <v>0</v>
      </c>
      <c r="G4405" s="205">
        <v>2762</v>
      </c>
      <c r="H4405">
        <f t="shared" si="82"/>
        <v>2010</v>
      </c>
    </row>
    <row r="4406" spans="1:8" x14ac:dyDescent="0.3">
      <c r="A4406" s="203">
        <v>40284</v>
      </c>
      <c r="B4406" s="204" t="s">
        <v>716</v>
      </c>
      <c r="C4406" s="204" t="s">
        <v>716</v>
      </c>
      <c r="D4406" s="204" t="s">
        <v>96</v>
      </c>
      <c r="E4406" s="204" t="s">
        <v>712</v>
      </c>
      <c r="F4406" s="205">
        <v>731</v>
      </c>
      <c r="G4406" s="205">
        <v>1372</v>
      </c>
      <c r="H4406">
        <f t="shared" si="82"/>
        <v>2010</v>
      </c>
    </row>
    <row r="4407" spans="1:8" x14ac:dyDescent="0.3">
      <c r="A4407" s="203">
        <v>40284</v>
      </c>
      <c r="B4407" s="204" t="s">
        <v>717</v>
      </c>
      <c r="C4407" s="204" t="s">
        <v>718</v>
      </c>
      <c r="D4407" s="204" t="s">
        <v>96</v>
      </c>
      <c r="E4407" s="204" t="s">
        <v>712</v>
      </c>
      <c r="F4407" s="205">
        <v>844</v>
      </c>
      <c r="G4407" s="205">
        <v>923</v>
      </c>
      <c r="H4407">
        <f t="shared" si="82"/>
        <v>2010</v>
      </c>
    </row>
    <row r="4408" spans="1:8" x14ac:dyDescent="0.3">
      <c r="A4408" s="203">
        <v>40284</v>
      </c>
      <c r="B4408" s="204" t="s">
        <v>717</v>
      </c>
      <c r="C4408" s="204" t="s">
        <v>719</v>
      </c>
      <c r="D4408" s="204" t="s">
        <v>96</v>
      </c>
      <c r="E4408" s="204" t="s">
        <v>712</v>
      </c>
      <c r="F4408" s="205">
        <v>470</v>
      </c>
      <c r="G4408" s="205">
        <v>306</v>
      </c>
      <c r="H4408">
        <f t="shared" si="82"/>
        <v>2010</v>
      </c>
    </row>
    <row r="4409" spans="1:8" x14ac:dyDescent="0.3">
      <c r="A4409" s="203">
        <v>40284</v>
      </c>
      <c r="B4409" s="204" t="s">
        <v>720</v>
      </c>
      <c r="C4409" s="204" t="s">
        <v>720</v>
      </c>
      <c r="D4409" s="204" t="s">
        <v>96</v>
      </c>
      <c r="E4409" s="204" t="s">
        <v>712</v>
      </c>
      <c r="F4409" s="205">
        <v>167</v>
      </c>
      <c r="G4409" s="205">
        <v>628</v>
      </c>
      <c r="H4409">
        <f t="shared" si="82"/>
        <v>2010</v>
      </c>
    </row>
    <row r="4410" spans="1:8" x14ac:dyDescent="0.3">
      <c r="A4410" s="203">
        <v>40284</v>
      </c>
      <c r="B4410" s="204" t="s">
        <v>720</v>
      </c>
      <c r="C4410" s="204" t="s">
        <v>720</v>
      </c>
      <c r="D4410" s="204" t="s">
        <v>96</v>
      </c>
      <c r="E4410" s="204" t="s">
        <v>721</v>
      </c>
      <c r="F4410" s="205">
        <v>135</v>
      </c>
      <c r="G4410" s="205">
        <v>624</v>
      </c>
      <c r="H4410">
        <f t="shared" si="82"/>
        <v>2010</v>
      </c>
    </row>
    <row r="4411" spans="1:8" x14ac:dyDescent="0.3">
      <c r="A4411" s="203">
        <v>40284</v>
      </c>
      <c r="B4411" s="204" t="s">
        <v>134</v>
      </c>
      <c r="C4411" s="204" t="s">
        <v>134</v>
      </c>
      <c r="D4411" s="204" t="s">
        <v>711</v>
      </c>
      <c r="E4411" s="204" t="s">
        <v>721</v>
      </c>
      <c r="F4411" s="205">
        <v>6254</v>
      </c>
      <c r="G4411" s="205">
        <v>6846</v>
      </c>
      <c r="H4411">
        <f t="shared" si="82"/>
        <v>2010</v>
      </c>
    </row>
    <row r="4412" spans="1:8" x14ac:dyDescent="0.3">
      <c r="A4412" s="203">
        <v>40284</v>
      </c>
      <c r="B4412" s="204" t="s">
        <v>509</v>
      </c>
      <c r="C4412" s="204" t="s">
        <v>713</v>
      </c>
      <c r="D4412" s="204" t="s">
        <v>96</v>
      </c>
      <c r="E4412" s="204" t="s">
        <v>721</v>
      </c>
      <c r="F4412" s="205">
        <v>3881.9</v>
      </c>
      <c r="G4412" s="205">
        <v>2671.9</v>
      </c>
      <c r="H4412">
        <f t="shared" si="82"/>
        <v>2010</v>
      </c>
    </row>
    <row r="4413" spans="1:8" x14ac:dyDescent="0.3">
      <c r="A4413" s="203">
        <v>40284</v>
      </c>
      <c r="B4413" s="204" t="s">
        <v>509</v>
      </c>
      <c r="C4413" s="204" t="s">
        <v>714</v>
      </c>
      <c r="D4413" s="204" t="s">
        <v>96</v>
      </c>
      <c r="E4413" s="204" t="s">
        <v>721</v>
      </c>
      <c r="F4413" s="205">
        <v>625</v>
      </c>
      <c r="G4413" s="205">
        <v>640</v>
      </c>
      <c r="H4413">
        <f t="shared" si="82"/>
        <v>2010</v>
      </c>
    </row>
    <row r="4414" spans="1:8" x14ac:dyDescent="0.3">
      <c r="A4414" s="203">
        <v>40284</v>
      </c>
      <c r="B4414" s="204" t="s">
        <v>509</v>
      </c>
      <c r="C4414" s="204" t="s">
        <v>715</v>
      </c>
      <c r="D4414" s="204" t="s">
        <v>96</v>
      </c>
      <c r="E4414" s="204" t="s">
        <v>721</v>
      </c>
      <c r="F4414" s="205">
        <v>0</v>
      </c>
      <c r="G4414" s="205">
        <v>3592</v>
      </c>
      <c r="H4414">
        <f t="shared" si="82"/>
        <v>2010</v>
      </c>
    </row>
    <row r="4415" spans="1:8" x14ac:dyDescent="0.3">
      <c r="A4415" s="203">
        <v>40284</v>
      </c>
      <c r="B4415" s="204" t="s">
        <v>716</v>
      </c>
      <c r="C4415" s="204" t="s">
        <v>716</v>
      </c>
      <c r="D4415" s="204" t="s">
        <v>96</v>
      </c>
      <c r="E4415" s="204" t="s">
        <v>721</v>
      </c>
      <c r="F4415" s="205">
        <v>1023</v>
      </c>
      <c r="G4415" s="205">
        <v>1310</v>
      </c>
      <c r="H4415">
        <f t="shared" si="82"/>
        <v>2010</v>
      </c>
    </row>
    <row r="4416" spans="1:8" x14ac:dyDescent="0.3">
      <c r="A4416" s="203">
        <v>40284</v>
      </c>
      <c r="B4416" s="204" t="s">
        <v>717</v>
      </c>
      <c r="C4416" s="204" t="s">
        <v>718</v>
      </c>
      <c r="D4416" s="204" t="s">
        <v>96</v>
      </c>
      <c r="E4416" s="204" t="s">
        <v>721</v>
      </c>
      <c r="F4416" s="205">
        <v>865</v>
      </c>
      <c r="G4416" s="205">
        <v>1045</v>
      </c>
      <c r="H4416">
        <f t="shared" si="82"/>
        <v>2010</v>
      </c>
    </row>
    <row r="4417" spans="1:8" x14ac:dyDescent="0.3">
      <c r="A4417" s="203">
        <v>40284</v>
      </c>
      <c r="B4417" s="204" t="s">
        <v>717</v>
      </c>
      <c r="C4417" s="204" t="s">
        <v>719</v>
      </c>
      <c r="D4417" s="204" t="s">
        <v>96</v>
      </c>
      <c r="E4417" s="204" t="s">
        <v>721</v>
      </c>
      <c r="F4417" s="205">
        <v>319</v>
      </c>
      <c r="G4417" s="205">
        <v>941</v>
      </c>
      <c r="H4417">
        <f t="shared" si="82"/>
        <v>2010</v>
      </c>
    </row>
    <row r="4418" spans="1:8" x14ac:dyDescent="0.3">
      <c r="A4418" s="203">
        <v>40291</v>
      </c>
      <c r="B4418" s="204" t="s">
        <v>134</v>
      </c>
      <c r="C4418" s="204" t="s">
        <v>134</v>
      </c>
      <c r="D4418" s="204" t="s">
        <v>711</v>
      </c>
      <c r="E4418" s="204" t="s">
        <v>712</v>
      </c>
      <c r="F4418" s="205">
        <v>5360</v>
      </c>
      <c r="G4418" s="205">
        <v>9313</v>
      </c>
      <c r="H4418">
        <f t="shared" si="82"/>
        <v>2010</v>
      </c>
    </row>
    <row r="4419" spans="1:8" x14ac:dyDescent="0.3">
      <c r="A4419" s="203">
        <v>40291</v>
      </c>
      <c r="B4419" s="204" t="s">
        <v>509</v>
      </c>
      <c r="C4419" s="204" t="s">
        <v>713</v>
      </c>
      <c r="D4419" s="204" t="s">
        <v>96</v>
      </c>
      <c r="E4419" s="204" t="s">
        <v>712</v>
      </c>
      <c r="F4419" s="205">
        <v>2711.8</v>
      </c>
      <c r="G4419" s="205">
        <v>2969.6000000000004</v>
      </c>
      <c r="H4419">
        <f t="shared" ref="H4419:H4482" si="83">YEAR(A4419)</f>
        <v>2010</v>
      </c>
    </row>
    <row r="4420" spans="1:8" x14ac:dyDescent="0.3">
      <c r="A4420" s="203">
        <v>40291</v>
      </c>
      <c r="B4420" s="204" t="s">
        <v>509</v>
      </c>
      <c r="C4420" s="204" t="s">
        <v>714</v>
      </c>
      <c r="D4420" s="204" t="s">
        <v>96</v>
      </c>
      <c r="E4420" s="204" t="s">
        <v>712</v>
      </c>
      <c r="F4420" s="205">
        <v>456</v>
      </c>
      <c r="G4420" s="205">
        <v>530</v>
      </c>
      <c r="H4420">
        <f t="shared" si="83"/>
        <v>2010</v>
      </c>
    </row>
    <row r="4421" spans="1:8" x14ac:dyDescent="0.3">
      <c r="A4421" s="203">
        <v>40291</v>
      </c>
      <c r="B4421" s="204" t="s">
        <v>509</v>
      </c>
      <c r="C4421" s="204" t="s">
        <v>715</v>
      </c>
      <c r="D4421" s="204" t="s">
        <v>96</v>
      </c>
      <c r="E4421" s="204" t="s">
        <v>712</v>
      </c>
      <c r="F4421" s="205">
        <v>0</v>
      </c>
      <c r="G4421" s="205">
        <v>2859</v>
      </c>
      <c r="H4421">
        <f t="shared" si="83"/>
        <v>2010</v>
      </c>
    </row>
    <row r="4422" spans="1:8" x14ac:dyDescent="0.3">
      <c r="A4422" s="203">
        <v>40291</v>
      </c>
      <c r="B4422" s="204" t="s">
        <v>716</v>
      </c>
      <c r="C4422" s="204" t="s">
        <v>716</v>
      </c>
      <c r="D4422" s="204" t="s">
        <v>96</v>
      </c>
      <c r="E4422" s="204" t="s">
        <v>712</v>
      </c>
      <c r="F4422" s="205">
        <v>980</v>
      </c>
      <c r="G4422" s="205">
        <v>1656</v>
      </c>
      <c r="H4422">
        <f t="shared" si="83"/>
        <v>2010</v>
      </c>
    </row>
    <row r="4423" spans="1:8" x14ac:dyDescent="0.3">
      <c r="A4423" s="203">
        <v>40291</v>
      </c>
      <c r="B4423" s="204" t="s">
        <v>717</v>
      </c>
      <c r="C4423" s="204" t="s">
        <v>718</v>
      </c>
      <c r="D4423" s="204" t="s">
        <v>96</v>
      </c>
      <c r="E4423" s="204" t="s">
        <v>712</v>
      </c>
      <c r="F4423" s="205">
        <v>935</v>
      </c>
      <c r="G4423" s="205">
        <v>1022</v>
      </c>
      <c r="H4423">
        <f t="shared" si="83"/>
        <v>2010</v>
      </c>
    </row>
    <row r="4424" spans="1:8" x14ac:dyDescent="0.3">
      <c r="A4424" s="203">
        <v>40291</v>
      </c>
      <c r="B4424" s="204" t="s">
        <v>717</v>
      </c>
      <c r="C4424" s="204" t="s">
        <v>719</v>
      </c>
      <c r="D4424" s="204" t="s">
        <v>96</v>
      </c>
      <c r="E4424" s="204" t="s">
        <v>712</v>
      </c>
      <c r="F4424" s="205">
        <v>165</v>
      </c>
      <c r="G4424" s="205">
        <v>263</v>
      </c>
      <c r="H4424">
        <f t="shared" si="83"/>
        <v>2010</v>
      </c>
    </row>
    <row r="4425" spans="1:8" x14ac:dyDescent="0.3">
      <c r="A4425" s="203">
        <v>40291</v>
      </c>
      <c r="B4425" s="204" t="s">
        <v>720</v>
      </c>
      <c r="C4425" s="204" t="s">
        <v>720</v>
      </c>
      <c r="D4425" s="204" t="s">
        <v>96</v>
      </c>
      <c r="E4425" s="204" t="s">
        <v>712</v>
      </c>
      <c r="F4425" s="205">
        <v>267</v>
      </c>
      <c r="G4425" s="205">
        <v>563</v>
      </c>
      <c r="H4425">
        <f t="shared" si="83"/>
        <v>2010</v>
      </c>
    </row>
    <row r="4426" spans="1:8" x14ac:dyDescent="0.3">
      <c r="A4426" s="203">
        <v>40291</v>
      </c>
      <c r="B4426" s="204" t="s">
        <v>720</v>
      </c>
      <c r="C4426" s="204" t="s">
        <v>720</v>
      </c>
      <c r="D4426" s="204" t="s">
        <v>96</v>
      </c>
      <c r="E4426" s="204" t="s">
        <v>721</v>
      </c>
      <c r="F4426" s="205">
        <v>88</v>
      </c>
      <c r="G4426" s="205">
        <v>506</v>
      </c>
      <c r="H4426">
        <f t="shared" si="83"/>
        <v>2010</v>
      </c>
    </row>
    <row r="4427" spans="1:8" x14ac:dyDescent="0.3">
      <c r="A4427" s="203">
        <v>40291</v>
      </c>
      <c r="B4427" s="204" t="s">
        <v>134</v>
      </c>
      <c r="C4427" s="204" t="s">
        <v>134</v>
      </c>
      <c r="D4427" s="204" t="s">
        <v>711</v>
      </c>
      <c r="E4427" s="204" t="s">
        <v>721</v>
      </c>
      <c r="F4427" s="205">
        <v>6454</v>
      </c>
      <c r="G4427" s="205">
        <v>6623</v>
      </c>
      <c r="H4427">
        <f t="shared" si="83"/>
        <v>2010</v>
      </c>
    </row>
    <row r="4428" spans="1:8" x14ac:dyDescent="0.3">
      <c r="A4428" s="203">
        <v>40291</v>
      </c>
      <c r="B4428" s="204" t="s">
        <v>509</v>
      </c>
      <c r="C4428" s="204" t="s">
        <v>713</v>
      </c>
      <c r="D4428" s="204" t="s">
        <v>96</v>
      </c>
      <c r="E4428" s="204" t="s">
        <v>721</v>
      </c>
      <c r="F4428" s="205">
        <v>3514.5000000000005</v>
      </c>
      <c r="G4428" s="205">
        <v>2279.2000000000003</v>
      </c>
      <c r="H4428">
        <f t="shared" si="83"/>
        <v>2010</v>
      </c>
    </row>
    <row r="4429" spans="1:8" x14ac:dyDescent="0.3">
      <c r="A4429" s="203">
        <v>40291</v>
      </c>
      <c r="B4429" s="204" t="s">
        <v>509</v>
      </c>
      <c r="C4429" s="204" t="s">
        <v>714</v>
      </c>
      <c r="D4429" s="204" t="s">
        <v>96</v>
      </c>
      <c r="E4429" s="204" t="s">
        <v>721</v>
      </c>
      <c r="F4429" s="205">
        <v>594</v>
      </c>
      <c r="G4429" s="205">
        <v>354</v>
      </c>
      <c r="H4429">
        <f t="shared" si="83"/>
        <v>2010</v>
      </c>
    </row>
    <row r="4430" spans="1:8" x14ac:dyDescent="0.3">
      <c r="A4430" s="203">
        <v>40291</v>
      </c>
      <c r="B4430" s="204" t="s">
        <v>509</v>
      </c>
      <c r="C4430" s="204" t="s">
        <v>715</v>
      </c>
      <c r="D4430" s="204" t="s">
        <v>96</v>
      </c>
      <c r="E4430" s="204" t="s">
        <v>721</v>
      </c>
      <c r="F4430" s="205">
        <v>0</v>
      </c>
      <c r="G4430" s="205">
        <v>3607</v>
      </c>
      <c r="H4430">
        <f t="shared" si="83"/>
        <v>2010</v>
      </c>
    </row>
    <row r="4431" spans="1:8" x14ac:dyDescent="0.3">
      <c r="A4431" s="203">
        <v>40291</v>
      </c>
      <c r="B4431" s="204" t="s">
        <v>716</v>
      </c>
      <c r="C4431" s="204" t="s">
        <v>716</v>
      </c>
      <c r="D4431" s="204" t="s">
        <v>96</v>
      </c>
      <c r="E4431" s="204" t="s">
        <v>721</v>
      </c>
      <c r="F4431" s="205">
        <v>960</v>
      </c>
      <c r="G4431" s="205">
        <v>1462</v>
      </c>
      <c r="H4431">
        <f t="shared" si="83"/>
        <v>2010</v>
      </c>
    </row>
    <row r="4432" spans="1:8" x14ac:dyDescent="0.3">
      <c r="A4432" s="203">
        <v>40291</v>
      </c>
      <c r="B4432" s="204" t="s">
        <v>717</v>
      </c>
      <c r="C4432" s="204" t="s">
        <v>718</v>
      </c>
      <c r="D4432" s="204" t="s">
        <v>96</v>
      </c>
      <c r="E4432" s="204" t="s">
        <v>721</v>
      </c>
      <c r="F4432" s="205">
        <v>927</v>
      </c>
      <c r="G4432" s="205">
        <v>1156</v>
      </c>
      <c r="H4432">
        <f t="shared" si="83"/>
        <v>2010</v>
      </c>
    </row>
    <row r="4433" spans="1:8" x14ac:dyDescent="0.3">
      <c r="A4433" s="203">
        <v>40291</v>
      </c>
      <c r="B4433" s="204" t="s">
        <v>717</v>
      </c>
      <c r="C4433" s="204" t="s">
        <v>719</v>
      </c>
      <c r="D4433" s="204" t="s">
        <v>96</v>
      </c>
      <c r="E4433" s="204" t="s">
        <v>721</v>
      </c>
      <c r="F4433" s="205">
        <v>334</v>
      </c>
      <c r="G4433" s="205">
        <v>923</v>
      </c>
      <c r="H4433">
        <f t="shared" si="83"/>
        <v>2010</v>
      </c>
    </row>
    <row r="4434" spans="1:8" x14ac:dyDescent="0.3">
      <c r="A4434" s="203">
        <v>40298</v>
      </c>
      <c r="B4434" s="204" t="s">
        <v>134</v>
      </c>
      <c r="C4434" s="204" t="s">
        <v>134</v>
      </c>
      <c r="D4434" s="204" t="s">
        <v>711</v>
      </c>
      <c r="E4434" s="204" t="s">
        <v>712</v>
      </c>
      <c r="F4434" s="205">
        <v>5224</v>
      </c>
      <c r="G4434" s="205">
        <v>10821</v>
      </c>
      <c r="H4434">
        <f t="shared" si="83"/>
        <v>2010</v>
      </c>
    </row>
    <row r="4435" spans="1:8" x14ac:dyDescent="0.3">
      <c r="A4435" s="203">
        <v>40298</v>
      </c>
      <c r="B4435" s="204" t="s">
        <v>509</v>
      </c>
      <c r="C4435" s="204" t="s">
        <v>713</v>
      </c>
      <c r="D4435" s="204" t="s">
        <v>96</v>
      </c>
      <c r="E4435" s="204" t="s">
        <v>712</v>
      </c>
      <c r="F4435" s="205">
        <v>2695</v>
      </c>
      <c r="G4435" s="205">
        <v>2950.8</v>
      </c>
      <c r="H4435">
        <f t="shared" si="83"/>
        <v>2010</v>
      </c>
    </row>
    <row r="4436" spans="1:8" x14ac:dyDescent="0.3">
      <c r="A4436" s="203">
        <v>40298</v>
      </c>
      <c r="B4436" s="204" t="s">
        <v>509</v>
      </c>
      <c r="C4436" s="204" t="s">
        <v>714</v>
      </c>
      <c r="D4436" s="204" t="s">
        <v>96</v>
      </c>
      <c r="E4436" s="204" t="s">
        <v>712</v>
      </c>
      <c r="F4436" s="205">
        <v>846</v>
      </c>
      <c r="G4436" s="205">
        <v>894</v>
      </c>
      <c r="H4436">
        <f t="shared" si="83"/>
        <v>2010</v>
      </c>
    </row>
    <row r="4437" spans="1:8" x14ac:dyDescent="0.3">
      <c r="A4437" s="203">
        <v>40298</v>
      </c>
      <c r="B4437" s="204" t="s">
        <v>509</v>
      </c>
      <c r="C4437" s="204" t="s">
        <v>715</v>
      </c>
      <c r="D4437" s="204" t="s">
        <v>96</v>
      </c>
      <c r="E4437" s="204" t="s">
        <v>712</v>
      </c>
      <c r="F4437" s="205">
        <v>0</v>
      </c>
      <c r="G4437" s="205">
        <v>2562</v>
      </c>
      <c r="H4437">
        <f t="shared" si="83"/>
        <v>2010</v>
      </c>
    </row>
    <row r="4438" spans="1:8" x14ac:dyDescent="0.3">
      <c r="A4438" s="203">
        <v>40298</v>
      </c>
      <c r="B4438" s="204" t="s">
        <v>716</v>
      </c>
      <c r="C4438" s="204" t="s">
        <v>716</v>
      </c>
      <c r="D4438" s="204" t="s">
        <v>96</v>
      </c>
      <c r="E4438" s="204" t="s">
        <v>712</v>
      </c>
      <c r="F4438" s="205">
        <v>664</v>
      </c>
      <c r="G4438" s="205">
        <v>1603</v>
      </c>
      <c r="H4438">
        <f t="shared" si="83"/>
        <v>2010</v>
      </c>
    </row>
    <row r="4439" spans="1:8" x14ac:dyDescent="0.3">
      <c r="A4439" s="203">
        <v>40298</v>
      </c>
      <c r="B4439" s="204" t="s">
        <v>717</v>
      </c>
      <c r="C4439" s="204" t="s">
        <v>718</v>
      </c>
      <c r="D4439" s="204" t="s">
        <v>96</v>
      </c>
      <c r="E4439" s="204" t="s">
        <v>712</v>
      </c>
      <c r="F4439" s="205">
        <v>778</v>
      </c>
      <c r="G4439" s="205">
        <v>762</v>
      </c>
      <c r="H4439">
        <f t="shared" si="83"/>
        <v>2010</v>
      </c>
    </row>
    <row r="4440" spans="1:8" x14ac:dyDescent="0.3">
      <c r="A4440" s="203">
        <v>40298</v>
      </c>
      <c r="B4440" s="204" t="s">
        <v>717</v>
      </c>
      <c r="C4440" s="204" t="s">
        <v>719</v>
      </c>
      <c r="D4440" s="204" t="s">
        <v>96</v>
      </c>
      <c r="E4440" s="204" t="s">
        <v>712</v>
      </c>
      <c r="F4440" s="205">
        <v>307</v>
      </c>
      <c r="G4440" s="205">
        <v>423</v>
      </c>
      <c r="H4440">
        <f t="shared" si="83"/>
        <v>2010</v>
      </c>
    </row>
    <row r="4441" spans="1:8" x14ac:dyDescent="0.3">
      <c r="A4441" s="203">
        <v>40298</v>
      </c>
      <c r="B4441" s="204" t="s">
        <v>720</v>
      </c>
      <c r="C4441" s="204" t="s">
        <v>720</v>
      </c>
      <c r="D4441" s="204" t="s">
        <v>96</v>
      </c>
      <c r="E4441" s="204" t="s">
        <v>712</v>
      </c>
      <c r="F4441" s="205">
        <v>233</v>
      </c>
      <c r="G4441" s="205">
        <v>475</v>
      </c>
      <c r="H4441">
        <f t="shared" si="83"/>
        <v>2010</v>
      </c>
    </row>
    <row r="4442" spans="1:8" x14ac:dyDescent="0.3">
      <c r="A4442" s="203">
        <v>40298</v>
      </c>
      <c r="B4442" s="204" t="s">
        <v>720</v>
      </c>
      <c r="C4442" s="204" t="s">
        <v>720</v>
      </c>
      <c r="D4442" s="204" t="s">
        <v>96</v>
      </c>
      <c r="E4442" s="204" t="s">
        <v>721</v>
      </c>
      <c r="F4442" s="205">
        <v>-24</v>
      </c>
      <c r="G4442" s="205">
        <v>534</v>
      </c>
      <c r="H4442">
        <f t="shared" si="83"/>
        <v>2010</v>
      </c>
    </row>
    <row r="4443" spans="1:8" x14ac:dyDescent="0.3">
      <c r="A4443" s="203">
        <v>40298</v>
      </c>
      <c r="B4443" s="204" t="s">
        <v>134</v>
      </c>
      <c r="C4443" s="204" t="s">
        <v>134</v>
      </c>
      <c r="D4443" s="204" t="s">
        <v>711</v>
      </c>
      <c r="E4443" s="204" t="s">
        <v>721</v>
      </c>
      <c r="F4443" s="205">
        <v>6512</v>
      </c>
      <c r="G4443" s="205">
        <v>7164</v>
      </c>
      <c r="H4443">
        <f t="shared" si="83"/>
        <v>2010</v>
      </c>
    </row>
    <row r="4444" spans="1:8" x14ac:dyDescent="0.3">
      <c r="A4444" s="203">
        <v>40298</v>
      </c>
      <c r="B4444" s="204" t="s">
        <v>509</v>
      </c>
      <c r="C4444" s="204" t="s">
        <v>713</v>
      </c>
      <c r="D4444" s="204" t="s">
        <v>96</v>
      </c>
      <c r="E4444" s="204" t="s">
        <v>721</v>
      </c>
      <c r="F4444" s="205">
        <v>3438.6000000000004</v>
      </c>
      <c r="G4444" s="205">
        <v>2365</v>
      </c>
      <c r="H4444">
        <f t="shared" si="83"/>
        <v>2010</v>
      </c>
    </row>
    <row r="4445" spans="1:8" x14ac:dyDescent="0.3">
      <c r="A4445" s="203">
        <v>40298</v>
      </c>
      <c r="B4445" s="204" t="s">
        <v>509</v>
      </c>
      <c r="C4445" s="204" t="s">
        <v>714</v>
      </c>
      <c r="D4445" s="204" t="s">
        <v>96</v>
      </c>
      <c r="E4445" s="204" t="s">
        <v>721</v>
      </c>
      <c r="F4445" s="205">
        <v>1051</v>
      </c>
      <c r="G4445" s="205">
        <v>446</v>
      </c>
      <c r="H4445">
        <f t="shared" si="83"/>
        <v>2010</v>
      </c>
    </row>
    <row r="4446" spans="1:8" x14ac:dyDescent="0.3">
      <c r="A4446" s="203">
        <v>40298</v>
      </c>
      <c r="B4446" s="204" t="s">
        <v>509</v>
      </c>
      <c r="C4446" s="204" t="s">
        <v>715</v>
      </c>
      <c r="D4446" s="204" t="s">
        <v>96</v>
      </c>
      <c r="E4446" s="204" t="s">
        <v>721</v>
      </c>
      <c r="F4446" s="205">
        <v>0</v>
      </c>
      <c r="G4446" s="205">
        <v>3472</v>
      </c>
      <c r="H4446">
        <f t="shared" si="83"/>
        <v>2010</v>
      </c>
    </row>
    <row r="4447" spans="1:8" x14ac:dyDescent="0.3">
      <c r="A4447" s="203">
        <v>40298</v>
      </c>
      <c r="B4447" s="204" t="s">
        <v>716</v>
      </c>
      <c r="C4447" s="204" t="s">
        <v>716</v>
      </c>
      <c r="D4447" s="204" t="s">
        <v>96</v>
      </c>
      <c r="E4447" s="204" t="s">
        <v>721</v>
      </c>
      <c r="F4447" s="205">
        <v>963</v>
      </c>
      <c r="G4447" s="205">
        <v>1391</v>
      </c>
      <c r="H4447">
        <f t="shared" si="83"/>
        <v>2010</v>
      </c>
    </row>
    <row r="4448" spans="1:8" x14ac:dyDescent="0.3">
      <c r="A4448" s="203">
        <v>40298</v>
      </c>
      <c r="B4448" s="204" t="s">
        <v>717</v>
      </c>
      <c r="C4448" s="204" t="s">
        <v>718</v>
      </c>
      <c r="D4448" s="204" t="s">
        <v>96</v>
      </c>
      <c r="E4448" s="204" t="s">
        <v>721</v>
      </c>
      <c r="F4448" s="205">
        <v>1004</v>
      </c>
      <c r="G4448" s="205">
        <v>1201</v>
      </c>
      <c r="H4448">
        <f t="shared" si="83"/>
        <v>2010</v>
      </c>
    </row>
    <row r="4449" spans="1:8" x14ac:dyDescent="0.3">
      <c r="A4449" s="203">
        <v>40298</v>
      </c>
      <c r="B4449" s="204" t="s">
        <v>717</v>
      </c>
      <c r="C4449" s="204" t="s">
        <v>719</v>
      </c>
      <c r="D4449" s="204" t="s">
        <v>96</v>
      </c>
      <c r="E4449" s="204" t="s">
        <v>721</v>
      </c>
      <c r="F4449" s="205">
        <v>470</v>
      </c>
      <c r="G4449" s="205">
        <v>1034</v>
      </c>
      <c r="H4449">
        <f t="shared" si="83"/>
        <v>2010</v>
      </c>
    </row>
    <row r="4450" spans="1:8" x14ac:dyDescent="0.3">
      <c r="A4450" s="203">
        <v>40305</v>
      </c>
      <c r="B4450" s="204" t="s">
        <v>134</v>
      </c>
      <c r="C4450" s="204" t="s">
        <v>134</v>
      </c>
      <c r="D4450" s="204" t="s">
        <v>711</v>
      </c>
      <c r="E4450" s="204" t="s">
        <v>712</v>
      </c>
      <c r="F4450" s="205">
        <v>5238</v>
      </c>
      <c r="G4450" s="205">
        <v>10491</v>
      </c>
      <c r="H4450">
        <f t="shared" si="83"/>
        <v>2010</v>
      </c>
    </row>
    <row r="4451" spans="1:8" x14ac:dyDescent="0.3">
      <c r="A4451" s="203">
        <v>40305</v>
      </c>
      <c r="B4451" s="204" t="s">
        <v>509</v>
      </c>
      <c r="C4451" s="204" t="s">
        <v>713</v>
      </c>
      <c r="D4451" s="204" t="s">
        <v>96</v>
      </c>
      <c r="E4451" s="204" t="s">
        <v>712</v>
      </c>
      <c r="F4451" s="205">
        <v>2628.7000000000003</v>
      </c>
      <c r="G4451" s="205">
        <v>2811.4</v>
      </c>
      <c r="H4451">
        <f t="shared" si="83"/>
        <v>2010</v>
      </c>
    </row>
    <row r="4452" spans="1:8" x14ac:dyDescent="0.3">
      <c r="A4452" s="203">
        <v>40305</v>
      </c>
      <c r="B4452" s="204" t="s">
        <v>509</v>
      </c>
      <c r="C4452" s="204" t="s">
        <v>714</v>
      </c>
      <c r="D4452" s="204" t="s">
        <v>96</v>
      </c>
      <c r="E4452" s="204" t="s">
        <v>712</v>
      </c>
      <c r="F4452" s="205">
        <v>501</v>
      </c>
      <c r="G4452" s="205">
        <v>921</v>
      </c>
      <c r="H4452">
        <f t="shared" si="83"/>
        <v>2010</v>
      </c>
    </row>
    <row r="4453" spans="1:8" x14ac:dyDescent="0.3">
      <c r="A4453" s="203">
        <v>40305</v>
      </c>
      <c r="B4453" s="204" t="s">
        <v>509</v>
      </c>
      <c r="C4453" s="204" t="s">
        <v>715</v>
      </c>
      <c r="D4453" s="204" t="s">
        <v>96</v>
      </c>
      <c r="E4453" s="204" t="s">
        <v>712</v>
      </c>
      <c r="F4453" s="205">
        <v>0</v>
      </c>
      <c r="G4453" s="205">
        <v>2756</v>
      </c>
      <c r="H4453">
        <f t="shared" si="83"/>
        <v>2010</v>
      </c>
    </row>
    <row r="4454" spans="1:8" x14ac:dyDescent="0.3">
      <c r="A4454" s="203">
        <v>40305</v>
      </c>
      <c r="B4454" s="204" t="s">
        <v>716</v>
      </c>
      <c r="C4454" s="204" t="s">
        <v>716</v>
      </c>
      <c r="D4454" s="204" t="s">
        <v>96</v>
      </c>
      <c r="E4454" s="204" t="s">
        <v>712</v>
      </c>
      <c r="F4454" s="205">
        <v>728</v>
      </c>
      <c r="G4454" s="205">
        <v>1614</v>
      </c>
      <c r="H4454">
        <f t="shared" si="83"/>
        <v>2010</v>
      </c>
    </row>
    <row r="4455" spans="1:8" x14ac:dyDescent="0.3">
      <c r="A4455" s="203">
        <v>40305</v>
      </c>
      <c r="B4455" s="204" t="s">
        <v>717</v>
      </c>
      <c r="C4455" s="204" t="s">
        <v>718</v>
      </c>
      <c r="D4455" s="204" t="s">
        <v>96</v>
      </c>
      <c r="E4455" s="204" t="s">
        <v>712</v>
      </c>
      <c r="F4455" s="205">
        <v>1184</v>
      </c>
      <c r="G4455" s="205">
        <v>1186</v>
      </c>
      <c r="H4455">
        <f t="shared" si="83"/>
        <v>2010</v>
      </c>
    </row>
    <row r="4456" spans="1:8" x14ac:dyDescent="0.3">
      <c r="A4456" s="203">
        <v>40305</v>
      </c>
      <c r="B4456" s="204" t="s">
        <v>717</v>
      </c>
      <c r="C4456" s="204" t="s">
        <v>719</v>
      </c>
      <c r="D4456" s="204" t="s">
        <v>96</v>
      </c>
      <c r="E4456" s="204" t="s">
        <v>712</v>
      </c>
      <c r="F4456" s="205">
        <v>222</v>
      </c>
      <c r="G4456" s="205">
        <v>337</v>
      </c>
      <c r="H4456">
        <f t="shared" si="83"/>
        <v>2010</v>
      </c>
    </row>
    <row r="4457" spans="1:8" x14ac:dyDescent="0.3">
      <c r="A4457" s="203">
        <v>40305</v>
      </c>
      <c r="B4457" s="204" t="s">
        <v>720</v>
      </c>
      <c r="C4457" s="204" t="s">
        <v>720</v>
      </c>
      <c r="D4457" s="204" t="s">
        <v>96</v>
      </c>
      <c r="E4457" s="204" t="s">
        <v>712</v>
      </c>
      <c r="F4457" s="205">
        <v>303</v>
      </c>
      <c r="G4457" s="205">
        <v>529</v>
      </c>
      <c r="H4457">
        <f t="shared" si="83"/>
        <v>2010</v>
      </c>
    </row>
    <row r="4458" spans="1:8" x14ac:dyDescent="0.3">
      <c r="A4458" s="203">
        <v>40305</v>
      </c>
      <c r="B4458" s="204" t="s">
        <v>720</v>
      </c>
      <c r="C4458" s="204" t="s">
        <v>720</v>
      </c>
      <c r="D4458" s="204" t="s">
        <v>96</v>
      </c>
      <c r="E4458" s="204" t="s">
        <v>721</v>
      </c>
      <c r="F4458" s="205">
        <v>24</v>
      </c>
      <c r="G4458" s="205">
        <v>522</v>
      </c>
      <c r="H4458">
        <f t="shared" si="83"/>
        <v>2010</v>
      </c>
    </row>
    <row r="4459" spans="1:8" x14ac:dyDescent="0.3">
      <c r="A4459" s="203">
        <v>40305</v>
      </c>
      <c r="B4459" s="204" t="s">
        <v>134</v>
      </c>
      <c r="C4459" s="204" t="s">
        <v>134</v>
      </c>
      <c r="D4459" s="204" t="s">
        <v>711</v>
      </c>
      <c r="E4459" s="204" t="s">
        <v>721</v>
      </c>
      <c r="F4459" s="205">
        <v>6602</v>
      </c>
      <c r="G4459" s="205">
        <v>6363</v>
      </c>
      <c r="H4459">
        <f t="shared" si="83"/>
        <v>2010</v>
      </c>
    </row>
    <row r="4460" spans="1:8" x14ac:dyDescent="0.3">
      <c r="A4460" s="203">
        <v>40305</v>
      </c>
      <c r="B4460" s="204" t="s">
        <v>509</v>
      </c>
      <c r="C4460" s="204" t="s">
        <v>713</v>
      </c>
      <c r="D4460" s="204" t="s">
        <v>96</v>
      </c>
      <c r="E4460" s="204" t="s">
        <v>721</v>
      </c>
      <c r="F4460" s="205">
        <v>3422.1000000000004</v>
      </c>
      <c r="G4460" s="205">
        <v>2317.7000000000003</v>
      </c>
      <c r="H4460">
        <f t="shared" si="83"/>
        <v>2010</v>
      </c>
    </row>
    <row r="4461" spans="1:8" x14ac:dyDescent="0.3">
      <c r="A4461" s="203">
        <v>40305</v>
      </c>
      <c r="B4461" s="204" t="s">
        <v>509</v>
      </c>
      <c r="C4461" s="204" t="s">
        <v>714</v>
      </c>
      <c r="D4461" s="204" t="s">
        <v>96</v>
      </c>
      <c r="E4461" s="204" t="s">
        <v>721</v>
      </c>
      <c r="F4461" s="205">
        <v>592</v>
      </c>
      <c r="G4461" s="205">
        <v>466</v>
      </c>
      <c r="H4461">
        <f t="shared" si="83"/>
        <v>2010</v>
      </c>
    </row>
    <row r="4462" spans="1:8" x14ac:dyDescent="0.3">
      <c r="A4462" s="203">
        <v>40305</v>
      </c>
      <c r="B4462" s="204" t="s">
        <v>509</v>
      </c>
      <c r="C4462" s="204" t="s">
        <v>715</v>
      </c>
      <c r="D4462" s="204" t="s">
        <v>96</v>
      </c>
      <c r="E4462" s="204" t="s">
        <v>721</v>
      </c>
      <c r="F4462" s="205">
        <v>0</v>
      </c>
      <c r="G4462" s="205">
        <v>3232</v>
      </c>
      <c r="H4462">
        <f t="shared" si="83"/>
        <v>2010</v>
      </c>
    </row>
    <row r="4463" spans="1:8" x14ac:dyDescent="0.3">
      <c r="A4463" s="203">
        <v>40305</v>
      </c>
      <c r="B4463" s="204" t="s">
        <v>716</v>
      </c>
      <c r="C4463" s="204" t="s">
        <v>716</v>
      </c>
      <c r="D4463" s="204" t="s">
        <v>96</v>
      </c>
      <c r="E4463" s="204" t="s">
        <v>721</v>
      </c>
      <c r="F4463" s="205">
        <v>895</v>
      </c>
      <c r="G4463" s="205">
        <v>1036</v>
      </c>
      <c r="H4463">
        <f t="shared" si="83"/>
        <v>2010</v>
      </c>
    </row>
    <row r="4464" spans="1:8" x14ac:dyDescent="0.3">
      <c r="A4464" s="203">
        <v>40305</v>
      </c>
      <c r="B4464" s="204" t="s">
        <v>717</v>
      </c>
      <c r="C4464" s="204" t="s">
        <v>718</v>
      </c>
      <c r="D4464" s="204" t="s">
        <v>96</v>
      </c>
      <c r="E4464" s="204" t="s">
        <v>721</v>
      </c>
      <c r="F4464" s="205">
        <v>1046</v>
      </c>
      <c r="G4464" s="205">
        <v>1065</v>
      </c>
      <c r="H4464">
        <f t="shared" si="83"/>
        <v>2010</v>
      </c>
    </row>
    <row r="4465" spans="1:8" x14ac:dyDescent="0.3">
      <c r="A4465" s="203">
        <v>40305</v>
      </c>
      <c r="B4465" s="204" t="s">
        <v>717</v>
      </c>
      <c r="C4465" s="204" t="s">
        <v>719</v>
      </c>
      <c r="D4465" s="204" t="s">
        <v>96</v>
      </c>
      <c r="E4465" s="204" t="s">
        <v>721</v>
      </c>
      <c r="F4465" s="205">
        <v>488</v>
      </c>
      <c r="G4465" s="205">
        <v>1104</v>
      </c>
      <c r="H4465">
        <f t="shared" si="83"/>
        <v>2010</v>
      </c>
    </row>
    <row r="4466" spans="1:8" x14ac:dyDescent="0.3">
      <c r="A4466" s="203">
        <v>40312</v>
      </c>
      <c r="B4466" s="204" t="s">
        <v>134</v>
      </c>
      <c r="C4466" s="204" t="s">
        <v>134</v>
      </c>
      <c r="D4466" s="204" t="s">
        <v>711</v>
      </c>
      <c r="E4466" s="204" t="s">
        <v>712</v>
      </c>
      <c r="F4466" s="205">
        <v>5755</v>
      </c>
      <c r="G4466" s="205">
        <v>10030</v>
      </c>
      <c r="H4466">
        <f t="shared" si="83"/>
        <v>2010</v>
      </c>
    </row>
    <row r="4467" spans="1:8" x14ac:dyDescent="0.3">
      <c r="A4467" s="203">
        <v>40312</v>
      </c>
      <c r="B4467" s="204" t="s">
        <v>509</v>
      </c>
      <c r="C4467" s="204" t="s">
        <v>713</v>
      </c>
      <c r="D4467" s="204" t="s">
        <v>96</v>
      </c>
      <c r="E4467" s="204" t="s">
        <v>712</v>
      </c>
      <c r="F4467" s="205">
        <v>2830.9</v>
      </c>
      <c r="G4467" s="205">
        <v>2574.3000000000002</v>
      </c>
      <c r="H4467">
        <f t="shared" si="83"/>
        <v>2010</v>
      </c>
    </row>
    <row r="4468" spans="1:8" x14ac:dyDescent="0.3">
      <c r="A4468" s="203">
        <v>40312</v>
      </c>
      <c r="B4468" s="204" t="s">
        <v>509</v>
      </c>
      <c r="C4468" s="204" t="s">
        <v>714</v>
      </c>
      <c r="D4468" s="204" t="s">
        <v>96</v>
      </c>
      <c r="E4468" s="204" t="s">
        <v>712</v>
      </c>
      <c r="F4468" s="205">
        <v>769</v>
      </c>
      <c r="G4468" s="205">
        <v>813</v>
      </c>
      <c r="H4468">
        <f t="shared" si="83"/>
        <v>2010</v>
      </c>
    </row>
    <row r="4469" spans="1:8" x14ac:dyDescent="0.3">
      <c r="A4469" s="203">
        <v>40312</v>
      </c>
      <c r="B4469" s="204" t="s">
        <v>509</v>
      </c>
      <c r="C4469" s="204" t="s">
        <v>715</v>
      </c>
      <c r="D4469" s="204" t="s">
        <v>96</v>
      </c>
      <c r="E4469" s="204" t="s">
        <v>712</v>
      </c>
      <c r="F4469" s="205">
        <v>0</v>
      </c>
      <c r="G4469" s="205">
        <v>2729</v>
      </c>
      <c r="H4469">
        <f t="shared" si="83"/>
        <v>2010</v>
      </c>
    </row>
    <row r="4470" spans="1:8" x14ac:dyDescent="0.3">
      <c r="A4470" s="203">
        <v>40312</v>
      </c>
      <c r="B4470" s="204" t="s">
        <v>716</v>
      </c>
      <c r="C4470" s="204" t="s">
        <v>716</v>
      </c>
      <c r="D4470" s="204" t="s">
        <v>96</v>
      </c>
      <c r="E4470" s="204" t="s">
        <v>712</v>
      </c>
      <c r="F4470" s="205">
        <v>820</v>
      </c>
      <c r="G4470" s="205">
        <v>1571</v>
      </c>
      <c r="H4470">
        <f t="shared" si="83"/>
        <v>2010</v>
      </c>
    </row>
    <row r="4471" spans="1:8" x14ac:dyDescent="0.3">
      <c r="A4471" s="203">
        <v>40312</v>
      </c>
      <c r="B4471" s="204" t="s">
        <v>717</v>
      </c>
      <c r="C4471" s="204" t="s">
        <v>718</v>
      </c>
      <c r="D4471" s="204" t="s">
        <v>96</v>
      </c>
      <c r="E4471" s="204" t="s">
        <v>712</v>
      </c>
      <c r="F4471" s="205">
        <v>792</v>
      </c>
      <c r="G4471" s="205">
        <v>1102</v>
      </c>
      <c r="H4471">
        <f t="shared" si="83"/>
        <v>2010</v>
      </c>
    </row>
    <row r="4472" spans="1:8" x14ac:dyDescent="0.3">
      <c r="A4472" s="203">
        <v>40312</v>
      </c>
      <c r="B4472" s="204" t="s">
        <v>717</v>
      </c>
      <c r="C4472" s="204" t="s">
        <v>719</v>
      </c>
      <c r="D4472" s="204" t="s">
        <v>96</v>
      </c>
      <c r="E4472" s="204" t="s">
        <v>712</v>
      </c>
      <c r="F4472" s="205">
        <v>531</v>
      </c>
      <c r="G4472" s="205">
        <v>282</v>
      </c>
      <c r="H4472">
        <f t="shared" si="83"/>
        <v>2010</v>
      </c>
    </row>
    <row r="4473" spans="1:8" x14ac:dyDescent="0.3">
      <c r="A4473" s="203">
        <v>40312</v>
      </c>
      <c r="B4473" s="204" t="s">
        <v>720</v>
      </c>
      <c r="C4473" s="204" t="s">
        <v>720</v>
      </c>
      <c r="D4473" s="204" t="s">
        <v>96</v>
      </c>
      <c r="E4473" s="204" t="s">
        <v>712</v>
      </c>
      <c r="F4473" s="205">
        <v>188</v>
      </c>
      <c r="G4473" s="205">
        <v>517</v>
      </c>
      <c r="H4473">
        <f t="shared" si="83"/>
        <v>2010</v>
      </c>
    </row>
    <row r="4474" spans="1:8" x14ac:dyDescent="0.3">
      <c r="A4474" s="203">
        <v>40312</v>
      </c>
      <c r="B4474" s="204" t="s">
        <v>720</v>
      </c>
      <c r="C4474" s="204" t="s">
        <v>720</v>
      </c>
      <c r="D4474" s="204" t="s">
        <v>96</v>
      </c>
      <c r="E4474" s="204" t="s">
        <v>721</v>
      </c>
      <c r="F4474" s="205">
        <v>55</v>
      </c>
      <c r="G4474" s="205">
        <v>515</v>
      </c>
      <c r="H4474">
        <f t="shared" si="83"/>
        <v>2010</v>
      </c>
    </row>
    <row r="4475" spans="1:8" x14ac:dyDescent="0.3">
      <c r="A4475" s="203">
        <v>40312</v>
      </c>
      <c r="B4475" s="204" t="s">
        <v>134</v>
      </c>
      <c r="C4475" s="204" t="s">
        <v>134</v>
      </c>
      <c r="D4475" s="204" t="s">
        <v>711</v>
      </c>
      <c r="E4475" s="204" t="s">
        <v>721</v>
      </c>
      <c r="F4475" s="205">
        <v>6600</v>
      </c>
      <c r="G4475" s="205">
        <v>6971</v>
      </c>
      <c r="H4475">
        <f t="shared" si="83"/>
        <v>2010</v>
      </c>
    </row>
    <row r="4476" spans="1:8" x14ac:dyDescent="0.3">
      <c r="A4476" s="203">
        <v>40312</v>
      </c>
      <c r="B4476" s="204" t="s">
        <v>509</v>
      </c>
      <c r="C4476" s="204" t="s">
        <v>713</v>
      </c>
      <c r="D4476" s="204" t="s">
        <v>96</v>
      </c>
      <c r="E4476" s="204" t="s">
        <v>721</v>
      </c>
      <c r="F4476" s="205">
        <v>3476.0000000000005</v>
      </c>
      <c r="G4476" s="205">
        <v>2260.5</v>
      </c>
      <c r="H4476">
        <f t="shared" si="83"/>
        <v>2010</v>
      </c>
    </row>
    <row r="4477" spans="1:8" x14ac:dyDescent="0.3">
      <c r="A4477" s="203">
        <v>40312</v>
      </c>
      <c r="B4477" s="204" t="s">
        <v>509</v>
      </c>
      <c r="C4477" s="204" t="s">
        <v>714</v>
      </c>
      <c r="D4477" s="204" t="s">
        <v>96</v>
      </c>
      <c r="E4477" s="204" t="s">
        <v>721</v>
      </c>
      <c r="F4477" s="205">
        <v>810</v>
      </c>
      <c r="G4477" s="205">
        <v>517</v>
      </c>
      <c r="H4477">
        <f t="shared" si="83"/>
        <v>2010</v>
      </c>
    </row>
    <row r="4478" spans="1:8" x14ac:dyDescent="0.3">
      <c r="A4478" s="203">
        <v>40312</v>
      </c>
      <c r="B4478" s="204" t="s">
        <v>509</v>
      </c>
      <c r="C4478" s="204" t="s">
        <v>715</v>
      </c>
      <c r="D4478" s="204" t="s">
        <v>96</v>
      </c>
      <c r="E4478" s="204" t="s">
        <v>721</v>
      </c>
      <c r="F4478" s="205">
        <v>0</v>
      </c>
      <c r="G4478" s="205">
        <v>3281</v>
      </c>
      <c r="H4478">
        <f t="shared" si="83"/>
        <v>2010</v>
      </c>
    </row>
    <row r="4479" spans="1:8" x14ac:dyDescent="0.3">
      <c r="A4479" s="203">
        <v>40312</v>
      </c>
      <c r="B4479" s="204" t="s">
        <v>716</v>
      </c>
      <c r="C4479" s="204" t="s">
        <v>716</v>
      </c>
      <c r="D4479" s="204" t="s">
        <v>96</v>
      </c>
      <c r="E4479" s="204" t="s">
        <v>721</v>
      </c>
      <c r="F4479" s="205">
        <v>930</v>
      </c>
      <c r="G4479" s="205">
        <v>1317</v>
      </c>
      <c r="H4479">
        <f t="shared" si="83"/>
        <v>2010</v>
      </c>
    </row>
    <row r="4480" spans="1:8" x14ac:dyDescent="0.3">
      <c r="A4480" s="203">
        <v>40312</v>
      </c>
      <c r="B4480" s="204" t="s">
        <v>717</v>
      </c>
      <c r="C4480" s="204" t="s">
        <v>718</v>
      </c>
      <c r="D4480" s="204" t="s">
        <v>96</v>
      </c>
      <c r="E4480" s="204" t="s">
        <v>721</v>
      </c>
      <c r="F4480" s="205">
        <v>1104</v>
      </c>
      <c r="G4480" s="205">
        <v>1100</v>
      </c>
      <c r="H4480">
        <f t="shared" si="83"/>
        <v>2010</v>
      </c>
    </row>
    <row r="4481" spans="1:8" x14ac:dyDescent="0.3">
      <c r="A4481" s="203">
        <v>40312</v>
      </c>
      <c r="B4481" s="204" t="s">
        <v>717</v>
      </c>
      <c r="C4481" s="204" t="s">
        <v>719</v>
      </c>
      <c r="D4481" s="204" t="s">
        <v>96</v>
      </c>
      <c r="E4481" s="204" t="s">
        <v>721</v>
      </c>
      <c r="F4481" s="205">
        <v>121</v>
      </c>
      <c r="G4481" s="205">
        <v>1182</v>
      </c>
      <c r="H4481">
        <f t="shared" si="83"/>
        <v>2010</v>
      </c>
    </row>
    <row r="4482" spans="1:8" x14ac:dyDescent="0.3">
      <c r="A4482" s="203">
        <v>40319</v>
      </c>
      <c r="B4482" s="204" t="s">
        <v>134</v>
      </c>
      <c r="C4482" s="204" t="s">
        <v>134</v>
      </c>
      <c r="D4482" s="204" t="s">
        <v>711</v>
      </c>
      <c r="E4482" s="204" t="s">
        <v>712</v>
      </c>
      <c r="F4482" s="205">
        <v>5756</v>
      </c>
      <c r="G4482" s="205">
        <v>8658</v>
      </c>
      <c r="H4482">
        <f t="shared" si="83"/>
        <v>2010</v>
      </c>
    </row>
    <row r="4483" spans="1:8" x14ac:dyDescent="0.3">
      <c r="A4483" s="203">
        <v>40319</v>
      </c>
      <c r="B4483" s="204" t="s">
        <v>509</v>
      </c>
      <c r="C4483" s="204" t="s">
        <v>713</v>
      </c>
      <c r="D4483" s="204" t="s">
        <v>96</v>
      </c>
      <c r="E4483" s="204" t="s">
        <v>712</v>
      </c>
      <c r="F4483" s="205">
        <v>2481.2000000000003</v>
      </c>
      <c r="G4483" s="205">
        <v>2373.4</v>
      </c>
      <c r="H4483">
        <f t="shared" ref="H4483:H4546" si="84">YEAR(A4483)</f>
        <v>2010</v>
      </c>
    </row>
    <row r="4484" spans="1:8" x14ac:dyDescent="0.3">
      <c r="A4484" s="203">
        <v>40319</v>
      </c>
      <c r="B4484" s="204" t="s">
        <v>509</v>
      </c>
      <c r="C4484" s="204" t="s">
        <v>714</v>
      </c>
      <c r="D4484" s="204" t="s">
        <v>96</v>
      </c>
      <c r="E4484" s="204" t="s">
        <v>712</v>
      </c>
      <c r="F4484" s="205">
        <v>603</v>
      </c>
      <c r="G4484" s="205">
        <v>720</v>
      </c>
      <c r="H4484">
        <f t="shared" si="84"/>
        <v>2010</v>
      </c>
    </row>
    <row r="4485" spans="1:8" x14ac:dyDescent="0.3">
      <c r="A4485" s="203">
        <v>40319</v>
      </c>
      <c r="B4485" s="204" t="s">
        <v>509</v>
      </c>
      <c r="C4485" s="204" t="s">
        <v>715</v>
      </c>
      <c r="D4485" s="204" t="s">
        <v>96</v>
      </c>
      <c r="E4485" s="204" t="s">
        <v>712</v>
      </c>
      <c r="F4485" s="205">
        <v>0</v>
      </c>
      <c r="G4485" s="205">
        <v>2670</v>
      </c>
      <c r="H4485">
        <f t="shared" si="84"/>
        <v>2010</v>
      </c>
    </row>
    <row r="4486" spans="1:8" x14ac:dyDescent="0.3">
      <c r="A4486" s="203">
        <v>40319</v>
      </c>
      <c r="B4486" s="204" t="s">
        <v>716</v>
      </c>
      <c r="C4486" s="204" t="s">
        <v>716</v>
      </c>
      <c r="D4486" s="204" t="s">
        <v>96</v>
      </c>
      <c r="E4486" s="204" t="s">
        <v>712</v>
      </c>
      <c r="F4486" s="205">
        <v>733</v>
      </c>
      <c r="G4486" s="205">
        <v>1421</v>
      </c>
      <c r="H4486">
        <f t="shared" si="84"/>
        <v>2010</v>
      </c>
    </row>
    <row r="4487" spans="1:8" x14ac:dyDescent="0.3">
      <c r="A4487" s="203">
        <v>40319</v>
      </c>
      <c r="B4487" s="204" t="s">
        <v>717</v>
      </c>
      <c r="C4487" s="204" t="s">
        <v>718</v>
      </c>
      <c r="D4487" s="204" t="s">
        <v>96</v>
      </c>
      <c r="E4487" s="204" t="s">
        <v>712</v>
      </c>
      <c r="F4487" s="205">
        <v>1142</v>
      </c>
      <c r="G4487" s="205">
        <v>1277</v>
      </c>
      <c r="H4487">
        <f t="shared" si="84"/>
        <v>2010</v>
      </c>
    </row>
    <row r="4488" spans="1:8" x14ac:dyDescent="0.3">
      <c r="A4488" s="203">
        <v>40319</v>
      </c>
      <c r="B4488" s="204" t="s">
        <v>717</v>
      </c>
      <c r="C4488" s="204" t="s">
        <v>719</v>
      </c>
      <c r="D4488" s="204" t="s">
        <v>96</v>
      </c>
      <c r="E4488" s="204" t="s">
        <v>712</v>
      </c>
      <c r="F4488" s="205">
        <v>253</v>
      </c>
      <c r="G4488" s="205">
        <v>238</v>
      </c>
      <c r="H4488">
        <f t="shared" si="84"/>
        <v>2010</v>
      </c>
    </row>
    <row r="4489" spans="1:8" x14ac:dyDescent="0.3">
      <c r="A4489" s="203">
        <v>40319</v>
      </c>
      <c r="B4489" s="204" t="s">
        <v>720</v>
      </c>
      <c r="C4489" s="204" t="s">
        <v>720</v>
      </c>
      <c r="D4489" s="204" t="s">
        <v>96</v>
      </c>
      <c r="E4489" s="204" t="s">
        <v>712</v>
      </c>
      <c r="F4489" s="205">
        <v>251</v>
      </c>
      <c r="G4489" s="205">
        <v>542</v>
      </c>
      <c r="H4489">
        <f t="shared" si="84"/>
        <v>2010</v>
      </c>
    </row>
    <row r="4490" spans="1:8" x14ac:dyDescent="0.3">
      <c r="A4490" s="203">
        <v>40319</v>
      </c>
      <c r="B4490" s="204" t="s">
        <v>720</v>
      </c>
      <c r="C4490" s="204" t="s">
        <v>720</v>
      </c>
      <c r="D4490" s="204" t="s">
        <v>96</v>
      </c>
      <c r="E4490" s="204" t="s">
        <v>721</v>
      </c>
      <c r="F4490" s="205">
        <v>273</v>
      </c>
      <c r="G4490" s="205">
        <v>457</v>
      </c>
      <c r="H4490">
        <f t="shared" si="84"/>
        <v>2010</v>
      </c>
    </row>
    <row r="4491" spans="1:8" x14ac:dyDescent="0.3">
      <c r="A4491" s="203">
        <v>40319</v>
      </c>
      <c r="B4491" s="204" t="s">
        <v>134</v>
      </c>
      <c r="C4491" s="204" t="s">
        <v>134</v>
      </c>
      <c r="D4491" s="204" t="s">
        <v>711</v>
      </c>
      <c r="E4491" s="204" t="s">
        <v>721</v>
      </c>
      <c r="F4491" s="205">
        <v>6477</v>
      </c>
      <c r="G4491" s="205">
        <v>7488</v>
      </c>
      <c r="H4491">
        <f t="shared" si="84"/>
        <v>2010</v>
      </c>
    </row>
    <row r="4492" spans="1:8" x14ac:dyDescent="0.3">
      <c r="A4492" s="203">
        <v>40319</v>
      </c>
      <c r="B4492" s="204" t="s">
        <v>509</v>
      </c>
      <c r="C4492" s="204" t="s">
        <v>713</v>
      </c>
      <c r="D4492" s="204" t="s">
        <v>96</v>
      </c>
      <c r="E4492" s="204" t="s">
        <v>721</v>
      </c>
      <c r="F4492" s="205">
        <v>3609.1000000000004</v>
      </c>
      <c r="G4492" s="205">
        <v>2480.5</v>
      </c>
      <c r="H4492">
        <f t="shared" si="84"/>
        <v>2010</v>
      </c>
    </row>
    <row r="4493" spans="1:8" x14ac:dyDescent="0.3">
      <c r="A4493" s="203">
        <v>40319</v>
      </c>
      <c r="B4493" s="204" t="s">
        <v>509</v>
      </c>
      <c r="C4493" s="204" t="s">
        <v>714</v>
      </c>
      <c r="D4493" s="204" t="s">
        <v>96</v>
      </c>
      <c r="E4493" s="204" t="s">
        <v>721</v>
      </c>
      <c r="F4493" s="205">
        <v>665</v>
      </c>
      <c r="G4493" s="205">
        <v>653</v>
      </c>
      <c r="H4493">
        <f t="shared" si="84"/>
        <v>2010</v>
      </c>
    </row>
    <row r="4494" spans="1:8" x14ac:dyDescent="0.3">
      <c r="A4494" s="203">
        <v>40319</v>
      </c>
      <c r="B4494" s="204" t="s">
        <v>509</v>
      </c>
      <c r="C4494" s="204" t="s">
        <v>715</v>
      </c>
      <c r="D4494" s="204" t="s">
        <v>96</v>
      </c>
      <c r="E4494" s="204" t="s">
        <v>721</v>
      </c>
      <c r="F4494" s="205">
        <v>0</v>
      </c>
      <c r="G4494" s="205">
        <v>2937</v>
      </c>
      <c r="H4494">
        <f t="shared" si="84"/>
        <v>2010</v>
      </c>
    </row>
    <row r="4495" spans="1:8" x14ac:dyDescent="0.3">
      <c r="A4495" s="203">
        <v>40319</v>
      </c>
      <c r="B4495" s="204" t="s">
        <v>716</v>
      </c>
      <c r="C4495" s="204" t="s">
        <v>716</v>
      </c>
      <c r="D4495" s="204" t="s">
        <v>96</v>
      </c>
      <c r="E4495" s="204" t="s">
        <v>721</v>
      </c>
      <c r="F4495" s="205">
        <v>820</v>
      </c>
      <c r="G4495" s="205">
        <v>1406</v>
      </c>
      <c r="H4495">
        <f t="shared" si="84"/>
        <v>2010</v>
      </c>
    </row>
    <row r="4496" spans="1:8" x14ac:dyDescent="0.3">
      <c r="A4496" s="203">
        <v>40319</v>
      </c>
      <c r="B4496" s="204" t="s">
        <v>717</v>
      </c>
      <c r="C4496" s="204" t="s">
        <v>718</v>
      </c>
      <c r="D4496" s="204" t="s">
        <v>96</v>
      </c>
      <c r="E4496" s="204" t="s">
        <v>721</v>
      </c>
      <c r="F4496" s="205">
        <v>1048</v>
      </c>
      <c r="G4496" s="205">
        <v>1029</v>
      </c>
      <c r="H4496">
        <f t="shared" si="84"/>
        <v>2010</v>
      </c>
    </row>
    <row r="4497" spans="1:8" x14ac:dyDescent="0.3">
      <c r="A4497" s="203">
        <v>40319</v>
      </c>
      <c r="B4497" s="204" t="s">
        <v>717</v>
      </c>
      <c r="C4497" s="204" t="s">
        <v>719</v>
      </c>
      <c r="D4497" s="204" t="s">
        <v>96</v>
      </c>
      <c r="E4497" s="204" t="s">
        <v>721</v>
      </c>
      <c r="F4497" s="205">
        <v>421</v>
      </c>
      <c r="G4497" s="205">
        <v>1190</v>
      </c>
      <c r="H4497">
        <f t="shared" si="84"/>
        <v>2010</v>
      </c>
    </row>
    <row r="4498" spans="1:8" x14ac:dyDescent="0.3">
      <c r="A4498" s="203">
        <v>40326</v>
      </c>
      <c r="B4498" s="204" t="s">
        <v>134</v>
      </c>
      <c r="C4498" s="204" t="s">
        <v>134</v>
      </c>
      <c r="D4498" s="204" t="s">
        <v>711</v>
      </c>
      <c r="E4498" s="204" t="s">
        <v>712</v>
      </c>
      <c r="F4498" s="205">
        <v>5745</v>
      </c>
      <c r="G4498" s="205">
        <v>9692</v>
      </c>
      <c r="H4498">
        <f t="shared" si="84"/>
        <v>2010</v>
      </c>
    </row>
    <row r="4499" spans="1:8" x14ac:dyDescent="0.3">
      <c r="A4499" s="203">
        <v>40326</v>
      </c>
      <c r="B4499" s="204" t="s">
        <v>509</v>
      </c>
      <c r="C4499" s="204" t="s">
        <v>713</v>
      </c>
      <c r="D4499" s="204" t="s">
        <v>96</v>
      </c>
      <c r="E4499" s="204" t="s">
        <v>712</v>
      </c>
      <c r="F4499" s="205">
        <v>2568.4</v>
      </c>
      <c r="G4499" s="205">
        <v>2082.9</v>
      </c>
      <c r="H4499">
        <f t="shared" si="84"/>
        <v>2010</v>
      </c>
    </row>
    <row r="4500" spans="1:8" x14ac:dyDescent="0.3">
      <c r="A4500" s="203">
        <v>40326</v>
      </c>
      <c r="B4500" s="204" t="s">
        <v>509</v>
      </c>
      <c r="C4500" s="204" t="s">
        <v>714</v>
      </c>
      <c r="D4500" s="204" t="s">
        <v>96</v>
      </c>
      <c r="E4500" s="204" t="s">
        <v>712</v>
      </c>
      <c r="F4500" s="205">
        <v>480</v>
      </c>
      <c r="G4500" s="205">
        <v>575</v>
      </c>
      <c r="H4500">
        <f t="shared" si="84"/>
        <v>2010</v>
      </c>
    </row>
    <row r="4501" spans="1:8" x14ac:dyDescent="0.3">
      <c r="A4501" s="203">
        <v>40326</v>
      </c>
      <c r="B4501" s="204" t="s">
        <v>509</v>
      </c>
      <c r="C4501" s="204" t="s">
        <v>715</v>
      </c>
      <c r="D4501" s="204" t="s">
        <v>96</v>
      </c>
      <c r="E4501" s="204" t="s">
        <v>712</v>
      </c>
      <c r="F4501" s="205">
        <v>0</v>
      </c>
      <c r="G4501" s="205">
        <v>2545</v>
      </c>
      <c r="H4501">
        <f t="shared" si="84"/>
        <v>2010</v>
      </c>
    </row>
    <row r="4502" spans="1:8" x14ac:dyDescent="0.3">
      <c r="A4502" s="203">
        <v>40326</v>
      </c>
      <c r="B4502" s="204" t="s">
        <v>716</v>
      </c>
      <c r="C4502" s="204" t="s">
        <v>716</v>
      </c>
      <c r="D4502" s="204" t="s">
        <v>96</v>
      </c>
      <c r="E4502" s="204" t="s">
        <v>712</v>
      </c>
      <c r="F4502" s="205">
        <v>821</v>
      </c>
      <c r="G4502" s="205">
        <v>1470</v>
      </c>
      <c r="H4502">
        <f t="shared" si="84"/>
        <v>2010</v>
      </c>
    </row>
    <row r="4503" spans="1:8" x14ac:dyDescent="0.3">
      <c r="A4503" s="203">
        <v>40326</v>
      </c>
      <c r="B4503" s="204" t="s">
        <v>717</v>
      </c>
      <c r="C4503" s="204" t="s">
        <v>718</v>
      </c>
      <c r="D4503" s="204" t="s">
        <v>96</v>
      </c>
      <c r="E4503" s="204" t="s">
        <v>712</v>
      </c>
      <c r="F4503" s="205">
        <v>1330</v>
      </c>
      <c r="G4503" s="205">
        <v>1625</v>
      </c>
      <c r="H4503">
        <f t="shared" si="84"/>
        <v>2010</v>
      </c>
    </row>
    <row r="4504" spans="1:8" x14ac:dyDescent="0.3">
      <c r="A4504" s="203">
        <v>40326</v>
      </c>
      <c r="B4504" s="204" t="s">
        <v>717</v>
      </c>
      <c r="C4504" s="204" t="s">
        <v>719</v>
      </c>
      <c r="D4504" s="204" t="s">
        <v>96</v>
      </c>
      <c r="E4504" s="204" t="s">
        <v>712</v>
      </c>
      <c r="F4504" s="205">
        <v>83</v>
      </c>
      <c r="G4504" s="205">
        <v>182</v>
      </c>
      <c r="H4504">
        <f t="shared" si="84"/>
        <v>2010</v>
      </c>
    </row>
    <row r="4505" spans="1:8" x14ac:dyDescent="0.3">
      <c r="A4505" s="203">
        <v>40326</v>
      </c>
      <c r="B4505" s="204" t="s">
        <v>720</v>
      </c>
      <c r="C4505" s="204" t="s">
        <v>720</v>
      </c>
      <c r="D4505" s="204" t="s">
        <v>96</v>
      </c>
      <c r="E4505" s="204" t="s">
        <v>712</v>
      </c>
      <c r="F4505" s="205">
        <v>219</v>
      </c>
      <c r="G4505" s="205">
        <v>443</v>
      </c>
      <c r="H4505">
        <f t="shared" si="84"/>
        <v>2010</v>
      </c>
    </row>
    <row r="4506" spans="1:8" x14ac:dyDescent="0.3">
      <c r="A4506" s="203">
        <v>40326</v>
      </c>
      <c r="B4506" s="204" t="s">
        <v>720</v>
      </c>
      <c r="C4506" s="204" t="s">
        <v>720</v>
      </c>
      <c r="D4506" s="204" t="s">
        <v>96</v>
      </c>
      <c r="E4506" s="204" t="s">
        <v>721</v>
      </c>
      <c r="F4506" s="205">
        <v>137</v>
      </c>
      <c r="G4506" s="205">
        <v>428</v>
      </c>
      <c r="H4506">
        <f t="shared" si="84"/>
        <v>2010</v>
      </c>
    </row>
    <row r="4507" spans="1:8" x14ac:dyDescent="0.3">
      <c r="A4507" s="203">
        <v>40326</v>
      </c>
      <c r="B4507" s="204" t="s">
        <v>134</v>
      </c>
      <c r="C4507" s="204" t="s">
        <v>134</v>
      </c>
      <c r="D4507" s="204" t="s">
        <v>711</v>
      </c>
      <c r="E4507" s="204" t="s">
        <v>721</v>
      </c>
      <c r="F4507" s="205">
        <v>6357</v>
      </c>
      <c r="G4507" s="205">
        <v>6610</v>
      </c>
      <c r="H4507">
        <f t="shared" si="84"/>
        <v>2010</v>
      </c>
    </row>
    <row r="4508" spans="1:8" x14ac:dyDescent="0.3">
      <c r="A4508" s="203">
        <v>40326</v>
      </c>
      <c r="B4508" s="204" t="s">
        <v>509</v>
      </c>
      <c r="C4508" s="204" t="s">
        <v>713</v>
      </c>
      <c r="D4508" s="204" t="s">
        <v>96</v>
      </c>
      <c r="E4508" s="204" t="s">
        <v>721</v>
      </c>
      <c r="F4508" s="205">
        <v>3773.0000000000005</v>
      </c>
      <c r="G4508" s="205">
        <v>2468.4</v>
      </c>
      <c r="H4508">
        <f t="shared" si="84"/>
        <v>2010</v>
      </c>
    </row>
    <row r="4509" spans="1:8" x14ac:dyDescent="0.3">
      <c r="A4509" s="203">
        <v>40326</v>
      </c>
      <c r="B4509" s="204" t="s">
        <v>509</v>
      </c>
      <c r="C4509" s="204" t="s">
        <v>714</v>
      </c>
      <c r="D4509" s="204" t="s">
        <v>96</v>
      </c>
      <c r="E4509" s="204" t="s">
        <v>721</v>
      </c>
      <c r="F4509" s="205">
        <v>683</v>
      </c>
      <c r="G4509" s="205">
        <v>495</v>
      </c>
      <c r="H4509">
        <f t="shared" si="84"/>
        <v>2010</v>
      </c>
    </row>
    <row r="4510" spans="1:8" x14ac:dyDescent="0.3">
      <c r="A4510" s="203">
        <v>40326</v>
      </c>
      <c r="B4510" s="204" t="s">
        <v>509</v>
      </c>
      <c r="C4510" s="204" t="s">
        <v>715</v>
      </c>
      <c r="D4510" s="204" t="s">
        <v>96</v>
      </c>
      <c r="E4510" s="204" t="s">
        <v>721</v>
      </c>
      <c r="F4510" s="205">
        <v>0</v>
      </c>
      <c r="G4510" s="205">
        <v>3126</v>
      </c>
      <c r="H4510">
        <f t="shared" si="84"/>
        <v>2010</v>
      </c>
    </row>
    <row r="4511" spans="1:8" x14ac:dyDescent="0.3">
      <c r="A4511" s="203">
        <v>40326</v>
      </c>
      <c r="B4511" s="204" t="s">
        <v>716</v>
      </c>
      <c r="C4511" s="204" t="s">
        <v>716</v>
      </c>
      <c r="D4511" s="204" t="s">
        <v>96</v>
      </c>
      <c r="E4511" s="204" t="s">
        <v>721</v>
      </c>
      <c r="F4511" s="205">
        <v>921</v>
      </c>
      <c r="G4511" s="205">
        <v>1258</v>
      </c>
      <c r="H4511">
        <f t="shared" si="84"/>
        <v>2010</v>
      </c>
    </row>
    <row r="4512" spans="1:8" x14ac:dyDescent="0.3">
      <c r="A4512" s="203">
        <v>40326</v>
      </c>
      <c r="B4512" s="204" t="s">
        <v>717</v>
      </c>
      <c r="C4512" s="204" t="s">
        <v>718</v>
      </c>
      <c r="D4512" s="204" t="s">
        <v>96</v>
      </c>
      <c r="E4512" s="204" t="s">
        <v>721</v>
      </c>
      <c r="F4512" s="205">
        <v>851</v>
      </c>
      <c r="G4512" s="205">
        <v>827</v>
      </c>
      <c r="H4512">
        <f t="shared" si="84"/>
        <v>2010</v>
      </c>
    </row>
    <row r="4513" spans="1:8" x14ac:dyDescent="0.3">
      <c r="A4513" s="203">
        <v>40326</v>
      </c>
      <c r="B4513" s="204" t="s">
        <v>717</v>
      </c>
      <c r="C4513" s="204" t="s">
        <v>719</v>
      </c>
      <c r="D4513" s="204" t="s">
        <v>96</v>
      </c>
      <c r="E4513" s="204" t="s">
        <v>721</v>
      </c>
      <c r="F4513" s="205">
        <v>444</v>
      </c>
      <c r="G4513" s="205">
        <v>1201</v>
      </c>
      <c r="H4513">
        <f t="shared" si="84"/>
        <v>2010</v>
      </c>
    </row>
    <row r="4514" spans="1:8" x14ac:dyDescent="0.3">
      <c r="A4514" s="203">
        <v>40333</v>
      </c>
      <c r="B4514" s="204" t="s">
        <v>134</v>
      </c>
      <c r="C4514" s="204" t="s">
        <v>134</v>
      </c>
      <c r="D4514" s="204" t="s">
        <v>711</v>
      </c>
      <c r="E4514" s="204" t="s">
        <v>712</v>
      </c>
      <c r="F4514" s="205">
        <v>5306</v>
      </c>
      <c r="G4514" s="205">
        <v>10562</v>
      </c>
      <c r="H4514">
        <f t="shared" si="84"/>
        <v>2010</v>
      </c>
    </row>
    <row r="4515" spans="1:8" x14ac:dyDescent="0.3">
      <c r="A4515" s="203">
        <v>40333</v>
      </c>
      <c r="B4515" s="204" t="s">
        <v>509</v>
      </c>
      <c r="C4515" s="204" t="s">
        <v>713</v>
      </c>
      <c r="D4515" s="204" t="s">
        <v>96</v>
      </c>
      <c r="E4515" s="204" t="s">
        <v>712</v>
      </c>
      <c r="F4515" s="205">
        <v>2594.9</v>
      </c>
      <c r="G4515" s="205">
        <v>2173.9</v>
      </c>
      <c r="H4515">
        <f t="shared" si="84"/>
        <v>2010</v>
      </c>
    </row>
    <row r="4516" spans="1:8" x14ac:dyDescent="0.3">
      <c r="A4516" s="203">
        <v>40333</v>
      </c>
      <c r="B4516" s="204" t="s">
        <v>509</v>
      </c>
      <c r="C4516" s="204" t="s">
        <v>714</v>
      </c>
      <c r="D4516" s="204" t="s">
        <v>96</v>
      </c>
      <c r="E4516" s="204" t="s">
        <v>712</v>
      </c>
      <c r="F4516" s="205">
        <v>565</v>
      </c>
      <c r="G4516" s="205">
        <v>447</v>
      </c>
      <c r="H4516">
        <f t="shared" si="84"/>
        <v>2010</v>
      </c>
    </row>
    <row r="4517" spans="1:8" x14ac:dyDescent="0.3">
      <c r="A4517" s="203">
        <v>40333</v>
      </c>
      <c r="B4517" s="204" t="s">
        <v>509</v>
      </c>
      <c r="C4517" s="204" t="s">
        <v>715</v>
      </c>
      <c r="D4517" s="204" t="s">
        <v>96</v>
      </c>
      <c r="E4517" s="204" t="s">
        <v>712</v>
      </c>
      <c r="F4517" s="205">
        <v>0</v>
      </c>
      <c r="G4517" s="205">
        <v>2521</v>
      </c>
      <c r="H4517">
        <f t="shared" si="84"/>
        <v>2010</v>
      </c>
    </row>
    <row r="4518" spans="1:8" x14ac:dyDescent="0.3">
      <c r="A4518" s="203">
        <v>40333</v>
      </c>
      <c r="B4518" s="204" t="s">
        <v>716</v>
      </c>
      <c r="C4518" s="204" t="s">
        <v>716</v>
      </c>
      <c r="D4518" s="204" t="s">
        <v>96</v>
      </c>
      <c r="E4518" s="204" t="s">
        <v>712</v>
      </c>
      <c r="F4518" s="205">
        <v>807</v>
      </c>
      <c r="G4518" s="205">
        <v>1346</v>
      </c>
      <c r="H4518">
        <f t="shared" si="84"/>
        <v>2010</v>
      </c>
    </row>
    <row r="4519" spans="1:8" x14ac:dyDescent="0.3">
      <c r="A4519" s="203">
        <v>40333</v>
      </c>
      <c r="B4519" s="204" t="s">
        <v>717</v>
      </c>
      <c r="C4519" s="204" t="s">
        <v>718</v>
      </c>
      <c r="D4519" s="204" t="s">
        <v>96</v>
      </c>
      <c r="E4519" s="204" t="s">
        <v>712</v>
      </c>
      <c r="F4519" s="205">
        <v>1058</v>
      </c>
      <c r="G4519" s="205">
        <v>1507</v>
      </c>
      <c r="H4519">
        <f t="shared" si="84"/>
        <v>2010</v>
      </c>
    </row>
    <row r="4520" spans="1:8" x14ac:dyDescent="0.3">
      <c r="A4520" s="203">
        <v>40333</v>
      </c>
      <c r="B4520" s="204" t="s">
        <v>717</v>
      </c>
      <c r="C4520" s="204" t="s">
        <v>719</v>
      </c>
      <c r="D4520" s="204" t="s">
        <v>96</v>
      </c>
      <c r="E4520" s="204" t="s">
        <v>712</v>
      </c>
      <c r="F4520" s="205">
        <v>292</v>
      </c>
      <c r="G4520" s="205">
        <v>136</v>
      </c>
      <c r="H4520">
        <f t="shared" si="84"/>
        <v>2010</v>
      </c>
    </row>
    <row r="4521" spans="1:8" x14ac:dyDescent="0.3">
      <c r="A4521" s="203">
        <v>40333</v>
      </c>
      <c r="B4521" s="204" t="s">
        <v>720</v>
      </c>
      <c r="C4521" s="204" t="s">
        <v>720</v>
      </c>
      <c r="D4521" s="204" t="s">
        <v>96</v>
      </c>
      <c r="E4521" s="204" t="s">
        <v>712</v>
      </c>
      <c r="F4521" s="205">
        <v>252</v>
      </c>
      <c r="G4521" s="205">
        <v>496</v>
      </c>
      <c r="H4521">
        <f t="shared" si="84"/>
        <v>2010</v>
      </c>
    </row>
    <row r="4522" spans="1:8" x14ac:dyDescent="0.3">
      <c r="A4522" s="203">
        <v>40333</v>
      </c>
      <c r="B4522" s="204" t="s">
        <v>720</v>
      </c>
      <c r="C4522" s="204" t="s">
        <v>720</v>
      </c>
      <c r="D4522" s="204" t="s">
        <v>96</v>
      </c>
      <c r="E4522" s="204" t="s">
        <v>721</v>
      </c>
      <c r="F4522" s="205">
        <v>206</v>
      </c>
      <c r="G4522" s="205">
        <v>545</v>
      </c>
      <c r="H4522">
        <f t="shared" si="84"/>
        <v>2010</v>
      </c>
    </row>
    <row r="4523" spans="1:8" x14ac:dyDescent="0.3">
      <c r="A4523" s="203">
        <v>40333</v>
      </c>
      <c r="B4523" s="204" t="s">
        <v>134</v>
      </c>
      <c r="C4523" s="204" t="s">
        <v>134</v>
      </c>
      <c r="D4523" s="204" t="s">
        <v>711</v>
      </c>
      <c r="E4523" s="204" t="s">
        <v>721</v>
      </c>
      <c r="F4523" s="205">
        <v>5823</v>
      </c>
      <c r="G4523" s="205">
        <v>6737</v>
      </c>
      <c r="H4523">
        <f t="shared" si="84"/>
        <v>2010</v>
      </c>
    </row>
    <row r="4524" spans="1:8" x14ac:dyDescent="0.3">
      <c r="A4524" s="203">
        <v>40333</v>
      </c>
      <c r="B4524" s="204" t="s">
        <v>509</v>
      </c>
      <c r="C4524" s="204" t="s">
        <v>713</v>
      </c>
      <c r="D4524" s="204" t="s">
        <v>96</v>
      </c>
      <c r="E4524" s="204" t="s">
        <v>721</v>
      </c>
      <c r="F4524" s="205">
        <v>3677.3</v>
      </c>
      <c r="G4524" s="205">
        <v>2347.4</v>
      </c>
      <c r="H4524">
        <f t="shared" si="84"/>
        <v>2010</v>
      </c>
    </row>
    <row r="4525" spans="1:8" x14ac:dyDescent="0.3">
      <c r="A4525" s="203">
        <v>40333</v>
      </c>
      <c r="B4525" s="204" t="s">
        <v>509</v>
      </c>
      <c r="C4525" s="204" t="s">
        <v>714</v>
      </c>
      <c r="D4525" s="204" t="s">
        <v>96</v>
      </c>
      <c r="E4525" s="204" t="s">
        <v>721</v>
      </c>
      <c r="F4525" s="205">
        <v>405</v>
      </c>
      <c r="G4525" s="205">
        <v>500</v>
      </c>
      <c r="H4525">
        <f t="shared" si="84"/>
        <v>2010</v>
      </c>
    </row>
    <row r="4526" spans="1:8" x14ac:dyDescent="0.3">
      <c r="A4526" s="203">
        <v>40333</v>
      </c>
      <c r="B4526" s="204" t="s">
        <v>509</v>
      </c>
      <c r="C4526" s="204" t="s">
        <v>715</v>
      </c>
      <c r="D4526" s="204" t="s">
        <v>96</v>
      </c>
      <c r="E4526" s="204" t="s">
        <v>721</v>
      </c>
      <c r="F4526" s="205">
        <v>0</v>
      </c>
      <c r="G4526" s="205">
        <v>3112</v>
      </c>
      <c r="H4526">
        <f t="shared" si="84"/>
        <v>2010</v>
      </c>
    </row>
    <row r="4527" spans="1:8" x14ac:dyDescent="0.3">
      <c r="A4527" s="203">
        <v>40333</v>
      </c>
      <c r="B4527" s="204" t="s">
        <v>716</v>
      </c>
      <c r="C4527" s="204" t="s">
        <v>716</v>
      </c>
      <c r="D4527" s="204" t="s">
        <v>96</v>
      </c>
      <c r="E4527" s="204" t="s">
        <v>721</v>
      </c>
      <c r="F4527" s="205">
        <v>761</v>
      </c>
      <c r="G4527" s="205">
        <v>1137</v>
      </c>
      <c r="H4527">
        <f t="shared" si="84"/>
        <v>2010</v>
      </c>
    </row>
    <row r="4528" spans="1:8" x14ac:dyDescent="0.3">
      <c r="A4528" s="203">
        <v>40333</v>
      </c>
      <c r="B4528" s="204" t="s">
        <v>717</v>
      </c>
      <c r="C4528" s="204" t="s">
        <v>718</v>
      </c>
      <c r="D4528" s="204" t="s">
        <v>96</v>
      </c>
      <c r="E4528" s="204" t="s">
        <v>721</v>
      </c>
      <c r="F4528" s="205">
        <v>1026</v>
      </c>
      <c r="G4528" s="205">
        <v>1015</v>
      </c>
      <c r="H4528">
        <f t="shared" si="84"/>
        <v>2010</v>
      </c>
    </row>
    <row r="4529" spans="1:8" x14ac:dyDescent="0.3">
      <c r="A4529" s="203">
        <v>40333</v>
      </c>
      <c r="B4529" s="204" t="s">
        <v>717</v>
      </c>
      <c r="C4529" s="204" t="s">
        <v>719</v>
      </c>
      <c r="D4529" s="204" t="s">
        <v>96</v>
      </c>
      <c r="E4529" s="204" t="s">
        <v>721</v>
      </c>
      <c r="F4529" s="205">
        <v>361</v>
      </c>
      <c r="G4529" s="205">
        <v>1160</v>
      </c>
      <c r="H4529">
        <f t="shared" si="84"/>
        <v>2010</v>
      </c>
    </row>
    <row r="4530" spans="1:8" x14ac:dyDescent="0.3">
      <c r="A4530" s="203">
        <v>40340</v>
      </c>
      <c r="B4530" s="204" t="s">
        <v>134</v>
      </c>
      <c r="C4530" s="204" t="s">
        <v>134</v>
      </c>
      <c r="D4530" s="204" t="s">
        <v>711</v>
      </c>
      <c r="E4530" s="204" t="s">
        <v>712</v>
      </c>
      <c r="F4530" s="205">
        <v>5279</v>
      </c>
      <c r="G4530" s="205">
        <v>10049</v>
      </c>
      <c r="H4530">
        <f t="shared" si="84"/>
        <v>2010</v>
      </c>
    </row>
    <row r="4531" spans="1:8" x14ac:dyDescent="0.3">
      <c r="A4531" s="203">
        <v>40340</v>
      </c>
      <c r="B4531" s="204" t="s">
        <v>509</v>
      </c>
      <c r="C4531" s="204" t="s">
        <v>713</v>
      </c>
      <c r="D4531" s="204" t="s">
        <v>96</v>
      </c>
      <c r="E4531" s="204" t="s">
        <v>712</v>
      </c>
      <c r="F4531" s="205">
        <v>2798.7000000000003</v>
      </c>
      <c r="G4531" s="205">
        <v>2094.8000000000002</v>
      </c>
      <c r="H4531">
        <f t="shared" si="84"/>
        <v>2010</v>
      </c>
    </row>
    <row r="4532" spans="1:8" x14ac:dyDescent="0.3">
      <c r="A4532" s="203">
        <v>40340</v>
      </c>
      <c r="B4532" s="204" t="s">
        <v>509</v>
      </c>
      <c r="C4532" s="204" t="s">
        <v>714</v>
      </c>
      <c r="D4532" s="204" t="s">
        <v>96</v>
      </c>
      <c r="E4532" s="204" t="s">
        <v>712</v>
      </c>
      <c r="F4532" s="205">
        <v>665</v>
      </c>
      <c r="G4532" s="205">
        <v>289</v>
      </c>
      <c r="H4532">
        <f t="shared" si="84"/>
        <v>2010</v>
      </c>
    </row>
    <row r="4533" spans="1:8" x14ac:dyDescent="0.3">
      <c r="A4533" s="203">
        <v>40340</v>
      </c>
      <c r="B4533" s="204" t="s">
        <v>509</v>
      </c>
      <c r="C4533" s="204" t="s">
        <v>715</v>
      </c>
      <c r="D4533" s="204" t="s">
        <v>96</v>
      </c>
      <c r="E4533" s="204" t="s">
        <v>712</v>
      </c>
      <c r="F4533" s="205">
        <v>0</v>
      </c>
      <c r="G4533" s="205">
        <v>2394</v>
      </c>
      <c r="H4533">
        <f t="shared" si="84"/>
        <v>2010</v>
      </c>
    </row>
    <row r="4534" spans="1:8" x14ac:dyDescent="0.3">
      <c r="A4534" s="203">
        <v>40340</v>
      </c>
      <c r="B4534" s="204" t="s">
        <v>716</v>
      </c>
      <c r="C4534" s="204" t="s">
        <v>716</v>
      </c>
      <c r="D4534" s="204" t="s">
        <v>96</v>
      </c>
      <c r="E4534" s="204" t="s">
        <v>712</v>
      </c>
      <c r="F4534" s="205">
        <v>821</v>
      </c>
      <c r="G4534" s="205">
        <v>1457</v>
      </c>
      <c r="H4534">
        <f t="shared" si="84"/>
        <v>2010</v>
      </c>
    </row>
    <row r="4535" spans="1:8" x14ac:dyDescent="0.3">
      <c r="A4535" s="203">
        <v>40340</v>
      </c>
      <c r="B4535" s="204" t="s">
        <v>717</v>
      </c>
      <c r="C4535" s="204" t="s">
        <v>718</v>
      </c>
      <c r="D4535" s="204" t="s">
        <v>96</v>
      </c>
      <c r="E4535" s="204" t="s">
        <v>712</v>
      </c>
      <c r="F4535" s="205">
        <v>887</v>
      </c>
      <c r="G4535" s="205">
        <v>1427</v>
      </c>
      <c r="H4535">
        <f t="shared" si="84"/>
        <v>2010</v>
      </c>
    </row>
    <row r="4536" spans="1:8" x14ac:dyDescent="0.3">
      <c r="A4536" s="203">
        <v>40340</v>
      </c>
      <c r="B4536" s="204" t="s">
        <v>717</v>
      </c>
      <c r="C4536" s="204" t="s">
        <v>719</v>
      </c>
      <c r="D4536" s="204" t="s">
        <v>96</v>
      </c>
      <c r="E4536" s="204" t="s">
        <v>712</v>
      </c>
      <c r="F4536" s="205">
        <v>435</v>
      </c>
      <c r="G4536" s="205">
        <v>543</v>
      </c>
      <c r="H4536">
        <f t="shared" si="84"/>
        <v>2010</v>
      </c>
    </row>
    <row r="4537" spans="1:8" x14ac:dyDescent="0.3">
      <c r="A4537" s="203">
        <v>40340</v>
      </c>
      <c r="B4537" s="204" t="s">
        <v>720</v>
      </c>
      <c r="C4537" s="204" t="s">
        <v>720</v>
      </c>
      <c r="D4537" s="204" t="s">
        <v>96</v>
      </c>
      <c r="E4537" s="204" t="s">
        <v>712</v>
      </c>
      <c r="F4537" s="205">
        <v>285</v>
      </c>
      <c r="G4537" s="205">
        <v>593</v>
      </c>
      <c r="H4537">
        <f t="shared" si="84"/>
        <v>2010</v>
      </c>
    </row>
    <row r="4538" spans="1:8" x14ac:dyDescent="0.3">
      <c r="A4538" s="203">
        <v>40340</v>
      </c>
      <c r="B4538" s="204" t="s">
        <v>720</v>
      </c>
      <c r="C4538" s="204" t="s">
        <v>720</v>
      </c>
      <c r="D4538" s="204" t="s">
        <v>96</v>
      </c>
      <c r="E4538" s="204" t="s">
        <v>721</v>
      </c>
      <c r="F4538" s="205">
        <v>86</v>
      </c>
      <c r="G4538" s="205">
        <v>515</v>
      </c>
      <c r="H4538">
        <f t="shared" si="84"/>
        <v>2010</v>
      </c>
    </row>
    <row r="4539" spans="1:8" x14ac:dyDescent="0.3">
      <c r="A4539" s="203">
        <v>40340</v>
      </c>
      <c r="B4539" s="204" t="s">
        <v>134</v>
      </c>
      <c r="C4539" s="204" t="s">
        <v>134</v>
      </c>
      <c r="D4539" s="204" t="s">
        <v>711</v>
      </c>
      <c r="E4539" s="204" t="s">
        <v>721</v>
      </c>
      <c r="F4539" s="205">
        <v>6038</v>
      </c>
      <c r="G4539" s="205">
        <v>8134</v>
      </c>
      <c r="H4539">
        <f t="shared" si="84"/>
        <v>2010</v>
      </c>
    </row>
    <row r="4540" spans="1:8" x14ac:dyDescent="0.3">
      <c r="A4540" s="203">
        <v>40340</v>
      </c>
      <c r="B4540" s="204" t="s">
        <v>509</v>
      </c>
      <c r="C4540" s="204" t="s">
        <v>713</v>
      </c>
      <c r="D4540" s="204" t="s">
        <v>96</v>
      </c>
      <c r="E4540" s="204" t="s">
        <v>721</v>
      </c>
      <c r="F4540" s="205">
        <v>3621.2000000000003</v>
      </c>
      <c r="G4540" s="205">
        <v>2425.5</v>
      </c>
      <c r="H4540">
        <f t="shared" si="84"/>
        <v>2010</v>
      </c>
    </row>
    <row r="4541" spans="1:8" x14ac:dyDescent="0.3">
      <c r="A4541" s="203">
        <v>40340</v>
      </c>
      <c r="B4541" s="204" t="s">
        <v>509</v>
      </c>
      <c r="C4541" s="204" t="s">
        <v>714</v>
      </c>
      <c r="D4541" s="204" t="s">
        <v>96</v>
      </c>
      <c r="E4541" s="204" t="s">
        <v>721</v>
      </c>
      <c r="F4541" s="205">
        <v>637</v>
      </c>
      <c r="G4541" s="205">
        <v>785</v>
      </c>
      <c r="H4541">
        <f t="shared" si="84"/>
        <v>2010</v>
      </c>
    </row>
    <row r="4542" spans="1:8" x14ac:dyDescent="0.3">
      <c r="A4542" s="203">
        <v>40340</v>
      </c>
      <c r="B4542" s="204" t="s">
        <v>509</v>
      </c>
      <c r="C4542" s="204" t="s">
        <v>715</v>
      </c>
      <c r="D4542" s="204" t="s">
        <v>96</v>
      </c>
      <c r="E4542" s="204" t="s">
        <v>721</v>
      </c>
      <c r="F4542" s="205">
        <v>0</v>
      </c>
      <c r="G4542" s="205">
        <v>2988</v>
      </c>
      <c r="H4542">
        <f t="shared" si="84"/>
        <v>2010</v>
      </c>
    </row>
    <row r="4543" spans="1:8" x14ac:dyDescent="0.3">
      <c r="A4543" s="203">
        <v>40340</v>
      </c>
      <c r="B4543" s="204" t="s">
        <v>716</v>
      </c>
      <c r="C4543" s="204" t="s">
        <v>716</v>
      </c>
      <c r="D4543" s="204" t="s">
        <v>96</v>
      </c>
      <c r="E4543" s="204" t="s">
        <v>721</v>
      </c>
      <c r="F4543" s="205">
        <v>961</v>
      </c>
      <c r="G4543" s="205">
        <v>1172</v>
      </c>
      <c r="H4543">
        <f t="shared" si="84"/>
        <v>2010</v>
      </c>
    </row>
    <row r="4544" spans="1:8" x14ac:dyDescent="0.3">
      <c r="A4544" s="203">
        <v>40340</v>
      </c>
      <c r="B4544" s="204" t="s">
        <v>717</v>
      </c>
      <c r="C4544" s="204" t="s">
        <v>718</v>
      </c>
      <c r="D4544" s="204" t="s">
        <v>96</v>
      </c>
      <c r="E4544" s="204" t="s">
        <v>721</v>
      </c>
      <c r="F4544" s="205">
        <v>817</v>
      </c>
      <c r="G4544" s="205">
        <v>887</v>
      </c>
      <c r="H4544">
        <f t="shared" si="84"/>
        <v>2010</v>
      </c>
    </row>
    <row r="4545" spans="1:8" x14ac:dyDescent="0.3">
      <c r="A4545" s="203">
        <v>40340</v>
      </c>
      <c r="B4545" s="204" t="s">
        <v>717</v>
      </c>
      <c r="C4545" s="204" t="s">
        <v>719</v>
      </c>
      <c r="D4545" s="204" t="s">
        <v>96</v>
      </c>
      <c r="E4545" s="204" t="s">
        <v>721</v>
      </c>
      <c r="F4545" s="205">
        <v>277</v>
      </c>
      <c r="G4545" s="205">
        <v>1061</v>
      </c>
      <c r="H4545">
        <f t="shared" si="84"/>
        <v>2010</v>
      </c>
    </row>
    <row r="4546" spans="1:8" x14ac:dyDescent="0.3">
      <c r="A4546" s="203">
        <v>40347</v>
      </c>
      <c r="B4546" s="204" t="s">
        <v>134</v>
      </c>
      <c r="C4546" s="204" t="s">
        <v>134</v>
      </c>
      <c r="D4546" s="204" t="s">
        <v>711</v>
      </c>
      <c r="E4546" s="204" t="s">
        <v>712</v>
      </c>
      <c r="F4546" s="205">
        <v>5518</v>
      </c>
      <c r="G4546" s="205">
        <v>10393</v>
      </c>
      <c r="H4546">
        <f t="shared" si="84"/>
        <v>2010</v>
      </c>
    </row>
    <row r="4547" spans="1:8" x14ac:dyDescent="0.3">
      <c r="A4547" s="203">
        <v>40347</v>
      </c>
      <c r="B4547" s="204" t="s">
        <v>509</v>
      </c>
      <c r="C4547" s="204" t="s">
        <v>713</v>
      </c>
      <c r="D4547" s="204" t="s">
        <v>96</v>
      </c>
      <c r="E4547" s="204" t="s">
        <v>712</v>
      </c>
      <c r="F4547" s="205">
        <v>2903.6000000000004</v>
      </c>
      <c r="G4547" s="205">
        <v>2200.7000000000003</v>
      </c>
      <c r="H4547">
        <f t="shared" ref="H4547:H4610" si="85">YEAR(A4547)</f>
        <v>2010</v>
      </c>
    </row>
    <row r="4548" spans="1:8" x14ac:dyDescent="0.3">
      <c r="A4548" s="203">
        <v>40347</v>
      </c>
      <c r="B4548" s="204" t="s">
        <v>509</v>
      </c>
      <c r="C4548" s="204" t="s">
        <v>714</v>
      </c>
      <c r="D4548" s="204" t="s">
        <v>96</v>
      </c>
      <c r="E4548" s="204" t="s">
        <v>712</v>
      </c>
      <c r="F4548" s="205">
        <v>505</v>
      </c>
      <c r="G4548" s="205">
        <v>371</v>
      </c>
      <c r="H4548">
        <f t="shared" si="85"/>
        <v>2010</v>
      </c>
    </row>
    <row r="4549" spans="1:8" x14ac:dyDescent="0.3">
      <c r="A4549" s="203">
        <v>40347</v>
      </c>
      <c r="B4549" s="204" t="s">
        <v>509</v>
      </c>
      <c r="C4549" s="204" t="s">
        <v>715</v>
      </c>
      <c r="D4549" s="204" t="s">
        <v>96</v>
      </c>
      <c r="E4549" s="204" t="s">
        <v>712</v>
      </c>
      <c r="F4549" s="205">
        <v>0</v>
      </c>
      <c r="G4549" s="205">
        <v>2560</v>
      </c>
      <c r="H4549">
        <f t="shared" si="85"/>
        <v>2010</v>
      </c>
    </row>
    <row r="4550" spans="1:8" x14ac:dyDescent="0.3">
      <c r="A4550" s="203">
        <v>40347</v>
      </c>
      <c r="B4550" s="204" t="s">
        <v>716</v>
      </c>
      <c r="C4550" s="204" t="s">
        <v>716</v>
      </c>
      <c r="D4550" s="204" t="s">
        <v>96</v>
      </c>
      <c r="E4550" s="204" t="s">
        <v>712</v>
      </c>
      <c r="F4550" s="205">
        <v>772</v>
      </c>
      <c r="G4550" s="205">
        <v>1430</v>
      </c>
      <c r="H4550">
        <f t="shared" si="85"/>
        <v>2010</v>
      </c>
    </row>
    <row r="4551" spans="1:8" x14ac:dyDescent="0.3">
      <c r="A4551" s="203">
        <v>40347</v>
      </c>
      <c r="B4551" s="204" t="s">
        <v>717</v>
      </c>
      <c r="C4551" s="204" t="s">
        <v>718</v>
      </c>
      <c r="D4551" s="204" t="s">
        <v>96</v>
      </c>
      <c r="E4551" s="204" t="s">
        <v>712</v>
      </c>
      <c r="F4551" s="205">
        <v>1246</v>
      </c>
      <c r="G4551" s="205">
        <v>1573</v>
      </c>
      <c r="H4551">
        <f t="shared" si="85"/>
        <v>2010</v>
      </c>
    </row>
    <row r="4552" spans="1:8" x14ac:dyDescent="0.3">
      <c r="A4552" s="203">
        <v>40347</v>
      </c>
      <c r="B4552" s="204" t="s">
        <v>717</v>
      </c>
      <c r="C4552" s="204" t="s">
        <v>719</v>
      </c>
      <c r="D4552" s="204" t="s">
        <v>96</v>
      </c>
      <c r="E4552" s="204" t="s">
        <v>712</v>
      </c>
      <c r="F4552" s="205">
        <v>112</v>
      </c>
      <c r="G4552" s="205">
        <v>336</v>
      </c>
      <c r="H4552">
        <f t="shared" si="85"/>
        <v>2010</v>
      </c>
    </row>
    <row r="4553" spans="1:8" x14ac:dyDescent="0.3">
      <c r="A4553" s="203">
        <v>40347</v>
      </c>
      <c r="B4553" s="204" t="s">
        <v>720</v>
      </c>
      <c r="C4553" s="204" t="s">
        <v>720</v>
      </c>
      <c r="D4553" s="204" t="s">
        <v>96</v>
      </c>
      <c r="E4553" s="204" t="s">
        <v>712</v>
      </c>
      <c r="F4553" s="205">
        <v>265</v>
      </c>
      <c r="G4553" s="205">
        <v>607</v>
      </c>
      <c r="H4553">
        <f t="shared" si="85"/>
        <v>2010</v>
      </c>
    </row>
    <row r="4554" spans="1:8" x14ac:dyDescent="0.3">
      <c r="A4554" s="203">
        <v>40347</v>
      </c>
      <c r="B4554" s="204" t="s">
        <v>720</v>
      </c>
      <c r="C4554" s="204" t="s">
        <v>720</v>
      </c>
      <c r="D4554" s="204" t="s">
        <v>96</v>
      </c>
      <c r="E4554" s="204" t="s">
        <v>721</v>
      </c>
      <c r="F4554" s="205">
        <v>90</v>
      </c>
      <c r="G4554" s="205">
        <v>491</v>
      </c>
      <c r="H4554">
        <f t="shared" si="85"/>
        <v>2010</v>
      </c>
    </row>
    <row r="4555" spans="1:8" x14ac:dyDescent="0.3">
      <c r="A4555" s="203">
        <v>40347</v>
      </c>
      <c r="B4555" s="204" t="s">
        <v>134</v>
      </c>
      <c r="C4555" s="204" t="s">
        <v>134</v>
      </c>
      <c r="D4555" s="204" t="s">
        <v>711</v>
      </c>
      <c r="E4555" s="204" t="s">
        <v>721</v>
      </c>
      <c r="F4555" s="205">
        <v>6834</v>
      </c>
      <c r="G4555" s="205">
        <v>7458</v>
      </c>
      <c r="H4555">
        <f t="shared" si="85"/>
        <v>2010</v>
      </c>
    </row>
    <row r="4556" spans="1:8" x14ac:dyDescent="0.3">
      <c r="A4556" s="203">
        <v>40347</v>
      </c>
      <c r="B4556" s="204" t="s">
        <v>509</v>
      </c>
      <c r="C4556" s="204" t="s">
        <v>713</v>
      </c>
      <c r="D4556" s="204" t="s">
        <v>96</v>
      </c>
      <c r="E4556" s="204" t="s">
        <v>721</v>
      </c>
      <c r="F4556" s="205">
        <v>3575.0000000000005</v>
      </c>
      <c r="G4556" s="205">
        <v>2528.9</v>
      </c>
      <c r="H4556">
        <f t="shared" si="85"/>
        <v>2010</v>
      </c>
    </row>
    <row r="4557" spans="1:8" x14ac:dyDescent="0.3">
      <c r="A4557" s="203">
        <v>40347</v>
      </c>
      <c r="B4557" s="204" t="s">
        <v>509</v>
      </c>
      <c r="C4557" s="204" t="s">
        <v>714</v>
      </c>
      <c r="D4557" s="204" t="s">
        <v>96</v>
      </c>
      <c r="E4557" s="204" t="s">
        <v>721</v>
      </c>
      <c r="F4557" s="205">
        <v>472</v>
      </c>
      <c r="G4557" s="205">
        <v>743</v>
      </c>
      <c r="H4557">
        <f t="shared" si="85"/>
        <v>2010</v>
      </c>
    </row>
    <row r="4558" spans="1:8" x14ac:dyDescent="0.3">
      <c r="A4558" s="203">
        <v>40347</v>
      </c>
      <c r="B4558" s="204" t="s">
        <v>509</v>
      </c>
      <c r="C4558" s="204" t="s">
        <v>715</v>
      </c>
      <c r="D4558" s="204" t="s">
        <v>96</v>
      </c>
      <c r="E4558" s="204" t="s">
        <v>721</v>
      </c>
      <c r="F4558" s="205">
        <v>0</v>
      </c>
      <c r="G4558" s="205">
        <v>3473</v>
      </c>
      <c r="H4558">
        <f t="shared" si="85"/>
        <v>2010</v>
      </c>
    </row>
    <row r="4559" spans="1:8" x14ac:dyDescent="0.3">
      <c r="A4559" s="203">
        <v>40347</v>
      </c>
      <c r="B4559" s="204" t="s">
        <v>716</v>
      </c>
      <c r="C4559" s="204" t="s">
        <v>716</v>
      </c>
      <c r="D4559" s="204" t="s">
        <v>96</v>
      </c>
      <c r="E4559" s="204" t="s">
        <v>721</v>
      </c>
      <c r="F4559" s="205">
        <v>922</v>
      </c>
      <c r="G4559" s="205">
        <v>1129</v>
      </c>
      <c r="H4559">
        <f t="shared" si="85"/>
        <v>2010</v>
      </c>
    </row>
    <row r="4560" spans="1:8" x14ac:dyDescent="0.3">
      <c r="A4560" s="203">
        <v>40347</v>
      </c>
      <c r="B4560" s="204" t="s">
        <v>717</v>
      </c>
      <c r="C4560" s="204" t="s">
        <v>718</v>
      </c>
      <c r="D4560" s="204" t="s">
        <v>96</v>
      </c>
      <c r="E4560" s="204" t="s">
        <v>721</v>
      </c>
      <c r="F4560" s="205">
        <v>1101</v>
      </c>
      <c r="G4560" s="205">
        <v>977</v>
      </c>
      <c r="H4560">
        <f t="shared" si="85"/>
        <v>2010</v>
      </c>
    </row>
    <row r="4561" spans="1:8" x14ac:dyDescent="0.3">
      <c r="A4561" s="203">
        <v>40347</v>
      </c>
      <c r="B4561" s="204" t="s">
        <v>717</v>
      </c>
      <c r="C4561" s="204" t="s">
        <v>719</v>
      </c>
      <c r="D4561" s="204" t="s">
        <v>96</v>
      </c>
      <c r="E4561" s="204" t="s">
        <v>721</v>
      </c>
      <c r="F4561" s="205">
        <v>359</v>
      </c>
      <c r="G4561" s="205">
        <v>859</v>
      </c>
      <c r="H4561">
        <f t="shared" si="85"/>
        <v>2010</v>
      </c>
    </row>
    <row r="4562" spans="1:8" x14ac:dyDescent="0.3">
      <c r="A4562" s="203">
        <v>40354</v>
      </c>
      <c r="B4562" s="204" t="s">
        <v>134</v>
      </c>
      <c r="C4562" s="204" t="s">
        <v>134</v>
      </c>
      <c r="D4562" s="204" t="s">
        <v>711</v>
      </c>
      <c r="E4562" s="204" t="s">
        <v>712</v>
      </c>
      <c r="F4562" s="205">
        <v>5146</v>
      </c>
      <c r="G4562" s="205">
        <v>9065</v>
      </c>
      <c r="H4562">
        <f t="shared" si="85"/>
        <v>2010</v>
      </c>
    </row>
    <row r="4563" spans="1:8" x14ac:dyDescent="0.3">
      <c r="A4563" s="203">
        <v>40354</v>
      </c>
      <c r="B4563" s="204" t="s">
        <v>509</v>
      </c>
      <c r="C4563" s="204" t="s">
        <v>713</v>
      </c>
      <c r="D4563" s="204" t="s">
        <v>96</v>
      </c>
      <c r="E4563" s="204" t="s">
        <v>712</v>
      </c>
      <c r="F4563" s="205">
        <v>2682</v>
      </c>
      <c r="G4563" s="205">
        <v>2323.8000000000002</v>
      </c>
      <c r="H4563">
        <f t="shared" si="85"/>
        <v>2010</v>
      </c>
    </row>
    <row r="4564" spans="1:8" x14ac:dyDescent="0.3">
      <c r="A4564" s="203">
        <v>40354</v>
      </c>
      <c r="B4564" s="204" t="s">
        <v>509</v>
      </c>
      <c r="C4564" s="204" t="s">
        <v>714</v>
      </c>
      <c r="D4564" s="204" t="s">
        <v>96</v>
      </c>
      <c r="E4564" s="204" t="s">
        <v>712</v>
      </c>
      <c r="F4564" s="205">
        <v>748</v>
      </c>
      <c r="G4564" s="205">
        <v>533</v>
      </c>
      <c r="H4564">
        <f t="shared" si="85"/>
        <v>2010</v>
      </c>
    </row>
    <row r="4565" spans="1:8" x14ac:dyDescent="0.3">
      <c r="A4565" s="203">
        <v>40354</v>
      </c>
      <c r="B4565" s="204" t="s">
        <v>509</v>
      </c>
      <c r="C4565" s="204" t="s">
        <v>715</v>
      </c>
      <c r="D4565" s="204" t="s">
        <v>96</v>
      </c>
      <c r="E4565" s="204" t="s">
        <v>712</v>
      </c>
      <c r="F4565" s="205">
        <v>0</v>
      </c>
      <c r="G4565" s="205">
        <v>2321</v>
      </c>
      <c r="H4565">
        <f t="shared" si="85"/>
        <v>2010</v>
      </c>
    </row>
    <row r="4566" spans="1:8" x14ac:dyDescent="0.3">
      <c r="A4566" s="203">
        <v>40354</v>
      </c>
      <c r="B4566" s="204" t="s">
        <v>716</v>
      </c>
      <c r="C4566" s="204" t="s">
        <v>716</v>
      </c>
      <c r="D4566" s="204" t="s">
        <v>96</v>
      </c>
      <c r="E4566" s="204" t="s">
        <v>712</v>
      </c>
      <c r="F4566" s="205">
        <v>814</v>
      </c>
      <c r="G4566" s="205">
        <v>1412</v>
      </c>
      <c r="H4566">
        <f t="shared" si="85"/>
        <v>2010</v>
      </c>
    </row>
    <row r="4567" spans="1:8" x14ac:dyDescent="0.3">
      <c r="A4567" s="203">
        <v>40354</v>
      </c>
      <c r="B4567" s="204" t="s">
        <v>717</v>
      </c>
      <c r="C4567" s="204" t="s">
        <v>718</v>
      </c>
      <c r="D4567" s="204" t="s">
        <v>96</v>
      </c>
      <c r="E4567" s="204" t="s">
        <v>712</v>
      </c>
      <c r="F4567" s="205">
        <v>713</v>
      </c>
      <c r="G4567" s="205">
        <v>1509</v>
      </c>
      <c r="H4567">
        <f t="shared" si="85"/>
        <v>2010</v>
      </c>
    </row>
    <row r="4568" spans="1:8" x14ac:dyDescent="0.3">
      <c r="A4568" s="203">
        <v>40354</v>
      </c>
      <c r="B4568" s="204" t="s">
        <v>717</v>
      </c>
      <c r="C4568" s="204" t="s">
        <v>719</v>
      </c>
      <c r="D4568" s="204" t="s">
        <v>96</v>
      </c>
      <c r="E4568" s="204" t="s">
        <v>712</v>
      </c>
      <c r="F4568" s="205">
        <v>490</v>
      </c>
      <c r="G4568" s="205">
        <v>421</v>
      </c>
      <c r="H4568">
        <f t="shared" si="85"/>
        <v>2010</v>
      </c>
    </row>
    <row r="4569" spans="1:8" x14ac:dyDescent="0.3">
      <c r="A4569" s="203">
        <v>40354</v>
      </c>
      <c r="B4569" s="204" t="s">
        <v>720</v>
      </c>
      <c r="C4569" s="204" t="s">
        <v>720</v>
      </c>
      <c r="D4569" s="204" t="s">
        <v>96</v>
      </c>
      <c r="E4569" s="204" t="s">
        <v>712</v>
      </c>
      <c r="F4569" s="205">
        <v>215</v>
      </c>
      <c r="G4569" s="205">
        <v>650</v>
      </c>
      <c r="H4569">
        <f t="shared" si="85"/>
        <v>2010</v>
      </c>
    </row>
    <row r="4570" spans="1:8" x14ac:dyDescent="0.3">
      <c r="A4570" s="203">
        <v>40354</v>
      </c>
      <c r="B4570" s="204" t="s">
        <v>720</v>
      </c>
      <c r="C4570" s="204" t="s">
        <v>720</v>
      </c>
      <c r="D4570" s="204" t="s">
        <v>96</v>
      </c>
      <c r="E4570" s="204" t="s">
        <v>721</v>
      </c>
      <c r="F4570" s="205">
        <v>111</v>
      </c>
      <c r="G4570" s="205">
        <v>434</v>
      </c>
      <c r="H4570">
        <f t="shared" si="85"/>
        <v>2010</v>
      </c>
    </row>
    <row r="4571" spans="1:8" x14ac:dyDescent="0.3">
      <c r="A4571" s="203">
        <v>40354</v>
      </c>
      <c r="B4571" s="204" t="s">
        <v>134</v>
      </c>
      <c r="C4571" s="204" t="s">
        <v>134</v>
      </c>
      <c r="D4571" s="204" t="s">
        <v>711</v>
      </c>
      <c r="E4571" s="204" t="s">
        <v>721</v>
      </c>
      <c r="F4571" s="205">
        <v>6997</v>
      </c>
      <c r="G4571" s="205">
        <v>7316</v>
      </c>
      <c r="H4571">
        <f t="shared" si="85"/>
        <v>2010</v>
      </c>
    </row>
    <row r="4572" spans="1:8" x14ac:dyDescent="0.3">
      <c r="A4572" s="203">
        <v>40354</v>
      </c>
      <c r="B4572" s="204" t="s">
        <v>509</v>
      </c>
      <c r="C4572" s="204" t="s">
        <v>713</v>
      </c>
      <c r="D4572" s="204" t="s">
        <v>96</v>
      </c>
      <c r="E4572" s="204" t="s">
        <v>721</v>
      </c>
      <c r="F4572" s="205">
        <v>3604.7000000000003</v>
      </c>
      <c r="G4572" s="205">
        <v>2398</v>
      </c>
      <c r="H4572">
        <f t="shared" si="85"/>
        <v>2010</v>
      </c>
    </row>
    <row r="4573" spans="1:8" x14ac:dyDescent="0.3">
      <c r="A4573" s="203">
        <v>40354</v>
      </c>
      <c r="B4573" s="204" t="s">
        <v>509</v>
      </c>
      <c r="C4573" s="204" t="s">
        <v>714</v>
      </c>
      <c r="D4573" s="204" t="s">
        <v>96</v>
      </c>
      <c r="E4573" s="204" t="s">
        <v>721</v>
      </c>
      <c r="F4573" s="205">
        <v>988</v>
      </c>
      <c r="G4573" s="205">
        <v>879</v>
      </c>
      <c r="H4573">
        <f t="shared" si="85"/>
        <v>2010</v>
      </c>
    </row>
    <row r="4574" spans="1:8" x14ac:dyDescent="0.3">
      <c r="A4574" s="203">
        <v>40354</v>
      </c>
      <c r="B4574" s="204" t="s">
        <v>509</v>
      </c>
      <c r="C4574" s="204" t="s">
        <v>715</v>
      </c>
      <c r="D4574" s="204" t="s">
        <v>96</v>
      </c>
      <c r="E4574" s="204" t="s">
        <v>721</v>
      </c>
      <c r="F4574" s="205">
        <v>0</v>
      </c>
      <c r="G4574" s="205">
        <v>3502</v>
      </c>
      <c r="H4574">
        <f t="shared" si="85"/>
        <v>2010</v>
      </c>
    </row>
    <row r="4575" spans="1:8" x14ac:dyDescent="0.3">
      <c r="A4575" s="203">
        <v>40354</v>
      </c>
      <c r="B4575" s="204" t="s">
        <v>716</v>
      </c>
      <c r="C4575" s="204" t="s">
        <v>716</v>
      </c>
      <c r="D4575" s="204" t="s">
        <v>96</v>
      </c>
      <c r="E4575" s="204" t="s">
        <v>721</v>
      </c>
      <c r="F4575" s="205">
        <v>832</v>
      </c>
      <c r="G4575" s="205">
        <v>1125</v>
      </c>
      <c r="H4575">
        <f t="shared" si="85"/>
        <v>2010</v>
      </c>
    </row>
    <row r="4576" spans="1:8" x14ac:dyDescent="0.3">
      <c r="A4576" s="203">
        <v>40354</v>
      </c>
      <c r="B4576" s="204" t="s">
        <v>717</v>
      </c>
      <c r="C4576" s="204" t="s">
        <v>718</v>
      </c>
      <c r="D4576" s="204" t="s">
        <v>96</v>
      </c>
      <c r="E4576" s="204" t="s">
        <v>721</v>
      </c>
      <c r="F4576" s="205">
        <v>1079</v>
      </c>
      <c r="G4576" s="205">
        <v>932</v>
      </c>
      <c r="H4576">
        <f t="shared" si="85"/>
        <v>2010</v>
      </c>
    </row>
    <row r="4577" spans="1:8" x14ac:dyDescent="0.3">
      <c r="A4577" s="203">
        <v>40354</v>
      </c>
      <c r="B4577" s="204" t="s">
        <v>717</v>
      </c>
      <c r="C4577" s="204" t="s">
        <v>719</v>
      </c>
      <c r="D4577" s="204" t="s">
        <v>96</v>
      </c>
      <c r="E4577" s="204" t="s">
        <v>721</v>
      </c>
      <c r="F4577" s="205">
        <v>342</v>
      </c>
      <c r="G4577" s="205">
        <v>971</v>
      </c>
      <c r="H4577">
        <f t="shared" si="85"/>
        <v>2010</v>
      </c>
    </row>
    <row r="4578" spans="1:8" x14ac:dyDescent="0.3">
      <c r="A4578" s="203">
        <v>40361</v>
      </c>
      <c r="B4578" s="204" t="s">
        <v>134</v>
      </c>
      <c r="C4578" s="204" t="s">
        <v>134</v>
      </c>
      <c r="D4578" s="204" t="s">
        <v>711</v>
      </c>
      <c r="E4578" s="204" t="s">
        <v>712</v>
      </c>
      <c r="F4578" s="205">
        <v>5184</v>
      </c>
      <c r="G4578" s="205">
        <v>8497</v>
      </c>
      <c r="H4578">
        <f t="shared" si="85"/>
        <v>2010</v>
      </c>
    </row>
    <row r="4579" spans="1:8" x14ac:dyDescent="0.3">
      <c r="A4579" s="203">
        <v>40361</v>
      </c>
      <c r="B4579" s="204" t="s">
        <v>509</v>
      </c>
      <c r="C4579" s="204" t="s">
        <v>713</v>
      </c>
      <c r="D4579" s="204" t="s">
        <v>96</v>
      </c>
      <c r="E4579" s="204" t="s">
        <v>712</v>
      </c>
      <c r="F4579" s="205">
        <v>2567.3000000000002</v>
      </c>
      <c r="G4579" s="205">
        <v>2213.1000000000004</v>
      </c>
      <c r="H4579">
        <f t="shared" si="85"/>
        <v>2010</v>
      </c>
    </row>
    <row r="4580" spans="1:8" x14ac:dyDescent="0.3">
      <c r="A4580" s="203">
        <v>40361</v>
      </c>
      <c r="B4580" s="204" t="s">
        <v>509</v>
      </c>
      <c r="C4580" s="204" t="s">
        <v>714</v>
      </c>
      <c r="D4580" s="204" t="s">
        <v>96</v>
      </c>
      <c r="E4580" s="204" t="s">
        <v>712</v>
      </c>
      <c r="F4580" s="205">
        <v>597</v>
      </c>
      <c r="G4580" s="205">
        <v>749</v>
      </c>
      <c r="H4580">
        <f t="shared" si="85"/>
        <v>2010</v>
      </c>
    </row>
    <row r="4581" spans="1:8" x14ac:dyDescent="0.3">
      <c r="A4581" s="203">
        <v>40361</v>
      </c>
      <c r="B4581" s="204" t="s">
        <v>509</v>
      </c>
      <c r="C4581" s="204" t="s">
        <v>715</v>
      </c>
      <c r="D4581" s="204" t="s">
        <v>96</v>
      </c>
      <c r="E4581" s="204" t="s">
        <v>712</v>
      </c>
      <c r="F4581" s="205">
        <v>0</v>
      </c>
      <c r="G4581" s="205">
        <v>2470</v>
      </c>
      <c r="H4581">
        <f t="shared" si="85"/>
        <v>2010</v>
      </c>
    </row>
    <row r="4582" spans="1:8" x14ac:dyDescent="0.3">
      <c r="A4582" s="203">
        <v>40361</v>
      </c>
      <c r="B4582" s="204" t="s">
        <v>716</v>
      </c>
      <c r="C4582" s="204" t="s">
        <v>716</v>
      </c>
      <c r="D4582" s="204" t="s">
        <v>96</v>
      </c>
      <c r="E4582" s="204" t="s">
        <v>712</v>
      </c>
      <c r="F4582" s="205">
        <v>763</v>
      </c>
      <c r="G4582" s="205">
        <v>1055</v>
      </c>
      <c r="H4582">
        <f t="shared" si="85"/>
        <v>2010</v>
      </c>
    </row>
    <row r="4583" spans="1:8" x14ac:dyDescent="0.3">
      <c r="A4583" s="203">
        <v>40361</v>
      </c>
      <c r="B4583" s="204" t="s">
        <v>717</v>
      </c>
      <c r="C4583" s="204" t="s">
        <v>718</v>
      </c>
      <c r="D4583" s="204" t="s">
        <v>96</v>
      </c>
      <c r="E4583" s="204" t="s">
        <v>712</v>
      </c>
      <c r="F4583" s="205">
        <v>999</v>
      </c>
      <c r="G4583" s="205">
        <v>1303</v>
      </c>
      <c r="H4583">
        <f t="shared" si="85"/>
        <v>2010</v>
      </c>
    </row>
    <row r="4584" spans="1:8" x14ac:dyDescent="0.3">
      <c r="A4584" s="203">
        <v>40361</v>
      </c>
      <c r="B4584" s="204" t="s">
        <v>717</v>
      </c>
      <c r="C4584" s="204" t="s">
        <v>719</v>
      </c>
      <c r="D4584" s="204" t="s">
        <v>96</v>
      </c>
      <c r="E4584" s="204" t="s">
        <v>712</v>
      </c>
      <c r="F4584" s="205">
        <v>232</v>
      </c>
      <c r="G4584" s="205">
        <v>240</v>
      </c>
      <c r="H4584">
        <f t="shared" si="85"/>
        <v>2010</v>
      </c>
    </row>
    <row r="4585" spans="1:8" x14ac:dyDescent="0.3">
      <c r="A4585" s="203">
        <v>40361</v>
      </c>
      <c r="B4585" s="204" t="s">
        <v>720</v>
      </c>
      <c r="C4585" s="204" t="s">
        <v>720</v>
      </c>
      <c r="D4585" s="204" t="s">
        <v>96</v>
      </c>
      <c r="E4585" s="204" t="s">
        <v>712</v>
      </c>
      <c r="F4585" s="205">
        <v>207</v>
      </c>
      <c r="G4585" s="205">
        <v>549</v>
      </c>
      <c r="H4585">
        <f t="shared" si="85"/>
        <v>2010</v>
      </c>
    </row>
    <row r="4586" spans="1:8" x14ac:dyDescent="0.3">
      <c r="A4586" s="203">
        <v>40361</v>
      </c>
      <c r="B4586" s="204" t="s">
        <v>720</v>
      </c>
      <c r="C4586" s="204" t="s">
        <v>720</v>
      </c>
      <c r="D4586" s="204" t="s">
        <v>96</v>
      </c>
      <c r="E4586" s="204" t="s">
        <v>721</v>
      </c>
      <c r="F4586" s="205">
        <v>6</v>
      </c>
      <c r="G4586" s="205">
        <v>356</v>
      </c>
      <c r="H4586">
        <f t="shared" si="85"/>
        <v>2010</v>
      </c>
    </row>
    <row r="4587" spans="1:8" x14ac:dyDescent="0.3">
      <c r="A4587" s="203">
        <v>40361</v>
      </c>
      <c r="B4587" s="204" t="s">
        <v>134</v>
      </c>
      <c r="C4587" s="204" t="s">
        <v>134</v>
      </c>
      <c r="D4587" s="204" t="s">
        <v>711</v>
      </c>
      <c r="E4587" s="204" t="s">
        <v>721</v>
      </c>
      <c r="F4587" s="205">
        <v>6990</v>
      </c>
      <c r="G4587" s="205">
        <v>7069</v>
      </c>
      <c r="H4587">
        <f t="shared" si="85"/>
        <v>2010</v>
      </c>
    </row>
    <row r="4588" spans="1:8" x14ac:dyDescent="0.3">
      <c r="A4588" s="203">
        <v>40361</v>
      </c>
      <c r="B4588" s="204" t="s">
        <v>509</v>
      </c>
      <c r="C4588" s="204" t="s">
        <v>713</v>
      </c>
      <c r="D4588" s="204" t="s">
        <v>96</v>
      </c>
      <c r="E4588" s="204" t="s">
        <v>721</v>
      </c>
      <c r="F4588" s="205">
        <v>4148.1000000000004</v>
      </c>
      <c r="G4588" s="205">
        <v>2790.7000000000003</v>
      </c>
      <c r="H4588">
        <f t="shared" si="85"/>
        <v>2010</v>
      </c>
    </row>
    <row r="4589" spans="1:8" x14ac:dyDescent="0.3">
      <c r="A4589" s="203">
        <v>40361</v>
      </c>
      <c r="B4589" s="204" t="s">
        <v>509</v>
      </c>
      <c r="C4589" s="204" t="s">
        <v>714</v>
      </c>
      <c r="D4589" s="204" t="s">
        <v>96</v>
      </c>
      <c r="E4589" s="204" t="s">
        <v>721</v>
      </c>
      <c r="F4589" s="205">
        <v>276</v>
      </c>
      <c r="G4589" s="205">
        <v>495</v>
      </c>
      <c r="H4589">
        <f t="shared" si="85"/>
        <v>2010</v>
      </c>
    </row>
    <row r="4590" spans="1:8" x14ac:dyDescent="0.3">
      <c r="A4590" s="203">
        <v>40361</v>
      </c>
      <c r="B4590" s="204" t="s">
        <v>509</v>
      </c>
      <c r="C4590" s="204" t="s">
        <v>715</v>
      </c>
      <c r="D4590" s="204" t="s">
        <v>96</v>
      </c>
      <c r="E4590" s="204" t="s">
        <v>721</v>
      </c>
      <c r="F4590" s="205">
        <v>0</v>
      </c>
      <c r="G4590" s="205">
        <v>3513</v>
      </c>
      <c r="H4590">
        <f t="shared" si="85"/>
        <v>2010</v>
      </c>
    </row>
    <row r="4591" spans="1:8" x14ac:dyDescent="0.3">
      <c r="A4591" s="203">
        <v>40361</v>
      </c>
      <c r="B4591" s="204" t="s">
        <v>716</v>
      </c>
      <c r="C4591" s="204" t="s">
        <v>716</v>
      </c>
      <c r="D4591" s="204" t="s">
        <v>96</v>
      </c>
      <c r="E4591" s="204" t="s">
        <v>721</v>
      </c>
      <c r="F4591" s="205">
        <v>1133</v>
      </c>
      <c r="G4591" s="205">
        <v>1200</v>
      </c>
      <c r="H4591">
        <f t="shared" si="85"/>
        <v>2010</v>
      </c>
    </row>
    <row r="4592" spans="1:8" x14ac:dyDescent="0.3">
      <c r="A4592" s="203">
        <v>40361</v>
      </c>
      <c r="B4592" s="204" t="s">
        <v>717</v>
      </c>
      <c r="C4592" s="204" t="s">
        <v>718</v>
      </c>
      <c r="D4592" s="204" t="s">
        <v>96</v>
      </c>
      <c r="E4592" s="204" t="s">
        <v>721</v>
      </c>
      <c r="F4592" s="205">
        <v>1081</v>
      </c>
      <c r="G4592" s="205">
        <v>1113</v>
      </c>
      <c r="H4592">
        <f t="shared" si="85"/>
        <v>2010</v>
      </c>
    </row>
    <row r="4593" spans="1:8" x14ac:dyDescent="0.3">
      <c r="A4593" s="203">
        <v>40361</v>
      </c>
      <c r="B4593" s="204" t="s">
        <v>717</v>
      </c>
      <c r="C4593" s="204" t="s">
        <v>719</v>
      </c>
      <c r="D4593" s="204" t="s">
        <v>96</v>
      </c>
      <c r="E4593" s="204" t="s">
        <v>721</v>
      </c>
      <c r="F4593" s="205">
        <v>324</v>
      </c>
      <c r="G4593" s="205">
        <v>977</v>
      </c>
      <c r="H4593">
        <f t="shared" si="85"/>
        <v>2010</v>
      </c>
    </row>
    <row r="4594" spans="1:8" x14ac:dyDescent="0.3">
      <c r="A4594" s="203">
        <v>40368</v>
      </c>
      <c r="B4594" s="204" t="s">
        <v>134</v>
      </c>
      <c r="C4594" s="204" t="s">
        <v>134</v>
      </c>
      <c r="D4594" s="204" t="s">
        <v>711</v>
      </c>
      <c r="E4594" s="204" t="s">
        <v>712</v>
      </c>
      <c r="F4594" s="205">
        <v>5207</v>
      </c>
      <c r="G4594" s="205">
        <v>8666</v>
      </c>
      <c r="H4594">
        <f t="shared" si="85"/>
        <v>2010</v>
      </c>
    </row>
    <row r="4595" spans="1:8" x14ac:dyDescent="0.3">
      <c r="A4595" s="203">
        <v>40368</v>
      </c>
      <c r="B4595" s="204" t="s">
        <v>509</v>
      </c>
      <c r="C4595" s="204" t="s">
        <v>713</v>
      </c>
      <c r="D4595" s="204" t="s">
        <v>96</v>
      </c>
      <c r="E4595" s="204" t="s">
        <v>712</v>
      </c>
      <c r="F4595" s="205">
        <v>2713.7000000000003</v>
      </c>
      <c r="G4595" s="205">
        <v>2331.6000000000004</v>
      </c>
      <c r="H4595">
        <f t="shared" si="85"/>
        <v>2010</v>
      </c>
    </row>
    <row r="4596" spans="1:8" x14ac:dyDescent="0.3">
      <c r="A4596" s="203">
        <v>40368</v>
      </c>
      <c r="B4596" s="204" t="s">
        <v>509</v>
      </c>
      <c r="C4596" s="204" t="s">
        <v>714</v>
      </c>
      <c r="D4596" s="204" t="s">
        <v>96</v>
      </c>
      <c r="E4596" s="204" t="s">
        <v>712</v>
      </c>
      <c r="F4596" s="205">
        <v>524</v>
      </c>
      <c r="G4596" s="205">
        <v>963</v>
      </c>
      <c r="H4596">
        <f t="shared" si="85"/>
        <v>2010</v>
      </c>
    </row>
    <row r="4597" spans="1:8" x14ac:dyDescent="0.3">
      <c r="A4597" s="203">
        <v>40368</v>
      </c>
      <c r="B4597" s="204" t="s">
        <v>509</v>
      </c>
      <c r="C4597" s="204" t="s">
        <v>715</v>
      </c>
      <c r="D4597" s="204" t="s">
        <v>96</v>
      </c>
      <c r="E4597" s="204" t="s">
        <v>712</v>
      </c>
      <c r="F4597" s="205">
        <v>0</v>
      </c>
      <c r="G4597" s="205">
        <v>2474</v>
      </c>
      <c r="H4597">
        <f t="shared" si="85"/>
        <v>2010</v>
      </c>
    </row>
    <row r="4598" spans="1:8" x14ac:dyDescent="0.3">
      <c r="A4598" s="203">
        <v>40368</v>
      </c>
      <c r="B4598" s="204" t="s">
        <v>716</v>
      </c>
      <c r="C4598" s="204" t="s">
        <v>716</v>
      </c>
      <c r="D4598" s="204" t="s">
        <v>96</v>
      </c>
      <c r="E4598" s="204" t="s">
        <v>712</v>
      </c>
      <c r="F4598" s="205">
        <v>848</v>
      </c>
      <c r="G4598" s="205">
        <v>1555</v>
      </c>
      <c r="H4598">
        <f t="shared" si="85"/>
        <v>2010</v>
      </c>
    </row>
    <row r="4599" spans="1:8" x14ac:dyDescent="0.3">
      <c r="A4599" s="203">
        <v>40368</v>
      </c>
      <c r="B4599" s="204" t="s">
        <v>717</v>
      </c>
      <c r="C4599" s="204" t="s">
        <v>718</v>
      </c>
      <c r="D4599" s="204" t="s">
        <v>96</v>
      </c>
      <c r="E4599" s="204" t="s">
        <v>712</v>
      </c>
      <c r="F4599" s="205">
        <v>1251</v>
      </c>
      <c r="G4599" s="205">
        <v>1409</v>
      </c>
      <c r="H4599">
        <f t="shared" si="85"/>
        <v>2010</v>
      </c>
    </row>
    <row r="4600" spans="1:8" x14ac:dyDescent="0.3">
      <c r="A4600" s="203">
        <v>40368</v>
      </c>
      <c r="B4600" s="204" t="s">
        <v>717</v>
      </c>
      <c r="C4600" s="204" t="s">
        <v>719</v>
      </c>
      <c r="D4600" s="204" t="s">
        <v>96</v>
      </c>
      <c r="E4600" s="204" t="s">
        <v>712</v>
      </c>
      <c r="F4600" s="205">
        <v>-44</v>
      </c>
      <c r="G4600" s="205">
        <v>212</v>
      </c>
      <c r="H4600">
        <f t="shared" si="85"/>
        <v>2010</v>
      </c>
    </row>
    <row r="4601" spans="1:8" x14ac:dyDescent="0.3">
      <c r="A4601" s="203">
        <v>40368</v>
      </c>
      <c r="B4601" s="204" t="s">
        <v>720</v>
      </c>
      <c r="C4601" s="204" t="s">
        <v>720</v>
      </c>
      <c r="D4601" s="204" t="s">
        <v>96</v>
      </c>
      <c r="E4601" s="204" t="s">
        <v>712</v>
      </c>
      <c r="F4601" s="205">
        <v>236</v>
      </c>
      <c r="G4601" s="205">
        <v>537</v>
      </c>
      <c r="H4601">
        <f t="shared" si="85"/>
        <v>2010</v>
      </c>
    </row>
    <row r="4602" spans="1:8" x14ac:dyDescent="0.3">
      <c r="A4602" s="203">
        <v>40368</v>
      </c>
      <c r="B4602" s="204" t="s">
        <v>720</v>
      </c>
      <c r="C4602" s="204" t="s">
        <v>720</v>
      </c>
      <c r="D4602" s="204" t="s">
        <v>96</v>
      </c>
      <c r="E4602" s="204" t="s">
        <v>721</v>
      </c>
      <c r="F4602" s="205">
        <v>204</v>
      </c>
      <c r="G4602" s="205">
        <v>579</v>
      </c>
      <c r="H4602">
        <f t="shared" si="85"/>
        <v>2010</v>
      </c>
    </row>
    <row r="4603" spans="1:8" x14ac:dyDescent="0.3">
      <c r="A4603" s="203">
        <v>40368</v>
      </c>
      <c r="B4603" s="204" t="s">
        <v>134</v>
      </c>
      <c r="C4603" s="204" t="s">
        <v>134</v>
      </c>
      <c r="D4603" s="204" t="s">
        <v>711</v>
      </c>
      <c r="E4603" s="204" t="s">
        <v>721</v>
      </c>
      <c r="F4603" s="205">
        <v>6752</v>
      </c>
      <c r="G4603" s="205">
        <v>7970</v>
      </c>
      <c r="H4603">
        <f t="shared" si="85"/>
        <v>2010</v>
      </c>
    </row>
    <row r="4604" spans="1:8" x14ac:dyDescent="0.3">
      <c r="A4604" s="203">
        <v>40368</v>
      </c>
      <c r="B4604" s="204" t="s">
        <v>509</v>
      </c>
      <c r="C4604" s="204" t="s">
        <v>713</v>
      </c>
      <c r="D4604" s="204" t="s">
        <v>96</v>
      </c>
      <c r="E4604" s="204" t="s">
        <v>721</v>
      </c>
      <c r="F4604" s="205">
        <v>3634.4</v>
      </c>
      <c r="G4604" s="205">
        <v>2745.6000000000004</v>
      </c>
      <c r="H4604">
        <f t="shared" si="85"/>
        <v>2010</v>
      </c>
    </row>
    <row r="4605" spans="1:8" x14ac:dyDescent="0.3">
      <c r="A4605" s="203">
        <v>40368</v>
      </c>
      <c r="B4605" s="204" t="s">
        <v>509</v>
      </c>
      <c r="C4605" s="204" t="s">
        <v>714</v>
      </c>
      <c r="D4605" s="204" t="s">
        <v>96</v>
      </c>
      <c r="E4605" s="204" t="s">
        <v>721</v>
      </c>
      <c r="F4605" s="205">
        <v>621</v>
      </c>
      <c r="G4605" s="205">
        <v>608</v>
      </c>
      <c r="H4605">
        <f t="shared" si="85"/>
        <v>2010</v>
      </c>
    </row>
    <row r="4606" spans="1:8" x14ac:dyDescent="0.3">
      <c r="A4606" s="203">
        <v>40368</v>
      </c>
      <c r="B4606" s="204" t="s">
        <v>509</v>
      </c>
      <c r="C4606" s="204" t="s">
        <v>715</v>
      </c>
      <c r="D4606" s="204" t="s">
        <v>96</v>
      </c>
      <c r="E4606" s="204" t="s">
        <v>721</v>
      </c>
      <c r="F4606" s="205">
        <v>0</v>
      </c>
      <c r="G4606" s="205">
        <v>3196</v>
      </c>
      <c r="H4606">
        <f t="shared" si="85"/>
        <v>2010</v>
      </c>
    </row>
    <row r="4607" spans="1:8" x14ac:dyDescent="0.3">
      <c r="A4607" s="203">
        <v>40368</v>
      </c>
      <c r="B4607" s="204" t="s">
        <v>716</v>
      </c>
      <c r="C4607" s="204" t="s">
        <v>716</v>
      </c>
      <c r="D4607" s="204" t="s">
        <v>96</v>
      </c>
      <c r="E4607" s="204" t="s">
        <v>721</v>
      </c>
      <c r="F4607" s="205">
        <v>1045</v>
      </c>
      <c r="G4607" s="205">
        <v>1299</v>
      </c>
      <c r="H4607">
        <f t="shared" si="85"/>
        <v>2010</v>
      </c>
    </row>
    <row r="4608" spans="1:8" x14ac:dyDescent="0.3">
      <c r="A4608" s="203">
        <v>40368</v>
      </c>
      <c r="B4608" s="204" t="s">
        <v>717</v>
      </c>
      <c r="C4608" s="204" t="s">
        <v>718</v>
      </c>
      <c r="D4608" s="204" t="s">
        <v>96</v>
      </c>
      <c r="E4608" s="204" t="s">
        <v>721</v>
      </c>
      <c r="F4608" s="205">
        <v>1047</v>
      </c>
      <c r="G4608" s="205">
        <v>1259</v>
      </c>
      <c r="H4608">
        <f t="shared" si="85"/>
        <v>2010</v>
      </c>
    </row>
    <row r="4609" spans="1:8" x14ac:dyDescent="0.3">
      <c r="A4609" s="203">
        <v>40368</v>
      </c>
      <c r="B4609" s="204" t="s">
        <v>717</v>
      </c>
      <c r="C4609" s="204" t="s">
        <v>719</v>
      </c>
      <c r="D4609" s="204" t="s">
        <v>96</v>
      </c>
      <c r="E4609" s="204" t="s">
        <v>721</v>
      </c>
      <c r="F4609" s="205">
        <v>217</v>
      </c>
      <c r="G4609" s="205">
        <v>1000</v>
      </c>
      <c r="H4609">
        <f t="shared" si="85"/>
        <v>2010</v>
      </c>
    </row>
    <row r="4610" spans="1:8" x14ac:dyDescent="0.3">
      <c r="A4610" s="203">
        <v>40375</v>
      </c>
      <c r="B4610" s="204" t="s">
        <v>134</v>
      </c>
      <c r="C4610" s="204" t="s">
        <v>134</v>
      </c>
      <c r="D4610" s="204" t="s">
        <v>711</v>
      </c>
      <c r="E4610" s="204" t="s">
        <v>712</v>
      </c>
      <c r="F4610" s="205">
        <v>5245</v>
      </c>
      <c r="G4610" s="205">
        <v>10235</v>
      </c>
      <c r="H4610">
        <f t="shared" si="85"/>
        <v>2010</v>
      </c>
    </row>
    <row r="4611" spans="1:8" x14ac:dyDescent="0.3">
      <c r="A4611" s="203">
        <v>40375</v>
      </c>
      <c r="B4611" s="204" t="s">
        <v>509</v>
      </c>
      <c r="C4611" s="204" t="s">
        <v>713</v>
      </c>
      <c r="D4611" s="204" t="s">
        <v>96</v>
      </c>
      <c r="E4611" s="204" t="s">
        <v>712</v>
      </c>
      <c r="F4611" s="205">
        <v>2807.2000000000003</v>
      </c>
      <c r="G4611" s="205">
        <v>2529.6000000000004</v>
      </c>
      <c r="H4611">
        <f t="shared" ref="H4611:H4674" si="86">YEAR(A4611)</f>
        <v>2010</v>
      </c>
    </row>
    <row r="4612" spans="1:8" x14ac:dyDescent="0.3">
      <c r="A4612" s="203">
        <v>40375</v>
      </c>
      <c r="B4612" s="204" t="s">
        <v>509</v>
      </c>
      <c r="C4612" s="204" t="s">
        <v>714</v>
      </c>
      <c r="D4612" s="204" t="s">
        <v>96</v>
      </c>
      <c r="E4612" s="204" t="s">
        <v>712</v>
      </c>
      <c r="F4612" s="205">
        <v>398</v>
      </c>
      <c r="G4612" s="205">
        <v>789</v>
      </c>
      <c r="H4612">
        <f t="shared" si="86"/>
        <v>2010</v>
      </c>
    </row>
    <row r="4613" spans="1:8" x14ac:dyDescent="0.3">
      <c r="A4613" s="203">
        <v>40375</v>
      </c>
      <c r="B4613" s="204" t="s">
        <v>509</v>
      </c>
      <c r="C4613" s="204" t="s">
        <v>715</v>
      </c>
      <c r="D4613" s="204" t="s">
        <v>96</v>
      </c>
      <c r="E4613" s="204" t="s">
        <v>712</v>
      </c>
      <c r="F4613" s="205">
        <v>0</v>
      </c>
      <c r="G4613" s="205">
        <v>2450</v>
      </c>
      <c r="H4613">
        <f t="shared" si="86"/>
        <v>2010</v>
      </c>
    </row>
    <row r="4614" spans="1:8" x14ac:dyDescent="0.3">
      <c r="A4614" s="203">
        <v>40375</v>
      </c>
      <c r="B4614" s="204" t="s">
        <v>716</v>
      </c>
      <c r="C4614" s="204" t="s">
        <v>716</v>
      </c>
      <c r="D4614" s="204" t="s">
        <v>96</v>
      </c>
      <c r="E4614" s="204" t="s">
        <v>712</v>
      </c>
      <c r="F4614" s="205">
        <v>846</v>
      </c>
      <c r="G4614" s="205">
        <v>1762</v>
      </c>
      <c r="H4614">
        <f t="shared" si="86"/>
        <v>2010</v>
      </c>
    </row>
    <row r="4615" spans="1:8" x14ac:dyDescent="0.3">
      <c r="A4615" s="203">
        <v>40375</v>
      </c>
      <c r="B4615" s="204" t="s">
        <v>717</v>
      </c>
      <c r="C4615" s="204" t="s">
        <v>718</v>
      </c>
      <c r="D4615" s="204" t="s">
        <v>96</v>
      </c>
      <c r="E4615" s="204" t="s">
        <v>712</v>
      </c>
      <c r="F4615" s="205">
        <v>738</v>
      </c>
      <c r="G4615" s="205">
        <v>1381</v>
      </c>
      <c r="H4615">
        <f t="shared" si="86"/>
        <v>2010</v>
      </c>
    </row>
    <row r="4616" spans="1:8" x14ac:dyDescent="0.3">
      <c r="A4616" s="203">
        <v>40375</v>
      </c>
      <c r="B4616" s="204" t="s">
        <v>717</v>
      </c>
      <c r="C4616" s="204" t="s">
        <v>719</v>
      </c>
      <c r="D4616" s="204" t="s">
        <v>96</v>
      </c>
      <c r="E4616" s="204" t="s">
        <v>712</v>
      </c>
      <c r="F4616" s="205">
        <v>267</v>
      </c>
      <c r="G4616" s="205">
        <v>203</v>
      </c>
      <c r="H4616">
        <f t="shared" si="86"/>
        <v>2010</v>
      </c>
    </row>
    <row r="4617" spans="1:8" x14ac:dyDescent="0.3">
      <c r="A4617" s="203">
        <v>40375</v>
      </c>
      <c r="B4617" s="204" t="s">
        <v>720</v>
      </c>
      <c r="C4617" s="204" t="s">
        <v>720</v>
      </c>
      <c r="D4617" s="204" t="s">
        <v>96</v>
      </c>
      <c r="E4617" s="204" t="s">
        <v>712</v>
      </c>
      <c r="F4617" s="205">
        <v>245</v>
      </c>
      <c r="G4617" s="205">
        <v>605</v>
      </c>
      <c r="H4617">
        <f t="shared" si="86"/>
        <v>2010</v>
      </c>
    </row>
    <row r="4618" spans="1:8" x14ac:dyDescent="0.3">
      <c r="A4618" s="203">
        <v>40375</v>
      </c>
      <c r="B4618" s="204" t="s">
        <v>720</v>
      </c>
      <c r="C4618" s="204" t="s">
        <v>720</v>
      </c>
      <c r="D4618" s="204" t="s">
        <v>96</v>
      </c>
      <c r="E4618" s="204" t="s">
        <v>721</v>
      </c>
      <c r="F4618" s="205">
        <v>341</v>
      </c>
      <c r="G4618" s="205">
        <v>624</v>
      </c>
      <c r="H4618">
        <f t="shared" si="86"/>
        <v>2010</v>
      </c>
    </row>
    <row r="4619" spans="1:8" x14ac:dyDescent="0.3">
      <c r="A4619" s="203">
        <v>40375</v>
      </c>
      <c r="B4619" s="204" t="s">
        <v>134</v>
      </c>
      <c r="C4619" s="204" t="s">
        <v>134</v>
      </c>
      <c r="D4619" s="204" t="s">
        <v>711</v>
      </c>
      <c r="E4619" s="204" t="s">
        <v>721</v>
      </c>
      <c r="F4619" s="205">
        <v>6891</v>
      </c>
      <c r="G4619" s="205">
        <v>6675</v>
      </c>
      <c r="H4619">
        <f t="shared" si="86"/>
        <v>2010</v>
      </c>
    </row>
    <row r="4620" spans="1:8" x14ac:dyDescent="0.3">
      <c r="A4620" s="203">
        <v>40375</v>
      </c>
      <c r="B4620" s="204" t="s">
        <v>509</v>
      </c>
      <c r="C4620" s="204" t="s">
        <v>713</v>
      </c>
      <c r="D4620" s="204" t="s">
        <v>96</v>
      </c>
      <c r="E4620" s="204" t="s">
        <v>721</v>
      </c>
      <c r="F4620" s="205">
        <v>4028.2000000000003</v>
      </c>
      <c r="G4620" s="205">
        <v>2709.3</v>
      </c>
      <c r="H4620">
        <f t="shared" si="86"/>
        <v>2010</v>
      </c>
    </row>
    <row r="4621" spans="1:8" x14ac:dyDescent="0.3">
      <c r="A4621" s="203">
        <v>40375</v>
      </c>
      <c r="B4621" s="204" t="s">
        <v>509</v>
      </c>
      <c r="C4621" s="204" t="s">
        <v>714</v>
      </c>
      <c r="D4621" s="204" t="s">
        <v>96</v>
      </c>
      <c r="E4621" s="204" t="s">
        <v>721</v>
      </c>
      <c r="F4621" s="205">
        <v>533</v>
      </c>
      <c r="G4621" s="205">
        <v>387</v>
      </c>
      <c r="H4621">
        <f t="shared" si="86"/>
        <v>2010</v>
      </c>
    </row>
    <row r="4622" spans="1:8" x14ac:dyDescent="0.3">
      <c r="A4622" s="203">
        <v>40375</v>
      </c>
      <c r="B4622" s="204" t="s">
        <v>509</v>
      </c>
      <c r="C4622" s="204" t="s">
        <v>715</v>
      </c>
      <c r="D4622" s="204" t="s">
        <v>96</v>
      </c>
      <c r="E4622" s="204" t="s">
        <v>721</v>
      </c>
      <c r="F4622" s="205">
        <v>0</v>
      </c>
      <c r="G4622" s="205">
        <v>3429</v>
      </c>
      <c r="H4622">
        <f t="shared" si="86"/>
        <v>2010</v>
      </c>
    </row>
    <row r="4623" spans="1:8" x14ac:dyDescent="0.3">
      <c r="A4623" s="203">
        <v>40375</v>
      </c>
      <c r="B4623" s="204" t="s">
        <v>716</v>
      </c>
      <c r="C4623" s="204" t="s">
        <v>716</v>
      </c>
      <c r="D4623" s="204" t="s">
        <v>96</v>
      </c>
      <c r="E4623" s="204" t="s">
        <v>721</v>
      </c>
      <c r="F4623" s="205">
        <v>1146</v>
      </c>
      <c r="G4623" s="205">
        <v>1550</v>
      </c>
      <c r="H4623">
        <f t="shared" si="86"/>
        <v>2010</v>
      </c>
    </row>
    <row r="4624" spans="1:8" x14ac:dyDescent="0.3">
      <c r="A4624" s="203">
        <v>40375</v>
      </c>
      <c r="B4624" s="204" t="s">
        <v>717</v>
      </c>
      <c r="C4624" s="204" t="s">
        <v>718</v>
      </c>
      <c r="D4624" s="204" t="s">
        <v>96</v>
      </c>
      <c r="E4624" s="204" t="s">
        <v>721</v>
      </c>
      <c r="F4624" s="205">
        <v>920</v>
      </c>
      <c r="G4624" s="205">
        <v>1304</v>
      </c>
      <c r="H4624">
        <f t="shared" si="86"/>
        <v>2010</v>
      </c>
    </row>
    <row r="4625" spans="1:8" x14ac:dyDescent="0.3">
      <c r="A4625" s="203">
        <v>40375</v>
      </c>
      <c r="B4625" s="204" t="s">
        <v>717</v>
      </c>
      <c r="C4625" s="204" t="s">
        <v>719</v>
      </c>
      <c r="D4625" s="204" t="s">
        <v>96</v>
      </c>
      <c r="E4625" s="204" t="s">
        <v>721</v>
      </c>
      <c r="F4625" s="205">
        <v>302</v>
      </c>
      <c r="G4625" s="205">
        <v>1007</v>
      </c>
      <c r="H4625">
        <f t="shared" si="86"/>
        <v>2010</v>
      </c>
    </row>
    <row r="4626" spans="1:8" x14ac:dyDescent="0.3">
      <c r="A4626" s="203">
        <v>40382</v>
      </c>
      <c r="B4626" s="204" t="s">
        <v>134</v>
      </c>
      <c r="C4626" s="204" t="s">
        <v>134</v>
      </c>
      <c r="D4626" s="204" t="s">
        <v>711</v>
      </c>
      <c r="E4626" s="204" t="s">
        <v>712</v>
      </c>
      <c r="F4626" s="205">
        <v>5300</v>
      </c>
      <c r="G4626" s="205">
        <v>8471</v>
      </c>
      <c r="H4626">
        <f t="shared" si="86"/>
        <v>2010</v>
      </c>
    </row>
    <row r="4627" spans="1:8" x14ac:dyDescent="0.3">
      <c r="A4627" s="203">
        <v>40382</v>
      </c>
      <c r="B4627" s="204" t="s">
        <v>509</v>
      </c>
      <c r="C4627" s="204" t="s">
        <v>713</v>
      </c>
      <c r="D4627" s="204" t="s">
        <v>96</v>
      </c>
      <c r="E4627" s="204" t="s">
        <v>712</v>
      </c>
      <c r="F4627" s="205">
        <v>2436.6000000000004</v>
      </c>
      <c r="G4627" s="205">
        <v>2635.2000000000003</v>
      </c>
      <c r="H4627">
        <f t="shared" si="86"/>
        <v>2010</v>
      </c>
    </row>
    <row r="4628" spans="1:8" x14ac:dyDescent="0.3">
      <c r="A4628" s="203">
        <v>40382</v>
      </c>
      <c r="B4628" s="204" t="s">
        <v>509</v>
      </c>
      <c r="C4628" s="204" t="s">
        <v>714</v>
      </c>
      <c r="D4628" s="204" t="s">
        <v>96</v>
      </c>
      <c r="E4628" s="204" t="s">
        <v>712</v>
      </c>
      <c r="F4628" s="205">
        <v>469</v>
      </c>
      <c r="G4628" s="205">
        <v>932</v>
      </c>
      <c r="H4628">
        <f t="shared" si="86"/>
        <v>2010</v>
      </c>
    </row>
    <row r="4629" spans="1:8" x14ac:dyDescent="0.3">
      <c r="A4629" s="203">
        <v>40382</v>
      </c>
      <c r="B4629" s="204" t="s">
        <v>509</v>
      </c>
      <c r="C4629" s="204" t="s">
        <v>715</v>
      </c>
      <c r="D4629" s="204" t="s">
        <v>96</v>
      </c>
      <c r="E4629" s="204" t="s">
        <v>712</v>
      </c>
      <c r="F4629" s="205">
        <v>0</v>
      </c>
      <c r="G4629" s="205">
        <v>2564</v>
      </c>
      <c r="H4629">
        <f t="shared" si="86"/>
        <v>2010</v>
      </c>
    </row>
    <row r="4630" spans="1:8" x14ac:dyDescent="0.3">
      <c r="A4630" s="203">
        <v>40382</v>
      </c>
      <c r="B4630" s="204" t="s">
        <v>716</v>
      </c>
      <c r="C4630" s="204" t="s">
        <v>716</v>
      </c>
      <c r="D4630" s="204" t="s">
        <v>96</v>
      </c>
      <c r="E4630" s="204" t="s">
        <v>712</v>
      </c>
      <c r="F4630" s="205">
        <v>808</v>
      </c>
      <c r="G4630" s="205">
        <v>1554</v>
      </c>
      <c r="H4630">
        <f t="shared" si="86"/>
        <v>2010</v>
      </c>
    </row>
    <row r="4631" spans="1:8" x14ac:dyDescent="0.3">
      <c r="A4631" s="203">
        <v>40382</v>
      </c>
      <c r="B4631" s="204" t="s">
        <v>717</v>
      </c>
      <c r="C4631" s="204" t="s">
        <v>718</v>
      </c>
      <c r="D4631" s="204" t="s">
        <v>96</v>
      </c>
      <c r="E4631" s="204" t="s">
        <v>712</v>
      </c>
      <c r="F4631" s="205">
        <v>1007</v>
      </c>
      <c r="G4631" s="205">
        <v>1704</v>
      </c>
      <c r="H4631">
        <f t="shared" si="86"/>
        <v>2010</v>
      </c>
    </row>
    <row r="4632" spans="1:8" x14ac:dyDescent="0.3">
      <c r="A4632" s="203">
        <v>40382</v>
      </c>
      <c r="B4632" s="204" t="s">
        <v>717</v>
      </c>
      <c r="C4632" s="204" t="s">
        <v>719</v>
      </c>
      <c r="D4632" s="204" t="s">
        <v>96</v>
      </c>
      <c r="E4632" s="204" t="s">
        <v>712</v>
      </c>
      <c r="F4632" s="205">
        <v>145</v>
      </c>
      <c r="G4632" s="205">
        <v>350</v>
      </c>
      <c r="H4632">
        <f t="shared" si="86"/>
        <v>2010</v>
      </c>
    </row>
    <row r="4633" spans="1:8" x14ac:dyDescent="0.3">
      <c r="A4633" s="203">
        <v>40382</v>
      </c>
      <c r="B4633" s="204" t="s">
        <v>720</v>
      </c>
      <c r="C4633" s="204" t="s">
        <v>720</v>
      </c>
      <c r="D4633" s="204" t="s">
        <v>96</v>
      </c>
      <c r="E4633" s="204" t="s">
        <v>712</v>
      </c>
      <c r="F4633" s="205">
        <v>230</v>
      </c>
      <c r="G4633" s="205">
        <v>594</v>
      </c>
      <c r="H4633">
        <f t="shared" si="86"/>
        <v>2010</v>
      </c>
    </row>
    <row r="4634" spans="1:8" x14ac:dyDescent="0.3">
      <c r="A4634" s="203">
        <v>40382</v>
      </c>
      <c r="B4634" s="204" t="s">
        <v>720</v>
      </c>
      <c r="C4634" s="204" t="s">
        <v>720</v>
      </c>
      <c r="D4634" s="204" t="s">
        <v>96</v>
      </c>
      <c r="E4634" s="204" t="s">
        <v>721</v>
      </c>
      <c r="F4634" s="205">
        <v>53</v>
      </c>
      <c r="G4634" s="205">
        <v>527</v>
      </c>
      <c r="H4634">
        <f t="shared" si="86"/>
        <v>2010</v>
      </c>
    </row>
    <row r="4635" spans="1:8" x14ac:dyDescent="0.3">
      <c r="A4635" s="203">
        <v>40382</v>
      </c>
      <c r="B4635" s="204" t="s">
        <v>134</v>
      </c>
      <c r="C4635" s="204" t="s">
        <v>134</v>
      </c>
      <c r="D4635" s="204" t="s">
        <v>711</v>
      </c>
      <c r="E4635" s="204" t="s">
        <v>721</v>
      </c>
      <c r="F4635" s="205">
        <v>6838</v>
      </c>
      <c r="G4635" s="205">
        <v>6842</v>
      </c>
      <c r="H4635">
        <f t="shared" si="86"/>
        <v>2010</v>
      </c>
    </row>
    <row r="4636" spans="1:8" x14ac:dyDescent="0.3">
      <c r="A4636" s="203">
        <v>40382</v>
      </c>
      <c r="B4636" s="204" t="s">
        <v>509</v>
      </c>
      <c r="C4636" s="204" t="s">
        <v>713</v>
      </c>
      <c r="D4636" s="204" t="s">
        <v>96</v>
      </c>
      <c r="E4636" s="204" t="s">
        <v>721</v>
      </c>
      <c r="F4636" s="205">
        <v>4277.9000000000005</v>
      </c>
      <c r="G4636" s="205">
        <v>2816</v>
      </c>
      <c r="H4636">
        <f t="shared" si="86"/>
        <v>2010</v>
      </c>
    </row>
    <row r="4637" spans="1:8" x14ac:dyDescent="0.3">
      <c r="A4637" s="203">
        <v>40382</v>
      </c>
      <c r="B4637" s="204" t="s">
        <v>509</v>
      </c>
      <c r="C4637" s="204" t="s">
        <v>714</v>
      </c>
      <c r="D4637" s="204" t="s">
        <v>96</v>
      </c>
      <c r="E4637" s="204" t="s">
        <v>721</v>
      </c>
      <c r="F4637" s="205">
        <v>642</v>
      </c>
      <c r="G4637" s="205">
        <v>335</v>
      </c>
      <c r="H4637">
        <f t="shared" si="86"/>
        <v>2010</v>
      </c>
    </row>
    <row r="4638" spans="1:8" x14ac:dyDescent="0.3">
      <c r="A4638" s="203">
        <v>40382</v>
      </c>
      <c r="B4638" s="204" t="s">
        <v>509</v>
      </c>
      <c r="C4638" s="204" t="s">
        <v>715</v>
      </c>
      <c r="D4638" s="204" t="s">
        <v>96</v>
      </c>
      <c r="E4638" s="204" t="s">
        <v>721</v>
      </c>
      <c r="F4638" s="205">
        <v>0</v>
      </c>
      <c r="G4638" s="205">
        <v>3377</v>
      </c>
      <c r="H4638">
        <f t="shared" si="86"/>
        <v>2010</v>
      </c>
    </row>
    <row r="4639" spans="1:8" x14ac:dyDescent="0.3">
      <c r="A4639" s="203">
        <v>40382</v>
      </c>
      <c r="B4639" s="204" t="s">
        <v>716</v>
      </c>
      <c r="C4639" s="204" t="s">
        <v>716</v>
      </c>
      <c r="D4639" s="204" t="s">
        <v>96</v>
      </c>
      <c r="E4639" s="204" t="s">
        <v>721</v>
      </c>
      <c r="F4639" s="205">
        <v>1010</v>
      </c>
      <c r="G4639" s="205">
        <v>1349</v>
      </c>
      <c r="H4639">
        <f t="shared" si="86"/>
        <v>2010</v>
      </c>
    </row>
    <row r="4640" spans="1:8" x14ac:dyDescent="0.3">
      <c r="A4640" s="203">
        <v>40382</v>
      </c>
      <c r="B4640" s="204" t="s">
        <v>717</v>
      </c>
      <c r="C4640" s="204" t="s">
        <v>718</v>
      </c>
      <c r="D4640" s="204" t="s">
        <v>96</v>
      </c>
      <c r="E4640" s="204" t="s">
        <v>721</v>
      </c>
      <c r="F4640" s="205">
        <v>1139</v>
      </c>
      <c r="G4640" s="205">
        <v>1265</v>
      </c>
      <c r="H4640">
        <f t="shared" si="86"/>
        <v>2010</v>
      </c>
    </row>
    <row r="4641" spans="1:8" x14ac:dyDescent="0.3">
      <c r="A4641" s="203">
        <v>40382</v>
      </c>
      <c r="B4641" s="204" t="s">
        <v>717</v>
      </c>
      <c r="C4641" s="204" t="s">
        <v>719</v>
      </c>
      <c r="D4641" s="204" t="s">
        <v>96</v>
      </c>
      <c r="E4641" s="204" t="s">
        <v>721</v>
      </c>
      <c r="F4641" s="205">
        <v>338</v>
      </c>
      <c r="G4641" s="205">
        <v>951</v>
      </c>
      <c r="H4641">
        <f t="shared" si="86"/>
        <v>2010</v>
      </c>
    </row>
    <row r="4642" spans="1:8" x14ac:dyDescent="0.3">
      <c r="A4642" s="203">
        <v>40389</v>
      </c>
      <c r="B4642" s="204" t="s">
        <v>134</v>
      </c>
      <c r="C4642" s="204" t="s">
        <v>134</v>
      </c>
      <c r="D4642" s="204" t="s">
        <v>711</v>
      </c>
      <c r="E4642" s="204" t="s">
        <v>712</v>
      </c>
      <c r="F4642" s="205">
        <v>5283</v>
      </c>
      <c r="G4642" s="205">
        <v>9203</v>
      </c>
      <c r="H4642">
        <f t="shared" si="86"/>
        <v>2010</v>
      </c>
    </row>
    <row r="4643" spans="1:8" x14ac:dyDescent="0.3">
      <c r="A4643" s="203">
        <v>40389</v>
      </c>
      <c r="B4643" s="204" t="s">
        <v>509</v>
      </c>
      <c r="C4643" s="204" t="s">
        <v>713</v>
      </c>
      <c r="D4643" s="204" t="s">
        <v>96</v>
      </c>
      <c r="E4643" s="204" t="s">
        <v>712</v>
      </c>
      <c r="F4643" s="205">
        <v>2274.6000000000004</v>
      </c>
      <c r="G4643" s="205">
        <v>2672.4</v>
      </c>
      <c r="H4643">
        <f t="shared" si="86"/>
        <v>2010</v>
      </c>
    </row>
    <row r="4644" spans="1:8" x14ac:dyDescent="0.3">
      <c r="A4644" s="203">
        <v>40389</v>
      </c>
      <c r="B4644" s="204" t="s">
        <v>509</v>
      </c>
      <c r="C4644" s="204" t="s">
        <v>714</v>
      </c>
      <c r="D4644" s="204" t="s">
        <v>96</v>
      </c>
      <c r="E4644" s="204" t="s">
        <v>712</v>
      </c>
      <c r="F4644" s="205">
        <v>804</v>
      </c>
      <c r="G4644" s="205">
        <v>964</v>
      </c>
      <c r="H4644">
        <f t="shared" si="86"/>
        <v>2010</v>
      </c>
    </row>
    <row r="4645" spans="1:8" x14ac:dyDescent="0.3">
      <c r="A4645" s="203">
        <v>40389</v>
      </c>
      <c r="B4645" s="204" t="s">
        <v>509</v>
      </c>
      <c r="C4645" s="204" t="s">
        <v>715</v>
      </c>
      <c r="D4645" s="204" t="s">
        <v>96</v>
      </c>
      <c r="E4645" s="204" t="s">
        <v>712</v>
      </c>
      <c r="F4645" s="205">
        <v>0</v>
      </c>
      <c r="G4645" s="205">
        <v>2609</v>
      </c>
      <c r="H4645">
        <f t="shared" si="86"/>
        <v>2010</v>
      </c>
    </row>
    <row r="4646" spans="1:8" x14ac:dyDescent="0.3">
      <c r="A4646" s="203">
        <v>40389</v>
      </c>
      <c r="B4646" s="204" t="s">
        <v>716</v>
      </c>
      <c r="C4646" s="204" t="s">
        <v>716</v>
      </c>
      <c r="D4646" s="204" t="s">
        <v>96</v>
      </c>
      <c r="E4646" s="204" t="s">
        <v>712</v>
      </c>
      <c r="F4646" s="205">
        <v>765</v>
      </c>
      <c r="G4646" s="205">
        <v>1520</v>
      </c>
      <c r="H4646">
        <f t="shared" si="86"/>
        <v>2010</v>
      </c>
    </row>
    <row r="4647" spans="1:8" x14ac:dyDescent="0.3">
      <c r="A4647" s="203">
        <v>40389</v>
      </c>
      <c r="B4647" s="204" t="s">
        <v>717</v>
      </c>
      <c r="C4647" s="204" t="s">
        <v>718</v>
      </c>
      <c r="D4647" s="204" t="s">
        <v>96</v>
      </c>
      <c r="E4647" s="204" t="s">
        <v>712</v>
      </c>
      <c r="F4647" s="205">
        <v>956</v>
      </c>
      <c r="G4647" s="205">
        <v>1538</v>
      </c>
      <c r="H4647">
        <f t="shared" si="86"/>
        <v>2010</v>
      </c>
    </row>
    <row r="4648" spans="1:8" x14ac:dyDescent="0.3">
      <c r="A4648" s="203">
        <v>40389</v>
      </c>
      <c r="B4648" s="204" t="s">
        <v>717</v>
      </c>
      <c r="C4648" s="204" t="s">
        <v>719</v>
      </c>
      <c r="D4648" s="204" t="s">
        <v>96</v>
      </c>
      <c r="E4648" s="204" t="s">
        <v>712</v>
      </c>
      <c r="F4648" s="205">
        <v>125</v>
      </c>
      <c r="G4648" s="205">
        <v>320</v>
      </c>
      <c r="H4648">
        <f t="shared" si="86"/>
        <v>2010</v>
      </c>
    </row>
    <row r="4649" spans="1:8" x14ac:dyDescent="0.3">
      <c r="A4649" s="203">
        <v>40389</v>
      </c>
      <c r="B4649" s="204" t="s">
        <v>720</v>
      </c>
      <c r="C4649" s="204" t="s">
        <v>720</v>
      </c>
      <c r="D4649" s="204" t="s">
        <v>96</v>
      </c>
      <c r="E4649" s="204" t="s">
        <v>712</v>
      </c>
      <c r="F4649" s="205">
        <v>200</v>
      </c>
      <c r="G4649" s="205">
        <v>531</v>
      </c>
      <c r="H4649">
        <f t="shared" si="86"/>
        <v>2010</v>
      </c>
    </row>
    <row r="4650" spans="1:8" x14ac:dyDescent="0.3">
      <c r="A4650" s="203">
        <v>40389</v>
      </c>
      <c r="B4650" s="204" t="s">
        <v>720</v>
      </c>
      <c r="C4650" s="204" t="s">
        <v>720</v>
      </c>
      <c r="D4650" s="204" t="s">
        <v>96</v>
      </c>
      <c r="E4650" s="204" t="s">
        <v>721</v>
      </c>
      <c r="F4650" s="205">
        <v>128</v>
      </c>
      <c r="G4650" s="205">
        <v>592</v>
      </c>
      <c r="H4650">
        <f t="shared" si="86"/>
        <v>2010</v>
      </c>
    </row>
    <row r="4651" spans="1:8" x14ac:dyDescent="0.3">
      <c r="A4651" s="203">
        <v>40389</v>
      </c>
      <c r="B4651" s="204" t="s">
        <v>134</v>
      </c>
      <c r="C4651" s="204" t="s">
        <v>134</v>
      </c>
      <c r="D4651" s="204" t="s">
        <v>711</v>
      </c>
      <c r="E4651" s="204" t="s">
        <v>721</v>
      </c>
      <c r="F4651" s="205">
        <v>6656</v>
      </c>
      <c r="G4651" s="205">
        <v>7952</v>
      </c>
      <c r="H4651">
        <f t="shared" si="86"/>
        <v>2010</v>
      </c>
    </row>
    <row r="4652" spans="1:8" x14ac:dyDescent="0.3">
      <c r="A4652" s="203">
        <v>40389</v>
      </c>
      <c r="B4652" s="204" t="s">
        <v>509</v>
      </c>
      <c r="C4652" s="204" t="s">
        <v>713</v>
      </c>
      <c r="D4652" s="204" t="s">
        <v>96</v>
      </c>
      <c r="E4652" s="204" t="s">
        <v>721</v>
      </c>
      <c r="F4652" s="205">
        <v>3809.3</v>
      </c>
      <c r="G4652" s="205">
        <v>2720.3</v>
      </c>
      <c r="H4652">
        <f t="shared" si="86"/>
        <v>2010</v>
      </c>
    </row>
    <row r="4653" spans="1:8" x14ac:dyDescent="0.3">
      <c r="A4653" s="203">
        <v>40389</v>
      </c>
      <c r="B4653" s="204" t="s">
        <v>509</v>
      </c>
      <c r="C4653" s="204" t="s">
        <v>714</v>
      </c>
      <c r="D4653" s="204" t="s">
        <v>96</v>
      </c>
      <c r="E4653" s="204" t="s">
        <v>721</v>
      </c>
      <c r="F4653" s="205">
        <v>649</v>
      </c>
      <c r="G4653" s="205">
        <v>580</v>
      </c>
      <c r="H4653">
        <f t="shared" si="86"/>
        <v>2010</v>
      </c>
    </row>
    <row r="4654" spans="1:8" x14ac:dyDescent="0.3">
      <c r="A4654" s="203">
        <v>40389</v>
      </c>
      <c r="B4654" s="204" t="s">
        <v>509</v>
      </c>
      <c r="C4654" s="204" t="s">
        <v>715</v>
      </c>
      <c r="D4654" s="204" t="s">
        <v>96</v>
      </c>
      <c r="E4654" s="204" t="s">
        <v>721</v>
      </c>
      <c r="F4654" s="205">
        <v>0</v>
      </c>
      <c r="G4654" s="205">
        <v>3252</v>
      </c>
      <c r="H4654">
        <f t="shared" si="86"/>
        <v>2010</v>
      </c>
    </row>
    <row r="4655" spans="1:8" x14ac:dyDescent="0.3">
      <c r="A4655" s="203">
        <v>40389</v>
      </c>
      <c r="B4655" s="204" t="s">
        <v>716</v>
      </c>
      <c r="C4655" s="204" t="s">
        <v>716</v>
      </c>
      <c r="D4655" s="204" t="s">
        <v>96</v>
      </c>
      <c r="E4655" s="204" t="s">
        <v>721</v>
      </c>
      <c r="F4655" s="205">
        <v>922</v>
      </c>
      <c r="G4655" s="205">
        <v>1213</v>
      </c>
      <c r="H4655">
        <f t="shared" si="86"/>
        <v>2010</v>
      </c>
    </row>
    <row r="4656" spans="1:8" x14ac:dyDescent="0.3">
      <c r="A4656" s="203">
        <v>40389</v>
      </c>
      <c r="B4656" s="204" t="s">
        <v>717</v>
      </c>
      <c r="C4656" s="204" t="s">
        <v>718</v>
      </c>
      <c r="D4656" s="204" t="s">
        <v>96</v>
      </c>
      <c r="E4656" s="204" t="s">
        <v>721</v>
      </c>
      <c r="F4656" s="205">
        <v>974</v>
      </c>
      <c r="G4656" s="205">
        <v>1363</v>
      </c>
      <c r="H4656">
        <f t="shared" si="86"/>
        <v>2010</v>
      </c>
    </row>
    <row r="4657" spans="1:8" x14ac:dyDescent="0.3">
      <c r="A4657" s="203">
        <v>40389</v>
      </c>
      <c r="B4657" s="204" t="s">
        <v>717</v>
      </c>
      <c r="C4657" s="204" t="s">
        <v>719</v>
      </c>
      <c r="D4657" s="204" t="s">
        <v>96</v>
      </c>
      <c r="E4657" s="204" t="s">
        <v>721</v>
      </c>
      <c r="F4657" s="205">
        <v>136</v>
      </c>
      <c r="G4657" s="205">
        <v>787</v>
      </c>
      <c r="H4657">
        <f t="shared" si="86"/>
        <v>2010</v>
      </c>
    </row>
    <row r="4658" spans="1:8" x14ac:dyDescent="0.3">
      <c r="A4658" s="203">
        <v>40396</v>
      </c>
      <c r="B4658" s="204" t="s">
        <v>134</v>
      </c>
      <c r="C4658" s="204" t="s">
        <v>134</v>
      </c>
      <c r="D4658" s="204" t="s">
        <v>711</v>
      </c>
      <c r="E4658" s="204" t="s">
        <v>712</v>
      </c>
      <c r="F4658" s="205">
        <v>5130</v>
      </c>
      <c r="G4658" s="205">
        <v>8984</v>
      </c>
      <c r="H4658">
        <f t="shared" si="86"/>
        <v>2010</v>
      </c>
    </row>
    <row r="4659" spans="1:8" x14ac:dyDescent="0.3">
      <c r="A4659" s="203">
        <v>40396</v>
      </c>
      <c r="B4659" s="204" t="s">
        <v>509</v>
      </c>
      <c r="C4659" s="204" t="s">
        <v>713</v>
      </c>
      <c r="D4659" s="204" t="s">
        <v>96</v>
      </c>
      <c r="E4659" s="204" t="s">
        <v>712</v>
      </c>
      <c r="F4659" s="205">
        <v>2820.4</v>
      </c>
      <c r="G4659" s="205">
        <v>2557</v>
      </c>
      <c r="H4659">
        <f t="shared" si="86"/>
        <v>2010</v>
      </c>
    </row>
    <row r="4660" spans="1:8" x14ac:dyDescent="0.3">
      <c r="A4660" s="203">
        <v>40396</v>
      </c>
      <c r="B4660" s="204" t="s">
        <v>509</v>
      </c>
      <c r="C4660" s="204" t="s">
        <v>714</v>
      </c>
      <c r="D4660" s="204" t="s">
        <v>96</v>
      </c>
      <c r="E4660" s="204" t="s">
        <v>712</v>
      </c>
      <c r="F4660" s="205">
        <v>413</v>
      </c>
      <c r="G4660" s="205">
        <v>786</v>
      </c>
      <c r="H4660">
        <f t="shared" si="86"/>
        <v>2010</v>
      </c>
    </row>
    <row r="4661" spans="1:8" x14ac:dyDescent="0.3">
      <c r="A4661" s="203">
        <v>40396</v>
      </c>
      <c r="B4661" s="204" t="s">
        <v>509</v>
      </c>
      <c r="C4661" s="204" t="s">
        <v>715</v>
      </c>
      <c r="D4661" s="204" t="s">
        <v>96</v>
      </c>
      <c r="E4661" s="204" t="s">
        <v>712</v>
      </c>
      <c r="F4661" s="205">
        <v>0</v>
      </c>
      <c r="G4661" s="205">
        <v>2824</v>
      </c>
      <c r="H4661">
        <f t="shared" si="86"/>
        <v>2010</v>
      </c>
    </row>
    <row r="4662" spans="1:8" x14ac:dyDescent="0.3">
      <c r="A4662" s="203">
        <v>40396</v>
      </c>
      <c r="B4662" s="204" t="s">
        <v>716</v>
      </c>
      <c r="C4662" s="204" t="s">
        <v>716</v>
      </c>
      <c r="D4662" s="204" t="s">
        <v>96</v>
      </c>
      <c r="E4662" s="204" t="s">
        <v>712</v>
      </c>
      <c r="F4662" s="205">
        <v>840</v>
      </c>
      <c r="G4662" s="205">
        <v>1654</v>
      </c>
      <c r="H4662">
        <f t="shared" si="86"/>
        <v>2010</v>
      </c>
    </row>
    <row r="4663" spans="1:8" x14ac:dyDescent="0.3">
      <c r="A4663" s="203">
        <v>40396</v>
      </c>
      <c r="B4663" s="204" t="s">
        <v>717</v>
      </c>
      <c r="C4663" s="204" t="s">
        <v>718</v>
      </c>
      <c r="D4663" s="204" t="s">
        <v>96</v>
      </c>
      <c r="E4663" s="204" t="s">
        <v>712</v>
      </c>
      <c r="F4663" s="205">
        <v>931</v>
      </c>
      <c r="G4663" s="205">
        <v>1657</v>
      </c>
      <c r="H4663">
        <f t="shared" si="86"/>
        <v>2010</v>
      </c>
    </row>
    <row r="4664" spans="1:8" x14ac:dyDescent="0.3">
      <c r="A4664" s="203">
        <v>40396</v>
      </c>
      <c r="B4664" s="204" t="s">
        <v>717</v>
      </c>
      <c r="C4664" s="204" t="s">
        <v>719</v>
      </c>
      <c r="D4664" s="204" t="s">
        <v>96</v>
      </c>
      <c r="E4664" s="204" t="s">
        <v>712</v>
      </c>
      <c r="F4664" s="205">
        <v>305</v>
      </c>
      <c r="G4664" s="205">
        <v>204</v>
      </c>
      <c r="H4664">
        <f t="shared" si="86"/>
        <v>2010</v>
      </c>
    </row>
    <row r="4665" spans="1:8" x14ac:dyDescent="0.3">
      <c r="A4665" s="203">
        <v>40396</v>
      </c>
      <c r="B4665" s="204" t="s">
        <v>720</v>
      </c>
      <c r="C4665" s="204" t="s">
        <v>720</v>
      </c>
      <c r="D4665" s="204" t="s">
        <v>96</v>
      </c>
      <c r="E4665" s="204" t="s">
        <v>712</v>
      </c>
      <c r="F4665" s="205">
        <v>206</v>
      </c>
      <c r="G4665" s="205">
        <v>455</v>
      </c>
      <c r="H4665">
        <f t="shared" si="86"/>
        <v>2010</v>
      </c>
    </row>
    <row r="4666" spans="1:8" x14ac:dyDescent="0.3">
      <c r="A4666" s="203">
        <v>40396</v>
      </c>
      <c r="B4666" s="204" t="s">
        <v>720</v>
      </c>
      <c r="C4666" s="204" t="s">
        <v>720</v>
      </c>
      <c r="D4666" s="204" t="s">
        <v>96</v>
      </c>
      <c r="E4666" s="204" t="s">
        <v>721</v>
      </c>
      <c r="F4666" s="205">
        <v>136</v>
      </c>
      <c r="G4666" s="205">
        <v>560</v>
      </c>
      <c r="H4666">
        <f t="shared" si="86"/>
        <v>2010</v>
      </c>
    </row>
    <row r="4667" spans="1:8" x14ac:dyDescent="0.3">
      <c r="A4667" s="203">
        <v>40396</v>
      </c>
      <c r="B4667" s="204" t="s">
        <v>134</v>
      </c>
      <c r="C4667" s="204" t="s">
        <v>134</v>
      </c>
      <c r="D4667" s="204" t="s">
        <v>711</v>
      </c>
      <c r="E4667" s="204" t="s">
        <v>721</v>
      </c>
      <c r="F4667" s="205">
        <v>6566</v>
      </c>
      <c r="G4667" s="205">
        <v>7079</v>
      </c>
      <c r="H4667">
        <f t="shared" si="86"/>
        <v>2010</v>
      </c>
    </row>
    <row r="4668" spans="1:8" x14ac:dyDescent="0.3">
      <c r="A4668" s="203">
        <v>40396</v>
      </c>
      <c r="B4668" s="204" t="s">
        <v>509</v>
      </c>
      <c r="C4668" s="204" t="s">
        <v>713</v>
      </c>
      <c r="D4668" s="204" t="s">
        <v>96</v>
      </c>
      <c r="E4668" s="204" t="s">
        <v>721</v>
      </c>
      <c r="F4668" s="205">
        <v>3898.4</v>
      </c>
      <c r="G4668" s="205">
        <v>2512.4</v>
      </c>
      <c r="H4668">
        <f t="shared" si="86"/>
        <v>2010</v>
      </c>
    </row>
    <row r="4669" spans="1:8" x14ac:dyDescent="0.3">
      <c r="A4669" s="203">
        <v>40396</v>
      </c>
      <c r="B4669" s="204" t="s">
        <v>509</v>
      </c>
      <c r="C4669" s="204" t="s">
        <v>714</v>
      </c>
      <c r="D4669" s="204" t="s">
        <v>96</v>
      </c>
      <c r="E4669" s="204" t="s">
        <v>721</v>
      </c>
      <c r="F4669" s="205">
        <v>792</v>
      </c>
      <c r="G4669" s="205">
        <v>710</v>
      </c>
      <c r="H4669">
        <f t="shared" si="86"/>
        <v>2010</v>
      </c>
    </row>
    <row r="4670" spans="1:8" x14ac:dyDescent="0.3">
      <c r="A4670" s="203">
        <v>40396</v>
      </c>
      <c r="B4670" s="204" t="s">
        <v>509</v>
      </c>
      <c r="C4670" s="204" t="s">
        <v>715</v>
      </c>
      <c r="D4670" s="204" t="s">
        <v>96</v>
      </c>
      <c r="E4670" s="204" t="s">
        <v>721</v>
      </c>
      <c r="F4670" s="205">
        <v>0</v>
      </c>
      <c r="G4670" s="205">
        <v>3253</v>
      </c>
      <c r="H4670">
        <f t="shared" si="86"/>
        <v>2010</v>
      </c>
    </row>
    <row r="4671" spans="1:8" x14ac:dyDescent="0.3">
      <c r="A4671" s="203">
        <v>40396</v>
      </c>
      <c r="B4671" s="204" t="s">
        <v>716</v>
      </c>
      <c r="C4671" s="204" t="s">
        <v>716</v>
      </c>
      <c r="D4671" s="204" t="s">
        <v>96</v>
      </c>
      <c r="E4671" s="204" t="s">
        <v>721</v>
      </c>
      <c r="F4671" s="205">
        <v>855</v>
      </c>
      <c r="G4671" s="205">
        <v>1213</v>
      </c>
      <c r="H4671">
        <f t="shared" si="86"/>
        <v>2010</v>
      </c>
    </row>
    <row r="4672" spans="1:8" x14ac:dyDescent="0.3">
      <c r="A4672" s="203">
        <v>40396</v>
      </c>
      <c r="B4672" s="204" t="s">
        <v>717</v>
      </c>
      <c r="C4672" s="204" t="s">
        <v>718</v>
      </c>
      <c r="D4672" s="204" t="s">
        <v>96</v>
      </c>
      <c r="E4672" s="204" t="s">
        <v>721</v>
      </c>
      <c r="F4672" s="205">
        <v>603</v>
      </c>
      <c r="G4672" s="205">
        <v>988</v>
      </c>
      <c r="H4672">
        <f t="shared" si="86"/>
        <v>2010</v>
      </c>
    </row>
    <row r="4673" spans="1:8" x14ac:dyDescent="0.3">
      <c r="A4673" s="203">
        <v>40396</v>
      </c>
      <c r="B4673" s="204" t="s">
        <v>717</v>
      </c>
      <c r="C4673" s="204" t="s">
        <v>719</v>
      </c>
      <c r="D4673" s="204" t="s">
        <v>96</v>
      </c>
      <c r="E4673" s="204" t="s">
        <v>721</v>
      </c>
      <c r="F4673" s="205">
        <v>309</v>
      </c>
      <c r="G4673" s="205">
        <v>879</v>
      </c>
      <c r="H4673">
        <f t="shared" si="86"/>
        <v>2010</v>
      </c>
    </row>
    <row r="4674" spans="1:8" x14ac:dyDescent="0.3">
      <c r="A4674" s="203">
        <v>40403</v>
      </c>
      <c r="B4674" s="204" t="s">
        <v>134</v>
      </c>
      <c r="C4674" s="204" t="s">
        <v>134</v>
      </c>
      <c r="D4674" s="204" t="s">
        <v>711</v>
      </c>
      <c r="E4674" s="204" t="s">
        <v>712</v>
      </c>
      <c r="F4674" s="205">
        <v>4467</v>
      </c>
      <c r="G4674" s="205">
        <v>9151</v>
      </c>
      <c r="H4674">
        <f t="shared" si="86"/>
        <v>2010</v>
      </c>
    </row>
    <row r="4675" spans="1:8" x14ac:dyDescent="0.3">
      <c r="A4675" s="203">
        <v>40403</v>
      </c>
      <c r="B4675" s="204" t="s">
        <v>509</v>
      </c>
      <c r="C4675" s="204" t="s">
        <v>713</v>
      </c>
      <c r="D4675" s="204" t="s">
        <v>96</v>
      </c>
      <c r="E4675" s="204" t="s">
        <v>712</v>
      </c>
      <c r="F4675" s="205">
        <v>3021.5</v>
      </c>
      <c r="G4675" s="205">
        <v>2858.2000000000003</v>
      </c>
      <c r="H4675">
        <f t="shared" ref="H4675:H4738" si="87">YEAR(A4675)</f>
        <v>2010</v>
      </c>
    </row>
    <row r="4676" spans="1:8" x14ac:dyDescent="0.3">
      <c r="A4676" s="203">
        <v>40403</v>
      </c>
      <c r="B4676" s="204" t="s">
        <v>509</v>
      </c>
      <c r="C4676" s="204" t="s">
        <v>714</v>
      </c>
      <c r="D4676" s="204" t="s">
        <v>96</v>
      </c>
      <c r="E4676" s="204" t="s">
        <v>712</v>
      </c>
      <c r="F4676" s="205">
        <v>570</v>
      </c>
      <c r="G4676" s="205">
        <v>817</v>
      </c>
      <c r="H4676">
        <f t="shared" si="87"/>
        <v>2010</v>
      </c>
    </row>
    <row r="4677" spans="1:8" x14ac:dyDescent="0.3">
      <c r="A4677" s="203">
        <v>40403</v>
      </c>
      <c r="B4677" s="204" t="s">
        <v>509</v>
      </c>
      <c r="C4677" s="204" t="s">
        <v>715</v>
      </c>
      <c r="D4677" s="204" t="s">
        <v>96</v>
      </c>
      <c r="E4677" s="204" t="s">
        <v>712</v>
      </c>
      <c r="F4677" s="205">
        <v>0</v>
      </c>
      <c r="G4677" s="205">
        <v>2498</v>
      </c>
      <c r="H4677">
        <f t="shared" si="87"/>
        <v>2010</v>
      </c>
    </row>
    <row r="4678" spans="1:8" x14ac:dyDescent="0.3">
      <c r="A4678" s="203">
        <v>40403</v>
      </c>
      <c r="B4678" s="204" t="s">
        <v>716</v>
      </c>
      <c r="C4678" s="204" t="s">
        <v>716</v>
      </c>
      <c r="D4678" s="204" t="s">
        <v>96</v>
      </c>
      <c r="E4678" s="204" t="s">
        <v>712</v>
      </c>
      <c r="F4678" s="205">
        <v>818</v>
      </c>
      <c r="G4678" s="205">
        <v>1550</v>
      </c>
      <c r="H4678">
        <f t="shared" si="87"/>
        <v>2010</v>
      </c>
    </row>
    <row r="4679" spans="1:8" x14ac:dyDescent="0.3">
      <c r="A4679" s="203">
        <v>40403</v>
      </c>
      <c r="B4679" s="204" t="s">
        <v>717</v>
      </c>
      <c r="C4679" s="204" t="s">
        <v>718</v>
      </c>
      <c r="D4679" s="204" t="s">
        <v>96</v>
      </c>
      <c r="E4679" s="204" t="s">
        <v>712</v>
      </c>
      <c r="F4679" s="205">
        <v>984</v>
      </c>
      <c r="G4679" s="205">
        <v>1499</v>
      </c>
      <c r="H4679">
        <f t="shared" si="87"/>
        <v>2010</v>
      </c>
    </row>
    <row r="4680" spans="1:8" x14ac:dyDescent="0.3">
      <c r="A4680" s="203">
        <v>40403</v>
      </c>
      <c r="B4680" s="204" t="s">
        <v>717</v>
      </c>
      <c r="C4680" s="204" t="s">
        <v>719</v>
      </c>
      <c r="D4680" s="204" t="s">
        <v>96</v>
      </c>
      <c r="E4680" s="204" t="s">
        <v>712</v>
      </c>
      <c r="F4680" s="205">
        <v>135</v>
      </c>
      <c r="G4680" s="205">
        <v>211</v>
      </c>
      <c r="H4680">
        <f t="shared" si="87"/>
        <v>2010</v>
      </c>
    </row>
    <row r="4681" spans="1:8" x14ac:dyDescent="0.3">
      <c r="A4681" s="203">
        <v>40403</v>
      </c>
      <c r="B4681" s="204" t="s">
        <v>720</v>
      </c>
      <c r="C4681" s="204" t="s">
        <v>720</v>
      </c>
      <c r="D4681" s="204" t="s">
        <v>96</v>
      </c>
      <c r="E4681" s="204" t="s">
        <v>712</v>
      </c>
      <c r="F4681" s="205">
        <v>278</v>
      </c>
      <c r="G4681" s="205">
        <v>541</v>
      </c>
      <c r="H4681">
        <f t="shared" si="87"/>
        <v>2010</v>
      </c>
    </row>
    <row r="4682" spans="1:8" x14ac:dyDescent="0.3">
      <c r="A4682" s="203">
        <v>40403</v>
      </c>
      <c r="B4682" s="204" t="s">
        <v>720</v>
      </c>
      <c r="C4682" s="204" t="s">
        <v>720</v>
      </c>
      <c r="D4682" s="204" t="s">
        <v>96</v>
      </c>
      <c r="E4682" s="204" t="s">
        <v>721</v>
      </c>
      <c r="F4682" s="205">
        <v>27</v>
      </c>
      <c r="G4682" s="205">
        <v>584</v>
      </c>
      <c r="H4682">
        <f t="shared" si="87"/>
        <v>2010</v>
      </c>
    </row>
    <row r="4683" spans="1:8" x14ac:dyDescent="0.3">
      <c r="A4683" s="203">
        <v>40403</v>
      </c>
      <c r="B4683" s="204" t="s">
        <v>134</v>
      </c>
      <c r="C4683" s="204" t="s">
        <v>134</v>
      </c>
      <c r="D4683" s="204" t="s">
        <v>711</v>
      </c>
      <c r="E4683" s="204" t="s">
        <v>721</v>
      </c>
      <c r="F4683" s="205">
        <v>6233</v>
      </c>
      <c r="G4683" s="205">
        <v>7293</v>
      </c>
      <c r="H4683">
        <f t="shared" si="87"/>
        <v>2010</v>
      </c>
    </row>
    <row r="4684" spans="1:8" x14ac:dyDescent="0.3">
      <c r="A4684" s="203">
        <v>40403</v>
      </c>
      <c r="B4684" s="204" t="s">
        <v>509</v>
      </c>
      <c r="C4684" s="204" t="s">
        <v>713</v>
      </c>
      <c r="D4684" s="204" t="s">
        <v>96</v>
      </c>
      <c r="E4684" s="204" t="s">
        <v>721</v>
      </c>
      <c r="F4684" s="205">
        <v>3916.0000000000005</v>
      </c>
      <c r="G4684" s="205">
        <v>2733.5</v>
      </c>
      <c r="H4684">
        <f t="shared" si="87"/>
        <v>2010</v>
      </c>
    </row>
    <row r="4685" spans="1:8" x14ac:dyDescent="0.3">
      <c r="A4685" s="203">
        <v>40403</v>
      </c>
      <c r="B4685" s="204" t="s">
        <v>509</v>
      </c>
      <c r="C4685" s="204" t="s">
        <v>714</v>
      </c>
      <c r="D4685" s="204" t="s">
        <v>96</v>
      </c>
      <c r="E4685" s="204" t="s">
        <v>721</v>
      </c>
      <c r="F4685" s="205">
        <v>553</v>
      </c>
      <c r="G4685" s="205">
        <v>789</v>
      </c>
      <c r="H4685">
        <f t="shared" si="87"/>
        <v>2010</v>
      </c>
    </row>
    <row r="4686" spans="1:8" x14ac:dyDescent="0.3">
      <c r="A4686" s="203">
        <v>40403</v>
      </c>
      <c r="B4686" s="204" t="s">
        <v>509</v>
      </c>
      <c r="C4686" s="204" t="s">
        <v>715</v>
      </c>
      <c r="D4686" s="204" t="s">
        <v>96</v>
      </c>
      <c r="E4686" s="204" t="s">
        <v>721</v>
      </c>
      <c r="F4686" s="205">
        <v>0</v>
      </c>
      <c r="G4686" s="205">
        <v>3364</v>
      </c>
      <c r="H4686">
        <f t="shared" si="87"/>
        <v>2010</v>
      </c>
    </row>
    <row r="4687" spans="1:8" x14ac:dyDescent="0.3">
      <c r="A4687" s="203">
        <v>40403</v>
      </c>
      <c r="B4687" s="204" t="s">
        <v>716</v>
      </c>
      <c r="C4687" s="204" t="s">
        <v>716</v>
      </c>
      <c r="D4687" s="204" t="s">
        <v>96</v>
      </c>
      <c r="E4687" s="204" t="s">
        <v>721</v>
      </c>
      <c r="F4687" s="205">
        <v>951</v>
      </c>
      <c r="G4687" s="205">
        <v>1370</v>
      </c>
      <c r="H4687">
        <f t="shared" si="87"/>
        <v>2010</v>
      </c>
    </row>
    <row r="4688" spans="1:8" x14ac:dyDescent="0.3">
      <c r="A4688" s="203">
        <v>40403</v>
      </c>
      <c r="B4688" s="204" t="s">
        <v>717</v>
      </c>
      <c r="C4688" s="204" t="s">
        <v>718</v>
      </c>
      <c r="D4688" s="204" t="s">
        <v>96</v>
      </c>
      <c r="E4688" s="204" t="s">
        <v>721</v>
      </c>
      <c r="F4688" s="205">
        <v>613</v>
      </c>
      <c r="G4688" s="205">
        <v>1039</v>
      </c>
      <c r="H4688">
        <f t="shared" si="87"/>
        <v>2010</v>
      </c>
    </row>
    <row r="4689" spans="1:8" x14ac:dyDescent="0.3">
      <c r="A4689" s="203">
        <v>40403</v>
      </c>
      <c r="B4689" s="204" t="s">
        <v>717</v>
      </c>
      <c r="C4689" s="204" t="s">
        <v>719</v>
      </c>
      <c r="D4689" s="204" t="s">
        <v>96</v>
      </c>
      <c r="E4689" s="204" t="s">
        <v>721</v>
      </c>
      <c r="F4689" s="205">
        <v>373</v>
      </c>
      <c r="G4689" s="205">
        <v>767</v>
      </c>
      <c r="H4689">
        <f t="shared" si="87"/>
        <v>2010</v>
      </c>
    </row>
    <row r="4690" spans="1:8" x14ac:dyDescent="0.3">
      <c r="A4690" s="203">
        <v>40410</v>
      </c>
      <c r="B4690" s="204" t="s">
        <v>134</v>
      </c>
      <c r="C4690" s="204" t="s">
        <v>134</v>
      </c>
      <c r="D4690" s="204" t="s">
        <v>711</v>
      </c>
      <c r="E4690" s="204" t="s">
        <v>712</v>
      </c>
      <c r="F4690" s="205">
        <v>5133</v>
      </c>
      <c r="G4690" s="205">
        <v>8845</v>
      </c>
      <c r="H4690">
        <f t="shared" si="87"/>
        <v>2010</v>
      </c>
    </row>
    <row r="4691" spans="1:8" x14ac:dyDescent="0.3">
      <c r="A4691" s="203">
        <v>40410</v>
      </c>
      <c r="B4691" s="204" t="s">
        <v>509</v>
      </c>
      <c r="C4691" s="204" t="s">
        <v>713</v>
      </c>
      <c r="D4691" s="204" t="s">
        <v>96</v>
      </c>
      <c r="E4691" s="204" t="s">
        <v>712</v>
      </c>
      <c r="F4691" s="205">
        <v>2845.8</v>
      </c>
      <c r="G4691" s="205">
        <v>2881.4</v>
      </c>
      <c r="H4691">
        <f t="shared" si="87"/>
        <v>2010</v>
      </c>
    </row>
    <row r="4692" spans="1:8" x14ac:dyDescent="0.3">
      <c r="A4692" s="203">
        <v>40410</v>
      </c>
      <c r="B4692" s="204" t="s">
        <v>509</v>
      </c>
      <c r="C4692" s="204" t="s">
        <v>714</v>
      </c>
      <c r="D4692" s="204" t="s">
        <v>96</v>
      </c>
      <c r="E4692" s="204" t="s">
        <v>712</v>
      </c>
      <c r="F4692" s="205">
        <v>354</v>
      </c>
      <c r="G4692" s="205">
        <v>806</v>
      </c>
      <c r="H4692">
        <f t="shared" si="87"/>
        <v>2010</v>
      </c>
    </row>
    <row r="4693" spans="1:8" x14ac:dyDescent="0.3">
      <c r="A4693" s="203">
        <v>40410</v>
      </c>
      <c r="B4693" s="204" t="s">
        <v>509</v>
      </c>
      <c r="C4693" s="204" t="s">
        <v>715</v>
      </c>
      <c r="D4693" s="204" t="s">
        <v>96</v>
      </c>
      <c r="E4693" s="204" t="s">
        <v>712</v>
      </c>
      <c r="F4693" s="205">
        <v>0</v>
      </c>
      <c r="G4693" s="205">
        <v>2602</v>
      </c>
      <c r="H4693">
        <f t="shared" si="87"/>
        <v>2010</v>
      </c>
    </row>
    <row r="4694" spans="1:8" x14ac:dyDescent="0.3">
      <c r="A4694" s="203">
        <v>40410</v>
      </c>
      <c r="B4694" s="204" t="s">
        <v>716</v>
      </c>
      <c r="C4694" s="204" t="s">
        <v>716</v>
      </c>
      <c r="D4694" s="204" t="s">
        <v>96</v>
      </c>
      <c r="E4694" s="204" t="s">
        <v>712</v>
      </c>
      <c r="F4694" s="205">
        <v>764</v>
      </c>
      <c r="G4694" s="205">
        <v>1671</v>
      </c>
      <c r="H4694">
        <f t="shared" si="87"/>
        <v>2010</v>
      </c>
    </row>
    <row r="4695" spans="1:8" x14ac:dyDescent="0.3">
      <c r="A4695" s="203">
        <v>40410</v>
      </c>
      <c r="B4695" s="204" t="s">
        <v>717</v>
      </c>
      <c r="C4695" s="204" t="s">
        <v>718</v>
      </c>
      <c r="D4695" s="204" t="s">
        <v>96</v>
      </c>
      <c r="E4695" s="204" t="s">
        <v>712</v>
      </c>
      <c r="F4695" s="205">
        <v>927</v>
      </c>
      <c r="G4695" s="205">
        <v>1406</v>
      </c>
      <c r="H4695">
        <f t="shared" si="87"/>
        <v>2010</v>
      </c>
    </row>
    <row r="4696" spans="1:8" x14ac:dyDescent="0.3">
      <c r="A4696" s="203">
        <v>40410</v>
      </c>
      <c r="B4696" s="204" t="s">
        <v>717</v>
      </c>
      <c r="C4696" s="204" t="s">
        <v>719</v>
      </c>
      <c r="D4696" s="204" t="s">
        <v>96</v>
      </c>
      <c r="E4696" s="204" t="s">
        <v>712</v>
      </c>
      <c r="F4696" s="205">
        <v>212</v>
      </c>
      <c r="G4696" s="205">
        <v>184</v>
      </c>
      <c r="H4696">
        <f t="shared" si="87"/>
        <v>2010</v>
      </c>
    </row>
    <row r="4697" spans="1:8" x14ac:dyDescent="0.3">
      <c r="A4697" s="203">
        <v>40410</v>
      </c>
      <c r="B4697" s="204" t="s">
        <v>720</v>
      </c>
      <c r="C4697" s="204" t="s">
        <v>720</v>
      </c>
      <c r="D4697" s="204" t="s">
        <v>96</v>
      </c>
      <c r="E4697" s="204" t="s">
        <v>712</v>
      </c>
      <c r="F4697" s="205">
        <v>282</v>
      </c>
      <c r="G4697" s="205">
        <v>579</v>
      </c>
      <c r="H4697">
        <f t="shared" si="87"/>
        <v>2010</v>
      </c>
    </row>
    <row r="4698" spans="1:8" x14ac:dyDescent="0.3">
      <c r="A4698" s="203">
        <v>40410</v>
      </c>
      <c r="B4698" s="204" t="s">
        <v>720</v>
      </c>
      <c r="C4698" s="204" t="s">
        <v>720</v>
      </c>
      <c r="D4698" s="204" t="s">
        <v>96</v>
      </c>
      <c r="E4698" s="204" t="s">
        <v>721</v>
      </c>
      <c r="F4698" s="205">
        <v>374</v>
      </c>
      <c r="G4698" s="205">
        <v>551</v>
      </c>
      <c r="H4698">
        <f t="shared" si="87"/>
        <v>2010</v>
      </c>
    </row>
    <row r="4699" spans="1:8" x14ac:dyDescent="0.3">
      <c r="A4699" s="203">
        <v>40410</v>
      </c>
      <c r="B4699" s="204" t="s">
        <v>134</v>
      </c>
      <c r="C4699" s="204" t="s">
        <v>134</v>
      </c>
      <c r="D4699" s="204" t="s">
        <v>711</v>
      </c>
      <c r="E4699" s="204" t="s">
        <v>721</v>
      </c>
      <c r="F4699" s="205">
        <v>6341</v>
      </c>
      <c r="G4699" s="205">
        <v>7472</v>
      </c>
      <c r="H4699">
        <f t="shared" si="87"/>
        <v>2010</v>
      </c>
    </row>
    <row r="4700" spans="1:8" x14ac:dyDescent="0.3">
      <c r="A4700" s="203">
        <v>40410</v>
      </c>
      <c r="B4700" s="204" t="s">
        <v>509</v>
      </c>
      <c r="C4700" s="204" t="s">
        <v>713</v>
      </c>
      <c r="D4700" s="204" t="s">
        <v>96</v>
      </c>
      <c r="E4700" s="204" t="s">
        <v>721</v>
      </c>
      <c r="F4700" s="205">
        <v>3792.8</v>
      </c>
      <c r="G4700" s="205">
        <v>2634.5</v>
      </c>
      <c r="H4700">
        <f t="shared" si="87"/>
        <v>2010</v>
      </c>
    </row>
    <row r="4701" spans="1:8" x14ac:dyDescent="0.3">
      <c r="A4701" s="203">
        <v>40410</v>
      </c>
      <c r="B4701" s="204" t="s">
        <v>509</v>
      </c>
      <c r="C4701" s="204" t="s">
        <v>714</v>
      </c>
      <c r="D4701" s="204" t="s">
        <v>96</v>
      </c>
      <c r="E4701" s="204" t="s">
        <v>721</v>
      </c>
      <c r="F4701" s="205">
        <v>454</v>
      </c>
      <c r="G4701" s="205">
        <v>734</v>
      </c>
      <c r="H4701">
        <f t="shared" si="87"/>
        <v>2010</v>
      </c>
    </row>
    <row r="4702" spans="1:8" x14ac:dyDescent="0.3">
      <c r="A4702" s="203">
        <v>40410</v>
      </c>
      <c r="B4702" s="204" t="s">
        <v>509</v>
      </c>
      <c r="C4702" s="204" t="s">
        <v>715</v>
      </c>
      <c r="D4702" s="204" t="s">
        <v>96</v>
      </c>
      <c r="E4702" s="204" t="s">
        <v>721</v>
      </c>
      <c r="F4702" s="205">
        <v>0</v>
      </c>
      <c r="G4702" s="205">
        <v>3595</v>
      </c>
      <c r="H4702">
        <f t="shared" si="87"/>
        <v>2010</v>
      </c>
    </row>
    <row r="4703" spans="1:8" x14ac:dyDescent="0.3">
      <c r="A4703" s="203">
        <v>40410</v>
      </c>
      <c r="B4703" s="204" t="s">
        <v>716</v>
      </c>
      <c r="C4703" s="204" t="s">
        <v>716</v>
      </c>
      <c r="D4703" s="204" t="s">
        <v>96</v>
      </c>
      <c r="E4703" s="204" t="s">
        <v>721</v>
      </c>
      <c r="F4703" s="205">
        <v>910</v>
      </c>
      <c r="G4703" s="205">
        <v>1264</v>
      </c>
      <c r="H4703">
        <f t="shared" si="87"/>
        <v>2010</v>
      </c>
    </row>
    <row r="4704" spans="1:8" x14ac:dyDescent="0.3">
      <c r="A4704" s="203">
        <v>40410</v>
      </c>
      <c r="B4704" s="204" t="s">
        <v>717</v>
      </c>
      <c r="C4704" s="204" t="s">
        <v>718</v>
      </c>
      <c r="D4704" s="204" t="s">
        <v>96</v>
      </c>
      <c r="E4704" s="204" t="s">
        <v>721</v>
      </c>
      <c r="F4704" s="205">
        <v>677</v>
      </c>
      <c r="G4704" s="205">
        <v>913</v>
      </c>
      <c r="H4704">
        <f t="shared" si="87"/>
        <v>2010</v>
      </c>
    </row>
    <row r="4705" spans="1:8" x14ac:dyDescent="0.3">
      <c r="A4705" s="203">
        <v>40410</v>
      </c>
      <c r="B4705" s="204" t="s">
        <v>717</v>
      </c>
      <c r="C4705" s="204" t="s">
        <v>719</v>
      </c>
      <c r="D4705" s="204" t="s">
        <v>96</v>
      </c>
      <c r="E4705" s="204" t="s">
        <v>721</v>
      </c>
      <c r="F4705" s="205">
        <v>508</v>
      </c>
      <c r="G4705" s="205">
        <v>1016</v>
      </c>
      <c r="H4705">
        <f t="shared" si="87"/>
        <v>2010</v>
      </c>
    </row>
    <row r="4706" spans="1:8" x14ac:dyDescent="0.3">
      <c r="A4706" s="203">
        <v>40417</v>
      </c>
      <c r="B4706" s="204" t="s">
        <v>134</v>
      </c>
      <c r="C4706" s="204" t="s">
        <v>134</v>
      </c>
      <c r="D4706" s="204" t="s">
        <v>711</v>
      </c>
      <c r="E4706" s="204" t="s">
        <v>712</v>
      </c>
      <c r="F4706" s="205">
        <v>5244</v>
      </c>
      <c r="G4706" s="205">
        <v>9562</v>
      </c>
      <c r="H4706">
        <f t="shared" si="87"/>
        <v>2010</v>
      </c>
    </row>
    <row r="4707" spans="1:8" x14ac:dyDescent="0.3">
      <c r="A4707" s="203">
        <v>40417</v>
      </c>
      <c r="B4707" s="204" t="s">
        <v>509</v>
      </c>
      <c r="C4707" s="204" t="s">
        <v>713</v>
      </c>
      <c r="D4707" s="204" t="s">
        <v>96</v>
      </c>
      <c r="E4707" s="204" t="s">
        <v>712</v>
      </c>
      <c r="F4707" s="205">
        <v>2589.8000000000002</v>
      </c>
      <c r="G4707" s="205">
        <v>2591.8000000000002</v>
      </c>
      <c r="H4707">
        <f t="shared" si="87"/>
        <v>2010</v>
      </c>
    </row>
    <row r="4708" spans="1:8" x14ac:dyDescent="0.3">
      <c r="A4708" s="203">
        <v>40417</v>
      </c>
      <c r="B4708" s="204" t="s">
        <v>509</v>
      </c>
      <c r="C4708" s="204" t="s">
        <v>714</v>
      </c>
      <c r="D4708" s="204" t="s">
        <v>96</v>
      </c>
      <c r="E4708" s="204" t="s">
        <v>712</v>
      </c>
      <c r="F4708" s="205">
        <v>455</v>
      </c>
      <c r="G4708" s="205">
        <v>656</v>
      </c>
      <c r="H4708">
        <f t="shared" si="87"/>
        <v>2010</v>
      </c>
    </row>
    <row r="4709" spans="1:8" x14ac:dyDescent="0.3">
      <c r="A4709" s="203">
        <v>40417</v>
      </c>
      <c r="B4709" s="204" t="s">
        <v>509</v>
      </c>
      <c r="C4709" s="204" t="s">
        <v>715</v>
      </c>
      <c r="D4709" s="204" t="s">
        <v>96</v>
      </c>
      <c r="E4709" s="204" t="s">
        <v>712</v>
      </c>
      <c r="F4709" s="205">
        <v>0</v>
      </c>
      <c r="G4709" s="205">
        <v>2534</v>
      </c>
      <c r="H4709">
        <f t="shared" si="87"/>
        <v>2010</v>
      </c>
    </row>
    <row r="4710" spans="1:8" x14ac:dyDescent="0.3">
      <c r="A4710" s="203">
        <v>40417</v>
      </c>
      <c r="B4710" s="204" t="s">
        <v>716</v>
      </c>
      <c r="C4710" s="204" t="s">
        <v>716</v>
      </c>
      <c r="D4710" s="204" t="s">
        <v>96</v>
      </c>
      <c r="E4710" s="204" t="s">
        <v>712</v>
      </c>
      <c r="F4710" s="205">
        <v>696</v>
      </c>
      <c r="G4710" s="205">
        <v>1447</v>
      </c>
      <c r="H4710">
        <f t="shared" si="87"/>
        <v>2010</v>
      </c>
    </row>
    <row r="4711" spans="1:8" x14ac:dyDescent="0.3">
      <c r="A4711" s="203">
        <v>40417</v>
      </c>
      <c r="B4711" s="204" t="s">
        <v>717</v>
      </c>
      <c r="C4711" s="204" t="s">
        <v>718</v>
      </c>
      <c r="D4711" s="204" t="s">
        <v>96</v>
      </c>
      <c r="E4711" s="204" t="s">
        <v>712</v>
      </c>
      <c r="F4711" s="205">
        <v>895</v>
      </c>
      <c r="G4711" s="205">
        <v>1260</v>
      </c>
      <c r="H4711">
        <f t="shared" si="87"/>
        <v>2010</v>
      </c>
    </row>
    <row r="4712" spans="1:8" x14ac:dyDescent="0.3">
      <c r="A4712" s="203">
        <v>40417</v>
      </c>
      <c r="B4712" s="204" t="s">
        <v>717</v>
      </c>
      <c r="C4712" s="204" t="s">
        <v>719</v>
      </c>
      <c r="D4712" s="204" t="s">
        <v>96</v>
      </c>
      <c r="E4712" s="204" t="s">
        <v>712</v>
      </c>
      <c r="F4712" s="205">
        <v>346</v>
      </c>
      <c r="G4712" s="205">
        <v>200</v>
      </c>
      <c r="H4712">
        <f t="shared" si="87"/>
        <v>2010</v>
      </c>
    </row>
    <row r="4713" spans="1:8" x14ac:dyDescent="0.3">
      <c r="A4713" s="203">
        <v>40417</v>
      </c>
      <c r="B4713" s="204" t="s">
        <v>720</v>
      </c>
      <c r="C4713" s="204" t="s">
        <v>720</v>
      </c>
      <c r="D4713" s="204" t="s">
        <v>96</v>
      </c>
      <c r="E4713" s="204" t="s">
        <v>712</v>
      </c>
      <c r="F4713" s="205">
        <v>193</v>
      </c>
      <c r="G4713" s="205">
        <v>565</v>
      </c>
      <c r="H4713">
        <f t="shared" si="87"/>
        <v>2010</v>
      </c>
    </row>
    <row r="4714" spans="1:8" x14ac:dyDescent="0.3">
      <c r="A4714" s="203">
        <v>40417</v>
      </c>
      <c r="B4714" s="204" t="s">
        <v>720</v>
      </c>
      <c r="C4714" s="204" t="s">
        <v>720</v>
      </c>
      <c r="D4714" s="204" t="s">
        <v>96</v>
      </c>
      <c r="E4714" s="204" t="s">
        <v>721</v>
      </c>
      <c r="F4714" s="205">
        <v>61</v>
      </c>
      <c r="G4714" s="205">
        <v>551</v>
      </c>
      <c r="H4714">
        <f t="shared" si="87"/>
        <v>2010</v>
      </c>
    </row>
    <row r="4715" spans="1:8" x14ac:dyDescent="0.3">
      <c r="A4715" s="203">
        <v>40417</v>
      </c>
      <c r="B4715" s="204" t="s">
        <v>134</v>
      </c>
      <c r="C4715" s="204" t="s">
        <v>134</v>
      </c>
      <c r="D4715" s="204" t="s">
        <v>711</v>
      </c>
      <c r="E4715" s="204" t="s">
        <v>721</v>
      </c>
      <c r="F4715" s="205">
        <v>6724</v>
      </c>
      <c r="G4715" s="205">
        <v>7664</v>
      </c>
      <c r="H4715">
        <f t="shared" si="87"/>
        <v>2010</v>
      </c>
    </row>
    <row r="4716" spans="1:8" x14ac:dyDescent="0.3">
      <c r="A4716" s="203">
        <v>40417</v>
      </c>
      <c r="B4716" s="204" t="s">
        <v>509</v>
      </c>
      <c r="C4716" s="204" t="s">
        <v>713</v>
      </c>
      <c r="D4716" s="204" t="s">
        <v>96</v>
      </c>
      <c r="E4716" s="204" t="s">
        <v>721</v>
      </c>
      <c r="F4716" s="205">
        <v>4255.9000000000005</v>
      </c>
      <c r="G4716" s="205">
        <v>2834.7000000000003</v>
      </c>
      <c r="H4716">
        <f t="shared" si="87"/>
        <v>2010</v>
      </c>
    </row>
    <row r="4717" spans="1:8" x14ac:dyDescent="0.3">
      <c r="A4717" s="203">
        <v>40417</v>
      </c>
      <c r="B4717" s="204" t="s">
        <v>509</v>
      </c>
      <c r="C4717" s="204" t="s">
        <v>714</v>
      </c>
      <c r="D4717" s="204" t="s">
        <v>96</v>
      </c>
      <c r="E4717" s="204" t="s">
        <v>721</v>
      </c>
      <c r="F4717" s="205">
        <v>566</v>
      </c>
      <c r="G4717" s="205">
        <v>769</v>
      </c>
      <c r="H4717">
        <f t="shared" si="87"/>
        <v>2010</v>
      </c>
    </row>
    <row r="4718" spans="1:8" x14ac:dyDescent="0.3">
      <c r="A4718" s="203">
        <v>40417</v>
      </c>
      <c r="B4718" s="204" t="s">
        <v>509</v>
      </c>
      <c r="C4718" s="204" t="s">
        <v>715</v>
      </c>
      <c r="D4718" s="204" t="s">
        <v>96</v>
      </c>
      <c r="E4718" s="204" t="s">
        <v>721</v>
      </c>
      <c r="F4718" s="205">
        <v>0</v>
      </c>
      <c r="G4718" s="205">
        <v>4039</v>
      </c>
      <c r="H4718">
        <f t="shared" si="87"/>
        <v>2010</v>
      </c>
    </row>
    <row r="4719" spans="1:8" x14ac:dyDescent="0.3">
      <c r="A4719" s="203">
        <v>40417</v>
      </c>
      <c r="B4719" s="204" t="s">
        <v>716</v>
      </c>
      <c r="C4719" s="204" t="s">
        <v>716</v>
      </c>
      <c r="D4719" s="204" t="s">
        <v>96</v>
      </c>
      <c r="E4719" s="204" t="s">
        <v>721</v>
      </c>
      <c r="F4719" s="205">
        <v>1058</v>
      </c>
      <c r="G4719" s="205">
        <v>1428</v>
      </c>
      <c r="H4719">
        <f t="shared" si="87"/>
        <v>2010</v>
      </c>
    </row>
    <row r="4720" spans="1:8" x14ac:dyDescent="0.3">
      <c r="A4720" s="203">
        <v>40417</v>
      </c>
      <c r="B4720" s="204" t="s">
        <v>717</v>
      </c>
      <c r="C4720" s="204" t="s">
        <v>718</v>
      </c>
      <c r="D4720" s="204" t="s">
        <v>96</v>
      </c>
      <c r="E4720" s="204" t="s">
        <v>721</v>
      </c>
      <c r="F4720" s="205">
        <v>737</v>
      </c>
      <c r="G4720" s="205">
        <v>922</v>
      </c>
      <c r="H4720">
        <f t="shared" si="87"/>
        <v>2010</v>
      </c>
    </row>
    <row r="4721" spans="1:8" x14ac:dyDescent="0.3">
      <c r="A4721" s="203">
        <v>40417</v>
      </c>
      <c r="B4721" s="204" t="s">
        <v>717</v>
      </c>
      <c r="C4721" s="204" t="s">
        <v>719</v>
      </c>
      <c r="D4721" s="204" t="s">
        <v>96</v>
      </c>
      <c r="E4721" s="204" t="s">
        <v>721</v>
      </c>
      <c r="F4721" s="205">
        <v>469</v>
      </c>
      <c r="G4721" s="205">
        <v>1099</v>
      </c>
      <c r="H4721">
        <f t="shared" si="87"/>
        <v>2010</v>
      </c>
    </row>
    <row r="4722" spans="1:8" x14ac:dyDescent="0.3">
      <c r="A4722" s="203">
        <v>40424</v>
      </c>
      <c r="B4722" s="204" t="s">
        <v>134</v>
      </c>
      <c r="C4722" s="204" t="s">
        <v>134</v>
      </c>
      <c r="D4722" s="204" t="s">
        <v>711</v>
      </c>
      <c r="E4722" s="204" t="s">
        <v>712</v>
      </c>
      <c r="F4722" s="205">
        <v>5065</v>
      </c>
      <c r="G4722" s="205">
        <v>9307</v>
      </c>
      <c r="H4722">
        <f t="shared" si="87"/>
        <v>2010</v>
      </c>
    </row>
    <row r="4723" spans="1:8" x14ac:dyDescent="0.3">
      <c r="A4723" s="203">
        <v>40424</v>
      </c>
      <c r="B4723" s="204" t="s">
        <v>509</v>
      </c>
      <c r="C4723" s="204" t="s">
        <v>713</v>
      </c>
      <c r="D4723" s="204" t="s">
        <v>96</v>
      </c>
      <c r="E4723" s="204" t="s">
        <v>712</v>
      </c>
      <c r="F4723" s="205">
        <v>2390.7000000000003</v>
      </c>
      <c r="G4723" s="205">
        <v>2254.5</v>
      </c>
      <c r="H4723">
        <f t="shared" si="87"/>
        <v>2010</v>
      </c>
    </row>
    <row r="4724" spans="1:8" x14ac:dyDescent="0.3">
      <c r="A4724" s="203">
        <v>40424</v>
      </c>
      <c r="B4724" s="204" t="s">
        <v>509</v>
      </c>
      <c r="C4724" s="204" t="s">
        <v>714</v>
      </c>
      <c r="D4724" s="204" t="s">
        <v>96</v>
      </c>
      <c r="E4724" s="204" t="s">
        <v>712</v>
      </c>
      <c r="F4724" s="205">
        <v>637</v>
      </c>
      <c r="G4724" s="205">
        <v>1028</v>
      </c>
      <c r="H4724">
        <f t="shared" si="87"/>
        <v>2010</v>
      </c>
    </row>
    <row r="4725" spans="1:8" x14ac:dyDescent="0.3">
      <c r="A4725" s="203">
        <v>40424</v>
      </c>
      <c r="B4725" s="204" t="s">
        <v>509</v>
      </c>
      <c r="C4725" s="204" t="s">
        <v>715</v>
      </c>
      <c r="D4725" s="204" t="s">
        <v>96</v>
      </c>
      <c r="E4725" s="204" t="s">
        <v>712</v>
      </c>
      <c r="F4725" s="205">
        <v>0</v>
      </c>
      <c r="G4725" s="205">
        <v>2507</v>
      </c>
      <c r="H4725">
        <f t="shared" si="87"/>
        <v>2010</v>
      </c>
    </row>
    <row r="4726" spans="1:8" x14ac:dyDescent="0.3">
      <c r="A4726" s="203">
        <v>40424</v>
      </c>
      <c r="B4726" s="204" t="s">
        <v>716</v>
      </c>
      <c r="C4726" s="204" t="s">
        <v>716</v>
      </c>
      <c r="D4726" s="204" t="s">
        <v>96</v>
      </c>
      <c r="E4726" s="204" t="s">
        <v>712</v>
      </c>
      <c r="F4726" s="205">
        <v>725</v>
      </c>
      <c r="G4726" s="205">
        <v>1483</v>
      </c>
      <c r="H4726">
        <f t="shared" si="87"/>
        <v>2010</v>
      </c>
    </row>
    <row r="4727" spans="1:8" x14ac:dyDescent="0.3">
      <c r="A4727" s="203">
        <v>40424</v>
      </c>
      <c r="B4727" s="204" t="s">
        <v>717</v>
      </c>
      <c r="C4727" s="204" t="s">
        <v>718</v>
      </c>
      <c r="D4727" s="204" t="s">
        <v>96</v>
      </c>
      <c r="E4727" s="204" t="s">
        <v>712</v>
      </c>
      <c r="F4727" s="205">
        <v>861</v>
      </c>
      <c r="G4727" s="205">
        <v>1170</v>
      </c>
      <c r="H4727">
        <f t="shared" si="87"/>
        <v>2010</v>
      </c>
    </row>
    <row r="4728" spans="1:8" x14ac:dyDescent="0.3">
      <c r="A4728" s="203">
        <v>40424</v>
      </c>
      <c r="B4728" s="204" t="s">
        <v>717</v>
      </c>
      <c r="C4728" s="204" t="s">
        <v>719</v>
      </c>
      <c r="D4728" s="204" t="s">
        <v>96</v>
      </c>
      <c r="E4728" s="204" t="s">
        <v>712</v>
      </c>
      <c r="F4728" s="205">
        <v>37</v>
      </c>
      <c r="G4728" s="205">
        <v>216</v>
      </c>
      <c r="H4728">
        <f t="shared" si="87"/>
        <v>2010</v>
      </c>
    </row>
    <row r="4729" spans="1:8" x14ac:dyDescent="0.3">
      <c r="A4729" s="203">
        <v>40424</v>
      </c>
      <c r="B4729" s="204" t="s">
        <v>720</v>
      </c>
      <c r="C4729" s="204" t="s">
        <v>720</v>
      </c>
      <c r="D4729" s="204" t="s">
        <v>96</v>
      </c>
      <c r="E4729" s="204" t="s">
        <v>712</v>
      </c>
      <c r="F4729" s="205">
        <v>230</v>
      </c>
      <c r="G4729" s="205">
        <v>561</v>
      </c>
      <c r="H4729">
        <f t="shared" si="87"/>
        <v>2010</v>
      </c>
    </row>
    <row r="4730" spans="1:8" x14ac:dyDescent="0.3">
      <c r="A4730" s="203">
        <v>40424</v>
      </c>
      <c r="B4730" s="204" t="s">
        <v>720</v>
      </c>
      <c r="C4730" s="204" t="s">
        <v>720</v>
      </c>
      <c r="D4730" s="204" t="s">
        <v>96</v>
      </c>
      <c r="E4730" s="204" t="s">
        <v>721</v>
      </c>
      <c r="F4730" s="205">
        <v>52</v>
      </c>
      <c r="G4730" s="205">
        <v>534</v>
      </c>
      <c r="H4730">
        <f t="shared" si="87"/>
        <v>2010</v>
      </c>
    </row>
    <row r="4731" spans="1:8" x14ac:dyDescent="0.3">
      <c r="A4731" s="203">
        <v>40424</v>
      </c>
      <c r="B4731" s="204" t="s">
        <v>134</v>
      </c>
      <c r="C4731" s="204" t="s">
        <v>134</v>
      </c>
      <c r="D4731" s="204" t="s">
        <v>711</v>
      </c>
      <c r="E4731" s="204" t="s">
        <v>721</v>
      </c>
      <c r="F4731" s="205">
        <v>6482</v>
      </c>
      <c r="G4731" s="205">
        <v>7339</v>
      </c>
      <c r="H4731">
        <f t="shared" si="87"/>
        <v>2010</v>
      </c>
    </row>
    <row r="4732" spans="1:8" x14ac:dyDescent="0.3">
      <c r="A4732" s="203">
        <v>40424</v>
      </c>
      <c r="B4732" s="204" t="s">
        <v>509</v>
      </c>
      <c r="C4732" s="204" t="s">
        <v>713</v>
      </c>
      <c r="D4732" s="204" t="s">
        <v>96</v>
      </c>
      <c r="E4732" s="204" t="s">
        <v>721</v>
      </c>
      <c r="F4732" s="205">
        <v>4230.6000000000004</v>
      </c>
      <c r="G4732" s="205">
        <v>3199.9</v>
      </c>
      <c r="H4732">
        <f t="shared" si="87"/>
        <v>2010</v>
      </c>
    </row>
    <row r="4733" spans="1:8" x14ac:dyDescent="0.3">
      <c r="A4733" s="203">
        <v>40424</v>
      </c>
      <c r="B4733" s="204" t="s">
        <v>509</v>
      </c>
      <c r="C4733" s="204" t="s">
        <v>714</v>
      </c>
      <c r="D4733" s="204" t="s">
        <v>96</v>
      </c>
      <c r="E4733" s="204" t="s">
        <v>721</v>
      </c>
      <c r="F4733" s="205">
        <v>553</v>
      </c>
      <c r="G4733" s="205">
        <v>786</v>
      </c>
      <c r="H4733">
        <f t="shared" si="87"/>
        <v>2010</v>
      </c>
    </row>
    <row r="4734" spans="1:8" x14ac:dyDescent="0.3">
      <c r="A4734" s="203">
        <v>40424</v>
      </c>
      <c r="B4734" s="204" t="s">
        <v>509</v>
      </c>
      <c r="C4734" s="204" t="s">
        <v>715</v>
      </c>
      <c r="D4734" s="204" t="s">
        <v>96</v>
      </c>
      <c r="E4734" s="204" t="s">
        <v>721</v>
      </c>
      <c r="F4734" s="205">
        <v>0</v>
      </c>
      <c r="G4734" s="205">
        <v>4092</v>
      </c>
      <c r="H4734">
        <f t="shared" si="87"/>
        <v>2010</v>
      </c>
    </row>
    <row r="4735" spans="1:8" x14ac:dyDescent="0.3">
      <c r="A4735" s="203">
        <v>40424</v>
      </c>
      <c r="B4735" s="204" t="s">
        <v>716</v>
      </c>
      <c r="C4735" s="204" t="s">
        <v>716</v>
      </c>
      <c r="D4735" s="204" t="s">
        <v>96</v>
      </c>
      <c r="E4735" s="204" t="s">
        <v>721</v>
      </c>
      <c r="F4735" s="205">
        <v>1011</v>
      </c>
      <c r="G4735" s="205">
        <v>1516</v>
      </c>
      <c r="H4735">
        <f t="shared" si="87"/>
        <v>2010</v>
      </c>
    </row>
    <row r="4736" spans="1:8" x14ac:dyDescent="0.3">
      <c r="A4736" s="203">
        <v>40424</v>
      </c>
      <c r="B4736" s="204" t="s">
        <v>717</v>
      </c>
      <c r="C4736" s="204" t="s">
        <v>718</v>
      </c>
      <c r="D4736" s="204" t="s">
        <v>96</v>
      </c>
      <c r="E4736" s="204" t="s">
        <v>721</v>
      </c>
      <c r="F4736" s="205">
        <v>950</v>
      </c>
      <c r="G4736" s="205">
        <v>1071</v>
      </c>
      <c r="H4736">
        <f t="shared" si="87"/>
        <v>2010</v>
      </c>
    </row>
    <row r="4737" spans="1:8" x14ac:dyDescent="0.3">
      <c r="A4737" s="203">
        <v>40424</v>
      </c>
      <c r="B4737" s="204" t="s">
        <v>717</v>
      </c>
      <c r="C4737" s="204" t="s">
        <v>719</v>
      </c>
      <c r="D4737" s="204" t="s">
        <v>96</v>
      </c>
      <c r="E4737" s="204" t="s">
        <v>721</v>
      </c>
      <c r="F4737" s="205">
        <v>331</v>
      </c>
      <c r="G4737" s="205">
        <v>1229</v>
      </c>
      <c r="H4737">
        <f t="shared" si="87"/>
        <v>2010</v>
      </c>
    </row>
    <row r="4738" spans="1:8" x14ac:dyDescent="0.3">
      <c r="A4738" s="203">
        <v>40431</v>
      </c>
      <c r="B4738" s="204" t="s">
        <v>134</v>
      </c>
      <c r="C4738" s="204" t="s">
        <v>134</v>
      </c>
      <c r="D4738" s="204" t="s">
        <v>711</v>
      </c>
      <c r="E4738" s="204" t="s">
        <v>712</v>
      </c>
      <c r="F4738" s="205">
        <v>5399</v>
      </c>
      <c r="G4738" s="205">
        <v>9298</v>
      </c>
      <c r="H4738">
        <f t="shared" si="87"/>
        <v>2010</v>
      </c>
    </row>
    <row r="4739" spans="1:8" x14ac:dyDescent="0.3">
      <c r="A4739" s="203">
        <v>40431</v>
      </c>
      <c r="B4739" s="204" t="s">
        <v>509</v>
      </c>
      <c r="C4739" s="204" t="s">
        <v>713</v>
      </c>
      <c r="D4739" s="204" t="s">
        <v>96</v>
      </c>
      <c r="E4739" s="204" t="s">
        <v>712</v>
      </c>
      <c r="F4739" s="205">
        <v>3153.3</v>
      </c>
      <c r="G4739" s="205">
        <v>2623.7000000000003</v>
      </c>
      <c r="H4739">
        <f t="shared" ref="H4739:H4802" si="88">YEAR(A4739)</f>
        <v>2010</v>
      </c>
    </row>
    <row r="4740" spans="1:8" x14ac:dyDescent="0.3">
      <c r="A4740" s="203">
        <v>40431</v>
      </c>
      <c r="B4740" s="204" t="s">
        <v>509</v>
      </c>
      <c r="C4740" s="204" t="s">
        <v>714</v>
      </c>
      <c r="D4740" s="204" t="s">
        <v>96</v>
      </c>
      <c r="E4740" s="204" t="s">
        <v>712</v>
      </c>
      <c r="F4740" s="205">
        <v>332</v>
      </c>
      <c r="G4740" s="205">
        <v>870</v>
      </c>
      <c r="H4740">
        <f t="shared" si="88"/>
        <v>2010</v>
      </c>
    </row>
    <row r="4741" spans="1:8" x14ac:dyDescent="0.3">
      <c r="A4741" s="203">
        <v>40431</v>
      </c>
      <c r="B4741" s="204" t="s">
        <v>509</v>
      </c>
      <c r="C4741" s="204" t="s">
        <v>715</v>
      </c>
      <c r="D4741" s="204" t="s">
        <v>96</v>
      </c>
      <c r="E4741" s="204" t="s">
        <v>712</v>
      </c>
      <c r="F4741" s="205">
        <v>0</v>
      </c>
      <c r="G4741" s="205">
        <v>2469</v>
      </c>
      <c r="H4741">
        <f t="shared" si="88"/>
        <v>2010</v>
      </c>
    </row>
    <row r="4742" spans="1:8" x14ac:dyDescent="0.3">
      <c r="A4742" s="203">
        <v>40431</v>
      </c>
      <c r="B4742" s="204" t="s">
        <v>716</v>
      </c>
      <c r="C4742" s="204" t="s">
        <v>716</v>
      </c>
      <c r="D4742" s="204" t="s">
        <v>96</v>
      </c>
      <c r="E4742" s="204" t="s">
        <v>712</v>
      </c>
      <c r="F4742" s="205">
        <v>783</v>
      </c>
      <c r="G4742" s="205">
        <v>1439</v>
      </c>
      <c r="H4742">
        <f t="shared" si="88"/>
        <v>2010</v>
      </c>
    </row>
    <row r="4743" spans="1:8" x14ac:dyDescent="0.3">
      <c r="A4743" s="203">
        <v>40431</v>
      </c>
      <c r="B4743" s="204" t="s">
        <v>717</v>
      </c>
      <c r="C4743" s="204" t="s">
        <v>718</v>
      </c>
      <c r="D4743" s="204" t="s">
        <v>96</v>
      </c>
      <c r="E4743" s="204" t="s">
        <v>712</v>
      </c>
      <c r="F4743" s="205">
        <v>1102</v>
      </c>
      <c r="G4743" s="205">
        <v>1288</v>
      </c>
      <c r="H4743">
        <f t="shared" si="88"/>
        <v>2010</v>
      </c>
    </row>
    <row r="4744" spans="1:8" x14ac:dyDescent="0.3">
      <c r="A4744" s="203">
        <v>40431</v>
      </c>
      <c r="B4744" s="204" t="s">
        <v>717</v>
      </c>
      <c r="C4744" s="204" t="s">
        <v>719</v>
      </c>
      <c r="D4744" s="204" t="s">
        <v>96</v>
      </c>
      <c r="E4744" s="204" t="s">
        <v>712</v>
      </c>
      <c r="F4744" s="205">
        <v>196</v>
      </c>
      <c r="G4744" s="205">
        <v>259</v>
      </c>
      <c r="H4744">
        <f t="shared" si="88"/>
        <v>2010</v>
      </c>
    </row>
    <row r="4745" spans="1:8" x14ac:dyDescent="0.3">
      <c r="A4745" s="203">
        <v>40431</v>
      </c>
      <c r="B4745" s="204" t="s">
        <v>720</v>
      </c>
      <c r="C4745" s="204" t="s">
        <v>720</v>
      </c>
      <c r="D4745" s="204" t="s">
        <v>96</v>
      </c>
      <c r="E4745" s="204" t="s">
        <v>712</v>
      </c>
      <c r="F4745" s="205">
        <v>206</v>
      </c>
      <c r="G4745" s="205">
        <v>583</v>
      </c>
      <c r="H4745">
        <f t="shared" si="88"/>
        <v>2010</v>
      </c>
    </row>
    <row r="4746" spans="1:8" x14ac:dyDescent="0.3">
      <c r="A4746" s="203">
        <v>40431</v>
      </c>
      <c r="B4746" s="204" t="s">
        <v>720</v>
      </c>
      <c r="C4746" s="204" t="s">
        <v>720</v>
      </c>
      <c r="D4746" s="204" t="s">
        <v>96</v>
      </c>
      <c r="E4746" s="204" t="s">
        <v>721</v>
      </c>
      <c r="F4746" s="205">
        <v>59</v>
      </c>
      <c r="G4746" s="205">
        <v>461</v>
      </c>
      <c r="H4746">
        <f t="shared" si="88"/>
        <v>2010</v>
      </c>
    </row>
    <row r="4747" spans="1:8" x14ac:dyDescent="0.3">
      <c r="A4747" s="203">
        <v>40431</v>
      </c>
      <c r="B4747" s="204" t="s">
        <v>134</v>
      </c>
      <c r="C4747" s="204" t="s">
        <v>134</v>
      </c>
      <c r="D4747" s="204" t="s">
        <v>711</v>
      </c>
      <c r="E4747" s="204" t="s">
        <v>721</v>
      </c>
      <c r="F4747" s="205">
        <v>6783</v>
      </c>
      <c r="G4747" s="205">
        <v>7145</v>
      </c>
      <c r="H4747">
        <f t="shared" si="88"/>
        <v>2010</v>
      </c>
    </row>
    <row r="4748" spans="1:8" x14ac:dyDescent="0.3">
      <c r="A4748" s="203">
        <v>40431</v>
      </c>
      <c r="B4748" s="204" t="s">
        <v>509</v>
      </c>
      <c r="C4748" s="204" t="s">
        <v>713</v>
      </c>
      <c r="D4748" s="204" t="s">
        <v>96</v>
      </c>
      <c r="E4748" s="204" t="s">
        <v>721</v>
      </c>
      <c r="F4748" s="205">
        <v>3774.1000000000004</v>
      </c>
      <c r="G4748" s="205">
        <v>2732.4</v>
      </c>
      <c r="H4748">
        <f t="shared" si="88"/>
        <v>2010</v>
      </c>
    </row>
    <row r="4749" spans="1:8" x14ac:dyDescent="0.3">
      <c r="A4749" s="203">
        <v>40431</v>
      </c>
      <c r="B4749" s="204" t="s">
        <v>509</v>
      </c>
      <c r="C4749" s="204" t="s">
        <v>714</v>
      </c>
      <c r="D4749" s="204" t="s">
        <v>96</v>
      </c>
      <c r="E4749" s="204" t="s">
        <v>721</v>
      </c>
      <c r="F4749" s="205">
        <v>582</v>
      </c>
      <c r="G4749" s="205">
        <v>605</v>
      </c>
      <c r="H4749">
        <f t="shared" si="88"/>
        <v>2010</v>
      </c>
    </row>
    <row r="4750" spans="1:8" x14ac:dyDescent="0.3">
      <c r="A4750" s="203">
        <v>40431</v>
      </c>
      <c r="B4750" s="204" t="s">
        <v>509</v>
      </c>
      <c r="C4750" s="204" t="s">
        <v>715</v>
      </c>
      <c r="D4750" s="204" t="s">
        <v>96</v>
      </c>
      <c r="E4750" s="204" t="s">
        <v>721</v>
      </c>
      <c r="F4750" s="205">
        <v>0</v>
      </c>
      <c r="G4750" s="205">
        <v>4315</v>
      </c>
      <c r="H4750">
        <f t="shared" si="88"/>
        <v>2010</v>
      </c>
    </row>
    <row r="4751" spans="1:8" x14ac:dyDescent="0.3">
      <c r="A4751" s="203">
        <v>40431</v>
      </c>
      <c r="B4751" s="204" t="s">
        <v>716</v>
      </c>
      <c r="C4751" s="204" t="s">
        <v>716</v>
      </c>
      <c r="D4751" s="204" t="s">
        <v>96</v>
      </c>
      <c r="E4751" s="204" t="s">
        <v>721</v>
      </c>
      <c r="F4751" s="205">
        <v>1038</v>
      </c>
      <c r="G4751" s="205">
        <v>1642</v>
      </c>
      <c r="H4751">
        <f t="shared" si="88"/>
        <v>2010</v>
      </c>
    </row>
    <row r="4752" spans="1:8" x14ac:dyDescent="0.3">
      <c r="A4752" s="203">
        <v>40431</v>
      </c>
      <c r="B4752" s="204" t="s">
        <v>717</v>
      </c>
      <c r="C4752" s="204" t="s">
        <v>718</v>
      </c>
      <c r="D4752" s="204" t="s">
        <v>96</v>
      </c>
      <c r="E4752" s="204" t="s">
        <v>721</v>
      </c>
      <c r="F4752" s="205">
        <v>1151</v>
      </c>
      <c r="G4752" s="205">
        <v>1207</v>
      </c>
      <c r="H4752">
        <f t="shared" si="88"/>
        <v>2010</v>
      </c>
    </row>
    <row r="4753" spans="1:8" x14ac:dyDescent="0.3">
      <c r="A4753" s="203">
        <v>40431</v>
      </c>
      <c r="B4753" s="204" t="s">
        <v>717</v>
      </c>
      <c r="C4753" s="204" t="s">
        <v>719</v>
      </c>
      <c r="D4753" s="204" t="s">
        <v>96</v>
      </c>
      <c r="E4753" s="204" t="s">
        <v>721</v>
      </c>
      <c r="F4753" s="205">
        <v>229</v>
      </c>
      <c r="G4753" s="205">
        <v>1177</v>
      </c>
      <c r="H4753">
        <f t="shared" si="88"/>
        <v>2010</v>
      </c>
    </row>
    <row r="4754" spans="1:8" x14ac:dyDescent="0.3">
      <c r="A4754" s="203">
        <v>40438</v>
      </c>
      <c r="B4754" s="204" t="s">
        <v>134</v>
      </c>
      <c r="C4754" s="204" t="s">
        <v>134</v>
      </c>
      <c r="D4754" s="204" t="s">
        <v>711</v>
      </c>
      <c r="E4754" s="204" t="s">
        <v>712</v>
      </c>
      <c r="F4754" s="205">
        <v>5202</v>
      </c>
      <c r="G4754" s="205">
        <v>9043</v>
      </c>
      <c r="H4754">
        <f t="shared" si="88"/>
        <v>2010</v>
      </c>
    </row>
    <row r="4755" spans="1:8" x14ac:dyDescent="0.3">
      <c r="A4755" s="203">
        <v>40438</v>
      </c>
      <c r="B4755" s="204" t="s">
        <v>509</v>
      </c>
      <c r="C4755" s="204" t="s">
        <v>713</v>
      </c>
      <c r="D4755" s="204" t="s">
        <v>96</v>
      </c>
      <c r="E4755" s="204" t="s">
        <v>712</v>
      </c>
      <c r="F4755" s="205">
        <v>2590.9</v>
      </c>
      <c r="G4755" s="205">
        <v>2430.2000000000003</v>
      </c>
      <c r="H4755">
        <f t="shared" si="88"/>
        <v>2010</v>
      </c>
    </row>
    <row r="4756" spans="1:8" x14ac:dyDescent="0.3">
      <c r="A4756" s="203">
        <v>40438</v>
      </c>
      <c r="B4756" s="204" t="s">
        <v>509</v>
      </c>
      <c r="C4756" s="204" t="s">
        <v>714</v>
      </c>
      <c r="D4756" s="204" t="s">
        <v>96</v>
      </c>
      <c r="E4756" s="204" t="s">
        <v>712</v>
      </c>
      <c r="F4756" s="205">
        <v>623</v>
      </c>
      <c r="G4756" s="205">
        <v>897</v>
      </c>
      <c r="H4756">
        <f t="shared" si="88"/>
        <v>2010</v>
      </c>
    </row>
    <row r="4757" spans="1:8" x14ac:dyDescent="0.3">
      <c r="A4757" s="203">
        <v>40438</v>
      </c>
      <c r="B4757" s="204" t="s">
        <v>509</v>
      </c>
      <c r="C4757" s="204" t="s">
        <v>715</v>
      </c>
      <c r="D4757" s="204" t="s">
        <v>96</v>
      </c>
      <c r="E4757" s="204" t="s">
        <v>712</v>
      </c>
      <c r="F4757" s="205">
        <v>0</v>
      </c>
      <c r="G4757" s="205">
        <v>2730</v>
      </c>
      <c r="H4757">
        <f t="shared" si="88"/>
        <v>2010</v>
      </c>
    </row>
    <row r="4758" spans="1:8" x14ac:dyDescent="0.3">
      <c r="A4758" s="203">
        <v>40438</v>
      </c>
      <c r="B4758" s="204" t="s">
        <v>716</v>
      </c>
      <c r="C4758" s="204" t="s">
        <v>716</v>
      </c>
      <c r="D4758" s="204" t="s">
        <v>96</v>
      </c>
      <c r="E4758" s="204" t="s">
        <v>712</v>
      </c>
      <c r="F4758" s="205">
        <v>749</v>
      </c>
      <c r="G4758" s="205">
        <v>1401</v>
      </c>
      <c r="H4758">
        <f t="shared" si="88"/>
        <v>2010</v>
      </c>
    </row>
    <row r="4759" spans="1:8" x14ac:dyDescent="0.3">
      <c r="A4759" s="203">
        <v>40438</v>
      </c>
      <c r="B4759" s="204" t="s">
        <v>717</v>
      </c>
      <c r="C4759" s="204" t="s">
        <v>718</v>
      </c>
      <c r="D4759" s="204" t="s">
        <v>96</v>
      </c>
      <c r="E4759" s="204" t="s">
        <v>712</v>
      </c>
      <c r="F4759" s="205">
        <v>1025</v>
      </c>
      <c r="G4759" s="205">
        <v>1291</v>
      </c>
      <c r="H4759">
        <f t="shared" si="88"/>
        <v>2010</v>
      </c>
    </row>
    <row r="4760" spans="1:8" x14ac:dyDescent="0.3">
      <c r="A4760" s="203">
        <v>40438</v>
      </c>
      <c r="B4760" s="204" t="s">
        <v>717</v>
      </c>
      <c r="C4760" s="204" t="s">
        <v>719</v>
      </c>
      <c r="D4760" s="204" t="s">
        <v>96</v>
      </c>
      <c r="E4760" s="204" t="s">
        <v>712</v>
      </c>
      <c r="F4760" s="205">
        <v>138</v>
      </c>
      <c r="G4760" s="205">
        <v>383</v>
      </c>
      <c r="H4760">
        <f t="shared" si="88"/>
        <v>2010</v>
      </c>
    </row>
    <row r="4761" spans="1:8" x14ac:dyDescent="0.3">
      <c r="A4761" s="203">
        <v>40438</v>
      </c>
      <c r="B4761" s="204" t="s">
        <v>720</v>
      </c>
      <c r="C4761" s="204" t="s">
        <v>720</v>
      </c>
      <c r="D4761" s="204" t="s">
        <v>96</v>
      </c>
      <c r="E4761" s="204" t="s">
        <v>712</v>
      </c>
      <c r="F4761" s="205">
        <v>208</v>
      </c>
      <c r="G4761" s="205">
        <v>504</v>
      </c>
      <c r="H4761">
        <f t="shared" si="88"/>
        <v>2010</v>
      </c>
    </row>
    <row r="4762" spans="1:8" x14ac:dyDescent="0.3">
      <c r="A4762" s="203">
        <v>40438</v>
      </c>
      <c r="B4762" s="204" t="s">
        <v>720</v>
      </c>
      <c r="C4762" s="204" t="s">
        <v>720</v>
      </c>
      <c r="D4762" s="204" t="s">
        <v>96</v>
      </c>
      <c r="E4762" s="204" t="s">
        <v>721</v>
      </c>
      <c r="F4762" s="205">
        <v>55</v>
      </c>
      <c r="G4762" s="205">
        <v>451</v>
      </c>
      <c r="H4762">
        <f t="shared" si="88"/>
        <v>2010</v>
      </c>
    </row>
    <row r="4763" spans="1:8" x14ac:dyDescent="0.3">
      <c r="A4763" s="203">
        <v>40438</v>
      </c>
      <c r="B4763" s="204" t="s">
        <v>134</v>
      </c>
      <c r="C4763" s="204" t="s">
        <v>134</v>
      </c>
      <c r="D4763" s="204" t="s">
        <v>711</v>
      </c>
      <c r="E4763" s="204" t="s">
        <v>721</v>
      </c>
      <c r="F4763" s="205">
        <v>6480</v>
      </c>
      <c r="G4763" s="205">
        <v>7175</v>
      </c>
      <c r="H4763">
        <f t="shared" si="88"/>
        <v>2010</v>
      </c>
    </row>
    <row r="4764" spans="1:8" x14ac:dyDescent="0.3">
      <c r="A4764" s="203">
        <v>40438</v>
      </c>
      <c r="B4764" s="204" t="s">
        <v>509</v>
      </c>
      <c r="C4764" s="204" t="s">
        <v>713</v>
      </c>
      <c r="D4764" s="204" t="s">
        <v>96</v>
      </c>
      <c r="E4764" s="204" t="s">
        <v>721</v>
      </c>
      <c r="F4764" s="205">
        <v>3696.0000000000005</v>
      </c>
      <c r="G4764" s="205">
        <v>2740.1000000000004</v>
      </c>
      <c r="H4764">
        <f t="shared" si="88"/>
        <v>2010</v>
      </c>
    </row>
    <row r="4765" spans="1:8" x14ac:dyDescent="0.3">
      <c r="A4765" s="203">
        <v>40438</v>
      </c>
      <c r="B4765" s="204" t="s">
        <v>509</v>
      </c>
      <c r="C4765" s="204" t="s">
        <v>714</v>
      </c>
      <c r="D4765" s="204" t="s">
        <v>96</v>
      </c>
      <c r="E4765" s="204" t="s">
        <v>721</v>
      </c>
      <c r="F4765" s="205">
        <v>686</v>
      </c>
      <c r="G4765" s="205">
        <v>571</v>
      </c>
      <c r="H4765">
        <f t="shared" si="88"/>
        <v>2010</v>
      </c>
    </row>
    <row r="4766" spans="1:8" x14ac:dyDescent="0.3">
      <c r="A4766" s="203">
        <v>40438</v>
      </c>
      <c r="B4766" s="204" t="s">
        <v>509</v>
      </c>
      <c r="C4766" s="204" t="s">
        <v>715</v>
      </c>
      <c r="D4766" s="204" t="s">
        <v>96</v>
      </c>
      <c r="E4766" s="204" t="s">
        <v>721</v>
      </c>
      <c r="F4766" s="205">
        <v>0</v>
      </c>
      <c r="G4766" s="205">
        <v>4505</v>
      </c>
      <c r="H4766">
        <f t="shared" si="88"/>
        <v>2010</v>
      </c>
    </row>
    <row r="4767" spans="1:8" x14ac:dyDescent="0.3">
      <c r="A4767" s="203">
        <v>40438</v>
      </c>
      <c r="B4767" s="204" t="s">
        <v>716</v>
      </c>
      <c r="C4767" s="204" t="s">
        <v>716</v>
      </c>
      <c r="D4767" s="204" t="s">
        <v>96</v>
      </c>
      <c r="E4767" s="204" t="s">
        <v>721</v>
      </c>
      <c r="F4767" s="205">
        <v>943</v>
      </c>
      <c r="G4767" s="205">
        <v>1583</v>
      </c>
      <c r="H4767">
        <f t="shared" si="88"/>
        <v>2010</v>
      </c>
    </row>
    <row r="4768" spans="1:8" x14ac:dyDescent="0.3">
      <c r="A4768" s="203">
        <v>40438</v>
      </c>
      <c r="B4768" s="204" t="s">
        <v>717</v>
      </c>
      <c r="C4768" s="204" t="s">
        <v>718</v>
      </c>
      <c r="D4768" s="204" t="s">
        <v>96</v>
      </c>
      <c r="E4768" s="204" t="s">
        <v>721</v>
      </c>
      <c r="F4768" s="205">
        <v>1077</v>
      </c>
      <c r="G4768" s="205">
        <v>1359</v>
      </c>
      <c r="H4768">
        <f t="shared" si="88"/>
        <v>2010</v>
      </c>
    </row>
    <row r="4769" spans="1:8" x14ac:dyDescent="0.3">
      <c r="A4769" s="203">
        <v>40438</v>
      </c>
      <c r="B4769" s="204" t="s">
        <v>717</v>
      </c>
      <c r="C4769" s="204" t="s">
        <v>719</v>
      </c>
      <c r="D4769" s="204" t="s">
        <v>96</v>
      </c>
      <c r="E4769" s="204" t="s">
        <v>721</v>
      </c>
      <c r="F4769" s="205">
        <v>362</v>
      </c>
      <c r="G4769" s="205">
        <v>1313</v>
      </c>
      <c r="H4769">
        <f t="shared" si="88"/>
        <v>2010</v>
      </c>
    </row>
    <row r="4770" spans="1:8" x14ac:dyDescent="0.3">
      <c r="A4770" s="203">
        <v>40445</v>
      </c>
      <c r="B4770" s="204" t="s">
        <v>134</v>
      </c>
      <c r="C4770" s="204" t="s">
        <v>134</v>
      </c>
      <c r="D4770" s="204" t="s">
        <v>711</v>
      </c>
      <c r="E4770" s="204" t="s">
        <v>712</v>
      </c>
      <c r="F4770" s="205">
        <v>5306</v>
      </c>
      <c r="G4770" s="205">
        <v>9819</v>
      </c>
      <c r="H4770">
        <f t="shared" si="88"/>
        <v>2010</v>
      </c>
    </row>
    <row r="4771" spans="1:8" x14ac:dyDescent="0.3">
      <c r="A4771" s="203">
        <v>40445</v>
      </c>
      <c r="B4771" s="204" t="s">
        <v>509</v>
      </c>
      <c r="C4771" s="204" t="s">
        <v>713</v>
      </c>
      <c r="D4771" s="204" t="s">
        <v>96</v>
      </c>
      <c r="E4771" s="204" t="s">
        <v>712</v>
      </c>
      <c r="F4771" s="205">
        <v>2497.9</v>
      </c>
      <c r="G4771" s="205">
        <v>2715.6000000000004</v>
      </c>
      <c r="H4771">
        <f t="shared" si="88"/>
        <v>2010</v>
      </c>
    </row>
    <row r="4772" spans="1:8" x14ac:dyDescent="0.3">
      <c r="A4772" s="203">
        <v>40445</v>
      </c>
      <c r="B4772" s="204" t="s">
        <v>509</v>
      </c>
      <c r="C4772" s="204" t="s">
        <v>714</v>
      </c>
      <c r="D4772" s="204" t="s">
        <v>96</v>
      </c>
      <c r="E4772" s="204" t="s">
        <v>712</v>
      </c>
      <c r="F4772" s="205">
        <v>707</v>
      </c>
      <c r="G4772" s="205">
        <v>1018</v>
      </c>
      <c r="H4772">
        <f t="shared" si="88"/>
        <v>2010</v>
      </c>
    </row>
    <row r="4773" spans="1:8" x14ac:dyDescent="0.3">
      <c r="A4773" s="203">
        <v>40445</v>
      </c>
      <c r="B4773" s="204" t="s">
        <v>509</v>
      </c>
      <c r="C4773" s="204" t="s">
        <v>715</v>
      </c>
      <c r="D4773" s="204" t="s">
        <v>96</v>
      </c>
      <c r="E4773" s="204" t="s">
        <v>712</v>
      </c>
      <c r="F4773" s="205">
        <v>0</v>
      </c>
      <c r="G4773" s="205">
        <v>2835</v>
      </c>
      <c r="H4773">
        <f t="shared" si="88"/>
        <v>2010</v>
      </c>
    </row>
    <row r="4774" spans="1:8" x14ac:dyDescent="0.3">
      <c r="A4774" s="203">
        <v>40445</v>
      </c>
      <c r="B4774" s="204" t="s">
        <v>716</v>
      </c>
      <c r="C4774" s="204" t="s">
        <v>716</v>
      </c>
      <c r="D4774" s="204" t="s">
        <v>96</v>
      </c>
      <c r="E4774" s="204" t="s">
        <v>712</v>
      </c>
      <c r="F4774" s="205">
        <v>652</v>
      </c>
      <c r="G4774" s="205">
        <v>1440</v>
      </c>
      <c r="H4774">
        <f t="shared" si="88"/>
        <v>2010</v>
      </c>
    </row>
    <row r="4775" spans="1:8" x14ac:dyDescent="0.3">
      <c r="A4775" s="203">
        <v>40445</v>
      </c>
      <c r="B4775" s="204" t="s">
        <v>717</v>
      </c>
      <c r="C4775" s="204" t="s">
        <v>718</v>
      </c>
      <c r="D4775" s="204" t="s">
        <v>96</v>
      </c>
      <c r="E4775" s="204" t="s">
        <v>712</v>
      </c>
      <c r="F4775" s="205">
        <v>791</v>
      </c>
      <c r="G4775" s="205">
        <v>1285</v>
      </c>
      <c r="H4775">
        <f t="shared" si="88"/>
        <v>2010</v>
      </c>
    </row>
    <row r="4776" spans="1:8" x14ac:dyDescent="0.3">
      <c r="A4776" s="203">
        <v>40445</v>
      </c>
      <c r="B4776" s="204" t="s">
        <v>717</v>
      </c>
      <c r="C4776" s="204" t="s">
        <v>719</v>
      </c>
      <c r="D4776" s="204" t="s">
        <v>96</v>
      </c>
      <c r="E4776" s="204" t="s">
        <v>712</v>
      </c>
      <c r="F4776" s="205">
        <v>358</v>
      </c>
      <c r="G4776" s="205">
        <v>306</v>
      </c>
      <c r="H4776">
        <f t="shared" si="88"/>
        <v>2010</v>
      </c>
    </row>
    <row r="4777" spans="1:8" x14ac:dyDescent="0.3">
      <c r="A4777" s="203">
        <v>40445</v>
      </c>
      <c r="B4777" s="204" t="s">
        <v>720</v>
      </c>
      <c r="C4777" s="204" t="s">
        <v>720</v>
      </c>
      <c r="D4777" s="204" t="s">
        <v>96</v>
      </c>
      <c r="E4777" s="204" t="s">
        <v>712</v>
      </c>
      <c r="F4777" s="205">
        <v>261</v>
      </c>
      <c r="G4777" s="205">
        <v>489</v>
      </c>
      <c r="H4777">
        <f t="shared" si="88"/>
        <v>2010</v>
      </c>
    </row>
    <row r="4778" spans="1:8" x14ac:dyDescent="0.3">
      <c r="A4778" s="203">
        <v>40445</v>
      </c>
      <c r="B4778" s="204" t="s">
        <v>720</v>
      </c>
      <c r="C4778" s="204" t="s">
        <v>720</v>
      </c>
      <c r="D4778" s="204" t="s">
        <v>96</v>
      </c>
      <c r="E4778" s="204" t="s">
        <v>721</v>
      </c>
      <c r="F4778" s="205">
        <v>53</v>
      </c>
      <c r="G4778" s="205">
        <v>493</v>
      </c>
      <c r="H4778">
        <f t="shared" si="88"/>
        <v>2010</v>
      </c>
    </row>
    <row r="4779" spans="1:8" x14ac:dyDescent="0.3">
      <c r="A4779" s="203">
        <v>40445</v>
      </c>
      <c r="B4779" s="204" t="s">
        <v>134</v>
      </c>
      <c r="C4779" s="204" t="s">
        <v>134</v>
      </c>
      <c r="D4779" s="204" t="s">
        <v>711</v>
      </c>
      <c r="E4779" s="204" t="s">
        <v>721</v>
      </c>
      <c r="F4779" s="205">
        <v>6450</v>
      </c>
      <c r="G4779" s="205">
        <v>7035</v>
      </c>
      <c r="H4779">
        <f t="shared" si="88"/>
        <v>2010</v>
      </c>
    </row>
    <row r="4780" spans="1:8" x14ac:dyDescent="0.3">
      <c r="A4780" s="203">
        <v>40445</v>
      </c>
      <c r="B4780" s="204" t="s">
        <v>509</v>
      </c>
      <c r="C4780" s="204" t="s">
        <v>713</v>
      </c>
      <c r="D4780" s="204" t="s">
        <v>96</v>
      </c>
      <c r="E4780" s="204" t="s">
        <v>721</v>
      </c>
      <c r="F4780" s="205">
        <v>3966.6000000000004</v>
      </c>
      <c r="G4780" s="205">
        <v>2564.1000000000004</v>
      </c>
      <c r="H4780">
        <f t="shared" si="88"/>
        <v>2010</v>
      </c>
    </row>
    <row r="4781" spans="1:8" x14ac:dyDescent="0.3">
      <c r="A4781" s="203">
        <v>40445</v>
      </c>
      <c r="B4781" s="204" t="s">
        <v>509</v>
      </c>
      <c r="C4781" s="204" t="s">
        <v>714</v>
      </c>
      <c r="D4781" s="204" t="s">
        <v>96</v>
      </c>
      <c r="E4781" s="204" t="s">
        <v>721</v>
      </c>
      <c r="F4781" s="205">
        <v>606</v>
      </c>
      <c r="G4781" s="205">
        <v>574</v>
      </c>
      <c r="H4781">
        <f t="shared" si="88"/>
        <v>2010</v>
      </c>
    </row>
    <row r="4782" spans="1:8" x14ac:dyDescent="0.3">
      <c r="A4782" s="203">
        <v>40445</v>
      </c>
      <c r="B4782" s="204" t="s">
        <v>509</v>
      </c>
      <c r="C4782" s="204" t="s">
        <v>715</v>
      </c>
      <c r="D4782" s="204" t="s">
        <v>96</v>
      </c>
      <c r="E4782" s="204" t="s">
        <v>721</v>
      </c>
      <c r="F4782" s="205">
        <v>0</v>
      </c>
      <c r="G4782" s="205">
        <v>4144</v>
      </c>
      <c r="H4782">
        <f t="shared" si="88"/>
        <v>2010</v>
      </c>
    </row>
    <row r="4783" spans="1:8" x14ac:dyDescent="0.3">
      <c r="A4783" s="203">
        <v>40445</v>
      </c>
      <c r="B4783" s="204" t="s">
        <v>716</v>
      </c>
      <c r="C4783" s="204" t="s">
        <v>716</v>
      </c>
      <c r="D4783" s="204" t="s">
        <v>96</v>
      </c>
      <c r="E4783" s="204" t="s">
        <v>721</v>
      </c>
      <c r="F4783" s="205">
        <v>915</v>
      </c>
      <c r="G4783" s="205">
        <v>1473</v>
      </c>
      <c r="H4783">
        <f t="shared" si="88"/>
        <v>2010</v>
      </c>
    </row>
    <row r="4784" spans="1:8" x14ac:dyDescent="0.3">
      <c r="A4784" s="203">
        <v>40445</v>
      </c>
      <c r="B4784" s="204" t="s">
        <v>717</v>
      </c>
      <c r="C4784" s="204" t="s">
        <v>718</v>
      </c>
      <c r="D4784" s="204" t="s">
        <v>96</v>
      </c>
      <c r="E4784" s="204" t="s">
        <v>721</v>
      </c>
      <c r="F4784" s="205">
        <v>1064</v>
      </c>
      <c r="G4784" s="205">
        <v>1343</v>
      </c>
      <c r="H4784">
        <f t="shared" si="88"/>
        <v>2010</v>
      </c>
    </row>
    <row r="4785" spans="1:8" x14ac:dyDescent="0.3">
      <c r="A4785" s="203">
        <v>40445</v>
      </c>
      <c r="B4785" s="204" t="s">
        <v>717</v>
      </c>
      <c r="C4785" s="204" t="s">
        <v>719</v>
      </c>
      <c r="D4785" s="204" t="s">
        <v>96</v>
      </c>
      <c r="E4785" s="204" t="s">
        <v>721</v>
      </c>
      <c r="F4785" s="205">
        <v>129</v>
      </c>
      <c r="G4785" s="205">
        <v>1188</v>
      </c>
      <c r="H4785">
        <f t="shared" si="88"/>
        <v>2010</v>
      </c>
    </row>
    <row r="4786" spans="1:8" x14ac:dyDescent="0.3">
      <c r="A4786" s="203">
        <v>40452</v>
      </c>
      <c r="B4786" s="204" t="s">
        <v>134</v>
      </c>
      <c r="C4786" s="204" t="s">
        <v>134</v>
      </c>
      <c r="D4786" s="204" t="s">
        <v>711</v>
      </c>
      <c r="E4786" s="204" t="s">
        <v>712</v>
      </c>
      <c r="F4786" s="205">
        <v>4451</v>
      </c>
      <c r="G4786" s="205">
        <v>8056</v>
      </c>
      <c r="H4786">
        <f t="shared" si="88"/>
        <v>2010</v>
      </c>
    </row>
    <row r="4787" spans="1:8" x14ac:dyDescent="0.3">
      <c r="A4787" s="203">
        <v>40452</v>
      </c>
      <c r="B4787" s="204" t="s">
        <v>509</v>
      </c>
      <c r="C4787" s="204" t="s">
        <v>713</v>
      </c>
      <c r="D4787" s="204" t="s">
        <v>96</v>
      </c>
      <c r="E4787" s="204" t="s">
        <v>712</v>
      </c>
      <c r="F4787" s="205">
        <v>2404.3000000000002</v>
      </c>
      <c r="G4787" s="205">
        <v>3108.8</v>
      </c>
      <c r="H4787">
        <f t="shared" si="88"/>
        <v>2010</v>
      </c>
    </row>
    <row r="4788" spans="1:8" x14ac:dyDescent="0.3">
      <c r="A4788" s="203">
        <v>40452</v>
      </c>
      <c r="B4788" s="204" t="s">
        <v>509</v>
      </c>
      <c r="C4788" s="204" t="s">
        <v>714</v>
      </c>
      <c r="D4788" s="204" t="s">
        <v>96</v>
      </c>
      <c r="E4788" s="204" t="s">
        <v>712</v>
      </c>
      <c r="F4788" s="205">
        <v>377</v>
      </c>
      <c r="G4788" s="205">
        <v>894</v>
      </c>
      <c r="H4788">
        <f t="shared" si="88"/>
        <v>2010</v>
      </c>
    </row>
    <row r="4789" spans="1:8" x14ac:dyDescent="0.3">
      <c r="A4789" s="203">
        <v>40452</v>
      </c>
      <c r="B4789" s="204" t="s">
        <v>509</v>
      </c>
      <c r="C4789" s="204" t="s">
        <v>715</v>
      </c>
      <c r="D4789" s="204" t="s">
        <v>96</v>
      </c>
      <c r="E4789" s="204" t="s">
        <v>712</v>
      </c>
      <c r="F4789" s="205">
        <v>0</v>
      </c>
      <c r="G4789" s="205">
        <v>2695</v>
      </c>
      <c r="H4789">
        <f t="shared" si="88"/>
        <v>2010</v>
      </c>
    </row>
    <row r="4790" spans="1:8" x14ac:dyDescent="0.3">
      <c r="A4790" s="203">
        <v>40452</v>
      </c>
      <c r="B4790" s="204" t="s">
        <v>716</v>
      </c>
      <c r="C4790" s="204" t="s">
        <v>716</v>
      </c>
      <c r="D4790" s="204" t="s">
        <v>96</v>
      </c>
      <c r="E4790" s="204" t="s">
        <v>712</v>
      </c>
      <c r="F4790" s="205">
        <v>819</v>
      </c>
      <c r="G4790" s="205">
        <v>1521</v>
      </c>
      <c r="H4790">
        <f t="shared" si="88"/>
        <v>2010</v>
      </c>
    </row>
    <row r="4791" spans="1:8" x14ac:dyDescent="0.3">
      <c r="A4791" s="203">
        <v>40452</v>
      </c>
      <c r="B4791" s="204" t="s">
        <v>717</v>
      </c>
      <c r="C4791" s="204" t="s">
        <v>718</v>
      </c>
      <c r="D4791" s="204" t="s">
        <v>96</v>
      </c>
      <c r="E4791" s="204" t="s">
        <v>712</v>
      </c>
      <c r="F4791" s="205">
        <v>1000</v>
      </c>
      <c r="G4791" s="205">
        <v>1124</v>
      </c>
      <c r="H4791">
        <f t="shared" si="88"/>
        <v>2010</v>
      </c>
    </row>
    <row r="4792" spans="1:8" x14ac:dyDescent="0.3">
      <c r="A4792" s="203">
        <v>40452</v>
      </c>
      <c r="B4792" s="204" t="s">
        <v>717</v>
      </c>
      <c r="C4792" s="204" t="s">
        <v>719</v>
      </c>
      <c r="D4792" s="204" t="s">
        <v>96</v>
      </c>
      <c r="E4792" s="204" t="s">
        <v>712</v>
      </c>
      <c r="F4792" s="205">
        <v>137</v>
      </c>
      <c r="G4792" s="205">
        <v>383</v>
      </c>
      <c r="H4792">
        <f t="shared" si="88"/>
        <v>2010</v>
      </c>
    </row>
    <row r="4793" spans="1:8" x14ac:dyDescent="0.3">
      <c r="A4793" s="203">
        <v>40452</v>
      </c>
      <c r="B4793" s="204" t="s">
        <v>720</v>
      </c>
      <c r="C4793" s="204" t="s">
        <v>720</v>
      </c>
      <c r="D4793" s="204" t="s">
        <v>96</v>
      </c>
      <c r="E4793" s="204" t="s">
        <v>712</v>
      </c>
      <c r="F4793" s="205">
        <v>255</v>
      </c>
      <c r="G4793" s="205">
        <v>592</v>
      </c>
      <c r="H4793">
        <f t="shared" si="88"/>
        <v>2010</v>
      </c>
    </row>
    <row r="4794" spans="1:8" x14ac:dyDescent="0.3">
      <c r="A4794" s="203">
        <v>40452</v>
      </c>
      <c r="B4794" s="204" t="s">
        <v>720</v>
      </c>
      <c r="C4794" s="204" t="s">
        <v>720</v>
      </c>
      <c r="D4794" s="204" t="s">
        <v>96</v>
      </c>
      <c r="E4794" s="204" t="s">
        <v>721</v>
      </c>
      <c r="F4794" s="205">
        <v>278</v>
      </c>
      <c r="G4794" s="205">
        <v>490</v>
      </c>
      <c r="H4794">
        <f t="shared" si="88"/>
        <v>2010</v>
      </c>
    </row>
    <row r="4795" spans="1:8" x14ac:dyDescent="0.3">
      <c r="A4795" s="203">
        <v>40452</v>
      </c>
      <c r="B4795" s="204" t="s">
        <v>134</v>
      </c>
      <c r="C4795" s="204" t="s">
        <v>134</v>
      </c>
      <c r="D4795" s="204" t="s">
        <v>711</v>
      </c>
      <c r="E4795" s="204" t="s">
        <v>721</v>
      </c>
      <c r="F4795" s="205">
        <v>6184</v>
      </c>
      <c r="G4795" s="205">
        <v>7693</v>
      </c>
      <c r="H4795">
        <f t="shared" si="88"/>
        <v>2010</v>
      </c>
    </row>
    <row r="4796" spans="1:8" x14ac:dyDescent="0.3">
      <c r="A4796" s="203">
        <v>40452</v>
      </c>
      <c r="B4796" s="204" t="s">
        <v>509</v>
      </c>
      <c r="C4796" s="204" t="s">
        <v>713</v>
      </c>
      <c r="D4796" s="204" t="s">
        <v>96</v>
      </c>
      <c r="E4796" s="204" t="s">
        <v>721</v>
      </c>
      <c r="F4796" s="205">
        <v>3883.0000000000005</v>
      </c>
      <c r="G4796" s="205">
        <v>2800.6000000000004</v>
      </c>
      <c r="H4796">
        <f t="shared" si="88"/>
        <v>2010</v>
      </c>
    </row>
    <row r="4797" spans="1:8" x14ac:dyDescent="0.3">
      <c r="A4797" s="203">
        <v>40452</v>
      </c>
      <c r="B4797" s="204" t="s">
        <v>509</v>
      </c>
      <c r="C4797" s="204" t="s">
        <v>714</v>
      </c>
      <c r="D4797" s="204" t="s">
        <v>96</v>
      </c>
      <c r="E4797" s="204" t="s">
        <v>721</v>
      </c>
      <c r="F4797" s="205">
        <v>497</v>
      </c>
      <c r="G4797" s="205">
        <v>653</v>
      </c>
      <c r="H4797">
        <f t="shared" si="88"/>
        <v>2010</v>
      </c>
    </row>
    <row r="4798" spans="1:8" x14ac:dyDescent="0.3">
      <c r="A4798" s="203">
        <v>40452</v>
      </c>
      <c r="B4798" s="204" t="s">
        <v>509</v>
      </c>
      <c r="C4798" s="204" t="s">
        <v>715</v>
      </c>
      <c r="D4798" s="204" t="s">
        <v>96</v>
      </c>
      <c r="E4798" s="204" t="s">
        <v>721</v>
      </c>
      <c r="F4798" s="205">
        <v>0</v>
      </c>
      <c r="G4798" s="205">
        <v>4020</v>
      </c>
      <c r="H4798">
        <f t="shared" si="88"/>
        <v>2010</v>
      </c>
    </row>
    <row r="4799" spans="1:8" x14ac:dyDescent="0.3">
      <c r="A4799" s="203">
        <v>40452</v>
      </c>
      <c r="B4799" s="204" t="s">
        <v>716</v>
      </c>
      <c r="C4799" s="204" t="s">
        <v>716</v>
      </c>
      <c r="D4799" s="204" t="s">
        <v>96</v>
      </c>
      <c r="E4799" s="204" t="s">
        <v>721</v>
      </c>
      <c r="F4799" s="205">
        <v>972</v>
      </c>
      <c r="G4799" s="205">
        <v>1491</v>
      </c>
      <c r="H4799">
        <f t="shared" si="88"/>
        <v>2010</v>
      </c>
    </row>
    <row r="4800" spans="1:8" x14ac:dyDescent="0.3">
      <c r="A4800" s="203">
        <v>40452</v>
      </c>
      <c r="B4800" s="204" t="s">
        <v>717</v>
      </c>
      <c r="C4800" s="204" t="s">
        <v>718</v>
      </c>
      <c r="D4800" s="204" t="s">
        <v>96</v>
      </c>
      <c r="E4800" s="204" t="s">
        <v>721</v>
      </c>
      <c r="F4800" s="205">
        <v>1028</v>
      </c>
      <c r="G4800" s="205">
        <v>1011</v>
      </c>
      <c r="H4800">
        <f t="shared" si="88"/>
        <v>2010</v>
      </c>
    </row>
    <row r="4801" spans="1:8" x14ac:dyDescent="0.3">
      <c r="A4801" s="203">
        <v>40452</v>
      </c>
      <c r="B4801" s="204" t="s">
        <v>717</v>
      </c>
      <c r="C4801" s="204" t="s">
        <v>719</v>
      </c>
      <c r="D4801" s="204" t="s">
        <v>96</v>
      </c>
      <c r="E4801" s="204" t="s">
        <v>721</v>
      </c>
      <c r="F4801" s="205">
        <v>153</v>
      </c>
      <c r="G4801" s="205">
        <v>1168</v>
      </c>
      <c r="H4801">
        <f t="shared" si="88"/>
        <v>2010</v>
      </c>
    </row>
    <row r="4802" spans="1:8" x14ac:dyDescent="0.3">
      <c r="A4802" s="203">
        <v>40459</v>
      </c>
      <c r="B4802" s="204" t="s">
        <v>134</v>
      </c>
      <c r="C4802" s="204" t="s">
        <v>134</v>
      </c>
      <c r="D4802" s="204" t="s">
        <v>711</v>
      </c>
      <c r="E4802" s="204" t="s">
        <v>712</v>
      </c>
      <c r="F4802" s="205">
        <v>5018</v>
      </c>
      <c r="G4802" s="205">
        <v>8746</v>
      </c>
      <c r="H4802">
        <f t="shared" si="88"/>
        <v>2010</v>
      </c>
    </row>
    <row r="4803" spans="1:8" x14ac:dyDescent="0.3">
      <c r="A4803" s="203">
        <v>40459</v>
      </c>
      <c r="B4803" s="204" t="s">
        <v>509</v>
      </c>
      <c r="C4803" s="204" t="s">
        <v>713</v>
      </c>
      <c r="D4803" s="204" t="s">
        <v>96</v>
      </c>
      <c r="E4803" s="204" t="s">
        <v>712</v>
      </c>
      <c r="F4803" s="205">
        <v>2321.9</v>
      </c>
      <c r="G4803" s="205">
        <v>2690</v>
      </c>
      <c r="H4803">
        <f t="shared" ref="H4803:H4866" si="89">YEAR(A4803)</f>
        <v>2010</v>
      </c>
    </row>
    <row r="4804" spans="1:8" x14ac:dyDescent="0.3">
      <c r="A4804" s="203">
        <v>40459</v>
      </c>
      <c r="B4804" s="204" t="s">
        <v>509</v>
      </c>
      <c r="C4804" s="204" t="s">
        <v>714</v>
      </c>
      <c r="D4804" s="204" t="s">
        <v>96</v>
      </c>
      <c r="E4804" s="204" t="s">
        <v>712</v>
      </c>
      <c r="F4804" s="205">
        <v>543</v>
      </c>
      <c r="G4804" s="205">
        <v>940</v>
      </c>
      <c r="H4804">
        <f t="shared" si="89"/>
        <v>2010</v>
      </c>
    </row>
    <row r="4805" spans="1:8" x14ac:dyDescent="0.3">
      <c r="A4805" s="203">
        <v>40459</v>
      </c>
      <c r="B4805" s="204" t="s">
        <v>509</v>
      </c>
      <c r="C4805" s="204" t="s">
        <v>715</v>
      </c>
      <c r="D4805" s="204" t="s">
        <v>96</v>
      </c>
      <c r="E4805" s="204" t="s">
        <v>712</v>
      </c>
      <c r="F4805" s="205">
        <v>0</v>
      </c>
      <c r="G4805" s="205">
        <v>2705</v>
      </c>
      <c r="H4805">
        <f t="shared" si="89"/>
        <v>2010</v>
      </c>
    </row>
    <row r="4806" spans="1:8" x14ac:dyDescent="0.3">
      <c r="A4806" s="203">
        <v>40459</v>
      </c>
      <c r="B4806" s="204" t="s">
        <v>716</v>
      </c>
      <c r="C4806" s="204" t="s">
        <v>716</v>
      </c>
      <c r="D4806" s="204" t="s">
        <v>96</v>
      </c>
      <c r="E4806" s="204" t="s">
        <v>712</v>
      </c>
      <c r="F4806" s="205">
        <v>725</v>
      </c>
      <c r="G4806" s="205">
        <v>1429</v>
      </c>
      <c r="H4806">
        <f t="shared" si="89"/>
        <v>2010</v>
      </c>
    </row>
    <row r="4807" spans="1:8" x14ac:dyDescent="0.3">
      <c r="A4807" s="203">
        <v>40459</v>
      </c>
      <c r="B4807" s="204" t="s">
        <v>717</v>
      </c>
      <c r="C4807" s="204" t="s">
        <v>718</v>
      </c>
      <c r="D4807" s="204" t="s">
        <v>96</v>
      </c>
      <c r="E4807" s="204" t="s">
        <v>712</v>
      </c>
      <c r="F4807" s="205">
        <v>903</v>
      </c>
      <c r="G4807" s="205">
        <v>1188</v>
      </c>
      <c r="H4807">
        <f t="shared" si="89"/>
        <v>2010</v>
      </c>
    </row>
    <row r="4808" spans="1:8" x14ac:dyDescent="0.3">
      <c r="A4808" s="203">
        <v>40459</v>
      </c>
      <c r="B4808" s="204" t="s">
        <v>717</v>
      </c>
      <c r="C4808" s="204" t="s">
        <v>719</v>
      </c>
      <c r="D4808" s="204" t="s">
        <v>96</v>
      </c>
      <c r="E4808" s="204" t="s">
        <v>712</v>
      </c>
      <c r="F4808" s="205">
        <v>373</v>
      </c>
      <c r="G4808" s="205">
        <v>343</v>
      </c>
      <c r="H4808">
        <f t="shared" si="89"/>
        <v>2010</v>
      </c>
    </row>
    <row r="4809" spans="1:8" x14ac:dyDescent="0.3">
      <c r="A4809" s="203">
        <v>40459</v>
      </c>
      <c r="B4809" s="204" t="s">
        <v>720</v>
      </c>
      <c r="C4809" s="204" t="s">
        <v>720</v>
      </c>
      <c r="D4809" s="204" t="s">
        <v>96</v>
      </c>
      <c r="E4809" s="204" t="s">
        <v>712</v>
      </c>
      <c r="F4809" s="205">
        <v>244</v>
      </c>
      <c r="G4809" s="205">
        <v>585</v>
      </c>
      <c r="H4809">
        <f t="shared" si="89"/>
        <v>2010</v>
      </c>
    </row>
    <row r="4810" spans="1:8" x14ac:dyDescent="0.3">
      <c r="A4810" s="203">
        <v>40459</v>
      </c>
      <c r="B4810" s="204" t="s">
        <v>720</v>
      </c>
      <c r="C4810" s="204" t="s">
        <v>720</v>
      </c>
      <c r="D4810" s="204" t="s">
        <v>96</v>
      </c>
      <c r="E4810" s="204" t="s">
        <v>721</v>
      </c>
      <c r="F4810" s="205">
        <v>67</v>
      </c>
      <c r="G4810" s="205">
        <v>562</v>
      </c>
      <c r="H4810">
        <f t="shared" si="89"/>
        <v>2010</v>
      </c>
    </row>
    <row r="4811" spans="1:8" x14ac:dyDescent="0.3">
      <c r="A4811" s="203">
        <v>40459</v>
      </c>
      <c r="B4811" s="204" t="s">
        <v>134</v>
      </c>
      <c r="C4811" s="204" t="s">
        <v>134</v>
      </c>
      <c r="D4811" s="204" t="s">
        <v>711</v>
      </c>
      <c r="E4811" s="204" t="s">
        <v>721</v>
      </c>
      <c r="F4811" s="205">
        <v>6599</v>
      </c>
      <c r="G4811" s="205">
        <v>7571</v>
      </c>
      <c r="H4811">
        <f t="shared" si="89"/>
        <v>2010</v>
      </c>
    </row>
    <row r="4812" spans="1:8" x14ac:dyDescent="0.3">
      <c r="A4812" s="203">
        <v>40459</v>
      </c>
      <c r="B4812" s="204" t="s">
        <v>509</v>
      </c>
      <c r="C4812" s="204" t="s">
        <v>713</v>
      </c>
      <c r="D4812" s="204" t="s">
        <v>96</v>
      </c>
      <c r="E4812" s="204" t="s">
        <v>721</v>
      </c>
      <c r="F4812" s="205">
        <v>3835.7000000000003</v>
      </c>
      <c r="G4812" s="205">
        <v>2884.2000000000003</v>
      </c>
      <c r="H4812">
        <f t="shared" si="89"/>
        <v>2010</v>
      </c>
    </row>
    <row r="4813" spans="1:8" x14ac:dyDescent="0.3">
      <c r="A4813" s="203">
        <v>40459</v>
      </c>
      <c r="B4813" s="204" t="s">
        <v>509</v>
      </c>
      <c r="C4813" s="204" t="s">
        <v>714</v>
      </c>
      <c r="D4813" s="204" t="s">
        <v>96</v>
      </c>
      <c r="E4813" s="204" t="s">
        <v>721</v>
      </c>
      <c r="F4813" s="205">
        <v>432</v>
      </c>
      <c r="G4813" s="205">
        <v>654</v>
      </c>
      <c r="H4813">
        <f t="shared" si="89"/>
        <v>2010</v>
      </c>
    </row>
    <row r="4814" spans="1:8" x14ac:dyDescent="0.3">
      <c r="A4814" s="203">
        <v>40459</v>
      </c>
      <c r="B4814" s="204" t="s">
        <v>509</v>
      </c>
      <c r="C4814" s="204" t="s">
        <v>715</v>
      </c>
      <c r="D4814" s="204" t="s">
        <v>96</v>
      </c>
      <c r="E4814" s="204" t="s">
        <v>721</v>
      </c>
      <c r="F4814" s="205">
        <v>0</v>
      </c>
      <c r="G4814" s="205">
        <v>3542</v>
      </c>
      <c r="H4814">
        <f t="shared" si="89"/>
        <v>2010</v>
      </c>
    </row>
    <row r="4815" spans="1:8" x14ac:dyDescent="0.3">
      <c r="A4815" s="203">
        <v>40459</v>
      </c>
      <c r="B4815" s="204" t="s">
        <v>716</v>
      </c>
      <c r="C4815" s="204" t="s">
        <v>716</v>
      </c>
      <c r="D4815" s="204" t="s">
        <v>96</v>
      </c>
      <c r="E4815" s="204" t="s">
        <v>721</v>
      </c>
      <c r="F4815" s="205">
        <v>912</v>
      </c>
      <c r="G4815" s="205">
        <v>1475</v>
      </c>
      <c r="H4815">
        <f t="shared" si="89"/>
        <v>2010</v>
      </c>
    </row>
    <row r="4816" spans="1:8" x14ac:dyDescent="0.3">
      <c r="A4816" s="203">
        <v>40459</v>
      </c>
      <c r="B4816" s="204" t="s">
        <v>717</v>
      </c>
      <c r="C4816" s="204" t="s">
        <v>718</v>
      </c>
      <c r="D4816" s="204" t="s">
        <v>96</v>
      </c>
      <c r="E4816" s="204" t="s">
        <v>721</v>
      </c>
      <c r="F4816" s="205">
        <v>888</v>
      </c>
      <c r="G4816" s="205">
        <v>1223</v>
      </c>
      <c r="H4816">
        <f t="shared" si="89"/>
        <v>2010</v>
      </c>
    </row>
    <row r="4817" spans="1:8" x14ac:dyDescent="0.3">
      <c r="A4817" s="203">
        <v>40459</v>
      </c>
      <c r="B4817" s="204" t="s">
        <v>717</v>
      </c>
      <c r="C4817" s="204" t="s">
        <v>719</v>
      </c>
      <c r="D4817" s="204" t="s">
        <v>96</v>
      </c>
      <c r="E4817" s="204" t="s">
        <v>721</v>
      </c>
      <c r="F4817" s="205">
        <v>316</v>
      </c>
      <c r="G4817" s="205">
        <v>1189</v>
      </c>
      <c r="H4817">
        <f t="shared" si="89"/>
        <v>2010</v>
      </c>
    </row>
    <row r="4818" spans="1:8" x14ac:dyDescent="0.3">
      <c r="A4818" s="203">
        <v>40466</v>
      </c>
      <c r="B4818" s="204" t="s">
        <v>134</v>
      </c>
      <c r="C4818" s="204" t="s">
        <v>134</v>
      </c>
      <c r="D4818" s="204" t="s">
        <v>711</v>
      </c>
      <c r="E4818" s="204" t="s">
        <v>712</v>
      </c>
      <c r="F4818" s="205">
        <v>5218</v>
      </c>
      <c r="G4818" s="205">
        <v>7262</v>
      </c>
      <c r="H4818">
        <f t="shared" si="89"/>
        <v>2010</v>
      </c>
    </row>
    <row r="4819" spans="1:8" x14ac:dyDescent="0.3">
      <c r="A4819" s="203">
        <v>40466</v>
      </c>
      <c r="B4819" s="204" t="s">
        <v>509</v>
      </c>
      <c r="C4819" s="204" t="s">
        <v>713</v>
      </c>
      <c r="D4819" s="204" t="s">
        <v>96</v>
      </c>
      <c r="E4819" s="204" t="s">
        <v>712</v>
      </c>
      <c r="F4819" s="205">
        <v>2754.1000000000004</v>
      </c>
      <c r="G4819" s="205">
        <v>2548</v>
      </c>
      <c r="H4819">
        <f t="shared" si="89"/>
        <v>2010</v>
      </c>
    </row>
    <row r="4820" spans="1:8" x14ac:dyDescent="0.3">
      <c r="A4820" s="203">
        <v>40466</v>
      </c>
      <c r="B4820" s="204" t="s">
        <v>509</v>
      </c>
      <c r="C4820" s="204" t="s">
        <v>714</v>
      </c>
      <c r="D4820" s="204" t="s">
        <v>96</v>
      </c>
      <c r="E4820" s="204" t="s">
        <v>712</v>
      </c>
      <c r="F4820" s="205">
        <v>254</v>
      </c>
      <c r="G4820" s="205">
        <v>718</v>
      </c>
      <c r="H4820">
        <f t="shared" si="89"/>
        <v>2010</v>
      </c>
    </row>
    <row r="4821" spans="1:8" x14ac:dyDescent="0.3">
      <c r="A4821" s="203">
        <v>40466</v>
      </c>
      <c r="B4821" s="204" t="s">
        <v>509</v>
      </c>
      <c r="C4821" s="204" t="s">
        <v>715</v>
      </c>
      <c r="D4821" s="204" t="s">
        <v>96</v>
      </c>
      <c r="E4821" s="204" t="s">
        <v>712</v>
      </c>
      <c r="F4821" s="205">
        <v>0</v>
      </c>
      <c r="G4821" s="205">
        <v>2840</v>
      </c>
      <c r="H4821">
        <f t="shared" si="89"/>
        <v>2010</v>
      </c>
    </row>
    <row r="4822" spans="1:8" x14ac:dyDescent="0.3">
      <c r="A4822" s="203">
        <v>40466</v>
      </c>
      <c r="B4822" s="204" t="s">
        <v>716</v>
      </c>
      <c r="C4822" s="204" t="s">
        <v>716</v>
      </c>
      <c r="D4822" s="204" t="s">
        <v>96</v>
      </c>
      <c r="E4822" s="204" t="s">
        <v>712</v>
      </c>
      <c r="F4822" s="205">
        <v>717</v>
      </c>
      <c r="G4822" s="205">
        <v>1277</v>
      </c>
      <c r="H4822">
        <f t="shared" si="89"/>
        <v>2010</v>
      </c>
    </row>
    <row r="4823" spans="1:8" x14ac:dyDescent="0.3">
      <c r="A4823" s="203">
        <v>40466</v>
      </c>
      <c r="B4823" s="204" t="s">
        <v>717</v>
      </c>
      <c r="C4823" s="204" t="s">
        <v>718</v>
      </c>
      <c r="D4823" s="204" t="s">
        <v>96</v>
      </c>
      <c r="E4823" s="204" t="s">
        <v>712</v>
      </c>
      <c r="F4823" s="205">
        <v>918</v>
      </c>
      <c r="G4823" s="205">
        <v>1026</v>
      </c>
      <c r="H4823">
        <f t="shared" si="89"/>
        <v>2010</v>
      </c>
    </row>
    <row r="4824" spans="1:8" x14ac:dyDescent="0.3">
      <c r="A4824" s="203">
        <v>40466</v>
      </c>
      <c r="B4824" s="204" t="s">
        <v>717</v>
      </c>
      <c r="C4824" s="204" t="s">
        <v>719</v>
      </c>
      <c r="D4824" s="204" t="s">
        <v>96</v>
      </c>
      <c r="E4824" s="204" t="s">
        <v>712</v>
      </c>
      <c r="F4824" s="205">
        <v>346</v>
      </c>
      <c r="G4824" s="205">
        <v>466</v>
      </c>
      <c r="H4824">
        <f t="shared" si="89"/>
        <v>2010</v>
      </c>
    </row>
    <row r="4825" spans="1:8" x14ac:dyDescent="0.3">
      <c r="A4825" s="203">
        <v>40466</v>
      </c>
      <c r="B4825" s="204" t="s">
        <v>720</v>
      </c>
      <c r="C4825" s="204" t="s">
        <v>720</v>
      </c>
      <c r="D4825" s="204" t="s">
        <v>96</v>
      </c>
      <c r="E4825" s="204" t="s">
        <v>712</v>
      </c>
      <c r="F4825" s="205">
        <v>297</v>
      </c>
      <c r="G4825" s="205">
        <v>664</v>
      </c>
      <c r="H4825">
        <f t="shared" si="89"/>
        <v>2010</v>
      </c>
    </row>
    <row r="4826" spans="1:8" x14ac:dyDescent="0.3">
      <c r="A4826" s="203">
        <v>40466</v>
      </c>
      <c r="B4826" s="204" t="s">
        <v>720</v>
      </c>
      <c r="C4826" s="204" t="s">
        <v>720</v>
      </c>
      <c r="D4826" s="204" t="s">
        <v>96</v>
      </c>
      <c r="E4826" s="204" t="s">
        <v>721</v>
      </c>
      <c r="F4826" s="205">
        <v>-36</v>
      </c>
      <c r="G4826" s="205">
        <v>561</v>
      </c>
      <c r="H4826">
        <f t="shared" si="89"/>
        <v>2010</v>
      </c>
    </row>
    <row r="4827" spans="1:8" x14ac:dyDescent="0.3">
      <c r="A4827" s="203">
        <v>40466</v>
      </c>
      <c r="B4827" s="204" t="s">
        <v>134</v>
      </c>
      <c r="C4827" s="204" t="s">
        <v>134</v>
      </c>
      <c r="D4827" s="204" t="s">
        <v>711</v>
      </c>
      <c r="E4827" s="204" t="s">
        <v>721</v>
      </c>
      <c r="F4827" s="205">
        <v>6532</v>
      </c>
      <c r="G4827" s="205">
        <v>7640</v>
      </c>
      <c r="H4827">
        <f t="shared" si="89"/>
        <v>2010</v>
      </c>
    </row>
    <row r="4828" spans="1:8" x14ac:dyDescent="0.3">
      <c r="A4828" s="203">
        <v>40466</v>
      </c>
      <c r="B4828" s="204" t="s">
        <v>509</v>
      </c>
      <c r="C4828" s="204" t="s">
        <v>713</v>
      </c>
      <c r="D4828" s="204" t="s">
        <v>96</v>
      </c>
      <c r="E4828" s="204" t="s">
        <v>721</v>
      </c>
      <c r="F4828" s="205">
        <v>3637.7000000000003</v>
      </c>
      <c r="G4828" s="205">
        <v>3072.3</v>
      </c>
      <c r="H4828">
        <f t="shared" si="89"/>
        <v>2010</v>
      </c>
    </row>
    <row r="4829" spans="1:8" x14ac:dyDescent="0.3">
      <c r="A4829" s="203">
        <v>40466</v>
      </c>
      <c r="B4829" s="204" t="s">
        <v>509</v>
      </c>
      <c r="C4829" s="204" t="s">
        <v>714</v>
      </c>
      <c r="D4829" s="204" t="s">
        <v>96</v>
      </c>
      <c r="E4829" s="204" t="s">
        <v>721</v>
      </c>
      <c r="F4829" s="205">
        <v>573</v>
      </c>
      <c r="G4829" s="205">
        <v>910</v>
      </c>
      <c r="H4829">
        <f t="shared" si="89"/>
        <v>2010</v>
      </c>
    </row>
    <row r="4830" spans="1:8" x14ac:dyDescent="0.3">
      <c r="A4830" s="203">
        <v>40466</v>
      </c>
      <c r="B4830" s="204" t="s">
        <v>509</v>
      </c>
      <c r="C4830" s="204" t="s">
        <v>715</v>
      </c>
      <c r="D4830" s="204" t="s">
        <v>96</v>
      </c>
      <c r="E4830" s="204" t="s">
        <v>721</v>
      </c>
      <c r="F4830" s="205">
        <v>0</v>
      </c>
      <c r="G4830" s="205">
        <v>3327</v>
      </c>
      <c r="H4830">
        <f t="shared" si="89"/>
        <v>2010</v>
      </c>
    </row>
    <row r="4831" spans="1:8" x14ac:dyDescent="0.3">
      <c r="A4831" s="203">
        <v>40466</v>
      </c>
      <c r="B4831" s="204" t="s">
        <v>716</v>
      </c>
      <c r="C4831" s="204" t="s">
        <v>716</v>
      </c>
      <c r="D4831" s="204" t="s">
        <v>96</v>
      </c>
      <c r="E4831" s="204" t="s">
        <v>721</v>
      </c>
      <c r="F4831" s="205">
        <v>998</v>
      </c>
      <c r="G4831" s="205">
        <v>1477</v>
      </c>
      <c r="H4831">
        <f t="shared" si="89"/>
        <v>2010</v>
      </c>
    </row>
    <row r="4832" spans="1:8" x14ac:dyDescent="0.3">
      <c r="A4832" s="203">
        <v>40466</v>
      </c>
      <c r="B4832" s="204" t="s">
        <v>717</v>
      </c>
      <c r="C4832" s="204" t="s">
        <v>718</v>
      </c>
      <c r="D4832" s="204" t="s">
        <v>96</v>
      </c>
      <c r="E4832" s="204" t="s">
        <v>721</v>
      </c>
      <c r="F4832" s="205">
        <v>1072</v>
      </c>
      <c r="G4832" s="205">
        <v>1222</v>
      </c>
      <c r="H4832">
        <f t="shared" si="89"/>
        <v>2010</v>
      </c>
    </row>
    <row r="4833" spans="1:8" x14ac:dyDescent="0.3">
      <c r="A4833" s="203">
        <v>40466</v>
      </c>
      <c r="B4833" s="204" t="s">
        <v>717</v>
      </c>
      <c r="C4833" s="204" t="s">
        <v>719</v>
      </c>
      <c r="D4833" s="204" t="s">
        <v>96</v>
      </c>
      <c r="E4833" s="204" t="s">
        <v>721</v>
      </c>
      <c r="F4833" s="205">
        <v>98</v>
      </c>
      <c r="G4833" s="205">
        <v>1052</v>
      </c>
      <c r="H4833">
        <f t="shared" si="89"/>
        <v>2010</v>
      </c>
    </row>
    <row r="4834" spans="1:8" x14ac:dyDescent="0.3">
      <c r="A4834" s="203">
        <v>40473</v>
      </c>
      <c r="B4834" s="204" t="s">
        <v>134</v>
      </c>
      <c r="C4834" s="204" t="s">
        <v>134</v>
      </c>
      <c r="D4834" s="204" t="s">
        <v>711</v>
      </c>
      <c r="E4834" s="204" t="s">
        <v>712</v>
      </c>
      <c r="F4834" s="205">
        <v>5260</v>
      </c>
      <c r="G4834" s="205">
        <v>8338</v>
      </c>
      <c r="H4834">
        <f t="shared" si="89"/>
        <v>2010</v>
      </c>
    </row>
    <row r="4835" spans="1:8" x14ac:dyDescent="0.3">
      <c r="A4835" s="203">
        <v>40473</v>
      </c>
      <c r="B4835" s="204" t="s">
        <v>509</v>
      </c>
      <c r="C4835" s="204" t="s">
        <v>713</v>
      </c>
      <c r="D4835" s="204" t="s">
        <v>96</v>
      </c>
      <c r="E4835" s="204" t="s">
        <v>712</v>
      </c>
      <c r="F4835" s="205">
        <v>2206.1000000000004</v>
      </c>
      <c r="G4835" s="205">
        <v>2502</v>
      </c>
      <c r="H4835">
        <f t="shared" si="89"/>
        <v>2010</v>
      </c>
    </row>
    <row r="4836" spans="1:8" x14ac:dyDescent="0.3">
      <c r="A4836" s="203">
        <v>40473</v>
      </c>
      <c r="B4836" s="204" t="s">
        <v>509</v>
      </c>
      <c r="C4836" s="204" t="s">
        <v>714</v>
      </c>
      <c r="D4836" s="204" t="s">
        <v>96</v>
      </c>
      <c r="E4836" s="204" t="s">
        <v>712</v>
      </c>
      <c r="F4836" s="205">
        <v>501</v>
      </c>
      <c r="G4836" s="205">
        <v>742</v>
      </c>
      <c r="H4836">
        <f t="shared" si="89"/>
        <v>2010</v>
      </c>
    </row>
    <row r="4837" spans="1:8" x14ac:dyDescent="0.3">
      <c r="A4837" s="203">
        <v>40473</v>
      </c>
      <c r="B4837" s="204" t="s">
        <v>509</v>
      </c>
      <c r="C4837" s="204" t="s">
        <v>715</v>
      </c>
      <c r="D4837" s="204" t="s">
        <v>96</v>
      </c>
      <c r="E4837" s="204" t="s">
        <v>712</v>
      </c>
      <c r="F4837" s="205">
        <v>0</v>
      </c>
      <c r="G4837" s="205">
        <v>2745</v>
      </c>
      <c r="H4837">
        <f t="shared" si="89"/>
        <v>2010</v>
      </c>
    </row>
    <row r="4838" spans="1:8" x14ac:dyDescent="0.3">
      <c r="A4838" s="203">
        <v>40473</v>
      </c>
      <c r="B4838" s="204" t="s">
        <v>716</v>
      </c>
      <c r="C4838" s="204" t="s">
        <v>716</v>
      </c>
      <c r="D4838" s="204" t="s">
        <v>96</v>
      </c>
      <c r="E4838" s="204" t="s">
        <v>712</v>
      </c>
      <c r="F4838" s="205">
        <v>613</v>
      </c>
      <c r="G4838" s="205">
        <v>1360</v>
      </c>
      <c r="H4838">
        <f t="shared" si="89"/>
        <v>2010</v>
      </c>
    </row>
    <row r="4839" spans="1:8" x14ac:dyDescent="0.3">
      <c r="A4839" s="203">
        <v>40473</v>
      </c>
      <c r="B4839" s="204" t="s">
        <v>717</v>
      </c>
      <c r="C4839" s="204" t="s">
        <v>718</v>
      </c>
      <c r="D4839" s="204" t="s">
        <v>96</v>
      </c>
      <c r="E4839" s="204" t="s">
        <v>712</v>
      </c>
      <c r="F4839" s="205">
        <v>1100</v>
      </c>
      <c r="G4839" s="205">
        <v>1382</v>
      </c>
      <c r="H4839">
        <f t="shared" si="89"/>
        <v>2010</v>
      </c>
    </row>
    <row r="4840" spans="1:8" x14ac:dyDescent="0.3">
      <c r="A4840" s="203">
        <v>40473</v>
      </c>
      <c r="B4840" s="204" t="s">
        <v>717</v>
      </c>
      <c r="C4840" s="204" t="s">
        <v>719</v>
      </c>
      <c r="D4840" s="204" t="s">
        <v>96</v>
      </c>
      <c r="E4840" s="204" t="s">
        <v>712</v>
      </c>
      <c r="F4840" s="205">
        <v>60</v>
      </c>
      <c r="G4840" s="205">
        <v>214</v>
      </c>
      <c r="H4840">
        <f t="shared" si="89"/>
        <v>2010</v>
      </c>
    </row>
    <row r="4841" spans="1:8" x14ac:dyDescent="0.3">
      <c r="A4841" s="203">
        <v>40473</v>
      </c>
      <c r="B4841" s="204" t="s">
        <v>720</v>
      </c>
      <c r="C4841" s="204" t="s">
        <v>720</v>
      </c>
      <c r="D4841" s="204" t="s">
        <v>96</v>
      </c>
      <c r="E4841" s="204" t="s">
        <v>712</v>
      </c>
      <c r="F4841" s="205">
        <v>144</v>
      </c>
      <c r="G4841" s="205">
        <v>511</v>
      </c>
      <c r="H4841">
        <f t="shared" si="89"/>
        <v>2010</v>
      </c>
    </row>
    <row r="4842" spans="1:8" x14ac:dyDescent="0.3">
      <c r="A4842" s="203">
        <v>40473</v>
      </c>
      <c r="B4842" s="204" t="s">
        <v>720</v>
      </c>
      <c r="C4842" s="204" t="s">
        <v>720</v>
      </c>
      <c r="D4842" s="204" t="s">
        <v>96</v>
      </c>
      <c r="E4842" s="204" t="s">
        <v>721</v>
      </c>
      <c r="F4842" s="205">
        <v>182</v>
      </c>
      <c r="G4842" s="205">
        <v>493</v>
      </c>
      <c r="H4842">
        <f t="shared" si="89"/>
        <v>2010</v>
      </c>
    </row>
    <row r="4843" spans="1:8" x14ac:dyDescent="0.3">
      <c r="A4843" s="203">
        <v>40473</v>
      </c>
      <c r="B4843" s="204" t="s">
        <v>134</v>
      </c>
      <c r="C4843" s="204" t="s">
        <v>134</v>
      </c>
      <c r="D4843" s="204" t="s">
        <v>711</v>
      </c>
      <c r="E4843" s="204" t="s">
        <v>721</v>
      </c>
      <c r="F4843" s="205">
        <v>6803</v>
      </c>
      <c r="G4843" s="205">
        <v>6273</v>
      </c>
      <c r="H4843">
        <f t="shared" si="89"/>
        <v>2010</v>
      </c>
    </row>
    <row r="4844" spans="1:8" x14ac:dyDescent="0.3">
      <c r="A4844" s="203">
        <v>40473</v>
      </c>
      <c r="B4844" s="204" t="s">
        <v>509</v>
      </c>
      <c r="C4844" s="204" t="s">
        <v>713</v>
      </c>
      <c r="D4844" s="204" t="s">
        <v>96</v>
      </c>
      <c r="E4844" s="204" t="s">
        <v>721</v>
      </c>
      <c r="F4844" s="205">
        <v>3763.1000000000004</v>
      </c>
      <c r="G4844" s="205">
        <v>2640</v>
      </c>
      <c r="H4844">
        <f t="shared" si="89"/>
        <v>2010</v>
      </c>
    </row>
    <row r="4845" spans="1:8" x14ac:dyDescent="0.3">
      <c r="A4845" s="203">
        <v>40473</v>
      </c>
      <c r="B4845" s="204" t="s">
        <v>509</v>
      </c>
      <c r="C4845" s="204" t="s">
        <v>714</v>
      </c>
      <c r="D4845" s="204" t="s">
        <v>96</v>
      </c>
      <c r="E4845" s="204" t="s">
        <v>721</v>
      </c>
      <c r="F4845" s="205">
        <v>292</v>
      </c>
      <c r="G4845" s="205">
        <v>750</v>
      </c>
      <c r="H4845">
        <f t="shared" si="89"/>
        <v>2010</v>
      </c>
    </row>
    <row r="4846" spans="1:8" x14ac:dyDescent="0.3">
      <c r="A4846" s="203">
        <v>40473</v>
      </c>
      <c r="B4846" s="204" t="s">
        <v>509</v>
      </c>
      <c r="C4846" s="204" t="s">
        <v>715</v>
      </c>
      <c r="D4846" s="204" t="s">
        <v>96</v>
      </c>
      <c r="E4846" s="204" t="s">
        <v>721</v>
      </c>
      <c r="F4846" s="205">
        <v>0</v>
      </c>
      <c r="G4846" s="205">
        <v>3348</v>
      </c>
      <c r="H4846">
        <f t="shared" si="89"/>
        <v>2010</v>
      </c>
    </row>
    <row r="4847" spans="1:8" x14ac:dyDescent="0.3">
      <c r="A4847" s="203">
        <v>40473</v>
      </c>
      <c r="B4847" s="204" t="s">
        <v>716</v>
      </c>
      <c r="C4847" s="204" t="s">
        <v>716</v>
      </c>
      <c r="D4847" s="204" t="s">
        <v>96</v>
      </c>
      <c r="E4847" s="204" t="s">
        <v>721</v>
      </c>
      <c r="F4847" s="205">
        <v>976</v>
      </c>
      <c r="G4847" s="205">
        <v>1512</v>
      </c>
      <c r="H4847">
        <f t="shared" si="89"/>
        <v>2010</v>
      </c>
    </row>
    <row r="4848" spans="1:8" x14ac:dyDescent="0.3">
      <c r="A4848" s="203">
        <v>40473</v>
      </c>
      <c r="B4848" s="204" t="s">
        <v>717</v>
      </c>
      <c r="C4848" s="204" t="s">
        <v>718</v>
      </c>
      <c r="D4848" s="204" t="s">
        <v>96</v>
      </c>
      <c r="E4848" s="204" t="s">
        <v>721</v>
      </c>
      <c r="F4848" s="205">
        <v>1085</v>
      </c>
      <c r="G4848" s="205">
        <v>1325</v>
      </c>
      <c r="H4848">
        <f t="shared" si="89"/>
        <v>2010</v>
      </c>
    </row>
    <row r="4849" spans="1:8" x14ac:dyDescent="0.3">
      <c r="A4849" s="203">
        <v>40473</v>
      </c>
      <c r="B4849" s="204" t="s">
        <v>717</v>
      </c>
      <c r="C4849" s="204" t="s">
        <v>719</v>
      </c>
      <c r="D4849" s="204" t="s">
        <v>96</v>
      </c>
      <c r="E4849" s="204" t="s">
        <v>721</v>
      </c>
      <c r="F4849" s="205">
        <v>351</v>
      </c>
      <c r="G4849" s="205">
        <v>1117</v>
      </c>
      <c r="H4849">
        <f t="shared" si="89"/>
        <v>2010</v>
      </c>
    </row>
    <row r="4850" spans="1:8" x14ac:dyDescent="0.3">
      <c r="A4850" s="203">
        <v>40480</v>
      </c>
      <c r="B4850" s="204" t="s">
        <v>134</v>
      </c>
      <c r="C4850" s="204" t="s">
        <v>134</v>
      </c>
      <c r="D4850" s="204" t="s">
        <v>711</v>
      </c>
      <c r="E4850" s="204" t="s">
        <v>712</v>
      </c>
      <c r="F4850" s="205">
        <v>5017</v>
      </c>
      <c r="G4850" s="205">
        <v>9529</v>
      </c>
      <c r="H4850">
        <f t="shared" si="89"/>
        <v>2010</v>
      </c>
    </row>
    <row r="4851" spans="1:8" x14ac:dyDescent="0.3">
      <c r="A4851" s="203">
        <v>40480</v>
      </c>
      <c r="B4851" s="204" t="s">
        <v>509</v>
      </c>
      <c r="C4851" s="204" t="s">
        <v>713</v>
      </c>
      <c r="D4851" s="204" t="s">
        <v>96</v>
      </c>
      <c r="E4851" s="204" t="s">
        <v>712</v>
      </c>
      <c r="F4851" s="205">
        <v>2328.8000000000002</v>
      </c>
      <c r="G4851" s="205">
        <v>2387.3000000000002</v>
      </c>
      <c r="H4851">
        <f t="shared" si="89"/>
        <v>2010</v>
      </c>
    </row>
    <row r="4852" spans="1:8" x14ac:dyDescent="0.3">
      <c r="A4852" s="203">
        <v>40480</v>
      </c>
      <c r="B4852" s="204" t="s">
        <v>509</v>
      </c>
      <c r="C4852" s="204" t="s">
        <v>714</v>
      </c>
      <c r="D4852" s="204" t="s">
        <v>96</v>
      </c>
      <c r="E4852" s="204" t="s">
        <v>712</v>
      </c>
      <c r="F4852" s="205">
        <v>273</v>
      </c>
      <c r="G4852" s="205">
        <v>473</v>
      </c>
      <c r="H4852">
        <f t="shared" si="89"/>
        <v>2010</v>
      </c>
    </row>
    <row r="4853" spans="1:8" x14ac:dyDescent="0.3">
      <c r="A4853" s="203">
        <v>40480</v>
      </c>
      <c r="B4853" s="204" t="s">
        <v>509</v>
      </c>
      <c r="C4853" s="204" t="s">
        <v>715</v>
      </c>
      <c r="D4853" s="204" t="s">
        <v>96</v>
      </c>
      <c r="E4853" s="204" t="s">
        <v>712</v>
      </c>
      <c r="F4853" s="205">
        <v>0</v>
      </c>
      <c r="G4853" s="205">
        <v>2562</v>
      </c>
      <c r="H4853">
        <f t="shared" si="89"/>
        <v>2010</v>
      </c>
    </row>
    <row r="4854" spans="1:8" x14ac:dyDescent="0.3">
      <c r="A4854" s="203">
        <v>40480</v>
      </c>
      <c r="B4854" s="204" t="s">
        <v>716</v>
      </c>
      <c r="C4854" s="204" t="s">
        <v>716</v>
      </c>
      <c r="D4854" s="204" t="s">
        <v>96</v>
      </c>
      <c r="E4854" s="204" t="s">
        <v>712</v>
      </c>
      <c r="F4854" s="205">
        <v>654</v>
      </c>
      <c r="G4854" s="205">
        <v>1439</v>
      </c>
      <c r="H4854">
        <f t="shared" si="89"/>
        <v>2010</v>
      </c>
    </row>
    <row r="4855" spans="1:8" x14ac:dyDescent="0.3">
      <c r="A4855" s="203">
        <v>40480</v>
      </c>
      <c r="B4855" s="204" t="s">
        <v>717</v>
      </c>
      <c r="C4855" s="204" t="s">
        <v>718</v>
      </c>
      <c r="D4855" s="204" t="s">
        <v>96</v>
      </c>
      <c r="E4855" s="204" t="s">
        <v>712</v>
      </c>
      <c r="F4855" s="205">
        <v>1059</v>
      </c>
      <c r="G4855" s="205">
        <v>1487</v>
      </c>
      <c r="H4855">
        <f t="shared" si="89"/>
        <v>2010</v>
      </c>
    </row>
    <row r="4856" spans="1:8" x14ac:dyDescent="0.3">
      <c r="A4856" s="203">
        <v>40480</v>
      </c>
      <c r="B4856" s="204" t="s">
        <v>717</v>
      </c>
      <c r="C4856" s="204" t="s">
        <v>719</v>
      </c>
      <c r="D4856" s="204" t="s">
        <v>96</v>
      </c>
      <c r="E4856" s="204" t="s">
        <v>712</v>
      </c>
      <c r="F4856" s="205">
        <v>142</v>
      </c>
      <c r="G4856" s="205">
        <v>261</v>
      </c>
      <c r="H4856">
        <f t="shared" si="89"/>
        <v>2010</v>
      </c>
    </row>
    <row r="4857" spans="1:8" x14ac:dyDescent="0.3">
      <c r="A4857" s="203">
        <v>40480</v>
      </c>
      <c r="B4857" s="204" t="s">
        <v>720</v>
      </c>
      <c r="C4857" s="204" t="s">
        <v>720</v>
      </c>
      <c r="D4857" s="204" t="s">
        <v>96</v>
      </c>
      <c r="E4857" s="204" t="s">
        <v>712</v>
      </c>
      <c r="F4857" s="205">
        <v>152</v>
      </c>
      <c r="G4857" s="205">
        <v>506</v>
      </c>
      <c r="H4857">
        <f t="shared" si="89"/>
        <v>2010</v>
      </c>
    </row>
    <row r="4858" spans="1:8" x14ac:dyDescent="0.3">
      <c r="A4858" s="203">
        <v>40480</v>
      </c>
      <c r="B4858" s="204" t="s">
        <v>720</v>
      </c>
      <c r="C4858" s="204" t="s">
        <v>720</v>
      </c>
      <c r="D4858" s="204" t="s">
        <v>96</v>
      </c>
      <c r="E4858" s="204" t="s">
        <v>721</v>
      </c>
      <c r="F4858" s="205">
        <v>61</v>
      </c>
      <c r="G4858" s="205">
        <v>423</v>
      </c>
      <c r="H4858">
        <f t="shared" si="89"/>
        <v>2010</v>
      </c>
    </row>
    <row r="4859" spans="1:8" x14ac:dyDescent="0.3">
      <c r="A4859" s="203">
        <v>40480</v>
      </c>
      <c r="B4859" s="204" t="s">
        <v>134</v>
      </c>
      <c r="C4859" s="204" t="s">
        <v>134</v>
      </c>
      <c r="D4859" s="204" t="s">
        <v>711</v>
      </c>
      <c r="E4859" s="204" t="s">
        <v>721</v>
      </c>
      <c r="F4859" s="205">
        <v>6029</v>
      </c>
      <c r="G4859" s="205">
        <v>8184</v>
      </c>
      <c r="H4859">
        <f t="shared" si="89"/>
        <v>2010</v>
      </c>
    </row>
    <row r="4860" spans="1:8" x14ac:dyDescent="0.3">
      <c r="A4860" s="203">
        <v>40480</v>
      </c>
      <c r="B4860" s="204" t="s">
        <v>509</v>
      </c>
      <c r="C4860" s="204" t="s">
        <v>713</v>
      </c>
      <c r="D4860" s="204" t="s">
        <v>96</v>
      </c>
      <c r="E4860" s="204" t="s">
        <v>721</v>
      </c>
      <c r="F4860" s="205">
        <v>3498.0000000000005</v>
      </c>
      <c r="G4860" s="205">
        <v>2467.3000000000002</v>
      </c>
      <c r="H4860">
        <f t="shared" si="89"/>
        <v>2010</v>
      </c>
    </row>
    <row r="4861" spans="1:8" x14ac:dyDescent="0.3">
      <c r="A4861" s="203">
        <v>40480</v>
      </c>
      <c r="B4861" s="204" t="s">
        <v>509</v>
      </c>
      <c r="C4861" s="204" t="s">
        <v>714</v>
      </c>
      <c r="D4861" s="204" t="s">
        <v>96</v>
      </c>
      <c r="E4861" s="204" t="s">
        <v>721</v>
      </c>
      <c r="F4861" s="205">
        <v>60</v>
      </c>
      <c r="G4861" s="205">
        <v>527</v>
      </c>
      <c r="H4861">
        <f t="shared" si="89"/>
        <v>2010</v>
      </c>
    </row>
    <row r="4862" spans="1:8" x14ac:dyDescent="0.3">
      <c r="A4862" s="203">
        <v>40480</v>
      </c>
      <c r="B4862" s="204" t="s">
        <v>509</v>
      </c>
      <c r="C4862" s="204" t="s">
        <v>715</v>
      </c>
      <c r="D4862" s="204" t="s">
        <v>96</v>
      </c>
      <c r="E4862" s="204" t="s">
        <v>721</v>
      </c>
      <c r="F4862" s="205">
        <v>0</v>
      </c>
      <c r="G4862" s="205">
        <v>3360</v>
      </c>
      <c r="H4862">
        <f t="shared" si="89"/>
        <v>2010</v>
      </c>
    </row>
    <row r="4863" spans="1:8" x14ac:dyDescent="0.3">
      <c r="A4863" s="203">
        <v>40480</v>
      </c>
      <c r="B4863" s="204" t="s">
        <v>716</v>
      </c>
      <c r="C4863" s="204" t="s">
        <v>716</v>
      </c>
      <c r="D4863" s="204" t="s">
        <v>96</v>
      </c>
      <c r="E4863" s="204" t="s">
        <v>721</v>
      </c>
      <c r="F4863" s="205">
        <v>1055</v>
      </c>
      <c r="G4863" s="205">
        <v>1473</v>
      </c>
      <c r="H4863">
        <f t="shared" si="89"/>
        <v>2010</v>
      </c>
    </row>
    <row r="4864" spans="1:8" x14ac:dyDescent="0.3">
      <c r="A4864" s="203">
        <v>40480</v>
      </c>
      <c r="B4864" s="204" t="s">
        <v>717</v>
      </c>
      <c r="C4864" s="204" t="s">
        <v>718</v>
      </c>
      <c r="D4864" s="204" t="s">
        <v>96</v>
      </c>
      <c r="E4864" s="204" t="s">
        <v>721</v>
      </c>
      <c r="F4864" s="205">
        <v>1152</v>
      </c>
      <c r="G4864" s="205">
        <v>1353</v>
      </c>
      <c r="H4864">
        <f t="shared" si="89"/>
        <v>2010</v>
      </c>
    </row>
    <row r="4865" spans="1:8" x14ac:dyDescent="0.3">
      <c r="A4865" s="203">
        <v>40480</v>
      </c>
      <c r="B4865" s="204" t="s">
        <v>717</v>
      </c>
      <c r="C4865" s="204" t="s">
        <v>719</v>
      </c>
      <c r="D4865" s="204" t="s">
        <v>96</v>
      </c>
      <c r="E4865" s="204" t="s">
        <v>721</v>
      </c>
      <c r="F4865" s="205">
        <v>205</v>
      </c>
      <c r="G4865" s="205">
        <v>851</v>
      </c>
      <c r="H4865">
        <f t="shared" si="89"/>
        <v>2010</v>
      </c>
    </row>
    <row r="4866" spans="1:8" x14ac:dyDescent="0.3">
      <c r="A4866" s="203">
        <v>40487</v>
      </c>
      <c r="B4866" s="204" t="s">
        <v>134</v>
      </c>
      <c r="C4866" s="204" t="s">
        <v>134</v>
      </c>
      <c r="D4866" s="204" t="s">
        <v>711</v>
      </c>
      <c r="E4866" s="204" t="s">
        <v>712</v>
      </c>
      <c r="F4866" s="205">
        <v>5840</v>
      </c>
      <c r="G4866" s="205">
        <v>9306</v>
      </c>
      <c r="H4866">
        <f t="shared" si="89"/>
        <v>2010</v>
      </c>
    </row>
    <row r="4867" spans="1:8" x14ac:dyDescent="0.3">
      <c r="A4867" s="203">
        <v>40487</v>
      </c>
      <c r="B4867" s="204" t="s">
        <v>509</v>
      </c>
      <c r="C4867" s="204" t="s">
        <v>713</v>
      </c>
      <c r="D4867" s="204" t="s">
        <v>96</v>
      </c>
      <c r="E4867" s="204" t="s">
        <v>712</v>
      </c>
      <c r="F4867" s="205">
        <v>3024.4</v>
      </c>
      <c r="G4867" s="205">
        <v>2893.7000000000003</v>
      </c>
      <c r="H4867">
        <f t="shared" ref="H4867:H4930" si="90">YEAR(A4867)</f>
        <v>2010</v>
      </c>
    </row>
    <row r="4868" spans="1:8" x14ac:dyDescent="0.3">
      <c r="A4868" s="203">
        <v>40487</v>
      </c>
      <c r="B4868" s="204" t="s">
        <v>509</v>
      </c>
      <c r="C4868" s="204" t="s">
        <v>714</v>
      </c>
      <c r="D4868" s="204" t="s">
        <v>96</v>
      </c>
      <c r="E4868" s="204" t="s">
        <v>712</v>
      </c>
      <c r="F4868" s="205">
        <v>218</v>
      </c>
      <c r="G4868" s="205">
        <v>387</v>
      </c>
      <c r="H4868">
        <f t="shared" si="90"/>
        <v>2010</v>
      </c>
    </row>
    <row r="4869" spans="1:8" x14ac:dyDescent="0.3">
      <c r="A4869" s="203">
        <v>40487</v>
      </c>
      <c r="B4869" s="204" t="s">
        <v>509</v>
      </c>
      <c r="C4869" s="204" t="s">
        <v>715</v>
      </c>
      <c r="D4869" s="204" t="s">
        <v>96</v>
      </c>
      <c r="E4869" s="204" t="s">
        <v>712</v>
      </c>
      <c r="F4869" s="205">
        <v>0</v>
      </c>
      <c r="G4869" s="205">
        <v>2654</v>
      </c>
      <c r="H4869">
        <f t="shared" si="90"/>
        <v>2010</v>
      </c>
    </row>
    <row r="4870" spans="1:8" x14ac:dyDescent="0.3">
      <c r="A4870" s="203">
        <v>40487</v>
      </c>
      <c r="B4870" s="204" t="s">
        <v>716</v>
      </c>
      <c r="C4870" s="204" t="s">
        <v>716</v>
      </c>
      <c r="D4870" s="204" t="s">
        <v>96</v>
      </c>
      <c r="E4870" s="204" t="s">
        <v>712</v>
      </c>
      <c r="F4870" s="205">
        <v>798</v>
      </c>
      <c r="G4870" s="205">
        <v>1439</v>
      </c>
      <c r="H4870">
        <f t="shared" si="90"/>
        <v>2010</v>
      </c>
    </row>
    <row r="4871" spans="1:8" x14ac:dyDescent="0.3">
      <c r="A4871" s="203">
        <v>40487</v>
      </c>
      <c r="B4871" s="204" t="s">
        <v>717</v>
      </c>
      <c r="C4871" s="204" t="s">
        <v>718</v>
      </c>
      <c r="D4871" s="204" t="s">
        <v>96</v>
      </c>
      <c r="E4871" s="204" t="s">
        <v>712</v>
      </c>
      <c r="F4871" s="205">
        <v>892</v>
      </c>
      <c r="G4871" s="205">
        <v>1295</v>
      </c>
      <c r="H4871">
        <f t="shared" si="90"/>
        <v>2010</v>
      </c>
    </row>
    <row r="4872" spans="1:8" x14ac:dyDescent="0.3">
      <c r="A4872" s="203">
        <v>40487</v>
      </c>
      <c r="B4872" s="204" t="s">
        <v>717</v>
      </c>
      <c r="C4872" s="204" t="s">
        <v>719</v>
      </c>
      <c r="D4872" s="204" t="s">
        <v>96</v>
      </c>
      <c r="E4872" s="204" t="s">
        <v>712</v>
      </c>
      <c r="F4872" s="205">
        <v>222</v>
      </c>
      <c r="G4872" s="205">
        <v>363</v>
      </c>
      <c r="H4872">
        <f t="shared" si="90"/>
        <v>2010</v>
      </c>
    </row>
    <row r="4873" spans="1:8" x14ac:dyDescent="0.3">
      <c r="A4873" s="203">
        <v>40487</v>
      </c>
      <c r="B4873" s="204" t="s">
        <v>720</v>
      </c>
      <c r="C4873" s="204" t="s">
        <v>720</v>
      </c>
      <c r="D4873" s="204" t="s">
        <v>96</v>
      </c>
      <c r="E4873" s="204" t="s">
        <v>712</v>
      </c>
      <c r="F4873" s="205">
        <v>235</v>
      </c>
      <c r="G4873" s="205">
        <v>521</v>
      </c>
      <c r="H4873">
        <f t="shared" si="90"/>
        <v>2010</v>
      </c>
    </row>
    <row r="4874" spans="1:8" x14ac:dyDescent="0.3">
      <c r="A4874" s="203">
        <v>40487</v>
      </c>
      <c r="B4874" s="204" t="s">
        <v>720</v>
      </c>
      <c r="C4874" s="204" t="s">
        <v>720</v>
      </c>
      <c r="D4874" s="204" t="s">
        <v>96</v>
      </c>
      <c r="E4874" s="204" t="s">
        <v>721</v>
      </c>
      <c r="F4874" s="205">
        <v>13</v>
      </c>
      <c r="G4874" s="205">
        <v>446</v>
      </c>
      <c r="H4874">
        <f t="shared" si="90"/>
        <v>2010</v>
      </c>
    </row>
    <row r="4875" spans="1:8" x14ac:dyDescent="0.3">
      <c r="A4875" s="203">
        <v>40487</v>
      </c>
      <c r="B4875" s="204" t="s">
        <v>134</v>
      </c>
      <c r="C4875" s="204" t="s">
        <v>134</v>
      </c>
      <c r="D4875" s="204" t="s">
        <v>711</v>
      </c>
      <c r="E4875" s="204" t="s">
        <v>721</v>
      </c>
      <c r="F4875" s="205">
        <v>6750</v>
      </c>
      <c r="G4875" s="205">
        <v>6919</v>
      </c>
      <c r="H4875">
        <f t="shared" si="90"/>
        <v>2010</v>
      </c>
    </row>
    <row r="4876" spans="1:8" x14ac:dyDescent="0.3">
      <c r="A4876" s="203">
        <v>40487</v>
      </c>
      <c r="B4876" s="204" t="s">
        <v>509</v>
      </c>
      <c r="C4876" s="204" t="s">
        <v>713</v>
      </c>
      <c r="D4876" s="204" t="s">
        <v>96</v>
      </c>
      <c r="E4876" s="204" t="s">
        <v>721</v>
      </c>
      <c r="F4876" s="205">
        <v>3366.0000000000005</v>
      </c>
      <c r="G4876" s="205">
        <v>2215.4</v>
      </c>
      <c r="H4876">
        <f t="shared" si="90"/>
        <v>2010</v>
      </c>
    </row>
    <row r="4877" spans="1:8" x14ac:dyDescent="0.3">
      <c r="A4877" s="203">
        <v>40487</v>
      </c>
      <c r="B4877" s="204" t="s">
        <v>509</v>
      </c>
      <c r="C4877" s="204" t="s">
        <v>714</v>
      </c>
      <c r="D4877" s="204" t="s">
        <v>96</v>
      </c>
      <c r="E4877" s="204" t="s">
        <v>721</v>
      </c>
      <c r="F4877" s="205">
        <v>391</v>
      </c>
      <c r="G4877" s="205">
        <v>451</v>
      </c>
      <c r="H4877">
        <f t="shared" si="90"/>
        <v>2010</v>
      </c>
    </row>
    <row r="4878" spans="1:8" x14ac:dyDescent="0.3">
      <c r="A4878" s="203">
        <v>40487</v>
      </c>
      <c r="B4878" s="204" t="s">
        <v>509</v>
      </c>
      <c r="C4878" s="204" t="s">
        <v>715</v>
      </c>
      <c r="D4878" s="204" t="s">
        <v>96</v>
      </c>
      <c r="E4878" s="204" t="s">
        <v>721</v>
      </c>
      <c r="F4878" s="205">
        <v>0</v>
      </c>
      <c r="G4878" s="205">
        <v>3484</v>
      </c>
      <c r="H4878">
        <f t="shared" si="90"/>
        <v>2010</v>
      </c>
    </row>
    <row r="4879" spans="1:8" x14ac:dyDescent="0.3">
      <c r="A4879" s="203">
        <v>40487</v>
      </c>
      <c r="B4879" s="204" t="s">
        <v>716</v>
      </c>
      <c r="C4879" s="204" t="s">
        <v>716</v>
      </c>
      <c r="D4879" s="204" t="s">
        <v>96</v>
      </c>
      <c r="E4879" s="204" t="s">
        <v>721</v>
      </c>
      <c r="F4879" s="205">
        <v>854</v>
      </c>
      <c r="G4879" s="205">
        <v>1380</v>
      </c>
      <c r="H4879">
        <f t="shared" si="90"/>
        <v>2010</v>
      </c>
    </row>
    <row r="4880" spans="1:8" x14ac:dyDescent="0.3">
      <c r="A4880" s="203">
        <v>40487</v>
      </c>
      <c r="B4880" s="204" t="s">
        <v>717</v>
      </c>
      <c r="C4880" s="204" t="s">
        <v>718</v>
      </c>
      <c r="D4880" s="204" t="s">
        <v>96</v>
      </c>
      <c r="E4880" s="204" t="s">
        <v>721</v>
      </c>
      <c r="F4880" s="205">
        <v>921</v>
      </c>
      <c r="G4880" s="205">
        <v>1077</v>
      </c>
      <c r="H4880">
        <f t="shared" si="90"/>
        <v>2010</v>
      </c>
    </row>
    <row r="4881" spans="1:8" x14ac:dyDescent="0.3">
      <c r="A4881" s="203">
        <v>40487</v>
      </c>
      <c r="B4881" s="204" t="s">
        <v>717</v>
      </c>
      <c r="C4881" s="204" t="s">
        <v>719</v>
      </c>
      <c r="D4881" s="204" t="s">
        <v>96</v>
      </c>
      <c r="E4881" s="204" t="s">
        <v>721</v>
      </c>
      <c r="F4881" s="205">
        <v>348</v>
      </c>
      <c r="G4881" s="205">
        <v>1036</v>
      </c>
      <c r="H4881">
        <f t="shared" si="90"/>
        <v>2010</v>
      </c>
    </row>
    <row r="4882" spans="1:8" x14ac:dyDescent="0.3">
      <c r="A4882" s="203">
        <v>40494</v>
      </c>
      <c r="B4882" s="204" t="s">
        <v>134</v>
      </c>
      <c r="C4882" s="204" t="s">
        <v>134</v>
      </c>
      <c r="D4882" s="204" t="s">
        <v>711</v>
      </c>
      <c r="E4882" s="204" t="s">
        <v>712</v>
      </c>
      <c r="F4882" s="205">
        <v>5212</v>
      </c>
      <c r="G4882" s="205">
        <v>8785</v>
      </c>
      <c r="H4882">
        <f t="shared" si="90"/>
        <v>2010</v>
      </c>
    </row>
    <row r="4883" spans="1:8" x14ac:dyDescent="0.3">
      <c r="A4883" s="203">
        <v>40494</v>
      </c>
      <c r="B4883" s="204" t="s">
        <v>509</v>
      </c>
      <c r="C4883" s="204" t="s">
        <v>713</v>
      </c>
      <c r="D4883" s="204" t="s">
        <v>96</v>
      </c>
      <c r="E4883" s="204" t="s">
        <v>712</v>
      </c>
      <c r="F4883" s="205">
        <v>3221.6000000000004</v>
      </c>
      <c r="G4883" s="205">
        <v>2914.3</v>
      </c>
      <c r="H4883">
        <f t="shared" si="90"/>
        <v>2010</v>
      </c>
    </row>
    <row r="4884" spans="1:8" x14ac:dyDescent="0.3">
      <c r="A4884" s="203">
        <v>40494</v>
      </c>
      <c r="B4884" s="204" t="s">
        <v>509</v>
      </c>
      <c r="C4884" s="204" t="s">
        <v>714</v>
      </c>
      <c r="D4884" s="204" t="s">
        <v>96</v>
      </c>
      <c r="E4884" s="204" t="s">
        <v>712</v>
      </c>
      <c r="F4884" s="205">
        <v>190</v>
      </c>
      <c r="G4884" s="205">
        <v>314</v>
      </c>
      <c r="H4884">
        <f t="shared" si="90"/>
        <v>2010</v>
      </c>
    </row>
    <row r="4885" spans="1:8" x14ac:dyDescent="0.3">
      <c r="A4885" s="203">
        <v>40494</v>
      </c>
      <c r="B4885" s="204" t="s">
        <v>509</v>
      </c>
      <c r="C4885" s="204" t="s">
        <v>715</v>
      </c>
      <c r="D4885" s="204" t="s">
        <v>96</v>
      </c>
      <c r="E4885" s="204" t="s">
        <v>712</v>
      </c>
      <c r="F4885" s="205">
        <v>0</v>
      </c>
      <c r="G4885" s="205">
        <v>2419</v>
      </c>
      <c r="H4885">
        <f t="shared" si="90"/>
        <v>2010</v>
      </c>
    </row>
    <row r="4886" spans="1:8" x14ac:dyDescent="0.3">
      <c r="A4886" s="203">
        <v>40494</v>
      </c>
      <c r="B4886" s="204" t="s">
        <v>716</v>
      </c>
      <c r="C4886" s="204" t="s">
        <v>716</v>
      </c>
      <c r="D4886" s="204" t="s">
        <v>96</v>
      </c>
      <c r="E4886" s="204" t="s">
        <v>712</v>
      </c>
      <c r="F4886" s="205">
        <v>886</v>
      </c>
      <c r="G4886" s="205">
        <v>1656</v>
      </c>
      <c r="H4886">
        <f t="shared" si="90"/>
        <v>2010</v>
      </c>
    </row>
    <row r="4887" spans="1:8" x14ac:dyDescent="0.3">
      <c r="A4887" s="203">
        <v>40494</v>
      </c>
      <c r="B4887" s="204" t="s">
        <v>717</v>
      </c>
      <c r="C4887" s="204" t="s">
        <v>718</v>
      </c>
      <c r="D4887" s="204" t="s">
        <v>96</v>
      </c>
      <c r="E4887" s="204" t="s">
        <v>712</v>
      </c>
      <c r="F4887" s="205">
        <v>976</v>
      </c>
      <c r="G4887" s="205">
        <v>996</v>
      </c>
      <c r="H4887">
        <f t="shared" si="90"/>
        <v>2010</v>
      </c>
    </row>
    <row r="4888" spans="1:8" x14ac:dyDescent="0.3">
      <c r="A4888" s="203">
        <v>40494</v>
      </c>
      <c r="B4888" s="204" t="s">
        <v>717</v>
      </c>
      <c r="C4888" s="204" t="s">
        <v>719</v>
      </c>
      <c r="D4888" s="204" t="s">
        <v>96</v>
      </c>
      <c r="E4888" s="204" t="s">
        <v>712</v>
      </c>
      <c r="F4888" s="205">
        <v>304</v>
      </c>
      <c r="G4888" s="205">
        <v>646</v>
      </c>
      <c r="H4888">
        <f t="shared" si="90"/>
        <v>2010</v>
      </c>
    </row>
    <row r="4889" spans="1:8" x14ac:dyDescent="0.3">
      <c r="A4889" s="203">
        <v>40494</v>
      </c>
      <c r="B4889" s="204" t="s">
        <v>720</v>
      </c>
      <c r="C4889" s="204" t="s">
        <v>720</v>
      </c>
      <c r="D4889" s="204" t="s">
        <v>96</v>
      </c>
      <c r="E4889" s="204" t="s">
        <v>712</v>
      </c>
      <c r="F4889" s="205">
        <v>201</v>
      </c>
      <c r="G4889" s="205">
        <v>580</v>
      </c>
      <c r="H4889">
        <f t="shared" si="90"/>
        <v>2010</v>
      </c>
    </row>
    <row r="4890" spans="1:8" x14ac:dyDescent="0.3">
      <c r="A4890" s="203">
        <v>40494</v>
      </c>
      <c r="B4890" s="204" t="s">
        <v>720</v>
      </c>
      <c r="C4890" s="204" t="s">
        <v>720</v>
      </c>
      <c r="D4890" s="204" t="s">
        <v>96</v>
      </c>
      <c r="E4890" s="204" t="s">
        <v>721</v>
      </c>
      <c r="F4890" s="205">
        <v>46</v>
      </c>
      <c r="G4890" s="205">
        <v>459</v>
      </c>
      <c r="H4890">
        <f t="shared" si="90"/>
        <v>2010</v>
      </c>
    </row>
    <row r="4891" spans="1:8" x14ac:dyDescent="0.3">
      <c r="A4891" s="203">
        <v>40494</v>
      </c>
      <c r="B4891" s="204" t="s">
        <v>134</v>
      </c>
      <c r="C4891" s="204" t="s">
        <v>134</v>
      </c>
      <c r="D4891" s="204" t="s">
        <v>711</v>
      </c>
      <c r="E4891" s="204" t="s">
        <v>721</v>
      </c>
      <c r="F4891" s="205">
        <v>6588</v>
      </c>
      <c r="G4891" s="205">
        <v>5608</v>
      </c>
      <c r="H4891">
        <f t="shared" si="90"/>
        <v>2010</v>
      </c>
    </row>
    <row r="4892" spans="1:8" x14ac:dyDescent="0.3">
      <c r="A4892" s="203">
        <v>40494</v>
      </c>
      <c r="B4892" s="204" t="s">
        <v>509</v>
      </c>
      <c r="C4892" s="204" t="s">
        <v>713</v>
      </c>
      <c r="D4892" s="204" t="s">
        <v>96</v>
      </c>
      <c r="E4892" s="204" t="s">
        <v>721</v>
      </c>
      <c r="F4892" s="205">
        <v>3843.4</v>
      </c>
      <c r="G4892" s="205">
        <v>2370.5</v>
      </c>
      <c r="H4892">
        <f t="shared" si="90"/>
        <v>2010</v>
      </c>
    </row>
    <row r="4893" spans="1:8" x14ac:dyDescent="0.3">
      <c r="A4893" s="203">
        <v>40494</v>
      </c>
      <c r="B4893" s="204" t="s">
        <v>509</v>
      </c>
      <c r="C4893" s="204" t="s">
        <v>714</v>
      </c>
      <c r="D4893" s="204" t="s">
        <v>96</v>
      </c>
      <c r="E4893" s="204" t="s">
        <v>721</v>
      </c>
      <c r="F4893" s="205">
        <v>237</v>
      </c>
      <c r="G4893" s="205">
        <v>538</v>
      </c>
      <c r="H4893">
        <f t="shared" si="90"/>
        <v>2010</v>
      </c>
    </row>
    <row r="4894" spans="1:8" x14ac:dyDescent="0.3">
      <c r="A4894" s="203">
        <v>40494</v>
      </c>
      <c r="B4894" s="204" t="s">
        <v>509</v>
      </c>
      <c r="C4894" s="204" t="s">
        <v>715</v>
      </c>
      <c r="D4894" s="204" t="s">
        <v>96</v>
      </c>
      <c r="E4894" s="204" t="s">
        <v>721</v>
      </c>
      <c r="F4894" s="205">
        <v>0</v>
      </c>
      <c r="G4894" s="205">
        <v>3308</v>
      </c>
      <c r="H4894">
        <f t="shared" si="90"/>
        <v>2010</v>
      </c>
    </row>
    <row r="4895" spans="1:8" x14ac:dyDescent="0.3">
      <c r="A4895" s="203">
        <v>40494</v>
      </c>
      <c r="B4895" s="204" t="s">
        <v>716</v>
      </c>
      <c r="C4895" s="204" t="s">
        <v>716</v>
      </c>
      <c r="D4895" s="204" t="s">
        <v>96</v>
      </c>
      <c r="E4895" s="204" t="s">
        <v>721</v>
      </c>
      <c r="F4895" s="205">
        <v>926</v>
      </c>
      <c r="G4895" s="205">
        <v>1275</v>
      </c>
      <c r="H4895">
        <f t="shared" si="90"/>
        <v>2010</v>
      </c>
    </row>
    <row r="4896" spans="1:8" x14ac:dyDescent="0.3">
      <c r="A4896" s="203">
        <v>40494</v>
      </c>
      <c r="B4896" s="204" t="s">
        <v>717</v>
      </c>
      <c r="C4896" s="204" t="s">
        <v>718</v>
      </c>
      <c r="D4896" s="204" t="s">
        <v>96</v>
      </c>
      <c r="E4896" s="204" t="s">
        <v>721</v>
      </c>
      <c r="F4896" s="205">
        <v>1055</v>
      </c>
      <c r="G4896" s="205">
        <v>1102</v>
      </c>
      <c r="H4896">
        <f t="shared" si="90"/>
        <v>2010</v>
      </c>
    </row>
    <row r="4897" spans="1:8" x14ac:dyDescent="0.3">
      <c r="A4897" s="203">
        <v>40494</v>
      </c>
      <c r="B4897" s="204" t="s">
        <v>717</v>
      </c>
      <c r="C4897" s="204" t="s">
        <v>719</v>
      </c>
      <c r="D4897" s="204" t="s">
        <v>96</v>
      </c>
      <c r="E4897" s="204" t="s">
        <v>721</v>
      </c>
      <c r="F4897" s="205">
        <v>68</v>
      </c>
      <c r="G4897" s="205">
        <v>910</v>
      </c>
      <c r="H4897">
        <f t="shared" si="90"/>
        <v>2010</v>
      </c>
    </row>
    <row r="4898" spans="1:8" x14ac:dyDescent="0.3">
      <c r="A4898" s="203">
        <v>40501</v>
      </c>
      <c r="B4898" s="204" t="s">
        <v>134</v>
      </c>
      <c r="C4898" s="204" t="s">
        <v>134</v>
      </c>
      <c r="D4898" s="204" t="s">
        <v>711</v>
      </c>
      <c r="E4898" s="204" t="s">
        <v>712</v>
      </c>
      <c r="F4898" s="205">
        <v>4793</v>
      </c>
      <c r="G4898" s="205">
        <v>9277</v>
      </c>
      <c r="H4898">
        <f t="shared" si="90"/>
        <v>2010</v>
      </c>
    </row>
    <row r="4899" spans="1:8" x14ac:dyDescent="0.3">
      <c r="A4899" s="203">
        <v>40501</v>
      </c>
      <c r="B4899" s="204" t="s">
        <v>509</v>
      </c>
      <c r="C4899" s="204" t="s">
        <v>713</v>
      </c>
      <c r="D4899" s="204" t="s">
        <v>96</v>
      </c>
      <c r="E4899" s="204" t="s">
        <v>712</v>
      </c>
      <c r="F4899" s="205">
        <v>2209.3000000000002</v>
      </c>
      <c r="G4899" s="205">
        <v>2730.8</v>
      </c>
      <c r="H4899">
        <f t="shared" si="90"/>
        <v>2010</v>
      </c>
    </row>
    <row r="4900" spans="1:8" x14ac:dyDescent="0.3">
      <c r="A4900" s="203">
        <v>40501</v>
      </c>
      <c r="B4900" s="204" t="s">
        <v>509</v>
      </c>
      <c r="C4900" s="204" t="s">
        <v>714</v>
      </c>
      <c r="D4900" s="204" t="s">
        <v>96</v>
      </c>
      <c r="E4900" s="204" t="s">
        <v>712</v>
      </c>
      <c r="F4900" s="205">
        <v>324</v>
      </c>
      <c r="G4900" s="205">
        <v>392</v>
      </c>
      <c r="H4900">
        <f t="shared" si="90"/>
        <v>2010</v>
      </c>
    </row>
    <row r="4901" spans="1:8" x14ac:dyDescent="0.3">
      <c r="A4901" s="203">
        <v>40501</v>
      </c>
      <c r="B4901" s="204" t="s">
        <v>509</v>
      </c>
      <c r="C4901" s="204" t="s">
        <v>715</v>
      </c>
      <c r="D4901" s="204" t="s">
        <v>96</v>
      </c>
      <c r="E4901" s="204" t="s">
        <v>712</v>
      </c>
      <c r="F4901" s="205">
        <v>0</v>
      </c>
      <c r="G4901" s="205">
        <v>2499</v>
      </c>
      <c r="H4901">
        <f t="shared" si="90"/>
        <v>2010</v>
      </c>
    </row>
    <row r="4902" spans="1:8" x14ac:dyDescent="0.3">
      <c r="A4902" s="203">
        <v>40501</v>
      </c>
      <c r="B4902" s="204" t="s">
        <v>716</v>
      </c>
      <c r="C4902" s="204" t="s">
        <v>716</v>
      </c>
      <c r="D4902" s="204" t="s">
        <v>96</v>
      </c>
      <c r="E4902" s="204" t="s">
        <v>712</v>
      </c>
      <c r="F4902" s="205">
        <v>931</v>
      </c>
      <c r="G4902" s="205">
        <v>1549</v>
      </c>
      <c r="H4902">
        <f t="shared" si="90"/>
        <v>2010</v>
      </c>
    </row>
    <row r="4903" spans="1:8" x14ac:dyDescent="0.3">
      <c r="A4903" s="203">
        <v>40501</v>
      </c>
      <c r="B4903" s="204" t="s">
        <v>717</v>
      </c>
      <c r="C4903" s="204" t="s">
        <v>718</v>
      </c>
      <c r="D4903" s="204" t="s">
        <v>96</v>
      </c>
      <c r="E4903" s="204" t="s">
        <v>712</v>
      </c>
      <c r="F4903" s="205">
        <v>624</v>
      </c>
      <c r="G4903" s="205">
        <v>904</v>
      </c>
      <c r="H4903">
        <f t="shared" si="90"/>
        <v>2010</v>
      </c>
    </row>
    <row r="4904" spans="1:8" x14ac:dyDescent="0.3">
      <c r="A4904" s="203">
        <v>40501</v>
      </c>
      <c r="B4904" s="204" t="s">
        <v>717</v>
      </c>
      <c r="C4904" s="204" t="s">
        <v>719</v>
      </c>
      <c r="D4904" s="204" t="s">
        <v>96</v>
      </c>
      <c r="E4904" s="204" t="s">
        <v>712</v>
      </c>
      <c r="F4904" s="205">
        <v>119</v>
      </c>
      <c r="G4904" s="205">
        <v>476</v>
      </c>
      <c r="H4904">
        <f t="shared" si="90"/>
        <v>2010</v>
      </c>
    </row>
    <row r="4905" spans="1:8" x14ac:dyDescent="0.3">
      <c r="A4905" s="203">
        <v>40501</v>
      </c>
      <c r="B4905" s="204" t="s">
        <v>720</v>
      </c>
      <c r="C4905" s="204" t="s">
        <v>720</v>
      </c>
      <c r="D4905" s="204" t="s">
        <v>96</v>
      </c>
      <c r="E4905" s="204" t="s">
        <v>712</v>
      </c>
      <c r="F4905" s="205">
        <v>201</v>
      </c>
      <c r="G4905" s="205">
        <v>554</v>
      </c>
      <c r="H4905">
        <f t="shared" si="90"/>
        <v>2010</v>
      </c>
    </row>
    <row r="4906" spans="1:8" x14ac:dyDescent="0.3">
      <c r="A4906" s="203">
        <v>40501</v>
      </c>
      <c r="B4906" s="204" t="s">
        <v>720</v>
      </c>
      <c r="C4906" s="204" t="s">
        <v>720</v>
      </c>
      <c r="D4906" s="204" t="s">
        <v>96</v>
      </c>
      <c r="E4906" s="204" t="s">
        <v>721</v>
      </c>
      <c r="F4906" s="205">
        <v>107</v>
      </c>
      <c r="G4906" s="205">
        <v>403</v>
      </c>
      <c r="H4906">
        <f t="shared" si="90"/>
        <v>2010</v>
      </c>
    </row>
    <row r="4907" spans="1:8" x14ac:dyDescent="0.3">
      <c r="A4907" s="203">
        <v>40501</v>
      </c>
      <c r="B4907" s="204" t="s">
        <v>134</v>
      </c>
      <c r="C4907" s="204" t="s">
        <v>134</v>
      </c>
      <c r="D4907" s="204" t="s">
        <v>711</v>
      </c>
      <c r="E4907" s="204" t="s">
        <v>721</v>
      </c>
      <c r="F4907" s="205">
        <v>6473</v>
      </c>
      <c r="G4907" s="205">
        <v>6406</v>
      </c>
      <c r="H4907">
        <f t="shared" si="90"/>
        <v>2010</v>
      </c>
    </row>
    <row r="4908" spans="1:8" x14ac:dyDescent="0.3">
      <c r="A4908" s="203">
        <v>40501</v>
      </c>
      <c r="B4908" s="204" t="s">
        <v>509</v>
      </c>
      <c r="C4908" s="204" t="s">
        <v>713</v>
      </c>
      <c r="D4908" s="204" t="s">
        <v>96</v>
      </c>
      <c r="E4908" s="204" t="s">
        <v>721</v>
      </c>
      <c r="F4908" s="205">
        <v>3711.4</v>
      </c>
      <c r="G4908" s="205">
        <v>2389.2000000000003</v>
      </c>
      <c r="H4908">
        <f t="shared" si="90"/>
        <v>2010</v>
      </c>
    </row>
    <row r="4909" spans="1:8" x14ac:dyDescent="0.3">
      <c r="A4909" s="203">
        <v>40501</v>
      </c>
      <c r="B4909" s="204" t="s">
        <v>509</v>
      </c>
      <c r="C4909" s="204" t="s">
        <v>714</v>
      </c>
      <c r="D4909" s="204" t="s">
        <v>96</v>
      </c>
      <c r="E4909" s="204" t="s">
        <v>721</v>
      </c>
      <c r="F4909" s="205">
        <v>326</v>
      </c>
      <c r="G4909" s="205">
        <v>558</v>
      </c>
      <c r="H4909">
        <f t="shared" si="90"/>
        <v>2010</v>
      </c>
    </row>
    <row r="4910" spans="1:8" x14ac:dyDescent="0.3">
      <c r="A4910" s="203">
        <v>40501</v>
      </c>
      <c r="B4910" s="204" t="s">
        <v>509</v>
      </c>
      <c r="C4910" s="204" t="s">
        <v>715</v>
      </c>
      <c r="D4910" s="204" t="s">
        <v>96</v>
      </c>
      <c r="E4910" s="204" t="s">
        <v>721</v>
      </c>
      <c r="F4910" s="205">
        <v>0</v>
      </c>
      <c r="G4910" s="205">
        <v>3318</v>
      </c>
      <c r="H4910">
        <f t="shared" si="90"/>
        <v>2010</v>
      </c>
    </row>
    <row r="4911" spans="1:8" x14ac:dyDescent="0.3">
      <c r="A4911" s="203">
        <v>40501</v>
      </c>
      <c r="B4911" s="204" t="s">
        <v>716</v>
      </c>
      <c r="C4911" s="204" t="s">
        <v>716</v>
      </c>
      <c r="D4911" s="204" t="s">
        <v>96</v>
      </c>
      <c r="E4911" s="204" t="s">
        <v>721</v>
      </c>
      <c r="F4911" s="205">
        <v>964</v>
      </c>
      <c r="G4911" s="205">
        <v>1233</v>
      </c>
      <c r="H4911">
        <f t="shared" si="90"/>
        <v>2010</v>
      </c>
    </row>
    <row r="4912" spans="1:8" x14ac:dyDescent="0.3">
      <c r="A4912" s="203">
        <v>40501</v>
      </c>
      <c r="B4912" s="204" t="s">
        <v>717</v>
      </c>
      <c r="C4912" s="204" t="s">
        <v>718</v>
      </c>
      <c r="D4912" s="204" t="s">
        <v>96</v>
      </c>
      <c r="E4912" s="204" t="s">
        <v>721</v>
      </c>
      <c r="F4912" s="205">
        <v>1169</v>
      </c>
      <c r="G4912" s="205">
        <v>1093</v>
      </c>
      <c r="H4912">
        <f t="shared" si="90"/>
        <v>2010</v>
      </c>
    </row>
    <row r="4913" spans="1:8" x14ac:dyDescent="0.3">
      <c r="A4913" s="203">
        <v>40501</v>
      </c>
      <c r="B4913" s="204" t="s">
        <v>717</v>
      </c>
      <c r="C4913" s="204" t="s">
        <v>719</v>
      </c>
      <c r="D4913" s="204" t="s">
        <v>96</v>
      </c>
      <c r="E4913" s="204" t="s">
        <v>721</v>
      </c>
      <c r="F4913" s="205">
        <v>291</v>
      </c>
      <c r="G4913" s="205">
        <v>921</v>
      </c>
      <c r="H4913">
        <f t="shared" si="90"/>
        <v>2010</v>
      </c>
    </row>
    <row r="4914" spans="1:8" x14ac:dyDescent="0.3">
      <c r="A4914" s="203">
        <v>40508</v>
      </c>
      <c r="B4914" s="204" t="s">
        <v>134</v>
      </c>
      <c r="C4914" s="204" t="s">
        <v>134</v>
      </c>
      <c r="D4914" s="204" t="s">
        <v>711</v>
      </c>
      <c r="E4914" s="204" t="s">
        <v>712</v>
      </c>
      <c r="F4914" s="205">
        <v>5109</v>
      </c>
      <c r="G4914" s="205">
        <v>8578</v>
      </c>
      <c r="H4914">
        <f t="shared" si="90"/>
        <v>2010</v>
      </c>
    </row>
    <row r="4915" spans="1:8" x14ac:dyDescent="0.3">
      <c r="A4915" s="203">
        <v>40508</v>
      </c>
      <c r="B4915" s="204" t="s">
        <v>509</v>
      </c>
      <c r="C4915" s="204" t="s">
        <v>713</v>
      </c>
      <c r="D4915" s="204" t="s">
        <v>96</v>
      </c>
      <c r="E4915" s="204" t="s">
        <v>712</v>
      </c>
      <c r="F4915" s="205">
        <v>2735.7000000000003</v>
      </c>
      <c r="G4915" s="205">
        <v>2993.5000000000005</v>
      </c>
      <c r="H4915">
        <f t="shared" si="90"/>
        <v>2010</v>
      </c>
    </row>
    <row r="4916" spans="1:8" x14ac:dyDescent="0.3">
      <c r="A4916" s="203">
        <v>40508</v>
      </c>
      <c r="B4916" s="204" t="s">
        <v>509</v>
      </c>
      <c r="C4916" s="204" t="s">
        <v>714</v>
      </c>
      <c r="D4916" s="204" t="s">
        <v>96</v>
      </c>
      <c r="E4916" s="204" t="s">
        <v>712</v>
      </c>
      <c r="F4916" s="205">
        <v>347</v>
      </c>
      <c r="G4916" s="205">
        <v>561</v>
      </c>
      <c r="H4916">
        <f t="shared" si="90"/>
        <v>2010</v>
      </c>
    </row>
    <row r="4917" spans="1:8" x14ac:dyDescent="0.3">
      <c r="A4917" s="203">
        <v>40508</v>
      </c>
      <c r="B4917" s="204" t="s">
        <v>509</v>
      </c>
      <c r="C4917" s="204" t="s">
        <v>715</v>
      </c>
      <c r="D4917" s="204" t="s">
        <v>96</v>
      </c>
      <c r="E4917" s="204" t="s">
        <v>712</v>
      </c>
      <c r="F4917" s="205">
        <v>0</v>
      </c>
      <c r="G4917" s="205">
        <v>2506</v>
      </c>
      <c r="H4917">
        <f t="shared" si="90"/>
        <v>2010</v>
      </c>
    </row>
    <row r="4918" spans="1:8" x14ac:dyDescent="0.3">
      <c r="A4918" s="203">
        <v>40508</v>
      </c>
      <c r="B4918" s="204" t="s">
        <v>716</v>
      </c>
      <c r="C4918" s="204" t="s">
        <v>716</v>
      </c>
      <c r="D4918" s="204" t="s">
        <v>96</v>
      </c>
      <c r="E4918" s="204" t="s">
        <v>712</v>
      </c>
      <c r="F4918" s="205">
        <v>905</v>
      </c>
      <c r="G4918" s="205">
        <v>1372</v>
      </c>
      <c r="H4918">
        <f t="shared" si="90"/>
        <v>2010</v>
      </c>
    </row>
    <row r="4919" spans="1:8" x14ac:dyDescent="0.3">
      <c r="A4919" s="203">
        <v>40508</v>
      </c>
      <c r="B4919" s="204" t="s">
        <v>717</v>
      </c>
      <c r="C4919" s="204" t="s">
        <v>718</v>
      </c>
      <c r="D4919" s="204" t="s">
        <v>96</v>
      </c>
      <c r="E4919" s="204" t="s">
        <v>712</v>
      </c>
      <c r="F4919" s="205">
        <v>690</v>
      </c>
      <c r="G4919" s="205">
        <v>1042</v>
      </c>
      <c r="H4919">
        <f t="shared" si="90"/>
        <v>2010</v>
      </c>
    </row>
    <row r="4920" spans="1:8" x14ac:dyDescent="0.3">
      <c r="A4920" s="203">
        <v>40508</v>
      </c>
      <c r="B4920" s="204" t="s">
        <v>717</v>
      </c>
      <c r="C4920" s="204" t="s">
        <v>719</v>
      </c>
      <c r="D4920" s="204" t="s">
        <v>96</v>
      </c>
      <c r="E4920" s="204" t="s">
        <v>712</v>
      </c>
      <c r="F4920" s="205">
        <v>233</v>
      </c>
      <c r="G4920" s="205">
        <v>420</v>
      </c>
      <c r="H4920">
        <f t="shared" si="90"/>
        <v>2010</v>
      </c>
    </row>
    <row r="4921" spans="1:8" x14ac:dyDescent="0.3">
      <c r="A4921" s="203">
        <v>40508</v>
      </c>
      <c r="B4921" s="204" t="s">
        <v>720</v>
      </c>
      <c r="C4921" s="204" t="s">
        <v>720</v>
      </c>
      <c r="D4921" s="204" t="s">
        <v>96</v>
      </c>
      <c r="E4921" s="204" t="s">
        <v>712</v>
      </c>
      <c r="F4921" s="205">
        <v>199</v>
      </c>
      <c r="G4921" s="205">
        <v>499</v>
      </c>
      <c r="H4921">
        <f t="shared" si="90"/>
        <v>2010</v>
      </c>
    </row>
    <row r="4922" spans="1:8" x14ac:dyDescent="0.3">
      <c r="A4922" s="203">
        <v>40508</v>
      </c>
      <c r="B4922" s="204" t="s">
        <v>720</v>
      </c>
      <c r="C4922" s="204" t="s">
        <v>720</v>
      </c>
      <c r="D4922" s="204" t="s">
        <v>96</v>
      </c>
      <c r="E4922" s="204" t="s">
        <v>721</v>
      </c>
      <c r="F4922" s="205">
        <v>152</v>
      </c>
      <c r="G4922" s="205">
        <v>477</v>
      </c>
      <c r="H4922">
        <f t="shared" si="90"/>
        <v>2010</v>
      </c>
    </row>
    <row r="4923" spans="1:8" x14ac:dyDescent="0.3">
      <c r="A4923" s="203">
        <v>40508</v>
      </c>
      <c r="B4923" s="204" t="s">
        <v>134</v>
      </c>
      <c r="C4923" s="204" t="s">
        <v>134</v>
      </c>
      <c r="D4923" s="204" t="s">
        <v>711</v>
      </c>
      <c r="E4923" s="204" t="s">
        <v>721</v>
      </c>
      <c r="F4923" s="205">
        <v>6152</v>
      </c>
      <c r="G4923" s="205">
        <v>7409</v>
      </c>
      <c r="H4923">
        <f t="shared" si="90"/>
        <v>2010</v>
      </c>
    </row>
    <row r="4924" spans="1:8" x14ac:dyDescent="0.3">
      <c r="A4924" s="203">
        <v>40508</v>
      </c>
      <c r="B4924" s="204" t="s">
        <v>509</v>
      </c>
      <c r="C4924" s="204" t="s">
        <v>713</v>
      </c>
      <c r="D4924" s="204" t="s">
        <v>96</v>
      </c>
      <c r="E4924" s="204" t="s">
        <v>721</v>
      </c>
      <c r="F4924" s="205">
        <v>3623.4</v>
      </c>
      <c r="G4924" s="205">
        <v>2451.9</v>
      </c>
      <c r="H4924">
        <f t="shared" si="90"/>
        <v>2010</v>
      </c>
    </row>
    <row r="4925" spans="1:8" x14ac:dyDescent="0.3">
      <c r="A4925" s="203">
        <v>40508</v>
      </c>
      <c r="B4925" s="204" t="s">
        <v>509</v>
      </c>
      <c r="C4925" s="204" t="s">
        <v>714</v>
      </c>
      <c r="D4925" s="204" t="s">
        <v>96</v>
      </c>
      <c r="E4925" s="204" t="s">
        <v>721</v>
      </c>
      <c r="F4925" s="205">
        <v>573</v>
      </c>
      <c r="G4925" s="205">
        <v>598</v>
      </c>
      <c r="H4925">
        <f t="shared" si="90"/>
        <v>2010</v>
      </c>
    </row>
    <row r="4926" spans="1:8" x14ac:dyDescent="0.3">
      <c r="A4926" s="203">
        <v>40508</v>
      </c>
      <c r="B4926" s="204" t="s">
        <v>509</v>
      </c>
      <c r="C4926" s="204" t="s">
        <v>715</v>
      </c>
      <c r="D4926" s="204" t="s">
        <v>96</v>
      </c>
      <c r="E4926" s="204" t="s">
        <v>721</v>
      </c>
      <c r="F4926" s="205">
        <v>0</v>
      </c>
      <c r="G4926" s="205">
        <v>3473</v>
      </c>
      <c r="H4926">
        <f t="shared" si="90"/>
        <v>2010</v>
      </c>
    </row>
    <row r="4927" spans="1:8" x14ac:dyDescent="0.3">
      <c r="A4927" s="203">
        <v>40508</v>
      </c>
      <c r="B4927" s="204" t="s">
        <v>716</v>
      </c>
      <c r="C4927" s="204" t="s">
        <v>716</v>
      </c>
      <c r="D4927" s="204" t="s">
        <v>96</v>
      </c>
      <c r="E4927" s="204" t="s">
        <v>721</v>
      </c>
      <c r="F4927" s="205">
        <v>1013</v>
      </c>
      <c r="G4927" s="205">
        <v>1157</v>
      </c>
      <c r="H4927">
        <f t="shared" si="90"/>
        <v>2010</v>
      </c>
    </row>
    <row r="4928" spans="1:8" x14ac:dyDescent="0.3">
      <c r="A4928" s="203">
        <v>40508</v>
      </c>
      <c r="B4928" s="204" t="s">
        <v>717</v>
      </c>
      <c r="C4928" s="204" t="s">
        <v>718</v>
      </c>
      <c r="D4928" s="204" t="s">
        <v>96</v>
      </c>
      <c r="E4928" s="204" t="s">
        <v>721</v>
      </c>
      <c r="F4928" s="205">
        <v>1020</v>
      </c>
      <c r="G4928" s="205">
        <v>957</v>
      </c>
      <c r="H4928">
        <f t="shared" si="90"/>
        <v>2010</v>
      </c>
    </row>
    <row r="4929" spans="1:8" x14ac:dyDescent="0.3">
      <c r="A4929" s="203">
        <v>40508</v>
      </c>
      <c r="B4929" s="204" t="s">
        <v>717</v>
      </c>
      <c r="C4929" s="204" t="s">
        <v>719</v>
      </c>
      <c r="D4929" s="204" t="s">
        <v>96</v>
      </c>
      <c r="E4929" s="204" t="s">
        <v>721</v>
      </c>
      <c r="F4929" s="205">
        <v>324</v>
      </c>
      <c r="G4929" s="205">
        <v>1015</v>
      </c>
      <c r="H4929">
        <f t="shared" si="90"/>
        <v>2010</v>
      </c>
    </row>
    <row r="4930" spans="1:8" x14ac:dyDescent="0.3">
      <c r="A4930" s="203">
        <v>40515</v>
      </c>
      <c r="B4930" s="204" t="s">
        <v>134</v>
      </c>
      <c r="C4930" s="204" t="s">
        <v>134</v>
      </c>
      <c r="D4930" s="204" t="s">
        <v>711</v>
      </c>
      <c r="E4930" s="204" t="s">
        <v>712</v>
      </c>
      <c r="F4930" s="205">
        <v>5182</v>
      </c>
      <c r="G4930" s="205">
        <v>8559</v>
      </c>
      <c r="H4930">
        <f t="shared" si="90"/>
        <v>2010</v>
      </c>
    </row>
    <row r="4931" spans="1:8" x14ac:dyDescent="0.3">
      <c r="A4931" s="203">
        <v>40515</v>
      </c>
      <c r="B4931" s="204" t="s">
        <v>509</v>
      </c>
      <c r="C4931" s="204" t="s">
        <v>713</v>
      </c>
      <c r="D4931" s="204" t="s">
        <v>96</v>
      </c>
      <c r="E4931" s="204" t="s">
        <v>712</v>
      </c>
      <c r="F4931" s="205">
        <v>2828.9</v>
      </c>
      <c r="G4931" s="205">
        <v>3030.7000000000003</v>
      </c>
      <c r="H4931">
        <f t="shared" ref="H4931:H4994" si="91">YEAR(A4931)</f>
        <v>2010</v>
      </c>
    </row>
    <row r="4932" spans="1:8" x14ac:dyDescent="0.3">
      <c r="A4932" s="203">
        <v>40515</v>
      </c>
      <c r="B4932" s="204" t="s">
        <v>509</v>
      </c>
      <c r="C4932" s="204" t="s">
        <v>714</v>
      </c>
      <c r="D4932" s="204" t="s">
        <v>96</v>
      </c>
      <c r="E4932" s="204" t="s">
        <v>712</v>
      </c>
      <c r="F4932" s="205">
        <v>201</v>
      </c>
      <c r="G4932" s="205">
        <v>360</v>
      </c>
      <c r="H4932">
        <f t="shared" si="91"/>
        <v>2010</v>
      </c>
    </row>
    <row r="4933" spans="1:8" x14ac:dyDescent="0.3">
      <c r="A4933" s="203">
        <v>40515</v>
      </c>
      <c r="B4933" s="204" t="s">
        <v>509</v>
      </c>
      <c r="C4933" s="204" t="s">
        <v>715</v>
      </c>
      <c r="D4933" s="204" t="s">
        <v>96</v>
      </c>
      <c r="E4933" s="204" t="s">
        <v>712</v>
      </c>
      <c r="F4933" s="205">
        <v>0</v>
      </c>
      <c r="G4933" s="205">
        <v>2622</v>
      </c>
      <c r="H4933">
        <f t="shared" si="91"/>
        <v>2010</v>
      </c>
    </row>
    <row r="4934" spans="1:8" x14ac:dyDescent="0.3">
      <c r="A4934" s="203">
        <v>40515</v>
      </c>
      <c r="B4934" s="204" t="s">
        <v>716</v>
      </c>
      <c r="C4934" s="204" t="s">
        <v>716</v>
      </c>
      <c r="D4934" s="204" t="s">
        <v>96</v>
      </c>
      <c r="E4934" s="204" t="s">
        <v>712</v>
      </c>
      <c r="F4934" s="205">
        <v>860</v>
      </c>
      <c r="G4934" s="205">
        <v>1337</v>
      </c>
      <c r="H4934">
        <f t="shared" si="91"/>
        <v>2010</v>
      </c>
    </row>
    <row r="4935" spans="1:8" x14ac:dyDescent="0.3">
      <c r="A4935" s="203">
        <v>40515</v>
      </c>
      <c r="B4935" s="204" t="s">
        <v>717</v>
      </c>
      <c r="C4935" s="204" t="s">
        <v>718</v>
      </c>
      <c r="D4935" s="204" t="s">
        <v>96</v>
      </c>
      <c r="E4935" s="204" t="s">
        <v>712</v>
      </c>
      <c r="F4935" s="205">
        <v>1105</v>
      </c>
      <c r="G4935" s="205">
        <v>1470</v>
      </c>
      <c r="H4935">
        <f t="shared" si="91"/>
        <v>2010</v>
      </c>
    </row>
    <row r="4936" spans="1:8" x14ac:dyDescent="0.3">
      <c r="A4936" s="203">
        <v>40515</v>
      </c>
      <c r="B4936" s="204" t="s">
        <v>717</v>
      </c>
      <c r="C4936" s="204" t="s">
        <v>719</v>
      </c>
      <c r="D4936" s="204" t="s">
        <v>96</v>
      </c>
      <c r="E4936" s="204" t="s">
        <v>712</v>
      </c>
      <c r="F4936" s="205">
        <v>67</v>
      </c>
      <c r="G4936" s="205">
        <v>412</v>
      </c>
      <c r="H4936">
        <f t="shared" si="91"/>
        <v>2010</v>
      </c>
    </row>
    <row r="4937" spans="1:8" x14ac:dyDescent="0.3">
      <c r="A4937" s="203">
        <v>40515</v>
      </c>
      <c r="B4937" s="204" t="s">
        <v>720</v>
      </c>
      <c r="C4937" s="204" t="s">
        <v>720</v>
      </c>
      <c r="D4937" s="204" t="s">
        <v>96</v>
      </c>
      <c r="E4937" s="204" t="s">
        <v>712</v>
      </c>
      <c r="F4937" s="205">
        <v>180</v>
      </c>
      <c r="G4937" s="205">
        <v>440</v>
      </c>
      <c r="H4937">
        <f t="shared" si="91"/>
        <v>2010</v>
      </c>
    </row>
    <row r="4938" spans="1:8" x14ac:dyDescent="0.3">
      <c r="A4938" s="203">
        <v>40515</v>
      </c>
      <c r="B4938" s="204" t="s">
        <v>720</v>
      </c>
      <c r="C4938" s="204" t="s">
        <v>720</v>
      </c>
      <c r="D4938" s="204" t="s">
        <v>96</v>
      </c>
      <c r="E4938" s="204" t="s">
        <v>721</v>
      </c>
      <c r="F4938" s="205">
        <v>1</v>
      </c>
      <c r="G4938" s="205">
        <v>415</v>
      </c>
      <c r="H4938">
        <f t="shared" si="91"/>
        <v>2010</v>
      </c>
    </row>
    <row r="4939" spans="1:8" x14ac:dyDescent="0.3">
      <c r="A4939" s="203">
        <v>40515</v>
      </c>
      <c r="B4939" s="204" t="s">
        <v>134</v>
      </c>
      <c r="C4939" s="204" t="s">
        <v>134</v>
      </c>
      <c r="D4939" s="204" t="s">
        <v>711</v>
      </c>
      <c r="E4939" s="204" t="s">
        <v>721</v>
      </c>
      <c r="F4939" s="205">
        <v>6404</v>
      </c>
      <c r="G4939" s="205">
        <v>7450</v>
      </c>
      <c r="H4939">
        <f t="shared" si="91"/>
        <v>2010</v>
      </c>
    </row>
    <row r="4940" spans="1:8" x14ac:dyDescent="0.3">
      <c r="A4940" s="203">
        <v>40515</v>
      </c>
      <c r="B4940" s="204" t="s">
        <v>509</v>
      </c>
      <c r="C4940" s="204" t="s">
        <v>713</v>
      </c>
      <c r="D4940" s="204" t="s">
        <v>96</v>
      </c>
      <c r="E4940" s="204" t="s">
        <v>721</v>
      </c>
      <c r="F4940" s="205">
        <v>3225.2000000000003</v>
      </c>
      <c r="G4940" s="205">
        <v>2401.3000000000002</v>
      </c>
      <c r="H4940">
        <f t="shared" si="91"/>
        <v>2010</v>
      </c>
    </row>
    <row r="4941" spans="1:8" x14ac:dyDescent="0.3">
      <c r="A4941" s="203">
        <v>40515</v>
      </c>
      <c r="B4941" s="204" t="s">
        <v>509</v>
      </c>
      <c r="C4941" s="204" t="s">
        <v>714</v>
      </c>
      <c r="D4941" s="204" t="s">
        <v>96</v>
      </c>
      <c r="E4941" s="204" t="s">
        <v>721</v>
      </c>
      <c r="F4941" s="205">
        <v>544</v>
      </c>
      <c r="G4941" s="205">
        <v>619</v>
      </c>
      <c r="H4941">
        <f t="shared" si="91"/>
        <v>2010</v>
      </c>
    </row>
    <row r="4942" spans="1:8" x14ac:dyDescent="0.3">
      <c r="A4942" s="203">
        <v>40515</v>
      </c>
      <c r="B4942" s="204" t="s">
        <v>509</v>
      </c>
      <c r="C4942" s="204" t="s">
        <v>715</v>
      </c>
      <c r="D4942" s="204" t="s">
        <v>96</v>
      </c>
      <c r="E4942" s="204" t="s">
        <v>721</v>
      </c>
      <c r="F4942" s="205">
        <v>0</v>
      </c>
      <c r="G4942" s="205">
        <v>3597</v>
      </c>
      <c r="H4942">
        <f t="shared" si="91"/>
        <v>2010</v>
      </c>
    </row>
    <row r="4943" spans="1:8" x14ac:dyDescent="0.3">
      <c r="A4943" s="203">
        <v>40515</v>
      </c>
      <c r="B4943" s="204" t="s">
        <v>716</v>
      </c>
      <c r="C4943" s="204" t="s">
        <v>716</v>
      </c>
      <c r="D4943" s="204" t="s">
        <v>96</v>
      </c>
      <c r="E4943" s="204" t="s">
        <v>721</v>
      </c>
      <c r="F4943" s="205">
        <v>1037</v>
      </c>
      <c r="G4943" s="205">
        <v>1252</v>
      </c>
      <c r="H4943">
        <f t="shared" si="91"/>
        <v>2010</v>
      </c>
    </row>
    <row r="4944" spans="1:8" x14ac:dyDescent="0.3">
      <c r="A4944" s="203">
        <v>40515</v>
      </c>
      <c r="B4944" s="204" t="s">
        <v>717</v>
      </c>
      <c r="C4944" s="204" t="s">
        <v>718</v>
      </c>
      <c r="D4944" s="204" t="s">
        <v>96</v>
      </c>
      <c r="E4944" s="204" t="s">
        <v>721</v>
      </c>
      <c r="F4944" s="205">
        <v>1029</v>
      </c>
      <c r="G4944" s="205">
        <v>998</v>
      </c>
      <c r="H4944">
        <f t="shared" si="91"/>
        <v>2010</v>
      </c>
    </row>
    <row r="4945" spans="1:8" x14ac:dyDescent="0.3">
      <c r="A4945" s="203">
        <v>40515</v>
      </c>
      <c r="B4945" s="204" t="s">
        <v>717</v>
      </c>
      <c r="C4945" s="204" t="s">
        <v>719</v>
      </c>
      <c r="D4945" s="204" t="s">
        <v>96</v>
      </c>
      <c r="E4945" s="204" t="s">
        <v>721</v>
      </c>
      <c r="F4945" s="205">
        <v>526</v>
      </c>
      <c r="G4945" s="205">
        <v>1189</v>
      </c>
      <c r="H4945">
        <f t="shared" si="91"/>
        <v>2010</v>
      </c>
    </row>
    <row r="4946" spans="1:8" x14ac:dyDescent="0.3">
      <c r="A4946" s="203">
        <v>40522</v>
      </c>
      <c r="B4946" s="204" t="s">
        <v>134</v>
      </c>
      <c r="C4946" s="204" t="s">
        <v>134</v>
      </c>
      <c r="D4946" s="204" t="s">
        <v>711</v>
      </c>
      <c r="E4946" s="204" t="s">
        <v>712</v>
      </c>
      <c r="F4946" s="205">
        <v>5022</v>
      </c>
      <c r="G4946" s="205">
        <v>8418</v>
      </c>
      <c r="H4946">
        <f t="shared" si="91"/>
        <v>2010</v>
      </c>
    </row>
    <row r="4947" spans="1:8" x14ac:dyDescent="0.3">
      <c r="A4947" s="203">
        <v>40522</v>
      </c>
      <c r="B4947" s="204" t="s">
        <v>509</v>
      </c>
      <c r="C4947" s="204" t="s">
        <v>713</v>
      </c>
      <c r="D4947" s="204" t="s">
        <v>96</v>
      </c>
      <c r="E4947" s="204" t="s">
        <v>712</v>
      </c>
      <c r="F4947" s="205">
        <v>2674.6000000000004</v>
      </c>
      <c r="G4947" s="205">
        <v>3096.2000000000003</v>
      </c>
      <c r="H4947">
        <f t="shared" si="91"/>
        <v>2010</v>
      </c>
    </row>
    <row r="4948" spans="1:8" x14ac:dyDescent="0.3">
      <c r="A4948" s="203">
        <v>40522</v>
      </c>
      <c r="B4948" s="204" t="s">
        <v>509</v>
      </c>
      <c r="C4948" s="204" t="s">
        <v>714</v>
      </c>
      <c r="D4948" s="204" t="s">
        <v>96</v>
      </c>
      <c r="E4948" s="204" t="s">
        <v>712</v>
      </c>
      <c r="F4948" s="205">
        <v>450</v>
      </c>
      <c r="G4948" s="205">
        <v>750</v>
      </c>
      <c r="H4948">
        <f t="shared" si="91"/>
        <v>2010</v>
      </c>
    </row>
    <row r="4949" spans="1:8" x14ac:dyDescent="0.3">
      <c r="A4949" s="203">
        <v>40522</v>
      </c>
      <c r="B4949" s="204" t="s">
        <v>509</v>
      </c>
      <c r="C4949" s="204" t="s">
        <v>715</v>
      </c>
      <c r="D4949" s="204" t="s">
        <v>96</v>
      </c>
      <c r="E4949" s="204" t="s">
        <v>712</v>
      </c>
      <c r="F4949" s="205">
        <v>0</v>
      </c>
      <c r="G4949" s="205">
        <v>2300</v>
      </c>
      <c r="H4949">
        <f t="shared" si="91"/>
        <v>2010</v>
      </c>
    </row>
    <row r="4950" spans="1:8" x14ac:dyDescent="0.3">
      <c r="A4950" s="203">
        <v>40522</v>
      </c>
      <c r="B4950" s="204" t="s">
        <v>716</v>
      </c>
      <c r="C4950" s="204" t="s">
        <v>716</v>
      </c>
      <c r="D4950" s="204" t="s">
        <v>96</v>
      </c>
      <c r="E4950" s="204" t="s">
        <v>712</v>
      </c>
      <c r="F4950" s="205">
        <v>749</v>
      </c>
      <c r="G4950" s="205">
        <v>1553</v>
      </c>
      <c r="H4950">
        <f t="shared" si="91"/>
        <v>2010</v>
      </c>
    </row>
    <row r="4951" spans="1:8" x14ac:dyDescent="0.3">
      <c r="A4951" s="203">
        <v>40522</v>
      </c>
      <c r="B4951" s="204" t="s">
        <v>717</v>
      </c>
      <c r="C4951" s="204" t="s">
        <v>718</v>
      </c>
      <c r="D4951" s="204" t="s">
        <v>96</v>
      </c>
      <c r="E4951" s="204" t="s">
        <v>712</v>
      </c>
      <c r="F4951" s="205">
        <v>1262</v>
      </c>
      <c r="G4951" s="205">
        <v>1640</v>
      </c>
      <c r="H4951">
        <f t="shared" si="91"/>
        <v>2010</v>
      </c>
    </row>
    <row r="4952" spans="1:8" x14ac:dyDescent="0.3">
      <c r="A4952" s="203">
        <v>40522</v>
      </c>
      <c r="B4952" s="204" t="s">
        <v>717</v>
      </c>
      <c r="C4952" s="204" t="s">
        <v>719</v>
      </c>
      <c r="D4952" s="204" t="s">
        <v>96</v>
      </c>
      <c r="E4952" s="204" t="s">
        <v>712</v>
      </c>
      <c r="F4952" s="205">
        <v>5</v>
      </c>
      <c r="G4952" s="205">
        <v>410</v>
      </c>
      <c r="H4952">
        <f t="shared" si="91"/>
        <v>2010</v>
      </c>
    </row>
    <row r="4953" spans="1:8" x14ac:dyDescent="0.3">
      <c r="A4953" s="203">
        <v>40522</v>
      </c>
      <c r="B4953" s="204" t="s">
        <v>720</v>
      </c>
      <c r="C4953" s="204" t="s">
        <v>720</v>
      </c>
      <c r="D4953" s="204" t="s">
        <v>96</v>
      </c>
      <c r="E4953" s="204" t="s">
        <v>712</v>
      </c>
      <c r="F4953" s="205">
        <v>244</v>
      </c>
      <c r="G4953" s="205">
        <v>521</v>
      </c>
      <c r="H4953">
        <f t="shared" si="91"/>
        <v>2010</v>
      </c>
    </row>
    <row r="4954" spans="1:8" x14ac:dyDescent="0.3">
      <c r="A4954" s="203">
        <v>40522</v>
      </c>
      <c r="B4954" s="204" t="s">
        <v>720</v>
      </c>
      <c r="C4954" s="204" t="s">
        <v>720</v>
      </c>
      <c r="D4954" s="204" t="s">
        <v>96</v>
      </c>
      <c r="E4954" s="204" t="s">
        <v>721</v>
      </c>
      <c r="F4954" s="205">
        <v>219</v>
      </c>
      <c r="G4954" s="205">
        <v>601</v>
      </c>
      <c r="H4954">
        <f t="shared" si="91"/>
        <v>2010</v>
      </c>
    </row>
    <row r="4955" spans="1:8" x14ac:dyDescent="0.3">
      <c r="A4955" s="203">
        <v>40522</v>
      </c>
      <c r="B4955" s="204" t="s">
        <v>134</v>
      </c>
      <c r="C4955" s="204" t="s">
        <v>134</v>
      </c>
      <c r="D4955" s="204" t="s">
        <v>711</v>
      </c>
      <c r="E4955" s="204" t="s">
        <v>721</v>
      </c>
      <c r="F4955" s="205">
        <v>6642</v>
      </c>
      <c r="G4955" s="205">
        <v>7001</v>
      </c>
      <c r="H4955">
        <f t="shared" si="91"/>
        <v>2010</v>
      </c>
    </row>
    <row r="4956" spans="1:8" x14ac:dyDescent="0.3">
      <c r="A4956" s="203">
        <v>40522</v>
      </c>
      <c r="B4956" s="204" t="s">
        <v>509</v>
      </c>
      <c r="C4956" s="204" t="s">
        <v>713</v>
      </c>
      <c r="D4956" s="204" t="s">
        <v>96</v>
      </c>
      <c r="E4956" s="204" t="s">
        <v>721</v>
      </c>
      <c r="F4956" s="205">
        <v>4117.3</v>
      </c>
      <c r="G4956" s="205">
        <v>2852.3</v>
      </c>
      <c r="H4956">
        <f t="shared" si="91"/>
        <v>2010</v>
      </c>
    </row>
    <row r="4957" spans="1:8" x14ac:dyDescent="0.3">
      <c r="A4957" s="203">
        <v>40522</v>
      </c>
      <c r="B4957" s="204" t="s">
        <v>509</v>
      </c>
      <c r="C4957" s="204" t="s">
        <v>714</v>
      </c>
      <c r="D4957" s="204" t="s">
        <v>96</v>
      </c>
      <c r="E4957" s="204" t="s">
        <v>721</v>
      </c>
      <c r="F4957" s="205">
        <v>482</v>
      </c>
      <c r="G4957" s="205">
        <v>535</v>
      </c>
      <c r="H4957">
        <f t="shared" si="91"/>
        <v>2010</v>
      </c>
    </row>
    <row r="4958" spans="1:8" x14ac:dyDescent="0.3">
      <c r="A4958" s="203">
        <v>40522</v>
      </c>
      <c r="B4958" s="204" t="s">
        <v>509</v>
      </c>
      <c r="C4958" s="204" t="s">
        <v>715</v>
      </c>
      <c r="D4958" s="204" t="s">
        <v>96</v>
      </c>
      <c r="E4958" s="204" t="s">
        <v>721</v>
      </c>
      <c r="F4958" s="205">
        <v>0</v>
      </c>
      <c r="G4958" s="205">
        <v>3624</v>
      </c>
      <c r="H4958">
        <f t="shared" si="91"/>
        <v>2010</v>
      </c>
    </row>
    <row r="4959" spans="1:8" x14ac:dyDescent="0.3">
      <c r="A4959" s="203">
        <v>40522</v>
      </c>
      <c r="B4959" s="204" t="s">
        <v>716</v>
      </c>
      <c r="C4959" s="204" t="s">
        <v>716</v>
      </c>
      <c r="D4959" s="204" t="s">
        <v>96</v>
      </c>
      <c r="E4959" s="204" t="s">
        <v>721</v>
      </c>
      <c r="F4959" s="205">
        <v>1114</v>
      </c>
      <c r="G4959" s="205">
        <v>1285</v>
      </c>
      <c r="H4959">
        <f t="shared" si="91"/>
        <v>2010</v>
      </c>
    </row>
    <row r="4960" spans="1:8" x14ac:dyDescent="0.3">
      <c r="A4960" s="203">
        <v>40522</v>
      </c>
      <c r="B4960" s="204" t="s">
        <v>717</v>
      </c>
      <c r="C4960" s="204" t="s">
        <v>718</v>
      </c>
      <c r="D4960" s="204" t="s">
        <v>96</v>
      </c>
      <c r="E4960" s="204" t="s">
        <v>721</v>
      </c>
      <c r="F4960" s="205">
        <v>982</v>
      </c>
      <c r="G4960" s="205">
        <v>1020</v>
      </c>
      <c r="H4960">
        <f t="shared" si="91"/>
        <v>2010</v>
      </c>
    </row>
    <row r="4961" spans="1:8" x14ac:dyDescent="0.3">
      <c r="A4961" s="203">
        <v>40522</v>
      </c>
      <c r="B4961" s="204" t="s">
        <v>717</v>
      </c>
      <c r="C4961" s="204" t="s">
        <v>719</v>
      </c>
      <c r="D4961" s="204" t="s">
        <v>96</v>
      </c>
      <c r="E4961" s="204" t="s">
        <v>721</v>
      </c>
      <c r="F4961" s="205">
        <v>234</v>
      </c>
      <c r="G4961" s="205">
        <v>1230</v>
      </c>
      <c r="H4961">
        <f t="shared" si="91"/>
        <v>2010</v>
      </c>
    </row>
    <row r="4962" spans="1:8" x14ac:dyDescent="0.3">
      <c r="A4962" s="203">
        <v>40529</v>
      </c>
      <c r="B4962" s="204" t="s">
        <v>134</v>
      </c>
      <c r="C4962" s="204" t="s">
        <v>134</v>
      </c>
      <c r="D4962" s="204" t="s">
        <v>711</v>
      </c>
      <c r="E4962" s="204" t="s">
        <v>712</v>
      </c>
      <c r="F4962" s="205">
        <v>4846</v>
      </c>
      <c r="G4962" s="205">
        <v>8437</v>
      </c>
      <c r="H4962">
        <f t="shared" si="91"/>
        <v>2010</v>
      </c>
    </row>
    <row r="4963" spans="1:8" x14ac:dyDescent="0.3">
      <c r="A4963" s="203">
        <v>40529</v>
      </c>
      <c r="B4963" s="204" t="s">
        <v>509</v>
      </c>
      <c r="C4963" s="204" t="s">
        <v>713</v>
      </c>
      <c r="D4963" s="204" t="s">
        <v>96</v>
      </c>
      <c r="E4963" s="204" t="s">
        <v>712</v>
      </c>
      <c r="F4963" s="205">
        <v>2008.2</v>
      </c>
      <c r="G4963" s="205">
        <v>2822.2000000000003</v>
      </c>
      <c r="H4963">
        <f t="shared" si="91"/>
        <v>2010</v>
      </c>
    </row>
    <row r="4964" spans="1:8" x14ac:dyDescent="0.3">
      <c r="A4964" s="203">
        <v>40529</v>
      </c>
      <c r="B4964" s="204" t="s">
        <v>509</v>
      </c>
      <c r="C4964" s="204" t="s">
        <v>714</v>
      </c>
      <c r="D4964" s="204" t="s">
        <v>96</v>
      </c>
      <c r="E4964" s="204" t="s">
        <v>712</v>
      </c>
      <c r="F4964" s="205">
        <v>405</v>
      </c>
      <c r="G4964" s="205">
        <v>659</v>
      </c>
      <c r="H4964">
        <f t="shared" si="91"/>
        <v>2010</v>
      </c>
    </row>
    <row r="4965" spans="1:8" x14ac:dyDescent="0.3">
      <c r="A4965" s="203">
        <v>40529</v>
      </c>
      <c r="B4965" s="204" t="s">
        <v>509</v>
      </c>
      <c r="C4965" s="204" t="s">
        <v>715</v>
      </c>
      <c r="D4965" s="204" t="s">
        <v>96</v>
      </c>
      <c r="E4965" s="204" t="s">
        <v>712</v>
      </c>
      <c r="F4965" s="205">
        <v>0</v>
      </c>
      <c r="G4965" s="205">
        <v>2197</v>
      </c>
      <c r="H4965">
        <f t="shared" si="91"/>
        <v>2010</v>
      </c>
    </row>
    <row r="4966" spans="1:8" x14ac:dyDescent="0.3">
      <c r="A4966" s="203">
        <v>40529</v>
      </c>
      <c r="B4966" s="204" t="s">
        <v>716</v>
      </c>
      <c r="C4966" s="204" t="s">
        <v>716</v>
      </c>
      <c r="D4966" s="204" t="s">
        <v>96</v>
      </c>
      <c r="E4966" s="204" t="s">
        <v>712</v>
      </c>
      <c r="F4966" s="205">
        <v>766</v>
      </c>
      <c r="G4966" s="205">
        <v>1065</v>
      </c>
      <c r="H4966">
        <f t="shared" si="91"/>
        <v>2010</v>
      </c>
    </row>
    <row r="4967" spans="1:8" x14ac:dyDescent="0.3">
      <c r="A4967" s="203">
        <v>40529</v>
      </c>
      <c r="B4967" s="204" t="s">
        <v>717</v>
      </c>
      <c r="C4967" s="204" t="s">
        <v>718</v>
      </c>
      <c r="D4967" s="204" t="s">
        <v>96</v>
      </c>
      <c r="E4967" s="204" t="s">
        <v>712</v>
      </c>
      <c r="F4967" s="205">
        <v>685</v>
      </c>
      <c r="G4967" s="205">
        <v>1581</v>
      </c>
      <c r="H4967">
        <f t="shared" si="91"/>
        <v>2010</v>
      </c>
    </row>
    <row r="4968" spans="1:8" x14ac:dyDescent="0.3">
      <c r="A4968" s="203">
        <v>40529</v>
      </c>
      <c r="B4968" s="204" t="s">
        <v>717</v>
      </c>
      <c r="C4968" s="204" t="s">
        <v>719</v>
      </c>
      <c r="D4968" s="204" t="s">
        <v>96</v>
      </c>
      <c r="E4968" s="204" t="s">
        <v>712</v>
      </c>
      <c r="F4968" s="205">
        <v>404</v>
      </c>
      <c r="G4968" s="205">
        <v>343</v>
      </c>
      <c r="H4968">
        <f t="shared" si="91"/>
        <v>2010</v>
      </c>
    </row>
    <row r="4969" spans="1:8" x14ac:dyDescent="0.3">
      <c r="A4969" s="203">
        <v>40529</v>
      </c>
      <c r="B4969" s="204" t="s">
        <v>720</v>
      </c>
      <c r="C4969" s="204" t="s">
        <v>720</v>
      </c>
      <c r="D4969" s="204" t="s">
        <v>96</v>
      </c>
      <c r="E4969" s="204" t="s">
        <v>712</v>
      </c>
      <c r="F4969" s="205">
        <v>290</v>
      </c>
      <c r="G4969" s="205">
        <v>604</v>
      </c>
      <c r="H4969">
        <f t="shared" si="91"/>
        <v>2010</v>
      </c>
    </row>
    <row r="4970" spans="1:8" x14ac:dyDescent="0.3">
      <c r="A4970" s="203">
        <v>40529</v>
      </c>
      <c r="B4970" s="204" t="s">
        <v>720</v>
      </c>
      <c r="C4970" s="204" t="s">
        <v>720</v>
      </c>
      <c r="D4970" s="204" t="s">
        <v>96</v>
      </c>
      <c r="E4970" s="204" t="s">
        <v>721</v>
      </c>
      <c r="F4970" s="205">
        <v>47</v>
      </c>
      <c r="G4970" s="205">
        <v>620</v>
      </c>
      <c r="H4970">
        <f t="shared" si="91"/>
        <v>2010</v>
      </c>
    </row>
    <row r="4971" spans="1:8" x14ac:dyDescent="0.3">
      <c r="A4971" s="203">
        <v>40529</v>
      </c>
      <c r="B4971" s="204" t="s">
        <v>134</v>
      </c>
      <c r="C4971" s="204" t="s">
        <v>134</v>
      </c>
      <c r="D4971" s="204" t="s">
        <v>711</v>
      </c>
      <c r="E4971" s="204" t="s">
        <v>721</v>
      </c>
      <c r="F4971" s="205">
        <v>6788</v>
      </c>
      <c r="G4971" s="205">
        <v>6980</v>
      </c>
      <c r="H4971">
        <f t="shared" si="91"/>
        <v>2010</v>
      </c>
    </row>
    <row r="4972" spans="1:8" x14ac:dyDescent="0.3">
      <c r="A4972" s="203">
        <v>40529</v>
      </c>
      <c r="B4972" s="204" t="s">
        <v>509</v>
      </c>
      <c r="C4972" s="204" t="s">
        <v>713</v>
      </c>
      <c r="D4972" s="204" t="s">
        <v>96</v>
      </c>
      <c r="E4972" s="204" t="s">
        <v>721</v>
      </c>
      <c r="F4972" s="205">
        <v>4106.3</v>
      </c>
      <c r="G4972" s="205">
        <v>2665.3</v>
      </c>
      <c r="H4972">
        <f t="shared" si="91"/>
        <v>2010</v>
      </c>
    </row>
    <row r="4973" spans="1:8" x14ac:dyDescent="0.3">
      <c r="A4973" s="203">
        <v>40529</v>
      </c>
      <c r="B4973" s="204" t="s">
        <v>509</v>
      </c>
      <c r="C4973" s="204" t="s">
        <v>714</v>
      </c>
      <c r="D4973" s="204" t="s">
        <v>96</v>
      </c>
      <c r="E4973" s="204" t="s">
        <v>721</v>
      </c>
      <c r="F4973" s="205">
        <v>761</v>
      </c>
      <c r="G4973" s="205">
        <v>704</v>
      </c>
      <c r="H4973">
        <f t="shared" si="91"/>
        <v>2010</v>
      </c>
    </row>
    <row r="4974" spans="1:8" x14ac:dyDescent="0.3">
      <c r="A4974" s="203">
        <v>40529</v>
      </c>
      <c r="B4974" s="204" t="s">
        <v>509</v>
      </c>
      <c r="C4974" s="204" t="s">
        <v>715</v>
      </c>
      <c r="D4974" s="204" t="s">
        <v>96</v>
      </c>
      <c r="E4974" s="204" t="s">
        <v>721</v>
      </c>
      <c r="F4974" s="205">
        <v>0</v>
      </c>
      <c r="G4974" s="205">
        <v>3654</v>
      </c>
      <c r="H4974">
        <f t="shared" si="91"/>
        <v>2010</v>
      </c>
    </row>
    <row r="4975" spans="1:8" x14ac:dyDescent="0.3">
      <c r="A4975" s="203">
        <v>40529</v>
      </c>
      <c r="B4975" s="204" t="s">
        <v>716</v>
      </c>
      <c r="C4975" s="204" t="s">
        <v>716</v>
      </c>
      <c r="D4975" s="204" t="s">
        <v>96</v>
      </c>
      <c r="E4975" s="204" t="s">
        <v>721</v>
      </c>
      <c r="F4975" s="205">
        <v>1053</v>
      </c>
      <c r="G4975" s="205">
        <v>1305</v>
      </c>
      <c r="H4975">
        <f t="shared" si="91"/>
        <v>2010</v>
      </c>
    </row>
    <row r="4976" spans="1:8" x14ac:dyDescent="0.3">
      <c r="A4976" s="203">
        <v>40529</v>
      </c>
      <c r="B4976" s="204" t="s">
        <v>717</v>
      </c>
      <c r="C4976" s="204" t="s">
        <v>718</v>
      </c>
      <c r="D4976" s="204" t="s">
        <v>96</v>
      </c>
      <c r="E4976" s="204" t="s">
        <v>721</v>
      </c>
      <c r="F4976" s="205">
        <v>1044</v>
      </c>
      <c r="G4976" s="205">
        <v>1231</v>
      </c>
      <c r="H4976">
        <f t="shared" si="91"/>
        <v>2010</v>
      </c>
    </row>
    <row r="4977" spans="1:8" x14ac:dyDescent="0.3">
      <c r="A4977" s="203">
        <v>40529</v>
      </c>
      <c r="B4977" s="204" t="s">
        <v>717</v>
      </c>
      <c r="C4977" s="204" t="s">
        <v>719</v>
      </c>
      <c r="D4977" s="204" t="s">
        <v>96</v>
      </c>
      <c r="E4977" s="204" t="s">
        <v>721</v>
      </c>
      <c r="F4977" s="205">
        <v>480</v>
      </c>
      <c r="G4977" s="205">
        <v>1181</v>
      </c>
      <c r="H4977">
        <f t="shared" si="91"/>
        <v>2010</v>
      </c>
    </row>
    <row r="4978" spans="1:8" x14ac:dyDescent="0.3">
      <c r="A4978" s="203">
        <v>40536</v>
      </c>
      <c r="B4978" s="204" t="s">
        <v>134</v>
      </c>
      <c r="C4978" s="204" t="s">
        <v>134</v>
      </c>
      <c r="D4978" s="204" t="s">
        <v>711</v>
      </c>
      <c r="E4978" s="204" t="s">
        <v>712</v>
      </c>
      <c r="F4978" s="205">
        <v>5041</v>
      </c>
      <c r="G4978" s="205">
        <v>7584</v>
      </c>
      <c r="H4978">
        <f t="shared" si="91"/>
        <v>2010</v>
      </c>
    </row>
    <row r="4979" spans="1:8" x14ac:dyDescent="0.3">
      <c r="A4979" s="203">
        <v>40536</v>
      </c>
      <c r="B4979" s="204" t="s">
        <v>509</v>
      </c>
      <c r="C4979" s="204" t="s">
        <v>713</v>
      </c>
      <c r="D4979" s="204" t="s">
        <v>96</v>
      </c>
      <c r="E4979" s="204" t="s">
        <v>712</v>
      </c>
      <c r="F4979" s="205">
        <v>2695.2000000000003</v>
      </c>
      <c r="G4979" s="205">
        <v>3398.4</v>
      </c>
      <c r="H4979">
        <f t="shared" si="91"/>
        <v>2010</v>
      </c>
    </row>
    <row r="4980" spans="1:8" x14ac:dyDescent="0.3">
      <c r="A4980" s="203">
        <v>40536</v>
      </c>
      <c r="B4980" s="204" t="s">
        <v>509</v>
      </c>
      <c r="C4980" s="204" t="s">
        <v>714</v>
      </c>
      <c r="D4980" s="204" t="s">
        <v>96</v>
      </c>
      <c r="E4980" s="204" t="s">
        <v>712</v>
      </c>
      <c r="F4980" s="205">
        <v>384</v>
      </c>
      <c r="G4980" s="205">
        <v>411</v>
      </c>
      <c r="H4980">
        <f t="shared" si="91"/>
        <v>2010</v>
      </c>
    </row>
    <row r="4981" spans="1:8" x14ac:dyDescent="0.3">
      <c r="A4981" s="203">
        <v>40536</v>
      </c>
      <c r="B4981" s="204" t="s">
        <v>509</v>
      </c>
      <c r="C4981" s="204" t="s">
        <v>715</v>
      </c>
      <c r="D4981" s="204" t="s">
        <v>96</v>
      </c>
      <c r="E4981" s="204" t="s">
        <v>712</v>
      </c>
      <c r="F4981" s="205">
        <v>0</v>
      </c>
      <c r="G4981" s="205">
        <v>2481</v>
      </c>
      <c r="H4981">
        <f t="shared" si="91"/>
        <v>2010</v>
      </c>
    </row>
    <row r="4982" spans="1:8" x14ac:dyDescent="0.3">
      <c r="A4982" s="203">
        <v>40536</v>
      </c>
      <c r="B4982" s="204" t="s">
        <v>716</v>
      </c>
      <c r="C4982" s="204" t="s">
        <v>716</v>
      </c>
      <c r="D4982" s="204" t="s">
        <v>96</v>
      </c>
      <c r="E4982" s="204" t="s">
        <v>712</v>
      </c>
      <c r="F4982" s="205">
        <v>823</v>
      </c>
      <c r="G4982" s="205">
        <v>1487</v>
      </c>
      <c r="H4982">
        <f t="shared" si="91"/>
        <v>2010</v>
      </c>
    </row>
    <row r="4983" spans="1:8" x14ac:dyDescent="0.3">
      <c r="A4983" s="203">
        <v>40536</v>
      </c>
      <c r="B4983" s="204" t="s">
        <v>717</v>
      </c>
      <c r="C4983" s="204" t="s">
        <v>718</v>
      </c>
      <c r="D4983" s="204" t="s">
        <v>96</v>
      </c>
      <c r="E4983" s="204" t="s">
        <v>712</v>
      </c>
      <c r="F4983" s="205">
        <v>721</v>
      </c>
      <c r="G4983" s="205">
        <v>1450</v>
      </c>
      <c r="H4983">
        <f t="shared" si="91"/>
        <v>2010</v>
      </c>
    </row>
    <row r="4984" spans="1:8" x14ac:dyDescent="0.3">
      <c r="A4984" s="203">
        <v>40536</v>
      </c>
      <c r="B4984" s="204" t="s">
        <v>717</v>
      </c>
      <c r="C4984" s="204" t="s">
        <v>719</v>
      </c>
      <c r="D4984" s="204" t="s">
        <v>96</v>
      </c>
      <c r="E4984" s="204" t="s">
        <v>712</v>
      </c>
      <c r="F4984" s="205">
        <v>490</v>
      </c>
      <c r="G4984" s="205">
        <v>519</v>
      </c>
      <c r="H4984">
        <f t="shared" si="91"/>
        <v>2010</v>
      </c>
    </row>
    <row r="4985" spans="1:8" x14ac:dyDescent="0.3">
      <c r="A4985" s="203">
        <v>40536</v>
      </c>
      <c r="B4985" s="204" t="s">
        <v>720</v>
      </c>
      <c r="C4985" s="204" t="s">
        <v>720</v>
      </c>
      <c r="D4985" s="204" t="s">
        <v>96</v>
      </c>
      <c r="E4985" s="204" t="s">
        <v>712</v>
      </c>
      <c r="F4985" s="205">
        <v>266</v>
      </c>
      <c r="G4985" s="205">
        <v>550</v>
      </c>
      <c r="H4985">
        <f t="shared" si="91"/>
        <v>2010</v>
      </c>
    </row>
    <row r="4986" spans="1:8" x14ac:dyDescent="0.3">
      <c r="A4986" s="203">
        <v>40536</v>
      </c>
      <c r="B4986" s="204" t="s">
        <v>720</v>
      </c>
      <c r="C4986" s="204" t="s">
        <v>720</v>
      </c>
      <c r="D4986" s="204" t="s">
        <v>96</v>
      </c>
      <c r="E4986" s="204" t="s">
        <v>721</v>
      </c>
      <c r="F4986" s="205">
        <v>-42</v>
      </c>
      <c r="G4986" s="205">
        <v>541</v>
      </c>
      <c r="H4986">
        <f t="shared" si="91"/>
        <v>2010</v>
      </c>
    </row>
    <row r="4987" spans="1:8" x14ac:dyDescent="0.3">
      <c r="A4987" s="203">
        <v>40536</v>
      </c>
      <c r="B4987" s="204" t="s">
        <v>134</v>
      </c>
      <c r="C4987" s="204" t="s">
        <v>134</v>
      </c>
      <c r="D4987" s="204" t="s">
        <v>711</v>
      </c>
      <c r="E4987" s="204" t="s">
        <v>721</v>
      </c>
      <c r="F4987" s="205">
        <v>6573</v>
      </c>
      <c r="G4987" s="205">
        <v>7267</v>
      </c>
      <c r="H4987">
        <f t="shared" si="91"/>
        <v>2010</v>
      </c>
    </row>
    <row r="4988" spans="1:8" x14ac:dyDescent="0.3">
      <c r="A4988" s="203">
        <v>40536</v>
      </c>
      <c r="B4988" s="204" t="s">
        <v>509</v>
      </c>
      <c r="C4988" s="204" t="s">
        <v>713</v>
      </c>
      <c r="D4988" s="204" t="s">
        <v>96</v>
      </c>
      <c r="E4988" s="204" t="s">
        <v>721</v>
      </c>
      <c r="F4988" s="205">
        <v>4253.7000000000007</v>
      </c>
      <c r="G4988" s="205">
        <v>2559.7000000000003</v>
      </c>
      <c r="H4988">
        <f t="shared" si="91"/>
        <v>2010</v>
      </c>
    </row>
    <row r="4989" spans="1:8" x14ac:dyDescent="0.3">
      <c r="A4989" s="203">
        <v>40536</v>
      </c>
      <c r="B4989" s="204" t="s">
        <v>509</v>
      </c>
      <c r="C4989" s="204" t="s">
        <v>714</v>
      </c>
      <c r="D4989" s="204" t="s">
        <v>96</v>
      </c>
      <c r="E4989" s="204" t="s">
        <v>721</v>
      </c>
      <c r="F4989" s="205">
        <v>394</v>
      </c>
      <c r="G4989" s="205">
        <v>553</v>
      </c>
      <c r="H4989">
        <f t="shared" si="91"/>
        <v>2010</v>
      </c>
    </row>
    <row r="4990" spans="1:8" x14ac:dyDescent="0.3">
      <c r="A4990" s="203">
        <v>40536</v>
      </c>
      <c r="B4990" s="204" t="s">
        <v>509</v>
      </c>
      <c r="C4990" s="204" t="s">
        <v>715</v>
      </c>
      <c r="D4990" s="204" t="s">
        <v>96</v>
      </c>
      <c r="E4990" s="204" t="s">
        <v>721</v>
      </c>
      <c r="F4990" s="205">
        <v>0</v>
      </c>
      <c r="G4990" s="205">
        <v>3962</v>
      </c>
      <c r="H4990">
        <f t="shared" si="91"/>
        <v>2010</v>
      </c>
    </row>
    <row r="4991" spans="1:8" x14ac:dyDescent="0.3">
      <c r="A4991" s="203">
        <v>40536</v>
      </c>
      <c r="B4991" s="204" t="s">
        <v>716</v>
      </c>
      <c r="C4991" s="204" t="s">
        <v>716</v>
      </c>
      <c r="D4991" s="204" t="s">
        <v>96</v>
      </c>
      <c r="E4991" s="204" t="s">
        <v>721</v>
      </c>
      <c r="F4991" s="205">
        <v>1218</v>
      </c>
      <c r="G4991" s="205">
        <v>1389</v>
      </c>
      <c r="H4991">
        <f t="shared" si="91"/>
        <v>2010</v>
      </c>
    </row>
    <row r="4992" spans="1:8" x14ac:dyDescent="0.3">
      <c r="A4992" s="203">
        <v>40536</v>
      </c>
      <c r="B4992" s="204" t="s">
        <v>717</v>
      </c>
      <c r="C4992" s="204" t="s">
        <v>718</v>
      </c>
      <c r="D4992" s="204" t="s">
        <v>96</v>
      </c>
      <c r="E4992" s="204" t="s">
        <v>721</v>
      </c>
      <c r="F4992" s="205">
        <v>957</v>
      </c>
      <c r="G4992" s="205">
        <v>1212</v>
      </c>
      <c r="H4992">
        <f t="shared" si="91"/>
        <v>2010</v>
      </c>
    </row>
    <row r="4993" spans="1:8" x14ac:dyDescent="0.3">
      <c r="A4993" s="203">
        <v>40536</v>
      </c>
      <c r="B4993" s="204" t="s">
        <v>717</v>
      </c>
      <c r="C4993" s="204" t="s">
        <v>719</v>
      </c>
      <c r="D4993" s="204" t="s">
        <v>96</v>
      </c>
      <c r="E4993" s="204" t="s">
        <v>721</v>
      </c>
      <c r="F4993" s="205">
        <v>366</v>
      </c>
      <c r="G4993" s="205">
        <v>1460</v>
      </c>
      <c r="H4993">
        <f t="shared" si="91"/>
        <v>2010</v>
      </c>
    </row>
    <row r="4994" spans="1:8" x14ac:dyDescent="0.3">
      <c r="A4994" s="203">
        <v>40543</v>
      </c>
      <c r="B4994" s="204" t="s">
        <v>134</v>
      </c>
      <c r="C4994" s="204" t="s">
        <v>134</v>
      </c>
      <c r="D4994" s="204" t="s">
        <v>711</v>
      </c>
      <c r="E4994" s="204" t="s">
        <v>712</v>
      </c>
      <c r="F4994" s="205">
        <v>4943</v>
      </c>
      <c r="G4994" s="205">
        <v>7444</v>
      </c>
      <c r="H4994">
        <f t="shared" si="91"/>
        <v>2010</v>
      </c>
    </row>
    <row r="4995" spans="1:8" x14ac:dyDescent="0.3">
      <c r="A4995" s="203">
        <v>40543</v>
      </c>
      <c r="B4995" s="204" t="s">
        <v>509</v>
      </c>
      <c r="C4995" s="204" t="s">
        <v>713</v>
      </c>
      <c r="D4995" s="204" t="s">
        <v>96</v>
      </c>
      <c r="E4995" s="204" t="s">
        <v>712</v>
      </c>
      <c r="F4995" s="205">
        <v>2346.4</v>
      </c>
      <c r="G4995" s="205">
        <v>3165.1000000000004</v>
      </c>
      <c r="H4995">
        <f t="shared" ref="H4995:H5058" si="92">YEAR(A4995)</f>
        <v>2010</v>
      </c>
    </row>
    <row r="4996" spans="1:8" x14ac:dyDescent="0.3">
      <c r="A4996" s="203">
        <v>40543</v>
      </c>
      <c r="B4996" s="204" t="s">
        <v>509</v>
      </c>
      <c r="C4996" s="204" t="s">
        <v>714</v>
      </c>
      <c r="D4996" s="204" t="s">
        <v>96</v>
      </c>
      <c r="E4996" s="204" t="s">
        <v>712</v>
      </c>
      <c r="F4996" s="205">
        <v>519</v>
      </c>
      <c r="G4996" s="205">
        <v>668</v>
      </c>
      <c r="H4996">
        <f t="shared" si="92"/>
        <v>2010</v>
      </c>
    </row>
    <row r="4997" spans="1:8" x14ac:dyDescent="0.3">
      <c r="A4997" s="203">
        <v>40543</v>
      </c>
      <c r="B4997" s="204" t="s">
        <v>509</v>
      </c>
      <c r="C4997" s="204" t="s">
        <v>715</v>
      </c>
      <c r="D4997" s="204" t="s">
        <v>96</v>
      </c>
      <c r="E4997" s="204" t="s">
        <v>712</v>
      </c>
      <c r="F4997" s="205">
        <v>0</v>
      </c>
      <c r="G4997" s="205">
        <v>2832</v>
      </c>
      <c r="H4997">
        <f t="shared" si="92"/>
        <v>2010</v>
      </c>
    </row>
    <row r="4998" spans="1:8" x14ac:dyDescent="0.3">
      <c r="A4998" s="203">
        <v>40543</v>
      </c>
      <c r="B4998" s="204" t="s">
        <v>716</v>
      </c>
      <c r="C4998" s="204" t="s">
        <v>716</v>
      </c>
      <c r="D4998" s="204" t="s">
        <v>96</v>
      </c>
      <c r="E4998" s="204" t="s">
        <v>712</v>
      </c>
      <c r="F4998" s="205">
        <v>787</v>
      </c>
      <c r="G4998" s="205">
        <v>1266</v>
      </c>
      <c r="H4998">
        <f t="shared" si="92"/>
        <v>2010</v>
      </c>
    </row>
    <row r="4999" spans="1:8" x14ac:dyDescent="0.3">
      <c r="A4999" s="203">
        <v>40543</v>
      </c>
      <c r="B4999" s="204" t="s">
        <v>717</v>
      </c>
      <c r="C4999" s="204" t="s">
        <v>718</v>
      </c>
      <c r="D4999" s="204" t="s">
        <v>96</v>
      </c>
      <c r="E4999" s="204" t="s">
        <v>712</v>
      </c>
      <c r="F4999" s="205">
        <v>1061</v>
      </c>
      <c r="G4999" s="205">
        <v>1399</v>
      </c>
      <c r="H4999">
        <f t="shared" si="92"/>
        <v>2010</v>
      </c>
    </row>
    <row r="5000" spans="1:8" x14ac:dyDescent="0.3">
      <c r="A5000" s="203">
        <v>40543</v>
      </c>
      <c r="B5000" s="204" t="s">
        <v>717</v>
      </c>
      <c r="C5000" s="204" t="s">
        <v>719</v>
      </c>
      <c r="D5000" s="204" t="s">
        <v>96</v>
      </c>
      <c r="E5000" s="204" t="s">
        <v>712</v>
      </c>
      <c r="F5000" s="205">
        <v>34</v>
      </c>
      <c r="G5000" s="205">
        <v>409</v>
      </c>
      <c r="H5000">
        <f t="shared" si="92"/>
        <v>2010</v>
      </c>
    </row>
    <row r="5001" spans="1:8" x14ac:dyDescent="0.3">
      <c r="A5001" s="203">
        <v>40543</v>
      </c>
      <c r="B5001" s="204" t="s">
        <v>720</v>
      </c>
      <c r="C5001" s="204" t="s">
        <v>720</v>
      </c>
      <c r="D5001" s="204" t="s">
        <v>96</v>
      </c>
      <c r="E5001" s="204" t="s">
        <v>712</v>
      </c>
      <c r="F5001" s="205">
        <v>231</v>
      </c>
      <c r="G5001" s="205">
        <v>545</v>
      </c>
      <c r="H5001">
        <f t="shared" si="92"/>
        <v>2010</v>
      </c>
    </row>
    <row r="5002" spans="1:8" x14ac:dyDescent="0.3">
      <c r="A5002" s="203">
        <v>40543</v>
      </c>
      <c r="B5002" s="204" t="s">
        <v>720</v>
      </c>
      <c r="C5002" s="204" t="s">
        <v>720</v>
      </c>
      <c r="D5002" s="204" t="s">
        <v>96</v>
      </c>
      <c r="E5002" s="204" t="s">
        <v>721</v>
      </c>
      <c r="F5002" s="205">
        <v>24</v>
      </c>
      <c r="G5002" s="205">
        <v>525</v>
      </c>
      <c r="H5002">
        <f t="shared" si="92"/>
        <v>2010</v>
      </c>
    </row>
    <row r="5003" spans="1:8" x14ac:dyDescent="0.3">
      <c r="A5003" s="203">
        <v>40543</v>
      </c>
      <c r="B5003" s="204" t="s">
        <v>134</v>
      </c>
      <c r="C5003" s="204" t="s">
        <v>134</v>
      </c>
      <c r="D5003" s="204" t="s">
        <v>711</v>
      </c>
      <c r="E5003" s="204" t="s">
        <v>721</v>
      </c>
      <c r="F5003" s="205">
        <v>6796</v>
      </c>
      <c r="G5003" s="205">
        <v>7162</v>
      </c>
      <c r="H5003">
        <f t="shared" si="92"/>
        <v>2010</v>
      </c>
    </row>
    <row r="5004" spans="1:8" x14ac:dyDescent="0.3">
      <c r="A5004" s="203">
        <v>40543</v>
      </c>
      <c r="B5004" s="204" t="s">
        <v>509</v>
      </c>
      <c r="C5004" s="204" t="s">
        <v>713</v>
      </c>
      <c r="D5004" s="204" t="s">
        <v>96</v>
      </c>
      <c r="E5004" s="204" t="s">
        <v>721</v>
      </c>
      <c r="F5004" s="205">
        <v>4429.7000000000007</v>
      </c>
      <c r="G5004" s="205">
        <v>2224.2000000000003</v>
      </c>
      <c r="H5004">
        <f t="shared" si="92"/>
        <v>2010</v>
      </c>
    </row>
    <row r="5005" spans="1:8" x14ac:dyDescent="0.3">
      <c r="A5005" s="203">
        <v>40543</v>
      </c>
      <c r="B5005" s="204" t="s">
        <v>509</v>
      </c>
      <c r="C5005" s="204" t="s">
        <v>714</v>
      </c>
      <c r="D5005" s="204" t="s">
        <v>96</v>
      </c>
      <c r="E5005" s="204" t="s">
        <v>721</v>
      </c>
      <c r="F5005" s="205">
        <v>370</v>
      </c>
      <c r="G5005" s="205">
        <v>565</v>
      </c>
      <c r="H5005">
        <f t="shared" si="92"/>
        <v>2010</v>
      </c>
    </row>
    <row r="5006" spans="1:8" x14ac:dyDescent="0.3">
      <c r="A5006" s="203">
        <v>40543</v>
      </c>
      <c r="B5006" s="204" t="s">
        <v>509</v>
      </c>
      <c r="C5006" s="204" t="s">
        <v>715</v>
      </c>
      <c r="D5006" s="204" t="s">
        <v>96</v>
      </c>
      <c r="E5006" s="204" t="s">
        <v>721</v>
      </c>
      <c r="F5006" s="205">
        <v>0</v>
      </c>
      <c r="G5006" s="205">
        <v>3974</v>
      </c>
      <c r="H5006">
        <f t="shared" si="92"/>
        <v>2010</v>
      </c>
    </row>
    <row r="5007" spans="1:8" x14ac:dyDescent="0.3">
      <c r="A5007" s="203">
        <v>40543</v>
      </c>
      <c r="B5007" s="204" t="s">
        <v>716</v>
      </c>
      <c r="C5007" s="204" t="s">
        <v>716</v>
      </c>
      <c r="D5007" s="204" t="s">
        <v>96</v>
      </c>
      <c r="E5007" s="204" t="s">
        <v>721</v>
      </c>
      <c r="F5007" s="205">
        <v>1162</v>
      </c>
      <c r="G5007" s="205">
        <v>1400</v>
      </c>
      <c r="H5007">
        <f t="shared" si="92"/>
        <v>2010</v>
      </c>
    </row>
    <row r="5008" spans="1:8" x14ac:dyDescent="0.3">
      <c r="A5008" s="203">
        <v>40543</v>
      </c>
      <c r="B5008" s="204" t="s">
        <v>717</v>
      </c>
      <c r="C5008" s="204" t="s">
        <v>718</v>
      </c>
      <c r="D5008" s="204" t="s">
        <v>96</v>
      </c>
      <c r="E5008" s="204" t="s">
        <v>721</v>
      </c>
      <c r="F5008" s="205">
        <v>911</v>
      </c>
      <c r="G5008" s="205">
        <v>1244</v>
      </c>
      <c r="H5008">
        <f t="shared" si="92"/>
        <v>2010</v>
      </c>
    </row>
    <row r="5009" spans="1:8" x14ac:dyDescent="0.3">
      <c r="A5009" s="203">
        <v>40543</v>
      </c>
      <c r="B5009" s="204" t="s">
        <v>717</v>
      </c>
      <c r="C5009" s="204" t="s">
        <v>719</v>
      </c>
      <c r="D5009" s="204" t="s">
        <v>96</v>
      </c>
      <c r="E5009" s="204" t="s">
        <v>721</v>
      </c>
      <c r="F5009" s="205">
        <v>387</v>
      </c>
      <c r="G5009" s="205">
        <v>1359</v>
      </c>
      <c r="H5009">
        <f t="shared" si="92"/>
        <v>2010</v>
      </c>
    </row>
    <row r="5010" spans="1:8" x14ac:dyDescent="0.3">
      <c r="A5010" s="203">
        <v>40550</v>
      </c>
      <c r="B5010" s="204" t="s">
        <v>134</v>
      </c>
      <c r="C5010" s="204" t="s">
        <v>134</v>
      </c>
      <c r="D5010" s="204" t="s">
        <v>711</v>
      </c>
      <c r="E5010" s="204" t="s">
        <v>712</v>
      </c>
      <c r="F5010" s="205">
        <v>4441</v>
      </c>
      <c r="G5010" s="205">
        <v>7763</v>
      </c>
      <c r="H5010">
        <f t="shared" si="92"/>
        <v>2011</v>
      </c>
    </row>
    <row r="5011" spans="1:8" x14ac:dyDescent="0.3">
      <c r="A5011" s="203">
        <v>40550</v>
      </c>
      <c r="B5011" s="204" t="s">
        <v>509</v>
      </c>
      <c r="C5011" s="204" t="s">
        <v>713</v>
      </c>
      <c r="D5011" s="204" t="s">
        <v>96</v>
      </c>
      <c r="E5011" s="204" t="s">
        <v>712</v>
      </c>
      <c r="F5011" s="205">
        <v>2991.9</v>
      </c>
      <c r="G5011" s="205">
        <v>3587.8</v>
      </c>
      <c r="H5011">
        <f t="shared" si="92"/>
        <v>2011</v>
      </c>
    </row>
    <row r="5012" spans="1:8" x14ac:dyDescent="0.3">
      <c r="A5012" s="203">
        <v>40550</v>
      </c>
      <c r="B5012" s="204" t="s">
        <v>509</v>
      </c>
      <c r="C5012" s="204" t="s">
        <v>714</v>
      </c>
      <c r="D5012" s="204" t="s">
        <v>96</v>
      </c>
      <c r="E5012" s="204" t="s">
        <v>712</v>
      </c>
      <c r="F5012" s="205">
        <v>-79</v>
      </c>
      <c r="G5012" s="205">
        <v>439</v>
      </c>
      <c r="H5012">
        <f t="shared" si="92"/>
        <v>2011</v>
      </c>
    </row>
    <row r="5013" spans="1:8" x14ac:dyDescent="0.3">
      <c r="A5013" s="203">
        <v>40550</v>
      </c>
      <c r="B5013" s="204" t="s">
        <v>509</v>
      </c>
      <c r="C5013" s="204" t="s">
        <v>715</v>
      </c>
      <c r="D5013" s="204" t="s">
        <v>96</v>
      </c>
      <c r="E5013" s="204" t="s">
        <v>712</v>
      </c>
      <c r="F5013" s="205">
        <v>0</v>
      </c>
      <c r="G5013" s="205">
        <v>3119</v>
      </c>
      <c r="H5013">
        <f t="shared" si="92"/>
        <v>2011</v>
      </c>
    </row>
    <row r="5014" spans="1:8" x14ac:dyDescent="0.3">
      <c r="A5014" s="203">
        <v>40550</v>
      </c>
      <c r="B5014" s="204" t="s">
        <v>716</v>
      </c>
      <c r="C5014" s="204" t="s">
        <v>716</v>
      </c>
      <c r="D5014" s="204" t="s">
        <v>96</v>
      </c>
      <c r="E5014" s="204" t="s">
        <v>712</v>
      </c>
      <c r="F5014" s="205">
        <v>746</v>
      </c>
      <c r="G5014" s="205">
        <v>1433</v>
      </c>
      <c r="H5014">
        <f t="shared" si="92"/>
        <v>2011</v>
      </c>
    </row>
    <row r="5015" spans="1:8" x14ac:dyDescent="0.3">
      <c r="A5015" s="203">
        <v>40550</v>
      </c>
      <c r="B5015" s="204" t="s">
        <v>717</v>
      </c>
      <c r="C5015" s="204" t="s">
        <v>718</v>
      </c>
      <c r="D5015" s="204" t="s">
        <v>96</v>
      </c>
      <c r="E5015" s="204" t="s">
        <v>712</v>
      </c>
      <c r="F5015" s="205">
        <v>922</v>
      </c>
      <c r="G5015" s="205">
        <v>1617</v>
      </c>
      <c r="H5015">
        <f t="shared" si="92"/>
        <v>2011</v>
      </c>
    </row>
    <row r="5016" spans="1:8" x14ac:dyDescent="0.3">
      <c r="A5016" s="203">
        <v>40550</v>
      </c>
      <c r="B5016" s="204" t="s">
        <v>717</v>
      </c>
      <c r="C5016" s="204" t="s">
        <v>719</v>
      </c>
      <c r="D5016" s="204" t="s">
        <v>96</v>
      </c>
      <c r="E5016" s="204" t="s">
        <v>712</v>
      </c>
      <c r="F5016" s="205">
        <v>237</v>
      </c>
      <c r="G5016" s="205">
        <v>329</v>
      </c>
      <c r="H5016">
        <f t="shared" si="92"/>
        <v>2011</v>
      </c>
    </row>
    <row r="5017" spans="1:8" x14ac:dyDescent="0.3">
      <c r="A5017" s="203">
        <v>40550</v>
      </c>
      <c r="B5017" s="204" t="s">
        <v>720</v>
      </c>
      <c r="C5017" s="204" t="s">
        <v>720</v>
      </c>
      <c r="D5017" s="204" t="s">
        <v>96</v>
      </c>
      <c r="E5017" s="204" t="s">
        <v>712</v>
      </c>
      <c r="F5017" s="205">
        <v>219</v>
      </c>
      <c r="G5017" s="205">
        <v>616</v>
      </c>
      <c r="H5017">
        <f t="shared" si="92"/>
        <v>2011</v>
      </c>
    </row>
    <row r="5018" spans="1:8" x14ac:dyDescent="0.3">
      <c r="A5018" s="203">
        <v>40550</v>
      </c>
      <c r="B5018" s="204" t="s">
        <v>720</v>
      </c>
      <c r="C5018" s="204" t="s">
        <v>720</v>
      </c>
      <c r="D5018" s="204" t="s">
        <v>96</v>
      </c>
      <c r="E5018" s="204" t="s">
        <v>721</v>
      </c>
      <c r="F5018" s="205">
        <v>52</v>
      </c>
      <c r="G5018" s="205">
        <v>531</v>
      </c>
      <c r="H5018">
        <f t="shared" si="92"/>
        <v>2011</v>
      </c>
    </row>
    <row r="5019" spans="1:8" x14ac:dyDescent="0.3">
      <c r="A5019" s="203">
        <v>40550</v>
      </c>
      <c r="B5019" s="204" t="s">
        <v>134</v>
      </c>
      <c r="C5019" s="204" t="s">
        <v>134</v>
      </c>
      <c r="D5019" s="204" t="s">
        <v>711</v>
      </c>
      <c r="E5019" s="204" t="s">
        <v>721</v>
      </c>
      <c r="F5019" s="205">
        <v>6680</v>
      </c>
      <c r="G5019" s="205">
        <v>6849</v>
      </c>
      <c r="H5019">
        <f t="shared" si="92"/>
        <v>2011</v>
      </c>
    </row>
    <row r="5020" spans="1:8" x14ac:dyDescent="0.3">
      <c r="A5020" s="203">
        <v>40550</v>
      </c>
      <c r="B5020" s="204" t="s">
        <v>509</v>
      </c>
      <c r="C5020" s="204" t="s">
        <v>713</v>
      </c>
      <c r="D5020" s="204" t="s">
        <v>96</v>
      </c>
      <c r="E5020" s="204" t="s">
        <v>721</v>
      </c>
      <c r="F5020" s="205">
        <v>4448.4000000000005</v>
      </c>
      <c r="G5020" s="205">
        <v>2865.5000000000005</v>
      </c>
      <c r="H5020">
        <f t="shared" si="92"/>
        <v>2011</v>
      </c>
    </row>
    <row r="5021" spans="1:8" x14ac:dyDescent="0.3">
      <c r="A5021" s="203">
        <v>40550</v>
      </c>
      <c r="B5021" s="204" t="s">
        <v>509</v>
      </c>
      <c r="C5021" s="204" t="s">
        <v>714</v>
      </c>
      <c r="D5021" s="204" t="s">
        <v>96</v>
      </c>
      <c r="E5021" s="204" t="s">
        <v>721</v>
      </c>
      <c r="F5021" s="205">
        <v>416</v>
      </c>
      <c r="G5021" s="205">
        <v>543</v>
      </c>
      <c r="H5021">
        <f t="shared" si="92"/>
        <v>2011</v>
      </c>
    </row>
    <row r="5022" spans="1:8" x14ac:dyDescent="0.3">
      <c r="A5022" s="203">
        <v>40550</v>
      </c>
      <c r="B5022" s="204" t="s">
        <v>509</v>
      </c>
      <c r="C5022" s="204" t="s">
        <v>715</v>
      </c>
      <c r="D5022" s="204" t="s">
        <v>96</v>
      </c>
      <c r="E5022" s="204" t="s">
        <v>721</v>
      </c>
      <c r="F5022" s="205">
        <v>0</v>
      </c>
      <c r="G5022" s="205">
        <v>4197</v>
      </c>
      <c r="H5022">
        <f t="shared" si="92"/>
        <v>2011</v>
      </c>
    </row>
    <row r="5023" spans="1:8" x14ac:dyDescent="0.3">
      <c r="A5023" s="203">
        <v>40550</v>
      </c>
      <c r="B5023" s="204" t="s">
        <v>716</v>
      </c>
      <c r="C5023" s="204" t="s">
        <v>716</v>
      </c>
      <c r="D5023" s="204" t="s">
        <v>96</v>
      </c>
      <c r="E5023" s="204" t="s">
        <v>721</v>
      </c>
      <c r="F5023" s="205">
        <v>1262</v>
      </c>
      <c r="G5023" s="205">
        <v>1618</v>
      </c>
      <c r="H5023">
        <f t="shared" si="92"/>
        <v>2011</v>
      </c>
    </row>
    <row r="5024" spans="1:8" x14ac:dyDescent="0.3">
      <c r="A5024" s="203">
        <v>40550</v>
      </c>
      <c r="B5024" s="204" t="s">
        <v>717</v>
      </c>
      <c r="C5024" s="204" t="s">
        <v>718</v>
      </c>
      <c r="D5024" s="204" t="s">
        <v>96</v>
      </c>
      <c r="E5024" s="204" t="s">
        <v>721</v>
      </c>
      <c r="F5024" s="205">
        <v>1017</v>
      </c>
      <c r="G5024" s="205">
        <v>1425</v>
      </c>
      <c r="H5024">
        <f t="shared" si="92"/>
        <v>2011</v>
      </c>
    </row>
    <row r="5025" spans="1:8" x14ac:dyDescent="0.3">
      <c r="A5025" s="203">
        <v>40550</v>
      </c>
      <c r="B5025" s="204" t="s">
        <v>717</v>
      </c>
      <c r="C5025" s="204" t="s">
        <v>719</v>
      </c>
      <c r="D5025" s="204" t="s">
        <v>96</v>
      </c>
      <c r="E5025" s="204" t="s">
        <v>721</v>
      </c>
      <c r="F5025" s="205">
        <v>409</v>
      </c>
      <c r="G5025" s="205">
        <v>1205</v>
      </c>
      <c r="H5025">
        <f t="shared" si="92"/>
        <v>2011</v>
      </c>
    </row>
    <row r="5026" spans="1:8" x14ac:dyDescent="0.3">
      <c r="A5026" s="203">
        <v>40557</v>
      </c>
      <c r="B5026" s="204" t="s">
        <v>134</v>
      </c>
      <c r="C5026" s="204" t="s">
        <v>134</v>
      </c>
      <c r="D5026" s="204" t="s">
        <v>711</v>
      </c>
      <c r="E5026" s="204" t="s">
        <v>712</v>
      </c>
      <c r="F5026" s="205">
        <v>4249</v>
      </c>
      <c r="G5026" s="205">
        <v>8079</v>
      </c>
      <c r="H5026">
        <f t="shared" si="92"/>
        <v>2011</v>
      </c>
    </row>
    <row r="5027" spans="1:8" x14ac:dyDescent="0.3">
      <c r="A5027" s="203">
        <v>40557</v>
      </c>
      <c r="B5027" s="204" t="s">
        <v>509</v>
      </c>
      <c r="C5027" s="204" t="s">
        <v>713</v>
      </c>
      <c r="D5027" s="204" t="s">
        <v>96</v>
      </c>
      <c r="E5027" s="204" t="s">
        <v>712</v>
      </c>
      <c r="F5027" s="205">
        <v>2494.4</v>
      </c>
      <c r="G5027" s="205">
        <v>3890.9</v>
      </c>
      <c r="H5027">
        <f t="shared" si="92"/>
        <v>2011</v>
      </c>
    </row>
    <row r="5028" spans="1:8" x14ac:dyDescent="0.3">
      <c r="A5028" s="203">
        <v>40557</v>
      </c>
      <c r="B5028" s="204" t="s">
        <v>509</v>
      </c>
      <c r="C5028" s="204" t="s">
        <v>714</v>
      </c>
      <c r="D5028" s="204" t="s">
        <v>96</v>
      </c>
      <c r="E5028" s="204" t="s">
        <v>712</v>
      </c>
      <c r="F5028" s="205">
        <v>362</v>
      </c>
      <c r="G5028" s="205">
        <v>466</v>
      </c>
      <c r="H5028">
        <f t="shared" si="92"/>
        <v>2011</v>
      </c>
    </row>
    <row r="5029" spans="1:8" x14ac:dyDescent="0.3">
      <c r="A5029" s="203">
        <v>40557</v>
      </c>
      <c r="B5029" s="204" t="s">
        <v>509</v>
      </c>
      <c r="C5029" s="204" t="s">
        <v>715</v>
      </c>
      <c r="D5029" s="204" t="s">
        <v>96</v>
      </c>
      <c r="E5029" s="204" t="s">
        <v>712</v>
      </c>
      <c r="F5029" s="205">
        <v>0</v>
      </c>
      <c r="G5029" s="205">
        <v>3276</v>
      </c>
      <c r="H5029">
        <f t="shared" si="92"/>
        <v>2011</v>
      </c>
    </row>
    <row r="5030" spans="1:8" x14ac:dyDescent="0.3">
      <c r="A5030" s="203">
        <v>40557</v>
      </c>
      <c r="B5030" s="204" t="s">
        <v>716</v>
      </c>
      <c r="C5030" s="204" t="s">
        <v>716</v>
      </c>
      <c r="D5030" s="204" t="s">
        <v>96</v>
      </c>
      <c r="E5030" s="204" t="s">
        <v>712</v>
      </c>
      <c r="F5030" s="205">
        <v>656</v>
      </c>
      <c r="G5030" s="205">
        <v>1377</v>
      </c>
      <c r="H5030">
        <f t="shared" si="92"/>
        <v>2011</v>
      </c>
    </row>
    <row r="5031" spans="1:8" x14ac:dyDescent="0.3">
      <c r="A5031" s="203">
        <v>40557</v>
      </c>
      <c r="B5031" s="204" t="s">
        <v>717</v>
      </c>
      <c r="C5031" s="204" t="s">
        <v>718</v>
      </c>
      <c r="D5031" s="204" t="s">
        <v>96</v>
      </c>
      <c r="E5031" s="204" t="s">
        <v>712</v>
      </c>
      <c r="F5031" s="205">
        <v>1043</v>
      </c>
      <c r="G5031" s="205">
        <v>2054</v>
      </c>
      <c r="H5031">
        <f t="shared" si="92"/>
        <v>2011</v>
      </c>
    </row>
    <row r="5032" spans="1:8" x14ac:dyDescent="0.3">
      <c r="A5032" s="203">
        <v>40557</v>
      </c>
      <c r="B5032" s="204" t="s">
        <v>717</v>
      </c>
      <c r="C5032" s="204" t="s">
        <v>719</v>
      </c>
      <c r="D5032" s="204" t="s">
        <v>96</v>
      </c>
      <c r="E5032" s="204" t="s">
        <v>712</v>
      </c>
      <c r="F5032" s="205">
        <v>101</v>
      </c>
      <c r="G5032" s="205">
        <v>334</v>
      </c>
      <c r="H5032">
        <f t="shared" si="92"/>
        <v>2011</v>
      </c>
    </row>
    <row r="5033" spans="1:8" x14ac:dyDescent="0.3">
      <c r="A5033" s="203">
        <v>40557</v>
      </c>
      <c r="B5033" s="204" t="s">
        <v>720</v>
      </c>
      <c r="C5033" s="204" t="s">
        <v>720</v>
      </c>
      <c r="D5033" s="204" t="s">
        <v>96</v>
      </c>
      <c r="E5033" s="204" t="s">
        <v>712</v>
      </c>
      <c r="F5033" s="205">
        <v>271</v>
      </c>
      <c r="G5033" s="205">
        <v>662</v>
      </c>
      <c r="H5033">
        <f t="shared" si="92"/>
        <v>2011</v>
      </c>
    </row>
    <row r="5034" spans="1:8" x14ac:dyDescent="0.3">
      <c r="A5034" s="203">
        <v>40557</v>
      </c>
      <c r="B5034" s="204" t="s">
        <v>720</v>
      </c>
      <c r="C5034" s="204" t="s">
        <v>720</v>
      </c>
      <c r="D5034" s="204" t="s">
        <v>96</v>
      </c>
      <c r="E5034" s="204" t="s">
        <v>721</v>
      </c>
      <c r="F5034" s="205">
        <v>108</v>
      </c>
      <c r="G5034" s="205">
        <v>622</v>
      </c>
      <c r="H5034">
        <f t="shared" si="92"/>
        <v>2011</v>
      </c>
    </row>
    <row r="5035" spans="1:8" x14ac:dyDescent="0.3">
      <c r="A5035" s="203">
        <v>40557</v>
      </c>
      <c r="B5035" s="204" t="s">
        <v>134</v>
      </c>
      <c r="C5035" s="204" t="s">
        <v>134</v>
      </c>
      <c r="D5035" s="204" t="s">
        <v>711</v>
      </c>
      <c r="E5035" s="204" t="s">
        <v>721</v>
      </c>
      <c r="F5035" s="205">
        <v>6639</v>
      </c>
      <c r="G5035" s="205">
        <v>7123</v>
      </c>
      <c r="H5035">
        <f t="shared" si="92"/>
        <v>2011</v>
      </c>
    </row>
    <row r="5036" spans="1:8" x14ac:dyDescent="0.3">
      <c r="A5036" s="203">
        <v>40557</v>
      </c>
      <c r="B5036" s="204" t="s">
        <v>509</v>
      </c>
      <c r="C5036" s="204" t="s">
        <v>713</v>
      </c>
      <c r="D5036" s="204" t="s">
        <v>96</v>
      </c>
      <c r="E5036" s="204" t="s">
        <v>721</v>
      </c>
      <c r="F5036" s="205">
        <v>3907.2000000000003</v>
      </c>
      <c r="G5036" s="205">
        <v>2657.6000000000004</v>
      </c>
      <c r="H5036">
        <f t="shared" si="92"/>
        <v>2011</v>
      </c>
    </row>
    <row r="5037" spans="1:8" x14ac:dyDescent="0.3">
      <c r="A5037" s="203">
        <v>40557</v>
      </c>
      <c r="B5037" s="204" t="s">
        <v>509</v>
      </c>
      <c r="C5037" s="204" t="s">
        <v>714</v>
      </c>
      <c r="D5037" s="204" t="s">
        <v>96</v>
      </c>
      <c r="E5037" s="204" t="s">
        <v>721</v>
      </c>
      <c r="F5037" s="205">
        <v>666</v>
      </c>
      <c r="G5037" s="205">
        <v>570</v>
      </c>
      <c r="H5037">
        <f t="shared" si="92"/>
        <v>2011</v>
      </c>
    </row>
    <row r="5038" spans="1:8" x14ac:dyDescent="0.3">
      <c r="A5038" s="203">
        <v>40557</v>
      </c>
      <c r="B5038" s="204" t="s">
        <v>509</v>
      </c>
      <c r="C5038" s="204" t="s">
        <v>715</v>
      </c>
      <c r="D5038" s="204" t="s">
        <v>96</v>
      </c>
      <c r="E5038" s="204" t="s">
        <v>721</v>
      </c>
      <c r="F5038" s="205">
        <v>0</v>
      </c>
      <c r="G5038" s="205">
        <v>4490</v>
      </c>
      <c r="H5038">
        <f t="shared" si="92"/>
        <v>2011</v>
      </c>
    </row>
    <row r="5039" spans="1:8" x14ac:dyDescent="0.3">
      <c r="A5039" s="203">
        <v>40557</v>
      </c>
      <c r="B5039" s="204" t="s">
        <v>716</v>
      </c>
      <c r="C5039" s="204" t="s">
        <v>716</v>
      </c>
      <c r="D5039" s="204" t="s">
        <v>96</v>
      </c>
      <c r="E5039" s="204" t="s">
        <v>721</v>
      </c>
      <c r="F5039" s="205">
        <v>1223</v>
      </c>
      <c r="G5039" s="205">
        <v>1712</v>
      </c>
      <c r="H5039">
        <f t="shared" si="92"/>
        <v>2011</v>
      </c>
    </row>
    <row r="5040" spans="1:8" x14ac:dyDescent="0.3">
      <c r="A5040" s="203">
        <v>40557</v>
      </c>
      <c r="B5040" s="204" t="s">
        <v>717</v>
      </c>
      <c r="C5040" s="204" t="s">
        <v>718</v>
      </c>
      <c r="D5040" s="204" t="s">
        <v>96</v>
      </c>
      <c r="E5040" s="204" t="s">
        <v>721</v>
      </c>
      <c r="F5040" s="205">
        <v>868</v>
      </c>
      <c r="G5040" s="205">
        <v>1420</v>
      </c>
      <c r="H5040">
        <f t="shared" si="92"/>
        <v>2011</v>
      </c>
    </row>
    <row r="5041" spans="1:8" x14ac:dyDescent="0.3">
      <c r="A5041" s="203">
        <v>40557</v>
      </c>
      <c r="B5041" s="204" t="s">
        <v>717</v>
      </c>
      <c r="C5041" s="204" t="s">
        <v>719</v>
      </c>
      <c r="D5041" s="204" t="s">
        <v>96</v>
      </c>
      <c r="E5041" s="204" t="s">
        <v>721</v>
      </c>
      <c r="F5041" s="205">
        <v>500</v>
      </c>
      <c r="G5041" s="205">
        <v>1327</v>
      </c>
      <c r="H5041">
        <f t="shared" si="92"/>
        <v>2011</v>
      </c>
    </row>
    <row r="5042" spans="1:8" x14ac:dyDescent="0.3">
      <c r="A5042" s="203">
        <v>40564</v>
      </c>
      <c r="B5042" s="204" t="s">
        <v>134</v>
      </c>
      <c r="C5042" s="204" t="s">
        <v>134</v>
      </c>
      <c r="D5042" s="204" t="s">
        <v>711</v>
      </c>
      <c r="E5042" s="204" t="s">
        <v>712</v>
      </c>
      <c r="F5042" s="205">
        <v>3860</v>
      </c>
      <c r="G5042" s="205">
        <v>8779</v>
      </c>
      <c r="H5042">
        <f t="shared" si="92"/>
        <v>2011</v>
      </c>
    </row>
    <row r="5043" spans="1:8" x14ac:dyDescent="0.3">
      <c r="A5043" s="203">
        <v>40564</v>
      </c>
      <c r="B5043" s="204" t="s">
        <v>509</v>
      </c>
      <c r="C5043" s="204" t="s">
        <v>713</v>
      </c>
      <c r="D5043" s="204" t="s">
        <v>96</v>
      </c>
      <c r="E5043" s="204" t="s">
        <v>712</v>
      </c>
      <c r="F5043" s="205">
        <v>2424.9</v>
      </c>
      <c r="G5043" s="205">
        <v>3836.2000000000003</v>
      </c>
      <c r="H5043">
        <f t="shared" si="92"/>
        <v>2011</v>
      </c>
    </row>
    <row r="5044" spans="1:8" x14ac:dyDescent="0.3">
      <c r="A5044" s="203">
        <v>40564</v>
      </c>
      <c r="B5044" s="204" t="s">
        <v>509</v>
      </c>
      <c r="C5044" s="204" t="s">
        <v>714</v>
      </c>
      <c r="D5044" s="204" t="s">
        <v>96</v>
      </c>
      <c r="E5044" s="204" t="s">
        <v>712</v>
      </c>
      <c r="F5044" s="205">
        <v>204</v>
      </c>
      <c r="G5044" s="205">
        <v>242</v>
      </c>
      <c r="H5044">
        <f t="shared" si="92"/>
        <v>2011</v>
      </c>
    </row>
    <row r="5045" spans="1:8" x14ac:dyDescent="0.3">
      <c r="A5045" s="203">
        <v>40564</v>
      </c>
      <c r="B5045" s="204" t="s">
        <v>509</v>
      </c>
      <c r="C5045" s="204" t="s">
        <v>715</v>
      </c>
      <c r="D5045" s="204" t="s">
        <v>96</v>
      </c>
      <c r="E5045" s="204" t="s">
        <v>712</v>
      </c>
      <c r="F5045" s="205">
        <v>0</v>
      </c>
      <c r="G5045" s="205">
        <v>3391</v>
      </c>
      <c r="H5045">
        <f t="shared" si="92"/>
        <v>2011</v>
      </c>
    </row>
    <row r="5046" spans="1:8" x14ac:dyDescent="0.3">
      <c r="A5046" s="203">
        <v>40564</v>
      </c>
      <c r="B5046" s="204" t="s">
        <v>716</v>
      </c>
      <c r="C5046" s="204" t="s">
        <v>716</v>
      </c>
      <c r="D5046" s="204" t="s">
        <v>96</v>
      </c>
      <c r="E5046" s="204" t="s">
        <v>712</v>
      </c>
      <c r="F5046" s="205">
        <v>682</v>
      </c>
      <c r="G5046" s="205">
        <v>1341</v>
      </c>
      <c r="H5046">
        <f t="shared" si="92"/>
        <v>2011</v>
      </c>
    </row>
    <row r="5047" spans="1:8" x14ac:dyDescent="0.3">
      <c r="A5047" s="203">
        <v>40564</v>
      </c>
      <c r="B5047" s="204" t="s">
        <v>717</v>
      </c>
      <c r="C5047" s="204" t="s">
        <v>718</v>
      </c>
      <c r="D5047" s="204" t="s">
        <v>96</v>
      </c>
      <c r="E5047" s="204" t="s">
        <v>712</v>
      </c>
      <c r="F5047" s="205">
        <v>262</v>
      </c>
      <c r="G5047" s="205">
        <v>1713</v>
      </c>
      <c r="H5047">
        <f t="shared" si="92"/>
        <v>2011</v>
      </c>
    </row>
    <row r="5048" spans="1:8" x14ac:dyDescent="0.3">
      <c r="A5048" s="203">
        <v>40564</v>
      </c>
      <c r="B5048" s="204" t="s">
        <v>717</v>
      </c>
      <c r="C5048" s="204" t="s">
        <v>719</v>
      </c>
      <c r="D5048" s="204" t="s">
        <v>96</v>
      </c>
      <c r="E5048" s="204" t="s">
        <v>712</v>
      </c>
      <c r="F5048" s="205">
        <v>561</v>
      </c>
      <c r="G5048" s="205">
        <v>332</v>
      </c>
      <c r="H5048">
        <f t="shared" si="92"/>
        <v>2011</v>
      </c>
    </row>
    <row r="5049" spans="1:8" x14ac:dyDescent="0.3">
      <c r="A5049" s="203">
        <v>40564</v>
      </c>
      <c r="B5049" s="204" t="s">
        <v>720</v>
      </c>
      <c r="C5049" s="204" t="s">
        <v>720</v>
      </c>
      <c r="D5049" s="204" t="s">
        <v>96</v>
      </c>
      <c r="E5049" s="204" t="s">
        <v>712</v>
      </c>
      <c r="F5049" s="205">
        <v>238</v>
      </c>
      <c r="G5049" s="205">
        <v>710</v>
      </c>
      <c r="H5049">
        <f t="shared" si="92"/>
        <v>2011</v>
      </c>
    </row>
    <row r="5050" spans="1:8" x14ac:dyDescent="0.3">
      <c r="A5050" s="203">
        <v>40564</v>
      </c>
      <c r="B5050" s="204" t="s">
        <v>720</v>
      </c>
      <c r="C5050" s="204" t="s">
        <v>720</v>
      </c>
      <c r="D5050" s="204" t="s">
        <v>96</v>
      </c>
      <c r="E5050" s="204" t="s">
        <v>721</v>
      </c>
      <c r="F5050" s="205">
        <v>119</v>
      </c>
      <c r="G5050" s="205">
        <v>611</v>
      </c>
      <c r="H5050">
        <f t="shared" si="92"/>
        <v>2011</v>
      </c>
    </row>
    <row r="5051" spans="1:8" x14ac:dyDescent="0.3">
      <c r="A5051" s="203">
        <v>40564</v>
      </c>
      <c r="B5051" s="204" t="s">
        <v>134</v>
      </c>
      <c r="C5051" s="204" t="s">
        <v>134</v>
      </c>
      <c r="D5051" s="204" t="s">
        <v>711</v>
      </c>
      <c r="E5051" s="204" t="s">
        <v>721</v>
      </c>
      <c r="F5051" s="205">
        <v>5945</v>
      </c>
      <c r="G5051" s="205">
        <v>6389</v>
      </c>
      <c r="H5051">
        <f t="shared" si="92"/>
        <v>2011</v>
      </c>
    </row>
    <row r="5052" spans="1:8" x14ac:dyDescent="0.3">
      <c r="A5052" s="203">
        <v>40564</v>
      </c>
      <c r="B5052" s="204" t="s">
        <v>509</v>
      </c>
      <c r="C5052" s="204" t="s">
        <v>713</v>
      </c>
      <c r="D5052" s="204" t="s">
        <v>96</v>
      </c>
      <c r="E5052" s="204" t="s">
        <v>721</v>
      </c>
      <c r="F5052" s="205">
        <v>4166.8</v>
      </c>
      <c r="G5052" s="205">
        <v>2613.6000000000004</v>
      </c>
      <c r="H5052">
        <f t="shared" si="92"/>
        <v>2011</v>
      </c>
    </row>
    <row r="5053" spans="1:8" x14ac:dyDescent="0.3">
      <c r="A5053" s="203">
        <v>40564</v>
      </c>
      <c r="B5053" s="204" t="s">
        <v>509</v>
      </c>
      <c r="C5053" s="204" t="s">
        <v>714</v>
      </c>
      <c r="D5053" s="204" t="s">
        <v>96</v>
      </c>
      <c r="E5053" s="204" t="s">
        <v>721</v>
      </c>
      <c r="F5053" s="205">
        <v>389</v>
      </c>
      <c r="G5053" s="205">
        <v>462</v>
      </c>
      <c r="H5053">
        <f t="shared" si="92"/>
        <v>2011</v>
      </c>
    </row>
    <row r="5054" spans="1:8" x14ac:dyDescent="0.3">
      <c r="A5054" s="203">
        <v>40564</v>
      </c>
      <c r="B5054" s="204" t="s">
        <v>509</v>
      </c>
      <c r="C5054" s="204" t="s">
        <v>715</v>
      </c>
      <c r="D5054" s="204" t="s">
        <v>96</v>
      </c>
      <c r="E5054" s="204" t="s">
        <v>721</v>
      </c>
      <c r="F5054" s="205">
        <v>0</v>
      </c>
      <c r="G5054" s="205">
        <v>4453</v>
      </c>
      <c r="H5054">
        <f t="shared" si="92"/>
        <v>2011</v>
      </c>
    </row>
    <row r="5055" spans="1:8" x14ac:dyDescent="0.3">
      <c r="A5055" s="203">
        <v>40564</v>
      </c>
      <c r="B5055" s="204" t="s">
        <v>716</v>
      </c>
      <c r="C5055" s="204" t="s">
        <v>716</v>
      </c>
      <c r="D5055" s="204" t="s">
        <v>96</v>
      </c>
      <c r="E5055" s="204" t="s">
        <v>721</v>
      </c>
      <c r="F5055" s="205">
        <v>1069</v>
      </c>
      <c r="G5055" s="205">
        <v>1781</v>
      </c>
      <c r="H5055">
        <f t="shared" si="92"/>
        <v>2011</v>
      </c>
    </row>
    <row r="5056" spans="1:8" x14ac:dyDescent="0.3">
      <c r="A5056" s="203">
        <v>40564</v>
      </c>
      <c r="B5056" s="204" t="s">
        <v>717</v>
      </c>
      <c r="C5056" s="204" t="s">
        <v>718</v>
      </c>
      <c r="D5056" s="204" t="s">
        <v>96</v>
      </c>
      <c r="E5056" s="204" t="s">
        <v>721</v>
      </c>
      <c r="F5056" s="205">
        <v>884</v>
      </c>
      <c r="G5056" s="205">
        <v>1350</v>
      </c>
      <c r="H5056">
        <f t="shared" si="92"/>
        <v>2011</v>
      </c>
    </row>
    <row r="5057" spans="1:8" x14ac:dyDescent="0.3">
      <c r="A5057" s="203">
        <v>40564</v>
      </c>
      <c r="B5057" s="204" t="s">
        <v>717</v>
      </c>
      <c r="C5057" s="204" t="s">
        <v>719</v>
      </c>
      <c r="D5057" s="204" t="s">
        <v>96</v>
      </c>
      <c r="E5057" s="204" t="s">
        <v>721</v>
      </c>
      <c r="F5057" s="205">
        <v>231</v>
      </c>
      <c r="G5057" s="205">
        <v>1247</v>
      </c>
      <c r="H5057">
        <f t="shared" si="92"/>
        <v>2011</v>
      </c>
    </row>
    <row r="5058" spans="1:8" x14ac:dyDescent="0.3">
      <c r="A5058" s="203">
        <v>40571</v>
      </c>
      <c r="B5058" s="204" t="s">
        <v>134</v>
      </c>
      <c r="C5058" s="204" t="s">
        <v>134</v>
      </c>
      <c r="D5058" s="204" t="s">
        <v>711</v>
      </c>
      <c r="E5058" s="204" t="s">
        <v>712</v>
      </c>
      <c r="F5058" s="205">
        <v>3954</v>
      </c>
      <c r="G5058" s="205">
        <v>7649</v>
      </c>
      <c r="H5058">
        <f t="shared" si="92"/>
        <v>2011</v>
      </c>
    </row>
    <row r="5059" spans="1:8" x14ac:dyDescent="0.3">
      <c r="A5059" s="203">
        <v>40571</v>
      </c>
      <c r="B5059" s="204" t="s">
        <v>509</v>
      </c>
      <c r="C5059" s="204" t="s">
        <v>713</v>
      </c>
      <c r="D5059" s="204" t="s">
        <v>96</v>
      </c>
      <c r="E5059" s="204" t="s">
        <v>712</v>
      </c>
      <c r="F5059" s="205">
        <v>2408.8000000000002</v>
      </c>
      <c r="G5059" s="205">
        <v>4101.5</v>
      </c>
      <c r="H5059">
        <f t="shared" ref="H5059:H5122" si="93">YEAR(A5059)</f>
        <v>2011</v>
      </c>
    </row>
    <row r="5060" spans="1:8" x14ac:dyDescent="0.3">
      <c r="A5060" s="203">
        <v>40571</v>
      </c>
      <c r="B5060" s="204" t="s">
        <v>509</v>
      </c>
      <c r="C5060" s="204" t="s">
        <v>714</v>
      </c>
      <c r="D5060" s="204" t="s">
        <v>96</v>
      </c>
      <c r="E5060" s="204" t="s">
        <v>712</v>
      </c>
      <c r="F5060" s="205">
        <v>163</v>
      </c>
      <c r="G5060" s="205">
        <v>309</v>
      </c>
      <c r="H5060">
        <f t="shared" si="93"/>
        <v>2011</v>
      </c>
    </row>
    <row r="5061" spans="1:8" x14ac:dyDescent="0.3">
      <c r="A5061" s="203">
        <v>40571</v>
      </c>
      <c r="B5061" s="204" t="s">
        <v>509</v>
      </c>
      <c r="C5061" s="204" t="s">
        <v>715</v>
      </c>
      <c r="D5061" s="204" t="s">
        <v>96</v>
      </c>
      <c r="E5061" s="204" t="s">
        <v>712</v>
      </c>
      <c r="F5061" s="205">
        <v>0</v>
      </c>
      <c r="G5061" s="205">
        <v>3209</v>
      </c>
      <c r="H5061">
        <f t="shared" si="93"/>
        <v>2011</v>
      </c>
    </row>
    <row r="5062" spans="1:8" x14ac:dyDescent="0.3">
      <c r="A5062" s="203">
        <v>40571</v>
      </c>
      <c r="B5062" s="204" t="s">
        <v>716</v>
      </c>
      <c r="C5062" s="204" t="s">
        <v>716</v>
      </c>
      <c r="D5062" s="204" t="s">
        <v>96</v>
      </c>
      <c r="E5062" s="204" t="s">
        <v>712</v>
      </c>
      <c r="F5062" s="205">
        <v>683</v>
      </c>
      <c r="G5062" s="205">
        <v>1462</v>
      </c>
      <c r="H5062">
        <f t="shared" si="93"/>
        <v>2011</v>
      </c>
    </row>
    <row r="5063" spans="1:8" x14ac:dyDescent="0.3">
      <c r="A5063" s="203">
        <v>40571</v>
      </c>
      <c r="B5063" s="204" t="s">
        <v>717</v>
      </c>
      <c r="C5063" s="204" t="s">
        <v>718</v>
      </c>
      <c r="D5063" s="204" t="s">
        <v>96</v>
      </c>
      <c r="E5063" s="204" t="s">
        <v>712</v>
      </c>
      <c r="F5063" s="205">
        <v>904</v>
      </c>
      <c r="G5063" s="205">
        <v>1577</v>
      </c>
      <c r="H5063">
        <f t="shared" si="93"/>
        <v>2011</v>
      </c>
    </row>
    <row r="5064" spans="1:8" x14ac:dyDescent="0.3">
      <c r="A5064" s="203">
        <v>40571</v>
      </c>
      <c r="B5064" s="204" t="s">
        <v>717</v>
      </c>
      <c r="C5064" s="204" t="s">
        <v>719</v>
      </c>
      <c r="D5064" s="204" t="s">
        <v>96</v>
      </c>
      <c r="E5064" s="204" t="s">
        <v>712</v>
      </c>
      <c r="F5064" s="205">
        <v>51</v>
      </c>
      <c r="G5064" s="205">
        <v>512</v>
      </c>
      <c r="H5064">
        <f t="shared" si="93"/>
        <v>2011</v>
      </c>
    </row>
    <row r="5065" spans="1:8" x14ac:dyDescent="0.3">
      <c r="A5065" s="203">
        <v>40571</v>
      </c>
      <c r="B5065" s="204" t="s">
        <v>720</v>
      </c>
      <c r="C5065" s="204" t="s">
        <v>720</v>
      </c>
      <c r="D5065" s="204" t="s">
        <v>96</v>
      </c>
      <c r="E5065" s="204" t="s">
        <v>712</v>
      </c>
      <c r="F5065" s="205">
        <v>228</v>
      </c>
      <c r="G5065" s="205">
        <v>544</v>
      </c>
      <c r="H5065">
        <f t="shared" si="93"/>
        <v>2011</v>
      </c>
    </row>
    <row r="5066" spans="1:8" x14ac:dyDescent="0.3">
      <c r="A5066" s="203">
        <v>40571</v>
      </c>
      <c r="B5066" s="204" t="s">
        <v>720</v>
      </c>
      <c r="C5066" s="204" t="s">
        <v>720</v>
      </c>
      <c r="D5066" s="204" t="s">
        <v>96</v>
      </c>
      <c r="E5066" s="204" t="s">
        <v>721</v>
      </c>
      <c r="F5066" s="205">
        <v>145</v>
      </c>
      <c r="G5066" s="205">
        <v>586</v>
      </c>
      <c r="H5066">
        <f t="shared" si="93"/>
        <v>2011</v>
      </c>
    </row>
    <row r="5067" spans="1:8" x14ac:dyDescent="0.3">
      <c r="A5067" s="203">
        <v>40571</v>
      </c>
      <c r="B5067" s="204" t="s">
        <v>134</v>
      </c>
      <c r="C5067" s="204" t="s">
        <v>134</v>
      </c>
      <c r="D5067" s="204" t="s">
        <v>711</v>
      </c>
      <c r="E5067" s="204" t="s">
        <v>721</v>
      </c>
      <c r="F5067" s="205">
        <v>6007</v>
      </c>
      <c r="G5067" s="205">
        <v>7105</v>
      </c>
      <c r="H5067">
        <f t="shared" si="93"/>
        <v>2011</v>
      </c>
    </row>
    <row r="5068" spans="1:8" x14ac:dyDescent="0.3">
      <c r="A5068" s="203">
        <v>40571</v>
      </c>
      <c r="B5068" s="204" t="s">
        <v>509</v>
      </c>
      <c r="C5068" s="204" t="s">
        <v>713</v>
      </c>
      <c r="D5068" s="204" t="s">
        <v>96</v>
      </c>
      <c r="E5068" s="204" t="s">
        <v>721</v>
      </c>
      <c r="F5068" s="205">
        <v>3990.8</v>
      </c>
      <c r="G5068" s="205">
        <v>2767.6000000000004</v>
      </c>
      <c r="H5068">
        <f t="shared" si="93"/>
        <v>2011</v>
      </c>
    </row>
    <row r="5069" spans="1:8" x14ac:dyDescent="0.3">
      <c r="A5069" s="203">
        <v>40571</v>
      </c>
      <c r="B5069" s="204" t="s">
        <v>509</v>
      </c>
      <c r="C5069" s="204" t="s">
        <v>714</v>
      </c>
      <c r="D5069" s="204" t="s">
        <v>96</v>
      </c>
      <c r="E5069" s="204" t="s">
        <v>721</v>
      </c>
      <c r="F5069" s="205">
        <v>408</v>
      </c>
      <c r="G5069" s="205">
        <v>555</v>
      </c>
      <c r="H5069">
        <f t="shared" si="93"/>
        <v>2011</v>
      </c>
    </row>
    <row r="5070" spans="1:8" x14ac:dyDescent="0.3">
      <c r="A5070" s="203">
        <v>40571</v>
      </c>
      <c r="B5070" s="204" t="s">
        <v>509</v>
      </c>
      <c r="C5070" s="204" t="s">
        <v>715</v>
      </c>
      <c r="D5070" s="204" t="s">
        <v>96</v>
      </c>
      <c r="E5070" s="204" t="s">
        <v>721</v>
      </c>
      <c r="F5070" s="205">
        <v>0</v>
      </c>
      <c r="G5070" s="205">
        <v>4184</v>
      </c>
      <c r="H5070">
        <f t="shared" si="93"/>
        <v>2011</v>
      </c>
    </row>
    <row r="5071" spans="1:8" x14ac:dyDescent="0.3">
      <c r="A5071" s="203">
        <v>40571</v>
      </c>
      <c r="B5071" s="204" t="s">
        <v>716</v>
      </c>
      <c r="C5071" s="204" t="s">
        <v>716</v>
      </c>
      <c r="D5071" s="204" t="s">
        <v>96</v>
      </c>
      <c r="E5071" s="204" t="s">
        <v>721</v>
      </c>
      <c r="F5071" s="205">
        <v>1078</v>
      </c>
      <c r="G5071" s="205">
        <v>1898</v>
      </c>
      <c r="H5071">
        <f t="shared" si="93"/>
        <v>2011</v>
      </c>
    </row>
    <row r="5072" spans="1:8" x14ac:dyDescent="0.3">
      <c r="A5072" s="203">
        <v>40571</v>
      </c>
      <c r="B5072" s="204" t="s">
        <v>717</v>
      </c>
      <c r="C5072" s="204" t="s">
        <v>718</v>
      </c>
      <c r="D5072" s="204" t="s">
        <v>96</v>
      </c>
      <c r="E5072" s="204" t="s">
        <v>721</v>
      </c>
      <c r="F5072" s="205">
        <v>826</v>
      </c>
      <c r="G5072" s="205">
        <v>1105</v>
      </c>
      <c r="H5072">
        <f t="shared" si="93"/>
        <v>2011</v>
      </c>
    </row>
    <row r="5073" spans="1:8" x14ac:dyDescent="0.3">
      <c r="A5073" s="203">
        <v>40571</v>
      </c>
      <c r="B5073" s="204" t="s">
        <v>717</v>
      </c>
      <c r="C5073" s="204" t="s">
        <v>719</v>
      </c>
      <c r="D5073" s="204" t="s">
        <v>96</v>
      </c>
      <c r="E5073" s="204" t="s">
        <v>721</v>
      </c>
      <c r="F5073" s="205">
        <v>358</v>
      </c>
      <c r="G5073" s="205">
        <v>1256</v>
      </c>
      <c r="H5073">
        <f t="shared" si="93"/>
        <v>2011</v>
      </c>
    </row>
    <row r="5074" spans="1:8" x14ac:dyDescent="0.3">
      <c r="A5074" s="203">
        <v>40578</v>
      </c>
      <c r="B5074" s="204" t="s">
        <v>134</v>
      </c>
      <c r="C5074" s="204" t="s">
        <v>134</v>
      </c>
      <c r="D5074" s="204" t="s">
        <v>711</v>
      </c>
      <c r="E5074" s="204" t="s">
        <v>712</v>
      </c>
      <c r="F5074" s="205">
        <v>3856</v>
      </c>
      <c r="G5074" s="205">
        <v>7816</v>
      </c>
      <c r="H5074">
        <f t="shared" si="93"/>
        <v>2011</v>
      </c>
    </row>
    <row r="5075" spans="1:8" x14ac:dyDescent="0.3">
      <c r="A5075" s="203">
        <v>40578</v>
      </c>
      <c r="B5075" s="204" t="s">
        <v>509</v>
      </c>
      <c r="C5075" s="204" t="s">
        <v>713</v>
      </c>
      <c r="D5075" s="204" t="s">
        <v>96</v>
      </c>
      <c r="E5075" s="204" t="s">
        <v>712</v>
      </c>
      <c r="F5075" s="205">
        <v>1865.8000000000002</v>
      </c>
      <c r="G5075" s="205">
        <v>3794.4</v>
      </c>
      <c r="H5075">
        <f t="shared" si="93"/>
        <v>2011</v>
      </c>
    </row>
    <row r="5076" spans="1:8" x14ac:dyDescent="0.3">
      <c r="A5076" s="203">
        <v>40578</v>
      </c>
      <c r="B5076" s="204" t="s">
        <v>509</v>
      </c>
      <c r="C5076" s="204" t="s">
        <v>714</v>
      </c>
      <c r="D5076" s="204" t="s">
        <v>96</v>
      </c>
      <c r="E5076" s="204" t="s">
        <v>712</v>
      </c>
      <c r="F5076" s="205">
        <v>534</v>
      </c>
      <c r="G5076" s="205">
        <v>314</v>
      </c>
      <c r="H5076">
        <f t="shared" si="93"/>
        <v>2011</v>
      </c>
    </row>
    <row r="5077" spans="1:8" x14ac:dyDescent="0.3">
      <c r="A5077" s="203">
        <v>40578</v>
      </c>
      <c r="B5077" s="204" t="s">
        <v>509</v>
      </c>
      <c r="C5077" s="204" t="s">
        <v>715</v>
      </c>
      <c r="D5077" s="204" t="s">
        <v>96</v>
      </c>
      <c r="E5077" s="204" t="s">
        <v>712</v>
      </c>
      <c r="F5077" s="205">
        <v>0</v>
      </c>
      <c r="G5077" s="205">
        <v>3269</v>
      </c>
      <c r="H5077">
        <f t="shared" si="93"/>
        <v>2011</v>
      </c>
    </row>
    <row r="5078" spans="1:8" x14ac:dyDescent="0.3">
      <c r="A5078" s="203">
        <v>40578</v>
      </c>
      <c r="B5078" s="204" t="s">
        <v>716</v>
      </c>
      <c r="C5078" s="204" t="s">
        <v>716</v>
      </c>
      <c r="D5078" s="204" t="s">
        <v>96</v>
      </c>
      <c r="E5078" s="204" t="s">
        <v>712</v>
      </c>
      <c r="F5078" s="205">
        <v>586</v>
      </c>
      <c r="G5078" s="205">
        <v>1476</v>
      </c>
      <c r="H5078">
        <f t="shared" si="93"/>
        <v>2011</v>
      </c>
    </row>
    <row r="5079" spans="1:8" x14ac:dyDescent="0.3">
      <c r="A5079" s="203">
        <v>40578</v>
      </c>
      <c r="B5079" s="204" t="s">
        <v>717</v>
      </c>
      <c r="C5079" s="204" t="s">
        <v>718</v>
      </c>
      <c r="D5079" s="204" t="s">
        <v>96</v>
      </c>
      <c r="E5079" s="204" t="s">
        <v>712</v>
      </c>
      <c r="F5079" s="205">
        <v>629</v>
      </c>
      <c r="G5079" s="205">
        <v>1518</v>
      </c>
      <c r="H5079">
        <f t="shared" si="93"/>
        <v>2011</v>
      </c>
    </row>
    <row r="5080" spans="1:8" x14ac:dyDescent="0.3">
      <c r="A5080" s="203">
        <v>40578</v>
      </c>
      <c r="B5080" s="204" t="s">
        <v>717</v>
      </c>
      <c r="C5080" s="204" t="s">
        <v>719</v>
      </c>
      <c r="D5080" s="204" t="s">
        <v>96</v>
      </c>
      <c r="E5080" s="204" t="s">
        <v>712</v>
      </c>
      <c r="F5080" s="205">
        <v>280</v>
      </c>
      <c r="G5080" s="205">
        <v>380</v>
      </c>
      <c r="H5080">
        <f t="shared" si="93"/>
        <v>2011</v>
      </c>
    </row>
    <row r="5081" spans="1:8" x14ac:dyDescent="0.3">
      <c r="A5081" s="203">
        <v>40578</v>
      </c>
      <c r="B5081" s="204" t="s">
        <v>720</v>
      </c>
      <c r="C5081" s="204" t="s">
        <v>720</v>
      </c>
      <c r="D5081" s="204" t="s">
        <v>96</v>
      </c>
      <c r="E5081" s="204" t="s">
        <v>712</v>
      </c>
      <c r="F5081" s="205">
        <v>220</v>
      </c>
      <c r="G5081" s="205">
        <v>550</v>
      </c>
      <c r="H5081">
        <f t="shared" si="93"/>
        <v>2011</v>
      </c>
    </row>
    <row r="5082" spans="1:8" x14ac:dyDescent="0.3">
      <c r="A5082" s="203">
        <v>40578</v>
      </c>
      <c r="B5082" s="204" t="s">
        <v>720</v>
      </c>
      <c r="C5082" s="204" t="s">
        <v>720</v>
      </c>
      <c r="D5082" s="204" t="s">
        <v>96</v>
      </c>
      <c r="E5082" s="204" t="s">
        <v>721</v>
      </c>
      <c r="F5082" s="205">
        <v>-7</v>
      </c>
      <c r="G5082" s="205">
        <v>414</v>
      </c>
      <c r="H5082">
        <f t="shared" si="93"/>
        <v>2011</v>
      </c>
    </row>
    <row r="5083" spans="1:8" x14ac:dyDescent="0.3">
      <c r="A5083" s="203">
        <v>40578</v>
      </c>
      <c r="B5083" s="204" t="s">
        <v>134</v>
      </c>
      <c r="C5083" s="204" t="s">
        <v>134</v>
      </c>
      <c r="D5083" s="204" t="s">
        <v>711</v>
      </c>
      <c r="E5083" s="204" t="s">
        <v>721</v>
      </c>
      <c r="F5083" s="205">
        <v>5960</v>
      </c>
      <c r="G5083" s="205">
        <v>7459</v>
      </c>
      <c r="H5083">
        <f t="shared" si="93"/>
        <v>2011</v>
      </c>
    </row>
    <row r="5084" spans="1:8" x14ac:dyDescent="0.3">
      <c r="A5084" s="203">
        <v>40578</v>
      </c>
      <c r="B5084" s="204" t="s">
        <v>509</v>
      </c>
      <c r="C5084" s="204" t="s">
        <v>713</v>
      </c>
      <c r="D5084" s="204" t="s">
        <v>96</v>
      </c>
      <c r="E5084" s="204" t="s">
        <v>721</v>
      </c>
      <c r="F5084" s="205">
        <v>3269.2000000000003</v>
      </c>
      <c r="G5084" s="205">
        <v>2492.6000000000004</v>
      </c>
      <c r="H5084">
        <f t="shared" si="93"/>
        <v>2011</v>
      </c>
    </row>
    <row r="5085" spans="1:8" x14ac:dyDescent="0.3">
      <c r="A5085" s="203">
        <v>40578</v>
      </c>
      <c r="B5085" s="204" t="s">
        <v>509</v>
      </c>
      <c r="C5085" s="204" t="s">
        <v>714</v>
      </c>
      <c r="D5085" s="204" t="s">
        <v>96</v>
      </c>
      <c r="E5085" s="204" t="s">
        <v>721</v>
      </c>
      <c r="F5085" s="205">
        <v>578</v>
      </c>
      <c r="G5085" s="205">
        <v>453</v>
      </c>
      <c r="H5085">
        <f t="shared" si="93"/>
        <v>2011</v>
      </c>
    </row>
    <row r="5086" spans="1:8" x14ac:dyDescent="0.3">
      <c r="A5086" s="203">
        <v>40578</v>
      </c>
      <c r="B5086" s="204" t="s">
        <v>509</v>
      </c>
      <c r="C5086" s="204" t="s">
        <v>715</v>
      </c>
      <c r="D5086" s="204" t="s">
        <v>96</v>
      </c>
      <c r="E5086" s="204" t="s">
        <v>721</v>
      </c>
      <c r="F5086" s="205">
        <v>0</v>
      </c>
      <c r="G5086" s="205">
        <v>4146</v>
      </c>
      <c r="H5086">
        <f t="shared" si="93"/>
        <v>2011</v>
      </c>
    </row>
    <row r="5087" spans="1:8" x14ac:dyDescent="0.3">
      <c r="A5087" s="203">
        <v>40578</v>
      </c>
      <c r="B5087" s="204" t="s">
        <v>716</v>
      </c>
      <c r="C5087" s="204" t="s">
        <v>716</v>
      </c>
      <c r="D5087" s="204" t="s">
        <v>96</v>
      </c>
      <c r="E5087" s="204" t="s">
        <v>721</v>
      </c>
      <c r="F5087" s="205">
        <v>1068</v>
      </c>
      <c r="G5087" s="205">
        <v>1828</v>
      </c>
      <c r="H5087">
        <f t="shared" si="93"/>
        <v>2011</v>
      </c>
    </row>
    <row r="5088" spans="1:8" x14ac:dyDescent="0.3">
      <c r="A5088" s="203">
        <v>40578</v>
      </c>
      <c r="B5088" s="204" t="s">
        <v>717</v>
      </c>
      <c r="C5088" s="204" t="s">
        <v>718</v>
      </c>
      <c r="D5088" s="204" t="s">
        <v>96</v>
      </c>
      <c r="E5088" s="204" t="s">
        <v>721</v>
      </c>
      <c r="F5088" s="205">
        <v>757</v>
      </c>
      <c r="G5088" s="205">
        <v>939</v>
      </c>
      <c r="H5088">
        <f t="shared" si="93"/>
        <v>2011</v>
      </c>
    </row>
    <row r="5089" spans="1:8" x14ac:dyDescent="0.3">
      <c r="A5089" s="203">
        <v>40578</v>
      </c>
      <c r="B5089" s="204" t="s">
        <v>717</v>
      </c>
      <c r="C5089" s="204" t="s">
        <v>719</v>
      </c>
      <c r="D5089" s="204" t="s">
        <v>96</v>
      </c>
      <c r="E5089" s="204" t="s">
        <v>721</v>
      </c>
      <c r="F5089" s="205">
        <v>97</v>
      </c>
      <c r="G5089" s="205">
        <v>1122</v>
      </c>
      <c r="H5089">
        <f t="shared" si="93"/>
        <v>2011</v>
      </c>
    </row>
    <row r="5090" spans="1:8" x14ac:dyDescent="0.3">
      <c r="A5090" s="203">
        <v>40585</v>
      </c>
      <c r="B5090" s="204" t="s">
        <v>134</v>
      </c>
      <c r="C5090" s="204" t="s">
        <v>134</v>
      </c>
      <c r="D5090" s="204" t="s">
        <v>711</v>
      </c>
      <c r="E5090" s="204" t="s">
        <v>712</v>
      </c>
      <c r="F5090" s="205">
        <v>4171</v>
      </c>
      <c r="G5090" s="205">
        <v>8680</v>
      </c>
      <c r="H5090">
        <f t="shared" si="93"/>
        <v>2011</v>
      </c>
    </row>
    <row r="5091" spans="1:8" x14ac:dyDescent="0.3">
      <c r="A5091" s="203">
        <v>40585</v>
      </c>
      <c r="B5091" s="204" t="s">
        <v>509</v>
      </c>
      <c r="C5091" s="204" t="s">
        <v>713</v>
      </c>
      <c r="D5091" s="204" t="s">
        <v>96</v>
      </c>
      <c r="E5091" s="204" t="s">
        <v>712</v>
      </c>
      <c r="F5091" s="205">
        <v>2375.8000000000002</v>
      </c>
      <c r="G5091" s="205">
        <v>3728.4</v>
      </c>
      <c r="H5091">
        <f t="shared" si="93"/>
        <v>2011</v>
      </c>
    </row>
    <row r="5092" spans="1:8" x14ac:dyDescent="0.3">
      <c r="A5092" s="203">
        <v>40585</v>
      </c>
      <c r="B5092" s="204" t="s">
        <v>509</v>
      </c>
      <c r="C5092" s="204" t="s">
        <v>714</v>
      </c>
      <c r="D5092" s="204" t="s">
        <v>96</v>
      </c>
      <c r="E5092" s="204" t="s">
        <v>712</v>
      </c>
      <c r="F5092" s="205">
        <v>253</v>
      </c>
      <c r="G5092" s="205">
        <v>297</v>
      </c>
      <c r="H5092">
        <f t="shared" si="93"/>
        <v>2011</v>
      </c>
    </row>
    <row r="5093" spans="1:8" x14ac:dyDescent="0.3">
      <c r="A5093" s="203">
        <v>40585</v>
      </c>
      <c r="B5093" s="204" t="s">
        <v>509</v>
      </c>
      <c r="C5093" s="204" t="s">
        <v>715</v>
      </c>
      <c r="D5093" s="204" t="s">
        <v>96</v>
      </c>
      <c r="E5093" s="204" t="s">
        <v>712</v>
      </c>
      <c r="F5093" s="205">
        <v>0</v>
      </c>
      <c r="G5093" s="205">
        <v>3084</v>
      </c>
      <c r="H5093">
        <f t="shared" si="93"/>
        <v>2011</v>
      </c>
    </row>
    <row r="5094" spans="1:8" x14ac:dyDescent="0.3">
      <c r="A5094" s="203">
        <v>40585</v>
      </c>
      <c r="B5094" s="204" t="s">
        <v>716</v>
      </c>
      <c r="C5094" s="204" t="s">
        <v>716</v>
      </c>
      <c r="D5094" s="204" t="s">
        <v>96</v>
      </c>
      <c r="E5094" s="204" t="s">
        <v>712</v>
      </c>
      <c r="F5094" s="205">
        <v>610</v>
      </c>
      <c r="G5094" s="205">
        <v>1396</v>
      </c>
      <c r="H5094">
        <f t="shared" si="93"/>
        <v>2011</v>
      </c>
    </row>
    <row r="5095" spans="1:8" x14ac:dyDescent="0.3">
      <c r="A5095" s="203">
        <v>40585</v>
      </c>
      <c r="B5095" s="204" t="s">
        <v>717</v>
      </c>
      <c r="C5095" s="204" t="s">
        <v>718</v>
      </c>
      <c r="D5095" s="204" t="s">
        <v>96</v>
      </c>
      <c r="E5095" s="204" t="s">
        <v>712</v>
      </c>
      <c r="F5095" s="205">
        <v>869</v>
      </c>
      <c r="G5095" s="205">
        <v>1499</v>
      </c>
      <c r="H5095">
        <f t="shared" si="93"/>
        <v>2011</v>
      </c>
    </row>
    <row r="5096" spans="1:8" x14ac:dyDescent="0.3">
      <c r="A5096" s="203">
        <v>40585</v>
      </c>
      <c r="B5096" s="204" t="s">
        <v>717</v>
      </c>
      <c r="C5096" s="204" t="s">
        <v>719</v>
      </c>
      <c r="D5096" s="204" t="s">
        <v>96</v>
      </c>
      <c r="E5096" s="204" t="s">
        <v>712</v>
      </c>
      <c r="F5096" s="205">
        <v>50</v>
      </c>
      <c r="G5096" s="205">
        <v>317</v>
      </c>
      <c r="H5096">
        <f t="shared" si="93"/>
        <v>2011</v>
      </c>
    </row>
    <row r="5097" spans="1:8" x14ac:dyDescent="0.3">
      <c r="A5097" s="203">
        <v>40585</v>
      </c>
      <c r="B5097" s="204" t="s">
        <v>720</v>
      </c>
      <c r="C5097" s="204" t="s">
        <v>720</v>
      </c>
      <c r="D5097" s="204" t="s">
        <v>96</v>
      </c>
      <c r="E5097" s="204" t="s">
        <v>712</v>
      </c>
      <c r="F5097" s="205">
        <v>179</v>
      </c>
      <c r="G5097" s="205">
        <v>501</v>
      </c>
      <c r="H5097">
        <f t="shared" si="93"/>
        <v>2011</v>
      </c>
    </row>
    <row r="5098" spans="1:8" x14ac:dyDescent="0.3">
      <c r="A5098" s="203">
        <v>40585</v>
      </c>
      <c r="B5098" s="204" t="s">
        <v>720</v>
      </c>
      <c r="C5098" s="204" t="s">
        <v>720</v>
      </c>
      <c r="D5098" s="204" t="s">
        <v>96</v>
      </c>
      <c r="E5098" s="204" t="s">
        <v>721</v>
      </c>
      <c r="F5098" s="205">
        <v>-34</v>
      </c>
      <c r="G5098" s="205">
        <v>500</v>
      </c>
      <c r="H5098">
        <f t="shared" si="93"/>
        <v>2011</v>
      </c>
    </row>
    <row r="5099" spans="1:8" x14ac:dyDescent="0.3">
      <c r="A5099" s="203">
        <v>40585</v>
      </c>
      <c r="B5099" s="204" t="s">
        <v>134</v>
      </c>
      <c r="C5099" s="204" t="s">
        <v>134</v>
      </c>
      <c r="D5099" s="204" t="s">
        <v>711</v>
      </c>
      <c r="E5099" s="204" t="s">
        <v>721</v>
      </c>
      <c r="F5099" s="205">
        <v>6022</v>
      </c>
      <c r="G5099" s="205">
        <v>7484</v>
      </c>
      <c r="H5099">
        <f t="shared" si="93"/>
        <v>2011</v>
      </c>
    </row>
    <row r="5100" spans="1:8" x14ac:dyDescent="0.3">
      <c r="A5100" s="203">
        <v>40585</v>
      </c>
      <c r="B5100" s="204" t="s">
        <v>509</v>
      </c>
      <c r="C5100" s="204" t="s">
        <v>713</v>
      </c>
      <c r="D5100" s="204" t="s">
        <v>96</v>
      </c>
      <c r="E5100" s="204" t="s">
        <v>721</v>
      </c>
      <c r="F5100" s="205">
        <v>4046.9000000000005</v>
      </c>
      <c r="G5100" s="205">
        <v>2467.3000000000002</v>
      </c>
      <c r="H5100">
        <f t="shared" si="93"/>
        <v>2011</v>
      </c>
    </row>
    <row r="5101" spans="1:8" x14ac:dyDescent="0.3">
      <c r="A5101" s="203">
        <v>40585</v>
      </c>
      <c r="B5101" s="204" t="s">
        <v>509</v>
      </c>
      <c r="C5101" s="204" t="s">
        <v>714</v>
      </c>
      <c r="D5101" s="204" t="s">
        <v>96</v>
      </c>
      <c r="E5101" s="204" t="s">
        <v>721</v>
      </c>
      <c r="F5101" s="205">
        <v>556</v>
      </c>
      <c r="G5101" s="205">
        <v>561</v>
      </c>
      <c r="H5101">
        <f t="shared" si="93"/>
        <v>2011</v>
      </c>
    </row>
    <row r="5102" spans="1:8" x14ac:dyDescent="0.3">
      <c r="A5102" s="203">
        <v>40585</v>
      </c>
      <c r="B5102" s="204" t="s">
        <v>509</v>
      </c>
      <c r="C5102" s="204" t="s">
        <v>715</v>
      </c>
      <c r="D5102" s="204" t="s">
        <v>96</v>
      </c>
      <c r="E5102" s="204" t="s">
        <v>721</v>
      </c>
      <c r="F5102" s="205">
        <v>0</v>
      </c>
      <c r="G5102" s="205">
        <v>3808</v>
      </c>
      <c r="H5102">
        <f t="shared" si="93"/>
        <v>2011</v>
      </c>
    </row>
    <row r="5103" spans="1:8" x14ac:dyDescent="0.3">
      <c r="A5103" s="203">
        <v>40585</v>
      </c>
      <c r="B5103" s="204" t="s">
        <v>716</v>
      </c>
      <c r="C5103" s="204" t="s">
        <v>716</v>
      </c>
      <c r="D5103" s="204" t="s">
        <v>96</v>
      </c>
      <c r="E5103" s="204" t="s">
        <v>721</v>
      </c>
      <c r="F5103" s="205">
        <v>1023</v>
      </c>
      <c r="G5103" s="205">
        <v>1867</v>
      </c>
      <c r="H5103">
        <f t="shared" si="93"/>
        <v>2011</v>
      </c>
    </row>
    <row r="5104" spans="1:8" x14ac:dyDescent="0.3">
      <c r="A5104" s="203">
        <v>40585</v>
      </c>
      <c r="B5104" s="204" t="s">
        <v>717</v>
      </c>
      <c r="C5104" s="204" t="s">
        <v>718</v>
      </c>
      <c r="D5104" s="204" t="s">
        <v>96</v>
      </c>
      <c r="E5104" s="204" t="s">
        <v>721</v>
      </c>
      <c r="F5104" s="205">
        <v>691</v>
      </c>
      <c r="G5104" s="205">
        <v>905</v>
      </c>
      <c r="H5104">
        <f t="shared" si="93"/>
        <v>2011</v>
      </c>
    </row>
    <row r="5105" spans="1:8" x14ac:dyDescent="0.3">
      <c r="A5105" s="203">
        <v>40585</v>
      </c>
      <c r="B5105" s="204" t="s">
        <v>717</v>
      </c>
      <c r="C5105" s="204" t="s">
        <v>719</v>
      </c>
      <c r="D5105" s="204" t="s">
        <v>96</v>
      </c>
      <c r="E5105" s="204" t="s">
        <v>721</v>
      </c>
      <c r="F5105" s="205">
        <v>314</v>
      </c>
      <c r="G5105" s="205">
        <v>1031</v>
      </c>
      <c r="H5105">
        <f t="shared" si="93"/>
        <v>2011</v>
      </c>
    </row>
    <row r="5106" spans="1:8" x14ac:dyDescent="0.3">
      <c r="A5106" s="203">
        <v>40592</v>
      </c>
      <c r="B5106" s="204" t="s">
        <v>134</v>
      </c>
      <c r="C5106" s="204" t="s">
        <v>134</v>
      </c>
      <c r="D5106" s="204" t="s">
        <v>711</v>
      </c>
      <c r="E5106" s="204" t="s">
        <v>712</v>
      </c>
      <c r="F5106" s="205">
        <v>4352</v>
      </c>
      <c r="G5106" s="205">
        <v>8432</v>
      </c>
      <c r="H5106">
        <f t="shared" si="93"/>
        <v>2011</v>
      </c>
    </row>
    <row r="5107" spans="1:8" x14ac:dyDescent="0.3">
      <c r="A5107" s="203">
        <v>40592</v>
      </c>
      <c r="B5107" s="204" t="s">
        <v>509</v>
      </c>
      <c r="C5107" s="204" t="s">
        <v>713</v>
      </c>
      <c r="D5107" s="204" t="s">
        <v>96</v>
      </c>
      <c r="E5107" s="204" t="s">
        <v>712</v>
      </c>
      <c r="F5107" s="205">
        <v>2640.7000000000003</v>
      </c>
      <c r="G5107" s="205">
        <v>3847.1000000000004</v>
      </c>
      <c r="H5107">
        <f t="shared" si="93"/>
        <v>2011</v>
      </c>
    </row>
    <row r="5108" spans="1:8" x14ac:dyDescent="0.3">
      <c r="A5108" s="203">
        <v>40592</v>
      </c>
      <c r="B5108" s="204" t="s">
        <v>509</v>
      </c>
      <c r="C5108" s="204" t="s">
        <v>714</v>
      </c>
      <c r="D5108" s="204" t="s">
        <v>96</v>
      </c>
      <c r="E5108" s="204" t="s">
        <v>712</v>
      </c>
      <c r="F5108" s="205">
        <v>180</v>
      </c>
      <c r="G5108" s="205">
        <v>333</v>
      </c>
      <c r="H5108">
        <f t="shared" si="93"/>
        <v>2011</v>
      </c>
    </row>
    <row r="5109" spans="1:8" x14ac:dyDescent="0.3">
      <c r="A5109" s="203">
        <v>40592</v>
      </c>
      <c r="B5109" s="204" t="s">
        <v>509</v>
      </c>
      <c r="C5109" s="204" t="s">
        <v>715</v>
      </c>
      <c r="D5109" s="204" t="s">
        <v>96</v>
      </c>
      <c r="E5109" s="204" t="s">
        <v>712</v>
      </c>
      <c r="F5109" s="205">
        <v>0</v>
      </c>
      <c r="G5109" s="205">
        <v>2927</v>
      </c>
      <c r="H5109">
        <f t="shared" si="93"/>
        <v>2011</v>
      </c>
    </row>
    <row r="5110" spans="1:8" x14ac:dyDescent="0.3">
      <c r="A5110" s="203">
        <v>40592</v>
      </c>
      <c r="B5110" s="204" t="s">
        <v>716</v>
      </c>
      <c r="C5110" s="204" t="s">
        <v>716</v>
      </c>
      <c r="D5110" s="204" t="s">
        <v>96</v>
      </c>
      <c r="E5110" s="204" t="s">
        <v>712</v>
      </c>
      <c r="F5110" s="205">
        <v>671</v>
      </c>
      <c r="G5110" s="205">
        <v>1335</v>
      </c>
      <c r="H5110">
        <f t="shared" si="93"/>
        <v>2011</v>
      </c>
    </row>
    <row r="5111" spans="1:8" x14ac:dyDescent="0.3">
      <c r="A5111" s="203">
        <v>40592</v>
      </c>
      <c r="B5111" s="204" t="s">
        <v>717</v>
      </c>
      <c r="C5111" s="204" t="s">
        <v>718</v>
      </c>
      <c r="D5111" s="204" t="s">
        <v>96</v>
      </c>
      <c r="E5111" s="204" t="s">
        <v>712</v>
      </c>
      <c r="F5111" s="205">
        <v>946</v>
      </c>
      <c r="G5111" s="205">
        <v>1779</v>
      </c>
      <c r="H5111">
        <f t="shared" si="93"/>
        <v>2011</v>
      </c>
    </row>
    <row r="5112" spans="1:8" x14ac:dyDescent="0.3">
      <c r="A5112" s="203">
        <v>40592</v>
      </c>
      <c r="B5112" s="204" t="s">
        <v>717</v>
      </c>
      <c r="C5112" s="204" t="s">
        <v>719</v>
      </c>
      <c r="D5112" s="204" t="s">
        <v>96</v>
      </c>
      <c r="E5112" s="204" t="s">
        <v>712</v>
      </c>
      <c r="F5112" s="205">
        <v>144</v>
      </c>
      <c r="G5112" s="205">
        <v>287</v>
      </c>
      <c r="H5112">
        <f t="shared" si="93"/>
        <v>2011</v>
      </c>
    </row>
    <row r="5113" spans="1:8" x14ac:dyDescent="0.3">
      <c r="A5113" s="203">
        <v>40592</v>
      </c>
      <c r="B5113" s="204" t="s">
        <v>720</v>
      </c>
      <c r="C5113" s="204" t="s">
        <v>720</v>
      </c>
      <c r="D5113" s="204" t="s">
        <v>96</v>
      </c>
      <c r="E5113" s="204" t="s">
        <v>712</v>
      </c>
      <c r="F5113" s="205">
        <v>183</v>
      </c>
      <c r="G5113" s="205">
        <v>527</v>
      </c>
      <c r="H5113">
        <f t="shared" si="93"/>
        <v>2011</v>
      </c>
    </row>
    <row r="5114" spans="1:8" x14ac:dyDescent="0.3">
      <c r="A5114" s="203">
        <v>40592</v>
      </c>
      <c r="B5114" s="204" t="s">
        <v>720</v>
      </c>
      <c r="C5114" s="204" t="s">
        <v>720</v>
      </c>
      <c r="D5114" s="204" t="s">
        <v>96</v>
      </c>
      <c r="E5114" s="204" t="s">
        <v>721</v>
      </c>
      <c r="F5114" s="205">
        <v>15</v>
      </c>
      <c r="G5114" s="205">
        <v>450</v>
      </c>
      <c r="H5114">
        <f t="shared" si="93"/>
        <v>2011</v>
      </c>
    </row>
    <row r="5115" spans="1:8" x14ac:dyDescent="0.3">
      <c r="A5115" s="203">
        <v>40592</v>
      </c>
      <c r="B5115" s="204" t="s">
        <v>134</v>
      </c>
      <c r="C5115" s="204" t="s">
        <v>134</v>
      </c>
      <c r="D5115" s="204" t="s">
        <v>711</v>
      </c>
      <c r="E5115" s="204" t="s">
        <v>721</v>
      </c>
      <c r="F5115" s="205">
        <v>6046</v>
      </c>
      <c r="G5115" s="205">
        <v>6918</v>
      </c>
      <c r="H5115">
        <f t="shared" si="93"/>
        <v>2011</v>
      </c>
    </row>
    <row r="5116" spans="1:8" x14ac:dyDescent="0.3">
      <c r="A5116" s="203">
        <v>40592</v>
      </c>
      <c r="B5116" s="204" t="s">
        <v>509</v>
      </c>
      <c r="C5116" s="204" t="s">
        <v>713</v>
      </c>
      <c r="D5116" s="204" t="s">
        <v>96</v>
      </c>
      <c r="E5116" s="204" t="s">
        <v>721</v>
      </c>
      <c r="F5116" s="205">
        <v>3875.3</v>
      </c>
      <c r="G5116" s="205">
        <v>2658.7000000000003</v>
      </c>
      <c r="H5116">
        <f t="shared" si="93"/>
        <v>2011</v>
      </c>
    </row>
    <row r="5117" spans="1:8" x14ac:dyDescent="0.3">
      <c r="A5117" s="203">
        <v>40592</v>
      </c>
      <c r="B5117" s="204" t="s">
        <v>509</v>
      </c>
      <c r="C5117" s="204" t="s">
        <v>714</v>
      </c>
      <c r="D5117" s="204" t="s">
        <v>96</v>
      </c>
      <c r="E5117" s="204" t="s">
        <v>721</v>
      </c>
      <c r="F5117" s="205">
        <v>650</v>
      </c>
      <c r="G5117" s="205">
        <v>626</v>
      </c>
      <c r="H5117">
        <f t="shared" si="93"/>
        <v>2011</v>
      </c>
    </row>
    <row r="5118" spans="1:8" x14ac:dyDescent="0.3">
      <c r="A5118" s="203">
        <v>40592</v>
      </c>
      <c r="B5118" s="204" t="s">
        <v>509</v>
      </c>
      <c r="C5118" s="204" t="s">
        <v>715</v>
      </c>
      <c r="D5118" s="204" t="s">
        <v>96</v>
      </c>
      <c r="E5118" s="204" t="s">
        <v>721</v>
      </c>
      <c r="F5118" s="205">
        <v>0</v>
      </c>
      <c r="G5118" s="205">
        <v>3440</v>
      </c>
      <c r="H5118">
        <f t="shared" si="93"/>
        <v>2011</v>
      </c>
    </row>
    <row r="5119" spans="1:8" x14ac:dyDescent="0.3">
      <c r="A5119" s="203">
        <v>40592</v>
      </c>
      <c r="B5119" s="204" t="s">
        <v>716</v>
      </c>
      <c r="C5119" s="204" t="s">
        <v>716</v>
      </c>
      <c r="D5119" s="204" t="s">
        <v>96</v>
      </c>
      <c r="E5119" s="204" t="s">
        <v>721</v>
      </c>
      <c r="F5119" s="205">
        <v>1192</v>
      </c>
      <c r="G5119" s="205">
        <v>1781</v>
      </c>
      <c r="H5119">
        <f t="shared" si="93"/>
        <v>2011</v>
      </c>
    </row>
    <row r="5120" spans="1:8" x14ac:dyDescent="0.3">
      <c r="A5120" s="203">
        <v>40592</v>
      </c>
      <c r="B5120" s="204" t="s">
        <v>717</v>
      </c>
      <c r="C5120" s="204" t="s">
        <v>718</v>
      </c>
      <c r="D5120" s="204" t="s">
        <v>96</v>
      </c>
      <c r="E5120" s="204" t="s">
        <v>721</v>
      </c>
      <c r="F5120" s="205">
        <v>750</v>
      </c>
      <c r="G5120" s="205">
        <v>960</v>
      </c>
      <c r="H5120">
        <f t="shared" si="93"/>
        <v>2011</v>
      </c>
    </row>
    <row r="5121" spans="1:8" x14ac:dyDescent="0.3">
      <c r="A5121" s="203">
        <v>40592</v>
      </c>
      <c r="B5121" s="204" t="s">
        <v>717</v>
      </c>
      <c r="C5121" s="204" t="s">
        <v>719</v>
      </c>
      <c r="D5121" s="204" t="s">
        <v>96</v>
      </c>
      <c r="E5121" s="204" t="s">
        <v>721</v>
      </c>
      <c r="F5121" s="205">
        <v>102</v>
      </c>
      <c r="G5121" s="205">
        <v>830</v>
      </c>
      <c r="H5121">
        <f t="shared" si="93"/>
        <v>2011</v>
      </c>
    </row>
    <row r="5122" spans="1:8" x14ac:dyDescent="0.3">
      <c r="A5122" s="203">
        <v>40599</v>
      </c>
      <c r="B5122" s="204" t="s">
        <v>134</v>
      </c>
      <c r="C5122" s="204" t="s">
        <v>134</v>
      </c>
      <c r="D5122" s="204" t="s">
        <v>711</v>
      </c>
      <c r="E5122" s="204" t="s">
        <v>712</v>
      </c>
      <c r="F5122" s="205">
        <v>4606</v>
      </c>
      <c r="G5122" s="205">
        <v>7973</v>
      </c>
      <c r="H5122">
        <f t="shared" si="93"/>
        <v>2011</v>
      </c>
    </row>
    <row r="5123" spans="1:8" x14ac:dyDescent="0.3">
      <c r="A5123" s="203">
        <v>40599</v>
      </c>
      <c r="B5123" s="204" t="s">
        <v>509</v>
      </c>
      <c r="C5123" s="204" t="s">
        <v>713</v>
      </c>
      <c r="D5123" s="204" t="s">
        <v>96</v>
      </c>
      <c r="E5123" s="204" t="s">
        <v>712</v>
      </c>
      <c r="F5123" s="205">
        <v>2453.8000000000002</v>
      </c>
      <c r="G5123" s="205">
        <v>3804.4</v>
      </c>
      <c r="H5123">
        <f t="shared" ref="H5123:H5186" si="94">YEAR(A5123)</f>
        <v>2011</v>
      </c>
    </row>
    <row r="5124" spans="1:8" x14ac:dyDescent="0.3">
      <c r="A5124" s="203">
        <v>40599</v>
      </c>
      <c r="B5124" s="204" t="s">
        <v>509</v>
      </c>
      <c r="C5124" s="204" t="s">
        <v>714</v>
      </c>
      <c r="D5124" s="204" t="s">
        <v>96</v>
      </c>
      <c r="E5124" s="204" t="s">
        <v>712</v>
      </c>
      <c r="F5124" s="205">
        <v>156</v>
      </c>
      <c r="G5124" s="205">
        <v>266</v>
      </c>
      <c r="H5124">
        <f t="shared" si="94"/>
        <v>2011</v>
      </c>
    </row>
    <row r="5125" spans="1:8" x14ac:dyDescent="0.3">
      <c r="A5125" s="203">
        <v>40599</v>
      </c>
      <c r="B5125" s="204" t="s">
        <v>509</v>
      </c>
      <c r="C5125" s="204" t="s">
        <v>715</v>
      </c>
      <c r="D5125" s="204" t="s">
        <v>96</v>
      </c>
      <c r="E5125" s="204" t="s">
        <v>712</v>
      </c>
      <c r="F5125" s="205">
        <v>0</v>
      </c>
      <c r="G5125" s="205">
        <v>2743</v>
      </c>
      <c r="H5125">
        <f t="shared" si="94"/>
        <v>2011</v>
      </c>
    </row>
    <row r="5126" spans="1:8" x14ac:dyDescent="0.3">
      <c r="A5126" s="203">
        <v>40599</v>
      </c>
      <c r="B5126" s="204" t="s">
        <v>716</v>
      </c>
      <c r="C5126" s="204" t="s">
        <v>716</v>
      </c>
      <c r="D5126" s="204" t="s">
        <v>96</v>
      </c>
      <c r="E5126" s="204" t="s">
        <v>712</v>
      </c>
      <c r="F5126" s="205">
        <v>634</v>
      </c>
      <c r="G5126" s="205">
        <v>1406</v>
      </c>
      <c r="H5126">
        <f t="shared" si="94"/>
        <v>2011</v>
      </c>
    </row>
    <row r="5127" spans="1:8" x14ac:dyDescent="0.3">
      <c r="A5127" s="203">
        <v>40599</v>
      </c>
      <c r="B5127" s="204" t="s">
        <v>717</v>
      </c>
      <c r="C5127" s="204" t="s">
        <v>718</v>
      </c>
      <c r="D5127" s="204" t="s">
        <v>96</v>
      </c>
      <c r="E5127" s="204" t="s">
        <v>712</v>
      </c>
      <c r="F5127" s="205">
        <v>557</v>
      </c>
      <c r="G5127" s="205">
        <v>1485</v>
      </c>
      <c r="H5127">
        <f t="shared" si="94"/>
        <v>2011</v>
      </c>
    </row>
    <row r="5128" spans="1:8" x14ac:dyDescent="0.3">
      <c r="A5128" s="203">
        <v>40599</v>
      </c>
      <c r="B5128" s="204" t="s">
        <v>717</v>
      </c>
      <c r="C5128" s="204" t="s">
        <v>719</v>
      </c>
      <c r="D5128" s="204" t="s">
        <v>96</v>
      </c>
      <c r="E5128" s="204" t="s">
        <v>712</v>
      </c>
      <c r="F5128" s="205">
        <v>419</v>
      </c>
      <c r="G5128" s="205">
        <v>419</v>
      </c>
      <c r="H5128">
        <f t="shared" si="94"/>
        <v>2011</v>
      </c>
    </row>
    <row r="5129" spans="1:8" x14ac:dyDescent="0.3">
      <c r="A5129" s="203">
        <v>40599</v>
      </c>
      <c r="B5129" s="204" t="s">
        <v>720</v>
      </c>
      <c r="C5129" s="204" t="s">
        <v>720</v>
      </c>
      <c r="D5129" s="204" t="s">
        <v>96</v>
      </c>
      <c r="E5129" s="204" t="s">
        <v>712</v>
      </c>
      <c r="F5129" s="205">
        <v>274</v>
      </c>
      <c r="G5129" s="205">
        <v>677</v>
      </c>
      <c r="H5129">
        <f t="shared" si="94"/>
        <v>2011</v>
      </c>
    </row>
    <row r="5130" spans="1:8" x14ac:dyDescent="0.3">
      <c r="A5130" s="203">
        <v>40599</v>
      </c>
      <c r="B5130" s="204" t="s">
        <v>720</v>
      </c>
      <c r="C5130" s="204" t="s">
        <v>720</v>
      </c>
      <c r="D5130" s="204" t="s">
        <v>96</v>
      </c>
      <c r="E5130" s="204" t="s">
        <v>721</v>
      </c>
      <c r="F5130" s="205">
        <v>229</v>
      </c>
      <c r="G5130" s="205">
        <v>464</v>
      </c>
      <c r="H5130">
        <f t="shared" si="94"/>
        <v>2011</v>
      </c>
    </row>
    <row r="5131" spans="1:8" x14ac:dyDescent="0.3">
      <c r="A5131" s="203">
        <v>40599</v>
      </c>
      <c r="B5131" s="204" t="s">
        <v>134</v>
      </c>
      <c r="C5131" s="204" t="s">
        <v>134</v>
      </c>
      <c r="D5131" s="204" t="s">
        <v>711</v>
      </c>
      <c r="E5131" s="204" t="s">
        <v>721</v>
      </c>
      <c r="F5131" s="205">
        <v>5735</v>
      </c>
      <c r="G5131" s="205">
        <v>7553</v>
      </c>
      <c r="H5131">
        <f t="shared" si="94"/>
        <v>2011</v>
      </c>
    </row>
    <row r="5132" spans="1:8" x14ac:dyDescent="0.3">
      <c r="A5132" s="203">
        <v>40599</v>
      </c>
      <c r="B5132" s="204" t="s">
        <v>509</v>
      </c>
      <c r="C5132" s="204" t="s">
        <v>713</v>
      </c>
      <c r="D5132" s="204" t="s">
        <v>96</v>
      </c>
      <c r="E5132" s="204" t="s">
        <v>721</v>
      </c>
      <c r="F5132" s="205">
        <v>3329.7000000000003</v>
      </c>
      <c r="G5132" s="205">
        <v>2425.5</v>
      </c>
      <c r="H5132">
        <f t="shared" si="94"/>
        <v>2011</v>
      </c>
    </row>
    <row r="5133" spans="1:8" x14ac:dyDescent="0.3">
      <c r="A5133" s="203">
        <v>40599</v>
      </c>
      <c r="B5133" s="204" t="s">
        <v>509</v>
      </c>
      <c r="C5133" s="204" t="s">
        <v>714</v>
      </c>
      <c r="D5133" s="204" t="s">
        <v>96</v>
      </c>
      <c r="E5133" s="204" t="s">
        <v>721</v>
      </c>
      <c r="F5133" s="205">
        <v>768</v>
      </c>
      <c r="G5133" s="205">
        <v>699</v>
      </c>
      <c r="H5133">
        <f t="shared" si="94"/>
        <v>2011</v>
      </c>
    </row>
    <row r="5134" spans="1:8" x14ac:dyDescent="0.3">
      <c r="A5134" s="203">
        <v>40599</v>
      </c>
      <c r="B5134" s="204" t="s">
        <v>509</v>
      </c>
      <c r="C5134" s="204" t="s">
        <v>715</v>
      </c>
      <c r="D5134" s="204" t="s">
        <v>96</v>
      </c>
      <c r="E5134" s="204" t="s">
        <v>721</v>
      </c>
      <c r="F5134" s="205">
        <v>0</v>
      </c>
      <c r="G5134" s="205">
        <v>3407</v>
      </c>
      <c r="H5134">
        <f t="shared" si="94"/>
        <v>2011</v>
      </c>
    </row>
    <row r="5135" spans="1:8" x14ac:dyDescent="0.3">
      <c r="A5135" s="203">
        <v>40599</v>
      </c>
      <c r="B5135" s="204" t="s">
        <v>716</v>
      </c>
      <c r="C5135" s="204" t="s">
        <v>716</v>
      </c>
      <c r="D5135" s="204" t="s">
        <v>96</v>
      </c>
      <c r="E5135" s="204" t="s">
        <v>721</v>
      </c>
      <c r="F5135" s="205">
        <v>1139</v>
      </c>
      <c r="G5135" s="205">
        <v>1780</v>
      </c>
      <c r="H5135">
        <f t="shared" si="94"/>
        <v>2011</v>
      </c>
    </row>
    <row r="5136" spans="1:8" x14ac:dyDescent="0.3">
      <c r="A5136" s="203">
        <v>40599</v>
      </c>
      <c r="B5136" s="204" t="s">
        <v>717</v>
      </c>
      <c r="C5136" s="204" t="s">
        <v>718</v>
      </c>
      <c r="D5136" s="204" t="s">
        <v>96</v>
      </c>
      <c r="E5136" s="204" t="s">
        <v>721</v>
      </c>
      <c r="F5136" s="205">
        <v>1063</v>
      </c>
      <c r="G5136" s="205">
        <v>1145</v>
      </c>
      <c r="H5136">
        <f t="shared" si="94"/>
        <v>2011</v>
      </c>
    </row>
    <row r="5137" spans="1:8" x14ac:dyDescent="0.3">
      <c r="A5137" s="203">
        <v>40599</v>
      </c>
      <c r="B5137" s="204" t="s">
        <v>717</v>
      </c>
      <c r="C5137" s="204" t="s">
        <v>719</v>
      </c>
      <c r="D5137" s="204" t="s">
        <v>96</v>
      </c>
      <c r="E5137" s="204" t="s">
        <v>721</v>
      </c>
      <c r="F5137" s="205">
        <v>520</v>
      </c>
      <c r="G5137" s="205">
        <v>908</v>
      </c>
      <c r="H5137">
        <f t="shared" si="94"/>
        <v>2011</v>
      </c>
    </row>
    <row r="5138" spans="1:8" x14ac:dyDescent="0.3">
      <c r="A5138" s="203">
        <v>40606</v>
      </c>
      <c r="B5138" s="204" t="s">
        <v>134</v>
      </c>
      <c r="C5138" s="204" t="s">
        <v>134</v>
      </c>
      <c r="D5138" s="204" t="s">
        <v>711</v>
      </c>
      <c r="E5138" s="204" t="s">
        <v>712</v>
      </c>
      <c r="F5138" s="205">
        <v>5206</v>
      </c>
      <c r="G5138" s="205">
        <v>7901</v>
      </c>
      <c r="H5138">
        <f t="shared" si="94"/>
        <v>2011</v>
      </c>
    </row>
    <row r="5139" spans="1:8" x14ac:dyDescent="0.3">
      <c r="A5139" s="203">
        <v>40606</v>
      </c>
      <c r="B5139" s="204" t="s">
        <v>509</v>
      </c>
      <c r="C5139" s="204" t="s">
        <v>713</v>
      </c>
      <c r="D5139" s="204" t="s">
        <v>96</v>
      </c>
      <c r="E5139" s="204" t="s">
        <v>712</v>
      </c>
      <c r="F5139" s="205">
        <v>2257.8000000000002</v>
      </c>
      <c r="G5139" s="205">
        <v>3449.9</v>
      </c>
      <c r="H5139">
        <f t="shared" si="94"/>
        <v>2011</v>
      </c>
    </row>
    <row r="5140" spans="1:8" x14ac:dyDescent="0.3">
      <c r="A5140" s="203">
        <v>40606</v>
      </c>
      <c r="B5140" s="204" t="s">
        <v>509</v>
      </c>
      <c r="C5140" s="204" t="s">
        <v>714</v>
      </c>
      <c r="D5140" s="204" t="s">
        <v>96</v>
      </c>
      <c r="E5140" s="204" t="s">
        <v>712</v>
      </c>
      <c r="F5140" s="205">
        <v>411</v>
      </c>
      <c r="G5140" s="205">
        <v>271</v>
      </c>
      <c r="H5140">
        <f t="shared" si="94"/>
        <v>2011</v>
      </c>
    </row>
    <row r="5141" spans="1:8" x14ac:dyDescent="0.3">
      <c r="A5141" s="203">
        <v>40606</v>
      </c>
      <c r="B5141" s="204" t="s">
        <v>509</v>
      </c>
      <c r="C5141" s="204" t="s">
        <v>715</v>
      </c>
      <c r="D5141" s="204" t="s">
        <v>96</v>
      </c>
      <c r="E5141" s="204" t="s">
        <v>712</v>
      </c>
      <c r="F5141" s="205">
        <v>0</v>
      </c>
      <c r="G5141" s="205">
        <v>2924</v>
      </c>
      <c r="H5141">
        <f t="shared" si="94"/>
        <v>2011</v>
      </c>
    </row>
    <row r="5142" spans="1:8" x14ac:dyDescent="0.3">
      <c r="A5142" s="203">
        <v>40606</v>
      </c>
      <c r="B5142" s="204" t="s">
        <v>716</v>
      </c>
      <c r="C5142" s="204" t="s">
        <v>716</v>
      </c>
      <c r="D5142" s="204" t="s">
        <v>96</v>
      </c>
      <c r="E5142" s="204" t="s">
        <v>712</v>
      </c>
      <c r="F5142" s="205">
        <v>812</v>
      </c>
      <c r="G5142" s="205">
        <v>1425</v>
      </c>
      <c r="H5142">
        <f t="shared" si="94"/>
        <v>2011</v>
      </c>
    </row>
    <row r="5143" spans="1:8" x14ac:dyDescent="0.3">
      <c r="A5143" s="203">
        <v>40606</v>
      </c>
      <c r="B5143" s="204" t="s">
        <v>717</v>
      </c>
      <c r="C5143" s="204" t="s">
        <v>718</v>
      </c>
      <c r="D5143" s="204" t="s">
        <v>96</v>
      </c>
      <c r="E5143" s="204" t="s">
        <v>712</v>
      </c>
      <c r="F5143" s="205">
        <v>752</v>
      </c>
      <c r="G5143" s="205">
        <v>1171</v>
      </c>
      <c r="H5143">
        <f t="shared" si="94"/>
        <v>2011</v>
      </c>
    </row>
    <row r="5144" spans="1:8" x14ac:dyDescent="0.3">
      <c r="A5144" s="203">
        <v>40606</v>
      </c>
      <c r="B5144" s="204" t="s">
        <v>717</v>
      </c>
      <c r="C5144" s="204" t="s">
        <v>719</v>
      </c>
      <c r="D5144" s="204" t="s">
        <v>96</v>
      </c>
      <c r="E5144" s="204" t="s">
        <v>712</v>
      </c>
      <c r="F5144" s="205">
        <v>412</v>
      </c>
      <c r="G5144" s="205">
        <v>427</v>
      </c>
      <c r="H5144">
        <f t="shared" si="94"/>
        <v>2011</v>
      </c>
    </row>
    <row r="5145" spans="1:8" x14ac:dyDescent="0.3">
      <c r="A5145" s="203">
        <v>40606</v>
      </c>
      <c r="B5145" s="204" t="s">
        <v>720</v>
      </c>
      <c r="C5145" s="204" t="s">
        <v>720</v>
      </c>
      <c r="D5145" s="204" t="s">
        <v>96</v>
      </c>
      <c r="E5145" s="204" t="s">
        <v>712</v>
      </c>
      <c r="F5145" s="205">
        <v>131</v>
      </c>
      <c r="G5145" s="205">
        <v>538</v>
      </c>
      <c r="H5145">
        <f t="shared" si="94"/>
        <v>2011</v>
      </c>
    </row>
    <row r="5146" spans="1:8" x14ac:dyDescent="0.3">
      <c r="A5146" s="203">
        <v>40606</v>
      </c>
      <c r="B5146" s="204" t="s">
        <v>720</v>
      </c>
      <c r="C5146" s="204" t="s">
        <v>720</v>
      </c>
      <c r="D5146" s="204" t="s">
        <v>96</v>
      </c>
      <c r="E5146" s="204" t="s">
        <v>721</v>
      </c>
      <c r="F5146" s="205">
        <v>158</v>
      </c>
      <c r="G5146" s="205">
        <v>502</v>
      </c>
      <c r="H5146">
        <f t="shared" si="94"/>
        <v>2011</v>
      </c>
    </row>
    <row r="5147" spans="1:8" x14ac:dyDescent="0.3">
      <c r="A5147" s="203">
        <v>40606</v>
      </c>
      <c r="B5147" s="204" t="s">
        <v>134</v>
      </c>
      <c r="C5147" s="204" t="s">
        <v>134</v>
      </c>
      <c r="D5147" s="204" t="s">
        <v>711</v>
      </c>
      <c r="E5147" s="204" t="s">
        <v>721</v>
      </c>
      <c r="F5147" s="205">
        <v>6082</v>
      </c>
      <c r="G5147" s="205">
        <v>7032</v>
      </c>
      <c r="H5147">
        <f t="shared" si="94"/>
        <v>2011</v>
      </c>
    </row>
    <row r="5148" spans="1:8" x14ac:dyDescent="0.3">
      <c r="A5148" s="203">
        <v>40606</v>
      </c>
      <c r="B5148" s="204" t="s">
        <v>509</v>
      </c>
      <c r="C5148" s="204" t="s">
        <v>713</v>
      </c>
      <c r="D5148" s="204" t="s">
        <v>96</v>
      </c>
      <c r="E5148" s="204" t="s">
        <v>721</v>
      </c>
      <c r="F5148" s="205">
        <v>3250.5000000000005</v>
      </c>
      <c r="G5148" s="205">
        <v>2411.2000000000003</v>
      </c>
      <c r="H5148">
        <f t="shared" si="94"/>
        <v>2011</v>
      </c>
    </row>
    <row r="5149" spans="1:8" x14ac:dyDescent="0.3">
      <c r="A5149" s="203">
        <v>40606</v>
      </c>
      <c r="B5149" s="204" t="s">
        <v>509</v>
      </c>
      <c r="C5149" s="204" t="s">
        <v>714</v>
      </c>
      <c r="D5149" s="204" t="s">
        <v>96</v>
      </c>
      <c r="E5149" s="204" t="s">
        <v>721</v>
      </c>
      <c r="F5149" s="205">
        <v>708</v>
      </c>
      <c r="G5149" s="205">
        <v>733</v>
      </c>
      <c r="H5149">
        <f t="shared" si="94"/>
        <v>2011</v>
      </c>
    </row>
    <row r="5150" spans="1:8" x14ac:dyDescent="0.3">
      <c r="A5150" s="203">
        <v>40606</v>
      </c>
      <c r="B5150" s="204" t="s">
        <v>509</v>
      </c>
      <c r="C5150" s="204" t="s">
        <v>715</v>
      </c>
      <c r="D5150" s="204" t="s">
        <v>96</v>
      </c>
      <c r="E5150" s="204" t="s">
        <v>721</v>
      </c>
      <c r="F5150" s="205">
        <v>0</v>
      </c>
      <c r="G5150" s="205">
        <v>3575</v>
      </c>
      <c r="H5150">
        <f t="shared" si="94"/>
        <v>2011</v>
      </c>
    </row>
    <row r="5151" spans="1:8" x14ac:dyDescent="0.3">
      <c r="A5151" s="203">
        <v>40606</v>
      </c>
      <c r="B5151" s="204" t="s">
        <v>716</v>
      </c>
      <c r="C5151" s="204" t="s">
        <v>716</v>
      </c>
      <c r="D5151" s="204" t="s">
        <v>96</v>
      </c>
      <c r="E5151" s="204" t="s">
        <v>721</v>
      </c>
      <c r="F5151" s="205">
        <v>1119</v>
      </c>
      <c r="G5151" s="205">
        <v>1688</v>
      </c>
      <c r="H5151">
        <f t="shared" si="94"/>
        <v>2011</v>
      </c>
    </row>
    <row r="5152" spans="1:8" x14ac:dyDescent="0.3">
      <c r="A5152" s="203">
        <v>40606</v>
      </c>
      <c r="B5152" s="204" t="s">
        <v>717</v>
      </c>
      <c r="C5152" s="204" t="s">
        <v>718</v>
      </c>
      <c r="D5152" s="204" t="s">
        <v>96</v>
      </c>
      <c r="E5152" s="204" t="s">
        <v>721</v>
      </c>
      <c r="F5152" s="205">
        <v>822</v>
      </c>
      <c r="G5152" s="205">
        <v>1172</v>
      </c>
      <c r="H5152">
        <f t="shared" si="94"/>
        <v>2011</v>
      </c>
    </row>
    <row r="5153" spans="1:8" x14ac:dyDescent="0.3">
      <c r="A5153" s="203">
        <v>40606</v>
      </c>
      <c r="B5153" s="204" t="s">
        <v>717</v>
      </c>
      <c r="C5153" s="204" t="s">
        <v>719</v>
      </c>
      <c r="D5153" s="204" t="s">
        <v>96</v>
      </c>
      <c r="E5153" s="204" t="s">
        <v>721</v>
      </c>
      <c r="F5153" s="205">
        <v>180</v>
      </c>
      <c r="G5153" s="205">
        <v>826</v>
      </c>
      <c r="H5153">
        <f t="shared" si="94"/>
        <v>2011</v>
      </c>
    </row>
    <row r="5154" spans="1:8" x14ac:dyDescent="0.3">
      <c r="A5154" s="203">
        <v>40613</v>
      </c>
      <c r="B5154" s="204" t="s">
        <v>134</v>
      </c>
      <c r="C5154" s="204" t="s">
        <v>134</v>
      </c>
      <c r="D5154" s="204" t="s">
        <v>711</v>
      </c>
      <c r="E5154" s="204" t="s">
        <v>712</v>
      </c>
      <c r="F5154" s="205">
        <v>5356</v>
      </c>
      <c r="G5154" s="205">
        <v>7709</v>
      </c>
      <c r="H5154">
        <f t="shared" si="94"/>
        <v>2011</v>
      </c>
    </row>
    <row r="5155" spans="1:8" x14ac:dyDescent="0.3">
      <c r="A5155" s="203">
        <v>40613</v>
      </c>
      <c r="B5155" s="204" t="s">
        <v>509</v>
      </c>
      <c r="C5155" s="204" t="s">
        <v>713</v>
      </c>
      <c r="D5155" s="204" t="s">
        <v>96</v>
      </c>
      <c r="E5155" s="204" t="s">
        <v>712</v>
      </c>
      <c r="F5155" s="205">
        <v>2770.5</v>
      </c>
      <c r="G5155" s="205">
        <v>3637.0000000000005</v>
      </c>
      <c r="H5155">
        <f t="shared" si="94"/>
        <v>2011</v>
      </c>
    </row>
    <row r="5156" spans="1:8" x14ac:dyDescent="0.3">
      <c r="A5156" s="203">
        <v>40613</v>
      </c>
      <c r="B5156" s="204" t="s">
        <v>509</v>
      </c>
      <c r="C5156" s="204" t="s">
        <v>714</v>
      </c>
      <c r="D5156" s="204" t="s">
        <v>96</v>
      </c>
      <c r="E5156" s="204" t="s">
        <v>712</v>
      </c>
      <c r="F5156" s="205">
        <v>369</v>
      </c>
      <c r="G5156" s="205">
        <v>497</v>
      </c>
      <c r="H5156">
        <f t="shared" si="94"/>
        <v>2011</v>
      </c>
    </row>
    <row r="5157" spans="1:8" x14ac:dyDescent="0.3">
      <c r="A5157" s="203">
        <v>40613</v>
      </c>
      <c r="B5157" s="204" t="s">
        <v>509</v>
      </c>
      <c r="C5157" s="204" t="s">
        <v>715</v>
      </c>
      <c r="D5157" s="204" t="s">
        <v>96</v>
      </c>
      <c r="E5157" s="204" t="s">
        <v>712</v>
      </c>
      <c r="F5157" s="205">
        <v>0</v>
      </c>
      <c r="G5157" s="205">
        <v>2945</v>
      </c>
      <c r="H5157">
        <f t="shared" si="94"/>
        <v>2011</v>
      </c>
    </row>
    <row r="5158" spans="1:8" x14ac:dyDescent="0.3">
      <c r="A5158" s="203">
        <v>40613</v>
      </c>
      <c r="B5158" s="204" t="s">
        <v>716</v>
      </c>
      <c r="C5158" s="204" t="s">
        <v>716</v>
      </c>
      <c r="D5158" s="204" t="s">
        <v>96</v>
      </c>
      <c r="E5158" s="204" t="s">
        <v>712</v>
      </c>
      <c r="F5158" s="205">
        <v>840</v>
      </c>
      <c r="G5158" s="205">
        <v>1684</v>
      </c>
      <c r="H5158">
        <f t="shared" si="94"/>
        <v>2011</v>
      </c>
    </row>
    <row r="5159" spans="1:8" x14ac:dyDescent="0.3">
      <c r="A5159" s="203">
        <v>40613</v>
      </c>
      <c r="B5159" s="204" t="s">
        <v>717</v>
      </c>
      <c r="C5159" s="204" t="s">
        <v>718</v>
      </c>
      <c r="D5159" s="204" t="s">
        <v>96</v>
      </c>
      <c r="E5159" s="204" t="s">
        <v>712</v>
      </c>
      <c r="F5159" s="205">
        <v>1152</v>
      </c>
      <c r="G5159" s="205">
        <v>1404</v>
      </c>
      <c r="H5159">
        <f t="shared" si="94"/>
        <v>2011</v>
      </c>
    </row>
    <row r="5160" spans="1:8" x14ac:dyDescent="0.3">
      <c r="A5160" s="203">
        <v>40613</v>
      </c>
      <c r="B5160" s="204" t="s">
        <v>717</v>
      </c>
      <c r="C5160" s="204" t="s">
        <v>719</v>
      </c>
      <c r="D5160" s="204" t="s">
        <v>96</v>
      </c>
      <c r="E5160" s="204" t="s">
        <v>712</v>
      </c>
      <c r="F5160" s="205">
        <v>163</v>
      </c>
      <c r="G5160" s="205">
        <v>250</v>
      </c>
      <c r="H5160">
        <f t="shared" si="94"/>
        <v>2011</v>
      </c>
    </row>
    <row r="5161" spans="1:8" x14ac:dyDescent="0.3">
      <c r="A5161" s="203">
        <v>40613</v>
      </c>
      <c r="B5161" s="204" t="s">
        <v>720</v>
      </c>
      <c r="C5161" s="204" t="s">
        <v>720</v>
      </c>
      <c r="D5161" s="204" t="s">
        <v>96</v>
      </c>
      <c r="E5161" s="204" t="s">
        <v>712</v>
      </c>
      <c r="F5161" s="205">
        <v>258</v>
      </c>
      <c r="G5161" s="205">
        <v>648</v>
      </c>
      <c r="H5161">
        <f t="shared" si="94"/>
        <v>2011</v>
      </c>
    </row>
    <row r="5162" spans="1:8" x14ac:dyDescent="0.3">
      <c r="A5162" s="203">
        <v>40613</v>
      </c>
      <c r="B5162" s="204" t="s">
        <v>720</v>
      </c>
      <c r="C5162" s="204" t="s">
        <v>720</v>
      </c>
      <c r="D5162" s="204" t="s">
        <v>96</v>
      </c>
      <c r="E5162" s="204" t="s">
        <v>721</v>
      </c>
      <c r="F5162" s="205">
        <v>71</v>
      </c>
      <c r="G5162" s="205">
        <v>439</v>
      </c>
      <c r="H5162">
        <f t="shared" si="94"/>
        <v>2011</v>
      </c>
    </row>
    <row r="5163" spans="1:8" x14ac:dyDescent="0.3">
      <c r="A5163" s="203">
        <v>40613</v>
      </c>
      <c r="B5163" s="204" t="s">
        <v>134</v>
      </c>
      <c r="C5163" s="204" t="s">
        <v>134</v>
      </c>
      <c r="D5163" s="204" t="s">
        <v>711</v>
      </c>
      <c r="E5163" s="204" t="s">
        <v>721</v>
      </c>
      <c r="F5163" s="205">
        <v>6364</v>
      </c>
      <c r="G5163" s="205">
        <v>6679</v>
      </c>
      <c r="H5163">
        <f t="shared" si="94"/>
        <v>2011</v>
      </c>
    </row>
    <row r="5164" spans="1:8" x14ac:dyDescent="0.3">
      <c r="A5164" s="203">
        <v>40613</v>
      </c>
      <c r="B5164" s="204" t="s">
        <v>509</v>
      </c>
      <c r="C5164" s="204" t="s">
        <v>713</v>
      </c>
      <c r="D5164" s="204" t="s">
        <v>96</v>
      </c>
      <c r="E5164" s="204" t="s">
        <v>721</v>
      </c>
      <c r="F5164" s="205">
        <v>3647.6000000000004</v>
      </c>
      <c r="G5164" s="205">
        <v>2307.8000000000002</v>
      </c>
      <c r="H5164">
        <f t="shared" si="94"/>
        <v>2011</v>
      </c>
    </row>
    <row r="5165" spans="1:8" x14ac:dyDescent="0.3">
      <c r="A5165" s="203">
        <v>40613</v>
      </c>
      <c r="B5165" s="204" t="s">
        <v>509</v>
      </c>
      <c r="C5165" s="204" t="s">
        <v>714</v>
      </c>
      <c r="D5165" s="204" t="s">
        <v>96</v>
      </c>
      <c r="E5165" s="204" t="s">
        <v>721</v>
      </c>
      <c r="F5165" s="205">
        <v>551</v>
      </c>
      <c r="G5165" s="205">
        <v>670</v>
      </c>
      <c r="H5165">
        <f t="shared" si="94"/>
        <v>2011</v>
      </c>
    </row>
    <row r="5166" spans="1:8" x14ac:dyDescent="0.3">
      <c r="A5166" s="203">
        <v>40613</v>
      </c>
      <c r="B5166" s="204" t="s">
        <v>509</v>
      </c>
      <c r="C5166" s="204" t="s">
        <v>715</v>
      </c>
      <c r="D5166" s="204" t="s">
        <v>96</v>
      </c>
      <c r="E5166" s="204" t="s">
        <v>721</v>
      </c>
      <c r="F5166" s="205">
        <v>0</v>
      </c>
      <c r="G5166" s="205">
        <v>3339</v>
      </c>
      <c r="H5166">
        <f t="shared" si="94"/>
        <v>2011</v>
      </c>
    </row>
    <row r="5167" spans="1:8" x14ac:dyDescent="0.3">
      <c r="A5167" s="203">
        <v>40613</v>
      </c>
      <c r="B5167" s="204" t="s">
        <v>716</v>
      </c>
      <c r="C5167" s="204" t="s">
        <v>716</v>
      </c>
      <c r="D5167" s="204" t="s">
        <v>96</v>
      </c>
      <c r="E5167" s="204" t="s">
        <v>721</v>
      </c>
      <c r="F5167" s="205">
        <v>1042</v>
      </c>
      <c r="G5167" s="205">
        <v>1495</v>
      </c>
      <c r="H5167">
        <f t="shared" si="94"/>
        <v>2011</v>
      </c>
    </row>
    <row r="5168" spans="1:8" x14ac:dyDescent="0.3">
      <c r="A5168" s="203">
        <v>40613</v>
      </c>
      <c r="B5168" s="204" t="s">
        <v>717</v>
      </c>
      <c r="C5168" s="204" t="s">
        <v>718</v>
      </c>
      <c r="D5168" s="204" t="s">
        <v>96</v>
      </c>
      <c r="E5168" s="204" t="s">
        <v>721</v>
      </c>
      <c r="F5168" s="205">
        <v>771</v>
      </c>
      <c r="G5168" s="205">
        <v>1286</v>
      </c>
      <c r="H5168">
        <f t="shared" si="94"/>
        <v>2011</v>
      </c>
    </row>
    <row r="5169" spans="1:8" x14ac:dyDescent="0.3">
      <c r="A5169" s="203">
        <v>40613</v>
      </c>
      <c r="B5169" s="204" t="s">
        <v>717</v>
      </c>
      <c r="C5169" s="204" t="s">
        <v>719</v>
      </c>
      <c r="D5169" s="204" t="s">
        <v>96</v>
      </c>
      <c r="E5169" s="204" t="s">
        <v>721</v>
      </c>
      <c r="F5169" s="205">
        <v>479</v>
      </c>
      <c r="G5169" s="205">
        <v>1012</v>
      </c>
      <c r="H5169">
        <f t="shared" si="94"/>
        <v>2011</v>
      </c>
    </row>
    <row r="5170" spans="1:8" x14ac:dyDescent="0.3">
      <c r="A5170" s="203">
        <v>40620</v>
      </c>
      <c r="B5170" s="204" t="s">
        <v>134</v>
      </c>
      <c r="C5170" s="204" t="s">
        <v>134</v>
      </c>
      <c r="D5170" s="204" t="s">
        <v>711</v>
      </c>
      <c r="E5170" s="204" t="s">
        <v>712</v>
      </c>
      <c r="F5170" s="205">
        <v>5287</v>
      </c>
      <c r="G5170" s="205">
        <v>8059</v>
      </c>
      <c r="H5170">
        <f t="shared" si="94"/>
        <v>2011</v>
      </c>
    </row>
    <row r="5171" spans="1:8" x14ac:dyDescent="0.3">
      <c r="A5171" s="203">
        <v>40620</v>
      </c>
      <c r="B5171" s="204" t="s">
        <v>509</v>
      </c>
      <c r="C5171" s="204" t="s">
        <v>713</v>
      </c>
      <c r="D5171" s="204" t="s">
        <v>96</v>
      </c>
      <c r="E5171" s="204" t="s">
        <v>712</v>
      </c>
      <c r="F5171" s="205">
        <v>2685.3</v>
      </c>
      <c r="G5171" s="205">
        <v>3731.8</v>
      </c>
      <c r="H5171">
        <f t="shared" si="94"/>
        <v>2011</v>
      </c>
    </row>
    <row r="5172" spans="1:8" x14ac:dyDescent="0.3">
      <c r="A5172" s="203">
        <v>40620</v>
      </c>
      <c r="B5172" s="204" t="s">
        <v>509</v>
      </c>
      <c r="C5172" s="204" t="s">
        <v>714</v>
      </c>
      <c r="D5172" s="204" t="s">
        <v>96</v>
      </c>
      <c r="E5172" s="204" t="s">
        <v>712</v>
      </c>
      <c r="F5172" s="205">
        <v>409</v>
      </c>
      <c r="G5172" s="205">
        <v>396</v>
      </c>
      <c r="H5172">
        <f t="shared" si="94"/>
        <v>2011</v>
      </c>
    </row>
    <row r="5173" spans="1:8" x14ac:dyDescent="0.3">
      <c r="A5173" s="203">
        <v>40620</v>
      </c>
      <c r="B5173" s="204" t="s">
        <v>509</v>
      </c>
      <c r="C5173" s="204" t="s">
        <v>715</v>
      </c>
      <c r="D5173" s="204" t="s">
        <v>96</v>
      </c>
      <c r="E5173" s="204" t="s">
        <v>712</v>
      </c>
      <c r="F5173" s="205">
        <v>0</v>
      </c>
      <c r="G5173" s="205">
        <v>3237</v>
      </c>
      <c r="H5173">
        <f t="shared" si="94"/>
        <v>2011</v>
      </c>
    </row>
    <row r="5174" spans="1:8" x14ac:dyDescent="0.3">
      <c r="A5174" s="203">
        <v>40620</v>
      </c>
      <c r="B5174" s="204" t="s">
        <v>716</v>
      </c>
      <c r="C5174" s="204" t="s">
        <v>716</v>
      </c>
      <c r="D5174" s="204" t="s">
        <v>96</v>
      </c>
      <c r="E5174" s="204" t="s">
        <v>712</v>
      </c>
      <c r="F5174" s="205">
        <v>784</v>
      </c>
      <c r="G5174" s="205">
        <v>1659</v>
      </c>
      <c r="H5174">
        <f t="shared" si="94"/>
        <v>2011</v>
      </c>
    </row>
    <row r="5175" spans="1:8" x14ac:dyDescent="0.3">
      <c r="A5175" s="203">
        <v>40620</v>
      </c>
      <c r="B5175" s="204" t="s">
        <v>717</v>
      </c>
      <c r="C5175" s="204" t="s">
        <v>718</v>
      </c>
      <c r="D5175" s="204" t="s">
        <v>96</v>
      </c>
      <c r="E5175" s="204" t="s">
        <v>712</v>
      </c>
      <c r="F5175" s="205">
        <v>1177</v>
      </c>
      <c r="G5175" s="205">
        <v>1260</v>
      </c>
      <c r="H5175">
        <f t="shared" si="94"/>
        <v>2011</v>
      </c>
    </row>
    <row r="5176" spans="1:8" x14ac:dyDescent="0.3">
      <c r="A5176" s="203">
        <v>40620</v>
      </c>
      <c r="B5176" s="204" t="s">
        <v>717</v>
      </c>
      <c r="C5176" s="204" t="s">
        <v>719</v>
      </c>
      <c r="D5176" s="204" t="s">
        <v>96</v>
      </c>
      <c r="E5176" s="204" t="s">
        <v>712</v>
      </c>
      <c r="F5176" s="205">
        <v>154</v>
      </c>
      <c r="G5176" s="205">
        <v>256</v>
      </c>
      <c r="H5176">
        <f t="shared" si="94"/>
        <v>2011</v>
      </c>
    </row>
    <row r="5177" spans="1:8" x14ac:dyDescent="0.3">
      <c r="A5177" s="203">
        <v>40620</v>
      </c>
      <c r="B5177" s="204" t="s">
        <v>720</v>
      </c>
      <c r="C5177" s="204" t="s">
        <v>720</v>
      </c>
      <c r="D5177" s="204" t="s">
        <v>96</v>
      </c>
      <c r="E5177" s="204" t="s">
        <v>712</v>
      </c>
      <c r="F5177" s="205">
        <v>210</v>
      </c>
      <c r="G5177" s="205">
        <v>631</v>
      </c>
      <c r="H5177">
        <f t="shared" si="94"/>
        <v>2011</v>
      </c>
    </row>
    <row r="5178" spans="1:8" x14ac:dyDescent="0.3">
      <c r="A5178" s="203">
        <v>40620</v>
      </c>
      <c r="B5178" s="204" t="s">
        <v>720</v>
      </c>
      <c r="C5178" s="204" t="s">
        <v>720</v>
      </c>
      <c r="D5178" s="204" t="s">
        <v>96</v>
      </c>
      <c r="E5178" s="204" t="s">
        <v>721</v>
      </c>
      <c r="F5178" s="205">
        <v>6</v>
      </c>
      <c r="G5178" s="205">
        <v>421</v>
      </c>
      <c r="H5178">
        <f t="shared" si="94"/>
        <v>2011</v>
      </c>
    </row>
    <row r="5179" spans="1:8" x14ac:dyDescent="0.3">
      <c r="A5179" s="203">
        <v>40620</v>
      </c>
      <c r="B5179" s="204" t="s">
        <v>134</v>
      </c>
      <c r="C5179" s="204" t="s">
        <v>134</v>
      </c>
      <c r="D5179" s="204" t="s">
        <v>711</v>
      </c>
      <c r="E5179" s="204" t="s">
        <v>721</v>
      </c>
      <c r="F5179" s="205">
        <v>5704</v>
      </c>
      <c r="G5179" s="205">
        <v>6169</v>
      </c>
      <c r="H5179">
        <f t="shared" si="94"/>
        <v>2011</v>
      </c>
    </row>
    <row r="5180" spans="1:8" x14ac:dyDescent="0.3">
      <c r="A5180" s="203">
        <v>40620</v>
      </c>
      <c r="B5180" s="204" t="s">
        <v>509</v>
      </c>
      <c r="C5180" s="204" t="s">
        <v>713</v>
      </c>
      <c r="D5180" s="204" t="s">
        <v>96</v>
      </c>
      <c r="E5180" s="204" t="s">
        <v>721</v>
      </c>
      <c r="F5180" s="205">
        <v>3158.1000000000004</v>
      </c>
      <c r="G5180" s="205">
        <v>2174.7000000000003</v>
      </c>
      <c r="H5180">
        <f t="shared" si="94"/>
        <v>2011</v>
      </c>
    </row>
    <row r="5181" spans="1:8" x14ac:dyDescent="0.3">
      <c r="A5181" s="203">
        <v>40620</v>
      </c>
      <c r="B5181" s="204" t="s">
        <v>509</v>
      </c>
      <c r="C5181" s="204" t="s">
        <v>714</v>
      </c>
      <c r="D5181" s="204" t="s">
        <v>96</v>
      </c>
      <c r="E5181" s="204" t="s">
        <v>721</v>
      </c>
      <c r="F5181" s="205">
        <v>610</v>
      </c>
      <c r="G5181" s="205">
        <v>509</v>
      </c>
      <c r="H5181">
        <f t="shared" si="94"/>
        <v>2011</v>
      </c>
    </row>
    <row r="5182" spans="1:8" x14ac:dyDescent="0.3">
      <c r="A5182" s="203">
        <v>40620</v>
      </c>
      <c r="B5182" s="204" t="s">
        <v>509</v>
      </c>
      <c r="C5182" s="204" t="s">
        <v>715</v>
      </c>
      <c r="D5182" s="204" t="s">
        <v>96</v>
      </c>
      <c r="E5182" s="204" t="s">
        <v>721</v>
      </c>
      <c r="F5182" s="205">
        <v>0</v>
      </c>
      <c r="G5182" s="205">
        <v>3351</v>
      </c>
      <c r="H5182">
        <f t="shared" si="94"/>
        <v>2011</v>
      </c>
    </row>
    <row r="5183" spans="1:8" x14ac:dyDescent="0.3">
      <c r="A5183" s="203">
        <v>40620</v>
      </c>
      <c r="B5183" s="204" t="s">
        <v>716</v>
      </c>
      <c r="C5183" s="204" t="s">
        <v>716</v>
      </c>
      <c r="D5183" s="204" t="s">
        <v>96</v>
      </c>
      <c r="E5183" s="204" t="s">
        <v>721</v>
      </c>
      <c r="F5183" s="205">
        <v>958</v>
      </c>
      <c r="G5183" s="205">
        <v>1558</v>
      </c>
      <c r="H5183">
        <f t="shared" si="94"/>
        <v>2011</v>
      </c>
    </row>
    <row r="5184" spans="1:8" x14ac:dyDescent="0.3">
      <c r="A5184" s="203">
        <v>40620</v>
      </c>
      <c r="B5184" s="204" t="s">
        <v>717</v>
      </c>
      <c r="C5184" s="204" t="s">
        <v>718</v>
      </c>
      <c r="D5184" s="204" t="s">
        <v>96</v>
      </c>
      <c r="E5184" s="204" t="s">
        <v>721</v>
      </c>
      <c r="F5184" s="205">
        <v>719</v>
      </c>
      <c r="G5184" s="205">
        <v>1214</v>
      </c>
      <c r="H5184">
        <f t="shared" si="94"/>
        <v>2011</v>
      </c>
    </row>
    <row r="5185" spans="1:8" x14ac:dyDescent="0.3">
      <c r="A5185" s="203">
        <v>40620</v>
      </c>
      <c r="B5185" s="204" t="s">
        <v>717</v>
      </c>
      <c r="C5185" s="204" t="s">
        <v>719</v>
      </c>
      <c r="D5185" s="204" t="s">
        <v>96</v>
      </c>
      <c r="E5185" s="204" t="s">
        <v>721</v>
      </c>
      <c r="F5185" s="205">
        <v>492</v>
      </c>
      <c r="G5185" s="205">
        <v>1048</v>
      </c>
      <c r="H5185">
        <f t="shared" si="94"/>
        <v>2011</v>
      </c>
    </row>
    <row r="5186" spans="1:8" x14ac:dyDescent="0.3">
      <c r="A5186" s="203">
        <v>40627</v>
      </c>
      <c r="B5186" s="204" t="s">
        <v>134</v>
      </c>
      <c r="C5186" s="204" t="s">
        <v>134</v>
      </c>
      <c r="D5186" s="204" t="s">
        <v>711</v>
      </c>
      <c r="E5186" s="204" t="s">
        <v>712</v>
      </c>
      <c r="F5186" s="205">
        <v>5330</v>
      </c>
      <c r="G5186" s="205">
        <v>7305</v>
      </c>
      <c r="H5186">
        <f t="shared" si="94"/>
        <v>2011</v>
      </c>
    </row>
    <row r="5187" spans="1:8" x14ac:dyDescent="0.3">
      <c r="A5187" s="203">
        <v>40627</v>
      </c>
      <c r="B5187" s="204" t="s">
        <v>509</v>
      </c>
      <c r="C5187" s="204" t="s">
        <v>713</v>
      </c>
      <c r="D5187" s="204" t="s">
        <v>96</v>
      </c>
      <c r="E5187" s="204" t="s">
        <v>712</v>
      </c>
      <c r="F5187" s="205">
        <v>2868</v>
      </c>
      <c r="G5187" s="205">
        <v>3911.2000000000003</v>
      </c>
      <c r="H5187">
        <f t="shared" ref="H5187:H5250" si="95">YEAR(A5187)</f>
        <v>2011</v>
      </c>
    </row>
    <row r="5188" spans="1:8" x14ac:dyDescent="0.3">
      <c r="A5188" s="203">
        <v>40627</v>
      </c>
      <c r="B5188" s="204" t="s">
        <v>509</v>
      </c>
      <c r="C5188" s="204" t="s">
        <v>714</v>
      </c>
      <c r="D5188" s="204" t="s">
        <v>96</v>
      </c>
      <c r="E5188" s="204" t="s">
        <v>712</v>
      </c>
      <c r="F5188" s="205">
        <v>465</v>
      </c>
      <c r="G5188" s="205">
        <v>550</v>
      </c>
      <c r="H5188">
        <f t="shared" si="95"/>
        <v>2011</v>
      </c>
    </row>
    <row r="5189" spans="1:8" x14ac:dyDescent="0.3">
      <c r="A5189" s="203">
        <v>40627</v>
      </c>
      <c r="B5189" s="204" t="s">
        <v>509</v>
      </c>
      <c r="C5189" s="204" t="s">
        <v>715</v>
      </c>
      <c r="D5189" s="204" t="s">
        <v>96</v>
      </c>
      <c r="E5189" s="204" t="s">
        <v>712</v>
      </c>
      <c r="F5189" s="205">
        <v>0</v>
      </c>
      <c r="G5189" s="205">
        <v>3199</v>
      </c>
      <c r="H5189">
        <f t="shared" si="95"/>
        <v>2011</v>
      </c>
    </row>
    <row r="5190" spans="1:8" x14ac:dyDescent="0.3">
      <c r="A5190" s="203">
        <v>40627</v>
      </c>
      <c r="B5190" s="204" t="s">
        <v>716</v>
      </c>
      <c r="C5190" s="204" t="s">
        <v>716</v>
      </c>
      <c r="D5190" s="204" t="s">
        <v>96</v>
      </c>
      <c r="E5190" s="204" t="s">
        <v>712</v>
      </c>
      <c r="F5190" s="205">
        <v>724</v>
      </c>
      <c r="G5190" s="205">
        <v>1879</v>
      </c>
      <c r="H5190">
        <f t="shared" si="95"/>
        <v>2011</v>
      </c>
    </row>
    <row r="5191" spans="1:8" x14ac:dyDescent="0.3">
      <c r="A5191" s="203">
        <v>40627</v>
      </c>
      <c r="B5191" s="204" t="s">
        <v>717</v>
      </c>
      <c r="C5191" s="204" t="s">
        <v>718</v>
      </c>
      <c r="D5191" s="204" t="s">
        <v>96</v>
      </c>
      <c r="E5191" s="204" t="s">
        <v>712</v>
      </c>
      <c r="F5191" s="205">
        <v>948</v>
      </c>
      <c r="G5191" s="205">
        <v>1464</v>
      </c>
      <c r="H5191">
        <f t="shared" si="95"/>
        <v>2011</v>
      </c>
    </row>
    <row r="5192" spans="1:8" x14ac:dyDescent="0.3">
      <c r="A5192" s="203">
        <v>40627</v>
      </c>
      <c r="B5192" s="204" t="s">
        <v>717</v>
      </c>
      <c r="C5192" s="204" t="s">
        <v>719</v>
      </c>
      <c r="D5192" s="204" t="s">
        <v>96</v>
      </c>
      <c r="E5192" s="204" t="s">
        <v>712</v>
      </c>
      <c r="F5192" s="205">
        <v>405</v>
      </c>
      <c r="G5192" s="205">
        <v>254</v>
      </c>
      <c r="H5192">
        <f t="shared" si="95"/>
        <v>2011</v>
      </c>
    </row>
    <row r="5193" spans="1:8" x14ac:dyDescent="0.3">
      <c r="A5193" s="203">
        <v>40627</v>
      </c>
      <c r="B5193" s="204" t="s">
        <v>720</v>
      </c>
      <c r="C5193" s="204" t="s">
        <v>720</v>
      </c>
      <c r="D5193" s="204" t="s">
        <v>96</v>
      </c>
      <c r="E5193" s="204" t="s">
        <v>712</v>
      </c>
      <c r="F5193" s="205">
        <v>236</v>
      </c>
      <c r="G5193" s="205">
        <v>553</v>
      </c>
      <c r="H5193">
        <f t="shared" si="95"/>
        <v>2011</v>
      </c>
    </row>
    <row r="5194" spans="1:8" x14ac:dyDescent="0.3">
      <c r="A5194" s="203">
        <v>40627</v>
      </c>
      <c r="B5194" s="204" t="s">
        <v>720</v>
      </c>
      <c r="C5194" s="204" t="s">
        <v>720</v>
      </c>
      <c r="D5194" s="204" t="s">
        <v>96</v>
      </c>
      <c r="E5194" s="204" t="s">
        <v>721</v>
      </c>
      <c r="F5194" s="205">
        <v>-11</v>
      </c>
      <c r="G5194" s="205">
        <v>361</v>
      </c>
      <c r="H5194">
        <f t="shared" si="95"/>
        <v>2011</v>
      </c>
    </row>
    <row r="5195" spans="1:8" x14ac:dyDescent="0.3">
      <c r="A5195" s="203">
        <v>40627</v>
      </c>
      <c r="B5195" s="204" t="s">
        <v>134</v>
      </c>
      <c r="C5195" s="204" t="s">
        <v>134</v>
      </c>
      <c r="D5195" s="204" t="s">
        <v>711</v>
      </c>
      <c r="E5195" s="204" t="s">
        <v>721</v>
      </c>
      <c r="F5195" s="205">
        <v>5912</v>
      </c>
      <c r="G5195" s="205">
        <v>6420</v>
      </c>
      <c r="H5195">
        <f t="shared" si="95"/>
        <v>2011</v>
      </c>
    </row>
    <row r="5196" spans="1:8" x14ac:dyDescent="0.3">
      <c r="A5196" s="203">
        <v>40627</v>
      </c>
      <c r="B5196" s="204" t="s">
        <v>509</v>
      </c>
      <c r="C5196" s="204" t="s">
        <v>713</v>
      </c>
      <c r="D5196" s="204" t="s">
        <v>96</v>
      </c>
      <c r="E5196" s="204" t="s">
        <v>721</v>
      </c>
      <c r="F5196" s="205">
        <v>3610.2000000000003</v>
      </c>
      <c r="G5196" s="205">
        <v>2652.1000000000004</v>
      </c>
      <c r="H5196">
        <f t="shared" si="95"/>
        <v>2011</v>
      </c>
    </row>
    <row r="5197" spans="1:8" x14ac:dyDescent="0.3">
      <c r="A5197" s="203">
        <v>40627</v>
      </c>
      <c r="B5197" s="204" t="s">
        <v>509</v>
      </c>
      <c r="C5197" s="204" t="s">
        <v>714</v>
      </c>
      <c r="D5197" s="204" t="s">
        <v>96</v>
      </c>
      <c r="E5197" s="204" t="s">
        <v>721</v>
      </c>
      <c r="F5197" s="205">
        <v>536</v>
      </c>
      <c r="G5197" s="205">
        <v>554</v>
      </c>
      <c r="H5197">
        <f t="shared" si="95"/>
        <v>2011</v>
      </c>
    </row>
    <row r="5198" spans="1:8" x14ac:dyDescent="0.3">
      <c r="A5198" s="203">
        <v>40627</v>
      </c>
      <c r="B5198" s="204" t="s">
        <v>509</v>
      </c>
      <c r="C5198" s="204" t="s">
        <v>715</v>
      </c>
      <c r="D5198" s="204" t="s">
        <v>96</v>
      </c>
      <c r="E5198" s="204" t="s">
        <v>721</v>
      </c>
      <c r="F5198" s="205">
        <v>0</v>
      </c>
      <c r="G5198" s="205">
        <v>3334</v>
      </c>
      <c r="H5198">
        <f t="shared" si="95"/>
        <v>2011</v>
      </c>
    </row>
    <row r="5199" spans="1:8" x14ac:dyDescent="0.3">
      <c r="A5199" s="203">
        <v>40627</v>
      </c>
      <c r="B5199" s="204" t="s">
        <v>716</v>
      </c>
      <c r="C5199" s="204" t="s">
        <v>716</v>
      </c>
      <c r="D5199" s="204" t="s">
        <v>96</v>
      </c>
      <c r="E5199" s="204" t="s">
        <v>721</v>
      </c>
      <c r="F5199" s="205">
        <v>1016</v>
      </c>
      <c r="G5199" s="205">
        <v>1527</v>
      </c>
      <c r="H5199">
        <f t="shared" si="95"/>
        <v>2011</v>
      </c>
    </row>
    <row r="5200" spans="1:8" x14ac:dyDescent="0.3">
      <c r="A5200" s="203">
        <v>40627</v>
      </c>
      <c r="B5200" s="204" t="s">
        <v>717</v>
      </c>
      <c r="C5200" s="204" t="s">
        <v>718</v>
      </c>
      <c r="D5200" s="204" t="s">
        <v>96</v>
      </c>
      <c r="E5200" s="204" t="s">
        <v>721</v>
      </c>
      <c r="F5200" s="205">
        <v>583</v>
      </c>
      <c r="G5200" s="205">
        <v>1016</v>
      </c>
      <c r="H5200">
        <f t="shared" si="95"/>
        <v>2011</v>
      </c>
    </row>
    <row r="5201" spans="1:8" x14ac:dyDescent="0.3">
      <c r="A5201" s="203">
        <v>40627</v>
      </c>
      <c r="B5201" s="204" t="s">
        <v>717</v>
      </c>
      <c r="C5201" s="204" t="s">
        <v>719</v>
      </c>
      <c r="D5201" s="204" t="s">
        <v>96</v>
      </c>
      <c r="E5201" s="204" t="s">
        <v>721</v>
      </c>
      <c r="F5201" s="205">
        <v>510</v>
      </c>
      <c r="G5201" s="205">
        <v>1186</v>
      </c>
      <c r="H5201">
        <f t="shared" si="95"/>
        <v>2011</v>
      </c>
    </row>
    <row r="5202" spans="1:8" x14ac:dyDescent="0.3">
      <c r="A5202" s="203">
        <v>40634</v>
      </c>
      <c r="B5202" s="204" t="s">
        <v>134</v>
      </c>
      <c r="C5202" s="204" t="s">
        <v>134</v>
      </c>
      <c r="D5202" s="204" t="s">
        <v>711</v>
      </c>
      <c r="E5202" s="204" t="s">
        <v>712</v>
      </c>
      <c r="F5202" s="205">
        <v>5134</v>
      </c>
      <c r="G5202" s="205">
        <v>8263</v>
      </c>
      <c r="H5202">
        <f t="shared" si="95"/>
        <v>2011</v>
      </c>
    </row>
    <row r="5203" spans="1:8" x14ac:dyDescent="0.3">
      <c r="A5203" s="203">
        <v>40634</v>
      </c>
      <c r="B5203" s="204" t="s">
        <v>509</v>
      </c>
      <c r="C5203" s="204" t="s">
        <v>713</v>
      </c>
      <c r="D5203" s="204" t="s">
        <v>96</v>
      </c>
      <c r="E5203" s="204" t="s">
        <v>712</v>
      </c>
      <c r="F5203" s="205">
        <v>2857</v>
      </c>
      <c r="G5203" s="205">
        <v>4564.8</v>
      </c>
      <c r="H5203">
        <f t="shared" si="95"/>
        <v>2011</v>
      </c>
    </row>
    <row r="5204" spans="1:8" x14ac:dyDescent="0.3">
      <c r="A5204" s="203">
        <v>40634</v>
      </c>
      <c r="B5204" s="204" t="s">
        <v>509</v>
      </c>
      <c r="C5204" s="204" t="s">
        <v>714</v>
      </c>
      <c r="D5204" s="204" t="s">
        <v>96</v>
      </c>
      <c r="E5204" s="204" t="s">
        <v>712</v>
      </c>
      <c r="F5204" s="205">
        <v>195</v>
      </c>
      <c r="G5204" s="205">
        <v>480</v>
      </c>
      <c r="H5204">
        <f t="shared" si="95"/>
        <v>2011</v>
      </c>
    </row>
    <row r="5205" spans="1:8" x14ac:dyDescent="0.3">
      <c r="A5205" s="203">
        <v>40634</v>
      </c>
      <c r="B5205" s="204" t="s">
        <v>509</v>
      </c>
      <c r="C5205" s="204" t="s">
        <v>715</v>
      </c>
      <c r="D5205" s="204" t="s">
        <v>96</v>
      </c>
      <c r="E5205" s="204" t="s">
        <v>712</v>
      </c>
      <c r="F5205" s="205">
        <v>0</v>
      </c>
      <c r="G5205" s="205">
        <v>3805</v>
      </c>
      <c r="H5205">
        <f t="shared" si="95"/>
        <v>2011</v>
      </c>
    </row>
    <row r="5206" spans="1:8" x14ac:dyDescent="0.3">
      <c r="A5206" s="203">
        <v>40634</v>
      </c>
      <c r="B5206" s="204" t="s">
        <v>716</v>
      </c>
      <c r="C5206" s="204" t="s">
        <v>716</v>
      </c>
      <c r="D5206" s="204" t="s">
        <v>96</v>
      </c>
      <c r="E5206" s="204" t="s">
        <v>712</v>
      </c>
      <c r="F5206" s="205">
        <v>785</v>
      </c>
      <c r="G5206" s="205">
        <v>1801</v>
      </c>
      <c r="H5206">
        <f t="shared" si="95"/>
        <v>2011</v>
      </c>
    </row>
    <row r="5207" spans="1:8" x14ac:dyDescent="0.3">
      <c r="A5207" s="203">
        <v>40634</v>
      </c>
      <c r="B5207" s="204" t="s">
        <v>717</v>
      </c>
      <c r="C5207" s="204" t="s">
        <v>718</v>
      </c>
      <c r="D5207" s="204" t="s">
        <v>96</v>
      </c>
      <c r="E5207" s="204" t="s">
        <v>712</v>
      </c>
      <c r="F5207" s="205">
        <v>1067</v>
      </c>
      <c r="G5207" s="205">
        <v>1763</v>
      </c>
      <c r="H5207">
        <f t="shared" si="95"/>
        <v>2011</v>
      </c>
    </row>
    <row r="5208" spans="1:8" x14ac:dyDescent="0.3">
      <c r="A5208" s="203">
        <v>40634</v>
      </c>
      <c r="B5208" s="204" t="s">
        <v>717</v>
      </c>
      <c r="C5208" s="204" t="s">
        <v>719</v>
      </c>
      <c r="D5208" s="204" t="s">
        <v>96</v>
      </c>
      <c r="E5208" s="204" t="s">
        <v>712</v>
      </c>
      <c r="F5208" s="205">
        <v>289</v>
      </c>
      <c r="G5208" s="205">
        <v>245</v>
      </c>
      <c r="H5208">
        <f t="shared" si="95"/>
        <v>2011</v>
      </c>
    </row>
    <row r="5209" spans="1:8" x14ac:dyDescent="0.3">
      <c r="A5209" s="203">
        <v>40634</v>
      </c>
      <c r="B5209" s="204" t="s">
        <v>720</v>
      </c>
      <c r="C5209" s="204" t="s">
        <v>720</v>
      </c>
      <c r="D5209" s="204" t="s">
        <v>96</v>
      </c>
      <c r="E5209" s="204" t="s">
        <v>712</v>
      </c>
      <c r="F5209" s="205">
        <v>278</v>
      </c>
      <c r="G5209" s="205">
        <v>739</v>
      </c>
      <c r="H5209">
        <f t="shared" si="95"/>
        <v>2011</v>
      </c>
    </row>
    <row r="5210" spans="1:8" x14ac:dyDescent="0.3">
      <c r="A5210" s="203">
        <v>40634</v>
      </c>
      <c r="B5210" s="204" t="s">
        <v>720</v>
      </c>
      <c r="C5210" s="204" t="s">
        <v>720</v>
      </c>
      <c r="D5210" s="204" t="s">
        <v>96</v>
      </c>
      <c r="E5210" s="204" t="s">
        <v>721</v>
      </c>
      <c r="F5210" s="205">
        <v>89</v>
      </c>
      <c r="G5210" s="205">
        <v>392</v>
      </c>
      <c r="H5210">
        <f t="shared" si="95"/>
        <v>2011</v>
      </c>
    </row>
    <row r="5211" spans="1:8" x14ac:dyDescent="0.3">
      <c r="A5211" s="203">
        <v>40634</v>
      </c>
      <c r="B5211" s="204" t="s">
        <v>134</v>
      </c>
      <c r="C5211" s="204" t="s">
        <v>134</v>
      </c>
      <c r="D5211" s="204" t="s">
        <v>711</v>
      </c>
      <c r="E5211" s="204" t="s">
        <v>721</v>
      </c>
      <c r="F5211" s="205">
        <v>5979</v>
      </c>
      <c r="G5211" s="205">
        <v>7031</v>
      </c>
      <c r="H5211">
        <f t="shared" si="95"/>
        <v>2011</v>
      </c>
    </row>
    <row r="5212" spans="1:8" x14ac:dyDescent="0.3">
      <c r="A5212" s="203">
        <v>40634</v>
      </c>
      <c r="B5212" s="204" t="s">
        <v>509</v>
      </c>
      <c r="C5212" s="204" t="s">
        <v>713</v>
      </c>
      <c r="D5212" s="204" t="s">
        <v>96</v>
      </c>
      <c r="E5212" s="204" t="s">
        <v>721</v>
      </c>
      <c r="F5212" s="205">
        <v>3502.4</v>
      </c>
      <c r="G5212" s="205">
        <v>2601.5</v>
      </c>
      <c r="H5212">
        <f t="shared" si="95"/>
        <v>2011</v>
      </c>
    </row>
    <row r="5213" spans="1:8" x14ac:dyDescent="0.3">
      <c r="A5213" s="203">
        <v>40634</v>
      </c>
      <c r="B5213" s="204" t="s">
        <v>509</v>
      </c>
      <c r="C5213" s="204" t="s">
        <v>714</v>
      </c>
      <c r="D5213" s="204" t="s">
        <v>96</v>
      </c>
      <c r="E5213" s="204" t="s">
        <v>721</v>
      </c>
      <c r="F5213" s="205">
        <v>409</v>
      </c>
      <c r="G5213" s="205">
        <v>504</v>
      </c>
      <c r="H5213">
        <f t="shared" si="95"/>
        <v>2011</v>
      </c>
    </row>
    <row r="5214" spans="1:8" x14ac:dyDescent="0.3">
      <c r="A5214" s="203">
        <v>40634</v>
      </c>
      <c r="B5214" s="204" t="s">
        <v>509</v>
      </c>
      <c r="C5214" s="204" t="s">
        <v>715</v>
      </c>
      <c r="D5214" s="204" t="s">
        <v>96</v>
      </c>
      <c r="E5214" s="204" t="s">
        <v>721</v>
      </c>
      <c r="F5214" s="205">
        <v>0</v>
      </c>
      <c r="G5214" s="205">
        <v>3239</v>
      </c>
      <c r="H5214">
        <f t="shared" si="95"/>
        <v>2011</v>
      </c>
    </row>
    <row r="5215" spans="1:8" x14ac:dyDescent="0.3">
      <c r="A5215" s="203">
        <v>40634</v>
      </c>
      <c r="B5215" s="204" t="s">
        <v>716</v>
      </c>
      <c r="C5215" s="204" t="s">
        <v>716</v>
      </c>
      <c r="D5215" s="204" t="s">
        <v>96</v>
      </c>
      <c r="E5215" s="204" t="s">
        <v>721</v>
      </c>
      <c r="F5215" s="205">
        <v>935</v>
      </c>
      <c r="G5215" s="205">
        <v>1509</v>
      </c>
      <c r="H5215">
        <f t="shared" si="95"/>
        <v>2011</v>
      </c>
    </row>
    <row r="5216" spans="1:8" x14ac:dyDescent="0.3">
      <c r="A5216" s="203">
        <v>40634</v>
      </c>
      <c r="B5216" s="204" t="s">
        <v>717</v>
      </c>
      <c r="C5216" s="204" t="s">
        <v>718</v>
      </c>
      <c r="D5216" s="204" t="s">
        <v>96</v>
      </c>
      <c r="E5216" s="204" t="s">
        <v>721</v>
      </c>
      <c r="F5216" s="205">
        <v>651</v>
      </c>
      <c r="G5216" s="205">
        <v>971</v>
      </c>
      <c r="H5216">
        <f t="shared" si="95"/>
        <v>2011</v>
      </c>
    </row>
    <row r="5217" spans="1:8" x14ac:dyDescent="0.3">
      <c r="A5217" s="203">
        <v>40634</v>
      </c>
      <c r="B5217" s="204" t="s">
        <v>717</v>
      </c>
      <c r="C5217" s="204" t="s">
        <v>719</v>
      </c>
      <c r="D5217" s="204" t="s">
        <v>96</v>
      </c>
      <c r="E5217" s="204" t="s">
        <v>721</v>
      </c>
      <c r="F5217" s="205">
        <v>306</v>
      </c>
      <c r="G5217" s="205">
        <v>1154</v>
      </c>
      <c r="H5217">
        <f t="shared" si="95"/>
        <v>2011</v>
      </c>
    </row>
    <row r="5218" spans="1:8" x14ac:dyDescent="0.3">
      <c r="A5218" s="203">
        <v>40641</v>
      </c>
      <c r="B5218" s="204" t="s">
        <v>134</v>
      </c>
      <c r="C5218" s="204" t="s">
        <v>134</v>
      </c>
      <c r="D5218" s="204" t="s">
        <v>711</v>
      </c>
      <c r="E5218" s="204" t="s">
        <v>712</v>
      </c>
      <c r="F5218" s="205">
        <v>5493</v>
      </c>
      <c r="G5218" s="205">
        <v>8553</v>
      </c>
      <c r="H5218">
        <f t="shared" si="95"/>
        <v>2011</v>
      </c>
    </row>
    <row r="5219" spans="1:8" x14ac:dyDescent="0.3">
      <c r="A5219" s="203">
        <v>40641</v>
      </c>
      <c r="B5219" s="204" t="s">
        <v>509</v>
      </c>
      <c r="C5219" s="204" t="s">
        <v>713</v>
      </c>
      <c r="D5219" s="204" t="s">
        <v>96</v>
      </c>
      <c r="E5219" s="204" t="s">
        <v>712</v>
      </c>
      <c r="F5219" s="205">
        <v>2780.3</v>
      </c>
      <c r="G5219" s="205">
        <v>4253.2000000000007</v>
      </c>
      <c r="H5219">
        <f t="shared" si="95"/>
        <v>2011</v>
      </c>
    </row>
    <row r="5220" spans="1:8" x14ac:dyDescent="0.3">
      <c r="A5220" s="203">
        <v>40641</v>
      </c>
      <c r="B5220" s="204" t="s">
        <v>509</v>
      </c>
      <c r="C5220" s="204" t="s">
        <v>714</v>
      </c>
      <c r="D5220" s="204" t="s">
        <v>96</v>
      </c>
      <c r="E5220" s="204" t="s">
        <v>712</v>
      </c>
      <c r="F5220" s="205">
        <v>486</v>
      </c>
      <c r="G5220" s="205">
        <v>681</v>
      </c>
      <c r="H5220">
        <f t="shared" si="95"/>
        <v>2011</v>
      </c>
    </row>
    <row r="5221" spans="1:8" x14ac:dyDescent="0.3">
      <c r="A5221" s="203">
        <v>40641</v>
      </c>
      <c r="B5221" s="204" t="s">
        <v>509</v>
      </c>
      <c r="C5221" s="204" t="s">
        <v>715</v>
      </c>
      <c r="D5221" s="204" t="s">
        <v>96</v>
      </c>
      <c r="E5221" s="204" t="s">
        <v>712</v>
      </c>
      <c r="F5221" s="205">
        <v>0</v>
      </c>
      <c r="G5221" s="205">
        <v>3667</v>
      </c>
      <c r="H5221">
        <f t="shared" si="95"/>
        <v>2011</v>
      </c>
    </row>
    <row r="5222" spans="1:8" x14ac:dyDescent="0.3">
      <c r="A5222" s="203">
        <v>40641</v>
      </c>
      <c r="B5222" s="204" t="s">
        <v>716</v>
      </c>
      <c r="C5222" s="204" t="s">
        <v>716</v>
      </c>
      <c r="D5222" s="204" t="s">
        <v>96</v>
      </c>
      <c r="E5222" s="204" t="s">
        <v>712</v>
      </c>
      <c r="F5222" s="205">
        <v>862</v>
      </c>
      <c r="G5222" s="205">
        <v>1997</v>
      </c>
      <c r="H5222">
        <f t="shared" si="95"/>
        <v>2011</v>
      </c>
    </row>
    <row r="5223" spans="1:8" x14ac:dyDescent="0.3">
      <c r="A5223" s="203">
        <v>40641</v>
      </c>
      <c r="B5223" s="204" t="s">
        <v>717</v>
      </c>
      <c r="C5223" s="204" t="s">
        <v>718</v>
      </c>
      <c r="D5223" s="204" t="s">
        <v>96</v>
      </c>
      <c r="E5223" s="204" t="s">
        <v>712</v>
      </c>
      <c r="F5223" s="205">
        <v>938</v>
      </c>
      <c r="G5223" s="205">
        <v>1472</v>
      </c>
      <c r="H5223">
        <f t="shared" si="95"/>
        <v>2011</v>
      </c>
    </row>
    <row r="5224" spans="1:8" x14ac:dyDescent="0.3">
      <c r="A5224" s="203">
        <v>40641</v>
      </c>
      <c r="B5224" s="204" t="s">
        <v>717</v>
      </c>
      <c r="C5224" s="204" t="s">
        <v>719</v>
      </c>
      <c r="D5224" s="204" t="s">
        <v>96</v>
      </c>
      <c r="E5224" s="204" t="s">
        <v>712</v>
      </c>
      <c r="F5224" s="205">
        <v>267</v>
      </c>
      <c r="G5224" s="205">
        <v>262</v>
      </c>
      <c r="H5224">
        <f t="shared" si="95"/>
        <v>2011</v>
      </c>
    </row>
    <row r="5225" spans="1:8" x14ac:dyDescent="0.3">
      <c r="A5225" s="203">
        <v>40641</v>
      </c>
      <c r="B5225" s="204" t="s">
        <v>720</v>
      </c>
      <c r="C5225" s="204" t="s">
        <v>720</v>
      </c>
      <c r="D5225" s="204" t="s">
        <v>96</v>
      </c>
      <c r="E5225" s="204" t="s">
        <v>712</v>
      </c>
      <c r="F5225" s="205">
        <v>187</v>
      </c>
      <c r="G5225" s="205">
        <v>620</v>
      </c>
      <c r="H5225">
        <f t="shared" si="95"/>
        <v>2011</v>
      </c>
    </row>
    <row r="5226" spans="1:8" x14ac:dyDescent="0.3">
      <c r="A5226" s="203">
        <v>40641</v>
      </c>
      <c r="B5226" s="204" t="s">
        <v>720</v>
      </c>
      <c r="C5226" s="204" t="s">
        <v>720</v>
      </c>
      <c r="D5226" s="204" t="s">
        <v>96</v>
      </c>
      <c r="E5226" s="204" t="s">
        <v>721</v>
      </c>
      <c r="F5226" s="205">
        <v>56</v>
      </c>
      <c r="G5226" s="205">
        <v>424</v>
      </c>
      <c r="H5226">
        <f t="shared" si="95"/>
        <v>2011</v>
      </c>
    </row>
    <row r="5227" spans="1:8" x14ac:dyDescent="0.3">
      <c r="A5227" s="203">
        <v>40641</v>
      </c>
      <c r="B5227" s="204" t="s">
        <v>134</v>
      </c>
      <c r="C5227" s="204" t="s">
        <v>134</v>
      </c>
      <c r="D5227" s="204" t="s">
        <v>711</v>
      </c>
      <c r="E5227" s="204" t="s">
        <v>721</v>
      </c>
      <c r="F5227" s="205">
        <v>6136</v>
      </c>
      <c r="G5227" s="205">
        <v>7354</v>
      </c>
      <c r="H5227">
        <f t="shared" si="95"/>
        <v>2011</v>
      </c>
    </row>
    <row r="5228" spans="1:8" x14ac:dyDescent="0.3">
      <c r="A5228" s="203">
        <v>40641</v>
      </c>
      <c r="B5228" s="204" t="s">
        <v>509</v>
      </c>
      <c r="C5228" s="204" t="s">
        <v>713</v>
      </c>
      <c r="D5228" s="204" t="s">
        <v>96</v>
      </c>
      <c r="E5228" s="204" t="s">
        <v>721</v>
      </c>
      <c r="F5228" s="205">
        <v>3764.2000000000003</v>
      </c>
      <c r="G5228" s="205">
        <v>2811.6000000000004</v>
      </c>
      <c r="H5228">
        <f t="shared" si="95"/>
        <v>2011</v>
      </c>
    </row>
    <row r="5229" spans="1:8" x14ac:dyDescent="0.3">
      <c r="A5229" s="203">
        <v>40641</v>
      </c>
      <c r="B5229" s="204" t="s">
        <v>509</v>
      </c>
      <c r="C5229" s="204" t="s">
        <v>714</v>
      </c>
      <c r="D5229" s="204" t="s">
        <v>96</v>
      </c>
      <c r="E5229" s="204" t="s">
        <v>721</v>
      </c>
      <c r="F5229" s="205">
        <v>417</v>
      </c>
      <c r="G5229" s="205">
        <v>423</v>
      </c>
      <c r="H5229">
        <f t="shared" si="95"/>
        <v>2011</v>
      </c>
    </row>
    <row r="5230" spans="1:8" x14ac:dyDescent="0.3">
      <c r="A5230" s="203">
        <v>40641</v>
      </c>
      <c r="B5230" s="204" t="s">
        <v>509</v>
      </c>
      <c r="C5230" s="204" t="s">
        <v>715</v>
      </c>
      <c r="D5230" s="204" t="s">
        <v>96</v>
      </c>
      <c r="E5230" s="204" t="s">
        <v>721</v>
      </c>
      <c r="F5230" s="205">
        <v>0</v>
      </c>
      <c r="G5230" s="205">
        <v>3371</v>
      </c>
      <c r="H5230">
        <f t="shared" si="95"/>
        <v>2011</v>
      </c>
    </row>
    <row r="5231" spans="1:8" x14ac:dyDescent="0.3">
      <c r="A5231" s="203">
        <v>40641</v>
      </c>
      <c r="B5231" s="204" t="s">
        <v>716</v>
      </c>
      <c r="C5231" s="204" t="s">
        <v>716</v>
      </c>
      <c r="D5231" s="204" t="s">
        <v>96</v>
      </c>
      <c r="E5231" s="204" t="s">
        <v>721</v>
      </c>
      <c r="F5231" s="205">
        <v>953</v>
      </c>
      <c r="G5231" s="205">
        <v>1427</v>
      </c>
      <c r="H5231">
        <f t="shared" si="95"/>
        <v>2011</v>
      </c>
    </row>
    <row r="5232" spans="1:8" x14ac:dyDescent="0.3">
      <c r="A5232" s="203">
        <v>40641</v>
      </c>
      <c r="B5232" s="204" t="s">
        <v>717</v>
      </c>
      <c r="C5232" s="204" t="s">
        <v>718</v>
      </c>
      <c r="D5232" s="204" t="s">
        <v>96</v>
      </c>
      <c r="E5232" s="204" t="s">
        <v>721</v>
      </c>
      <c r="F5232" s="205">
        <v>894</v>
      </c>
      <c r="G5232" s="205">
        <v>1140</v>
      </c>
      <c r="H5232">
        <f t="shared" si="95"/>
        <v>2011</v>
      </c>
    </row>
    <row r="5233" spans="1:8" x14ac:dyDescent="0.3">
      <c r="A5233" s="203">
        <v>40641</v>
      </c>
      <c r="B5233" s="204" t="s">
        <v>717</v>
      </c>
      <c r="C5233" s="204" t="s">
        <v>719</v>
      </c>
      <c r="D5233" s="204" t="s">
        <v>96</v>
      </c>
      <c r="E5233" s="204" t="s">
        <v>721</v>
      </c>
      <c r="F5233" s="205">
        <v>398</v>
      </c>
      <c r="G5233" s="205">
        <v>1185</v>
      </c>
      <c r="H5233">
        <f t="shared" si="95"/>
        <v>2011</v>
      </c>
    </row>
    <row r="5234" spans="1:8" x14ac:dyDescent="0.3">
      <c r="A5234" s="203">
        <v>40648</v>
      </c>
      <c r="B5234" s="204" t="s">
        <v>134</v>
      </c>
      <c r="C5234" s="204" t="s">
        <v>134</v>
      </c>
      <c r="D5234" s="204" t="s">
        <v>711</v>
      </c>
      <c r="E5234" s="204" t="s">
        <v>712</v>
      </c>
      <c r="F5234" s="205">
        <v>5245</v>
      </c>
      <c r="G5234" s="205">
        <v>7965</v>
      </c>
      <c r="H5234">
        <f t="shared" si="95"/>
        <v>2011</v>
      </c>
    </row>
    <row r="5235" spans="1:8" x14ac:dyDescent="0.3">
      <c r="A5235" s="203">
        <v>40648</v>
      </c>
      <c r="B5235" s="204" t="s">
        <v>509</v>
      </c>
      <c r="C5235" s="204" t="s">
        <v>713</v>
      </c>
      <c r="D5235" s="204" t="s">
        <v>96</v>
      </c>
      <c r="E5235" s="204" t="s">
        <v>712</v>
      </c>
      <c r="F5235" s="205">
        <v>3393.6000000000004</v>
      </c>
      <c r="G5235" s="205">
        <v>4039.7000000000003</v>
      </c>
      <c r="H5235">
        <f t="shared" si="95"/>
        <v>2011</v>
      </c>
    </row>
    <row r="5236" spans="1:8" x14ac:dyDescent="0.3">
      <c r="A5236" s="203">
        <v>40648</v>
      </c>
      <c r="B5236" s="204" t="s">
        <v>509</v>
      </c>
      <c r="C5236" s="204" t="s">
        <v>714</v>
      </c>
      <c r="D5236" s="204" t="s">
        <v>96</v>
      </c>
      <c r="E5236" s="204" t="s">
        <v>712</v>
      </c>
      <c r="F5236" s="205">
        <v>164</v>
      </c>
      <c r="G5236" s="205">
        <v>650</v>
      </c>
      <c r="H5236">
        <f t="shared" si="95"/>
        <v>2011</v>
      </c>
    </row>
    <row r="5237" spans="1:8" x14ac:dyDescent="0.3">
      <c r="A5237" s="203">
        <v>40648</v>
      </c>
      <c r="B5237" s="204" t="s">
        <v>509</v>
      </c>
      <c r="C5237" s="204" t="s">
        <v>715</v>
      </c>
      <c r="D5237" s="204" t="s">
        <v>96</v>
      </c>
      <c r="E5237" s="204" t="s">
        <v>712</v>
      </c>
      <c r="F5237" s="205">
        <v>0</v>
      </c>
      <c r="G5237" s="205">
        <v>3614</v>
      </c>
      <c r="H5237">
        <f t="shared" si="95"/>
        <v>2011</v>
      </c>
    </row>
    <row r="5238" spans="1:8" x14ac:dyDescent="0.3">
      <c r="A5238" s="203">
        <v>40648</v>
      </c>
      <c r="B5238" s="204" t="s">
        <v>716</v>
      </c>
      <c r="C5238" s="204" t="s">
        <v>716</v>
      </c>
      <c r="D5238" s="204" t="s">
        <v>96</v>
      </c>
      <c r="E5238" s="204" t="s">
        <v>712</v>
      </c>
      <c r="F5238" s="205">
        <v>699</v>
      </c>
      <c r="G5238" s="205">
        <v>1798</v>
      </c>
      <c r="H5238">
        <f t="shared" si="95"/>
        <v>2011</v>
      </c>
    </row>
    <row r="5239" spans="1:8" x14ac:dyDescent="0.3">
      <c r="A5239" s="203">
        <v>40648</v>
      </c>
      <c r="B5239" s="204" t="s">
        <v>717</v>
      </c>
      <c r="C5239" s="204" t="s">
        <v>718</v>
      </c>
      <c r="D5239" s="204" t="s">
        <v>96</v>
      </c>
      <c r="E5239" s="204" t="s">
        <v>712</v>
      </c>
      <c r="F5239" s="205">
        <v>936</v>
      </c>
      <c r="G5239" s="205">
        <v>1411</v>
      </c>
      <c r="H5239">
        <f t="shared" si="95"/>
        <v>2011</v>
      </c>
    </row>
    <row r="5240" spans="1:8" x14ac:dyDescent="0.3">
      <c r="A5240" s="203">
        <v>40648</v>
      </c>
      <c r="B5240" s="204" t="s">
        <v>717</v>
      </c>
      <c r="C5240" s="204" t="s">
        <v>719</v>
      </c>
      <c r="D5240" s="204" t="s">
        <v>96</v>
      </c>
      <c r="E5240" s="204" t="s">
        <v>712</v>
      </c>
      <c r="F5240" s="205">
        <v>317</v>
      </c>
      <c r="G5240" s="205">
        <v>309</v>
      </c>
      <c r="H5240">
        <f t="shared" si="95"/>
        <v>2011</v>
      </c>
    </row>
    <row r="5241" spans="1:8" x14ac:dyDescent="0.3">
      <c r="A5241" s="203">
        <v>40648</v>
      </c>
      <c r="B5241" s="204" t="s">
        <v>720</v>
      </c>
      <c r="C5241" s="204" t="s">
        <v>720</v>
      </c>
      <c r="D5241" s="204" t="s">
        <v>96</v>
      </c>
      <c r="E5241" s="204" t="s">
        <v>712</v>
      </c>
      <c r="F5241" s="205">
        <v>246</v>
      </c>
      <c r="G5241" s="205">
        <v>585</v>
      </c>
      <c r="H5241">
        <f t="shared" si="95"/>
        <v>2011</v>
      </c>
    </row>
    <row r="5242" spans="1:8" x14ac:dyDescent="0.3">
      <c r="A5242" s="203">
        <v>40648</v>
      </c>
      <c r="B5242" s="204" t="s">
        <v>720</v>
      </c>
      <c r="C5242" s="204" t="s">
        <v>720</v>
      </c>
      <c r="D5242" s="204" t="s">
        <v>96</v>
      </c>
      <c r="E5242" s="204" t="s">
        <v>721</v>
      </c>
      <c r="F5242" s="205">
        <v>94</v>
      </c>
      <c r="G5242" s="205">
        <v>481</v>
      </c>
      <c r="H5242">
        <f t="shared" si="95"/>
        <v>2011</v>
      </c>
    </row>
    <row r="5243" spans="1:8" x14ac:dyDescent="0.3">
      <c r="A5243" s="203">
        <v>40648</v>
      </c>
      <c r="B5243" s="204" t="s">
        <v>134</v>
      </c>
      <c r="C5243" s="204" t="s">
        <v>134</v>
      </c>
      <c r="D5243" s="204" t="s">
        <v>711</v>
      </c>
      <c r="E5243" s="204" t="s">
        <v>721</v>
      </c>
      <c r="F5243" s="205">
        <v>6221</v>
      </c>
      <c r="G5243" s="205">
        <v>7737</v>
      </c>
      <c r="H5243">
        <f t="shared" si="95"/>
        <v>2011</v>
      </c>
    </row>
    <row r="5244" spans="1:8" x14ac:dyDescent="0.3">
      <c r="A5244" s="203">
        <v>40648</v>
      </c>
      <c r="B5244" s="204" t="s">
        <v>509</v>
      </c>
      <c r="C5244" s="204" t="s">
        <v>713</v>
      </c>
      <c r="D5244" s="204" t="s">
        <v>96</v>
      </c>
      <c r="E5244" s="204" t="s">
        <v>721</v>
      </c>
      <c r="F5244" s="205">
        <v>3656.4</v>
      </c>
      <c r="G5244" s="205">
        <v>2730.2000000000003</v>
      </c>
      <c r="H5244">
        <f t="shared" si="95"/>
        <v>2011</v>
      </c>
    </row>
    <row r="5245" spans="1:8" x14ac:dyDescent="0.3">
      <c r="A5245" s="203">
        <v>40648</v>
      </c>
      <c r="B5245" s="204" t="s">
        <v>509</v>
      </c>
      <c r="C5245" s="204" t="s">
        <v>714</v>
      </c>
      <c r="D5245" s="204" t="s">
        <v>96</v>
      </c>
      <c r="E5245" s="204" t="s">
        <v>721</v>
      </c>
      <c r="F5245" s="205">
        <v>480</v>
      </c>
      <c r="G5245" s="205">
        <v>601</v>
      </c>
      <c r="H5245">
        <f t="shared" si="95"/>
        <v>2011</v>
      </c>
    </row>
    <row r="5246" spans="1:8" x14ac:dyDescent="0.3">
      <c r="A5246" s="203">
        <v>40648</v>
      </c>
      <c r="B5246" s="204" t="s">
        <v>509</v>
      </c>
      <c r="C5246" s="204" t="s">
        <v>715</v>
      </c>
      <c r="D5246" s="204" t="s">
        <v>96</v>
      </c>
      <c r="E5246" s="204" t="s">
        <v>721</v>
      </c>
      <c r="F5246" s="205">
        <v>0</v>
      </c>
      <c r="G5246" s="205">
        <v>3297</v>
      </c>
      <c r="H5246">
        <f t="shared" si="95"/>
        <v>2011</v>
      </c>
    </row>
    <row r="5247" spans="1:8" x14ac:dyDescent="0.3">
      <c r="A5247" s="203">
        <v>40648</v>
      </c>
      <c r="B5247" s="204" t="s">
        <v>716</v>
      </c>
      <c r="C5247" s="204" t="s">
        <v>716</v>
      </c>
      <c r="D5247" s="204" t="s">
        <v>96</v>
      </c>
      <c r="E5247" s="204" t="s">
        <v>721</v>
      </c>
      <c r="F5247" s="205">
        <v>909</v>
      </c>
      <c r="G5247" s="205">
        <v>1418</v>
      </c>
      <c r="H5247">
        <f t="shared" si="95"/>
        <v>2011</v>
      </c>
    </row>
    <row r="5248" spans="1:8" x14ac:dyDescent="0.3">
      <c r="A5248" s="203">
        <v>40648</v>
      </c>
      <c r="B5248" s="204" t="s">
        <v>717</v>
      </c>
      <c r="C5248" s="204" t="s">
        <v>718</v>
      </c>
      <c r="D5248" s="204" t="s">
        <v>96</v>
      </c>
      <c r="E5248" s="204" t="s">
        <v>721</v>
      </c>
      <c r="F5248" s="205">
        <v>896</v>
      </c>
      <c r="G5248" s="205">
        <v>1120</v>
      </c>
      <c r="H5248">
        <f t="shared" si="95"/>
        <v>2011</v>
      </c>
    </row>
    <row r="5249" spans="1:8" x14ac:dyDescent="0.3">
      <c r="A5249" s="203">
        <v>40648</v>
      </c>
      <c r="B5249" s="204" t="s">
        <v>717</v>
      </c>
      <c r="C5249" s="204" t="s">
        <v>719</v>
      </c>
      <c r="D5249" s="204" t="s">
        <v>96</v>
      </c>
      <c r="E5249" s="204" t="s">
        <v>721</v>
      </c>
      <c r="F5249" s="205">
        <v>201</v>
      </c>
      <c r="G5249" s="205">
        <v>1209</v>
      </c>
      <c r="H5249">
        <f t="shared" si="95"/>
        <v>2011</v>
      </c>
    </row>
    <row r="5250" spans="1:8" x14ac:dyDescent="0.3">
      <c r="A5250" s="203">
        <v>40655</v>
      </c>
      <c r="B5250" s="204" t="s">
        <v>134</v>
      </c>
      <c r="C5250" s="204" t="s">
        <v>134</v>
      </c>
      <c r="D5250" s="204" t="s">
        <v>711</v>
      </c>
      <c r="E5250" s="204" t="s">
        <v>712</v>
      </c>
      <c r="F5250" s="205">
        <v>5221</v>
      </c>
      <c r="G5250" s="205">
        <v>8575</v>
      </c>
      <c r="H5250">
        <f t="shared" si="95"/>
        <v>2011</v>
      </c>
    </row>
    <row r="5251" spans="1:8" x14ac:dyDescent="0.3">
      <c r="A5251" s="203">
        <v>40655</v>
      </c>
      <c r="B5251" s="204" t="s">
        <v>509</v>
      </c>
      <c r="C5251" s="204" t="s">
        <v>713</v>
      </c>
      <c r="D5251" s="204" t="s">
        <v>96</v>
      </c>
      <c r="E5251" s="204" t="s">
        <v>712</v>
      </c>
      <c r="F5251" s="205">
        <v>2871.2000000000003</v>
      </c>
      <c r="G5251" s="205">
        <v>3567.7000000000003</v>
      </c>
      <c r="H5251">
        <f t="shared" ref="H5251:H5314" si="96">YEAR(A5251)</f>
        <v>2011</v>
      </c>
    </row>
    <row r="5252" spans="1:8" x14ac:dyDescent="0.3">
      <c r="A5252" s="203">
        <v>40655</v>
      </c>
      <c r="B5252" s="204" t="s">
        <v>509</v>
      </c>
      <c r="C5252" s="204" t="s">
        <v>714</v>
      </c>
      <c r="D5252" s="204" t="s">
        <v>96</v>
      </c>
      <c r="E5252" s="204" t="s">
        <v>712</v>
      </c>
      <c r="F5252" s="205">
        <v>412</v>
      </c>
      <c r="G5252" s="205">
        <v>538</v>
      </c>
      <c r="H5252">
        <f t="shared" si="96"/>
        <v>2011</v>
      </c>
    </row>
    <row r="5253" spans="1:8" x14ac:dyDescent="0.3">
      <c r="A5253" s="203">
        <v>40655</v>
      </c>
      <c r="B5253" s="204" t="s">
        <v>509</v>
      </c>
      <c r="C5253" s="204" t="s">
        <v>715</v>
      </c>
      <c r="D5253" s="204" t="s">
        <v>96</v>
      </c>
      <c r="E5253" s="204" t="s">
        <v>712</v>
      </c>
      <c r="F5253" s="205">
        <v>0</v>
      </c>
      <c r="G5253" s="205">
        <v>3375</v>
      </c>
      <c r="H5253">
        <f t="shared" si="96"/>
        <v>2011</v>
      </c>
    </row>
    <row r="5254" spans="1:8" x14ac:dyDescent="0.3">
      <c r="A5254" s="203">
        <v>40655</v>
      </c>
      <c r="B5254" s="204" t="s">
        <v>716</v>
      </c>
      <c r="C5254" s="204" t="s">
        <v>716</v>
      </c>
      <c r="D5254" s="204" t="s">
        <v>96</v>
      </c>
      <c r="E5254" s="204" t="s">
        <v>712</v>
      </c>
      <c r="F5254" s="205">
        <v>706</v>
      </c>
      <c r="G5254" s="205">
        <v>1677</v>
      </c>
      <c r="H5254">
        <f t="shared" si="96"/>
        <v>2011</v>
      </c>
    </row>
    <row r="5255" spans="1:8" x14ac:dyDescent="0.3">
      <c r="A5255" s="203">
        <v>40655</v>
      </c>
      <c r="B5255" s="204" t="s">
        <v>717</v>
      </c>
      <c r="C5255" s="204" t="s">
        <v>718</v>
      </c>
      <c r="D5255" s="204" t="s">
        <v>96</v>
      </c>
      <c r="E5255" s="204" t="s">
        <v>712</v>
      </c>
      <c r="F5255" s="205">
        <v>928</v>
      </c>
      <c r="G5255" s="205">
        <v>1372</v>
      </c>
      <c r="H5255">
        <f t="shared" si="96"/>
        <v>2011</v>
      </c>
    </row>
    <row r="5256" spans="1:8" x14ac:dyDescent="0.3">
      <c r="A5256" s="203">
        <v>40655</v>
      </c>
      <c r="B5256" s="204" t="s">
        <v>717</v>
      </c>
      <c r="C5256" s="204" t="s">
        <v>719</v>
      </c>
      <c r="D5256" s="204" t="s">
        <v>96</v>
      </c>
      <c r="E5256" s="204" t="s">
        <v>712</v>
      </c>
      <c r="F5256" s="205">
        <v>223</v>
      </c>
      <c r="G5256" s="205">
        <v>312</v>
      </c>
      <c r="H5256">
        <f t="shared" si="96"/>
        <v>2011</v>
      </c>
    </row>
    <row r="5257" spans="1:8" x14ac:dyDescent="0.3">
      <c r="A5257" s="203">
        <v>40655</v>
      </c>
      <c r="B5257" s="204" t="s">
        <v>720</v>
      </c>
      <c r="C5257" s="204" t="s">
        <v>720</v>
      </c>
      <c r="D5257" s="204" t="s">
        <v>96</v>
      </c>
      <c r="E5257" s="204" t="s">
        <v>712</v>
      </c>
      <c r="F5257" s="205">
        <v>151</v>
      </c>
      <c r="G5257" s="205">
        <v>487</v>
      </c>
      <c r="H5257">
        <f t="shared" si="96"/>
        <v>2011</v>
      </c>
    </row>
    <row r="5258" spans="1:8" x14ac:dyDescent="0.3">
      <c r="A5258" s="203">
        <v>40655</v>
      </c>
      <c r="B5258" s="204" t="s">
        <v>720</v>
      </c>
      <c r="C5258" s="204" t="s">
        <v>720</v>
      </c>
      <c r="D5258" s="204" t="s">
        <v>96</v>
      </c>
      <c r="E5258" s="204" t="s">
        <v>721</v>
      </c>
      <c r="F5258" s="205">
        <v>125</v>
      </c>
      <c r="G5258" s="205">
        <v>502</v>
      </c>
      <c r="H5258">
        <f t="shared" si="96"/>
        <v>2011</v>
      </c>
    </row>
    <row r="5259" spans="1:8" x14ac:dyDescent="0.3">
      <c r="A5259" s="203">
        <v>40655</v>
      </c>
      <c r="B5259" s="204" t="s">
        <v>134</v>
      </c>
      <c r="C5259" s="204" t="s">
        <v>134</v>
      </c>
      <c r="D5259" s="204" t="s">
        <v>711</v>
      </c>
      <c r="E5259" s="204" t="s">
        <v>721</v>
      </c>
      <c r="F5259" s="205">
        <v>6223</v>
      </c>
      <c r="G5259" s="205">
        <v>7761</v>
      </c>
      <c r="H5259">
        <f t="shared" si="96"/>
        <v>2011</v>
      </c>
    </row>
    <row r="5260" spans="1:8" x14ac:dyDescent="0.3">
      <c r="A5260" s="203">
        <v>40655</v>
      </c>
      <c r="B5260" s="204" t="s">
        <v>509</v>
      </c>
      <c r="C5260" s="204" t="s">
        <v>713</v>
      </c>
      <c r="D5260" s="204" t="s">
        <v>96</v>
      </c>
      <c r="E5260" s="204" t="s">
        <v>721</v>
      </c>
      <c r="F5260" s="205">
        <v>3489.2000000000003</v>
      </c>
      <c r="G5260" s="205">
        <v>2855.6000000000004</v>
      </c>
      <c r="H5260">
        <f t="shared" si="96"/>
        <v>2011</v>
      </c>
    </row>
    <row r="5261" spans="1:8" x14ac:dyDescent="0.3">
      <c r="A5261" s="203">
        <v>40655</v>
      </c>
      <c r="B5261" s="204" t="s">
        <v>509</v>
      </c>
      <c r="C5261" s="204" t="s">
        <v>714</v>
      </c>
      <c r="D5261" s="204" t="s">
        <v>96</v>
      </c>
      <c r="E5261" s="204" t="s">
        <v>721</v>
      </c>
      <c r="F5261" s="205">
        <v>395</v>
      </c>
      <c r="G5261" s="205">
        <v>441</v>
      </c>
      <c r="H5261">
        <f t="shared" si="96"/>
        <v>2011</v>
      </c>
    </row>
    <row r="5262" spans="1:8" x14ac:dyDescent="0.3">
      <c r="A5262" s="203">
        <v>40655</v>
      </c>
      <c r="B5262" s="204" t="s">
        <v>509</v>
      </c>
      <c r="C5262" s="204" t="s">
        <v>715</v>
      </c>
      <c r="D5262" s="204" t="s">
        <v>96</v>
      </c>
      <c r="E5262" s="204" t="s">
        <v>721</v>
      </c>
      <c r="F5262" s="205">
        <v>0</v>
      </c>
      <c r="G5262" s="205">
        <v>3025</v>
      </c>
      <c r="H5262">
        <f t="shared" si="96"/>
        <v>2011</v>
      </c>
    </row>
    <row r="5263" spans="1:8" x14ac:dyDescent="0.3">
      <c r="A5263" s="203">
        <v>40655</v>
      </c>
      <c r="B5263" s="204" t="s">
        <v>716</v>
      </c>
      <c r="C5263" s="204" t="s">
        <v>716</v>
      </c>
      <c r="D5263" s="204" t="s">
        <v>96</v>
      </c>
      <c r="E5263" s="204" t="s">
        <v>721</v>
      </c>
      <c r="F5263" s="205">
        <v>833</v>
      </c>
      <c r="G5263" s="205">
        <v>1294</v>
      </c>
      <c r="H5263">
        <f t="shared" si="96"/>
        <v>2011</v>
      </c>
    </row>
    <row r="5264" spans="1:8" x14ac:dyDescent="0.3">
      <c r="A5264" s="203">
        <v>40655</v>
      </c>
      <c r="B5264" s="204" t="s">
        <v>717</v>
      </c>
      <c r="C5264" s="204" t="s">
        <v>718</v>
      </c>
      <c r="D5264" s="204" t="s">
        <v>96</v>
      </c>
      <c r="E5264" s="204" t="s">
        <v>721</v>
      </c>
      <c r="F5264" s="205">
        <v>1123</v>
      </c>
      <c r="G5264" s="205">
        <v>1252</v>
      </c>
      <c r="H5264">
        <f t="shared" si="96"/>
        <v>2011</v>
      </c>
    </row>
    <row r="5265" spans="1:8" x14ac:dyDescent="0.3">
      <c r="A5265" s="203">
        <v>40655</v>
      </c>
      <c r="B5265" s="204" t="s">
        <v>717</v>
      </c>
      <c r="C5265" s="204" t="s">
        <v>719</v>
      </c>
      <c r="D5265" s="204" t="s">
        <v>96</v>
      </c>
      <c r="E5265" s="204" t="s">
        <v>721</v>
      </c>
      <c r="F5265" s="205">
        <v>73</v>
      </c>
      <c r="G5265" s="205">
        <v>1091</v>
      </c>
      <c r="H5265">
        <f t="shared" si="96"/>
        <v>2011</v>
      </c>
    </row>
    <row r="5266" spans="1:8" x14ac:dyDescent="0.3">
      <c r="A5266" s="203">
        <v>40662</v>
      </c>
      <c r="B5266" s="204" t="s">
        <v>134</v>
      </c>
      <c r="C5266" s="204" t="s">
        <v>134</v>
      </c>
      <c r="D5266" s="204" t="s">
        <v>711</v>
      </c>
      <c r="E5266" s="204" t="s">
        <v>712</v>
      </c>
      <c r="F5266" s="205">
        <v>5587</v>
      </c>
      <c r="G5266" s="205">
        <v>9431</v>
      </c>
      <c r="H5266">
        <f t="shared" si="96"/>
        <v>2011</v>
      </c>
    </row>
    <row r="5267" spans="1:8" x14ac:dyDescent="0.3">
      <c r="A5267" s="203">
        <v>40662</v>
      </c>
      <c r="B5267" s="204" t="s">
        <v>509</v>
      </c>
      <c r="C5267" s="204" t="s">
        <v>713</v>
      </c>
      <c r="D5267" s="204" t="s">
        <v>96</v>
      </c>
      <c r="E5267" s="204" t="s">
        <v>712</v>
      </c>
      <c r="F5267" s="205">
        <v>3168.5000000000005</v>
      </c>
      <c r="G5267" s="205">
        <v>4025.5000000000005</v>
      </c>
      <c r="H5267">
        <f t="shared" si="96"/>
        <v>2011</v>
      </c>
    </row>
    <row r="5268" spans="1:8" x14ac:dyDescent="0.3">
      <c r="A5268" s="203">
        <v>40662</v>
      </c>
      <c r="B5268" s="204" t="s">
        <v>509</v>
      </c>
      <c r="C5268" s="204" t="s">
        <v>714</v>
      </c>
      <c r="D5268" s="204" t="s">
        <v>96</v>
      </c>
      <c r="E5268" s="204" t="s">
        <v>712</v>
      </c>
      <c r="F5268" s="205">
        <v>420</v>
      </c>
      <c r="G5268" s="205">
        <v>572</v>
      </c>
      <c r="H5268">
        <f t="shared" si="96"/>
        <v>2011</v>
      </c>
    </row>
    <row r="5269" spans="1:8" x14ac:dyDescent="0.3">
      <c r="A5269" s="203">
        <v>40662</v>
      </c>
      <c r="B5269" s="204" t="s">
        <v>509</v>
      </c>
      <c r="C5269" s="204" t="s">
        <v>715</v>
      </c>
      <c r="D5269" s="204" t="s">
        <v>96</v>
      </c>
      <c r="E5269" s="204" t="s">
        <v>712</v>
      </c>
      <c r="F5269" s="205">
        <v>0</v>
      </c>
      <c r="G5269" s="205">
        <v>3000</v>
      </c>
      <c r="H5269">
        <f t="shared" si="96"/>
        <v>2011</v>
      </c>
    </row>
    <row r="5270" spans="1:8" x14ac:dyDescent="0.3">
      <c r="A5270" s="203">
        <v>40662</v>
      </c>
      <c r="B5270" s="204" t="s">
        <v>716</v>
      </c>
      <c r="C5270" s="204" t="s">
        <v>716</v>
      </c>
      <c r="D5270" s="204" t="s">
        <v>96</v>
      </c>
      <c r="E5270" s="204" t="s">
        <v>712</v>
      </c>
      <c r="F5270" s="205">
        <v>613</v>
      </c>
      <c r="G5270" s="205">
        <v>1771</v>
      </c>
      <c r="H5270">
        <f t="shared" si="96"/>
        <v>2011</v>
      </c>
    </row>
    <row r="5271" spans="1:8" x14ac:dyDescent="0.3">
      <c r="A5271" s="203">
        <v>40662</v>
      </c>
      <c r="B5271" s="204" t="s">
        <v>717</v>
      </c>
      <c r="C5271" s="204" t="s">
        <v>718</v>
      </c>
      <c r="D5271" s="204" t="s">
        <v>96</v>
      </c>
      <c r="E5271" s="204" t="s">
        <v>712</v>
      </c>
      <c r="F5271" s="205">
        <v>1025</v>
      </c>
      <c r="G5271" s="205">
        <v>1357</v>
      </c>
      <c r="H5271">
        <f t="shared" si="96"/>
        <v>2011</v>
      </c>
    </row>
    <row r="5272" spans="1:8" x14ac:dyDescent="0.3">
      <c r="A5272" s="203">
        <v>40662</v>
      </c>
      <c r="B5272" s="204" t="s">
        <v>717</v>
      </c>
      <c r="C5272" s="204" t="s">
        <v>719</v>
      </c>
      <c r="D5272" s="204" t="s">
        <v>96</v>
      </c>
      <c r="E5272" s="204" t="s">
        <v>712</v>
      </c>
      <c r="F5272" s="205">
        <v>139</v>
      </c>
      <c r="G5272" s="205">
        <v>200</v>
      </c>
      <c r="H5272">
        <f t="shared" si="96"/>
        <v>2011</v>
      </c>
    </row>
    <row r="5273" spans="1:8" x14ac:dyDescent="0.3">
      <c r="A5273" s="203">
        <v>40662</v>
      </c>
      <c r="B5273" s="204" t="s">
        <v>720</v>
      </c>
      <c r="C5273" s="204" t="s">
        <v>720</v>
      </c>
      <c r="D5273" s="204" t="s">
        <v>96</v>
      </c>
      <c r="E5273" s="204" t="s">
        <v>712</v>
      </c>
      <c r="F5273" s="205">
        <v>301</v>
      </c>
      <c r="G5273" s="205">
        <v>586</v>
      </c>
      <c r="H5273">
        <f t="shared" si="96"/>
        <v>2011</v>
      </c>
    </row>
    <row r="5274" spans="1:8" x14ac:dyDescent="0.3">
      <c r="A5274" s="203">
        <v>40662</v>
      </c>
      <c r="B5274" s="204" t="s">
        <v>720</v>
      </c>
      <c r="C5274" s="204" t="s">
        <v>720</v>
      </c>
      <c r="D5274" s="204" t="s">
        <v>96</v>
      </c>
      <c r="E5274" s="204" t="s">
        <v>721</v>
      </c>
      <c r="F5274" s="205">
        <v>76</v>
      </c>
      <c r="G5274" s="205">
        <v>510</v>
      </c>
      <c r="H5274">
        <f t="shared" si="96"/>
        <v>2011</v>
      </c>
    </row>
    <row r="5275" spans="1:8" x14ac:dyDescent="0.3">
      <c r="A5275" s="203">
        <v>40662</v>
      </c>
      <c r="B5275" s="204" t="s">
        <v>134</v>
      </c>
      <c r="C5275" s="204" t="s">
        <v>134</v>
      </c>
      <c r="D5275" s="204" t="s">
        <v>711</v>
      </c>
      <c r="E5275" s="204" t="s">
        <v>721</v>
      </c>
      <c r="F5275" s="205">
        <v>6434</v>
      </c>
      <c r="G5275" s="205">
        <v>7984</v>
      </c>
      <c r="H5275">
        <f t="shared" si="96"/>
        <v>2011</v>
      </c>
    </row>
    <row r="5276" spans="1:8" x14ac:dyDescent="0.3">
      <c r="A5276" s="203">
        <v>40662</v>
      </c>
      <c r="B5276" s="204" t="s">
        <v>509</v>
      </c>
      <c r="C5276" s="204" t="s">
        <v>713</v>
      </c>
      <c r="D5276" s="204" t="s">
        <v>96</v>
      </c>
      <c r="E5276" s="204" t="s">
        <v>721</v>
      </c>
      <c r="F5276" s="205">
        <v>3254.9</v>
      </c>
      <c r="G5276" s="205">
        <v>2583.9</v>
      </c>
      <c r="H5276">
        <f t="shared" si="96"/>
        <v>2011</v>
      </c>
    </row>
    <row r="5277" spans="1:8" x14ac:dyDescent="0.3">
      <c r="A5277" s="203">
        <v>40662</v>
      </c>
      <c r="B5277" s="204" t="s">
        <v>509</v>
      </c>
      <c r="C5277" s="204" t="s">
        <v>714</v>
      </c>
      <c r="D5277" s="204" t="s">
        <v>96</v>
      </c>
      <c r="E5277" s="204" t="s">
        <v>721</v>
      </c>
      <c r="F5277" s="205">
        <v>436</v>
      </c>
      <c r="G5277" s="205">
        <v>462</v>
      </c>
      <c r="H5277">
        <f t="shared" si="96"/>
        <v>2011</v>
      </c>
    </row>
    <row r="5278" spans="1:8" x14ac:dyDescent="0.3">
      <c r="A5278" s="203">
        <v>40662</v>
      </c>
      <c r="B5278" s="204" t="s">
        <v>509</v>
      </c>
      <c r="C5278" s="204" t="s">
        <v>715</v>
      </c>
      <c r="D5278" s="204" t="s">
        <v>96</v>
      </c>
      <c r="E5278" s="204" t="s">
        <v>721</v>
      </c>
      <c r="F5278" s="205">
        <v>0</v>
      </c>
      <c r="G5278" s="205">
        <v>3484</v>
      </c>
      <c r="H5278">
        <f t="shared" si="96"/>
        <v>2011</v>
      </c>
    </row>
    <row r="5279" spans="1:8" x14ac:dyDescent="0.3">
      <c r="A5279" s="203">
        <v>40662</v>
      </c>
      <c r="B5279" s="204" t="s">
        <v>716</v>
      </c>
      <c r="C5279" s="204" t="s">
        <v>716</v>
      </c>
      <c r="D5279" s="204" t="s">
        <v>96</v>
      </c>
      <c r="E5279" s="204" t="s">
        <v>721</v>
      </c>
      <c r="F5279" s="205">
        <v>987</v>
      </c>
      <c r="G5279" s="205">
        <v>1349</v>
      </c>
      <c r="H5279">
        <f t="shared" si="96"/>
        <v>2011</v>
      </c>
    </row>
    <row r="5280" spans="1:8" x14ac:dyDescent="0.3">
      <c r="A5280" s="203">
        <v>40662</v>
      </c>
      <c r="B5280" s="204" t="s">
        <v>717</v>
      </c>
      <c r="C5280" s="204" t="s">
        <v>718</v>
      </c>
      <c r="D5280" s="204" t="s">
        <v>96</v>
      </c>
      <c r="E5280" s="204" t="s">
        <v>721</v>
      </c>
      <c r="F5280" s="205">
        <v>913</v>
      </c>
      <c r="G5280" s="205">
        <v>1172</v>
      </c>
      <c r="H5280">
        <f t="shared" si="96"/>
        <v>2011</v>
      </c>
    </row>
    <row r="5281" spans="1:8" x14ac:dyDescent="0.3">
      <c r="A5281" s="203">
        <v>40662</v>
      </c>
      <c r="B5281" s="204" t="s">
        <v>717</v>
      </c>
      <c r="C5281" s="204" t="s">
        <v>719</v>
      </c>
      <c r="D5281" s="204" t="s">
        <v>96</v>
      </c>
      <c r="E5281" s="204" t="s">
        <v>721</v>
      </c>
      <c r="F5281" s="205">
        <v>133</v>
      </c>
      <c r="G5281" s="205">
        <v>1000</v>
      </c>
      <c r="H5281">
        <f t="shared" si="96"/>
        <v>2011</v>
      </c>
    </row>
    <row r="5282" spans="1:8" x14ac:dyDescent="0.3">
      <c r="A5282" s="203">
        <v>40669</v>
      </c>
      <c r="B5282" s="204" t="s">
        <v>134</v>
      </c>
      <c r="C5282" s="204" t="s">
        <v>134</v>
      </c>
      <c r="D5282" s="204" t="s">
        <v>711</v>
      </c>
      <c r="E5282" s="204" t="s">
        <v>712</v>
      </c>
      <c r="F5282" s="205">
        <v>5526</v>
      </c>
      <c r="G5282" s="205">
        <v>8658</v>
      </c>
      <c r="H5282">
        <f t="shared" si="96"/>
        <v>2011</v>
      </c>
    </row>
    <row r="5283" spans="1:8" x14ac:dyDescent="0.3">
      <c r="A5283" s="203">
        <v>40669</v>
      </c>
      <c r="B5283" s="204" t="s">
        <v>509</v>
      </c>
      <c r="C5283" s="204" t="s">
        <v>713</v>
      </c>
      <c r="D5283" s="204" t="s">
        <v>96</v>
      </c>
      <c r="E5283" s="204" t="s">
        <v>712</v>
      </c>
      <c r="F5283" s="205">
        <v>2503.8000000000002</v>
      </c>
      <c r="G5283" s="205">
        <v>3308.7000000000003</v>
      </c>
      <c r="H5283">
        <f t="shared" si="96"/>
        <v>2011</v>
      </c>
    </row>
    <row r="5284" spans="1:8" x14ac:dyDescent="0.3">
      <c r="A5284" s="203">
        <v>40669</v>
      </c>
      <c r="B5284" s="204" t="s">
        <v>509</v>
      </c>
      <c r="C5284" s="204" t="s">
        <v>714</v>
      </c>
      <c r="D5284" s="204" t="s">
        <v>96</v>
      </c>
      <c r="E5284" s="204" t="s">
        <v>712</v>
      </c>
      <c r="F5284" s="205">
        <v>426</v>
      </c>
      <c r="G5284" s="205">
        <v>853</v>
      </c>
      <c r="H5284">
        <f t="shared" si="96"/>
        <v>2011</v>
      </c>
    </row>
    <row r="5285" spans="1:8" x14ac:dyDescent="0.3">
      <c r="A5285" s="203">
        <v>40669</v>
      </c>
      <c r="B5285" s="204" t="s">
        <v>509</v>
      </c>
      <c r="C5285" s="204" t="s">
        <v>715</v>
      </c>
      <c r="D5285" s="204" t="s">
        <v>96</v>
      </c>
      <c r="E5285" s="204" t="s">
        <v>712</v>
      </c>
      <c r="F5285" s="205">
        <v>0</v>
      </c>
      <c r="G5285" s="205">
        <v>2859</v>
      </c>
      <c r="H5285">
        <f t="shared" si="96"/>
        <v>2011</v>
      </c>
    </row>
    <row r="5286" spans="1:8" x14ac:dyDescent="0.3">
      <c r="A5286" s="203">
        <v>40669</v>
      </c>
      <c r="B5286" s="204" t="s">
        <v>716</v>
      </c>
      <c r="C5286" s="204" t="s">
        <v>716</v>
      </c>
      <c r="D5286" s="204" t="s">
        <v>96</v>
      </c>
      <c r="E5286" s="204" t="s">
        <v>712</v>
      </c>
      <c r="F5286" s="205">
        <v>732</v>
      </c>
      <c r="G5286" s="205">
        <v>1663</v>
      </c>
      <c r="H5286">
        <f t="shared" si="96"/>
        <v>2011</v>
      </c>
    </row>
    <row r="5287" spans="1:8" x14ac:dyDescent="0.3">
      <c r="A5287" s="203">
        <v>40669</v>
      </c>
      <c r="B5287" s="204" t="s">
        <v>717</v>
      </c>
      <c r="C5287" s="204" t="s">
        <v>718</v>
      </c>
      <c r="D5287" s="204" t="s">
        <v>96</v>
      </c>
      <c r="E5287" s="204" t="s">
        <v>712</v>
      </c>
      <c r="F5287" s="205">
        <v>978</v>
      </c>
      <c r="G5287" s="205">
        <v>1454</v>
      </c>
      <c r="H5287">
        <f t="shared" si="96"/>
        <v>2011</v>
      </c>
    </row>
    <row r="5288" spans="1:8" x14ac:dyDescent="0.3">
      <c r="A5288" s="203">
        <v>40669</v>
      </c>
      <c r="B5288" s="204" t="s">
        <v>717</v>
      </c>
      <c r="C5288" s="204" t="s">
        <v>719</v>
      </c>
      <c r="D5288" s="204" t="s">
        <v>96</v>
      </c>
      <c r="E5288" s="204" t="s">
        <v>712</v>
      </c>
      <c r="F5288" s="205">
        <v>197</v>
      </c>
      <c r="G5288" s="205">
        <v>235</v>
      </c>
      <c r="H5288">
        <f t="shared" si="96"/>
        <v>2011</v>
      </c>
    </row>
    <row r="5289" spans="1:8" x14ac:dyDescent="0.3">
      <c r="A5289" s="203">
        <v>40669</v>
      </c>
      <c r="B5289" s="204" t="s">
        <v>720</v>
      </c>
      <c r="C5289" s="204" t="s">
        <v>720</v>
      </c>
      <c r="D5289" s="204" t="s">
        <v>96</v>
      </c>
      <c r="E5289" s="204" t="s">
        <v>712</v>
      </c>
      <c r="F5289" s="205">
        <v>197</v>
      </c>
      <c r="G5289" s="205">
        <v>559</v>
      </c>
      <c r="H5289">
        <f t="shared" si="96"/>
        <v>2011</v>
      </c>
    </row>
    <row r="5290" spans="1:8" x14ac:dyDescent="0.3">
      <c r="A5290" s="203">
        <v>40669</v>
      </c>
      <c r="B5290" s="204" t="s">
        <v>720</v>
      </c>
      <c r="C5290" s="204" t="s">
        <v>720</v>
      </c>
      <c r="D5290" s="204" t="s">
        <v>96</v>
      </c>
      <c r="E5290" s="204" t="s">
        <v>721</v>
      </c>
      <c r="F5290" s="205">
        <v>20</v>
      </c>
      <c r="G5290" s="205">
        <v>482</v>
      </c>
      <c r="H5290">
        <f t="shared" si="96"/>
        <v>2011</v>
      </c>
    </row>
    <row r="5291" spans="1:8" x14ac:dyDescent="0.3">
      <c r="A5291" s="203">
        <v>40669</v>
      </c>
      <c r="B5291" s="204" t="s">
        <v>134</v>
      </c>
      <c r="C5291" s="204" t="s">
        <v>134</v>
      </c>
      <c r="D5291" s="204" t="s">
        <v>711</v>
      </c>
      <c r="E5291" s="204" t="s">
        <v>721</v>
      </c>
      <c r="F5291" s="205">
        <v>6516</v>
      </c>
      <c r="G5291" s="205">
        <v>7981</v>
      </c>
      <c r="H5291">
        <f t="shared" si="96"/>
        <v>2011</v>
      </c>
    </row>
    <row r="5292" spans="1:8" x14ac:dyDescent="0.3">
      <c r="A5292" s="203">
        <v>40669</v>
      </c>
      <c r="B5292" s="204" t="s">
        <v>509</v>
      </c>
      <c r="C5292" s="204" t="s">
        <v>713</v>
      </c>
      <c r="D5292" s="204" t="s">
        <v>96</v>
      </c>
      <c r="E5292" s="204" t="s">
        <v>721</v>
      </c>
      <c r="F5292" s="205">
        <v>3388.0000000000005</v>
      </c>
      <c r="G5292" s="205">
        <v>2350.7000000000003</v>
      </c>
      <c r="H5292">
        <f t="shared" si="96"/>
        <v>2011</v>
      </c>
    </row>
    <row r="5293" spans="1:8" x14ac:dyDescent="0.3">
      <c r="A5293" s="203">
        <v>40669</v>
      </c>
      <c r="B5293" s="204" t="s">
        <v>509</v>
      </c>
      <c r="C5293" s="204" t="s">
        <v>714</v>
      </c>
      <c r="D5293" s="204" t="s">
        <v>96</v>
      </c>
      <c r="E5293" s="204" t="s">
        <v>721</v>
      </c>
      <c r="F5293" s="205">
        <v>496</v>
      </c>
      <c r="G5293" s="205">
        <v>490</v>
      </c>
      <c r="H5293">
        <f t="shared" si="96"/>
        <v>2011</v>
      </c>
    </row>
    <row r="5294" spans="1:8" x14ac:dyDescent="0.3">
      <c r="A5294" s="203">
        <v>40669</v>
      </c>
      <c r="B5294" s="204" t="s">
        <v>509</v>
      </c>
      <c r="C5294" s="204" t="s">
        <v>715</v>
      </c>
      <c r="D5294" s="204" t="s">
        <v>96</v>
      </c>
      <c r="E5294" s="204" t="s">
        <v>721</v>
      </c>
      <c r="F5294" s="205">
        <v>0</v>
      </c>
      <c r="G5294" s="205">
        <v>3513</v>
      </c>
      <c r="H5294">
        <f t="shared" si="96"/>
        <v>2011</v>
      </c>
    </row>
    <row r="5295" spans="1:8" x14ac:dyDescent="0.3">
      <c r="A5295" s="203">
        <v>40669</v>
      </c>
      <c r="B5295" s="204" t="s">
        <v>716</v>
      </c>
      <c r="C5295" s="204" t="s">
        <v>716</v>
      </c>
      <c r="D5295" s="204" t="s">
        <v>96</v>
      </c>
      <c r="E5295" s="204" t="s">
        <v>721</v>
      </c>
      <c r="F5295" s="205">
        <v>913</v>
      </c>
      <c r="G5295" s="205">
        <v>1211</v>
      </c>
      <c r="H5295">
        <f t="shared" si="96"/>
        <v>2011</v>
      </c>
    </row>
    <row r="5296" spans="1:8" x14ac:dyDescent="0.3">
      <c r="A5296" s="203">
        <v>40669</v>
      </c>
      <c r="B5296" s="204" t="s">
        <v>717</v>
      </c>
      <c r="C5296" s="204" t="s">
        <v>718</v>
      </c>
      <c r="D5296" s="204" t="s">
        <v>96</v>
      </c>
      <c r="E5296" s="204" t="s">
        <v>721</v>
      </c>
      <c r="F5296" s="205">
        <v>964</v>
      </c>
      <c r="G5296" s="205">
        <v>1156</v>
      </c>
      <c r="H5296">
        <f t="shared" si="96"/>
        <v>2011</v>
      </c>
    </row>
    <row r="5297" spans="1:8" x14ac:dyDescent="0.3">
      <c r="A5297" s="203">
        <v>40669</v>
      </c>
      <c r="B5297" s="204" t="s">
        <v>717</v>
      </c>
      <c r="C5297" s="204" t="s">
        <v>719</v>
      </c>
      <c r="D5297" s="204" t="s">
        <v>96</v>
      </c>
      <c r="E5297" s="204" t="s">
        <v>721</v>
      </c>
      <c r="F5297" s="205">
        <v>108</v>
      </c>
      <c r="G5297" s="205">
        <v>873</v>
      </c>
      <c r="H5297">
        <f t="shared" si="96"/>
        <v>2011</v>
      </c>
    </row>
    <row r="5298" spans="1:8" x14ac:dyDescent="0.3">
      <c r="A5298" s="203">
        <v>40676</v>
      </c>
      <c r="B5298" s="204" t="s">
        <v>134</v>
      </c>
      <c r="C5298" s="204" t="s">
        <v>134</v>
      </c>
      <c r="D5298" s="204" t="s">
        <v>711</v>
      </c>
      <c r="E5298" s="204" t="s">
        <v>712</v>
      </c>
      <c r="F5298" s="205">
        <v>5327</v>
      </c>
      <c r="G5298" s="205">
        <v>8149</v>
      </c>
      <c r="H5298">
        <f t="shared" si="96"/>
        <v>2011</v>
      </c>
    </row>
    <row r="5299" spans="1:8" x14ac:dyDescent="0.3">
      <c r="A5299" s="203">
        <v>40676</v>
      </c>
      <c r="B5299" s="204" t="s">
        <v>509</v>
      </c>
      <c r="C5299" s="204" t="s">
        <v>713</v>
      </c>
      <c r="D5299" s="204" t="s">
        <v>96</v>
      </c>
      <c r="E5299" s="204" t="s">
        <v>712</v>
      </c>
      <c r="F5299" s="205">
        <v>2817.5</v>
      </c>
      <c r="G5299" s="205">
        <v>3219.9</v>
      </c>
      <c r="H5299">
        <f t="shared" si="96"/>
        <v>2011</v>
      </c>
    </row>
    <row r="5300" spans="1:8" x14ac:dyDescent="0.3">
      <c r="A5300" s="203">
        <v>40676</v>
      </c>
      <c r="B5300" s="204" t="s">
        <v>509</v>
      </c>
      <c r="C5300" s="204" t="s">
        <v>714</v>
      </c>
      <c r="D5300" s="204" t="s">
        <v>96</v>
      </c>
      <c r="E5300" s="204" t="s">
        <v>712</v>
      </c>
      <c r="F5300" s="205">
        <v>360</v>
      </c>
      <c r="G5300" s="205">
        <v>978</v>
      </c>
      <c r="H5300">
        <f t="shared" si="96"/>
        <v>2011</v>
      </c>
    </row>
    <row r="5301" spans="1:8" x14ac:dyDescent="0.3">
      <c r="A5301" s="203">
        <v>40676</v>
      </c>
      <c r="B5301" s="204" t="s">
        <v>509</v>
      </c>
      <c r="C5301" s="204" t="s">
        <v>715</v>
      </c>
      <c r="D5301" s="204" t="s">
        <v>96</v>
      </c>
      <c r="E5301" s="204" t="s">
        <v>712</v>
      </c>
      <c r="F5301" s="205">
        <v>0</v>
      </c>
      <c r="G5301" s="205">
        <v>2722</v>
      </c>
      <c r="H5301">
        <f t="shared" si="96"/>
        <v>2011</v>
      </c>
    </row>
    <row r="5302" spans="1:8" x14ac:dyDescent="0.3">
      <c r="A5302" s="203">
        <v>40676</v>
      </c>
      <c r="B5302" s="204" t="s">
        <v>716</v>
      </c>
      <c r="C5302" s="204" t="s">
        <v>716</v>
      </c>
      <c r="D5302" s="204" t="s">
        <v>96</v>
      </c>
      <c r="E5302" s="204" t="s">
        <v>712</v>
      </c>
      <c r="F5302" s="205">
        <v>821</v>
      </c>
      <c r="G5302" s="205">
        <v>1644</v>
      </c>
      <c r="H5302">
        <f t="shared" si="96"/>
        <v>2011</v>
      </c>
    </row>
    <row r="5303" spans="1:8" x14ac:dyDescent="0.3">
      <c r="A5303" s="203">
        <v>40676</v>
      </c>
      <c r="B5303" s="204" t="s">
        <v>717</v>
      </c>
      <c r="C5303" s="204" t="s">
        <v>718</v>
      </c>
      <c r="D5303" s="204" t="s">
        <v>96</v>
      </c>
      <c r="E5303" s="204" t="s">
        <v>712</v>
      </c>
      <c r="F5303" s="205">
        <v>714</v>
      </c>
      <c r="G5303" s="205">
        <v>1361</v>
      </c>
      <c r="H5303">
        <f t="shared" si="96"/>
        <v>2011</v>
      </c>
    </row>
    <row r="5304" spans="1:8" x14ac:dyDescent="0.3">
      <c r="A5304" s="203">
        <v>40676</v>
      </c>
      <c r="B5304" s="204" t="s">
        <v>717</v>
      </c>
      <c r="C5304" s="204" t="s">
        <v>719</v>
      </c>
      <c r="D5304" s="204" t="s">
        <v>96</v>
      </c>
      <c r="E5304" s="204" t="s">
        <v>712</v>
      </c>
      <c r="F5304" s="205">
        <v>268</v>
      </c>
      <c r="G5304" s="205">
        <v>329</v>
      </c>
      <c r="H5304">
        <f t="shared" si="96"/>
        <v>2011</v>
      </c>
    </row>
    <row r="5305" spans="1:8" x14ac:dyDescent="0.3">
      <c r="A5305" s="203">
        <v>40676</v>
      </c>
      <c r="B5305" s="204" t="s">
        <v>720</v>
      </c>
      <c r="C5305" s="204" t="s">
        <v>720</v>
      </c>
      <c r="D5305" s="204" t="s">
        <v>96</v>
      </c>
      <c r="E5305" s="204" t="s">
        <v>712</v>
      </c>
      <c r="F5305" s="205">
        <v>195</v>
      </c>
      <c r="G5305" s="205">
        <v>672</v>
      </c>
      <c r="H5305">
        <f t="shared" si="96"/>
        <v>2011</v>
      </c>
    </row>
    <row r="5306" spans="1:8" x14ac:dyDescent="0.3">
      <c r="A5306" s="203">
        <v>40676</v>
      </c>
      <c r="B5306" s="204" t="s">
        <v>720</v>
      </c>
      <c r="C5306" s="204" t="s">
        <v>720</v>
      </c>
      <c r="D5306" s="204" t="s">
        <v>96</v>
      </c>
      <c r="E5306" s="204" t="s">
        <v>721</v>
      </c>
      <c r="F5306" s="205">
        <v>264</v>
      </c>
      <c r="G5306" s="205">
        <v>544</v>
      </c>
      <c r="H5306">
        <f t="shared" si="96"/>
        <v>2011</v>
      </c>
    </row>
    <row r="5307" spans="1:8" x14ac:dyDescent="0.3">
      <c r="A5307" s="203">
        <v>40676</v>
      </c>
      <c r="B5307" s="204" t="s">
        <v>134</v>
      </c>
      <c r="C5307" s="204" t="s">
        <v>134</v>
      </c>
      <c r="D5307" s="204" t="s">
        <v>711</v>
      </c>
      <c r="E5307" s="204" t="s">
        <v>721</v>
      </c>
      <c r="F5307" s="205">
        <v>5882</v>
      </c>
      <c r="G5307" s="205">
        <v>9189</v>
      </c>
      <c r="H5307">
        <f t="shared" si="96"/>
        <v>2011</v>
      </c>
    </row>
    <row r="5308" spans="1:8" x14ac:dyDescent="0.3">
      <c r="A5308" s="203">
        <v>40676</v>
      </c>
      <c r="B5308" s="204" t="s">
        <v>509</v>
      </c>
      <c r="C5308" s="204" t="s">
        <v>713</v>
      </c>
      <c r="D5308" s="204" t="s">
        <v>96</v>
      </c>
      <c r="E5308" s="204" t="s">
        <v>721</v>
      </c>
      <c r="F5308" s="205">
        <v>3650.9</v>
      </c>
      <c r="G5308" s="205">
        <v>2433.2000000000003</v>
      </c>
      <c r="H5308">
        <f t="shared" si="96"/>
        <v>2011</v>
      </c>
    </row>
    <row r="5309" spans="1:8" x14ac:dyDescent="0.3">
      <c r="A5309" s="203">
        <v>40676</v>
      </c>
      <c r="B5309" s="204" t="s">
        <v>509</v>
      </c>
      <c r="C5309" s="204" t="s">
        <v>714</v>
      </c>
      <c r="D5309" s="204" t="s">
        <v>96</v>
      </c>
      <c r="E5309" s="204" t="s">
        <v>721</v>
      </c>
      <c r="F5309" s="205">
        <v>548</v>
      </c>
      <c r="G5309" s="205">
        <v>581</v>
      </c>
      <c r="H5309">
        <f t="shared" si="96"/>
        <v>2011</v>
      </c>
    </row>
    <row r="5310" spans="1:8" x14ac:dyDescent="0.3">
      <c r="A5310" s="203">
        <v>40676</v>
      </c>
      <c r="B5310" s="204" t="s">
        <v>509</v>
      </c>
      <c r="C5310" s="204" t="s">
        <v>715</v>
      </c>
      <c r="D5310" s="204" t="s">
        <v>96</v>
      </c>
      <c r="E5310" s="204" t="s">
        <v>721</v>
      </c>
      <c r="F5310" s="205">
        <v>0</v>
      </c>
      <c r="G5310" s="205">
        <v>3785</v>
      </c>
      <c r="H5310">
        <f t="shared" si="96"/>
        <v>2011</v>
      </c>
    </row>
    <row r="5311" spans="1:8" x14ac:dyDescent="0.3">
      <c r="A5311" s="203">
        <v>40676</v>
      </c>
      <c r="B5311" s="204" t="s">
        <v>716</v>
      </c>
      <c r="C5311" s="204" t="s">
        <v>716</v>
      </c>
      <c r="D5311" s="204" t="s">
        <v>96</v>
      </c>
      <c r="E5311" s="204" t="s">
        <v>721</v>
      </c>
      <c r="F5311" s="205">
        <v>1104</v>
      </c>
      <c r="G5311" s="205">
        <v>1321</v>
      </c>
      <c r="H5311">
        <f t="shared" si="96"/>
        <v>2011</v>
      </c>
    </row>
    <row r="5312" spans="1:8" x14ac:dyDescent="0.3">
      <c r="A5312" s="203">
        <v>40676</v>
      </c>
      <c r="B5312" s="204" t="s">
        <v>717</v>
      </c>
      <c r="C5312" s="204" t="s">
        <v>718</v>
      </c>
      <c r="D5312" s="204" t="s">
        <v>96</v>
      </c>
      <c r="E5312" s="204" t="s">
        <v>721</v>
      </c>
      <c r="F5312" s="205">
        <v>937</v>
      </c>
      <c r="G5312" s="205">
        <v>1200</v>
      </c>
      <c r="H5312">
        <f t="shared" si="96"/>
        <v>2011</v>
      </c>
    </row>
    <row r="5313" spans="1:8" x14ac:dyDescent="0.3">
      <c r="A5313" s="203">
        <v>40676</v>
      </c>
      <c r="B5313" s="204" t="s">
        <v>717</v>
      </c>
      <c r="C5313" s="204" t="s">
        <v>719</v>
      </c>
      <c r="D5313" s="204" t="s">
        <v>96</v>
      </c>
      <c r="E5313" s="204" t="s">
        <v>721</v>
      </c>
      <c r="F5313" s="205">
        <v>120</v>
      </c>
      <c r="G5313" s="205">
        <v>927</v>
      </c>
      <c r="H5313">
        <f t="shared" si="96"/>
        <v>2011</v>
      </c>
    </row>
    <row r="5314" spans="1:8" x14ac:dyDescent="0.3">
      <c r="A5314" s="203">
        <v>40683</v>
      </c>
      <c r="B5314" s="204" t="s">
        <v>134</v>
      </c>
      <c r="C5314" s="204" t="s">
        <v>134</v>
      </c>
      <c r="D5314" s="204" t="s">
        <v>711</v>
      </c>
      <c r="E5314" s="204" t="s">
        <v>712</v>
      </c>
      <c r="F5314" s="205">
        <v>4675</v>
      </c>
      <c r="G5314" s="205">
        <v>8216</v>
      </c>
      <c r="H5314">
        <f t="shared" si="96"/>
        <v>2011</v>
      </c>
    </row>
    <row r="5315" spans="1:8" x14ac:dyDescent="0.3">
      <c r="A5315" s="203">
        <v>40683</v>
      </c>
      <c r="B5315" s="204" t="s">
        <v>509</v>
      </c>
      <c r="C5315" s="204" t="s">
        <v>713</v>
      </c>
      <c r="D5315" s="204" t="s">
        <v>96</v>
      </c>
      <c r="E5315" s="204" t="s">
        <v>712</v>
      </c>
      <c r="F5315" s="205">
        <v>2836.8</v>
      </c>
      <c r="G5315" s="205">
        <v>3158.9</v>
      </c>
      <c r="H5315">
        <f t="shared" ref="H5315:H5378" si="97">YEAR(A5315)</f>
        <v>2011</v>
      </c>
    </row>
    <row r="5316" spans="1:8" x14ac:dyDescent="0.3">
      <c r="A5316" s="203">
        <v>40683</v>
      </c>
      <c r="B5316" s="204" t="s">
        <v>509</v>
      </c>
      <c r="C5316" s="204" t="s">
        <v>714</v>
      </c>
      <c r="D5316" s="204" t="s">
        <v>96</v>
      </c>
      <c r="E5316" s="204" t="s">
        <v>712</v>
      </c>
      <c r="F5316" s="205">
        <v>456</v>
      </c>
      <c r="G5316" s="205">
        <v>842</v>
      </c>
      <c r="H5316">
        <f t="shared" si="97"/>
        <v>2011</v>
      </c>
    </row>
    <row r="5317" spans="1:8" x14ac:dyDescent="0.3">
      <c r="A5317" s="203">
        <v>40683</v>
      </c>
      <c r="B5317" s="204" t="s">
        <v>509</v>
      </c>
      <c r="C5317" s="204" t="s">
        <v>715</v>
      </c>
      <c r="D5317" s="204" t="s">
        <v>96</v>
      </c>
      <c r="E5317" s="204" t="s">
        <v>712</v>
      </c>
      <c r="F5317" s="205">
        <v>0</v>
      </c>
      <c r="G5317" s="205">
        <v>2550</v>
      </c>
      <c r="H5317">
        <f t="shared" si="97"/>
        <v>2011</v>
      </c>
    </row>
    <row r="5318" spans="1:8" x14ac:dyDescent="0.3">
      <c r="A5318" s="203">
        <v>40683</v>
      </c>
      <c r="B5318" s="204" t="s">
        <v>716</v>
      </c>
      <c r="C5318" s="204" t="s">
        <v>716</v>
      </c>
      <c r="D5318" s="204" t="s">
        <v>96</v>
      </c>
      <c r="E5318" s="204" t="s">
        <v>712</v>
      </c>
      <c r="F5318" s="205">
        <v>694</v>
      </c>
      <c r="G5318" s="205">
        <v>1240</v>
      </c>
      <c r="H5318">
        <f t="shared" si="97"/>
        <v>2011</v>
      </c>
    </row>
    <row r="5319" spans="1:8" x14ac:dyDescent="0.3">
      <c r="A5319" s="203">
        <v>40683</v>
      </c>
      <c r="B5319" s="204" t="s">
        <v>717</v>
      </c>
      <c r="C5319" s="204" t="s">
        <v>718</v>
      </c>
      <c r="D5319" s="204" t="s">
        <v>96</v>
      </c>
      <c r="E5319" s="204" t="s">
        <v>712</v>
      </c>
      <c r="F5319" s="205">
        <v>605</v>
      </c>
      <c r="G5319" s="205">
        <v>977</v>
      </c>
      <c r="H5319">
        <f t="shared" si="97"/>
        <v>2011</v>
      </c>
    </row>
    <row r="5320" spans="1:8" x14ac:dyDescent="0.3">
      <c r="A5320" s="203">
        <v>40683</v>
      </c>
      <c r="B5320" s="204" t="s">
        <v>717</v>
      </c>
      <c r="C5320" s="204" t="s">
        <v>719</v>
      </c>
      <c r="D5320" s="204" t="s">
        <v>96</v>
      </c>
      <c r="E5320" s="204" t="s">
        <v>712</v>
      </c>
      <c r="F5320" s="205">
        <v>302</v>
      </c>
      <c r="G5320" s="205">
        <v>293</v>
      </c>
      <c r="H5320">
        <f t="shared" si="97"/>
        <v>2011</v>
      </c>
    </row>
    <row r="5321" spans="1:8" x14ac:dyDescent="0.3">
      <c r="A5321" s="203">
        <v>40683</v>
      </c>
      <c r="B5321" s="204" t="s">
        <v>720</v>
      </c>
      <c r="C5321" s="204" t="s">
        <v>720</v>
      </c>
      <c r="D5321" s="204" t="s">
        <v>96</v>
      </c>
      <c r="E5321" s="204" t="s">
        <v>712</v>
      </c>
      <c r="F5321" s="205">
        <v>416</v>
      </c>
      <c r="G5321" s="205">
        <v>662</v>
      </c>
      <c r="H5321">
        <f t="shared" si="97"/>
        <v>2011</v>
      </c>
    </row>
    <row r="5322" spans="1:8" x14ac:dyDescent="0.3">
      <c r="A5322" s="203">
        <v>40683</v>
      </c>
      <c r="B5322" s="204" t="s">
        <v>720</v>
      </c>
      <c r="C5322" s="204" t="s">
        <v>720</v>
      </c>
      <c r="D5322" s="204" t="s">
        <v>96</v>
      </c>
      <c r="E5322" s="204" t="s">
        <v>721</v>
      </c>
      <c r="F5322" s="205">
        <v>-36</v>
      </c>
      <c r="G5322" s="205">
        <v>735</v>
      </c>
      <c r="H5322">
        <f t="shared" si="97"/>
        <v>2011</v>
      </c>
    </row>
    <row r="5323" spans="1:8" x14ac:dyDescent="0.3">
      <c r="A5323" s="203">
        <v>40683</v>
      </c>
      <c r="B5323" s="204" t="s">
        <v>134</v>
      </c>
      <c r="C5323" s="204" t="s">
        <v>134</v>
      </c>
      <c r="D5323" s="204" t="s">
        <v>711</v>
      </c>
      <c r="E5323" s="204" t="s">
        <v>721</v>
      </c>
      <c r="F5323" s="205">
        <v>6696</v>
      </c>
      <c r="G5323" s="205">
        <v>8639</v>
      </c>
      <c r="H5323">
        <f t="shared" si="97"/>
        <v>2011</v>
      </c>
    </row>
    <row r="5324" spans="1:8" x14ac:dyDescent="0.3">
      <c r="A5324" s="203">
        <v>40683</v>
      </c>
      <c r="B5324" s="204" t="s">
        <v>509</v>
      </c>
      <c r="C5324" s="204" t="s">
        <v>713</v>
      </c>
      <c r="D5324" s="204" t="s">
        <v>96</v>
      </c>
      <c r="E5324" s="204" t="s">
        <v>721</v>
      </c>
      <c r="F5324" s="205">
        <v>3437.5000000000005</v>
      </c>
      <c r="G5324" s="205">
        <v>2358.4</v>
      </c>
      <c r="H5324">
        <f t="shared" si="97"/>
        <v>2011</v>
      </c>
    </row>
    <row r="5325" spans="1:8" x14ac:dyDescent="0.3">
      <c r="A5325" s="203">
        <v>40683</v>
      </c>
      <c r="B5325" s="204" t="s">
        <v>509</v>
      </c>
      <c r="C5325" s="204" t="s">
        <v>714</v>
      </c>
      <c r="D5325" s="204" t="s">
        <v>96</v>
      </c>
      <c r="E5325" s="204" t="s">
        <v>721</v>
      </c>
      <c r="F5325" s="205">
        <v>667</v>
      </c>
      <c r="G5325" s="205">
        <v>542</v>
      </c>
      <c r="H5325">
        <f t="shared" si="97"/>
        <v>2011</v>
      </c>
    </row>
    <row r="5326" spans="1:8" x14ac:dyDescent="0.3">
      <c r="A5326" s="203">
        <v>40683</v>
      </c>
      <c r="B5326" s="204" t="s">
        <v>509</v>
      </c>
      <c r="C5326" s="204" t="s">
        <v>715</v>
      </c>
      <c r="D5326" s="204" t="s">
        <v>96</v>
      </c>
      <c r="E5326" s="204" t="s">
        <v>721</v>
      </c>
      <c r="F5326" s="205">
        <v>0</v>
      </c>
      <c r="G5326" s="205">
        <v>4056</v>
      </c>
      <c r="H5326">
        <f t="shared" si="97"/>
        <v>2011</v>
      </c>
    </row>
    <row r="5327" spans="1:8" x14ac:dyDescent="0.3">
      <c r="A5327" s="203">
        <v>40683</v>
      </c>
      <c r="B5327" s="204" t="s">
        <v>716</v>
      </c>
      <c r="C5327" s="204" t="s">
        <v>716</v>
      </c>
      <c r="D5327" s="204" t="s">
        <v>96</v>
      </c>
      <c r="E5327" s="204" t="s">
        <v>721</v>
      </c>
      <c r="F5327" s="205">
        <v>1440</v>
      </c>
      <c r="G5327" s="205">
        <v>1371</v>
      </c>
      <c r="H5327">
        <f t="shared" si="97"/>
        <v>2011</v>
      </c>
    </row>
    <row r="5328" spans="1:8" x14ac:dyDescent="0.3">
      <c r="A5328" s="203">
        <v>40683</v>
      </c>
      <c r="B5328" s="204" t="s">
        <v>717</v>
      </c>
      <c r="C5328" s="204" t="s">
        <v>718</v>
      </c>
      <c r="D5328" s="204" t="s">
        <v>96</v>
      </c>
      <c r="E5328" s="204" t="s">
        <v>721</v>
      </c>
      <c r="F5328" s="205">
        <v>1033</v>
      </c>
      <c r="G5328" s="205">
        <v>1131</v>
      </c>
      <c r="H5328">
        <f t="shared" si="97"/>
        <v>2011</v>
      </c>
    </row>
    <row r="5329" spans="1:8" x14ac:dyDescent="0.3">
      <c r="A5329" s="203">
        <v>40683</v>
      </c>
      <c r="B5329" s="204" t="s">
        <v>717</v>
      </c>
      <c r="C5329" s="204" t="s">
        <v>719</v>
      </c>
      <c r="D5329" s="204" t="s">
        <v>96</v>
      </c>
      <c r="E5329" s="204" t="s">
        <v>721</v>
      </c>
      <c r="F5329" s="205">
        <v>313</v>
      </c>
      <c r="G5329" s="205">
        <v>938</v>
      </c>
      <c r="H5329">
        <f t="shared" si="97"/>
        <v>2011</v>
      </c>
    </row>
    <row r="5330" spans="1:8" x14ac:dyDescent="0.3">
      <c r="A5330" s="203">
        <v>40690</v>
      </c>
      <c r="B5330" s="204" t="s">
        <v>134</v>
      </c>
      <c r="C5330" s="204" t="s">
        <v>134</v>
      </c>
      <c r="D5330" s="204" t="s">
        <v>711</v>
      </c>
      <c r="E5330" s="204" t="s">
        <v>712</v>
      </c>
      <c r="F5330" s="205">
        <v>4619</v>
      </c>
      <c r="G5330" s="205">
        <v>8303</v>
      </c>
      <c r="H5330">
        <f t="shared" si="97"/>
        <v>2011</v>
      </c>
    </row>
    <row r="5331" spans="1:8" x14ac:dyDescent="0.3">
      <c r="A5331" s="203">
        <v>40690</v>
      </c>
      <c r="B5331" s="204" t="s">
        <v>509</v>
      </c>
      <c r="C5331" s="204" t="s">
        <v>713</v>
      </c>
      <c r="D5331" s="204" t="s">
        <v>96</v>
      </c>
      <c r="E5331" s="204" t="s">
        <v>712</v>
      </c>
      <c r="F5331" s="205">
        <v>2816.2000000000003</v>
      </c>
      <c r="G5331" s="205">
        <v>3168.7000000000003</v>
      </c>
      <c r="H5331">
        <f t="shared" si="97"/>
        <v>2011</v>
      </c>
    </row>
    <row r="5332" spans="1:8" x14ac:dyDescent="0.3">
      <c r="A5332" s="203">
        <v>40690</v>
      </c>
      <c r="B5332" s="204" t="s">
        <v>509</v>
      </c>
      <c r="C5332" s="204" t="s">
        <v>714</v>
      </c>
      <c r="D5332" s="204" t="s">
        <v>96</v>
      </c>
      <c r="E5332" s="204" t="s">
        <v>712</v>
      </c>
      <c r="F5332" s="205">
        <v>449</v>
      </c>
      <c r="G5332" s="205">
        <v>624</v>
      </c>
      <c r="H5332">
        <f t="shared" si="97"/>
        <v>2011</v>
      </c>
    </row>
    <row r="5333" spans="1:8" x14ac:dyDescent="0.3">
      <c r="A5333" s="203">
        <v>40690</v>
      </c>
      <c r="B5333" s="204" t="s">
        <v>509</v>
      </c>
      <c r="C5333" s="204" t="s">
        <v>715</v>
      </c>
      <c r="D5333" s="204" t="s">
        <v>96</v>
      </c>
      <c r="E5333" s="204" t="s">
        <v>712</v>
      </c>
      <c r="F5333" s="205">
        <v>0</v>
      </c>
      <c r="G5333" s="205">
        <v>2250</v>
      </c>
      <c r="H5333">
        <f t="shared" si="97"/>
        <v>2011</v>
      </c>
    </row>
    <row r="5334" spans="1:8" x14ac:dyDescent="0.3">
      <c r="A5334" s="203">
        <v>40690</v>
      </c>
      <c r="B5334" s="204" t="s">
        <v>716</v>
      </c>
      <c r="C5334" s="204" t="s">
        <v>716</v>
      </c>
      <c r="D5334" s="204" t="s">
        <v>96</v>
      </c>
      <c r="E5334" s="204" t="s">
        <v>712</v>
      </c>
      <c r="F5334" s="205">
        <v>733</v>
      </c>
      <c r="G5334" s="205">
        <v>1013</v>
      </c>
      <c r="H5334">
        <f t="shared" si="97"/>
        <v>2011</v>
      </c>
    </row>
    <row r="5335" spans="1:8" x14ac:dyDescent="0.3">
      <c r="A5335" s="203">
        <v>40690</v>
      </c>
      <c r="B5335" s="204" t="s">
        <v>717</v>
      </c>
      <c r="C5335" s="204" t="s">
        <v>718</v>
      </c>
      <c r="D5335" s="204" t="s">
        <v>96</v>
      </c>
      <c r="E5335" s="204" t="s">
        <v>712</v>
      </c>
      <c r="F5335" s="205">
        <v>824</v>
      </c>
      <c r="G5335" s="205">
        <v>965</v>
      </c>
      <c r="H5335">
        <f t="shared" si="97"/>
        <v>2011</v>
      </c>
    </row>
    <row r="5336" spans="1:8" x14ac:dyDescent="0.3">
      <c r="A5336" s="203">
        <v>40690</v>
      </c>
      <c r="B5336" s="204" t="s">
        <v>717</v>
      </c>
      <c r="C5336" s="204" t="s">
        <v>719</v>
      </c>
      <c r="D5336" s="204" t="s">
        <v>96</v>
      </c>
      <c r="E5336" s="204" t="s">
        <v>712</v>
      </c>
      <c r="F5336" s="205">
        <v>224</v>
      </c>
      <c r="G5336" s="205">
        <v>276</v>
      </c>
      <c r="H5336">
        <f t="shared" si="97"/>
        <v>2011</v>
      </c>
    </row>
    <row r="5337" spans="1:8" x14ac:dyDescent="0.3">
      <c r="A5337" s="203">
        <v>40690</v>
      </c>
      <c r="B5337" s="204" t="s">
        <v>720</v>
      </c>
      <c r="C5337" s="204" t="s">
        <v>720</v>
      </c>
      <c r="D5337" s="204" t="s">
        <v>96</v>
      </c>
      <c r="E5337" s="204" t="s">
        <v>712</v>
      </c>
      <c r="F5337" s="205">
        <v>425</v>
      </c>
      <c r="G5337" s="205">
        <v>981</v>
      </c>
      <c r="H5337">
        <f t="shared" si="97"/>
        <v>2011</v>
      </c>
    </row>
    <row r="5338" spans="1:8" x14ac:dyDescent="0.3">
      <c r="A5338" s="203">
        <v>40690</v>
      </c>
      <c r="B5338" s="204" t="s">
        <v>720</v>
      </c>
      <c r="C5338" s="204" t="s">
        <v>720</v>
      </c>
      <c r="D5338" s="204" t="s">
        <v>96</v>
      </c>
      <c r="E5338" s="204" t="s">
        <v>721</v>
      </c>
      <c r="F5338" s="205">
        <v>105</v>
      </c>
      <c r="G5338" s="205">
        <v>620</v>
      </c>
      <c r="H5338">
        <f t="shared" si="97"/>
        <v>2011</v>
      </c>
    </row>
    <row r="5339" spans="1:8" x14ac:dyDescent="0.3">
      <c r="A5339" s="203">
        <v>40690</v>
      </c>
      <c r="B5339" s="204" t="s">
        <v>134</v>
      </c>
      <c r="C5339" s="204" t="s">
        <v>134</v>
      </c>
      <c r="D5339" s="204" t="s">
        <v>711</v>
      </c>
      <c r="E5339" s="204" t="s">
        <v>721</v>
      </c>
      <c r="F5339" s="205">
        <v>6442</v>
      </c>
      <c r="G5339" s="205">
        <v>7558</v>
      </c>
      <c r="H5339">
        <f t="shared" si="97"/>
        <v>2011</v>
      </c>
    </row>
    <row r="5340" spans="1:8" x14ac:dyDescent="0.3">
      <c r="A5340" s="203">
        <v>40690</v>
      </c>
      <c r="B5340" s="204" t="s">
        <v>509</v>
      </c>
      <c r="C5340" s="204" t="s">
        <v>713</v>
      </c>
      <c r="D5340" s="204" t="s">
        <v>96</v>
      </c>
      <c r="E5340" s="204" t="s">
        <v>721</v>
      </c>
      <c r="F5340" s="205">
        <v>4071.1000000000004</v>
      </c>
      <c r="G5340" s="205">
        <v>2473.9</v>
      </c>
      <c r="H5340">
        <f t="shared" si="97"/>
        <v>2011</v>
      </c>
    </row>
    <row r="5341" spans="1:8" x14ac:dyDescent="0.3">
      <c r="A5341" s="203">
        <v>40690</v>
      </c>
      <c r="B5341" s="204" t="s">
        <v>509</v>
      </c>
      <c r="C5341" s="204" t="s">
        <v>714</v>
      </c>
      <c r="D5341" s="204" t="s">
        <v>96</v>
      </c>
      <c r="E5341" s="204" t="s">
        <v>721</v>
      </c>
      <c r="F5341" s="205">
        <v>595</v>
      </c>
      <c r="G5341" s="205">
        <v>550</v>
      </c>
      <c r="H5341">
        <f t="shared" si="97"/>
        <v>2011</v>
      </c>
    </row>
    <row r="5342" spans="1:8" x14ac:dyDescent="0.3">
      <c r="A5342" s="203">
        <v>40690</v>
      </c>
      <c r="B5342" s="204" t="s">
        <v>509</v>
      </c>
      <c r="C5342" s="204" t="s">
        <v>715</v>
      </c>
      <c r="D5342" s="204" t="s">
        <v>96</v>
      </c>
      <c r="E5342" s="204" t="s">
        <v>721</v>
      </c>
      <c r="F5342" s="205">
        <v>0</v>
      </c>
      <c r="G5342" s="205">
        <v>3955</v>
      </c>
      <c r="H5342">
        <f t="shared" si="97"/>
        <v>2011</v>
      </c>
    </row>
    <row r="5343" spans="1:8" x14ac:dyDescent="0.3">
      <c r="A5343" s="203">
        <v>40690</v>
      </c>
      <c r="B5343" s="204" t="s">
        <v>716</v>
      </c>
      <c r="C5343" s="204" t="s">
        <v>716</v>
      </c>
      <c r="D5343" s="204" t="s">
        <v>96</v>
      </c>
      <c r="E5343" s="204" t="s">
        <v>721</v>
      </c>
      <c r="F5343" s="205">
        <v>1339</v>
      </c>
      <c r="G5343" s="205">
        <v>1487</v>
      </c>
      <c r="H5343">
        <f t="shared" si="97"/>
        <v>2011</v>
      </c>
    </row>
    <row r="5344" spans="1:8" x14ac:dyDescent="0.3">
      <c r="A5344" s="203">
        <v>40690</v>
      </c>
      <c r="B5344" s="204" t="s">
        <v>717</v>
      </c>
      <c r="C5344" s="204" t="s">
        <v>718</v>
      </c>
      <c r="D5344" s="204" t="s">
        <v>96</v>
      </c>
      <c r="E5344" s="204" t="s">
        <v>721</v>
      </c>
      <c r="F5344" s="205">
        <v>1144</v>
      </c>
      <c r="G5344" s="205">
        <v>1331</v>
      </c>
      <c r="H5344">
        <f t="shared" si="97"/>
        <v>2011</v>
      </c>
    </row>
    <row r="5345" spans="1:8" x14ac:dyDescent="0.3">
      <c r="A5345" s="203">
        <v>40690</v>
      </c>
      <c r="B5345" s="204" t="s">
        <v>717</v>
      </c>
      <c r="C5345" s="204" t="s">
        <v>719</v>
      </c>
      <c r="D5345" s="204" t="s">
        <v>96</v>
      </c>
      <c r="E5345" s="204" t="s">
        <v>721</v>
      </c>
      <c r="F5345" s="205">
        <v>354</v>
      </c>
      <c r="G5345" s="205">
        <v>921</v>
      </c>
      <c r="H5345">
        <f t="shared" si="97"/>
        <v>2011</v>
      </c>
    </row>
    <row r="5346" spans="1:8" x14ac:dyDescent="0.3">
      <c r="A5346" s="203">
        <v>40697</v>
      </c>
      <c r="B5346" s="204" t="s">
        <v>134</v>
      </c>
      <c r="C5346" s="204" t="s">
        <v>134</v>
      </c>
      <c r="D5346" s="204" t="s">
        <v>711</v>
      </c>
      <c r="E5346" s="204" t="s">
        <v>712</v>
      </c>
      <c r="F5346" s="205">
        <v>4868</v>
      </c>
      <c r="G5346" s="205">
        <v>7637</v>
      </c>
      <c r="H5346">
        <f t="shared" si="97"/>
        <v>2011</v>
      </c>
    </row>
    <row r="5347" spans="1:8" x14ac:dyDescent="0.3">
      <c r="A5347" s="203">
        <v>40697</v>
      </c>
      <c r="B5347" s="204" t="s">
        <v>509</v>
      </c>
      <c r="C5347" s="204" t="s">
        <v>713</v>
      </c>
      <c r="D5347" s="204" t="s">
        <v>96</v>
      </c>
      <c r="E5347" s="204" t="s">
        <v>712</v>
      </c>
      <c r="F5347" s="205">
        <v>2585.6000000000004</v>
      </c>
      <c r="G5347" s="205">
        <v>3243.6000000000004</v>
      </c>
      <c r="H5347">
        <f t="shared" si="97"/>
        <v>2011</v>
      </c>
    </row>
    <row r="5348" spans="1:8" x14ac:dyDescent="0.3">
      <c r="A5348" s="203">
        <v>40697</v>
      </c>
      <c r="B5348" s="204" t="s">
        <v>509</v>
      </c>
      <c r="C5348" s="204" t="s">
        <v>714</v>
      </c>
      <c r="D5348" s="204" t="s">
        <v>96</v>
      </c>
      <c r="E5348" s="204" t="s">
        <v>712</v>
      </c>
      <c r="F5348" s="205">
        <v>538</v>
      </c>
      <c r="G5348" s="205">
        <v>327</v>
      </c>
      <c r="H5348">
        <f t="shared" si="97"/>
        <v>2011</v>
      </c>
    </row>
    <row r="5349" spans="1:8" x14ac:dyDescent="0.3">
      <c r="A5349" s="203">
        <v>40697</v>
      </c>
      <c r="B5349" s="204" t="s">
        <v>509</v>
      </c>
      <c r="C5349" s="204" t="s">
        <v>715</v>
      </c>
      <c r="D5349" s="204" t="s">
        <v>96</v>
      </c>
      <c r="E5349" s="204" t="s">
        <v>712</v>
      </c>
      <c r="F5349" s="205">
        <v>0</v>
      </c>
      <c r="G5349" s="205">
        <v>2179</v>
      </c>
      <c r="H5349">
        <f t="shared" si="97"/>
        <v>2011</v>
      </c>
    </row>
    <row r="5350" spans="1:8" x14ac:dyDescent="0.3">
      <c r="A5350" s="203">
        <v>40697</v>
      </c>
      <c r="B5350" s="204" t="s">
        <v>716</v>
      </c>
      <c r="C5350" s="204" t="s">
        <v>716</v>
      </c>
      <c r="D5350" s="204" t="s">
        <v>96</v>
      </c>
      <c r="E5350" s="204" t="s">
        <v>712</v>
      </c>
      <c r="F5350" s="205">
        <v>989</v>
      </c>
      <c r="G5350" s="205">
        <v>1105</v>
      </c>
      <c r="H5350">
        <f t="shared" si="97"/>
        <v>2011</v>
      </c>
    </row>
    <row r="5351" spans="1:8" x14ac:dyDescent="0.3">
      <c r="A5351" s="203">
        <v>40697</v>
      </c>
      <c r="B5351" s="204" t="s">
        <v>717</v>
      </c>
      <c r="C5351" s="204" t="s">
        <v>718</v>
      </c>
      <c r="D5351" s="204" t="s">
        <v>96</v>
      </c>
      <c r="E5351" s="204" t="s">
        <v>712</v>
      </c>
      <c r="F5351" s="205">
        <v>971</v>
      </c>
      <c r="G5351" s="205">
        <v>798</v>
      </c>
      <c r="H5351">
        <f t="shared" si="97"/>
        <v>2011</v>
      </c>
    </row>
    <row r="5352" spans="1:8" x14ac:dyDescent="0.3">
      <c r="A5352" s="203">
        <v>40697</v>
      </c>
      <c r="B5352" s="204" t="s">
        <v>717</v>
      </c>
      <c r="C5352" s="204" t="s">
        <v>719</v>
      </c>
      <c r="D5352" s="204" t="s">
        <v>96</v>
      </c>
      <c r="E5352" s="204" t="s">
        <v>712</v>
      </c>
      <c r="F5352" s="205">
        <v>136</v>
      </c>
      <c r="G5352" s="205">
        <v>455</v>
      </c>
      <c r="H5352">
        <f t="shared" si="97"/>
        <v>2011</v>
      </c>
    </row>
    <row r="5353" spans="1:8" x14ac:dyDescent="0.3">
      <c r="A5353" s="203">
        <v>40697</v>
      </c>
      <c r="B5353" s="204" t="s">
        <v>720</v>
      </c>
      <c r="C5353" s="204" t="s">
        <v>720</v>
      </c>
      <c r="D5353" s="204" t="s">
        <v>96</v>
      </c>
      <c r="E5353" s="204" t="s">
        <v>712</v>
      </c>
      <c r="F5353" s="205">
        <v>345</v>
      </c>
      <c r="G5353" s="205">
        <v>935</v>
      </c>
      <c r="H5353">
        <f t="shared" si="97"/>
        <v>2011</v>
      </c>
    </row>
    <row r="5354" spans="1:8" x14ac:dyDescent="0.3">
      <c r="A5354" s="203">
        <v>40697</v>
      </c>
      <c r="B5354" s="204" t="s">
        <v>720</v>
      </c>
      <c r="C5354" s="204" t="s">
        <v>720</v>
      </c>
      <c r="D5354" s="204" t="s">
        <v>96</v>
      </c>
      <c r="E5354" s="204" t="s">
        <v>721</v>
      </c>
      <c r="F5354" s="205">
        <v>34</v>
      </c>
      <c r="G5354" s="205">
        <v>505</v>
      </c>
      <c r="H5354">
        <f t="shared" si="97"/>
        <v>2011</v>
      </c>
    </row>
    <row r="5355" spans="1:8" x14ac:dyDescent="0.3">
      <c r="A5355" s="203">
        <v>40697</v>
      </c>
      <c r="B5355" s="204" t="s">
        <v>134</v>
      </c>
      <c r="C5355" s="204" t="s">
        <v>134</v>
      </c>
      <c r="D5355" s="204" t="s">
        <v>711</v>
      </c>
      <c r="E5355" s="204" t="s">
        <v>721</v>
      </c>
      <c r="F5355" s="205">
        <v>6645</v>
      </c>
      <c r="G5355" s="205">
        <v>7213</v>
      </c>
      <c r="H5355">
        <f t="shared" si="97"/>
        <v>2011</v>
      </c>
    </row>
    <row r="5356" spans="1:8" x14ac:dyDescent="0.3">
      <c r="A5356" s="203">
        <v>40697</v>
      </c>
      <c r="B5356" s="204" t="s">
        <v>509</v>
      </c>
      <c r="C5356" s="204" t="s">
        <v>713</v>
      </c>
      <c r="D5356" s="204" t="s">
        <v>96</v>
      </c>
      <c r="E5356" s="204" t="s">
        <v>721</v>
      </c>
      <c r="F5356" s="205">
        <v>3811.5000000000005</v>
      </c>
      <c r="G5356" s="205">
        <v>2464</v>
      </c>
      <c r="H5356">
        <f t="shared" si="97"/>
        <v>2011</v>
      </c>
    </row>
    <row r="5357" spans="1:8" x14ac:dyDescent="0.3">
      <c r="A5357" s="203">
        <v>40697</v>
      </c>
      <c r="B5357" s="204" t="s">
        <v>509</v>
      </c>
      <c r="C5357" s="204" t="s">
        <v>714</v>
      </c>
      <c r="D5357" s="204" t="s">
        <v>96</v>
      </c>
      <c r="E5357" s="204" t="s">
        <v>721</v>
      </c>
      <c r="F5357" s="205">
        <v>508</v>
      </c>
      <c r="G5357" s="205">
        <v>541</v>
      </c>
      <c r="H5357">
        <f t="shared" si="97"/>
        <v>2011</v>
      </c>
    </row>
    <row r="5358" spans="1:8" x14ac:dyDescent="0.3">
      <c r="A5358" s="203">
        <v>40697</v>
      </c>
      <c r="B5358" s="204" t="s">
        <v>509</v>
      </c>
      <c r="C5358" s="204" t="s">
        <v>715</v>
      </c>
      <c r="D5358" s="204" t="s">
        <v>96</v>
      </c>
      <c r="E5358" s="204" t="s">
        <v>721</v>
      </c>
      <c r="F5358" s="205">
        <v>0</v>
      </c>
      <c r="G5358" s="205">
        <v>3694</v>
      </c>
      <c r="H5358">
        <f t="shared" si="97"/>
        <v>2011</v>
      </c>
    </row>
    <row r="5359" spans="1:8" x14ac:dyDescent="0.3">
      <c r="A5359" s="203">
        <v>40697</v>
      </c>
      <c r="B5359" s="204" t="s">
        <v>716</v>
      </c>
      <c r="C5359" s="204" t="s">
        <v>716</v>
      </c>
      <c r="D5359" s="204" t="s">
        <v>96</v>
      </c>
      <c r="E5359" s="204" t="s">
        <v>721</v>
      </c>
      <c r="F5359" s="205">
        <v>1180</v>
      </c>
      <c r="G5359" s="205">
        <v>1596</v>
      </c>
      <c r="H5359">
        <f t="shared" si="97"/>
        <v>2011</v>
      </c>
    </row>
    <row r="5360" spans="1:8" x14ac:dyDescent="0.3">
      <c r="A5360" s="203">
        <v>40697</v>
      </c>
      <c r="B5360" s="204" t="s">
        <v>717</v>
      </c>
      <c r="C5360" s="204" t="s">
        <v>718</v>
      </c>
      <c r="D5360" s="204" t="s">
        <v>96</v>
      </c>
      <c r="E5360" s="204" t="s">
        <v>721</v>
      </c>
      <c r="F5360" s="205">
        <v>903</v>
      </c>
      <c r="G5360" s="205">
        <v>1223</v>
      </c>
      <c r="H5360">
        <f t="shared" si="97"/>
        <v>2011</v>
      </c>
    </row>
    <row r="5361" spans="1:8" x14ac:dyDescent="0.3">
      <c r="A5361" s="203">
        <v>40697</v>
      </c>
      <c r="B5361" s="204" t="s">
        <v>717</v>
      </c>
      <c r="C5361" s="204" t="s">
        <v>719</v>
      </c>
      <c r="D5361" s="204" t="s">
        <v>96</v>
      </c>
      <c r="E5361" s="204" t="s">
        <v>721</v>
      </c>
      <c r="F5361" s="205">
        <v>242</v>
      </c>
      <c r="G5361" s="205">
        <v>954</v>
      </c>
      <c r="H5361">
        <f t="shared" si="97"/>
        <v>2011</v>
      </c>
    </row>
    <row r="5362" spans="1:8" x14ac:dyDescent="0.3">
      <c r="A5362" s="203">
        <v>40704</v>
      </c>
      <c r="B5362" s="204" t="s">
        <v>134</v>
      </c>
      <c r="C5362" s="204" t="s">
        <v>134</v>
      </c>
      <c r="D5362" s="204" t="s">
        <v>711</v>
      </c>
      <c r="E5362" s="204" t="s">
        <v>712</v>
      </c>
      <c r="F5362" s="205">
        <v>4783</v>
      </c>
      <c r="G5362" s="205">
        <v>7446</v>
      </c>
      <c r="H5362">
        <f t="shared" si="97"/>
        <v>2011</v>
      </c>
    </row>
    <row r="5363" spans="1:8" x14ac:dyDescent="0.3">
      <c r="A5363" s="203">
        <v>40704</v>
      </c>
      <c r="B5363" s="204" t="s">
        <v>509</v>
      </c>
      <c r="C5363" s="204" t="s">
        <v>713</v>
      </c>
      <c r="D5363" s="204" t="s">
        <v>96</v>
      </c>
      <c r="E5363" s="204" t="s">
        <v>712</v>
      </c>
      <c r="F5363" s="205">
        <v>2789.2000000000003</v>
      </c>
      <c r="G5363" s="205">
        <v>3218.1000000000004</v>
      </c>
      <c r="H5363">
        <f t="shared" si="97"/>
        <v>2011</v>
      </c>
    </row>
    <row r="5364" spans="1:8" x14ac:dyDescent="0.3">
      <c r="A5364" s="203">
        <v>40704</v>
      </c>
      <c r="B5364" s="204" t="s">
        <v>509</v>
      </c>
      <c r="C5364" s="204" t="s">
        <v>714</v>
      </c>
      <c r="D5364" s="204" t="s">
        <v>96</v>
      </c>
      <c r="E5364" s="204" t="s">
        <v>712</v>
      </c>
      <c r="F5364" s="205">
        <v>365</v>
      </c>
      <c r="G5364" s="205">
        <v>542</v>
      </c>
      <c r="H5364">
        <f t="shared" si="97"/>
        <v>2011</v>
      </c>
    </row>
    <row r="5365" spans="1:8" x14ac:dyDescent="0.3">
      <c r="A5365" s="203">
        <v>40704</v>
      </c>
      <c r="B5365" s="204" t="s">
        <v>509</v>
      </c>
      <c r="C5365" s="204" t="s">
        <v>715</v>
      </c>
      <c r="D5365" s="204" t="s">
        <v>96</v>
      </c>
      <c r="E5365" s="204" t="s">
        <v>712</v>
      </c>
      <c r="F5365" s="205">
        <v>0</v>
      </c>
      <c r="G5365" s="205">
        <v>2112</v>
      </c>
      <c r="H5365">
        <f t="shared" si="97"/>
        <v>2011</v>
      </c>
    </row>
    <row r="5366" spans="1:8" x14ac:dyDescent="0.3">
      <c r="A5366" s="203">
        <v>40704</v>
      </c>
      <c r="B5366" s="204" t="s">
        <v>716</v>
      </c>
      <c r="C5366" s="204" t="s">
        <v>716</v>
      </c>
      <c r="D5366" s="204" t="s">
        <v>96</v>
      </c>
      <c r="E5366" s="204" t="s">
        <v>712</v>
      </c>
      <c r="F5366" s="205">
        <v>923</v>
      </c>
      <c r="G5366" s="205">
        <v>1320</v>
      </c>
      <c r="H5366">
        <f t="shared" si="97"/>
        <v>2011</v>
      </c>
    </row>
    <row r="5367" spans="1:8" x14ac:dyDescent="0.3">
      <c r="A5367" s="203">
        <v>40704</v>
      </c>
      <c r="B5367" s="204" t="s">
        <v>717</v>
      </c>
      <c r="C5367" s="204" t="s">
        <v>718</v>
      </c>
      <c r="D5367" s="204" t="s">
        <v>96</v>
      </c>
      <c r="E5367" s="204" t="s">
        <v>712</v>
      </c>
      <c r="F5367" s="205">
        <v>753</v>
      </c>
      <c r="G5367" s="205">
        <v>1034</v>
      </c>
      <c r="H5367">
        <f t="shared" si="97"/>
        <v>2011</v>
      </c>
    </row>
    <row r="5368" spans="1:8" x14ac:dyDescent="0.3">
      <c r="A5368" s="203">
        <v>40704</v>
      </c>
      <c r="B5368" s="204" t="s">
        <v>717</v>
      </c>
      <c r="C5368" s="204" t="s">
        <v>719</v>
      </c>
      <c r="D5368" s="204" t="s">
        <v>96</v>
      </c>
      <c r="E5368" s="204" t="s">
        <v>712</v>
      </c>
      <c r="F5368" s="205">
        <v>141</v>
      </c>
      <c r="G5368" s="205">
        <v>234</v>
      </c>
      <c r="H5368">
        <f t="shared" si="97"/>
        <v>2011</v>
      </c>
    </row>
    <row r="5369" spans="1:8" x14ac:dyDescent="0.3">
      <c r="A5369" s="203">
        <v>40704</v>
      </c>
      <c r="B5369" s="204" t="s">
        <v>720</v>
      </c>
      <c r="C5369" s="204" t="s">
        <v>720</v>
      </c>
      <c r="D5369" s="204" t="s">
        <v>96</v>
      </c>
      <c r="E5369" s="204" t="s">
        <v>712</v>
      </c>
      <c r="F5369" s="205">
        <v>324</v>
      </c>
      <c r="G5369" s="205">
        <v>1106</v>
      </c>
      <c r="H5369">
        <f t="shared" si="97"/>
        <v>2011</v>
      </c>
    </row>
    <row r="5370" spans="1:8" x14ac:dyDescent="0.3">
      <c r="A5370" s="203">
        <v>40704</v>
      </c>
      <c r="B5370" s="204" t="s">
        <v>720</v>
      </c>
      <c r="C5370" s="204" t="s">
        <v>720</v>
      </c>
      <c r="D5370" s="204" t="s">
        <v>96</v>
      </c>
      <c r="E5370" s="204" t="s">
        <v>721</v>
      </c>
      <c r="F5370" s="205">
        <v>40</v>
      </c>
      <c r="G5370" s="205">
        <v>447</v>
      </c>
      <c r="H5370">
        <f t="shared" si="97"/>
        <v>2011</v>
      </c>
    </row>
    <row r="5371" spans="1:8" x14ac:dyDescent="0.3">
      <c r="A5371" s="203">
        <v>40704</v>
      </c>
      <c r="B5371" s="204" t="s">
        <v>134</v>
      </c>
      <c r="C5371" s="204" t="s">
        <v>134</v>
      </c>
      <c r="D5371" s="204" t="s">
        <v>711</v>
      </c>
      <c r="E5371" s="204" t="s">
        <v>721</v>
      </c>
      <c r="F5371" s="205">
        <v>6636</v>
      </c>
      <c r="G5371" s="205">
        <v>7247</v>
      </c>
      <c r="H5371">
        <f t="shared" si="97"/>
        <v>2011</v>
      </c>
    </row>
    <row r="5372" spans="1:8" x14ac:dyDescent="0.3">
      <c r="A5372" s="203">
        <v>40704</v>
      </c>
      <c r="B5372" s="204" t="s">
        <v>509</v>
      </c>
      <c r="C5372" s="204" t="s">
        <v>713</v>
      </c>
      <c r="D5372" s="204" t="s">
        <v>96</v>
      </c>
      <c r="E5372" s="204" t="s">
        <v>721</v>
      </c>
      <c r="F5372" s="205">
        <v>3916.0000000000005</v>
      </c>
      <c r="G5372" s="205">
        <v>2335.3000000000002</v>
      </c>
      <c r="H5372">
        <f t="shared" si="97"/>
        <v>2011</v>
      </c>
    </row>
    <row r="5373" spans="1:8" x14ac:dyDescent="0.3">
      <c r="A5373" s="203">
        <v>40704</v>
      </c>
      <c r="B5373" s="204" t="s">
        <v>509</v>
      </c>
      <c r="C5373" s="204" t="s">
        <v>714</v>
      </c>
      <c r="D5373" s="204" t="s">
        <v>96</v>
      </c>
      <c r="E5373" s="204" t="s">
        <v>721</v>
      </c>
      <c r="F5373" s="205">
        <v>620</v>
      </c>
      <c r="G5373" s="205">
        <v>593</v>
      </c>
      <c r="H5373">
        <f t="shared" si="97"/>
        <v>2011</v>
      </c>
    </row>
    <row r="5374" spans="1:8" x14ac:dyDescent="0.3">
      <c r="A5374" s="203">
        <v>40704</v>
      </c>
      <c r="B5374" s="204" t="s">
        <v>509</v>
      </c>
      <c r="C5374" s="204" t="s">
        <v>715</v>
      </c>
      <c r="D5374" s="204" t="s">
        <v>96</v>
      </c>
      <c r="E5374" s="204" t="s">
        <v>721</v>
      </c>
      <c r="F5374" s="205">
        <v>0</v>
      </c>
      <c r="G5374" s="205">
        <v>3568</v>
      </c>
      <c r="H5374">
        <f t="shared" si="97"/>
        <v>2011</v>
      </c>
    </row>
    <row r="5375" spans="1:8" x14ac:dyDescent="0.3">
      <c r="A5375" s="203">
        <v>40704</v>
      </c>
      <c r="B5375" s="204" t="s">
        <v>716</v>
      </c>
      <c r="C5375" s="204" t="s">
        <v>716</v>
      </c>
      <c r="D5375" s="204" t="s">
        <v>96</v>
      </c>
      <c r="E5375" s="204" t="s">
        <v>721</v>
      </c>
      <c r="F5375" s="205">
        <v>1217</v>
      </c>
      <c r="G5375" s="205">
        <v>1705</v>
      </c>
      <c r="H5375">
        <f t="shared" si="97"/>
        <v>2011</v>
      </c>
    </row>
    <row r="5376" spans="1:8" x14ac:dyDescent="0.3">
      <c r="A5376" s="203">
        <v>40704</v>
      </c>
      <c r="B5376" s="204" t="s">
        <v>717</v>
      </c>
      <c r="C5376" s="204" t="s">
        <v>718</v>
      </c>
      <c r="D5376" s="204" t="s">
        <v>96</v>
      </c>
      <c r="E5376" s="204" t="s">
        <v>721</v>
      </c>
      <c r="F5376" s="205">
        <v>815</v>
      </c>
      <c r="G5376" s="205">
        <v>1263</v>
      </c>
      <c r="H5376">
        <f t="shared" si="97"/>
        <v>2011</v>
      </c>
    </row>
    <row r="5377" spans="1:8" x14ac:dyDescent="0.3">
      <c r="A5377" s="203">
        <v>40704</v>
      </c>
      <c r="B5377" s="204" t="s">
        <v>717</v>
      </c>
      <c r="C5377" s="204" t="s">
        <v>719</v>
      </c>
      <c r="D5377" s="204" t="s">
        <v>96</v>
      </c>
      <c r="E5377" s="204" t="s">
        <v>721</v>
      </c>
      <c r="F5377" s="205">
        <v>281</v>
      </c>
      <c r="G5377" s="205">
        <v>1033</v>
      </c>
      <c r="H5377">
        <f t="shared" si="97"/>
        <v>2011</v>
      </c>
    </row>
    <row r="5378" spans="1:8" x14ac:dyDescent="0.3">
      <c r="A5378" s="203">
        <v>40711</v>
      </c>
      <c r="B5378" s="204" t="s">
        <v>134</v>
      </c>
      <c r="C5378" s="204" t="s">
        <v>134</v>
      </c>
      <c r="D5378" s="204" t="s">
        <v>711</v>
      </c>
      <c r="E5378" s="204" t="s">
        <v>712</v>
      </c>
      <c r="F5378" s="205">
        <v>4978</v>
      </c>
      <c r="G5378" s="205">
        <v>7005</v>
      </c>
      <c r="H5378">
        <f t="shared" si="97"/>
        <v>2011</v>
      </c>
    </row>
    <row r="5379" spans="1:8" x14ac:dyDescent="0.3">
      <c r="A5379" s="203">
        <v>40711</v>
      </c>
      <c r="B5379" s="204" t="s">
        <v>509</v>
      </c>
      <c r="C5379" s="204" t="s">
        <v>713</v>
      </c>
      <c r="D5379" s="204" t="s">
        <v>96</v>
      </c>
      <c r="E5379" s="204" t="s">
        <v>712</v>
      </c>
      <c r="F5379" s="205">
        <v>2747.5</v>
      </c>
      <c r="G5379" s="205">
        <v>3311.7000000000003</v>
      </c>
      <c r="H5379">
        <f t="shared" ref="H5379:H5442" si="98">YEAR(A5379)</f>
        <v>2011</v>
      </c>
    </row>
    <row r="5380" spans="1:8" x14ac:dyDescent="0.3">
      <c r="A5380" s="203">
        <v>40711</v>
      </c>
      <c r="B5380" s="204" t="s">
        <v>509</v>
      </c>
      <c r="C5380" s="204" t="s">
        <v>714</v>
      </c>
      <c r="D5380" s="204" t="s">
        <v>96</v>
      </c>
      <c r="E5380" s="204" t="s">
        <v>712</v>
      </c>
      <c r="F5380" s="205">
        <v>322</v>
      </c>
      <c r="G5380" s="205">
        <v>379</v>
      </c>
      <c r="H5380">
        <f t="shared" si="98"/>
        <v>2011</v>
      </c>
    </row>
    <row r="5381" spans="1:8" x14ac:dyDescent="0.3">
      <c r="A5381" s="203">
        <v>40711</v>
      </c>
      <c r="B5381" s="204" t="s">
        <v>509</v>
      </c>
      <c r="C5381" s="204" t="s">
        <v>715</v>
      </c>
      <c r="D5381" s="204" t="s">
        <v>96</v>
      </c>
      <c r="E5381" s="204" t="s">
        <v>712</v>
      </c>
      <c r="F5381" s="205">
        <v>0</v>
      </c>
      <c r="G5381" s="205">
        <v>2183</v>
      </c>
      <c r="H5381">
        <f t="shared" si="98"/>
        <v>2011</v>
      </c>
    </row>
    <row r="5382" spans="1:8" x14ac:dyDescent="0.3">
      <c r="A5382" s="203">
        <v>40711</v>
      </c>
      <c r="B5382" s="204" t="s">
        <v>716</v>
      </c>
      <c r="C5382" s="204" t="s">
        <v>716</v>
      </c>
      <c r="D5382" s="204" t="s">
        <v>96</v>
      </c>
      <c r="E5382" s="204" t="s">
        <v>712</v>
      </c>
      <c r="F5382" s="205">
        <v>753</v>
      </c>
      <c r="G5382" s="205">
        <v>1384</v>
      </c>
      <c r="H5382">
        <f t="shared" si="98"/>
        <v>2011</v>
      </c>
    </row>
    <row r="5383" spans="1:8" x14ac:dyDescent="0.3">
      <c r="A5383" s="203">
        <v>40711</v>
      </c>
      <c r="B5383" s="204" t="s">
        <v>717</v>
      </c>
      <c r="C5383" s="204" t="s">
        <v>718</v>
      </c>
      <c r="D5383" s="204" t="s">
        <v>96</v>
      </c>
      <c r="E5383" s="204" t="s">
        <v>712</v>
      </c>
      <c r="F5383" s="205">
        <v>1045</v>
      </c>
      <c r="G5383" s="205">
        <v>1060</v>
      </c>
      <c r="H5383">
        <f t="shared" si="98"/>
        <v>2011</v>
      </c>
    </row>
    <row r="5384" spans="1:8" x14ac:dyDescent="0.3">
      <c r="A5384" s="203">
        <v>40711</v>
      </c>
      <c r="B5384" s="204" t="s">
        <v>717</v>
      </c>
      <c r="C5384" s="204" t="s">
        <v>719</v>
      </c>
      <c r="D5384" s="204" t="s">
        <v>96</v>
      </c>
      <c r="E5384" s="204" t="s">
        <v>712</v>
      </c>
      <c r="F5384" s="205">
        <v>215</v>
      </c>
      <c r="G5384" s="205">
        <v>264</v>
      </c>
      <c r="H5384">
        <f t="shared" si="98"/>
        <v>2011</v>
      </c>
    </row>
    <row r="5385" spans="1:8" x14ac:dyDescent="0.3">
      <c r="A5385" s="203">
        <v>40711</v>
      </c>
      <c r="B5385" s="204" t="s">
        <v>720</v>
      </c>
      <c r="C5385" s="204" t="s">
        <v>720</v>
      </c>
      <c r="D5385" s="204" t="s">
        <v>96</v>
      </c>
      <c r="E5385" s="204" t="s">
        <v>712</v>
      </c>
      <c r="F5385" s="205">
        <v>241</v>
      </c>
      <c r="G5385" s="205">
        <v>1013</v>
      </c>
      <c r="H5385">
        <f t="shared" si="98"/>
        <v>2011</v>
      </c>
    </row>
    <row r="5386" spans="1:8" x14ac:dyDescent="0.3">
      <c r="A5386" s="203">
        <v>40711</v>
      </c>
      <c r="B5386" s="204" t="s">
        <v>720</v>
      </c>
      <c r="C5386" s="204" t="s">
        <v>720</v>
      </c>
      <c r="D5386" s="204" t="s">
        <v>96</v>
      </c>
      <c r="E5386" s="204" t="s">
        <v>721</v>
      </c>
      <c r="F5386" s="205">
        <v>40</v>
      </c>
      <c r="G5386" s="205">
        <v>494</v>
      </c>
      <c r="H5386">
        <f t="shared" si="98"/>
        <v>2011</v>
      </c>
    </row>
    <row r="5387" spans="1:8" x14ac:dyDescent="0.3">
      <c r="A5387" s="203">
        <v>40711</v>
      </c>
      <c r="B5387" s="204" t="s">
        <v>134</v>
      </c>
      <c r="C5387" s="204" t="s">
        <v>134</v>
      </c>
      <c r="D5387" s="204" t="s">
        <v>711</v>
      </c>
      <c r="E5387" s="204" t="s">
        <v>721</v>
      </c>
      <c r="F5387" s="205">
        <v>6692</v>
      </c>
      <c r="G5387" s="205">
        <v>7070</v>
      </c>
      <c r="H5387">
        <f t="shared" si="98"/>
        <v>2011</v>
      </c>
    </row>
    <row r="5388" spans="1:8" x14ac:dyDescent="0.3">
      <c r="A5388" s="203">
        <v>40711</v>
      </c>
      <c r="B5388" s="204" t="s">
        <v>509</v>
      </c>
      <c r="C5388" s="204" t="s">
        <v>713</v>
      </c>
      <c r="D5388" s="204" t="s">
        <v>96</v>
      </c>
      <c r="E5388" s="204" t="s">
        <v>721</v>
      </c>
      <c r="F5388" s="205">
        <v>3901.7000000000003</v>
      </c>
      <c r="G5388" s="205">
        <v>2187.9</v>
      </c>
      <c r="H5388">
        <f t="shared" si="98"/>
        <v>2011</v>
      </c>
    </row>
    <row r="5389" spans="1:8" x14ac:dyDescent="0.3">
      <c r="A5389" s="203">
        <v>40711</v>
      </c>
      <c r="B5389" s="204" t="s">
        <v>509</v>
      </c>
      <c r="C5389" s="204" t="s">
        <v>714</v>
      </c>
      <c r="D5389" s="204" t="s">
        <v>96</v>
      </c>
      <c r="E5389" s="204" t="s">
        <v>721</v>
      </c>
      <c r="F5389" s="205">
        <v>407</v>
      </c>
      <c r="G5389" s="205">
        <v>497</v>
      </c>
      <c r="H5389">
        <f t="shared" si="98"/>
        <v>2011</v>
      </c>
    </row>
    <row r="5390" spans="1:8" x14ac:dyDescent="0.3">
      <c r="A5390" s="203">
        <v>40711</v>
      </c>
      <c r="B5390" s="204" t="s">
        <v>509</v>
      </c>
      <c r="C5390" s="204" t="s">
        <v>715</v>
      </c>
      <c r="D5390" s="204" t="s">
        <v>96</v>
      </c>
      <c r="E5390" s="204" t="s">
        <v>721</v>
      </c>
      <c r="F5390" s="205">
        <v>0</v>
      </c>
      <c r="G5390" s="205">
        <v>3542</v>
      </c>
      <c r="H5390">
        <f t="shared" si="98"/>
        <v>2011</v>
      </c>
    </row>
    <row r="5391" spans="1:8" x14ac:dyDescent="0.3">
      <c r="A5391" s="203">
        <v>40711</v>
      </c>
      <c r="B5391" s="204" t="s">
        <v>716</v>
      </c>
      <c r="C5391" s="204" t="s">
        <v>716</v>
      </c>
      <c r="D5391" s="204" t="s">
        <v>96</v>
      </c>
      <c r="E5391" s="204" t="s">
        <v>721</v>
      </c>
      <c r="F5391" s="205">
        <v>1268</v>
      </c>
      <c r="G5391" s="205">
        <v>1827</v>
      </c>
      <c r="H5391">
        <f t="shared" si="98"/>
        <v>2011</v>
      </c>
    </row>
    <row r="5392" spans="1:8" x14ac:dyDescent="0.3">
      <c r="A5392" s="203">
        <v>40711</v>
      </c>
      <c r="B5392" s="204" t="s">
        <v>717</v>
      </c>
      <c r="C5392" s="204" t="s">
        <v>718</v>
      </c>
      <c r="D5392" s="204" t="s">
        <v>96</v>
      </c>
      <c r="E5392" s="204" t="s">
        <v>721</v>
      </c>
      <c r="F5392" s="205">
        <v>1076</v>
      </c>
      <c r="G5392" s="205">
        <v>1348</v>
      </c>
      <c r="H5392">
        <f t="shared" si="98"/>
        <v>2011</v>
      </c>
    </row>
    <row r="5393" spans="1:8" x14ac:dyDescent="0.3">
      <c r="A5393" s="203">
        <v>40711</v>
      </c>
      <c r="B5393" s="204" t="s">
        <v>717</v>
      </c>
      <c r="C5393" s="204" t="s">
        <v>719</v>
      </c>
      <c r="D5393" s="204" t="s">
        <v>96</v>
      </c>
      <c r="E5393" s="204" t="s">
        <v>721</v>
      </c>
      <c r="F5393" s="205">
        <v>291</v>
      </c>
      <c r="G5393" s="205">
        <v>1023</v>
      </c>
      <c r="H5393">
        <f t="shared" si="98"/>
        <v>2011</v>
      </c>
    </row>
    <row r="5394" spans="1:8" x14ac:dyDescent="0.3">
      <c r="A5394" s="203">
        <v>40718</v>
      </c>
      <c r="B5394" s="204" t="s">
        <v>134</v>
      </c>
      <c r="C5394" s="204" t="s">
        <v>134</v>
      </c>
      <c r="D5394" s="204" t="s">
        <v>711</v>
      </c>
      <c r="E5394" s="204" t="s">
        <v>712</v>
      </c>
      <c r="F5394" s="205">
        <v>4949</v>
      </c>
      <c r="G5394" s="205">
        <v>6688</v>
      </c>
      <c r="H5394">
        <f t="shared" si="98"/>
        <v>2011</v>
      </c>
    </row>
    <row r="5395" spans="1:8" x14ac:dyDescent="0.3">
      <c r="A5395" s="203">
        <v>40718</v>
      </c>
      <c r="B5395" s="204" t="s">
        <v>509</v>
      </c>
      <c r="C5395" s="204" t="s">
        <v>713</v>
      </c>
      <c r="D5395" s="204" t="s">
        <v>96</v>
      </c>
      <c r="E5395" s="204" t="s">
        <v>712</v>
      </c>
      <c r="F5395" s="205">
        <v>2445.1000000000004</v>
      </c>
      <c r="G5395" s="205">
        <v>3436.7000000000003</v>
      </c>
      <c r="H5395">
        <f t="shared" si="98"/>
        <v>2011</v>
      </c>
    </row>
    <row r="5396" spans="1:8" x14ac:dyDescent="0.3">
      <c r="A5396" s="203">
        <v>40718</v>
      </c>
      <c r="B5396" s="204" t="s">
        <v>509</v>
      </c>
      <c r="C5396" s="204" t="s">
        <v>714</v>
      </c>
      <c r="D5396" s="204" t="s">
        <v>96</v>
      </c>
      <c r="E5396" s="204" t="s">
        <v>712</v>
      </c>
      <c r="F5396" s="205">
        <v>441</v>
      </c>
      <c r="G5396" s="205">
        <v>438</v>
      </c>
      <c r="H5396">
        <f t="shared" si="98"/>
        <v>2011</v>
      </c>
    </row>
    <row r="5397" spans="1:8" x14ac:dyDescent="0.3">
      <c r="A5397" s="203">
        <v>40718</v>
      </c>
      <c r="B5397" s="204" t="s">
        <v>509</v>
      </c>
      <c r="C5397" s="204" t="s">
        <v>715</v>
      </c>
      <c r="D5397" s="204" t="s">
        <v>96</v>
      </c>
      <c r="E5397" s="204" t="s">
        <v>712</v>
      </c>
      <c r="F5397" s="205">
        <v>0</v>
      </c>
      <c r="G5397" s="205">
        <v>2379</v>
      </c>
      <c r="H5397">
        <f t="shared" si="98"/>
        <v>2011</v>
      </c>
    </row>
    <row r="5398" spans="1:8" x14ac:dyDescent="0.3">
      <c r="A5398" s="203">
        <v>40718</v>
      </c>
      <c r="B5398" s="204" t="s">
        <v>716</v>
      </c>
      <c r="C5398" s="204" t="s">
        <v>716</v>
      </c>
      <c r="D5398" s="204" t="s">
        <v>96</v>
      </c>
      <c r="E5398" s="204" t="s">
        <v>712</v>
      </c>
      <c r="F5398" s="205">
        <v>945</v>
      </c>
      <c r="G5398" s="205">
        <v>1361</v>
      </c>
      <c r="H5398">
        <f t="shared" si="98"/>
        <v>2011</v>
      </c>
    </row>
    <row r="5399" spans="1:8" x14ac:dyDescent="0.3">
      <c r="A5399" s="203">
        <v>40718</v>
      </c>
      <c r="B5399" s="204" t="s">
        <v>717</v>
      </c>
      <c r="C5399" s="204" t="s">
        <v>718</v>
      </c>
      <c r="D5399" s="204" t="s">
        <v>96</v>
      </c>
      <c r="E5399" s="204" t="s">
        <v>712</v>
      </c>
      <c r="F5399" s="205">
        <v>970</v>
      </c>
      <c r="G5399" s="205">
        <v>1018</v>
      </c>
      <c r="H5399">
        <f t="shared" si="98"/>
        <v>2011</v>
      </c>
    </row>
    <row r="5400" spans="1:8" x14ac:dyDescent="0.3">
      <c r="A5400" s="203">
        <v>40718</v>
      </c>
      <c r="B5400" s="204" t="s">
        <v>717</v>
      </c>
      <c r="C5400" s="204" t="s">
        <v>719</v>
      </c>
      <c r="D5400" s="204" t="s">
        <v>96</v>
      </c>
      <c r="E5400" s="204" t="s">
        <v>712</v>
      </c>
      <c r="F5400" s="205">
        <v>83</v>
      </c>
      <c r="G5400" s="205">
        <v>291</v>
      </c>
      <c r="H5400">
        <f t="shared" si="98"/>
        <v>2011</v>
      </c>
    </row>
    <row r="5401" spans="1:8" x14ac:dyDescent="0.3">
      <c r="A5401" s="203">
        <v>40718</v>
      </c>
      <c r="B5401" s="204" t="s">
        <v>720</v>
      </c>
      <c r="C5401" s="204" t="s">
        <v>720</v>
      </c>
      <c r="D5401" s="204" t="s">
        <v>96</v>
      </c>
      <c r="E5401" s="204" t="s">
        <v>712</v>
      </c>
      <c r="F5401" s="205">
        <v>174</v>
      </c>
      <c r="G5401" s="205">
        <v>790</v>
      </c>
      <c r="H5401">
        <f t="shared" si="98"/>
        <v>2011</v>
      </c>
    </row>
    <row r="5402" spans="1:8" x14ac:dyDescent="0.3">
      <c r="A5402" s="203">
        <v>40718</v>
      </c>
      <c r="B5402" s="204" t="s">
        <v>720</v>
      </c>
      <c r="C5402" s="204" t="s">
        <v>720</v>
      </c>
      <c r="D5402" s="204" t="s">
        <v>96</v>
      </c>
      <c r="E5402" s="204" t="s">
        <v>721</v>
      </c>
      <c r="F5402" s="205">
        <v>5</v>
      </c>
      <c r="G5402" s="205">
        <v>498</v>
      </c>
      <c r="H5402">
        <f t="shared" si="98"/>
        <v>2011</v>
      </c>
    </row>
    <row r="5403" spans="1:8" x14ac:dyDescent="0.3">
      <c r="A5403" s="203">
        <v>40718</v>
      </c>
      <c r="B5403" s="204" t="s">
        <v>134</v>
      </c>
      <c r="C5403" s="204" t="s">
        <v>134</v>
      </c>
      <c r="D5403" s="204" t="s">
        <v>711</v>
      </c>
      <c r="E5403" s="204" t="s">
        <v>721</v>
      </c>
      <c r="F5403" s="205">
        <v>6736</v>
      </c>
      <c r="G5403" s="205">
        <v>8315</v>
      </c>
      <c r="H5403">
        <f t="shared" si="98"/>
        <v>2011</v>
      </c>
    </row>
    <row r="5404" spans="1:8" x14ac:dyDescent="0.3">
      <c r="A5404" s="203">
        <v>40718</v>
      </c>
      <c r="B5404" s="204" t="s">
        <v>509</v>
      </c>
      <c r="C5404" s="204" t="s">
        <v>713</v>
      </c>
      <c r="D5404" s="204" t="s">
        <v>96</v>
      </c>
      <c r="E5404" s="204" t="s">
        <v>721</v>
      </c>
      <c r="F5404" s="205">
        <v>4120.6000000000004</v>
      </c>
      <c r="G5404" s="205">
        <v>2410.1000000000004</v>
      </c>
      <c r="H5404">
        <f t="shared" si="98"/>
        <v>2011</v>
      </c>
    </row>
    <row r="5405" spans="1:8" x14ac:dyDescent="0.3">
      <c r="A5405" s="203">
        <v>40718</v>
      </c>
      <c r="B5405" s="204" t="s">
        <v>509</v>
      </c>
      <c r="C5405" s="204" t="s">
        <v>714</v>
      </c>
      <c r="D5405" s="204" t="s">
        <v>96</v>
      </c>
      <c r="E5405" s="204" t="s">
        <v>721</v>
      </c>
      <c r="F5405" s="205">
        <v>317</v>
      </c>
      <c r="G5405" s="205">
        <v>307</v>
      </c>
      <c r="H5405">
        <f t="shared" si="98"/>
        <v>2011</v>
      </c>
    </row>
    <row r="5406" spans="1:8" x14ac:dyDescent="0.3">
      <c r="A5406" s="203">
        <v>40718</v>
      </c>
      <c r="B5406" s="204" t="s">
        <v>509</v>
      </c>
      <c r="C5406" s="204" t="s">
        <v>715</v>
      </c>
      <c r="D5406" s="204" t="s">
        <v>96</v>
      </c>
      <c r="E5406" s="204" t="s">
        <v>721</v>
      </c>
      <c r="F5406" s="205">
        <v>0</v>
      </c>
      <c r="G5406" s="205">
        <v>3591</v>
      </c>
      <c r="H5406">
        <f t="shared" si="98"/>
        <v>2011</v>
      </c>
    </row>
    <row r="5407" spans="1:8" x14ac:dyDescent="0.3">
      <c r="A5407" s="203">
        <v>40718</v>
      </c>
      <c r="B5407" s="204" t="s">
        <v>716</v>
      </c>
      <c r="C5407" s="204" t="s">
        <v>716</v>
      </c>
      <c r="D5407" s="204" t="s">
        <v>96</v>
      </c>
      <c r="E5407" s="204" t="s">
        <v>721</v>
      </c>
      <c r="F5407" s="205">
        <v>1257</v>
      </c>
      <c r="G5407" s="205">
        <v>1690</v>
      </c>
      <c r="H5407">
        <f t="shared" si="98"/>
        <v>2011</v>
      </c>
    </row>
    <row r="5408" spans="1:8" x14ac:dyDescent="0.3">
      <c r="A5408" s="203">
        <v>40718</v>
      </c>
      <c r="B5408" s="204" t="s">
        <v>717</v>
      </c>
      <c r="C5408" s="204" t="s">
        <v>718</v>
      </c>
      <c r="D5408" s="204" t="s">
        <v>96</v>
      </c>
      <c r="E5408" s="204" t="s">
        <v>721</v>
      </c>
      <c r="F5408" s="205">
        <v>1005</v>
      </c>
      <c r="G5408" s="205">
        <v>1090</v>
      </c>
      <c r="H5408">
        <f t="shared" si="98"/>
        <v>2011</v>
      </c>
    </row>
    <row r="5409" spans="1:8" x14ac:dyDescent="0.3">
      <c r="A5409" s="203">
        <v>40718</v>
      </c>
      <c r="B5409" s="204" t="s">
        <v>717</v>
      </c>
      <c r="C5409" s="204" t="s">
        <v>719</v>
      </c>
      <c r="D5409" s="204" t="s">
        <v>96</v>
      </c>
      <c r="E5409" s="204" t="s">
        <v>721</v>
      </c>
      <c r="F5409" s="205">
        <v>391</v>
      </c>
      <c r="G5409" s="205">
        <v>1196</v>
      </c>
      <c r="H5409">
        <f t="shared" si="98"/>
        <v>2011</v>
      </c>
    </row>
    <row r="5410" spans="1:8" x14ac:dyDescent="0.3">
      <c r="A5410" s="203">
        <v>40725</v>
      </c>
      <c r="B5410" s="204" t="s">
        <v>134</v>
      </c>
      <c r="C5410" s="204" t="s">
        <v>134</v>
      </c>
      <c r="D5410" s="204" t="s">
        <v>711</v>
      </c>
      <c r="E5410" s="204" t="s">
        <v>712</v>
      </c>
      <c r="F5410" s="205">
        <v>4912</v>
      </c>
      <c r="G5410" s="205">
        <v>7126</v>
      </c>
      <c r="H5410">
        <f t="shared" si="98"/>
        <v>2011</v>
      </c>
    </row>
    <row r="5411" spans="1:8" x14ac:dyDescent="0.3">
      <c r="A5411" s="203">
        <v>40725</v>
      </c>
      <c r="B5411" s="204" t="s">
        <v>509</v>
      </c>
      <c r="C5411" s="204" t="s">
        <v>713</v>
      </c>
      <c r="D5411" s="204" t="s">
        <v>96</v>
      </c>
      <c r="E5411" s="204" t="s">
        <v>712</v>
      </c>
      <c r="F5411" s="205">
        <v>2737.7000000000003</v>
      </c>
      <c r="G5411" s="205">
        <v>3358.0000000000005</v>
      </c>
      <c r="H5411">
        <f t="shared" si="98"/>
        <v>2011</v>
      </c>
    </row>
    <row r="5412" spans="1:8" x14ac:dyDescent="0.3">
      <c r="A5412" s="203">
        <v>40725</v>
      </c>
      <c r="B5412" s="204" t="s">
        <v>509</v>
      </c>
      <c r="C5412" s="204" t="s">
        <v>714</v>
      </c>
      <c r="D5412" s="204" t="s">
        <v>96</v>
      </c>
      <c r="E5412" s="204" t="s">
        <v>712</v>
      </c>
      <c r="F5412" s="205">
        <v>370</v>
      </c>
      <c r="G5412" s="205">
        <v>436</v>
      </c>
      <c r="H5412">
        <f t="shared" si="98"/>
        <v>2011</v>
      </c>
    </row>
    <row r="5413" spans="1:8" x14ac:dyDescent="0.3">
      <c r="A5413" s="203">
        <v>40725</v>
      </c>
      <c r="B5413" s="204" t="s">
        <v>509</v>
      </c>
      <c r="C5413" s="204" t="s">
        <v>715</v>
      </c>
      <c r="D5413" s="204" t="s">
        <v>96</v>
      </c>
      <c r="E5413" s="204" t="s">
        <v>712</v>
      </c>
      <c r="F5413" s="205">
        <v>0</v>
      </c>
      <c r="G5413" s="205">
        <v>1900</v>
      </c>
      <c r="H5413">
        <f t="shared" si="98"/>
        <v>2011</v>
      </c>
    </row>
    <row r="5414" spans="1:8" x14ac:dyDescent="0.3">
      <c r="A5414" s="203">
        <v>40725</v>
      </c>
      <c r="B5414" s="204" t="s">
        <v>716</v>
      </c>
      <c r="C5414" s="204" t="s">
        <v>716</v>
      </c>
      <c r="D5414" s="204" t="s">
        <v>96</v>
      </c>
      <c r="E5414" s="204" t="s">
        <v>712</v>
      </c>
      <c r="F5414" s="205">
        <v>858</v>
      </c>
      <c r="G5414" s="205">
        <v>1543</v>
      </c>
      <c r="H5414">
        <f t="shared" si="98"/>
        <v>2011</v>
      </c>
    </row>
    <row r="5415" spans="1:8" x14ac:dyDescent="0.3">
      <c r="A5415" s="203">
        <v>40725</v>
      </c>
      <c r="B5415" s="204" t="s">
        <v>717</v>
      </c>
      <c r="C5415" s="204" t="s">
        <v>718</v>
      </c>
      <c r="D5415" s="204" t="s">
        <v>96</v>
      </c>
      <c r="E5415" s="204" t="s">
        <v>712</v>
      </c>
      <c r="F5415" s="205">
        <v>768</v>
      </c>
      <c r="G5415" s="205">
        <v>1077</v>
      </c>
      <c r="H5415">
        <f t="shared" si="98"/>
        <v>2011</v>
      </c>
    </row>
    <row r="5416" spans="1:8" x14ac:dyDescent="0.3">
      <c r="A5416" s="203">
        <v>40725</v>
      </c>
      <c r="B5416" s="204" t="s">
        <v>717</v>
      </c>
      <c r="C5416" s="204" t="s">
        <v>719</v>
      </c>
      <c r="D5416" s="204" t="s">
        <v>96</v>
      </c>
      <c r="E5416" s="204" t="s">
        <v>712</v>
      </c>
      <c r="F5416" s="205">
        <v>389</v>
      </c>
      <c r="G5416" s="205">
        <v>184</v>
      </c>
      <c r="H5416">
        <f t="shared" si="98"/>
        <v>2011</v>
      </c>
    </row>
    <row r="5417" spans="1:8" x14ac:dyDescent="0.3">
      <c r="A5417" s="203">
        <v>40725</v>
      </c>
      <c r="B5417" s="204" t="s">
        <v>720</v>
      </c>
      <c r="C5417" s="204" t="s">
        <v>720</v>
      </c>
      <c r="D5417" s="204" t="s">
        <v>96</v>
      </c>
      <c r="E5417" s="204" t="s">
        <v>712</v>
      </c>
      <c r="F5417" s="205">
        <v>174</v>
      </c>
      <c r="G5417" s="205">
        <v>1226</v>
      </c>
      <c r="H5417">
        <f t="shared" si="98"/>
        <v>2011</v>
      </c>
    </row>
    <row r="5418" spans="1:8" x14ac:dyDescent="0.3">
      <c r="A5418" s="203">
        <v>40725</v>
      </c>
      <c r="B5418" s="204" t="s">
        <v>720</v>
      </c>
      <c r="C5418" s="204" t="s">
        <v>720</v>
      </c>
      <c r="D5418" s="204" t="s">
        <v>96</v>
      </c>
      <c r="E5418" s="204" t="s">
        <v>721</v>
      </c>
      <c r="F5418" s="205">
        <v>107</v>
      </c>
      <c r="G5418" s="205">
        <v>401</v>
      </c>
      <c r="H5418">
        <f t="shared" si="98"/>
        <v>2011</v>
      </c>
    </row>
    <row r="5419" spans="1:8" x14ac:dyDescent="0.3">
      <c r="A5419" s="203">
        <v>40725</v>
      </c>
      <c r="B5419" s="204" t="s">
        <v>134</v>
      </c>
      <c r="C5419" s="204" t="s">
        <v>134</v>
      </c>
      <c r="D5419" s="204" t="s">
        <v>711</v>
      </c>
      <c r="E5419" s="204" t="s">
        <v>721</v>
      </c>
      <c r="F5419" s="205">
        <v>6625</v>
      </c>
      <c r="G5419" s="205">
        <v>7688</v>
      </c>
      <c r="H5419">
        <f t="shared" si="98"/>
        <v>2011</v>
      </c>
    </row>
    <row r="5420" spans="1:8" x14ac:dyDescent="0.3">
      <c r="A5420" s="203">
        <v>40725</v>
      </c>
      <c r="B5420" s="204" t="s">
        <v>509</v>
      </c>
      <c r="C5420" s="204" t="s">
        <v>713</v>
      </c>
      <c r="D5420" s="204" t="s">
        <v>96</v>
      </c>
      <c r="E5420" s="204" t="s">
        <v>721</v>
      </c>
      <c r="F5420" s="205">
        <v>4306.5</v>
      </c>
      <c r="G5420" s="205">
        <v>2489.3000000000002</v>
      </c>
      <c r="H5420">
        <f t="shared" si="98"/>
        <v>2011</v>
      </c>
    </row>
    <row r="5421" spans="1:8" x14ac:dyDescent="0.3">
      <c r="A5421" s="203">
        <v>40725</v>
      </c>
      <c r="B5421" s="204" t="s">
        <v>509</v>
      </c>
      <c r="C5421" s="204" t="s">
        <v>714</v>
      </c>
      <c r="D5421" s="204" t="s">
        <v>96</v>
      </c>
      <c r="E5421" s="204" t="s">
        <v>721</v>
      </c>
      <c r="F5421" s="205">
        <v>304</v>
      </c>
      <c r="G5421" s="205">
        <v>377</v>
      </c>
      <c r="H5421">
        <f t="shared" si="98"/>
        <v>2011</v>
      </c>
    </row>
    <row r="5422" spans="1:8" x14ac:dyDescent="0.3">
      <c r="A5422" s="203">
        <v>40725</v>
      </c>
      <c r="B5422" s="204" t="s">
        <v>509</v>
      </c>
      <c r="C5422" s="204" t="s">
        <v>715</v>
      </c>
      <c r="D5422" s="204" t="s">
        <v>96</v>
      </c>
      <c r="E5422" s="204" t="s">
        <v>721</v>
      </c>
      <c r="F5422" s="205">
        <v>0</v>
      </c>
      <c r="G5422" s="205">
        <v>3457</v>
      </c>
      <c r="H5422">
        <f t="shared" si="98"/>
        <v>2011</v>
      </c>
    </row>
    <row r="5423" spans="1:8" x14ac:dyDescent="0.3">
      <c r="A5423" s="203">
        <v>40725</v>
      </c>
      <c r="B5423" s="204" t="s">
        <v>716</v>
      </c>
      <c r="C5423" s="204" t="s">
        <v>716</v>
      </c>
      <c r="D5423" s="204" t="s">
        <v>96</v>
      </c>
      <c r="E5423" s="204" t="s">
        <v>721</v>
      </c>
      <c r="F5423" s="205">
        <v>1054</v>
      </c>
      <c r="G5423" s="205">
        <v>1606</v>
      </c>
      <c r="H5423">
        <f t="shared" si="98"/>
        <v>2011</v>
      </c>
    </row>
    <row r="5424" spans="1:8" x14ac:dyDescent="0.3">
      <c r="A5424" s="203">
        <v>40725</v>
      </c>
      <c r="B5424" s="204" t="s">
        <v>717</v>
      </c>
      <c r="C5424" s="204" t="s">
        <v>718</v>
      </c>
      <c r="D5424" s="204" t="s">
        <v>96</v>
      </c>
      <c r="E5424" s="204" t="s">
        <v>721</v>
      </c>
      <c r="F5424" s="205">
        <v>956</v>
      </c>
      <c r="G5424" s="205">
        <v>1224</v>
      </c>
      <c r="H5424">
        <f t="shared" si="98"/>
        <v>2011</v>
      </c>
    </row>
    <row r="5425" spans="1:8" x14ac:dyDescent="0.3">
      <c r="A5425" s="203">
        <v>40725</v>
      </c>
      <c r="B5425" s="204" t="s">
        <v>717</v>
      </c>
      <c r="C5425" s="204" t="s">
        <v>719</v>
      </c>
      <c r="D5425" s="204" t="s">
        <v>96</v>
      </c>
      <c r="E5425" s="204" t="s">
        <v>721</v>
      </c>
      <c r="F5425" s="205">
        <v>456</v>
      </c>
      <c r="G5425" s="205">
        <v>912</v>
      </c>
      <c r="H5425">
        <f t="shared" si="98"/>
        <v>2011</v>
      </c>
    </row>
    <row r="5426" spans="1:8" x14ac:dyDescent="0.3">
      <c r="A5426" s="203">
        <v>40732</v>
      </c>
      <c r="B5426" s="204" t="s">
        <v>134</v>
      </c>
      <c r="C5426" s="204" t="s">
        <v>134</v>
      </c>
      <c r="D5426" s="204" t="s">
        <v>711</v>
      </c>
      <c r="E5426" s="204" t="s">
        <v>712</v>
      </c>
      <c r="F5426" s="205">
        <v>5482</v>
      </c>
      <c r="G5426" s="205">
        <v>8191</v>
      </c>
      <c r="H5426">
        <f t="shared" si="98"/>
        <v>2011</v>
      </c>
    </row>
    <row r="5427" spans="1:8" x14ac:dyDescent="0.3">
      <c r="A5427" s="203">
        <v>40732</v>
      </c>
      <c r="B5427" s="204" t="s">
        <v>509</v>
      </c>
      <c r="C5427" s="204" t="s">
        <v>713</v>
      </c>
      <c r="D5427" s="204" t="s">
        <v>96</v>
      </c>
      <c r="E5427" s="204" t="s">
        <v>712</v>
      </c>
      <c r="F5427" s="205">
        <v>2733.1000000000004</v>
      </c>
      <c r="G5427" s="205">
        <v>2953.0000000000005</v>
      </c>
      <c r="H5427">
        <f t="shared" si="98"/>
        <v>2011</v>
      </c>
    </row>
    <row r="5428" spans="1:8" x14ac:dyDescent="0.3">
      <c r="A5428" s="203">
        <v>40732</v>
      </c>
      <c r="B5428" s="204" t="s">
        <v>509</v>
      </c>
      <c r="C5428" s="204" t="s">
        <v>714</v>
      </c>
      <c r="D5428" s="204" t="s">
        <v>96</v>
      </c>
      <c r="E5428" s="204" t="s">
        <v>712</v>
      </c>
      <c r="F5428" s="205">
        <v>693</v>
      </c>
      <c r="G5428" s="205">
        <v>654</v>
      </c>
      <c r="H5428">
        <f t="shared" si="98"/>
        <v>2011</v>
      </c>
    </row>
    <row r="5429" spans="1:8" x14ac:dyDescent="0.3">
      <c r="A5429" s="203">
        <v>40732</v>
      </c>
      <c r="B5429" s="204" t="s">
        <v>509</v>
      </c>
      <c r="C5429" s="204" t="s">
        <v>715</v>
      </c>
      <c r="D5429" s="204" t="s">
        <v>96</v>
      </c>
      <c r="E5429" s="204" t="s">
        <v>712</v>
      </c>
      <c r="F5429" s="205">
        <v>0</v>
      </c>
      <c r="G5429" s="205">
        <v>1876</v>
      </c>
      <c r="H5429">
        <f t="shared" si="98"/>
        <v>2011</v>
      </c>
    </row>
    <row r="5430" spans="1:8" x14ac:dyDescent="0.3">
      <c r="A5430" s="203">
        <v>40732</v>
      </c>
      <c r="B5430" s="204" t="s">
        <v>716</v>
      </c>
      <c r="C5430" s="204" t="s">
        <v>716</v>
      </c>
      <c r="D5430" s="204" t="s">
        <v>96</v>
      </c>
      <c r="E5430" s="204" t="s">
        <v>712</v>
      </c>
      <c r="F5430" s="205">
        <v>848</v>
      </c>
      <c r="G5430" s="205">
        <v>1857</v>
      </c>
      <c r="H5430">
        <f t="shared" si="98"/>
        <v>2011</v>
      </c>
    </row>
    <row r="5431" spans="1:8" x14ac:dyDescent="0.3">
      <c r="A5431" s="203">
        <v>40732</v>
      </c>
      <c r="B5431" s="204" t="s">
        <v>717</v>
      </c>
      <c r="C5431" s="204" t="s">
        <v>718</v>
      </c>
      <c r="D5431" s="204" t="s">
        <v>96</v>
      </c>
      <c r="E5431" s="204" t="s">
        <v>712</v>
      </c>
      <c r="F5431" s="205">
        <v>995</v>
      </c>
      <c r="G5431" s="205">
        <v>1032</v>
      </c>
      <c r="H5431">
        <f t="shared" si="98"/>
        <v>2011</v>
      </c>
    </row>
    <row r="5432" spans="1:8" x14ac:dyDescent="0.3">
      <c r="A5432" s="203">
        <v>40732</v>
      </c>
      <c r="B5432" s="204" t="s">
        <v>717</v>
      </c>
      <c r="C5432" s="204" t="s">
        <v>719</v>
      </c>
      <c r="D5432" s="204" t="s">
        <v>96</v>
      </c>
      <c r="E5432" s="204" t="s">
        <v>712</v>
      </c>
      <c r="F5432" s="205">
        <v>457</v>
      </c>
      <c r="G5432" s="205">
        <v>262</v>
      </c>
      <c r="H5432">
        <f t="shared" si="98"/>
        <v>2011</v>
      </c>
    </row>
    <row r="5433" spans="1:8" x14ac:dyDescent="0.3">
      <c r="A5433" s="203">
        <v>40732</v>
      </c>
      <c r="B5433" s="204" t="s">
        <v>720</v>
      </c>
      <c r="C5433" s="204" t="s">
        <v>720</v>
      </c>
      <c r="D5433" s="204" t="s">
        <v>96</v>
      </c>
      <c r="E5433" s="204" t="s">
        <v>712</v>
      </c>
      <c r="F5433" s="205">
        <v>123</v>
      </c>
      <c r="G5433" s="205">
        <v>1109</v>
      </c>
      <c r="H5433">
        <f t="shared" si="98"/>
        <v>2011</v>
      </c>
    </row>
    <row r="5434" spans="1:8" x14ac:dyDescent="0.3">
      <c r="A5434" s="203">
        <v>40732</v>
      </c>
      <c r="B5434" s="204" t="s">
        <v>720</v>
      </c>
      <c r="C5434" s="204" t="s">
        <v>720</v>
      </c>
      <c r="D5434" s="204" t="s">
        <v>96</v>
      </c>
      <c r="E5434" s="204" t="s">
        <v>721</v>
      </c>
      <c r="F5434" s="205">
        <v>59</v>
      </c>
      <c r="G5434" s="205">
        <v>400</v>
      </c>
      <c r="H5434">
        <f t="shared" si="98"/>
        <v>2011</v>
      </c>
    </row>
    <row r="5435" spans="1:8" x14ac:dyDescent="0.3">
      <c r="A5435" s="203">
        <v>40732</v>
      </c>
      <c r="B5435" s="204" t="s">
        <v>134</v>
      </c>
      <c r="C5435" s="204" t="s">
        <v>134</v>
      </c>
      <c r="D5435" s="204" t="s">
        <v>711</v>
      </c>
      <c r="E5435" s="204" t="s">
        <v>721</v>
      </c>
      <c r="F5435" s="205">
        <v>6721</v>
      </c>
      <c r="G5435" s="205">
        <v>7429</v>
      </c>
      <c r="H5435">
        <f t="shared" si="98"/>
        <v>2011</v>
      </c>
    </row>
    <row r="5436" spans="1:8" x14ac:dyDescent="0.3">
      <c r="A5436" s="203">
        <v>40732</v>
      </c>
      <c r="B5436" s="204" t="s">
        <v>509</v>
      </c>
      <c r="C5436" s="204" t="s">
        <v>713</v>
      </c>
      <c r="D5436" s="204" t="s">
        <v>96</v>
      </c>
      <c r="E5436" s="204" t="s">
        <v>721</v>
      </c>
      <c r="F5436" s="205">
        <v>3854.4</v>
      </c>
      <c r="G5436" s="205">
        <v>2692.8</v>
      </c>
      <c r="H5436">
        <f t="shared" si="98"/>
        <v>2011</v>
      </c>
    </row>
    <row r="5437" spans="1:8" x14ac:dyDescent="0.3">
      <c r="A5437" s="203">
        <v>40732</v>
      </c>
      <c r="B5437" s="204" t="s">
        <v>509</v>
      </c>
      <c r="C5437" s="204" t="s">
        <v>714</v>
      </c>
      <c r="D5437" s="204" t="s">
        <v>96</v>
      </c>
      <c r="E5437" s="204" t="s">
        <v>721</v>
      </c>
      <c r="F5437" s="205">
        <v>487</v>
      </c>
      <c r="G5437" s="205">
        <v>465</v>
      </c>
      <c r="H5437">
        <f t="shared" si="98"/>
        <v>2011</v>
      </c>
    </row>
    <row r="5438" spans="1:8" x14ac:dyDescent="0.3">
      <c r="A5438" s="203">
        <v>40732</v>
      </c>
      <c r="B5438" s="204" t="s">
        <v>509</v>
      </c>
      <c r="C5438" s="204" t="s">
        <v>715</v>
      </c>
      <c r="D5438" s="204" t="s">
        <v>96</v>
      </c>
      <c r="E5438" s="204" t="s">
        <v>721</v>
      </c>
      <c r="F5438" s="205">
        <v>0</v>
      </c>
      <c r="G5438" s="205">
        <v>3420</v>
      </c>
      <c r="H5438">
        <f t="shared" si="98"/>
        <v>2011</v>
      </c>
    </row>
    <row r="5439" spans="1:8" x14ac:dyDescent="0.3">
      <c r="A5439" s="203">
        <v>40732</v>
      </c>
      <c r="B5439" s="204" t="s">
        <v>716</v>
      </c>
      <c r="C5439" s="204" t="s">
        <v>716</v>
      </c>
      <c r="D5439" s="204" t="s">
        <v>96</v>
      </c>
      <c r="E5439" s="204" t="s">
        <v>721</v>
      </c>
      <c r="F5439" s="205">
        <v>1076</v>
      </c>
      <c r="G5439" s="205">
        <v>1628</v>
      </c>
      <c r="H5439">
        <f t="shared" si="98"/>
        <v>2011</v>
      </c>
    </row>
    <row r="5440" spans="1:8" x14ac:dyDescent="0.3">
      <c r="A5440" s="203">
        <v>40732</v>
      </c>
      <c r="B5440" s="204" t="s">
        <v>717</v>
      </c>
      <c r="C5440" s="204" t="s">
        <v>718</v>
      </c>
      <c r="D5440" s="204" t="s">
        <v>96</v>
      </c>
      <c r="E5440" s="204" t="s">
        <v>721</v>
      </c>
      <c r="F5440" s="205">
        <v>1060</v>
      </c>
      <c r="G5440" s="205">
        <v>1376</v>
      </c>
      <c r="H5440">
        <f t="shared" si="98"/>
        <v>2011</v>
      </c>
    </row>
    <row r="5441" spans="1:8" x14ac:dyDescent="0.3">
      <c r="A5441" s="203">
        <v>40732</v>
      </c>
      <c r="B5441" s="204" t="s">
        <v>717</v>
      </c>
      <c r="C5441" s="204" t="s">
        <v>719</v>
      </c>
      <c r="D5441" s="204" t="s">
        <v>96</v>
      </c>
      <c r="E5441" s="204" t="s">
        <v>721</v>
      </c>
      <c r="F5441" s="205">
        <v>353</v>
      </c>
      <c r="G5441" s="205">
        <v>952</v>
      </c>
      <c r="H5441">
        <f t="shared" si="98"/>
        <v>2011</v>
      </c>
    </row>
    <row r="5442" spans="1:8" x14ac:dyDescent="0.3">
      <c r="A5442" s="203">
        <v>40739</v>
      </c>
      <c r="B5442" s="204" t="s">
        <v>134</v>
      </c>
      <c r="C5442" s="204" t="s">
        <v>134</v>
      </c>
      <c r="D5442" s="204" t="s">
        <v>711</v>
      </c>
      <c r="E5442" s="204" t="s">
        <v>712</v>
      </c>
      <c r="F5442" s="205">
        <v>5358</v>
      </c>
      <c r="G5442" s="205">
        <v>7455</v>
      </c>
      <c r="H5442">
        <f t="shared" si="98"/>
        <v>2011</v>
      </c>
    </row>
    <row r="5443" spans="1:8" x14ac:dyDescent="0.3">
      <c r="A5443" s="203">
        <v>40739</v>
      </c>
      <c r="B5443" s="204" t="s">
        <v>509</v>
      </c>
      <c r="C5443" s="204" t="s">
        <v>713</v>
      </c>
      <c r="D5443" s="204" t="s">
        <v>96</v>
      </c>
      <c r="E5443" s="204" t="s">
        <v>712</v>
      </c>
      <c r="F5443" s="205">
        <v>2793.3</v>
      </c>
      <c r="G5443" s="205">
        <v>2965.9</v>
      </c>
      <c r="H5443">
        <f t="shared" ref="H5443:H5506" si="99">YEAR(A5443)</f>
        <v>2011</v>
      </c>
    </row>
    <row r="5444" spans="1:8" x14ac:dyDescent="0.3">
      <c r="A5444" s="203">
        <v>40739</v>
      </c>
      <c r="B5444" s="204" t="s">
        <v>509</v>
      </c>
      <c r="C5444" s="204" t="s">
        <v>714</v>
      </c>
      <c r="D5444" s="204" t="s">
        <v>96</v>
      </c>
      <c r="E5444" s="204" t="s">
        <v>712</v>
      </c>
      <c r="F5444" s="205">
        <v>271</v>
      </c>
      <c r="G5444" s="205">
        <v>503</v>
      </c>
      <c r="H5444">
        <f t="shared" si="99"/>
        <v>2011</v>
      </c>
    </row>
    <row r="5445" spans="1:8" x14ac:dyDescent="0.3">
      <c r="A5445" s="203">
        <v>40739</v>
      </c>
      <c r="B5445" s="204" t="s">
        <v>509</v>
      </c>
      <c r="C5445" s="204" t="s">
        <v>715</v>
      </c>
      <c r="D5445" s="204" t="s">
        <v>96</v>
      </c>
      <c r="E5445" s="204" t="s">
        <v>712</v>
      </c>
      <c r="F5445" s="205">
        <v>0</v>
      </c>
      <c r="G5445" s="205">
        <v>2018</v>
      </c>
      <c r="H5445">
        <f t="shared" si="99"/>
        <v>2011</v>
      </c>
    </row>
    <row r="5446" spans="1:8" x14ac:dyDescent="0.3">
      <c r="A5446" s="203">
        <v>40739</v>
      </c>
      <c r="B5446" s="204" t="s">
        <v>716</v>
      </c>
      <c r="C5446" s="204" t="s">
        <v>716</v>
      </c>
      <c r="D5446" s="204" t="s">
        <v>96</v>
      </c>
      <c r="E5446" s="204" t="s">
        <v>712</v>
      </c>
      <c r="F5446" s="205">
        <v>805</v>
      </c>
      <c r="G5446" s="205">
        <v>1759</v>
      </c>
      <c r="H5446">
        <f t="shared" si="99"/>
        <v>2011</v>
      </c>
    </row>
    <row r="5447" spans="1:8" x14ac:dyDescent="0.3">
      <c r="A5447" s="203">
        <v>40739</v>
      </c>
      <c r="B5447" s="204" t="s">
        <v>717</v>
      </c>
      <c r="C5447" s="204" t="s">
        <v>718</v>
      </c>
      <c r="D5447" s="204" t="s">
        <v>96</v>
      </c>
      <c r="E5447" s="204" t="s">
        <v>712</v>
      </c>
      <c r="F5447" s="205">
        <v>1204</v>
      </c>
      <c r="G5447" s="205">
        <v>1543</v>
      </c>
      <c r="H5447">
        <f t="shared" si="99"/>
        <v>2011</v>
      </c>
    </row>
    <row r="5448" spans="1:8" x14ac:dyDescent="0.3">
      <c r="A5448" s="203">
        <v>40739</v>
      </c>
      <c r="B5448" s="204" t="s">
        <v>717</v>
      </c>
      <c r="C5448" s="204" t="s">
        <v>719</v>
      </c>
      <c r="D5448" s="204" t="s">
        <v>96</v>
      </c>
      <c r="E5448" s="204" t="s">
        <v>712</v>
      </c>
      <c r="F5448" s="205">
        <v>82</v>
      </c>
      <c r="G5448" s="205">
        <v>220</v>
      </c>
      <c r="H5448">
        <f t="shared" si="99"/>
        <v>2011</v>
      </c>
    </row>
    <row r="5449" spans="1:8" x14ac:dyDescent="0.3">
      <c r="A5449" s="203">
        <v>40739</v>
      </c>
      <c r="B5449" s="204" t="s">
        <v>720</v>
      </c>
      <c r="C5449" s="204" t="s">
        <v>720</v>
      </c>
      <c r="D5449" s="204" t="s">
        <v>96</v>
      </c>
      <c r="E5449" s="204" t="s">
        <v>712</v>
      </c>
      <c r="F5449" s="205">
        <v>65</v>
      </c>
      <c r="G5449" s="205">
        <v>1143</v>
      </c>
      <c r="H5449">
        <f t="shared" si="99"/>
        <v>2011</v>
      </c>
    </row>
    <row r="5450" spans="1:8" x14ac:dyDescent="0.3">
      <c r="A5450" s="203">
        <v>40739</v>
      </c>
      <c r="B5450" s="204" t="s">
        <v>720</v>
      </c>
      <c r="C5450" s="204" t="s">
        <v>720</v>
      </c>
      <c r="D5450" s="204" t="s">
        <v>96</v>
      </c>
      <c r="E5450" s="204" t="s">
        <v>721</v>
      </c>
      <c r="F5450" s="205">
        <v>7</v>
      </c>
      <c r="G5450" s="205">
        <v>390</v>
      </c>
      <c r="H5450">
        <f t="shared" si="99"/>
        <v>2011</v>
      </c>
    </row>
    <row r="5451" spans="1:8" x14ac:dyDescent="0.3">
      <c r="A5451" s="203">
        <v>40739</v>
      </c>
      <c r="B5451" s="204" t="s">
        <v>134</v>
      </c>
      <c r="C5451" s="204" t="s">
        <v>134</v>
      </c>
      <c r="D5451" s="204" t="s">
        <v>711</v>
      </c>
      <c r="E5451" s="204" t="s">
        <v>721</v>
      </c>
      <c r="F5451" s="205">
        <v>6935</v>
      </c>
      <c r="G5451" s="205">
        <v>7111</v>
      </c>
      <c r="H5451">
        <f t="shared" si="99"/>
        <v>2011</v>
      </c>
    </row>
    <row r="5452" spans="1:8" x14ac:dyDescent="0.3">
      <c r="A5452" s="203">
        <v>40739</v>
      </c>
      <c r="B5452" s="204" t="s">
        <v>509</v>
      </c>
      <c r="C5452" s="204" t="s">
        <v>713</v>
      </c>
      <c r="D5452" s="204" t="s">
        <v>96</v>
      </c>
      <c r="E5452" s="204" t="s">
        <v>721</v>
      </c>
      <c r="F5452" s="205">
        <v>3735.6000000000004</v>
      </c>
      <c r="G5452" s="205">
        <v>2680.7000000000003</v>
      </c>
      <c r="H5452">
        <f t="shared" si="99"/>
        <v>2011</v>
      </c>
    </row>
    <row r="5453" spans="1:8" x14ac:dyDescent="0.3">
      <c r="A5453" s="203">
        <v>40739</v>
      </c>
      <c r="B5453" s="204" t="s">
        <v>509</v>
      </c>
      <c r="C5453" s="204" t="s">
        <v>714</v>
      </c>
      <c r="D5453" s="204" t="s">
        <v>96</v>
      </c>
      <c r="E5453" s="204" t="s">
        <v>721</v>
      </c>
      <c r="F5453" s="205">
        <v>304</v>
      </c>
      <c r="G5453" s="205">
        <v>370</v>
      </c>
      <c r="H5453">
        <f t="shared" si="99"/>
        <v>2011</v>
      </c>
    </row>
    <row r="5454" spans="1:8" x14ac:dyDescent="0.3">
      <c r="A5454" s="203">
        <v>40739</v>
      </c>
      <c r="B5454" s="204" t="s">
        <v>509</v>
      </c>
      <c r="C5454" s="204" t="s">
        <v>715</v>
      </c>
      <c r="D5454" s="204" t="s">
        <v>96</v>
      </c>
      <c r="E5454" s="204" t="s">
        <v>721</v>
      </c>
      <c r="F5454" s="205">
        <v>0</v>
      </c>
      <c r="G5454" s="205">
        <v>3367</v>
      </c>
      <c r="H5454">
        <f t="shared" si="99"/>
        <v>2011</v>
      </c>
    </row>
    <row r="5455" spans="1:8" x14ac:dyDescent="0.3">
      <c r="A5455" s="203">
        <v>40739</v>
      </c>
      <c r="B5455" s="204" t="s">
        <v>716</v>
      </c>
      <c r="C5455" s="204" t="s">
        <v>716</v>
      </c>
      <c r="D5455" s="204" t="s">
        <v>96</v>
      </c>
      <c r="E5455" s="204" t="s">
        <v>721</v>
      </c>
      <c r="F5455" s="205">
        <v>1065</v>
      </c>
      <c r="G5455" s="205">
        <v>1678</v>
      </c>
      <c r="H5455">
        <f t="shared" si="99"/>
        <v>2011</v>
      </c>
    </row>
    <row r="5456" spans="1:8" x14ac:dyDescent="0.3">
      <c r="A5456" s="203">
        <v>40739</v>
      </c>
      <c r="B5456" s="204" t="s">
        <v>717</v>
      </c>
      <c r="C5456" s="204" t="s">
        <v>718</v>
      </c>
      <c r="D5456" s="204" t="s">
        <v>96</v>
      </c>
      <c r="E5456" s="204" t="s">
        <v>721</v>
      </c>
      <c r="F5456" s="205">
        <v>1033</v>
      </c>
      <c r="G5456" s="205">
        <v>1324</v>
      </c>
      <c r="H5456">
        <f t="shared" si="99"/>
        <v>2011</v>
      </c>
    </row>
    <row r="5457" spans="1:8" x14ac:dyDescent="0.3">
      <c r="A5457" s="203">
        <v>40739</v>
      </c>
      <c r="B5457" s="204" t="s">
        <v>717</v>
      </c>
      <c r="C5457" s="204" t="s">
        <v>719</v>
      </c>
      <c r="D5457" s="204" t="s">
        <v>96</v>
      </c>
      <c r="E5457" s="204" t="s">
        <v>721</v>
      </c>
      <c r="F5457" s="205">
        <v>476</v>
      </c>
      <c r="G5457" s="205">
        <v>962</v>
      </c>
      <c r="H5457">
        <f t="shared" si="99"/>
        <v>2011</v>
      </c>
    </row>
    <row r="5458" spans="1:8" x14ac:dyDescent="0.3">
      <c r="A5458" s="203">
        <v>40746</v>
      </c>
      <c r="B5458" s="204" t="s">
        <v>134</v>
      </c>
      <c r="C5458" s="204" t="s">
        <v>134</v>
      </c>
      <c r="D5458" s="204" t="s">
        <v>711</v>
      </c>
      <c r="E5458" s="204" t="s">
        <v>712</v>
      </c>
      <c r="F5458" s="205">
        <v>5471</v>
      </c>
      <c r="G5458" s="205">
        <v>7572</v>
      </c>
      <c r="H5458">
        <f t="shared" si="99"/>
        <v>2011</v>
      </c>
    </row>
    <row r="5459" spans="1:8" x14ac:dyDescent="0.3">
      <c r="A5459" s="203">
        <v>40746</v>
      </c>
      <c r="B5459" s="204" t="s">
        <v>509</v>
      </c>
      <c r="C5459" s="204" t="s">
        <v>713</v>
      </c>
      <c r="D5459" s="204" t="s">
        <v>96</v>
      </c>
      <c r="E5459" s="204" t="s">
        <v>712</v>
      </c>
      <c r="F5459" s="205">
        <v>2874.2000000000003</v>
      </c>
      <c r="G5459" s="205">
        <v>3204.0000000000005</v>
      </c>
      <c r="H5459">
        <f t="shared" si="99"/>
        <v>2011</v>
      </c>
    </row>
    <row r="5460" spans="1:8" x14ac:dyDescent="0.3">
      <c r="A5460" s="203">
        <v>40746</v>
      </c>
      <c r="B5460" s="204" t="s">
        <v>509</v>
      </c>
      <c r="C5460" s="204" t="s">
        <v>714</v>
      </c>
      <c r="D5460" s="204" t="s">
        <v>96</v>
      </c>
      <c r="E5460" s="204" t="s">
        <v>712</v>
      </c>
      <c r="F5460" s="205">
        <v>435</v>
      </c>
      <c r="G5460" s="205">
        <v>391</v>
      </c>
      <c r="H5460">
        <f t="shared" si="99"/>
        <v>2011</v>
      </c>
    </row>
    <row r="5461" spans="1:8" x14ac:dyDescent="0.3">
      <c r="A5461" s="203">
        <v>40746</v>
      </c>
      <c r="B5461" s="204" t="s">
        <v>509</v>
      </c>
      <c r="C5461" s="204" t="s">
        <v>715</v>
      </c>
      <c r="D5461" s="204" t="s">
        <v>96</v>
      </c>
      <c r="E5461" s="204" t="s">
        <v>712</v>
      </c>
      <c r="F5461" s="205">
        <v>0</v>
      </c>
      <c r="G5461" s="205">
        <v>2233</v>
      </c>
      <c r="H5461">
        <f t="shared" si="99"/>
        <v>2011</v>
      </c>
    </row>
    <row r="5462" spans="1:8" x14ac:dyDescent="0.3">
      <c r="A5462" s="203">
        <v>40746</v>
      </c>
      <c r="B5462" s="204" t="s">
        <v>716</v>
      </c>
      <c r="C5462" s="204" t="s">
        <v>716</v>
      </c>
      <c r="D5462" s="204" t="s">
        <v>96</v>
      </c>
      <c r="E5462" s="204" t="s">
        <v>712</v>
      </c>
      <c r="F5462" s="205">
        <v>741</v>
      </c>
      <c r="G5462" s="205">
        <v>1764</v>
      </c>
      <c r="H5462">
        <f t="shared" si="99"/>
        <v>2011</v>
      </c>
    </row>
    <row r="5463" spans="1:8" x14ac:dyDescent="0.3">
      <c r="A5463" s="203">
        <v>40746</v>
      </c>
      <c r="B5463" s="204" t="s">
        <v>717</v>
      </c>
      <c r="C5463" s="204" t="s">
        <v>718</v>
      </c>
      <c r="D5463" s="204" t="s">
        <v>96</v>
      </c>
      <c r="E5463" s="204" t="s">
        <v>712</v>
      </c>
      <c r="F5463" s="205">
        <v>1076</v>
      </c>
      <c r="G5463" s="205">
        <v>1724</v>
      </c>
      <c r="H5463">
        <f t="shared" si="99"/>
        <v>2011</v>
      </c>
    </row>
    <row r="5464" spans="1:8" x14ac:dyDescent="0.3">
      <c r="A5464" s="203">
        <v>40746</v>
      </c>
      <c r="B5464" s="204" t="s">
        <v>717</v>
      </c>
      <c r="C5464" s="204" t="s">
        <v>719</v>
      </c>
      <c r="D5464" s="204" t="s">
        <v>96</v>
      </c>
      <c r="E5464" s="204" t="s">
        <v>712</v>
      </c>
      <c r="F5464" s="205">
        <v>320</v>
      </c>
      <c r="G5464" s="205">
        <v>264</v>
      </c>
      <c r="H5464">
        <f t="shared" si="99"/>
        <v>2011</v>
      </c>
    </row>
    <row r="5465" spans="1:8" x14ac:dyDescent="0.3">
      <c r="A5465" s="203">
        <v>40746</v>
      </c>
      <c r="B5465" s="204" t="s">
        <v>720</v>
      </c>
      <c r="C5465" s="204" t="s">
        <v>720</v>
      </c>
      <c r="D5465" s="204" t="s">
        <v>96</v>
      </c>
      <c r="E5465" s="204" t="s">
        <v>712</v>
      </c>
      <c r="F5465" s="205">
        <v>95</v>
      </c>
      <c r="G5465" s="205">
        <v>1016</v>
      </c>
      <c r="H5465">
        <f t="shared" si="99"/>
        <v>2011</v>
      </c>
    </row>
    <row r="5466" spans="1:8" x14ac:dyDescent="0.3">
      <c r="A5466" s="203">
        <v>40746</v>
      </c>
      <c r="B5466" s="204" t="s">
        <v>720</v>
      </c>
      <c r="C5466" s="204" t="s">
        <v>720</v>
      </c>
      <c r="D5466" s="204" t="s">
        <v>96</v>
      </c>
      <c r="E5466" s="204" t="s">
        <v>721</v>
      </c>
      <c r="F5466" s="205">
        <v>244</v>
      </c>
      <c r="G5466" s="205">
        <v>417</v>
      </c>
      <c r="H5466">
        <f t="shared" si="99"/>
        <v>2011</v>
      </c>
    </row>
    <row r="5467" spans="1:8" x14ac:dyDescent="0.3">
      <c r="A5467" s="203">
        <v>40746</v>
      </c>
      <c r="B5467" s="204" t="s">
        <v>134</v>
      </c>
      <c r="C5467" s="204" t="s">
        <v>134</v>
      </c>
      <c r="D5467" s="204" t="s">
        <v>711</v>
      </c>
      <c r="E5467" s="204" t="s">
        <v>721</v>
      </c>
      <c r="F5467" s="205">
        <v>7093</v>
      </c>
      <c r="G5467" s="205">
        <v>7605</v>
      </c>
      <c r="H5467">
        <f t="shared" si="99"/>
        <v>2011</v>
      </c>
    </row>
    <row r="5468" spans="1:8" x14ac:dyDescent="0.3">
      <c r="A5468" s="203">
        <v>40746</v>
      </c>
      <c r="B5468" s="204" t="s">
        <v>509</v>
      </c>
      <c r="C5468" s="204" t="s">
        <v>713</v>
      </c>
      <c r="D5468" s="204" t="s">
        <v>96</v>
      </c>
      <c r="E5468" s="204" t="s">
        <v>721</v>
      </c>
      <c r="F5468" s="205">
        <v>3791.7000000000003</v>
      </c>
      <c r="G5468" s="205">
        <v>2720.3</v>
      </c>
      <c r="H5468">
        <f t="shared" si="99"/>
        <v>2011</v>
      </c>
    </row>
    <row r="5469" spans="1:8" x14ac:dyDescent="0.3">
      <c r="A5469" s="203">
        <v>40746</v>
      </c>
      <c r="B5469" s="204" t="s">
        <v>509</v>
      </c>
      <c r="C5469" s="204" t="s">
        <v>714</v>
      </c>
      <c r="D5469" s="204" t="s">
        <v>96</v>
      </c>
      <c r="E5469" s="204" t="s">
        <v>721</v>
      </c>
      <c r="F5469" s="205">
        <v>358</v>
      </c>
      <c r="G5469" s="205">
        <v>381</v>
      </c>
      <c r="H5469">
        <f t="shared" si="99"/>
        <v>2011</v>
      </c>
    </row>
    <row r="5470" spans="1:8" x14ac:dyDescent="0.3">
      <c r="A5470" s="203">
        <v>40746</v>
      </c>
      <c r="B5470" s="204" t="s">
        <v>509</v>
      </c>
      <c r="C5470" s="204" t="s">
        <v>715</v>
      </c>
      <c r="D5470" s="204" t="s">
        <v>96</v>
      </c>
      <c r="E5470" s="204" t="s">
        <v>721</v>
      </c>
      <c r="F5470" s="205">
        <v>0</v>
      </c>
      <c r="G5470" s="205">
        <v>3679</v>
      </c>
      <c r="H5470">
        <f t="shared" si="99"/>
        <v>2011</v>
      </c>
    </row>
    <row r="5471" spans="1:8" x14ac:dyDescent="0.3">
      <c r="A5471" s="203">
        <v>40746</v>
      </c>
      <c r="B5471" s="204" t="s">
        <v>716</v>
      </c>
      <c r="C5471" s="204" t="s">
        <v>716</v>
      </c>
      <c r="D5471" s="204" t="s">
        <v>96</v>
      </c>
      <c r="E5471" s="204" t="s">
        <v>721</v>
      </c>
      <c r="F5471" s="205">
        <v>1213</v>
      </c>
      <c r="G5471" s="205">
        <v>1921</v>
      </c>
      <c r="H5471">
        <f t="shared" si="99"/>
        <v>2011</v>
      </c>
    </row>
    <row r="5472" spans="1:8" x14ac:dyDescent="0.3">
      <c r="A5472" s="203">
        <v>40746</v>
      </c>
      <c r="B5472" s="204" t="s">
        <v>717</v>
      </c>
      <c r="C5472" s="204" t="s">
        <v>718</v>
      </c>
      <c r="D5472" s="204" t="s">
        <v>96</v>
      </c>
      <c r="E5472" s="204" t="s">
        <v>721</v>
      </c>
      <c r="F5472" s="205">
        <v>1077</v>
      </c>
      <c r="G5472" s="205">
        <v>1327</v>
      </c>
      <c r="H5472">
        <f t="shared" si="99"/>
        <v>2011</v>
      </c>
    </row>
    <row r="5473" spans="1:8" x14ac:dyDescent="0.3">
      <c r="A5473" s="203">
        <v>40746</v>
      </c>
      <c r="B5473" s="204" t="s">
        <v>717</v>
      </c>
      <c r="C5473" s="204" t="s">
        <v>719</v>
      </c>
      <c r="D5473" s="204" t="s">
        <v>96</v>
      </c>
      <c r="E5473" s="204" t="s">
        <v>721</v>
      </c>
      <c r="F5473" s="205">
        <v>538</v>
      </c>
      <c r="G5473" s="205">
        <v>1016</v>
      </c>
      <c r="H5473">
        <f t="shared" si="99"/>
        <v>2011</v>
      </c>
    </row>
    <row r="5474" spans="1:8" x14ac:dyDescent="0.3">
      <c r="A5474" s="203">
        <v>40753</v>
      </c>
      <c r="B5474" s="204" t="s">
        <v>134</v>
      </c>
      <c r="C5474" s="204" t="s">
        <v>134</v>
      </c>
      <c r="D5474" s="204" t="s">
        <v>711</v>
      </c>
      <c r="E5474" s="204" t="s">
        <v>712</v>
      </c>
      <c r="F5474" s="205">
        <v>5685</v>
      </c>
      <c r="G5474" s="205">
        <v>7270</v>
      </c>
      <c r="H5474">
        <f t="shared" si="99"/>
        <v>2011</v>
      </c>
    </row>
    <row r="5475" spans="1:8" x14ac:dyDescent="0.3">
      <c r="A5475" s="203">
        <v>40753</v>
      </c>
      <c r="B5475" s="204" t="s">
        <v>509</v>
      </c>
      <c r="C5475" s="204" t="s">
        <v>713</v>
      </c>
      <c r="D5475" s="204" t="s">
        <v>96</v>
      </c>
      <c r="E5475" s="204" t="s">
        <v>712</v>
      </c>
      <c r="F5475" s="205">
        <v>2510.1000000000004</v>
      </c>
      <c r="G5475" s="205">
        <v>3275.6000000000004</v>
      </c>
      <c r="H5475">
        <f t="shared" si="99"/>
        <v>2011</v>
      </c>
    </row>
    <row r="5476" spans="1:8" x14ac:dyDescent="0.3">
      <c r="A5476" s="203">
        <v>40753</v>
      </c>
      <c r="B5476" s="204" t="s">
        <v>509</v>
      </c>
      <c r="C5476" s="204" t="s">
        <v>714</v>
      </c>
      <c r="D5476" s="204" t="s">
        <v>96</v>
      </c>
      <c r="E5476" s="204" t="s">
        <v>712</v>
      </c>
      <c r="F5476" s="205">
        <v>700</v>
      </c>
      <c r="G5476" s="205">
        <v>618</v>
      </c>
      <c r="H5476">
        <f t="shared" si="99"/>
        <v>2011</v>
      </c>
    </row>
    <row r="5477" spans="1:8" x14ac:dyDescent="0.3">
      <c r="A5477" s="203">
        <v>40753</v>
      </c>
      <c r="B5477" s="204" t="s">
        <v>509</v>
      </c>
      <c r="C5477" s="204" t="s">
        <v>715</v>
      </c>
      <c r="D5477" s="204" t="s">
        <v>96</v>
      </c>
      <c r="E5477" s="204" t="s">
        <v>712</v>
      </c>
      <c r="F5477" s="205">
        <v>0</v>
      </c>
      <c r="G5477" s="205">
        <v>2413</v>
      </c>
      <c r="H5477">
        <f t="shared" si="99"/>
        <v>2011</v>
      </c>
    </row>
    <row r="5478" spans="1:8" x14ac:dyDescent="0.3">
      <c r="A5478" s="203">
        <v>40753</v>
      </c>
      <c r="B5478" s="204" t="s">
        <v>716</v>
      </c>
      <c r="C5478" s="204" t="s">
        <v>716</v>
      </c>
      <c r="D5478" s="204" t="s">
        <v>96</v>
      </c>
      <c r="E5478" s="204" t="s">
        <v>712</v>
      </c>
      <c r="F5478" s="205">
        <v>797</v>
      </c>
      <c r="G5478" s="205">
        <v>1550</v>
      </c>
      <c r="H5478">
        <f t="shared" si="99"/>
        <v>2011</v>
      </c>
    </row>
    <row r="5479" spans="1:8" x14ac:dyDescent="0.3">
      <c r="A5479" s="203">
        <v>40753</v>
      </c>
      <c r="B5479" s="204" t="s">
        <v>717</v>
      </c>
      <c r="C5479" s="204" t="s">
        <v>718</v>
      </c>
      <c r="D5479" s="204" t="s">
        <v>96</v>
      </c>
      <c r="E5479" s="204" t="s">
        <v>712</v>
      </c>
      <c r="F5479" s="205">
        <v>1288</v>
      </c>
      <c r="G5479" s="205">
        <v>1812</v>
      </c>
      <c r="H5479">
        <f t="shared" si="99"/>
        <v>2011</v>
      </c>
    </row>
    <row r="5480" spans="1:8" x14ac:dyDescent="0.3">
      <c r="A5480" s="203">
        <v>40753</v>
      </c>
      <c r="B5480" s="204" t="s">
        <v>717</v>
      </c>
      <c r="C5480" s="204" t="s">
        <v>719</v>
      </c>
      <c r="D5480" s="204" t="s">
        <v>96</v>
      </c>
      <c r="E5480" s="204" t="s">
        <v>712</v>
      </c>
      <c r="F5480" s="205">
        <v>180</v>
      </c>
      <c r="G5480" s="205">
        <v>302</v>
      </c>
      <c r="H5480">
        <f t="shared" si="99"/>
        <v>2011</v>
      </c>
    </row>
    <row r="5481" spans="1:8" x14ac:dyDescent="0.3">
      <c r="A5481" s="203">
        <v>40753</v>
      </c>
      <c r="B5481" s="204" t="s">
        <v>720</v>
      </c>
      <c r="C5481" s="204" t="s">
        <v>720</v>
      </c>
      <c r="D5481" s="204" t="s">
        <v>96</v>
      </c>
      <c r="E5481" s="204" t="s">
        <v>712</v>
      </c>
      <c r="F5481" s="205">
        <v>118</v>
      </c>
      <c r="G5481" s="205">
        <v>839</v>
      </c>
      <c r="H5481">
        <f t="shared" si="99"/>
        <v>2011</v>
      </c>
    </row>
    <row r="5482" spans="1:8" x14ac:dyDescent="0.3">
      <c r="A5482" s="203">
        <v>40753</v>
      </c>
      <c r="B5482" s="204" t="s">
        <v>720</v>
      </c>
      <c r="C5482" s="204" t="s">
        <v>720</v>
      </c>
      <c r="D5482" s="204" t="s">
        <v>96</v>
      </c>
      <c r="E5482" s="204" t="s">
        <v>721</v>
      </c>
      <c r="F5482" s="205">
        <v>42</v>
      </c>
      <c r="G5482" s="205">
        <v>374</v>
      </c>
      <c r="H5482">
        <f t="shared" si="99"/>
        <v>2011</v>
      </c>
    </row>
    <row r="5483" spans="1:8" x14ac:dyDescent="0.3">
      <c r="A5483" s="203">
        <v>40753</v>
      </c>
      <c r="B5483" s="204" t="s">
        <v>134</v>
      </c>
      <c r="C5483" s="204" t="s">
        <v>134</v>
      </c>
      <c r="D5483" s="204" t="s">
        <v>711</v>
      </c>
      <c r="E5483" s="204" t="s">
        <v>721</v>
      </c>
      <c r="F5483" s="205">
        <v>6615</v>
      </c>
      <c r="G5483" s="205">
        <v>7994</v>
      </c>
      <c r="H5483">
        <f t="shared" si="99"/>
        <v>2011</v>
      </c>
    </row>
    <row r="5484" spans="1:8" x14ac:dyDescent="0.3">
      <c r="A5484" s="203">
        <v>40753</v>
      </c>
      <c r="B5484" s="204" t="s">
        <v>509</v>
      </c>
      <c r="C5484" s="204" t="s">
        <v>713</v>
      </c>
      <c r="D5484" s="204" t="s">
        <v>96</v>
      </c>
      <c r="E5484" s="204" t="s">
        <v>721</v>
      </c>
      <c r="F5484" s="205">
        <v>3903.9</v>
      </c>
      <c r="G5484" s="205">
        <v>2456.3000000000002</v>
      </c>
      <c r="H5484">
        <f t="shared" si="99"/>
        <v>2011</v>
      </c>
    </row>
    <row r="5485" spans="1:8" x14ac:dyDescent="0.3">
      <c r="A5485" s="203">
        <v>40753</v>
      </c>
      <c r="B5485" s="204" t="s">
        <v>509</v>
      </c>
      <c r="C5485" s="204" t="s">
        <v>714</v>
      </c>
      <c r="D5485" s="204" t="s">
        <v>96</v>
      </c>
      <c r="E5485" s="204" t="s">
        <v>721</v>
      </c>
      <c r="F5485" s="205">
        <v>618</v>
      </c>
      <c r="G5485" s="205">
        <v>594</v>
      </c>
      <c r="H5485">
        <f t="shared" si="99"/>
        <v>2011</v>
      </c>
    </row>
    <row r="5486" spans="1:8" x14ac:dyDescent="0.3">
      <c r="A5486" s="203">
        <v>40753</v>
      </c>
      <c r="B5486" s="204" t="s">
        <v>509</v>
      </c>
      <c r="C5486" s="204" t="s">
        <v>715</v>
      </c>
      <c r="D5486" s="204" t="s">
        <v>96</v>
      </c>
      <c r="E5486" s="204" t="s">
        <v>721</v>
      </c>
      <c r="F5486" s="205">
        <v>0</v>
      </c>
      <c r="G5486" s="205">
        <v>3713</v>
      </c>
      <c r="H5486">
        <f t="shared" si="99"/>
        <v>2011</v>
      </c>
    </row>
    <row r="5487" spans="1:8" x14ac:dyDescent="0.3">
      <c r="A5487" s="203">
        <v>40753</v>
      </c>
      <c r="B5487" s="204" t="s">
        <v>716</v>
      </c>
      <c r="C5487" s="204" t="s">
        <v>716</v>
      </c>
      <c r="D5487" s="204" t="s">
        <v>96</v>
      </c>
      <c r="E5487" s="204" t="s">
        <v>721</v>
      </c>
      <c r="F5487" s="205">
        <v>1382</v>
      </c>
      <c r="G5487" s="205">
        <v>1970</v>
      </c>
      <c r="H5487">
        <f t="shared" si="99"/>
        <v>2011</v>
      </c>
    </row>
    <row r="5488" spans="1:8" x14ac:dyDescent="0.3">
      <c r="A5488" s="203">
        <v>40753</v>
      </c>
      <c r="B5488" s="204" t="s">
        <v>717</v>
      </c>
      <c r="C5488" s="204" t="s">
        <v>718</v>
      </c>
      <c r="D5488" s="204" t="s">
        <v>96</v>
      </c>
      <c r="E5488" s="204" t="s">
        <v>721</v>
      </c>
      <c r="F5488" s="205">
        <v>931</v>
      </c>
      <c r="G5488" s="205">
        <v>1168</v>
      </c>
      <c r="H5488">
        <f t="shared" si="99"/>
        <v>2011</v>
      </c>
    </row>
    <row r="5489" spans="1:8" x14ac:dyDescent="0.3">
      <c r="A5489" s="203">
        <v>40753</v>
      </c>
      <c r="B5489" s="204" t="s">
        <v>717</v>
      </c>
      <c r="C5489" s="204" t="s">
        <v>719</v>
      </c>
      <c r="D5489" s="204" t="s">
        <v>96</v>
      </c>
      <c r="E5489" s="204" t="s">
        <v>721</v>
      </c>
      <c r="F5489" s="205">
        <v>339</v>
      </c>
      <c r="G5489" s="205">
        <v>1400</v>
      </c>
      <c r="H5489">
        <f t="shared" si="99"/>
        <v>2011</v>
      </c>
    </row>
    <row r="5490" spans="1:8" x14ac:dyDescent="0.3">
      <c r="A5490" s="203">
        <v>40760</v>
      </c>
      <c r="B5490" s="204" t="s">
        <v>134</v>
      </c>
      <c r="C5490" s="204" t="s">
        <v>134</v>
      </c>
      <c r="D5490" s="204" t="s">
        <v>711</v>
      </c>
      <c r="E5490" s="204" t="s">
        <v>712</v>
      </c>
      <c r="F5490" s="205">
        <v>5451</v>
      </c>
      <c r="G5490" s="205">
        <v>8064</v>
      </c>
      <c r="H5490">
        <f t="shared" si="99"/>
        <v>2011</v>
      </c>
    </row>
    <row r="5491" spans="1:8" x14ac:dyDescent="0.3">
      <c r="A5491" s="203">
        <v>40760</v>
      </c>
      <c r="B5491" s="204" t="s">
        <v>509</v>
      </c>
      <c r="C5491" s="204" t="s">
        <v>713</v>
      </c>
      <c r="D5491" s="204" t="s">
        <v>96</v>
      </c>
      <c r="E5491" s="204" t="s">
        <v>712</v>
      </c>
      <c r="F5491" s="205">
        <v>2805.8</v>
      </c>
      <c r="G5491" s="205">
        <v>3747.2000000000003</v>
      </c>
      <c r="H5491">
        <f t="shared" si="99"/>
        <v>2011</v>
      </c>
    </row>
    <row r="5492" spans="1:8" x14ac:dyDescent="0.3">
      <c r="A5492" s="203">
        <v>40760</v>
      </c>
      <c r="B5492" s="204" t="s">
        <v>509</v>
      </c>
      <c r="C5492" s="204" t="s">
        <v>714</v>
      </c>
      <c r="D5492" s="204" t="s">
        <v>96</v>
      </c>
      <c r="E5492" s="204" t="s">
        <v>712</v>
      </c>
      <c r="F5492" s="205">
        <v>659</v>
      </c>
      <c r="G5492" s="205">
        <v>738</v>
      </c>
      <c r="H5492">
        <f t="shared" si="99"/>
        <v>2011</v>
      </c>
    </row>
    <row r="5493" spans="1:8" x14ac:dyDescent="0.3">
      <c r="A5493" s="203">
        <v>40760</v>
      </c>
      <c r="B5493" s="204" t="s">
        <v>509</v>
      </c>
      <c r="C5493" s="204" t="s">
        <v>715</v>
      </c>
      <c r="D5493" s="204" t="s">
        <v>96</v>
      </c>
      <c r="E5493" s="204" t="s">
        <v>712</v>
      </c>
      <c r="F5493" s="205">
        <v>0</v>
      </c>
      <c r="G5493" s="205">
        <v>2169</v>
      </c>
      <c r="H5493">
        <f t="shared" si="99"/>
        <v>2011</v>
      </c>
    </row>
    <row r="5494" spans="1:8" x14ac:dyDescent="0.3">
      <c r="A5494" s="203">
        <v>40760</v>
      </c>
      <c r="B5494" s="204" t="s">
        <v>716</v>
      </c>
      <c r="C5494" s="204" t="s">
        <v>716</v>
      </c>
      <c r="D5494" s="204" t="s">
        <v>96</v>
      </c>
      <c r="E5494" s="204" t="s">
        <v>712</v>
      </c>
      <c r="F5494" s="205">
        <v>836</v>
      </c>
      <c r="G5494" s="205">
        <v>1338</v>
      </c>
      <c r="H5494">
        <f t="shared" si="99"/>
        <v>2011</v>
      </c>
    </row>
    <row r="5495" spans="1:8" x14ac:dyDescent="0.3">
      <c r="A5495" s="203">
        <v>40760</v>
      </c>
      <c r="B5495" s="204" t="s">
        <v>717</v>
      </c>
      <c r="C5495" s="204" t="s">
        <v>718</v>
      </c>
      <c r="D5495" s="204" t="s">
        <v>96</v>
      </c>
      <c r="E5495" s="204" t="s">
        <v>712</v>
      </c>
      <c r="F5495" s="205">
        <v>1181</v>
      </c>
      <c r="G5495" s="205">
        <v>1756</v>
      </c>
      <c r="H5495">
        <f t="shared" si="99"/>
        <v>2011</v>
      </c>
    </row>
    <row r="5496" spans="1:8" x14ac:dyDescent="0.3">
      <c r="A5496" s="203">
        <v>40760</v>
      </c>
      <c r="B5496" s="204" t="s">
        <v>717</v>
      </c>
      <c r="C5496" s="204" t="s">
        <v>719</v>
      </c>
      <c r="D5496" s="204" t="s">
        <v>96</v>
      </c>
      <c r="E5496" s="204" t="s">
        <v>712</v>
      </c>
      <c r="F5496" s="205">
        <v>237</v>
      </c>
      <c r="G5496" s="205">
        <v>243</v>
      </c>
      <c r="H5496">
        <f t="shared" si="99"/>
        <v>2011</v>
      </c>
    </row>
    <row r="5497" spans="1:8" x14ac:dyDescent="0.3">
      <c r="A5497" s="203">
        <v>40760</v>
      </c>
      <c r="B5497" s="204" t="s">
        <v>720</v>
      </c>
      <c r="C5497" s="204" t="s">
        <v>720</v>
      </c>
      <c r="D5497" s="204" t="s">
        <v>96</v>
      </c>
      <c r="E5497" s="204" t="s">
        <v>712</v>
      </c>
      <c r="F5497" s="205">
        <v>182</v>
      </c>
      <c r="G5497" s="205">
        <v>901</v>
      </c>
      <c r="H5497">
        <f t="shared" si="99"/>
        <v>2011</v>
      </c>
    </row>
    <row r="5498" spans="1:8" x14ac:dyDescent="0.3">
      <c r="A5498" s="203">
        <v>40760</v>
      </c>
      <c r="B5498" s="204" t="s">
        <v>720</v>
      </c>
      <c r="C5498" s="204" t="s">
        <v>720</v>
      </c>
      <c r="D5498" s="204" t="s">
        <v>96</v>
      </c>
      <c r="E5498" s="204" t="s">
        <v>721</v>
      </c>
      <c r="F5498" s="205">
        <v>167</v>
      </c>
      <c r="G5498" s="205">
        <v>467</v>
      </c>
      <c r="H5498">
        <f t="shared" si="99"/>
        <v>2011</v>
      </c>
    </row>
    <row r="5499" spans="1:8" x14ac:dyDescent="0.3">
      <c r="A5499" s="203">
        <v>40760</v>
      </c>
      <c r="B5499" s="204" t="s">
        <v>134</v>
      </c>
      <c r="C5499" s="204" t="s">
        <v>134</v>
      </c>
      <c r="D5499" s="204" t="s">
        <v>711</v>
      </c>
      <c r="E5499" s="204" t="s">
        <v>721</v>
      </c>
      <c r="F5499" s="205">
        <v>6652</v>
      </c>
      <c r="G5499" s="205">
        <v>6784</v>
      </c>
      <c r="H5499">
        <f t="shared" si="99"/>
        <v>2011</v>
      </c>
    </row>
    <row r="5500" spans="1:8" x14ac:dyDescent="0.3">
      <c r="A5500" s="203">
        <v>40760</v>
      </c>
      <c r="B5500" s="204" t="s">
        <v>509</v>
      </c>
      <c r="C5500" s="204" t="s">
        <v>713</v>
      </c>
      <c r="D5500" s="204" t="s">
        <v>96</v>
      </c>
      <c r="E5500" s="204" t="s">
        <v>721</v>
      </c>
      <c r="F5500" s="205">
        <v>4120.6000000000004</v>
      </c>
      <c r="G5500" s="205">
        <v>2660.9</v>
      </c>
      <c r="H5500">
        <f t="shared" si="99"/>
        <v>2011</v>
      </c>
    </row>
    <row r="5501" spans="1:8" x14ac:dyDescent="0.3">
      <c r="A5501" s="203">
        <v>40760</v>
      </c>
      <c r="B5501" s="204" t="s">
        <v>509</v>
      </c>
      <c r="C5501" s="204" t="s">
        <v>714</v>
      </c>
      <c r="D5501" s="204" t="s">
        <v>96</v>
      </c>
      <c r="E5501" s="204" t="s">
        <v>721</v>
      </c>
      <c r="F5501" s="205">
        <v>433</v>
      </c>
      <c r="G5501" s="205">
        <v>535</v>
      </c>
      <c r="H5501">
        <f t="shared" si="99"/>
        <v>2011</v>
      </c>
    </row>
    <row r="5502" spans="1:8" x14ac:dyDescent="0.3">
      <c r="A5502" s="203">
        <v>40760</v>
      </c>
      <c r="B5502" s="204" t="s">
        <v>509</v>
      </c>
      <c r="C5502" s="204" t="s">
        <v>715</v>
      </c>
      <c r="D5502" s="204" t="s">
        <v>96</v>
      </c>
      <c r="E5502" s="204" t="s">
        <v>721</v>
      </c>
      <c r="F5502" s="205">
        <v>0</v>
      </c>
      <c r="G5502" s="205">
        <v>3606</v>
      </c>
      <c r="H5502">
        <f t="shared" si="99"/>
        <v>2011</v>
      </c>
    </row>
    <row r="5503" spans="1:8" x14ac:dyDescent="0.3">
      <c r="A5503" s="203">
        <v>40760</v>
      </c>
      <c r="B5503" s="204" t="s">
        <v>716</v>
      </c>
      <c r="C5503" s="204" t="s">
        <v>716</v>
      </c>
      <c r="D5503" s="204" t="s">
        <v>96</v>
      </c>
      <c r="E5503" s="204" t="s">
        <v>721</v>
      </c>
      <c r="F5503" s="205">
        <v>1065</v>
      </c>
      <c r="G5503" s="205">
        <v>1955</v>
      </c>
      <c r="H5503">
        <f t="shared" si="99"/>
        <v>2011</v>
      </c>
    </row>
    <row r="5504" spans="1:8" x14ac:dyDescent="0.3">
      <c r="A5504" s="203">
        <v>40760</v>
      </c>
      <c r="B5504" s="204" t="s">
        <v>717</v>
      </c>
      <c r="C5504" s="204" t="s">
        <v>718</v>
      </c>
      <c r="D5504" s="204" t="s">
        <v>96</v>
      </c>
      <c r="E5504" s="204" t="s">
        <v>721</v>
      </c>
      <c r="F5504" s="205">
        <v>1156</v>
      </c>
      <c r="G5504" s="205">
        <v>1335</v>
      </c>
      <c r="H5504">
        <f t="shared" si="99"/>
        <v>2011</v>
      </c>
    </row>
    <row r="5505" spans="1:8" x14ac:dyDescent="0.3">
      <c r="A5505" s="203">
        <v>40760</v>
      </c>
      <c r="B5505" s="204" t="s">
        <v>717</v>
      </c>
      <c r="C5505" s="204" t="s">
        <v>719</v>
      </c>
      <c r="D5505" s="204" t="s">
        <v>96</v>
      </c>
      <c r="E5505" s="204" t="s">
        <v>721</v>
      </c>
      <c r="F5505" s="205">
        <v>384</v>
      </c>
      <c r="G5505" s="205">
        <v>1080</v>
      </c>
      <c r="H5505">
        <f t="shared" si="99"/>
        <v>2011</v>
      </c>
    </row>
    <row r="5506" spans="1:8" x14ac:dyDescent="0.3">
      <c r="A5506" s="203">
        <v>40767</v>
      </c>
      <c r="B5506" s="204" t="s">
        <v>134</v>
      </c>
      <c r="C5506" s="204" t="s">
        <v>134</v>
      </c>
      <c r="D5506" s="204" t="s">
        <v>711</v>
      </c>
      <c r="E5506" s="204" t="s">
        <v>712</v>
      </c>
      <c r="F5506" s="205">
        <v>5661</v>
      </c>
      <c r="G5506" s="205">
        <v>8113</v>
      </c>
      <c r="H5506">
        <f t="shared" si="99"/>
        <v>2011</v>
      </c>
    </row>
    <row r="5507" spans="1:8" x14ac:dyDescent="0.3">
      <c r="A5507" s="203">
        <v>40767</v>
      </c>
      <c r="B5507" s="204" t="s">
        <v>509</v>
      </c>
      <c r="C5507" s="204" t="s">
        <v>713</v>
      </c>
      <c r="D5507" s="204" t="s">
        <v>96</v>
      </c>
      <c r="E5507" s="204" t="s">
        <v>712</v>
      </c>
      <c r="F5507" s="205">
        <v>2927.1000000000004</v>
      </c>
      <c r="G5507" s="205">
        <v>3584.2000000000003</v>
      </c>
      <c r="H5507">
        <f t="shared" ref="H5507:H5570" si="100">YEAR(A5507)</f>
        <v>2011</v>
      </c>
    </row>
    <row r="5508" spans="1:8" x14ac:dyDescent="0.3">
      <c r="A5508" s="203">
        <v>40767</v>
      </c>
      <c r="B5508" s="204" t="s">
        <v>509</v>
      </c>
      <c r="C5508" s="204" t="s">
        <v>714</v>
      </c>
      <c r="D5508" s="204" t="s">
        <v>96</v>
      </c>
      <c r="E5508" s="204" t="s">
        <v>712</v>
      </c>
      <c r="F5508" s="205">
        <v>289</v>
      </c>
      <c r="G5508" s="205">
        <v>374</v>
      </c>
      <c r="H5508">
        <f t="shared" si="100"/>
        <v>2011</v>
      </c>
    </row>
    <row r="5509" spans="1:8" x14ac:dyDescent="0.3">
      <c r="A5509" s="203">
        <v>40767</v>
      </c>
      <c r="B5509" s="204" t="s">
        <v>509</v>
      </c>
      <c r="C5509" s="204" t="s">
        <v>715</v>
      </c>
      <c r="D5509" s="204" t="s">
        <v>96</v>
      </c>
      <c r="E5509" s="204" t="s">
        <v>712</v>
      </c>
      <c r="F5509" s="205">
        <v>0</v>
      </c>
      <c r="G5509" s="205">
        <v>2024</v>
      </c>
      <c r="H5509">
        <f t="shared" si="100"/>
        <v>2011</v>
      </c>
    </row>
    <row r="5510" spans="1:8" x14ac:dyDescent="0.3">
      <c r="A5510" s="203">
        <v>40767</v>
      </c>
      <c r="B5510" s="204" t="s">
        <v>716</v>
      </c>
      <c r="C5510" s="204" t="s">
        <v>716</v>
      </c>
      <c r="D5510" s="204" t="s">
        <v>96</v>
      </c>
      <c r="E5510" s="204" t="s">
        <v>712</v>
      </c>
      <c r="F5510" s="205">
        <v>838</v>
      </c>
      <c r="G5510" s="205">
        <v>1390</v>
      </c>
      <c r="H5510">
        <f t="shared" si="100"/>
        <v>2011</v>
      </c>
    </row>
    <row r="5511" spans="1:8" x14ac:dyDescent="0.3">
      <c r="A5511" s="203">
        <v>40767</v>
      </c>
      <c r="B5511" s="204" t="s">
        <v>717</v>
      </c>
      <c r="C5511" s="204" t="s">
        <v>718</v>
      </c>
      <c r="D5511" s="204" t="s">
        <v>96</v>
      </c>
      <c r="E5511" s="204" t="s">
        <v>712</v>
      </c>
      <c r="F5511" s="205">
        <v>1043</v>
      </c>
      <c r="G5511" s="205">
        <v>1817</v>
      </c>
      <c r="H5511">
        <f t="shared" si="100"/>
        <v>2011</v>
      </c>
    </row>
    <row r="5512" spans="1:8" x14ac:dyDescent="0.3">
      <c r="A5512" s="203">
        <v>40767</v>
      </c>
      <c r="B5512" s="204" t="s">
        <v>717</v>
      </c>
      <c r="C5512" s="204" t="s">
        <v>719</v>
      </c>
      <c r="D5512" s="204" t="s">
        <v>96</v>
      </c>
      <c r="E5512" s="204" t="s">
        <v>712</v>
      </c>
      <c r="F5512" s="205">
        <v>327</v>
      </c>
      <c r="G5512" s="205">
        <v>204</v>
      </c>
      <c r="H5512">
        <f t="shared" si="100"/>
        <v>2011</v>
      </c>
    </row>
    <row r="5513" spans="1:8" x14ac:dyDescent="0.3">
      <c r="A5513" s="203">
        <v>40767</v>
      </c>
      <c r="B5513" s="204" t="s">
        <v>720</v>
      </c>
      <c r="C5513" s="204" t="s">
        <v>720</v>
      </c>
      <c r="D5513" s="204" t="s">
        <v>96</v>
      </c>
      <c r="E5513" s="204" t="s">
        <v>712</v>
      </c>
      <c r="F5513" s="205">
        <v>223</v>
      </c>
      <c r="G5513" s="205">
        <v>949</v>
      </c>
      <c r="H5513">
        <f t="shared" si="100"/>
        <v>2011</v>
      </c>
    </row>
    <row r="5514" spans="1:8" x14ac:dyDescent="0.3">
      <c r="A5514" s="203">
        <v>40767</v>
      </c>
      <c r="B5514" s="204" t="s">
        <v>720</v>
      </c>
      <c r="C5514" s="204" t="s">
        <v>720</v>
      </c>
      <c r="D5514" s="204" t="s">
        <v>96</v>
      </c>
      <c r="E5514" s="204" t="s">
        <v>721</v>
      </c>
      <c r="F5514" s="205">
        <v>8</v>
      </c>
      <c r="G5514" s="205">
        <v>434</v>
      </c>
      <c r="H5514">
        <f t="shared" si="100"/>
        <v>2011</v>
      </c>
    </row>
    <row r="5515" spans="1:8" x14ac:dyDescent="0.3">
      <c r="A5515" s="203">
        <v>40767</v>
      </c>
      <c r="B5515" s="204" t="s">
        <v>134</v>
      </c>
      <c r="C5515" s="204" t="s">
        <v>134</v>
      </c>
      <c r="D5515" s="204" t="s">
        <v>711</v>
      </c>
      <c r="E5515" s="204" t="s">
        <v>721</v>
      </c>
      <c r="F5515" s="205">
        <v>6557</v>
      </c>
      <c r="G5515" s="205">
        <v>7172</v>
      </c>
      <c r="H5515">
        <f t="shared" si="100"/>
        <v>2011</v>
      </c>
    </row>
    <row r="5516" spans="1:8" x14ac:dyDescent="0.3">
      <c r="A5516" s="203">
        <v>40767</v>
      </c>
      <c r="B5516" s="204" t="s">
        <v>509</v>
      </c>
      <c r="C5516" s="204" t="s">
        <v>713</v>
      </c>
      <c r="D5516" s="204" t="s">
        <v>96</v>
      </c>
      <c r="E5516" s="204" t="s">
        <v>721</v>
      </c>
      <c r="F5516" s="205">
        <v>3710.3</v>
      </c>
      <c r="G5516" s="205">
        <v>2665.3</v>
      </c>
      <c r="H5516">
        <f t="shared" si="100"/>
        <v>2011</v>
      </c>
    </row>
    <row r="5517" spans="1:8" x14ac:dyDescent="0.3">
      <c r="A5517" s="203">
        <v>40767</v>
      </c>
      <c r="B5517" s="204" t="s">
        <v>509</v>
      </c>
      <c r="C5517" s="204" t="s">
        <v>714</v>
      </c>
      <c r="D5517" s="204" t="s">
        <v>96</v>
      </c>
      <c r="E5517" s="204" t="s">
        <v>721</v>
      </c>
      <c r="F5517" s="205">
        <v>584</v>
      </c>
      <c r="G5517" s="205">
        <v>632</v>
      </c>
      <c r="H5517">
        <f t="shared" si="100"/>
        <v>2011</v>
      </c>
    </row>
    <row r="5518" spans="1:8" x14ac:dyDescent="0.3">
      <c r="A5518" s="203">
        <v>40767</v>
      </c>
      <c r="B5518" s="204" t="s">
        <v>509</v>
      </c>
      <c r="C5518" s="204" t="s">
        <v>715</v>
      </c>
      <c r="D5518" s="204" t="s">
        <v>96</v>
      </c>
      <c r="E5518" s="204" t="s">
        <v>721</v>
      </c>
      <c r="F5518" s="205">
        <v>0</v>
      </c>
      <c r="G5518" s="205">
        <v>3431</v>
      </c>
      <c r="H5518">
        <f t="shared" si="100"/>
        <v>2011</v>
      </c>
    </row>
    <row r="5519" spans="1:8" x14ac:dyDescent="0.3">
      <c r="A5519" s="203">
        <v>40767</v>
      </c>
      <c r="B5519" s="204" t="s">
        <v>716</v>
      </c>
      <c r="C5519" s="204" t="s">
        <v>716</v>
      </c>
      <c r="D5519" s="204" t="s">
        <v>96</v>
      </c>
      <c r="E5519" s="204" t="s">
        <v>721</v>
      </c>
      <c r="F5519" s="205">
        <v>1258</v>
      </c>
      <c r="G5519" s="205">
        <v>1867</v>
      </c>
      <c r="H5519">
        <f t="shared" si="100"/>
        <v>2011</v>
      </c>
    </row>
    <row r="5520" spans="1:8" x14ac:dyDescent="0.3">
      <c r="A5520" s="203">
        <v>40767</v>
      </c>
      <c r="B5520" s="204" t="s">
        <v>717</v>
      </c>
      <c r="C5520" s="204" t="s">
        <v>718</v>
      </c>
      <c r="D5520" s="204" t="s">
        <v>96</v>
      </c>
      <c r="E5520" s="204" t="s">
        <v>721</v>
      </c>
      <c r="F5520" s="205">
        <v>924</v>
      </c>
      <c r="G5520" s="205">
        <v>1310</v>
      </c>
      <c r="H5520">
        <f t="shared" si="100"/>
        <v>2011</v>
      </c>
    </row>
    <row r="5521" spans="1:8" x14ac:dyDescent="0.3">
      <c r="A5521" s="203">
        <v>40767</v>
      </c>
      <c r="B5521" s="204" t="s">
        <v>717</v>
      </c>
      <c r="C5521" s="204" t="s">
        <v>719</v>
      </c>
      <c r="D5521" s="204" t="s">
        <v>96</v>
      </c>
      <c r="E5521" s="204" t="s">
        <v>721</v>
      </c>
      <c r="F5521" s="205">
        <v>164</v>
      </c>
      <c r="G5521" s="205">
        <v>990</v>
      </c>
      <c r="H5521">
        <f t="shared" si="100"/>
        <v>2011</v>
      </c>
    </row>
    <row r="5522" spans="1:8" x14ac:dyDescent="0.3">
      <c r="A5522" s="203">
        <v>40774</v>
      </c>
      <c r="B5522" s="204" t="s">
        <v>134</v>
      </c>
      <c r="C5522" s="204" t="s">
        <v>134</v>
      </c>
      <c r="D5522" s="204" t="s">
        <v>711</v>
      </c>
      <c r="E5522" s="204" t="s">
        <v>712</v>
      </c>
      <c r="F5522" s="205">
        <v>5256</v>
      </c>
      <c r="G5522" s="205">
        <v>8538</v>
      </c>
      <c r="H5522">
        <f t="shared" si="100"/>
        <v>2011</v>
      </c>
    </row>
    <row r="5523" spans="1:8" x14ac:dyDescent="0.3">
      <c r="A5523" s="203">
        <v>40774</v>
      </c>
      <c r="B5523" s="204" t="s">
        <v>509</v>
      </c>
      <c r="C5523" s="204" t="s">
        <v>713</v>
      </c>
      <c r="D5523" s="204" t="s">
        <v>96</v>
      </c>
      <c r="E5523" s="204" t="s">
        <v>712</v>
      </c>
      <c r="F5523" s="205">
        <v>2023.4</v>
      </c>
      <c r="G5523" s="205">
        <v>2893.6000000000004</v>
      </c>
      <c r="H5523">
        <f t="shared" si="100"/>
        <v>2011</v>
      </c>
    </row>
    <row r="5524" spans="1:8" x14ac:dyDescent="0.3">
      <c r="A5524" s="203">
        <v>40774</v>
      </c>
      <c r="B5524" s="204" t="s">
        <v>509</v>
      </c>
      <c r="C5524" s="204" t="s">
        <v>714</v>
      </c>
      <c r="D5524" s="204" t="s">
        <v>96</v>
      </c>
      <c r="E5524" s="204" t="s">
        <v>712</v>
      </c>
      <c r="F5524" s="205">
        <v>1027</v>
      </c>
      <c r="G5524" s="205">
        <v>600</v>
      </c>
      <c r="H5524">
        <f t="shared" si="100"/>
        <v>2011</v>
      </c>
    </row>
    <row r="5525" spans="1:8" x14ac:dyDescent="0.3">
      <c r="A5525" s="203">
        <v>40774</v>
      </c>
      <c r="B5525" s="204" t="s">
        <v>509</v>
      </c>
      <c r="C5525" s="204" t="s">
        <v>715</v>
      </c>
      <c r="D5525" s="204" t="s">
        <v>96</v>
      </c>
      <c r="E5525" s="204" t="s">
        <v>712</v>
      </c>
      <c r="F5525" s="205">
        <v>0</v>
      </c>
      <c r="G5525" s="205">
        <v>2341</v>
      </c>
      <c r="H5525">
        <f t="shared" si="100"/>
        <v>2011</v>
      </c>
    </row>
    <row r="5526" spans="1:8" x14ac:dyDescent="0.3">
      <c r="A5526" s="203">
        <v>40774</v>
      </c>
      <c r="B5526" s="204" t="s">
        <v>716</v>
      </c>
      <c r="C5526" s="204" t="s">
        <v>716</v>
      </c>
      <c r="D5526" s="204" t="s">
        <v>96</v>
      </c>
      <c r="E5526" s="204" t="s">
        <v>712</v>
      </c>
      <c r="F5526" s="205">
        <v>887</v>
      </c>
      <c r="G5526" s="205">
        <v>1742</v>
      </c>
      <c r="H5526">
        <f t="shared" si="100"/>
        <v>2011</v>
      </c>
    </row>
    <row r="5527" spans="1:8" x14ac:dyDescent="0.3">
      <c r="A5527" s="203">
        <v>40774</v>
      </c>
      <c r="B5527" s="204" t="s">
        <v>717</v>
      </c>
      <c r="C5527" s="204" t="s">
        <v>718</v>
      </c>
      <c r="D5527" s="204" t="s">
        <v>96</v>
      </c>
      <c r="E5527" s="204" t="s">
        <v>712</v>
      </c>
      <c r="F5527" s="205">
        <v>1197</v>
      </c>
      <c r="G5527" s="205">
        <v>1903</v>
      </c>
      <c r="H5527">
        <f t="shared" si="100"/>
        <v>2011</v>
      </c>
    </row>
    <row r="5528" spans="1:8" x14ac:dyDescent="0.3">
      <c r="A5528" s="203">
        <v>40774</v>
      </c>
      <c r="B5528" s="204" t="s">
        <v>717</v>
      </c>
      <c r="C5528" s="204" t="s">
        <v>719</v>
      </c>
      <c r="D5528" s="204" t="s">
        <v>96</v>
      </c>
      <c r="E5528" s="204" t="s">
        <v>712</v>
      </c>
      <c r="F5528" s="205">
        <v>279</v>
      </c>
      <c r="G5528" s="205">
        <v>220</v>
      </c>
      <c r="H5528">
        <f t="shared" si="100"/>
        <v>2011</v>
      </c>
    </row>
    <row r="5529" spans="1:8" x14ac:dyDescent="0.3">
      <c r="A5529" s="203">
        <v>40774</v>
      </c>
      <c r="B5529" s="204" t="s">
        <v>720</v>
      </c>
      <c r="C5529" s="204" t="s">
        <v>720</v>
      </c>
      <c r="D5529" s="204" t="s">
        <v>96</v>
      </c>
      <c r="E5529" s="204" t="s">
        <v>712</v>
      </c>
      <c r="F5529" s="205">
        <v>130</v>
      </c>
      <c r="G5529" s="205">
        <v>1255</v>
      </c>
      <c r="H5529">
        <f t="shared" si="100"/>
        <v>2011</v>
      </c>
    </row>
    <row r="5530" spans="1:8" x14ac:dyDescent="0.3">
      <c r="A5530" s="203">
        <v>40774</v>
      </c>
      <c r="B5530" s="204" t="s">
        <v>720</v>
      </c>
      <c r="C5530" s="204" t="s">
        <v>720</v>
      </c>
      <c r="D5530" s="204" t="s">
        <v>96</v>
      </c>
      <c r="E5530" s="204" t="s">
        <v>721</v>
      </c>
      <c r="F5530" s="205">
        <v>-40</v>
      </c>
      <c r="G5530" s="205">
        <v>452</v>
      </c>
      <c r="H5530">
        <f t="shared" si="100"/>
        <v>2011</v>
      </c>
    </row>
    <row r="5531" spans="1:8" x14ac:dyDescent="0.3">
      <c r="A5531" s="203">
        <v>40774</v>
      </c>
      <c r="B5531" s="204" t="s">
        <v>134</v>
      </c>
      <c r="C5531" s="204" t="s">
        <v>134</v>
      </c>
      <c r="D5531" s="204" t="s">
        <v>711</v>
      </c>
      <c r="E5531" s="204" t="s">
        <v>721</v>
      </c>
      <c r="F5531" s="205">
        <v>6562</v>
      </c>
      <c r="G5531" s="205">
        <v>6611</v>
      </c>
      <c r="H5531">
        <f t="shared" si="100"/>
        <v>2011</v>
      </c>
    </row>
    <row r="5532" spans="1:8" x14ac:dyDescent="0.3">
      <c r="A5532" s="203">
        <v>40774</v>
      </c>
      <c r="B5532" s="204" t="s">
        <v>509</v>
      </c>
      <c r="C5532" s="204" t="s">
        <v>713</v>
      </c>
      <c r="D5532" s="204" t="s">
        <v>96</v>
      </c>
      <c r="E5532" s="204" t="s">
        <v>721</v>
      </c>
      <c r="F5532" s="205">
        <v>3826.9</v>
      </c>
      <c r="G5532" s="205">
        <v>2355.1000000000004</v>
      </c>
      <c r="H5532">
        <f t="shared" si="100"/>
        <v>2011</v>
      </c>
    </row>
    <row r="5533" spans="1:8" x14ac:dyDescent="0.3">
      <c r="A5533" s="203">
        <v>40774</v>
      </c>
      <c r="B5533" s="204" t="s">
        <v>509</v>
      </c>
      <c r="C5533" s="204" t="s">
        <v>714</v>
      </c>
      <c r="D5533" s="204" t="s">
        <v>96</v>
      </c>
      <c r="E5533" s="204" t="s">
        <v>721</v>
      </c>
      <c r="F5533" s="205">
        <v>1001</v>
      </c>
      <c r="G5533" s="205">
        <v>878</v>
      </c>
      <c r="H5533">
        <f t="shared" si="100"/>
        <v>2011</v>
      </c>
    </row>
    <row r="5534" spans="1:8" x14ac:dyDescent="0.3">
      <c r="A5534" s="203">
        <v>40774</v>
      </c>
      <c r="B5534" s="204" t="s">
        <v>509</v>
      </c>
      <c r="C5534" s="204" t="s">
        <v>715</v>
      </c>
      <c r="D5534" s="204" t="s">
        <v>96</v>
      </c>
      <c r="E5534" s="204" t="s">
        <v>721</v>
      </c>
      <c r="F5534" s="205">
        <v>0</v>
      </c>
      <c r="G5534" s="205">
        <v>3271</v>
      </c>
      <c r="H5534">
        <f t="shared" si="100"/>
        <v>2011</v>
      </c>
    </row>
    <row r="5535" spans="1:8" x14ac:dyDescent="0.3">
      <c r="A5535" s="203">
        <v>40774</v>
      </c>
      <c r="B5535" s="204" t="s">
        <v>716</v>
      </c>
      <c r="C5535" s="204" t="s">
        <v>716</v>
      </c>
      <c r="D5535" s="204" t="s">
        <v>96</v>
      </c>
      <c r="E5535" s="204" t="s">
        <v>721</v>
      </c>
      <c r="F5535" s="205">
        <v>1349</v>
      </c>
      <c r="G5535" s="205">
        <v>1952</v>
      </c>
      <c r="H5535">
        <f t="shared" si="100"/>
        <v>2011</v>
      </c>
    </row>
    <row r="5536" spans="1:8" x14ac:dyDescent="0.3">
      <c r="A5536" s="203">
        <v>40774</v>
      </c>
      <c r="B5536" s="204" t="s">
        <v>717</v>
      </c>
      <c r="C5536" s="204" t="s">
        <v>718</v>
      </c>
      <c r="D5536" s="204" t="s">
        <v>96</v>
      </c>
      <c r="E5536" s="204" t="s">
        <v>721</v>
      </c>
      <c r="F5536" s="205">
        <v>871</v>
      </c>
      <c r="G5536" s="205">
        <v>1239</v>
      </c>
      <c r="H5536">
        <f t="shared" si="100"/>
        <v>2011</v>
      </c>
    </row>
    <row r="5537" spans="1:8" x14ac:dyDescent="0.3">
      <c r="A5537" s="203">
        <v>40774</v>
      </c>
      <c r="B5537" s="204" t="s">
        <v>717</v>
      </c>
      <c r="C5537" s="204" t="s">
        <v>719</v>
      </c>
      <c r="D5537" s="204" t="s">
        <v>96</v>
      </c>
      <c r="E5537" s="204" t="s">
        <v>721</v>
      </c>
      <c r="F5537" s="205">
        <v>259</v>
      </c>
      <c r="G5537" s="205">
        <v>842</v>
      </c>
      <c r="H5537">
        <f t="shared" si="100"/>
        <v>2011</v>
      </c>
    </row>
    <row r="5538" spans="1:8" x14ac:dyDescent="0.3">
      <c r="A5538" s="203">
        <v>40781</v>
      </c>
      <c r="B5538" s="204" t="s">
        <v>134</v>
      </c>
      <c r="C5538" s="204" t="s">
        <v>134</v>
      </c>
      <c r="D5538" s="204" t="s">
        <v>711</v>
      </c>
      <c r="E5538" s="204" t="s">
        <v>712</v>
      </c>
      <c r="F5538" s="205">
        <v>5400</v>
      </c>
      <c r="G5538" s="205">
        <v>8293</v>
      </c>
      <c r="H5538">
        <f t="shared" si="100"/>
        <v>2011</v>
      </c>
    </row>
    <row r="5539" spans="1:8" x14ac:dyDescent="0.3">
      <c r="A5539" s="203">
        <v>40781</v>
      </c>
      <c r="B5539" s="204" t="s">
        <v>509</v>
      </c>
      <c r="C5539" s="204" t="s">
        <v>713</v>
      </c>
      <c r="D5539" s="204" t="s">
        <v>96</v>
      </c>
      <c r="E5539" s="204" t="s">
        <v>712</v>
      </c>
      <c r="F5539" s="205">
        <v>2453.5</v>
      </c>
      <c r="G5539" s="205">
        <v>2591.1000000000004</v>
      </c>
      <c r="H5539">
        <f t="shared" si="100"/>
        <v>2011</v>
      </c>
    </row>
    <row r="5540" spans="1:8" x14ac:dyDescent="0.3">
      <c r="A5540" s="203">
        <v>40781</v>
      </c>
      <c r="B5540" s="204" t="s">
        <v>509</v>
      </c>
      <c r="C5540" s="204" t="s">
        <v>714</v>
      </c>
      <c r="D5540" s="204" t="s">
        <v>96</v>
      </c>
      <c r="E5540" s="204" t="s">
        <v>712</v>
      </c>
      <c r="F5540" s="205">
        <v>715</v>
      </c>
      <c r="G5540" s="205">
        <v>429</v>
      </c>
      <c r="H5540">
        <f t="shared" si="100"/>
        <v>2011</v>
      </c>
    </row>
    <row r="5541" spans="1:8" x14ac:dyDescent="0.3">
      <c r="A5541" s="203">
        <v>40781</v>
      </c>
      <c r="B5541" s="204" t="s">
        <v>509</v>
      </c>
      <c r="C5541" s="204" t="s">
        <v>715</v>
      </c>
      <c r="D5541" s="204" t="s">
        <v>96</v>
      </c>
      <c r="E5541" s="204" t="s">
        <v>712</v>
      </c>
      <c r="F5541" s="205">
        <v>0</v>
      </c>
      <c r="G5541" s="205">
        <v>2343</v>
      </c>
      <c r="H5541">
        <f t="shared" si="100"/>
        <v>2011</v>
      </c>
    </row>
    <row r="5542" spans="1:8" x14ac:dyDescent="0.3">
      <c r="A5542" s="203">
        <v>40781</v>
      </c>
      <c r="B5542" s="204" t="s">
        <v>716</v>
      </c>
      <c r="C5542" s="204" t="s">
        <v>716</v>
      </c>
      <c r="D5542" s="204" t="s">
        <v>96</v>
      </c>
      <c r="E5542" s="204" t="s">
        <v>712</v>
      </c>
      <c r="F5542" s="205">
        <v>913</v>
      </c>
      <c r="G5542" s="205">
        <v>1575</v>
      </c>
      <c r="H5542">
        <f t="shared" si="100"/>
        <v>2011</v>
      </c>
    </row>
    <row r="5543" spans="1:8" x14ac:dyDescent="0.3">
      <c r="A5543" s="203">
        <v>40781</v>
      </c>
      <c r="B5543" s="204" t="s">
        <v>717</v>
      </c>
      <c r="C5543" s="204" t="s">
        <v>718</v>
      </c>
      <c r="D5543" s="204" t="s">
        <v>96</v>
      </c>
      <c r="E5543" s="204" t="s">
        <v>712</v>
      </c>
      <c r="F5543" s="205">
        <v>873</v>
      </c>
      <c r="G5543" s="205">
        <v>1431</v>
      </c>
      <c r="H5543">
        <f t="shared" si="100"/>
        <v>2011</v>
      </c>
    </row>
    <row r="5544" spans="1:8" x14ac:dyDescent="0.3">
      <c r="A5544" s="203">
        <v>40781</v>
      </c>
      <c r="B5544" s="204" t="s">
        <v>717</v>
      </c>
      <c r="C5544" s="204" t="s">
        <v>719</v>
      </c>
      <c r="D5544" s="204" t="s">
        <v>96</v>
      </c>
      <c r="E5544" s="204" t="s">
        <v>712</v>
      </c>
      <c r="F5544" s="205">
        <v>527</v>
      </c>
      <c r="G5544" s="205">
        <v>384</v>
      </c>
      <c r="H5544">
        <f t="shared" si="100"/>
        <v>2011</v>
      </c>
    </row>
    <row r="5545" spans="1:8" x14ac:dyDescent="0.3">
      <c r="A5545" s="203">
        <v>40781</v>
      </c>
      <c r="B5545" s="204" t="s">
        <v>720</v>
      </c>
      <c r="C5545" s="204" t="s">
        <v>720</v>
      </c>
      <c r="D5545" s="204" t="s">
        <v>96</v>
      </c>
      <c r="E5545" s="204" t="s">
        <v>712</v>
      </c>
      <c r="F5545" s="205">
        <v>156</v>
      </c>
      <c r="G5545" s="205">
        <v>832</v>
      </c>
      <c r="H5545">
        <f t="shared" si="100"/>
        <v>2011</v>
      </c>
    </row>
    <row r="5546" spans="1:8" x14ac:dyDescent="0.3">
      <c r="A5546" s="203">
        <v>40781</v>
      </c>
      <c r="B5546" s="204" t="s">
        <v>720</v>
      </c>
      <c r="C5546" s="204" t="s">
        <v>720</v>
      </c>
      <c r="D5546" s="204" t="s">
        <v>96</v>
      </c>
      <c r="E5546" s="204" t="s">
        <v>721</v>
      </c>
      <c r="F5546" s="205">
        <v>221</v>
      </c>
      <c r="G5546" s="205">
        <v>410</v>
      </c>
      <c r="H5546">
        <f t="shared" si="100"/>
        <v>2011</v>
      </c>
    </row>
    <row r="5547" spans="1:8" x14ac:dyDescent="0.3">
      <c r="A5547" s="203">
        <v>40781</v>
      </c>
      <c r="B5547" s="204" t="s">
        <v>134</v>
      </c>
      <c r="C5547" s="204" t="s">
        <v>134</v>
      </c>
      <c r="D5547" s="204" t="s">
        <v>711</v>
      </c>
      <c r="E5547" s="204" t="s">
        <v>721</v>
      </c>
      <c r="F5547" s="205">
        <v>6089</v>
      </c>
      <c r="G5547" s="205">
        <v>6657</v>
      </c>
      <c r="H5547">
        <f t="shared" si="100"/>
        <v>2011</v>
      </c>
    </row>
    <row r="5548" spans="1:8" x14ac:dyDescent="0.3">
      <c r="A5548" s="203">
        <v>40781</v>
      </c>
      <c r="B5548" s="204" t="s">
        <v>509</v>
      </c>
      <c r="C5548" s="204" t="s">
        <v>713</v>
      </c>
      <c r="D5548" s="204" t="s">
        <v>96</v>
      </c>
      <c r="E5548" s="204" t="s">
        <v>721</v>
      </c>
      <c r="F5548" s="205">
        <v>3627.8</v>
      </c>
      <c r="G5548" s="205">
        <v>2189</v>
      </c>
      <c r="H5548">
        <f t="shared" si="100"/>
        <v>2011</v>
      </c>
    </row>
    <row r="5549" spans="1:8" x14ac:dyDescent="0.3">
      <c r="A5549" s="203">
        <v>40781</v>
      </c>
      <c r="B5549" s="204" t="s">
        <v>509</v>
      </c>
      <c r="C5549" s="204" t="s">
        <v>714</v>
      </c>
      <c r="D5549" s="204" t="s">
        <v>96</v>
      </c>
      <c r="E5549" s="204" t="s">
        <v>721</v>
      </c>
      <c r="F5549" s="205">
        <v>471</v>
      </c>
      <c r="G5549" s="205">
        <v>733</v>
      </c>
      <c r="H5549">
        <f t="shared" si="100"/>
        <v>2011</v>
      </c>
    </row>
    <row r="5550" spans="1:8" x14ac:dyDescent="0.3">
      <c r="A5550" s="203">
        <v>40781</v>
      </c>
      <c r="B5550" s="204" t="s">
        <v>509</v>
      </c>
      <c r="C5550" s="204" t="s">
        <v>715</v>
      </c>
      <c r="D5550" s="204" t="s">
        <v>96</v>
      </c>
      <c r="E5550" s="204" t="s">
        <v>721</v>
      </c>
      <c r="F5550" s="205">
        <v>0</v>
      </c>
      <c r="G5550" s="205">
        <v>3150</v>
      </c>
      <c r="H5550">
        <f t="shared" si="100"/>
        <v>2011</v>
      </c>
    </row>
    <row r="5551" spans="1:8" x14ac:dyDescent="0.3">
      <c r="A5551" s="203">
        <v>40781</v>
      </c>
      <c r="B5551" s="204" t="s">
        <v>716</v>
      </c>
      <c r="C5551" s="204" t="s">
        <v>716</v>
      </c>
      <c r="D5551" s="204" t="s">
        <v>96</v>
      </c>
      <c r="E5551" s="204" t="s">
        <v>721</v>
      </c>
      <c r="F5551" s="205">
        <v>1116</v>
      </c>
      <c r="G5551" s="205">
        <v>1885</v>
      </c>
      <c r="H5551">
        <f t="shared" si="100"/>
        <v>2011</v>
      </c>
    </row>
    <row r="5552" spans="1:8" x14ac:dyDescent="0.3">
      <c r="A5552" s="203">
        <v>40781</v>
      </c>
      <c r="B5552" s="204" t="s">
        <v>717</v>
      </c>
      <c r="C5552" s="204" t="s">
        <v>718</v>
      </c>
      <c r="D5552" s="204" t="s">
        <v>96</v>
      </c>
      <c r="E5552" s="204" t="s">
        <v>721</v>
      </c>
      <c r="F5552" s="205">
        <v>696</v>
      </c>
      <c r="G5552" s="205">
        <v>1070</v>
      </c>
      <c r="H5552">
        <f t="shared" si="100"/>
        <v>2011</v>
      </c>
    </row>
    <row r="5553" spans="1:8" x14ac:dyDescent="0.3">
      <c r="A5553" s="203">
        <v>40781</v>
      </c>
      <c r="B5553" s="204" t="s">
        <v>717</v>
      </c>
      <c r="C5553" s="204" t="s">
        <v>719</v>
      </c>
      <c r="D5553" s="204" t="s">
        <v>96</v>
      </c>
      <c r="E5553" s="204" t="s">
        <v>721</v>
      </c>
      <c r="F5553" s="205">
        <v>188</v>
      </c>
      <c r="G5553" s="205">
        <v>734</v>
      </c>
      <c r="H5553">
        <f t="shared" si="100"/>
        <v>2011</v>
      </c>
    </row>
    <row r="5554" spans="1:8" x14ac:dyDescent="0.3">
      <c r="A5554" s="203">
        <v>40788</v>
      </c>
      <c r="B5554" s="204" t="s">
        <v>134</v>
      </c>
      <c r="C5554" s="204" t="s">
        <v>134</v>
      </c>
      <c r="D5554" s="204" t="s">
        <v>711</v>
      </c>
      <c r="E5554" s="204" t="s">
        <v>712</v>
      </c>
      <c r="F5554" s="205">
        <v>5580</v>
      </c>
      <c r="G5554" s="205">
        <v>7732</v>
      </c>
      <c r="H5554">
        <f t="shared" si="100"/>
        <v>2011</v>
      </c>
    </row>
    <row r="5555" spans="1:8" x14ac:dyDescent="0.3">
      <c r="A5555" s="203">
        <v>40788</v>
      </c>
      <c r="B5555" s="204" t="s">
        <v>509</v>
      </c>
      <c r="C5555" s="204" t="s">
        <v>713</v>
      </c>
      <c r="D5555" s="204" t="s">
        <v>96</v>
      </c>
      <c r="E5555" s="204" t="s">
        <v>712</v>
      </c>
      <c r="F5555" s="205">
        <v>2741.4</v>
      </c>
      <c r="G5555" s="205">
        <v>2610.6000000000004</v>
      </c>
      <c r="H5555">
        <f t="shared" si="100"/>
        <v>2011</v>
      </c>
    </row>
    <row r="5556" spans="1:8" x14ac:dyDescent="0.3">
      <c r="A5556" s="203">
        <v>40788</v>
      </c>
      <c r="B5556" s="204" t="s">
        <v>509</v>
      </c>
      <c r="C5556" s="204" t="s">
        <v>714</v>
      </c>
      <c r="D5556" s="204" t="s">
        <v>96</v>
      </c>
      <c r="E5556" s="204" t="s">
        <v>712</v>
      </c>
      <c r="F5556" s="205">
        <v>542</v>
      </c>
      <c r="G5556" s="205">
        <v>306</v>
      </c>
      <c r="H5556">
        <f t="shared" si="100"/>
        <v>2011</v>
      </c>
    </row>
    <row r="5557" spans="1:8" x14ac:dyDescent="0.3">
      <c r="A5557" s="203">
        <v>40788</v>
      </c>
      <c r="B5557" s="204" t="s">
        <v>509</v>
      </c>
      <c r="C5557" s="204" t="s">
        <v>715</v>
      </c>
      <c r="D5557" s="204" t="s">
        <v>96</v>
      </c>
      <c r="E5557" s="204" t="s">
        <v>712</v>
      </c>
      <c r="F5557" s="205">
        <v>0</v>
      </c>
      <c r="G5557" s="205">
        <v>2565</v>
      </c>
      <c r="H5557">
        <f t="shared" si="100"/>
        <v>2011</v>
      </c>
    </row>
    <row r="5558" spans="1:8" x14ac:dyDescent="0.3">
      <c r="A5558" s="203">
        <v>40788</v>
      </c>
      <c r="B5558" s="204" t="s">
        <v>716</v>
      </c>
      <c r="C5558" s="204" t="s">
        <v>716</v>
      </c>
      <c r="D5558" s="204" t="s">
        <v>96</v>
      </c>
      <c r="E5558" s="204" t="s">
        <v>712</v>
      </c>
      <c r="F5558" s="205">
        <v>798</v>
      </c>
      <c r="G5558" s="205">
        <v>1715</v>
      </c>
      <c r="H5558">
        <f t="shared" si="100"/>
        <v>2011</v>
      </c>
    </row>
    <row r="5559" spans="1:8" x14ac:dyDescent="0.3">
      <c r="A5559" s="203">
        <v>40788</v>
      </c>
      <c r="B5559" s="204" t="s">
        <v>717</v>
      </c>
      <c r="C5559" s="204" t="s">
        <v>718</v>
      </c>
      <c r="D5559" s="204" t="s">
        <v>96</v>
      </c>
      <c r="E5559" s="204" t="s">
        <v>712</v>
      </c>
      <c r="F5559" s="205">
        <v>1098</v>
      </c>
      <c r="G5559" s="205">
        <v>1326</v>
      </c>
      <c r="H5559">
        <f t="shared" si="100"/>
        <v>2011</v>
      </c>
    </row>
    <row r="5560" spans="1:8" x14ac:dyDescent="0.3">
      <c r="A5560" s="203">
        <v>40788</v>
      </c>
      <c r="B5560" s="204" t="s">
        <v>717</v>
      </c>
      <c r="C5560" s="204" t="s">
        <v>719</v>
      </c>
      <c r="D5560" s="204" t="s">
        <v>96</v>
      </c>
      <c r="E5560" s="204" t="s">
        <v>712</v>
      </c>
      <c r="F5560" s="205">
        <v>128</v>
      </c>
      <c r="G5560" s="205">
        <v>294</v>
      </c>
      <c r="H5560">
        <f t="shared" si="100"/>
        <v>2011</v>
      </c>
    </row>
    <row r="5561" spans="1:8" x14ac:dyDescent="0.3">
      <c r="A5561" s="203">
        <v>40788</v>
      </c>
      <c r="B5561" s="204" t="s">
        <v>720</v>
      </c>
      <c r="C5561" s="204" t="s">
        <v>720</v>
      </c>
      <c r="D5561" s="204" t="s">
        <v>96</v>
      </c>
      <c r="E5561" s="204" t="s">
        <v>712</v>
      </c>
      <c r="F5561" s="205">
        <v>176</v>
      </c>
      <c r="G5561" s="205">
        <v>687</v>
      </c>
      <c r="H5561">
        <f t="shared" si="100"/>
        <v>2011</v>
      </c>
    </row>
    <row r="5562" spans="1:8" x14ac:dyDescent="0.3">
      <c r="A5562" s="203">
        <v>40788</v>
      </c>
      <c r="B5562" s="204" t="s">
        <v>720</v>
      </c>
      <c r="C5562" s="204" t="s">
        <v>720</v>
      </c>
      <c r="D5562" s="204" t="s">
        <v>96</v>
      </c>
      <c r="E5562" s="204" t="s">
        <v>721</v>
      </c>
      <c r="F5562" s="205">
        <v>67</v>
      </c>
      <c r="G5562" s="205">
        <v>523</v>
      </c>
      <c r="H5562">
        <f t="shared" si="100"/>
        <v>2011</v>
      </c>
    </row>
    <row r="5563" spans="1:8" x14ac:dyDescent="0.3">
      <c r="A5563" s="203">
        <v>40788</v>
      </c>
      <c r="B5563" s="204" t="s">
        <v>134</v>
      </c>
      <c r="C5563" s="204" t="s">
        <v>134</v>
      </c>
      <c r="D5563" s="204" t="s">
        <v>711</v>
      </c>
      <c r="E5563" s="204" t="s">
        <v>721</v>
      </c>
      <c r="F5563" s="205">
        <v>6946</v>
      </c>
      <c r="G5563" s="205">
        <v>6763</v>
      </c>
      <c r="H5563">
        <f t="shared" si="100"/>
        <v>2011</v>
      </c>
    </row>
    <row r="5564" spans="1:8" x14ac:dyDescent="0.3">
      <c r="A5564" s="203">
        <v>40788</v>
      </c>
      <c r="B5564" s="204" t="s">
        <v>509</v>
      </c>
      <c r="C5564" s="204" t="s">
        <v>713</v>
      </c>
      <c r="D5564" s="204" t="s">
        <v>96</v>
      </c>
      <c r="E5564" s="204" t="s">
        <v>721</v>
      </c>
      <c r="F5564" s="205">
        <v>3828.0000000000005</v>
      </c>
      <c r="G5564" s="205">
        <v>2185.7000000000003</v>
      </c>
      <c r="H5564">
        <f t="shared" si="100"/>
        <v>2011</v>
      </c>
    </row>
    <row r="5565" spans="1:8" x14ac:dyDescent="0.3">
      <c r="A5565" s="203">
        <v>40788</v>
      </c>
      <c r="B5565" s="204" t="s">
        <v>509</v>
      </c>
      <c r="C5565" s="204" t="s">
        <v>714</v>
      </c>
      <c r="D5565" s="204" t="s">
        <v>96</v>
      </c>
      <c r="E5565" s="204" t="s">
        <v>721</v>
      </c>
      <c r="F5565" s="205">
        <v>718</v>
      </c>
      <c r="G5565" s="205">
        <v>679</v>
      </c>
      <c r="H5565">
        <f t="shared" si="100"/>
        <v>2011</v>
      </c>
    </row>
    <row r="5566" spans="1:8" x14ac:dyDescent="0.3">
      <c r="A5566" s="203">
        <v>40788</v>
      </c>
      <c r="B5566" s="204" t="s">
        <v>509</v>
      </c>
      <c r="C5566" s="204" t="s">
        <v>715</v>
      </c>
      <c r="D5566" s="204" t="s">
        <v>96</v>
      </c>
      <c r="E5566" s="204" t="s">
        <v>721</v>
      </c>
      <c r="F5566" s="205">
        <v>0</v>
      </c>
      <c r="G5566" s="205">
        <v>3199</v>
      </c>
      <c r="H5566">
        <f t="shared" si="100"/>
        <v>2011</v>
      </c>
    </row>
    <row r="5567" spans="1:8" x14ac:dyDescent="0.3">
      <c r="A5567" s="203">
        <v>40788</v>
      </c>
      <c r="B5567" s="204" t="s">
        <v>716</v>
      </c>
      <c r="C5567" s="204" t="s">
        <v>716</v>
      </c>
      <c r="D5567" s="204" t="s">
        <v>96</v>
      </c>
      <c r="E5567" s="204" t="s">
        <v>721</v>
      </c>
      <c r="F5567" s="205">
        <v>1263</v>
      </c>
      <c r="G5567" s="205">
        <v>1811</v>
      </c>
      <c r="H5567">
        <f t="shared" si="100"/>
        <v>2011</v>
      </c>
    </row>
    <row r="5568" spans="1:8" x14ac:dyDescent="0.3">
      <c r="A5568" s="203">
        <v>40788</v>
      </c>
      <c r="B5568" s="204" t="s">
        <v>717</v>
      </c>
      <c r="C5568" s="204" t="s">
        <v>718</v>
      </c>
      <c r="D5568" s="204" t="s">
        <v>96</v>
      </c>
      <c r="E5568" s="204" t="s">
        <v>721</v>
      </c>
      <c r="F5568" s="205">
        <v>586</v>
      </c>
      <c r="G5568" s="205">
        <v>820</v>
      </c>
      <c r="H5568">
        <f t="shared" si="100"/>
        <v>2011</v>
      </c>
    </row>
    <row r="5569" spans="1:8" x14ac:dyDescent="0.3">
      <c r="A5569" s="203">
        <v>40788</v>
      </c>
      <c r="B5569" s="204" t="s">
        <v>717</v>
      </c>
      <c r="C5569" s="204" t="s">
        <v>719</v>
      </c>
      <c r="D5569" s="204" t="s">
        <v>96</v>
      </c>
      <c r="E5569" s="204" t="s">
        <v>721</v>
      </c>
      <c r="F5569" s="205">
        <v>503</v>
      </c>
      <c r="G5569" s="205">
        <v>828</v>
      </c>
      <c r="H5569">
        <f t="shared" si="100"/>
        <v>2011</v>
      </c>
    </row>
    <row r="5570" spans="1:8" x14ac:dyDescent="0.3">
      <c r="A5570" s="203">
        <v>40795</v>
      </c>
      <c r="B5570" s="204" t="s">
        <v>134</v>
      </c>
      <c r="C5570" s="204" t="s">
        <v>134</v>
      </c>
      <c r="D5570" s="204" t="s">
        <v>711</v>
      </c>
      <c r="E5570" s="204" t="s">
        <v>712</v>
      </c>
      <c r="F5570" s="205">
        <v>4892</v>
      </c>
      <c r="G5570" s="205">
        <v>7572</v>
      </c>
      <c r="H5570">
        <f t="shared" si="100"/>
        <v>2011</v>
      </c>
    </row>
    <row r="5571" spans="1:8" x14ac:dyDescent="0.3">
      <c r="A5571" s="203">
        <v>40795</v>
      </c>
      <c r="B5571" s="204" t="s">
        <v>509</v>
      </c>
      <c r="C5571" s="204" t="s">
        <v>713</v>
      </c>
      <c r="D5571" s="204" t="s">
        <v>96</v>
      </c>
      <c r="E5571" s="204" t="s">
        <v>712</v>
      </c>
      <c r="F5571" s="205">
        <v>2738</v>
      </c>
      <c r="G5571" s="205">
        <v>2790.8</v>
      </c>
      <c r="H5571">
        <f t="shared" ref="H5571:H5634" si="101">YEAR(A5571)</f>
        <v>2011</v>
      </c>
    </row>
    <row r="5572" spans="1:8" x14ac:dyDescent="0.3">
      <c r="A5572" s="203">
        <v>40795</v>
      </c>
      <c r="B5572" s="204" t="s">
        <v>509</v>
      </c>
      <c r="C5572" s="204" t="s">
        <v>714</v>
      </c>
      <c r="D5572" s="204" t="s">
        <v>96</v>
      </c>
      <c r="E5572" s="204" t="s">
        <v>712</v>
      </c>
      <c r="F5572" s="205">
        <v>538</v>
      </c>
      <c r="G5572" s="205">
        <v>364</v>
      </c>
      <c r="H5572">
        <f t="shared" si="101"/>
        <v>2011</v>
      </c>
    </row>
    <row r="5573" spans="1:8" x14ac:dyDescent="0.3">
      <c r="A5573" s="203">
        <v>40795</v>
      </c>
      <c r="B5573" s="204" t="s">
        <v>509</v>
      </c>
      <c r="C5573" s="204" t="s">
        <v>715</v>
      </c>
      <c r="D5573" s="204" t="s">
        <v>96</v>
      </c>
      <c r="E5573" s="204" t="s">
        <v>712</v>
      </c>
      <c r="F5573" s="205">
        <v>0</v>
      </c>
      <c r="G5573" s="205">
        <v>2451</v>
      </c>
      <c r="H5573">
        <f t="shared" si="101"/>
        <v>2011</v>
      </c>
    </row>
    <row r="5574" spans="1:8" x14ac:dyDescent="0.3">
      <c r="A5574" s="203">
        <v>40795</v>
      </c>
      <c r="B5574" s="204" t="s">
        <v>716</v>
      </c>
      <c r="C5574" s="204" t="s">
        <v>716</v>
      </c>
      <c r="D5574" s="204" t="s">
        <v>96</v>
      </c>
      <c r="E5574" s="204" t="s">
        <v>712</v>
      </c>
      <c r="F5574" s="205">
        <v>743</v>
      </c>
      <c r="G5574" s="205">
        <v>1544</v>
      </c>
      <c r="H5574">
        <f t="shared" si="101"/>
        <v>2011</v>
      </c>
    </row>
    <row r="5575" spans="1:8" x14ac:dyDescent="0.3">
      <c r="A5575" s="203">
        <v>40795</v>
      </c>
      <c r="B5575" s="204" t="s">
        <v>717</v>
      </c>
      <c r="C5575" s="204" t="s">
        <v>718</v>
      </c>
      <c r="D5575" s="204" t="s">
        <v>96</v>
      </c>
      <c r="E5575" s="204" t="s">
        <v>712</v>
      </c>
      <c r="F5575" s="205">
        <v>1028</v>
      </c>
      <c r="G5575" s="205">
        <v>1380</v>
      </c>
      <c r="H5575">
        <f t="shared" si="101"/>
        <v>2011</v>
      </c>
    </row>
    <row r="5576" spans="1:8" x14ac:dyDescent="0.3">
      <c r="A5576" s="203">
        <v>40795</v>
      </c>
      <c r="B5576" s="204" t="s">
        <v>717</v>
      </c>
      <c r="C5576" s="204" t="s">
        <v>719</v>
      </c>
      <c r="D5576" s="204" t="s">
        <v>96</v>
      </c>
      <c r="E5576" s="204" t="s">
        <v>712</v>
      </c>
      <c r="F5576" s="205">
        <v>207</v>
      </c>
      <c r="G5576" s="205">
        <v>266</v>
      </c>
      <c r="H5576">
        <f t="shared" si="101"/>
        <v>2011</v>
      </c>
    </row>
    <row r="5577" spans="1:8" x14ac:dyDescent="0.3">
      <c r="A5577" s="203">
        <v>40795</v>
      </c>
      <c r="B5577" s="204" t="s">
        <v>720</v>
      </c>
      <c r="C5577" s="204" t="s">
        <v>720</v>
      </c>
      <c r="D5577" s="204" t="s">
        <v>96</v>
      </c>
      <c r="E5577" s="204" t="s">
        <v>712</v>
      </c>
      <c r="F5577" s="205">
        <v>146</v>
      </c>
      <c r="G5577" s="205">
        <v>643</v>
      </c>
      <c r="H5577">
        <f t="shared" si="101"/>
        <v>2011</v>
      </c>
    </row>
    <row r="5578" spans="1:8" x14ac:dyDescent="0.3">
      <c r="A5578" s="203">
        <v>40795</v>
      </c>
      <c r="B5578" s="204" t="s">
        <v>720</v>
      </c>
      <c r="C5578" s="204" t="s">
        <v>720</v>
      </c>
      <c r="D5578" s="204" t="s">
        <v>96</v>
      </c>
      <c r="E5578" s="204" t="s">
        <v>721</v>
      </c>
      <c r="F5578" s="205">
        <v>69</v>
      </c>
      <c r="G5578" s="205">
        <v>593</v>
      </c>
      <c r="H5578">
        <f t="shared" si="101"/>
        <v>2011</v>
      </c>
    </row>
    <row r="5579" spans="1:8" x14ac:dyDescent="0.3">
      <c r="A5579" s="203">
        <v>40795</v>
      </c>
      <c r="B5579" s="204" t="s">
        <v>134</v>
      </c>
      <c r="C5579" s="204" t="s">
        <v>134</v>
      </c>
      <c r="D5579" s="204" t="s">
        <v>711</v>
      </c>
      <c r="E5579" s="204" t="s">
        <v>721</v>
      </c>
      <c r="F5579" s="205">
        <v>6738</v>
      </c>
      <c r="G5579" s="205">
        <v>6915</v>
      </c>
      <c r="H5579">
        <f t="shared" si="101"/>
        <v>2011</v>
      </c>
    </row>
    <row r="5580" spans="1:8" x14ac:dyDescent="0.3">
      <c r="A5580" s="203">
        <v>40795</v>
      </c>
      <c r="B5580" s="204" t="s">
        <v>509</v>
      </c>
      <c r="C5580" s="204" t="s">
        <v>713</v>
      </c>
      <c r="D5580" s="204" t="s">
        <v>96</v>
      </c>
      <c r="E5580" s="204" t="s">
        <v>721</v>
      </c>
      <c r="F5580" s="205">
        <v>4021.6000000000004</v>
      </c>
      <c r="G5580" s="205">
        <v>2484.9</v>
      </c>
      <c r="H5580">
        <f t="shared" si="101"/>
        <v>2011</v>
      </c>
    </row>
    <row r="5581" spans="1:8" x14ac:dyDescent="0.3">
      <c r="A5581" s="203">
        <v>40795</v>
      </c>
      <c r="B5581" s="204" t="s">
        <v>509</v>
      </c>
      <c r="C5581" s="204" t="s">
        <v>714</v>
      </c>
      <c r="D5581" s="204" t="s">
        <v>96</v>
      </c>
      <c r="E5581" s="204" t="s">
        <v>721</v>
      </c>
      <c r="F5581" s="205">
        <v>673</v>
      </c>
      <c r="G5581" s="205">
        <v>733</v>
      </c>
      <c r="H5581">
        <f t="shared" si="101"/>
        <v>2011</v>
      </c>
    </row>
    <row r="5582" spans="1:8" x14ac:dyDescent="0.3">
      <c r="A5582" s="203">
        <v>40795</v>
      </c>
      <c r="B5582" s="204" t="s">
        <v>509</v>
      </c>
      <c r="C5582" s="204" t="s">
        <v>715</v>
      </c>
      <c r="D5582" s="204" t="s">
        <v>96</v>
      </c>
      <c r="E5582" s="204" t="s">
        <v>721</v>
      </c>
      <c r="F5582" s="205">
        <v>0</v>
      </c>
      <c r="G5582" s="205">
        <v>3144</v>
      </c>
      <c r="H5582">
        <f t="shared" si="101"/>
        <v>2011</v>
      </c>
    </row>
    <row r="5583" spans="1:8" x14ac:dyDescent="0.3">
      <c r="A5583" s="203">
        <v>40795</v>
      </c>
      <c r="B5583" s="204" t="s">
        <v>716</v>
      </c>
      <c r="C5583" s="204" t="s">
        <v>716</v>
      </c>
      <c r="D5583" s="204" t="s">
        <v>96</v>
      </c>
      <c r="E5583" s="204" t="s">
        <v>721</v>
      </c>
      <c r="F5583" s="205">
        <v>1256</v>
      </c>
      <c r="G5583" s="205">
        <v>1866</v>
      </c>
      <c r="H5583">
        <f t="shared" si="101"/>
        <v>2011</v>
      </c>
    </row>
    <row r="5584" spans="1:8" x14ac:dyDescent="0.3">
      <c r="A5584" s="203">
        <v>40795</v>
      </c>
      <c r="B5584" s="204" t="s">
        <v>717</v>
      </c>
      <c r="C5584" s="204" t="s">
        <v>718</v>
      </c>
      <c r="D5584" s="204" t="s">
        <v>96</v>
      </c>
      <c r="E5584" s="204" t="s">
        <v>721</v>
      </c>
      <c r="F5584" s="205">
        <v>725</v>
      </c>
      <c r="G5584" s="205">
        <v>993</v>
      </c>
      <c r="H5584">
        <f t="shared" si="101"/>
        <v>2011</v>
      </c>
    </row>
    <row r="5585" spans="1:8" x14ac:dyDescent="0.3">
      <c r="A5585" s="203">
        <v>40795</v>
      </c>
      <c r="B5585" s="204" t="s">
        <v>717</v>
      </c>
      <c r="C5585" s="204" t="s">
        <v>719</v>
      </c>
      <c r="D5585" s="204" t="s">
        <v>96</v>
      </c>
      <c r="E5585" s="204" t="s">
        <v>721</v>
      </c>
      <c r="F5585" s="205">
        <v>433</v>
      </c>
      <c r="G5585" s="205">
        <v>838</v>
      </c>
      <c r="H5585">
        <f t="shared" si="101"/>
        <v>2011</v>
      </c>
    </row>
    <row r="5586" spans="1:8" x14ac:dyDescent="0.3">
      <c r="A5586" s="203">
        <v>40802</v>
      </c>
      <c r="B5586" s="204" t="s">
        <v>134</v>
      </c>
      <c r="C5586" s="204" t="s">
        <v>134</v>
      </c>
      <c r="D5586" s="204" t="s">
        <v>711</v>
      </c>
      <c r="E5586" s="204" t="s">
        <v>712</v>
      </c>
      <c r="F5586" s="205">
        <v>5159</v>
      </c>
      <c r="G5586" s="205">
        <v>6322</v>
      </c>
      <c r="H5586">
        <f t="shared" si="101"/>
        <v>2011</v>
      </c>
    </row>
    <row r="5587" spans="1:8" x14ac:dyDescent="0.3">
      <c r="A5587" s="203">
        <v>40802</v>
      </c>
      <c r="B5587" s="204" t="s">
        <v>509</v>
      </c>
      <c r="C5587" s="204" t="s">
        <v>713</v>
      </c>
      <c r="D5587" s="204" t="s">
        <v>96</v>
      </c>
      <c r="E5587" s="204" t="s">
        <v>712</v>
      </c>
      <c r="F5587" s="205">
        <v>2727.8</v>
      </c>
      <c r="G5587" s="205">
        <v>2965.3</v>
      </c>
      <c r="H5587">
        <f t="shared" si="101"/>
        <v>2011</v>
      </c>
    </row>
    <row r="5588" spans="1:8" x14ac:dyDescent="0.3">
      <c r="A5588" s="203">
        <v>40802</v>
      </c>
      <c r="B5588" s="204" t="s">
        <v>509</v>
      </c>
      <c r="C5588" s="204" t="s">
        <v>714</v>
      </c>
      <c r="D5588" s="204" t="s">
        <v>96</v>
      </c>
      <c r="E5588" s="204" t="s">
        <v>712</v>
      </c>
      <c r="F5588" s="205">
        <v>498</v>
      </c>
      <c r="G5588" s="205">
        <v>504</v>
      </c>
      <c r="H5588">
        <f t="shared" si="101"/>
        <v>2011</v>
      </c>
    </row>
    <row r="5589" spans="1:8" x14ac:dyDescent="0.3">
      <c r="A5589" s="203">
        <v>40802</v>
      </c>
      <c r="B5589" s="204" t="s">
        <v>509</v>
      </c>
      <c r="C5589" s="204" t="s">
        <v>715</v>
      </c>
      <c r="D5589" s="204" t="s">
        <v>96</v>
      </c>
      <c r="E5589" s="204" t="s">
        <v>712</v>
      </c>
      <c r="F5589" s="205">
        <v>0</v>
      </c>
      <c r="G5589" s="205">
        <v>2317</v>
      </c>
      <c r="H5589">
        <f t="shared" si="101"/>
        <v>2011</v>
      </c>
    </row>
    <row r="5590" spans="1:8" x14ac:dyDescent="0.3">
      <c r="A5590" s="203">
        <v>40802</v>
      </c>
      <c r="B5590" s="204" t="s">
        <v>716</v>
      </c>
      <c r="C5590" s="204" t="s">
        <v>716</v>
      </c>
      <c r="D5590" s="204" t="s">
        <v>96</v>
      </c>
      <c r="E5590" s="204" t="s">
        <v>712</v>
      </c>
      <c r="F5590" s="205">
        <v>773</v>
      </c>
      <c r="G5590" s="205">
        <v>1905</v>
      </c>
      <c r="H5590">
        <f t="shared" si="101"/>
        <v>2011</v>
      </c>
    </row>
    <row r="5591" spans="1:8" x14ac:dyDescent="0.3">
      <c r="A5591" s="203">
        <v>40802</v>
      </c>
      <c r="B5591" s="204" t="s">
        <v>717</v>
      </c>
      <c r="C5591" s="204" t="s">
        <v>718</v>
      </c>
      <c r="D5591" s="204" t="s">
        <v>96</v>
      </c>
      <c r="E5591" s="204" t="s">
        <v>712</v>
      </c>
      <c r="F5591" s="205">
        <v>980</v>
      </c>
      <c r="G5591" s="205">
        <v>1144</v>
      </c>
      <c r="H5591">
        <f t="shared" si="101"/>
        <v>2011</v>
      </c>
    </row>
    <row r="5592" spans="1:8" x14ac:dyDescent="0.3">
      <c r="A5592" s="203">
        <v>40802</v>
      </c>
      <c r="B5592" s="204" t="s">
        <v>717</v>
      </c>
      <c r="C5592" s="204" t="s">
        <v>719</v>
      </c>
      <c r="D5592" s="204" t="s">
        <v>96</v>
      </c>
      <c r="E5592" s="204" t="s">
        <v>712</v>
      </c>
      <c r="F5592" s="205">
        <v>-38</v>
      </c>
      <c r="G5592" s="205">
        <v>273</v>
      </c>
      <c r="H5592">
        <f t="shared" si="101"/>
        <v>2011</v>
      </c>
    </row>
    <row r="5593" spans="1:8" x14ac:dyDescent="0.3">
      <c r="A5593" s="203">
        <v>40802</v>
      </c>
      <c r="B5593" s="204" t="s">
        <v>720</v>
      </c>
      <c r="C5593" s="204" t="s">
        <v>720</v>
      </c>
      <c r="D5593" s="204" t="s">
        <v>96</v>
      </c>
      <c r="E5593" s="204" t="s">
        <v>712</v>
      </c>
      <c r="F5593" s="205">
        <v>240</v>
      </c>
      <c r="G5593" s="205">
        <v>785</v>
      </c>
      <c r="H5593">
        <f t="shared" si="101"/>
        <v>2011</v>
      </c>
    </row>
    <row r="5594" spans="1:8" x14ac:dyDescent="0.3">
      <c r="A5594" s="203">
        <v>40802</v>
      </c>
      <c r="B5594" s="204" t="s">
        <v>720</v>
      </c>
      <c r="C5594" s="204" t="s">
        <v>720</v>
      </c>
      <c r="D5594" s="204" t="s">
        <v>96</v>
      </c>
      <c r="E5594" s="204" t="s">
        <v>721</v>
      </c>
      <c r="F5594" s="205">
        <v>183</v>
      </c>
      <c r="G5594" s="205">
        <v>616</v>
      </c>
      <c r="H5594">
        <f t="shared" si="101"/>
        <v>2011</v>
      </c>
    </row>
    <row r="5595" spans="1:8" x14ac:dyDescent="0.3">
      <c r="A5595" s="203">
        <v>40802</v>
      </c>
      <c r="B5595" s="204" t="s">
        <v>134</v>
      </c>
      <c r="C5595" s="204" t="s">
        <v>134</v>
      </c>
      <c r="D5595" s="204" t="s">
        <v>711</v>
      </c>
      <c r="E5595" s="204" t="s">
        <v>721</v>
      </c>
      <c r="F5595" s="205">
        <v>6484</v>
      </c>
      <c r="G5595" s="205">
        <v>6555</v>
      </c>
      <c r="H5595">
        <f t="shared" si="101"/>
        <v>2011</v>
      </c>
    </row>
    <row r="5596" spans="1:8" x14ac:dyDescent="0.3">
      <c r="A5596" s="203">
        <v>40802</v>
      </c>
      <c r="B5596" s="204" t="s">
        <v>509</v>
      </c>
      <c r="C5596" s="204" t="s">
        <v>713</v>
      </c>
      <c r="D5596" s="204" t="s">
        <v>96</v>
      </c>
      <c r="E5596" s="204" t="s">
        <v>721</v>
      </c>
      <c r="F5596" s="205">
        <v>3748.8</v>
      </c>
      <c r="G5596" s="205">
        <v>2341.9</v>
      </c>
      <c r="H5596">
        <f t="shared" si="101"/>
        <v>2011</v>
      </c>
    </row>
    <row r="5597" spans="1:8" x14ac:dyDescent="0.3">
      <c r="A5597" s="203">
        <v>40802</v>
      </c>
      <c r="B5597" s="204" t="s">
        <v>509</v>
      </c>
      <c r="C5597" s="204" t="s">
        <v>714</v>
      </c>
      <c r="D5597" s="204" t="s">
        <v>96</v>
      </c>
      <c r="E5597" s="204" t="s">
        <v>721</v>
      </c>
      <c r="F5597" s="205">
        <v>469</v>
      </c>
      <c r="G5597" s="205">
        <v>580</v>
      </c>
      <c r="H5597">
        <f t="shared" si="101"/>
        <v>2011</v>
      </c>
    </row>
    <row r="5598" spans="1:8" x14ac:dyDescent="0.3">
      <c r="A5598" s="203">
        <v>40802</v>
      </c>
      <c r="B5598" s="204" t="s">
        <v>509</v>
      </c>
      <c r="C5598" s="204" t="s">
        <v>715</v>
      </c>
      <c r="D5598" s="204" t="s">
        <v>96</v>
      </c>
      <c r="E5598" s="204" t="s">
        <v>721</v>
      </c>
      <c r="F5598" s="205">
        <v>0</v>
      </c>
      <c r="G5598" s="205">
        <v>3130</v>
      </c>
      <c r="H5598">
        <f t="shared" si="101"/>
        <v>2011</v>
      </c>
    </row>
    <row r="5599" spans="1:8" x14ac:dyDescent="0.3">
      <c r="A5599" s="203">
        <v>40802</v>
      </c>
      <c r="B5599" s="204" t="s">
        <v>716</v>
      </c>
      <c r="C5599" s="204" t="s">
        <v>716</v>
      </c>
      <c r="D5599" s="204" t="s">
        <v>96</v>
      </c>
      <c r="E5599" s="204" t="s">
        <v>721</v>
      </c>
      <c r="F5599" s="205">
        <v>1256</v>
      </c>
      <c r="G5599" s="205">
        <v>1703</v>
      </c>
      <c r="H5599">
        <f t="shared" si="101"/>
        <v>2011</v>
      </c>
    </row>
    <row r="5600" spans="1:8" x14ac:dyDescent="0.3">
      <c r="A5600" s="203">
        <v>40802</v>
      </c>
      <c r="B5600" s="204" t="s">
        <v>717</v>
      </c>
      <c r="C5600" s="204" t="s">
        <v>718</v>
      </c>
      <c r="D5600" s="204" t="s">
        <v>96</v>
      </c>
      <c r="E5600" s="204" t="s">
        <v>721</v>
      </c>
      <c r="F5600" s="205">
        <v>844</v>
      </c>
      <c r="G5600" s="205">
        <v>1047</v>
      </c>
      <c r="H5600">
        <f t="shared" si="101"/>
        <v>2011</v>
      </c>
    </row>
    <row r="5601" spans="1:8" x14ac:dyDescent="0.3">
      <c r="A5601" s="203">
        <v>40802</v>
      </c>
      <c r="B5601" s="204" t="s">
        <v>717</v>
      </c>
      <c r="C5601" s="204" t="s">
        <v>719</v>
      </c>
      <c r="D5601" s="204" t="s">
        <v>96</v>
      </c>
      <c r="E5601" s="204" t="s">
        <v>721</v>
      </c>
      <c r="F5601" s="205">
        <v>306</v>
      </c>
      <c r="G5601" s="205">
        <v>827</v>
      </c>
      <c r="H5601">
        <f t="shared" si="101"/>
        <v>2011</v>
      </c>
    </row>
    <row r="5602" spans="1:8" x14ac:dyDescent="0.3">
      <c r="A5602" s="203">
        <v>40809</v>
      </c>
      <c r="B5602" s="204" t="s">
        <v>134</v>
      </c>
      <c r="C5602" s="204" t="s">
        <v>134</v>
      </c>
      <c r="D5602" s="204" t="s">
        <v>711</v>
      </c>
      <c r="E5602" s="204" t="s">
        <v>712</v>
      </c>
      <c r="F5602" s="205">
        <v>5330</v>
      </c>
      <c r="G5602" s="205">
        <v>7471</v>
      </c>
      <c r="H5602">
        <f t="shared" si="101"/>
        <v>2011</v>
      </c>
    </row>
    <row r="5603" spans="1:8" x14ac:dyDescent="0.3">
      <c r="A5603" s="203">
        <v>40809</v>
      </c>
      <c r="B5603" s="204" t="s">
        <v>509</v>
      </c>
      <c r="C5603" s="204" t="s">
        <v>713</v>
      </c>
      <c r="D5603" s="204" t="s">
        <v>96</v>
      </c>
      <c r="E5603" s="204" t="s">
        <v>712</v>
      </c>
      <c r="F5603" s="205">
        <v>2587.5</v>
      </c>
      <c r="G5603" s="205">
        <v>3004.5000000000005</v>
      </c>
      <c r="H5603">
        <f t="shared" si="101"/>
        <v>2011</v>
      </c>
    </row>
    <row r="5604" spans="1:8" x14ac:dyDescent="0.3">
      <c r="A5604" s="203">
        <v>40809</v>
      </c>
      <c r="B5604" s="204" t="s">
        <v>509</v>
      </c>
      <c r="C5604" s="204" t="s">
        <v>714</v>
      </c>
      <c r="D5604" s="204" t="s">
        <v>96</v>
      </c>
      <c r="E5604" s="204" t="s">
        <v>712</v>
      </c>
      <c r="F5604" s="205">
        <v>317</v>
      </c>
      <c r="G5604" s="205">
        <v>416</v>
      </c>
      <c r="H5604">
        <f t="shared" si="101"/>
        <v>2011</v>
      </c>
    </row>
    <row r="5605" spans="1:8" x14ac:dyDescent="0.3">
      <c r="A5605" s="203">
        <v>40809</v>
      </c>
      <c r="B5605" s="204" t="s">
        <v>509</v>
      </c>
      <c r="C5605" s="204" t="s">
        <v>715</v>
      </c>
      <c r="D5605" s="204" t="s">
        <v>96</v>
      </c>
      <c r="E5605" s="204" t="s">
        <v>712</v>
      </c>
      <c r="F5605" s="205">
        <v>0</v>
      </c>
      <c r="G5605" s="205">
        <v>2805</v>
      </c>
      <c r="H5605">
        <f t="shared" si="101"/>
        <v>2011</v>
      </c>
    </row>
    <row r="5606" spans="1:8" x14ac:dyDescent="0.3">
      <c r="A5606" s="203">
        <v>40809</v>
      </c>
      <c r="B5606" s="204" t="s">
        <v>716</v>
      </c>
      <c r="C5606" s="204" t="s">
        <v>716</v>
      </c>
      <c r="D5606" s="204" t="s">
        <v>96</v>
      </c>
      <c r="E5606" s="204" t="s">
        <v>712</v>
      </c>
      <c r="F5606" s="205">
        <v>878</v>
      </c>
      <c r="G5606" s="205">
        <v>1959</v>
      </c>
      <c r="H5606">
        <f t="shared" si="101"/>
        <v>2011</v>
      </c>
    </row>
    <row r="5607" spans="1:8" x14ac:dyDescent="0.3">
      <c r="A5607" s="203">
        <v>40809</v>
      </c>
      <c r="B5607" s="204" t="s">
        <v>717</v>
      </c>
      <c r="C5607" s="204" t="s">
        <v>718</v>
      </c>
      <c r="D5607" s="204" t="s">
        <v>96</v>
      </c>
      <c r="E5607" s="204" t="s">
        <v>712</v>
      </c>
      <c r="F5607" s="205">
        <v>1234</v>
      </c>
      <c r="G5607" s="205">
        <v>1258</v>
      </c>
      <c r="H5607">
        <f t="shared" si="101"/>
        <v>2011</v>
      </c>
    </row>
    <row r="5608" spans="1:8" x14ac:dyDescent="0.3">
      <c r="A5608" s="203">
        <v>40809</v>
      </c>
      <c r="B5608" s="204" t="s">
        <v>717</v>
      </c>
      <c r="C5608" s="204" t="s">
        <v>719</v>
      </c>
      <c r="D5608" s="204" t="s">
        <v>96</v>
      </c>
      <c r="E5608" s="204" t="s">
        <v>712</v>
      </c>
      <c r="F5608" s="205">
        <v>123</v>
      </c>
      <c r="G5608" s="205">
        <v>268</v>
      </c>
      <c r="H5608">
        <f t="shared" si="101"/>
        <v>2011</v>
      </c>
    </row>
    <row r="5609" spans="1:8" x14ac:dyDescent="0.3">
      <c r="A5609" s="203">
        <v>40809</v>
      </c>
      <c r="B5609" s="204" t="s">
        <v>720</v>
      </c>
      <c r="C5609" s="204" t="s">
        <v>720</v>
      </c>
      <c r="D5609" s="204" t="s">
        <v>96</v>
      </c>
      <c r="E5609" s="204" t="s">
        <v>712</v>
      </c>
      <c r="F5609" s="205">
        <v>117</v>
      </c>
      <c r="G5609" s="205">
        <v>721</v>
      </c>
      <c r="H5609">
        <f t="shared" si="101"/>
        <v>2011</v>
      </c>
    </row>
    <row r="5610" spans="1:8" x14ac:dyDescent="0.3">
      <c r="A5610" s="203">
        <v>40809</v>
      </c>
      <c r="B5610" s="204" t="s">
        <v>720</v>
      </c>
      <c r="C5610" s="204" t="s">
        <v>720</v>
      </c>
      <c r="D5610" s="204" t="s">
        <v>96</v>
      </c>
      <c r="E5610" s="204" t="s">
        <v>721</v>
      </c>
      <c r="F5610" s="205">
        <v>94</v>
      </c>
      <c r="G5610" s="205">
        <v>594</v>
      </c>
      <c r="H5610">
        <f t="shared" si="101"/>
        <v>2011</v>
      </c>
    </row>
    <row r="5611" spans="1:8" x14ac:dyDescent="0.3">
      <c r="A5611" s="203">
        <v>40809</v>
      </c>
      <c r="B5611" s="204" t="s">
        <v>134</v>
      </c>
      <c r="C5611" s="204" t="s">
        <v>134</v>
      </c>
      <c r="D5611" s="204" t="s">
        <v>711</v>
      </c>
      <c r="E5611" s="204" t="s">
        <v>721</v>
      </c>
      <c r="F5611" s="205">
        <v>6786</v>
      </c>
      <c r="G5611" s="205">
        <v>6404</v>
      </c>
      <c r="H5611">
        <f t="shared" si="101"/>
        <v>2011</v>
      </c>
    </row>
    <row r="5612" spans="1:8" x14ac:dyDescent="0.3">
      <c r="A5612" s="203">
        <v>40809</v>
      </c>
      <c r="B5612" s="204" t="s">
        <v>509</v>
      </c>
      <c r="C5612" s="204" t="s">
        <v>713</v>
      </c>
      <c r="D5612" s="204" t="s">
        <v>96</v>
      </c>
      <c r="E5612" s="204" t="s">
        <v>721</v>
      </c>
      <c r="F5612" s="205">
        <v>3502.4</v>
      </c>
      <c r="G5612" s="205">
        <v>2212.1000000000004</v>
      </c>
      <c r="H5612">
        <f t="shared" si="101"/>
        <v>2011</v>
      </c>
    </row>
    <row r="5613" spans="1:8" x14ac:dyDescent="0.3">
      <c r="A5613" s="203">
        <v>40809</v>
      </c>
      <c r="B5613" s="204" t="s">
        <v>509</v>
      </c>
      <c r="C5613" s="204" t="s">
        <v>714</v>
      </c>
      <c r="D5613" s="204" t="s">
        <v>96</v>
      </c>
      <c r="E5613" s="204" t="s">
        <v>721</v>
      </c>
      <c r="F5613" s="205">
        <v>708</v>
      </c>
      <c r="G5613" s="205">
        <v>575</v>
      </c>
      <c r="H5613">
        <f t="shared" si="101"/>
        <v>2011</v>
      </c>
    </row>
    <row r="5614" spans="1:8" x14ac:dyDescent="0.3">
      <c r="A5614" s="203">
        <v>40809</v>
      </c>
      <c r="B5614" s="204" t="s">
        <v>509</v>
      </c>
      <c r="C5614" s="204" t="s">
        <v>715</v>
      </c>
      <c r="D5614" s="204" t="s">
        <v>96</v>
      </c>
      <c r="E5614" s="204" t="s">
        <v>721</v>
      </c>
      <c r="F5614" s="205">
        <v>0</v>
      </c>
      <c r="G5614" s="205">
        <v>3282</v>
      </c>
      <c r="H5614">
        <f t="shared" si="101"/>
        <v>2011</v>
      </c>
    </row>
    <row r="5615" spans="1:8" x14ac:dyDescent="0.3">
      <c r="A5615" s="203">
        <v>40809</v>
      </c>
      <c r="B5615" s="204" t="s">
        <v>716</v>
      </c>
      <c r="C5615" s="204" t="s">
        <v>716</v>
      </c>
      <c r="D5615" s="204" t="s">
        <v>96</v>
      </c>
      <c r="E5615" s="204" t="s">
        <v>721</v>
      </c>
      <c r="F5615" s="205">
        <v>1213</v>
      </c>
      <c r="G5615" s="205">
        <v>1806</v>
      </c>
      <c r="H5615">
        <f t="shared" si="101"/>
        <v>2011</v>
      </c>
    </row>
    <row r="5616" spans="1:8" x14ac:dyDescent="0.3">
      <c r="A5616" s="203">
        <v>40809</v>
      </c>
      <c r="B5616" s="204" t="s">
        <v>717</v>
      </c>
      <c r="C5616" s="204" t="s">
        <v>718</v>
      </c>
      <c r="D5616" s="204" t="s">
        <v>96</v>
      </c>
      <c r="E5616" s="204" t="s">
        <v>721</v>
      </c>
      <c r="F5616" s="205">
        <v>1121</v>
      </c>
      <c r="G5616" s="205">
        <v>1160</v>
      </c>
      <c r="H5616">
        <f t="shared" si="101"/>
        <v>2011</v>
      </c>
    </row>
    <row r="5617" spans="1:8" x14ac:dyDescent="0.3">
      <c r="A5617" s="203">
        <v>40809</v>
      </c>
      <c r="B5617" s="204" t="s">
        <v>717</v>
      </c>
      <c r="C5617" s="204" t="s">
        <v>719</v>
      </c>
      <c r="D5617" s="204" t="s">
        <v>96</v>
      </c>
      <c r="E5617" s="204" t="s">
        <v>721</v>
      </c>
      <c r="F5617" s="205">
        <v>259</v>
      </c>
      <c r="G5617" s="205">
        <v>764</v>
      </c>
      <c r="H5617">
        <f t="shared" si="101"/>
        <v>2011</v>
      </c>
    </row>
    <row r="5618" spans="1:8" x14ac:dyDescent="0.3">
      <c r="A5618" s="203">
        <v>40816</v>
      </c>
      <c r="B5618" s="204" t="s">
        <v>134</v>
      </c>
      <c r="C5618" s="204" t="s">
        <v>134</v>
      </c>
      <c r="D5618" s="204" t="s">
        <v>711</v>
      </c>
      <c r="E5618" s="204" t="s">
        <v>712</v>
      </c>
      <c r="F5618" s="205">
        <v>5549</v>
      </c>
      <c r="G5618" s="205">
        <v>6841</v>
      </c>
      <c r="H5618">
        <f t="shared" si="101"/>
        <v>2011</v>
      </c>
    </row>
    <row r="5619" spans="1:8" x14ac:dyDescent="0.3">
      <c r="A5619" s="203">
        <v>40816</v>
      </c>
      <c r="B5619" s="204" t="s">
        <v>509</v>
      </c>
      <c r="C5619" s="204" t="s">
        <v>713</v>
      </c>
      <c r="D5619" s="204" t="s">
        <v>96</v>
      </c>
      <c r="E5619" s="204" t="s">
        <v>712</v>
      </c>
      <c r="F5619" s="205">
        <v>2804.1000000000004</v>
      </c>
      <c r="G5619" s="205">
        <v>3063.9</v>
      </c>
      <c r="H5619">
        <f t="shared" si="101"/>
        <v>2011</v>
      </c>
    </row>
    <row r="5620" spans="1:8" x14ac:dyDescent="0.3">
      <c r="A5620" s="203">
        <v>40816</v>
      </c>
      <c r="B5620" s="204" t="s">
        <v>509</v>
      </c>
      <c r="C5620" s="204" t="s">
        <v>714</v>
      </c>
      <c r="D5620" s="204" t="s">
        <v>96</v>
      </c>
      <c r="E5620" s="204" t="s">
        <v>712</v>
      </c>
      <c r="F5620" s="205">
        <v>483</v>
      </c>
      <c r="G5620" s="205">
        <v>549</v>
      </c>
      <c r="H5620">
        <f t="shared" si="101"/>
        <v>2011</v>
      </c>
    </row>
    <row r="5621" spans="1:8" x14ac:dyDescent="0.3">
      <c r="A5621" s="203">
        <v>40816</v>
      </c>
      <c r="B5621" s="204" t="s">
        <v>509</v>
      </c>
      <c r="C5621" s="204" t="s">
        <v>715</v>
      </c>
      <c r="D5621" s="204" t="s">
        <v>96</v>
      </c>
      <c r="E5621" s="204" t="s">
        <v>712</v>
      </c>
      <c r="F5621" s="205">
        <v>0</v>
      </c>
      <c r="G5621" s="205">
        <v>2795</v>
      </c>
      <c r="H5621">
        <f t="shared" si="101"/>
        <v>2011</v>
      </c>
    </row>
    <row r="5622" spans="1:8" x14ac:dyDescent="0.3">
      <c r="A5622" s="203">
        <v>40816</v>
      </c>
      <c r="B5622" s="204" t="s">
        <v>716</v>
      </c>
      <c r="C5622" s="204" t="s">
        <v>716</v>
      </c>
      <c r="D5622" s="204" t="s">
        <v>96</v>
      </c>
      <c r="E5622" s="204" t="s">
        <v>712</v>
      </c>
      <c r="F5622" s="205">
        <v>794</v>
      </c>
      <c r="G5622" s="205">
        <v>1453</v>
      </c>
      <c r="H5622">
        <f t="shared" si="101"/>
        <v>2011</v>
      </c>
    </row>
    <row r="5623" spans="1:8" x14ac:dyDescent="0.3">
      <c r="A5623" s="203">
        <v>40816</v>
      </c>
      <c r="B5623" s="204" t="s">
        <v>717</v>
      </c>
      <c r="C5623" s="204" t="s">
        <v>718</v>
      </c>
      <c r="D5623" s="204" t="s">
        <v>96</v>
      </c>
      <c r="E5623" s="204" t="s">
        <v>712</v>
      </c>
      <c r="F5623" s="205">
        <v>1146</v>
      </c>
      <c r="G5623" s="205">
        <v>1454</v>
      </c>
      <c r="H5623">
        <f t="shared" si="101"/>
        <v>2011</v>
      </c>
    </row>
    <row r="5624" spans="1:8" x14ac:dyDescent="0.3">
      <c r="A5624" s="203">
        <v>40816</v>
      </c>
      <c r="B5624" s="204" t="s">
        <v>717</v>
      </c>
      <c r="C5624" s="204" t="s">
        <v>719</v>
      </c>
      <c r="D5624" s="204" t="s">
        <v>96</v>
      </c>
      <c r="E5624" s="204" t="s">
        <v>712</v>
      </c>
      <c r="F5624" s="205">
        <v>112</v>
      </c>
      <c r="G5624" s="205">
        <v>291</v>
      </c>
      <c r="H5624">
        <f t="shared" si="101"/>
        <v>2011</v>
      </c>
    </row>
    <row r="5625" spans="1:8" x14ac:dyDescent="0.3">
      <c r="A5625" s="203">
        <v>40816</v>
      </c>
      <c r="B5625" s="204" t="s">
        <v>720</v>
      </c>
      <c r="C5625" s="204" t="s">
        <v>720</v>
      </c>
      <c r="D5625" s="204" t="s">
        <v>96</v>
      </c>
      <c r="E5625" s="204" t="s">
        <v>712</v>
      </c>
      <c r="F5625" s="205">
        <v>144</v>
      </c>
      <c r="G5625" s="205">
        <v>568</v>
      </c>
      <c r="H5625">
        <f t="shared" si="101"/>
        <v>2011</v>
      </c>
    </row>
    <row r="5626" spans="1:8" x14ac:dyDescent="0.3">
      <c r="A5626" s="203">
        <v>40816</v>
      </c>
      <c r="B5626" s="204" t="s">
        <v>720</v>
      </c>
      <c r="C5626" s="204" t="s">
        <v>720</v>
      </c>
      <c r="D5626" s="204" t="s">
        <v>96</v>
      </c>
      <c r="E5626" s="204" t="s">
        <v>721</v>
      </c>
      <c r="F5626" s="205">
        <v>103</v>
      </c>
      <c r="G5626" s="205">
        <v>574</v>
      </c>
      <c r="H5626">
        <f t="shared" si="101"/>
        <v>2011</v>
      </c>
    </row>
    <row r="5627" spans="1:8" x14ac:dyDescent="0.3">
      <c r="A5627" s="203">
        <v>40816</v>
      </c>
      <c r="B5627" s="204" t="s">
        <v>134</v>
      </c>
      <c r="C5627" s="204" t="s">
        <v>134</v>
      </c>
      <c r="D5627" s="204" t="s">
        <v>711</v>
      </c>
      <c r="E5627" s="204" t="s">
        <v>721</v>
      </c>
      <c r="F5627" s="205">
        <v>6814</v>
      </c>
      <c r="G5627" s="205">
        <v>7263</v>
      </c>
      <c r="H5627">
        <f t="shared" si="101"/>
        <v>2011</v>
      </c>
    </row>
    <row r="5628" spans="1:8" x14ac:dyDescent="0.3">
      <c r="A5628" s="203">
        <v>40816</v>
      </c>
      <c r="B5628" s="204" t="s">
        <v>509</v>
      </c>
      <c r="C5628" s="204" t="s">
        <v>713</v>
      </c>
      <c r="D5628" s="204" t="s">
        <v>96</v>
      </c>
      <c r="E5628" s="204" t="s">
        <v>721</v>
      </c>
      <c r="F5628" s="205">
        <v>3990.8</v>
      </c>
      <c r="G5628" s="205">
        <v>2313.3000000000002</v>
      </c>
      <c r="H5628">
        <f t="shared" si="101"/>
        <v>2011</v>
      </c>
    </row>
    <row r="5629" spans="1:8" x14ac:dyDescent="0.3">
      <c r="A5629" s="203">
        <v>40816</v>
      </c>
      <c r="B5629" s="204" t="s">
        <v>509</v>
      </c>
      <c r="C5629" s="204" t="s">
        <v>714</v>
      </c>
      <c r="D5629" s="204" t="s">
        <v>96</v>
      </c>
      <c r="E5629" s="204" t="s">
        <v>721</v>
      </c>
      <c r="F5629" s="205">
        <v>472</v>
      </c>
      <c r="G5629" s="205">
        <v>502</v>
      </c>
      <c r="H5629">
        <f t="shared" si="101"/>
        <v>2011</v>
      </c>
    </row>
    <row r="5630" spans="1:8" x14ac:dyDescent="0.3">
      <c r="A5630" s="203">
        <v>40816</v>
      </c>
      <c r="B5630" s="204" t="s">
        <v>509</v>
      </c>
      <c r="C5630" s="204" t="s">
        <v>715</v>
      </c>
      <c r="D5630" s="204" t="s">
        <v>96</v>
      </c>
      <c r="E5630" s="204" t="s">
        <v>721</v>
      </c>
      <c r="F5630" s="205">
        <v>0</v>
      </c>
      <c r="G5630" s="205">
        <v>3301</v>
      </c>
      <c r="H5630">
        <f t="shared" si="101"/>
        <v>2011</v>
      </c>
    </row>
    <row r="5631" spans="1:8" x14ac:dyDescent="0.3">
      <c r="A5631" s="203">
        <v>40816</v>
      </c>
      <c r="B5631" s="204" t="s">
        <v>716</v>
      </c>
      <c r="C5631" s="204" t="s">
        <v>716</v>
      </c>
      <c r="D5631" s="204" t="s">
        <v>96</v>
      </c>
      <c r="E5631" s="204" t="s">
        <v>721</v>
      </c>
      <c r="F5631" s="205">
        <v>1357</v>
      </c>
      <c r="G5631" s="205">
        <v>1757</v>
      </c>
      <c r="H5631">
        <f t="shared" si="101"/>
        <v>2011</v>
      </c>
    </row>
    <row r="5632" spans="1:8" x14ac:dyDescent="0.3">
      <c r="A5632" s="203">
        <v>40816</v>
      </c>
      <c r="B5632" s="204" t="s">
        <v>717</v>
      </c>
      <c r="C5632" s="204" t="s">
        <v>718</v>
      </c>
      <c r="D5632" s="204" t="s">
        <v>96</v>
      </c>
      <c r="E5632" s="204" t="s">
        <v>721</v>
      </c>
      <c r="F5632" s="205">
        <v>943</v>
      </c>
      <c r="G5632" s="205">
        <v>1139</v>
      </c>
      <c r="H5632">
        <f t="shared" si="101"/>
        <v>2011</v>
      </c>
    </row>
    <row r="5633" spans="1:8" x14ac:dyDescent="0.3">
      <c r="A5633" s="203">
        <v>40816</v>
      </c>
      <c r="B5633" s="204" t="s">
        <v>717</v>
      </c>
      <c r="C5633" s="204" t="s">
        <v>719</v>
      </c>
      <c r="D5633" s="204" t="s">
        <v>96</v>
      </c>
      <c r="E5633" s="204" t="s">
        <v>721</v>
      </c>
      <c r="F5633" s="205">
        <v>409</v>
      </c>
      <c r="G5633" s="205">
        <v>812</v>
      </c>
      <c r="H5633">
        <f t="shared" si="101"/>
        <v>2011</v>
      </c>
    </row>
    <row r="5634" spans="1:8" x14ac:dyDescent="0.3">
      <c r="A5634" s="203">
        <v>40823</v>
      </c>
      <c r="B5634" s="204" t="s">
        <v>134</v>
      </c>
      <c r="C5634" s="204" t="s">
        <v>134</v>
      </c>
      <c r="D5634" s="204" t="s">
        <v>711</v>
      </c>
      <c r="E5634" s="204" t="s">
        <v>712</v>
      </c>
      <c r="F5634" s="205">
        <v>5046</v>
      </c>
      <c r="G5634" s="205">
        <v>6519</v>
      </c>
      <c r="H5634">
        <f t="shared" si="101"/>
        <v>2011</v>
      </c>
    </row>
    <row r="5635" spans="1:8" x14ac:dyDescent="0.3">
      <c r="A5635" s="203">
        <v>40823</v>
      </c>
      <c r="B5635" s="204" t="s">
        <v>509</v>
      </c>
      <c r="C5635" s="204" t="s">
        <v>713</v>
      </c>
      <c r="D5635" s="204" t="s">
        <v>96</v>
      </c>
      <c r="E5635" s="204" t="s">
        <v>712</v>
      </c>
      <c r="F5635" s="205">
        <v>2555.5</v>
      </c>
      <c r="G5635" s="205">
        <v>3016.9</v>
      </c>
      <c r="H5635">
        <f t="shared" ref="H5635:H5698" si="102">YEAR(A5635)</f>
        <v>2011</v>
      </c>
    </row>
    <row r="5636" spans="1:8" x14ac:dyDescent="0.3">
      <c r="A5636" s="203">
        <v>40823</v>
      </c>
      <c r="B5636" s="204" t="s">
        <v>509</v>
      </c>
      <c r="C5636" s="204" t="s">
        <v>714</v>
      </c>
      <c r="D5636" s="204" t="s">
        <v>96</v>
      </c>
      <c r="E5636" s="204" t="s">
        <v>712</v>
      </c>
      <c r="F5636" s="205">
        <v>509</v>
      </c>
      <c r="G5636" s="205">
        <v>570</v>
      </c>
      <c r="H5636">
        <f t="shared" si="102"/>
        <v>2011</v>
      </c>
    </row>
    <row r="5637" spans="1:8" x14ac:dyDescent="0.3">
      <c r="A5637" s="203">
        <v>40823</v>
      </c>
      <c r="B5637" s="204" t="s">
        <v>509</v>
      </c>
      <c r="C5637" s="204" t="s">
        <v>715</v>
      </c>
      <c r="D5637" s="204" t="s">
        <v>96</v>
      </c>
      <c r="E5637" s="204" t="s">
        <v>712</v>
      </c>
      <c r="F5637" s="205">
        <v>0</v>
      </c>
      <c r="G5637" s="205">
        <v>3014</v>
      </c>
      <c r="H5637">
        <f t="shared" si="102"/>
        <v>2011</v>
      </c>
    </row>
    <row r="5638" spans="1:8" x14ac:dyDescent="0.3">
      <c r="A5638" s="203">
        <v>40823</v>
      </c>
      <c r="B5638" s="204" t="s">
        <v>716</v>
      </c>
      <c r="C5638" s="204" t="s">
        <v>716</v>
      </c>
      <c r="D5638" s="204" t="s">
        <v>96</v>
      </c>
      <c r="E5638" s="204" t="s">
        <v>712</v>
      </c>
      <c r="F5638" s="205">
        <v>782</v>
      </c>
      <c r="G5638" s="205">
        <v>2112</v>
      </c>
      <c r="H5638">
        <f t="shared" si="102"/>
        <v>2011</v>
      </c>
    </row>
    <row r="5639" spans="1:8" x14ac:dyDescent="0.3">
      <c r="A5639" s="203">
        <v>40823</v>
      </c>
      <c r="B5639" s="204" t="s">
        <v>717</v>
      </c>
      <c r="C5639" s="204" t="s">
        <v>718</v>
      </c>
      <c r="D5639" s="204" t="s">
        <v>96</v>
      </c>
      <c r="E5639" s="204" t="s">
        <v>712</v>
      </c>
      <c r="F5639" s="205">
        <v>816</v>
      </c>
      <c r="G5639" s="205">
        <v>1566</v>
      </c>
      <c r="H5639">
        <f t="shared" si="102"/>
        <v>2011</v>
      </c>
    </row>
    <row r="5640" spans="1:8" x14ac:dyDescent="0.3">
      <c r="A5640" s="203">
        <v>40823</v>
      </c>
      <c r="B5640" s="204" t="s">
        <v>717</v>
      </c>
      <c r="C5640" s="204" t="s">
        <v>719</v>
      </c>
      <c r="D5640" s="204" t="s">
        <v>96</v>
      </c>
      <c r="E5640" s="204" t="s">
        <v>712</v>
      </c>
      <c r="F5640" s="205">
        <v>490</v>
      </c>
      <c r="G5640" s="205">
        <v>338</v>
      </c>
      <c r="H5640">
        <f t="shared" si="102"/>
        <v>2011</v>
      </c>
    </row>
    <row r="5641" spans="1:8" x14ac:dyDescent="0.3">
      <c r="A5641" s="203">
        <v>40823</v>
      </c>
      <c r="B5641" s="204" t="s">
        <v>720</v>
      </c>
      <c r="C5641" s="204" t="s">
        <v>720</v>
      </c>
      <c r="D5641" s="204" t="s">
        <v>96</v>
      </c>
      <c r="E5641" s="204" t="s">
        <v>712</v>
      </c>
      <c r="F5641" s="205">
        <v>127</v>
      </c>
      <c r="G5641" s="205">
        <v>639</v>
      </c>
      <c r="H5641">
        <f t="shared" si="102"/>
        <v>2011</v>
      </c>
    </row>
    <row r="5642" spans="1:8" x14ac:dyDescent="0.3">
      <c r="A5642" s="203">
        <v>40823</v>
      </c>
      <c r="B5642" s="204" t="s">
        <v>720</v>
      </c>
      <c r="C5642" s="204" t="s">
        <v>720</v>
      </c>
      <c r="D5642" s="204" t="s">
        <v>96</v>
      </c>
      <c r="E5642" s="204" t="s">
        <v>721</v>
      </c>
      <c r="F5642" s="205">
        <v>69</v>
      </c>
      <c r="G5642" s="205">
        <v>543</v>
      </c>
      <c r="H5642">
        <f t="shared" si="102"/>
        <v>2011</v>
      </c>
    </row>
    <row r="5643" spans="1:8" x14ac:dyDescent="0.3">
      <c r="A5643" s="203">
        <v>40823</v>
      </c>
      <c r="B5643" s="204" t="s">
        <v>134</v>
      </c>
      <c r="C5643" s="204" t="s">
        <v>134</v>
      </c>
      <c r="D5643" s="204" t="s">
        <v>711</v>
      </c>
      <c r="E5643" s="204" t="s">
        <v>721</v>
      </c>
      <c r="F5643" s="205">
        <v>5962</v>
      </c>
      <c r="G5643" s="205">
        <v>7273</v>
      </c>
      <c r="H5643">
        <f t="shared" si="102"/>
        <v>2011</v>
      </c>
    </row>
    <row r="5644" spans="1:8" x14ac:dyDescent="0.3">
      <c r="A5644" s="203">
        <v>40823</v>
      </c>
      <c r="B5644" s="204" t="s">
        <v>509</v>
      </c>
      <c r="C5644" s="204" t="s">
        <v>713</v>
      </c>
      <c r="D5644" s="204" t="s">
        <v>96</v>
      </c>
      <c r="E5644" s="204" t="s">
        <v>721</v>
      </c>
      <c r="F5644" s="205">
        <v>3693.8</v>
      </c>
      <c r="G5644" s="205">
        <v>2564.1000000000004</v>
      </c>
      <c r="H5644">
        <f t="shared" si="102"/>
        <v>2011</v>
      </c>
    </row>
    <row r="5645" spans="1:8" x14ac:dyDescent="0.3">
      <c r="A5645" s="203">
        <v>40823</v>
      </c>
      <c r="B5645" s="204" t="s">
        <v>509</v>
      </c>
      <c r="C5645" s="204" t="s">
        <v>714</v>
      </c>
      <c r="D5645" s="204" t="s">
        <v>96</v>
      </c>
      <c r="E5645" s="204" t="s">
        <v>721</v>
      </c>
      <c r="F5645" s="205">
        <v>575</v>
      </c>
      <c r="G5645" s="205">
        <v>533</v>
      </c>
      <c r="H5645">
        <f t="shared" si="102"/>
        <v>2011</v>
      </c>
    </row>
    <row r="5646" spans="1:8" x14ac:dyDescent="0.3">
      <c r="A5646" s="203">
        <v>40823</v>
      </c>
      <c r="B5646" s="204" t="s">
        <v>509</v>
      </c>
      <c r="C5646" s="204" t="s">
        <v>715</v>
      </c>
      <c r="D5646" s="204" t="s">
        <v>96</v>
      </c>
      <c r="E5646" s="204" t="s">
        <v>721</v>
      </c>
      <c r="F5646" s="205">
        <v>0</v>
      </c>
      <c r="G5646" s="205">
        <v>3134</v>
      </c>
      <c r="H5646">
        <f t="shared" si="102"/>
        <v>2011</v>
      </c>
    </row>
    <row r="5647" spans="1:8" x14ac:dyDescent="0.3">
      <c r="A5647" s="203">
        <v>40823</v>
      </c>
      <c r="B5647" s="204" t="s">
        <v>716</v>
      </c>
      <c r="C5647" s="204" t="s">
        <v>716</v>
      </c>
      <c r="D5647" s="204" t="s">
        <v>96</v>
      </c>
      <c r="E5647" s="204" t="s">
        <v>721</v>
      </c>
      <c r="F5647" s="205">
        <v>1172</v>
      </c>
      <c r="G5647" s="205">
        <v>1835</v>
      </c>
      <c r="H5647">
        <f t="shared" si="102"/>
        <v>2011</v>
      </c>
    </row>
    <row r="5648" spans="1:8" x14ac:dyDescent="0.3">
      <c r="A5648" s="203">
        <v>40823</v>
      </c>
      <c r="B5648" s="204" t="s">
        <v>717</v>
      </c>
      <c r="C5648" s="204" t="s">
        <v>718</v>
      </c>
      <c r="D5648" s="204" t="s">
        <v>96</v>
      </c>
      <c r="E5648" s="204" t="s">
        <v>721</v>
      </c>
      <c r="F5648" s="205">
        <v>953</v>
      </c>
      <c r="G5648" s="205">
        <v>1062</v>
      </c>
      <c r="H5648">
        <f t="shared" si="102"/>
        <v>2011</v>
      </c>
    </row>
    <row r="5649" spans="1:8" x14ac:dyDescent="0.3">
      <c r="A5649" s="203">
        <v>40823</v>
      </c>
      <c r="B5649" s="204" t="s">
        <v>717</v>
      </c>
      <c r="C5649" s="204" t="s">
        <v>719</v>
      </c>
      <c r="D5649" s="204" t="s">
        <v>96</v>
      </c>
      <c r="E5649" s="204" t="s">
        <v>721</v>
      </c>
      <c r="F5649" s="205">
        <v>402</v>
      </c>
      <c r="G5649" s="205">
        <v>814</v>
      </c>
      <c r="H5649">
        <f t="shared" si="102"/>
        <v>2011</v>
      </c>
    </row>
    <row r="5650" spans="1:8" x14ac:dyDescent="0.3">
      <c r="A5650" s="203">
        <v>40830</v>
      </c>
      <c r="B5650" s="204" t="s">
        <v>134</v>
      </c>
      <c r="C5650" s="204" t="s">
        <v>134</v>
      </c>
      <c r="D5650" s="204" t="s">
        <v>711</v>
      </c>
      <c r="E5650" s="204" t="s">
        <v>712</v>
      </c>
      <c r="F5650" s="205">
        <v>3836</v>
      </c>
      <c r="G5650" s="205">
        <v>8255</v>
      </c>
      <c r="H5650">
        <f t="shared" si="102"/>
        <v>2011</v>
      </c>
    </row>
    <row r="5651" spans="1:8" x14ac:dyDescent="0.3">
      <c r="A5651" s="203">
        <v>40830</v>
      </c>
      <c r="B5651" s="204" t="s">
        <v>509</v>
      </c>
      <c r="C5651" s="204" t="s">
        <v>713</v>
      </c>
      <c r="D5651" s="204" t="s">
        <v>96</v>
      </c>
      <c r="E5651" s="204" t="s">
        <v>712</v>
      </c>
      <c r="F5651" s="205">
        <v>2495.9</v>
      </c>
      <c r="G5651" s="205">
        <v>2871.2000000000003</v>
      </c>
      <c r="H5651">
        <f t="shared" si="102"/>
        <v>2011</v>
      </c>
    </row>
    <row r="5652" spans="1:8" x14ac:dyDescent="0.3">
      <c r="A5652" s="203">
        <v>40830</v>
      </c>
      <c r="B5652" s="204" t="s">
        <v>509</v>
      </c>
      <c r="C5652" s="204" t="s">
        <v>714</v>
      </c>
      <c r="D5652" s="204" t="s">
        <v>96</v>
      </c>
      <c r="E5652" s="204" t="s">
        <v>712</v>
      </c>
      <c r="F5652" s="205">
        <v>374</v>
      </c>
      <c r="G5652" s="205">
        <v>471</v>
      </c>
      <c r="H5652">
        <f t="shared" si="102"/>
        <v>2011</v>
      </c>
    </row>
    <row r="5653" spans="1:8" x14ac:dyDescent="0.3">
      <c r="A5653" s="203">
        <v>40830</v>
      </c>
      <c r="B5653" s="204" t="s">
        <v>509</v>
      </c>
      <c r="C5653" s="204" t="s">
        <v>715</v>
      </c>
      <c r="D5653" s="204" t="s">
        <v>96</v>
      </c>
      <c r="E5653" s="204" t="s">
        <v>712</v>
      </c>
      <c r="F5653" s="205">
        <v>0</v>
      </c>
      <c r="G5653" s="205">
        <v>3146</v>
      </c>
      <c r="H5653">
        <f t="shared" si="102"/>
        <v>2011</v>
      </c>
    </row>
    <row r="5654" spans="1:8" x14ac:dyDescent="0.3">
      <c r="A5654" s="203">
        <v>40830</v>
      </c>
      <c r="B5654" s="204" t="s">
        <v>716</v>
      </c>
      <c r="C5654" s="204" t="s">
        <v>716</v>
      </c>
      <c r="D5654" s="204" t="s">
        <v>96</v>
      </c>
      <c r="E5654" s="204" t="s">
        <v>712</v>
      </c>
      <c r="F5654" s="205">
        <v>454</v>
      </c>
      <c r="G5654" s="205">
        <v>2117</v>
      </c>
      <c r="H5654">
        <f t="shared" si="102"/>
        <v>2011</v>
      </c>
    </row>
    <row r="5655" spans="1:8" x14ac:dyDescent="0.3">
      <c r="A5655" s="203">
        <v>40830</v>
      </c>
      <c r="B5655" s="204" t="s">
        <v>717</v>
      </c>
      <c r="C5655" s="204" t="s">
        <v>718</v>
      </c>
      <c r="D5655" s="204" t="s">
        <v>96</v>
      </c>
      <c r="E5655" s="204" t="s">
        <v>712</v>
      </c>
      <c r="F5655" s="205">
        <v>993</v>
      </c>
      <c r="G5655" s="205">
        <v>1761</v>
      </c>
      <c r="H5655">
        <f t="shared" si="102"/>
        <v>2011</v>
      </c>
    </row>
    <row r="5656" spans="1:8" x14ac:dyDescent="0.3">
      <c r="A5656" s="203">
        <v>40830</v>
      </c>
      <c r="B5656" s="204" t="s">
        <v>717</v>
      </c>
      <c r="C5656" s="204" t="s">
        <v>719</v>
      </c>
      <c r="D5656" s="204" t="s">
        <v>96</v>
      </c>
      <c r="E5656" s="204" t="s">
        <v>712</v>
      </c>
      <c r="F5656" s="205">
        <v>63</v>
      </c>
      <c r="G5656" s="205">
        <v>259</v>
      </c>
      <c r="H5656">
        <f t="shared" si="102"/>
        <v>2011</v>
      </c>
    </row>
    <row r="5657" spans="1:8" x14ac:dyDescent="0.3">
      <c r="A5657" s="203">
        <v>40830</v>
      </c>
      <c r="B5657" s="204" t="s">
        <v>720</v>
      </c>
      <c r="C5657" s="204" t="s">
        <v>720</v>
      </c>
      <c r="D5657" s="204" t="s">
        <v>96</v>
      </c>
      <c r="E5657" s="204" t="s">
        <v>712</v>
      </c>
      <c r="F5657" s="205">
        <v>74</v>
      </c>
      <c r="G5657" s="205">
        <v>619</v>
      </c>
      <c r="H5657">
        <f t="shared" si="102"/>
        <v>2011</v>
      </c>
    </row>
    <row r="5658" spans="1:8" x14ac:dyDescent="0.3">
      <c r="A5658" s="203">
        <v>40830</v>
      </c>
      <c r="B5658" s="204" t="s">
        <v>720</v>
      </c>
      <c r="C5658" s="204" t="s">
        <v>720</v>
      </c>
      <c r="D5658" s="204" t="s">
        <v>96</v>
      </c>
      <c r="E5658" s="204" t="s">
        <v>721</v>
      </c>
      <c r="F5658" s="205">
        <v>96</v>
      </c>
      <c r="G5658" s="205">
        <v>577</v>
      </c>
      <c r="H5658">
        <f t="shared" si="102"/>
        <v>2011</v>
      </c>
    </row>
    <row r="5659" spans="1:8" x14ac:dyDescent="0.3">
      <c r="A5659" s="203">
        <v>40830</v>
      </c>
      <c r="B5659" s="204" t="s">
        <v>134</v>
      </c>
      <c r="C5659" s="204" t="s">
        <v>134</v>
      </c>
      <c r="D5659" s="204" t="s">
        <v>711</v>
      </c>
      <c r="E5659" s="204" t="s">
        <v>721</v>
      </c>
      <c r="F5659" s="205">
        <v>6570</v>
      </c>
      <c r="G5659" s="205">
        <v>6727</v>
      </c>
      <c r="H5659">
        <f t="shared" si="102"/>
        <v>2011</v>
      </c>
    </row>
    <row r="5660" spans="1:8" x14ac:dyDescent="0.3">
      <c r="A5660" s="203">
        <v>40830</v>
      </c>
      <c r="B5660" s="204" t="s">
        <v>509</v>
      </c>
      <c r="C5660" s="204" t="s">
        <v>713</v>
      </c>
      <c r="D5660" s="204" t="s">
        <v>96</v>
      </c>
      <c r="E5660" s="204" t="s">
        <v>721</v>
      </c>
      <c r="F5660" s="205">
        <v>3659.7000000000003</v>
      </c>
      <c r="G5660" s="205">
        <v>2416.7000000000003</v>
      </c>
      <c r="H5660">
        <f t="shared" si="102"/>
        <v>2011</v>
      </c>
    </row>
    <row r="5661" spans="1:8" x14ac:dyDescent="0.3">
      <c r="A5661" s="203">
        <v>40830</v>
      </c>
      <c r="B5661" s="204" t="s">
        <v>509</v>
      </c>
      <c r="C5661" s="204" t="s">
        <v>714</v>
      </c>
      <c r="D5661" s="204" t="s">
        <v>96</v>
      </c>
      <c r="E5661" s="204" t="s">
        <v>721</v>
      </c>
      <c r="F5661" s="205">
        <v>496</v>
      </c>
      <c r="G5661" s="205">
        <v>437</v>
      </c>
      <c r="H5661">
        <f t="shared" si="102"/>
        <v>2011</v>
      </c>
    </row>
    <row r="5662" spans="1:8" x14ac:dyDescent="0.3">
      <c r="A5662" s="203">
        <v>40830</v>
      </c>
      <c r="B5662" s="204" t="s">
        <v>509</v>
      </c>
      <c r="C5662" s="204" t="s">
        <v>715</v>
      </c>
      <c r="D5662" s="204" t="s">
        <v>96</v>
      </c>
      <c r="E5662" s="204" t="s">
        <v>721</v>
      </c>
      <c r="F5662" s="205">
        <v>0</v>
      </c>
      <c r="G5662" s="205">
        <v>3398</v>
      </c>
      <c r="H5662">
        <f t="shared" si="102"/>
        <v>2011</v>
      </c>
    </row>
    <row r="5663" spans="1:8" x14ac:dyDescent="0.3">
      <c r="A5663" s="203">
        <v>40830</v>
      </c>
      <c r="B5663" s="204" t="s">
        <v>716</v>
      </c>
      <c r="C5663" s="204" t="s">
        <v>716</v>
      </c>
      <c r="D5663" s="204" t="s">
        <v>96</v>
      </c>
      <c r="E5663" s="204" t="s">
        <v>721</v>
      </c>
      <c r="F5663" s="205">
        <v>1309</v>
      </c>
      <c r="G5663" s="205">
        <v>1764</v>
      </c>
      <c r="H5663">
        <f t="shared" si="102"/>
        <v>2011</v>
      </c>
    </row>
    <row r="5664" spans="1:8" x14ac:dyDescent="0.3">
      <c r="A5664" s="203">
        <v>40830</v>
      </c>
      <c r="B5664" s="204" t="s">
        <v>717</v>
      </c>
      <c r="C5664" s="204" t="s">
        <v>718</v>
      </c>
      <c r="D5664" s="204" t="s">
        <v>96</v>
      </c>
      <c r="E5664" s="204" t="s">
        <v>721</v>
      </c>
      <c r="F5664" s="205">
        <v>860</v>
      </c>
      <c r="G5664" s="205">
        <v>1103</v>
      </c>
      <c r="H5664">
        <f t="shared" si="102"/>
        <v>2011</v>
      </c>
    </row>
    <row r="5665" spans="1:8" x14ac:dyDescent="0.3">
      <c r="A5665" s="203">
        <v>40830</v>
      </c>
      <c r="B5665" s="204" t="s">
        <v>717</v>
      </c>
      <c r="C5665" s="204" t="s">
        <v>719</v>
      </c>
      <c r="D5665" s="204" t="s">
        <v>96</v>
      </c>
      <c r="E5665" s="204" t="s">
        <v>721</v>
      </c>
      <c r="F5665" s="205">
        <v>245</v>
      </c>
      <c r="G5665" s="205">
        <v>629</v>
      </c>
      <c r="H5665">
        <f t="shared" si="102"/>
        <v>2011</v>
      </c>
    </row>
    <row r="5666" spans="1:8" x14ac:dyDescent="0.3">
      <c r="A5666" s="203">
        <v>40837</v>
      </c>
      <c r="B5666" s="204" t="s">
        <v>134</v>
      </c>
      <c r="C5666" s="204" t="s">
        <v>134</v>
      </c>
      <c r="D5666" s="204" t="s">
        <v>711</v>
      </c>
      <c r="E5666" s="204" t="s">
        <v>712</v>
      </c>
      <c r="F5666" s="205">
        <v>4198</v>
      </c>
      <c r="G5666" s="205">
        <v>8265</v>
      </c>
      <c r="H5666">
        <f t="shared" si="102"/>
        <v>2011</v>
      </c>
    </row>
    <row r="5667" spans="1:8" x14ac:dyDescent="0.3">
      <c r="A5667" s="203">
        <v>40837</v>
      </c>
      <c r="B5667" s="204" t="s">
        <v>509</v>
      </c>
      <c r="C5667" s="204" t="s">
        <v>713</v>
      </c>
      <c r="D5667" s="204" t="s">
        <v>96</v>
      </c>
      <c r="E5667" s="204" t="s">
        <v>712</v>
      </c>
      <c r="F5667" s="205">
        <v>2442.8000000000002</v>
      </c>
      <c r="G5667" s="205">
        <v>2540.5</v>
      </c>
      <c r="H5667">
        <f t="shared" si="102"/>
        <v>2011</v>
      </c>
    </row>
    <row r="5668" spans="1:8" x14ac:dyDescent="0.3">
      <c r="A5668" s="203">
        <v>40837</v>
      </c>
      <c r="B5668" s="204" t="s">
        <v>509</v>
      </c>
      <c r="C5668" s="204" t="s">
        <v>714</v>
      </c>
      <c r="D5668" s="204" t="s">
        <v>96</v>
      </c>
      <c r="E5668" s="204" t="s">
        <v>712</v>
      </c>
      <c r="F5668" s="205">
        <v>695</v>
      </c>
      <c r="G5668" s="205">
        <v>655</v>
      </c>
      <c r="H5668">
        <f t="shared" si="102"/>
        <v>2011</v>
      </c>
    </row>
    <row r="5669" spans="1:8" x14ac:dyDescent="0.3">
      <c r="A5669" s="203">
        <v>40837</v>
      </c>
      <c r="B5669" s="204" t="s">
        <v>509</v>
      </c>
      <c r="C5669" s="204" t="s">
        <v>715</v>
      </c>
      <c r="D5669" s="204" t="s">
        <v>96</v>
      </c>
      <c r="E5669" s="204" t="s">
        <v>712</v>
      </c>
      <c r="F5669" s="205">
        <v>0</v>
      </c>
      <c r="G5669" s="205">
        <v>3154</v>
      </c>
      <c r="H5669">
        <f t="shared" si="102"/>
        <v>2011</v>
      </c>
    </row>
    <row r="5670" spans="1:8" x14ac:dyDescent="0.3">
      <c r="A5670" s="203">
        <v>40837</v>
      </c>
      <c r="B5670" s="204" t="s">
        <v>716</v>
      </c>
      <c r="C5670" s="204" t="s">
        <v>716</v>
      </c>
      <c r="D5670" s="204" t="s">
        <v>96</v>
      </c>
      <c r="E5670" s="204" t="s">
        <v>712</v>
      </c>
      <c r="F5670" s="205">
        <v>421</v>
      </c>
      <c r="G5670" s="205">
        <v>2032</v>
      </c>
      <c r="H5670">
        <f t="shared" si="102"/>
        <v>2011</v>
      </c>
    </row>
    <row r="5671" spans="1:8" x14ac:dyDescent="0.3">
      <c r="A5671" s="203">
        <v>40837</v>
      </c>
      <c r="B5671" s="204" t="s">
        <v>717</v>
      </c>
      <c r="C5671" s="204" t="s">
        <v>718</v>
      </c>
      <c r="D5671" s="204" t="s">
        <v>96</v>
      </c>
      <c r="E5671" s="204" t="s">
        <v>712</v>
      </c>
      <c r="F5671" s="205">
        <v>651</v>
      </c>
      <c r="G5671" s="205">
        <v>1582</v>
      </c>
      <c r="H5671">
        <f t="shared" si="102"/>
        <v>2011</v>
      </c>
    </row>
    <row r="5672" spans="1:8" x14ac:dyDescent="0.3">
      <c r="A5672" s="203">
        <v>40837</v>
      </c>
      <c r="B5672" s="204" t="s">
        <v>717</v>
      </c>
      <c r="C5672" s="204" t="s">
        <v>719</v>
      </c>
      <c r="D5672" s="204" t="s">
        <v>96</v>
      </c>
      <c r="E5672" s="204" t="s">
        <v>712</v>
      </c>
      <c r="F5672" s="205">
        <v>276</v>
      </c>
      <c r="G5672" s="205">
        <v>227</v>
      </c>
      <c r="H5672">
        <f t="shared" si="102"/>
        <v>2011</v>
      </c>
    </row>
    <row r="5673" spans="1:8" x14ac:dyDescent="0.3">
      <c r="A5673" s="203">
        <v>40837</v>
      </c>
      <c r="B5673" s="204" t="s">
        <v>720</v>
      </c>
      <c r="C5673" s="204" t="s">
        <v>720</v>
      </c>
      <c r="D5673" s="204" t="s">
        <v>96</v>
      </c>
      <c r="E5673" s="204" t="s">
        <v>712</v>
      </c>
      <c r="F5673" s="205">
        <v>71</v>
      </c>
      <c r="G5673" s="205">
        <v>531</v>
      </c>
      <c r="H5673">
        <f t="shared" si="102"/>
        <v>2011</v>
      </c>
    </row>
    <row r="5674" spans="1:8" x14ac:dyDescent="0.3">
      <c r="A5674" s="203">
        <v>40837</v>
      </c>
      <c r="B5674" s="204" t="s">
        <v>720</v>
      </c>
      <c r="C5674" s="204" t="s">
        <v>720</v>
      </c>
      <c r="D5674" s="204" t="s">
        <v>96</v>
      </c>
      <c r="E5674" s="204" t="s">
        <v>721</v>
      </c>
      <c r="F5674" s="205">
        <v>35</v>
      </c>
      <c r="G5674" s="205">
        <v>613</v>
      </c>
      <c r="H5674">
        <f t="shared" si="102"/>
        <v>2011</v>
      </c>
    </row>
    <row r="5675" spans="1:8" x14ac:dyDescent="0.3">
      <c r="A5675" s="203">
        <v>40837</v>
      </c>
      <c r="B5675" s="204" t="s">
        <v>134</v>
      </c>
      <c r="C5675" s="204" t="s">
        <v>134</v>
      </c>
      <c r="D5675" s="204" t="s">
        <v>711</v>
      </c>
      <c r="E5675" s="204" t="s">
        <v>721</v>
      </c>
      <c r="F5675" s="205">
        <v>7098</v>
      </c>
      <c r="G5675" s="205">
        <v>7274</v>
      </c>
      <c r="H5675">
        <f t="shared" si="102"/>
        <v>2011</v>
      </c>
    </row>
    <row r="5676" spans="1:8" x14ac:dyDescent="0.3">
      <c r="A5676" s="203">
        <v>40837</v>
      </c>
      <c r="B5676" s="204" t="s">
        <v>509</v>
      </c>
      <c r="C5676" s="204" t="s">
        <v>713</v>
      </c>
      <c r="D5676" s="204" t="s">
        <v>96</v>
      </c>
      <c r="E5676" s="204" t="s">
        <v>721</v>
      </c>
      <c r="F5676" s="205">
        <v>3851.1000000000004</v>
      </c>
      <c r="G5676" s="205">
        <v>2624.6000000000004</v>
      </c>
      <c r="H5676">
        <f t="shared" si="102"/>
        <v>2011</v>
      </c>
    </row>
    <row r="5677" spans="1:8" x14ac:dyDescent="0.3">
      <c r="A5677" s="203">
        <v>40837</v>
      </c>
      <c r="B5677" s="204" t="s">
        <v>509</v>
      </c>
      <c r="C5677" s="204" t="s">
        <v>714</v>
      </c>
      <c r="D5677" s="204" t="s">
        <v>96</v>
      </c>
      <c r="E5677" s="204" t="s">
        <v>721</v>
      </c>
      <c r="F5677" s="205">
        <v>468</v>
      </c>
      <c r="G5677" s="205">
        <v>431</v>
      </c>
      <c r="H5677">
        <f t="shared" si="102"/>
        <v>2011</v>
      </c>
    </row>
    <row r="5678" spans="1:8" x14ac:dyDescent="0.3">
      <c r="A5678" s="203">
        <v>40837</v>
      </c>
      <c r="B5678" s="204" t="s">
        <v>509</v>
      </c>
      <c r="C5678" s="204" t="s">
        <v>715</v>
      </c>
      <c r="D5678" s="204" t="s">
        <v>96</v>
      </c>
      <c r="E5678" s="204" t="s">
        <v>721</v>
      </c>
      <c r="F5678" s="205">
        <v>0</v>
      </c>
      <c r="G5678" s="205">
        <v>3227</v>
      </c>
      <c r="H5678">
        <f t="shared" si="102"/>
        <v>2011</v>
      </c>
    </row>
    <row r="5679" spans="1:8" x14ac:dyDescent="0.3">
      <c r="A5679" s="203">
        <v>40837</v>
      </c>
      <c r="B5679" s="204" t="s">
        <v>716</v>
      </c>
      <c r="C5679" s="204" t="s">
        <v>716</v>
      </c>
      <c r="D5679" s="204" t="s">
        <v>96</v>
      </c>
      <c r="E5679" s="204" t="s">
        <v>721</v>
      </c>
      <c r="F5679" s="205">
        <v>1238</v>
      </c>
      <c r="G5679" s="205">
        <v>1723</v>
      </c>
      <c r="H5679">
        <f t="shared" si="102"/>
        <v>2011</v>
      </c>
    </row>
    <row r="5680" spans="1:8" x14ac:dyDescent="0.3">
      <c r="A5680" s="203">
        <v>40837</v>
      </c>
      <c r="B5680" s="204" t="s">
        <v>717</v>
      </c>
      <c r="C5680" s="204" t="s">
        <v>718</v>
      </c>
      <c r="D5680" s="204" t="s">
        <v>96</v>
      </c>
      <c r="E5680" s="204" t="s">
        <v>721</v>
      </c>
      <c r="F5680" s="205">
        <v>1038</v>
      </c>
      <c r="G5680" s="205">
        <v>1133</v>
      </c>
      <c r="H5680">
        <f t="shared" si="102"/>
        <v>2011</v>
      </c>
    </row>
    <row r="5681" spans="1:8" x14ac:dyDescent="0.3">
      <c r="A5681" s="203">
        <v>40837</v>
      </c>
      <c r="B5681" s="204" t="s">
        <v>717</v>
      </c>
      <c r="C5681" s="204" t="s">
        <v>719</v>
      </c>
      <c r="D5681" s="204" t="s">
        <v>96</v>
      </c>
      <c r="E5681" s="204" t="s">
        <v>721</v>
      </c>
      <c r="F5681" s="205">
        <v>79</v>
      </c>
      <c r="G5681" s="205">
        <v>544</v>
      </c>
      <c r="H5681">
        <f t="shared" si="102"/>
        <v>2011</v>
      </c>
    </row>
    <row r="5682" spans="1:8" x14ac:dyDescent="0.3">
      <c r="A5682" s="203">
        <v>40844</v>
      </c>
      <c r="B5682" s="204" t="s">
        <v>134</v>
      </c>
      <c r="C5682" s="204" t="s">
        <v>134</v>
      </c>
      <c r="D5682" s="204" t="s">
        <v>711</v>
      </c>
      <c r="E5682" s="204" t="s">
        <v>712</v>
      </c>
      <c r="F5682" s="205">
        <v>4050</v>
      </c>
      <c r="G5682" s="205">
        <v>8620</v>
      </c>
      <c r="H5682">
        <f t="shared" si="102"/>
        <v>2011</v>
      </c>
    </row>
    <row r="5683" spans="1:8" x14ac:dyDescent="0.3">
      <c r="A5683" s="203">
        <v>40844</v>
      </c>
      <c r="B5683" s="204" t="s">
        <v>509</v>
      </c>
      <c r="C5683" s="204" t="s">
        <v>713</v>
      </c>
      <c r="D5683" s="204" t="s">
        <v>96</v>
      </c>
      <c r="E5683" s="204" t="s">
        <v>712</v>
      </c>
      <c r="F5683" s="205">
        <v>2831.6000000000004</v>
      </c>
      <c r="G5683" s="205">
        <v>2537</v>
      </c>
      <c r="H5683">
        <f t="shared" si="102"/>
        <v>2011</v>
      </c>
    </row>
    <row r="5684" spans="1:8" x14ac:dyDescent="0.3">
      <c r="A5684" s="203">
        <v>40844</v>
      </c>
      <c r="B5684" s="204" t="s">
        <v>509</v>
      </c>
      <c r="C5684" s="204" t="s">
        <v>714</v>
      </c>
      <c r="D5684" s="204" t="s">
        <v>96</v>
      </c>
      <c r="E5684" s="204" t="s">
        <v>712</v>
      </c>
      <c r="F5684" s="205">
        <v>421</v>
      </c>
      <c r="G5684" s="205">
        <v>314</v>
      </c>
      <c r="H5684">
        <f t="shared" si="102"/>
        <v>2011</v>
      </c>
    </row>
    <row r="5685" spans="1:8" x14ac:dyDescent="0.3">
      <c r="A5685" s="203">
        <v>40844</v>
      </c>
      <c r="B5685" s="204" t="s">
        <v>509</v>
      </c>
      <c r="C5685" s="204" t="s">
        <v>715</v>
      </c>
      <c r="D5685" s="204" t="s">
        <v>96</v>
      </c>
      <c r="E5685" s="204" t="s">
        <v>712</v>
      </c>
      <c r="F5685" s="205">
        <v>0</v>
      </c>
      <c r="G5685" s="205">
        <v>2902</v>
      </c>
      <c r="H5685">
        <f t="shared" si="102"/>
        <v>2011</v>
      </c>
    </row>
    <row r="5686" spans="1:8" x14ac:dyDescent="0.3">
      <c r="A5686" s="203">
        <v>40844</v>
      </c>
      <c r="B5686" s="204" t="s">
        <v>716</v>
      </c>
      <c r="C5686" s="204" t="s">
        <v>716</v>
      </c>
      <c r="D5686" s="204" t="s">
        <v>96</v>
      </c>
      <c r="E5686" s="204" t="s">
        <v>712</v>
      </c>
      <c r="F5686" s="205">
        <v>441</v>
      </c>
      <c r="G5686" s="205">
        <v>1687</v>
      </c>
      <c r="H5686">
        <f t="shared" si="102"/>
        <v>2011</v>
      </c>
    </row>
    <row r="5687" spans="1:8" x14ac:dyDescent="0.3">
      <c r="A5687" s="203">
        <v>40844</v>
      </c>
      <c r="B5687" s="204" t="s">
        <v>717</v>
      </c>
      <c r="C5687" s="204" t="s">
        <v>718</v>
      </c>
      <c r="D5687" s="204" t="s">
        <v>96</v>
      </c>
      <c r="E5687" s="204" t="s">
        <v>712</v>
      </c>
      <c r="F5687" s="205">
        <v>1109</v>
      </c>
      <c r="G5687" s="205">
        <v>1702</v>
      </c>
      <c r="H5687">
        <f t="shared" si="102"/>
        <v>2011</v>
      </c>
    </row>
    <row r="5688" spans="1:8" x14ac:dyDescent="0.3">
      <c r="A5688" s="203">
        <v>40844</v>
      </c>
      <c r="B5688" s="204" t="s">
        <v>717</v>
      </c>
      <c r="C5688" s="204" t="s">
        <v>719</v>
      </c>
      <c r="D5688" s="204" t="s">
        <v>96</v>
      </c>
      <c r="E5688" s="204" t="s">
        <v>712</v>
      </c>
      <c r="F5688" s="205">
        <v>152</v>
      </c>
      <c r="G5688" s="205">
        <v>298</v>
      </c>
      <c r="H5688">
        <f t="shared" si="102"/>
        <v>2011</v>
      </c>
    </row>
    <row r="5689" spans="1:8" x14ac:dyDescent="0.3">
      <c r="A5689" s="203">
        <v>40844</v>
      </c>
      <c r="B5689" s="204" t="s">
        <v>720</v>
      </c>
      <c r="C5689" s="204" t="s">
        <v>720</v>
      </c>
      <c r="D5689" s="204" t="s">
        <v>96</v>
      </c>
      <c r="E5689" s="204" t="s">
        <v>712</v>
      </c>
      <c r="F5689" s="205">
        <v>89</v>
      </c>
      <c r="G5689" s="205">
        <v>471</v>
      </c>
      <c r="H5689">
        <f t="shared" si="102"/>
        <v>2011</v>
      </c>
    </row>
    <row r="5690" spans="1:8" x14ac:dyDescent="0.3">
      <c r="A5690" s="203">
        <v>40844</v>
      </c>
      <c r="B5690" s="204" t="s">
        <v>720</v>
      </c>
      <c r="C5690" s="204" t="s">
        <v>720</v>
      </c>
      <c r="D5690" s="204" t="s">
        <v>96</v>
      </c>
      <c r="E5690" s="204" t="s">
        <v>721</v>
      </c>
      <c r="F5690" s="205">
        <v>72</v>
      </c>
      <c r="G5690" s="205">
        <v>498</v>
      </c>
      <c r="H5690">
        <f t="shared" si="102"/>
        <v>2011</v>
      </c>
    </row>
    <row r="5691" spans="1:8" x14ac:dyDescent="0.3">
      <c r="A5691" s="203">
        <v>40844</v>
      </c>
      <c r="B5691" s="204" t="s">
        <v>134</v>
      </c>
      <c r="C5691" s="204" t="s">
        <v>134</v>
      </c>
      <c r="D5691" s="204" t="s">
        <v>711</v>
      </c>
      <c r="E5691" s="204" t="s">
        <v>721</v>
      </c>
      <c r="F5691" s="205">
        <v>6475</v>
      </c>
      <c r="G5691" s="205">
        <v>7140</v>
      </c>
      <c r="H5691">
        <f t="shared" si="102"/>
        <v>2011</v>
      </c>
    </row>
    <row r="5692" spans="1:8" x14ac:dyDescent="0.3">
      <c r="A5692" s="203">
        <v>40844</v>
      </c>
      <c r="B5692" s="204" t="s">
        <v>509</v>
      </c>
      <c r="C5692" s="204" t="s">
        <v>713</v>
      </c>
      <c r="D5692" s="204" t="s">
        <v>96</v>
      </c>
      <c r="E5692" s="204" t="s">
        <v>721</v>
      </c>
      <c r="F5692" s="205">
        <v>3400.1000000000004</v>
      </c>
      <c r="G5692" s="205">
        <v>2548.7000000000003</v>
      </c>
      <c r="H5692">
        <f t="shared" si="102"/>
        <v>2011</v>
      </c>
    </row>
    <row r="5693" spans="1:8" x14ac:dyDescent="0.3">
      <c r="A5693" s="203">
        <v>40844</v>
      </c>
      <c r="B5693" s="204" t="s">
        <v>509</v>
      </c>
      <c r="C5693" s="204" t="s">
        <v>714</v>
      </c>
      <c r="D5693" s="204" t="s">
        <v>96</v>
      </c>
      <c r="E5693" s="204" t="s">
        <v>721</v>
      </c>
      <c r="F5693" s="205">
        <v>523</v>
      </c>
      <c r="G5693" s="205">
        <v>540</v>
      </c>
      <c r="H5693">
        <f t="shared" si="102"/>
        <v>2011</v>
      </c>
    </row>
    <row r="5694" spans="1:8" x14ac:dyDescent="0.3">
      <c r="A5694" s="203">
        <v>40844</v>
      </c>
      <c r="B5694" s="204" t="s">
        <v>509</v>
      </c>
      <c r="C5694" s="204" t="s">
        <v>715</v>
      </c>
      <c r="D5694" s="204" t="s">
        <v>96</v>
      </c>
      <c r="E5694" s="204" t="s">
        <v>721</v>
      </c>
      <c r="F5694" s="205">
        <v>0</v>
      </c>
      <c r="G5694" s="205">
        <v>3582</v>
      </c>
      <c r="H5694">
        <f t="shared" si="102"/>
        <v>2011</v>
      </c>
    </row>
    <row r="5695" spans="1:8" x14ac:dyDescent="0.3">
      <c r="A5695" s="203">
        <v>40844</v>
      </c>
      <c r="B5695" s="204" t="s">
        <v>716</v>
      </c>
      <c r="C5695" s="204" t="s">
        <v>716</v>
      </c>
      <c r="D5695" s="204" t="s">
        <v>96</v>
      </c>
      <c r="E5695" s="204" t="s">
        <v>721</v>
      </c>
      <c r="F5695" s="205">
        <v>1229</v>
      </c>
      <c r="G5695" s="205">
        <v>1675</v>
      </c>
      <c r="H5695">
        <f t="shared" si="102"/>
        <v>2011</v>
      </c>
    </row>
    <row r="5696" spans="1:8" x14ac:dyDescent="0.3">
      <c r="A5696" s="203">
        <v>40844</v>
      </c>
      <c r="B5696" s="204" t="s">
        <v>717</v>
      </c>
      <c r="C5696" s="204" t="s">
        <v>718</v>
      </c>
      <c r="D5696" s="204" t="s">
        <v>96</v>
      </c>
      <c r="E5696" s="204" t="s">
        <v>721</v>
      </c>
      <c r="F5696" s="205">
        <v>799</v>
      </c>
      <c r="G5696" s="205">
        <v>919</v>
      </c>
      <c r="H5696">
        <f t="shared" si="102"/>
        <v>2011</v>
      </c>
    </row>
    <row r="5697" spans="1:8" x14ac:dyDescent="0.3">
      <c r="A5697" s="203">
        <v>40844</v>
      </c>
      <c r="B5697" s="204" t="s">
        <v>717</v>
      </c>
      <c r="C5697" s="204" t="s">
        <v>719</v>
      </c>
      <c r="D5697" s="204" t="s">
        <v>96</v>
      </c>
      <c r="E5697" s="204" t="s">
        <v>721</v>
      </c>
      <c r="F5697" s="205">
        <v>601</v>
      </c>
      <c r="G5697" s="205">
        <v>712</v>
      </c>
      <c r="H5697">
        <f t="shared" si="102"/>
        <v>2011</v>
      </c>
    </row>
    <row r="5698" spans="1:8" x14ac:dyDescent="0.3">
      <c r="A5698" s="203">
        <v>40851</v>
      </c>
      <c r="B5698" s="204" t="s">
        <v>134</v>
      </c>
      <c r="C5698" s="204" t="s">
        <v>134</v>
      </c>
      <c r="D5698" s="204" t="s">
        <v>711</v>
      </c>
      <c r="E5698" s="204" t="s">
        <v>712</v>
      </c>
      <c r="F5698" s="205">
        <v>3914</v>
      </c>
      <c r="G5698" s="205">
        <v>8544</v>
      </c>
      <c r="H5698">
        <f t="shared" si="102"/>
        <v>2011</v>
      </c>
    </row>
    <row r="5699" spans="1:8" x14ac:dyDescent="0.3">
      <c r="A5699" s="203">
        <v>40851</v>
      </c>
      <c r="B5699" s="204" t="s">
        <v>509</v>
      </c>
      <c r="C5699" s="204" t="s">
        <v>713</v>
      </c>
      <c r="D5699" s="204" t="s">
        <v>96</v>
      </c>
      <c r="E5699" s="204" t="s">
        <v>712</v>
      </c>
      <c r="F5699" s="205">
        <v>2854.1000000000004</v>
      </c>
      <c r="G5699" s="205">
        <v>2655.1000000000004</v>
      </c>
      <c r="H5699">
        <f t="shared" ref="H5699:H5762" si="103">YEAR(A5699)</f>
        <v>2011</v>
      </c>
    </row>
    <row r="5700" spans="1:8" x14ac:dyDescent="0.3">
      <c r="A5700" s="203">
        <v>40851</v>
      </c>
      <c r="B5700" s="204" t="s">
        <v>509</v>
      </c>
      <c r="C5700" s="204" t="s">
        <v>714</v>
      </c>
      <c r="D5700" s="204" t="s">
        <v>96</v>
      </c>
      <c r="E5700" s="204" t="s">
        <v>712</v>
      </c>
      <c r="F5700" s="205">
        <v>625</v>
      </c>
      <c r="G5700" s="205">
        <v>589</v>
      </c>
      <c r="H5700">
        <f t="shared" si="103"/>
        <v>2011</v>
      </c>
    </row>
    <row r="5701" spans="1:8" x14ac:dyDescent="0.3">
      <c r="A5701" s="203">
        <v>40851</v>
      </c>
      <c r="B5701" s="204" t="s">
        <v>509</v>
      </c>
      <c r="C5701" s="204" t="s">
        <v>715</v>
      </c>
      <c r="D5701" s="204" t="s">
        <v>96</v>
      </c>
      <c r="E5701" s="204" t="s">
        <v>712</v>
      </c>
      <c r="F5701" s="205">
        <v>0</v>
      </c>
      <c r="G5701" s="205">
        <v>2474</v>
      </c>
      <c r="H5701">
        <f t="shared" si="103"/>
        <v>2011</v>
      </c>
    </row>
    <row r="5702" spans="1:8" x14ac:dyDescent="0.3">
      <c r="A5702" s="203">
        <v>40851</v>
      </c>
      <c r="B5702" s="204" t="s">
        <v>716</v>
      </c>
      <c r="C5702" s="204" t="s">
        <v>716</v>
      </c>
      <c r="D5702" s="204" t="s">
        <v>96</v>
      </c>
      <c r="E5702" s="204" t="s">
        <v>712</v>
      </c>
      <c r="F5702" s="205">
        <v>725</v>
      </c>
      <c r="G5702" s="205">
        <v>1948</v>
      </c>
      <c r="H5702">
        <f t="shared" si="103"/>
        <v>2011</v>
      </c>
    </row>
    <row r="5703" spans="1:8" x14ac:dyDescent="0.3">
      <c r="A5703" s="203">
        <v>40851</v>
      </c>
      <c r="B5703" s="204" t="s">
        <v>717</v>
      </c>
      <c r="C5703" s="204" t="s">
        <v>718</v>
      </c>
      <c r="D5703" s="204" t="s">
        <v>96</v>
      </c>
      <c r="E5703" s="204" t="s">
        <v>712</v>
      </c>
      <c r="F5703" s="205">
        <v>550</v>
      </c>
      <c r="G5703" s="205">
        <v>1371</v>
      </c>
      <c r="H5703">
        <f t="shared" si="103"/>
        <v>2011</v>
      </c>
    </row>
    <row r="5704" spans="1:8" x14ac:dyDescent="0.3">
      <c r="A5704" s="203">
        <v>40851</v>
      </c>
      <c r="B5704" s="204" t="s">
        <v>717</v>
      </c>
      <c r="C5704" s="204" t="s">
        <v>719</v>
      </c>
      <c r="D5704" s="204" t="s">
        <v>96</v>
      </c>
      <c r="E5704" s="204" t="s">
        <v>712</v>
      </c>
      <c r="F5704" s="205">
        <v>449</v>
      </c>
      <c r="G5704" s="205">
        <v>312</v>
      </c>
      <c r="H5704">
        <f t="shared" si="103"/>
        <v>2011</v>
      </c>
    </row>
    <row r="5705" spans="1:8" x14ac:dyDescent="0.3">
      <c r="A5705" s="203">
        <v>40851</v>
      </c>
      <c r="B5705" s="204" t="s">
        <v>720</v>
      </c>
      <c r="C5705" s="204" t="s">
        <v>720</v>
      </c>
      <c r="D5705" s="204" t="s">
        <v>96</v>
      </c>
      <c r="E5705" s="204" t="s">
        <v>712</v>
      </c>
      <c r="F5705" s="205">
        <v>161</v>
      </c>
      <c r="G5705" s="205">
        <v>624</v>
      </c>
      <c r="H5705">
        <f t="shared" si="103"/>
        <v>2011</v>
      </c>
    </row>
    <row r="5706" spans="1:8" x14ac:dyDescent="0.3">
      <c r="A5706" s="203">
        <v>40851</v>
      </c>
      <c r="B5706" s="204" t="s">
        <v>720</v>
      </c>
      <c r="C5706" s="204" t="s">
        <v>720</v>
      </c>
      <c r="D5706" s="204" t="s">
        <v>96</v>
      </c>
      <c r="E5706" s="204" t="s">
        <v>721</v>
      </c>
      <c r="F5706" s="205">
        <v>306</v>
      </c>
      <c r="G5706" s="205">
        <v>757</v>
      </c>
      <c r="H5706">
        <f t="shared" si="103"/>
        <v>2011</v>
      </c>
    </row>
    <row r="5707" spans="1:8" x14ac:dyDescent="0.3">
      <c r="A5707" s="203">
        <v>40851</v>
      </c>
      <c r="B5707" s="204" t="s">
        <v>134</v>
      </c>
      <c r="C5707" s="204" t="s">
        <v>134</v>
      </c>
      <c r="D5707" s="204" t="s">
        <v>711</v>
      </c>
      <c r="E5707" s="204" t="s">
        <v>721</v>
      </c>
      <c r="F5707" s="205">
        <v>6189</v>
      </c>
      <c r="G5707" s="205">
        <v>7842</v>
      </c>
      <c r="H5707">
        <f t="shared" si="103"/>
        <v>2011</v>
      </c>
    </row>
    <row r="5708" spans="1:8" x14ac:dyDescent="0.3">
      <c r="A5708" s="203">
        <v>40851</v>
      </c>
      <c r="B5708" s="204" t="s">
        <v>509</v>
      </c>
      <c r="C5708" s="204" t="s">
        <v>713</v>
      </c>
      <c r="D5708" s="204" t="s">
        <v>96</v>
      </c>
      <c r="E5708" s="204" t="s">
        <v>721</v>
      </c>
      <c r="F5708" s="205">
        <v>3404.5000000000005</v>
      </c>
      <c r="G5708" s="205">
        <v>2671.9</v>
      </c>
      <c r="H5708">
        <f t="shared" si="103"/>
        <v>2011</v>
      </c>
    </row>
    <row r="5709" spans="1:8" x14ac:dyDescent="0.3">
      <c r="A5709" s="203">
        <v>40851</v>
      </c>
      <c r="B5709" s="204" t="s">
        <v>509</v>
      </c>
      <c r="C5709" s="204" t="s">
        <v>714</v>
      </c>
      <c r="D5709" s="204" t="s">
        <v>96</v>
      </c>
      <c r="E5709" s="204" t="s">
        <v>721</v>
      </c>
      <c r="F5709" s="205">
        <v>240</v>
      </c>
      <c r="G5709" s="205">
        <v>545</v>
      </c>
      <c r="H5709">
        <f t="shared" si="103"/>
        <v>2011</v>
      </c>
    </row>
    <row r="5710" spans="1:8" x14ac:dyDescent="0.3">
      <c r="A5710" s="203">
        <v>40851</v>
      </c>
      <c r="B5710" s="204" t="s">
        <v>509</v>
      </c>
      <c r="C5710" s="204" t="s">
        <v>715</v>
      </c>
      <c r="D5710" s="204" t="s">
        <v>96</v>
      </c>
      <c r="E5710" s="204" t="s">
        <v>721</v>
      </c>
      <c r="F5710" s="205">
        <v>0</v>
      </c>
      <c r="G5710" s="205">
        <v>3922</v>
      </c>
      <c r="H5710">
        <f t="shared" si="103"/>
        <v>2011</v>
      </c>
    </row>
    <row r="5711" spans="1:8" x14ac:dyDescent="0.3">
      <c r="A5711" s="203">
        <v>40851</v>
      </c>
      <c r="B5711" s="204" t="s">
        <v>716</v>
      </c>
      <c r="C5711" s="204" t="s">
        <v>716</v>
      </c>
      <c r="D5711" s="204" t="s">
        <v>96</v>
      </c>
      <c r="E5711" s="204" t="s">
        <v>721</v>
      </c>
      <c r="F5711" s="205">
        <v>1129</v>
      </c>
      <c r="G5711" s="205">
        <v>1765</v>
      </c>
      <c r="H5711">
        <f t="shared" si="103"/>
        <v>2011</v>
      </c>
    </row>
    <row r="5712" spans="1:8" x14ac:dyDescent="0.3">
      <c r="A5712" s="203">
        <v>40851</v>
      </c>
      <c r="B5712" s="204" t="s">
        <v>717</v>
      </c>
      <c r="C5712" s="204" t="s">
        <v>718</v>
      </c>
      <c r="D5712" s="204" t="s">
        <v>96</v>
      </c>
      <c r="E5712" s="204" t="s">
        <v>721</v>
      </c>
      <c r="F5712" s="205">
        <v>872</v>
      </c>
      <c r="G5712" s="205">
        <v>1018</v>
      </c>
      <c r="H5712">
        <f t="shared" si="103"/>
        <v>2011</v>
      </c>
    </row>
    <row r="5713" spans="1:8" x14ac:dyDescent="0.3">
      <c r="A5713" s="203">
        <v>40851</v>
      </c>
      <c r="B5713" s="204" t="s">
        <v>717</v>
      </c>
      <c r="C5713" s="204" t="s">
        <v>719</v>
      </c>
      <c r="D5713" s="204" t="s">
        <v>96</v>
      </c>
      <c r="E5713" s="204" t="s">
        <v>721</v>
      </c>
      <c r="F5713" s="205">
        <v>296</v>
      </c>
      <c r="G5713" s="205">
        <v>740</v>
      </c>
      <c r="H5713">
        <f t="shared" si="103"/>
        <v>2011</v>
      </c>
    </row>
    <row r="5714" spans="1:8" x14ac:dyDescent="0.3">
      <c r="A5714" s="203">
        <v>40858</v>
      </c>
      <c r="B5714" s="204" t="s">
        <v>134</v>
      </c>
      <c r="C5714" s="204" t="s">
        <v>134</v>
      </c>
      <c r="D5714" s="204" t="s">
        <v>711</v>
      </c>
      <c r="E5714" s="204" t="s">
        <v>712</v>
      </c>
      <c r="F5714" s="205">
        <v>3993</v>
      </c>
      <c r="G5714" s="205">
        <v>7613</v>
      </c>
      <c r="H5714">
        <f t="shared" si="103"/>
        <v>2011</v>
      </c>
    </row>
    <row r="5715" spans="1:8" x14ac:dyDescent="0.3">
      <c r="A5715" s="203">
        <v>40858</v>
      </c>
      <c r="B5715" s="204" t="s">
        <v>509</v>
      </c>
      <c r="C5715" s="204" t="s">
        <v>713</v>
      </c>
      <c r="D5715" s="204" t="s">
        <v>96</v>
      </c>
      <c r="E5715" s="204" t="s">
        <v>712</v>
      </c>
      <c r="F5715" s="205">
        <v>2808.7000000000003</v>
      </c>
      <c r="G5715" s="205">
        <v>2491.9</v>
      </c>
      <c r="H5715">
        <f t="shared" si="103"/>
        <v>2011</v>
      </c>
    </row>
    <row r="5716" spans="1:8" x14ac:dyDescent="0.3">
      <c r="A5716" s="203">
        <v>40858</v>
      </c>
      <c r="B5716" s="204" t="s">
        <v>509</v>
      </c>
      <c r="C5716" s="204" t="s">
        <v>714</v>
      </c>
      <c r="D5716" s="204" t="s">
        <v>96</v>
      </c>
      <c r="E5716" s="204" t="s">
        <v>712</v>
      </c>
      <c r="F5716" s="205">
        <v>343</v>
      </c>
      <c r="G5716" s="205">
        <v>367</v>
      </c>
      <c r="H5716">
        <f t="shared" si="103"/>
        <v>2011</v>
      </c>
    </row>
    <row r="5717" spans="1:8" x14ac:dyDescent="0.3">
      <c r="A5717" s="203">
        <v>40858</v>
      </c>
      <c r="B5717" s="204" t="s">
        <v>509</v>
      </c>
      <c r="C5717" s="204" t="s">
        <v>715</v>
      </c>
      <c r="D5717" s="204" t="s">
        <v>96</v>
      </c>
      <c r="E5717" s="204" t="s">
        <v>712</v>
      </c>
      <c r="F5717" s="205">
        <v>0</v>
      </c>
      <c r="G5717" s="205">
        <v>2430</v>
      </c>
      <c r="H5717">
        <f t="shared" si="103"/>
        <v>2011</v>
      </c>
    </row>
    <row r="5718" spans="1:8" x14ac:dyDescent="0.3">
      <c r="A5718" s="203">
        <v>40858</v>
      </c>
      <c r="B5718" s="204" t="s">
        <v>716</v>
      </c>
      <c r="C5718" s="204" t="s">
        <v>716</v>
      </c>
      <c r="D5718" s="204" t="s">
        <v>96</v>
      </c>
      <c r="E5718" s="204" t="s">
        <v>712</v>
      </c>
      <c r="F5718" s="205">
        <v>360</v>
      </c>
      <c r="G5718" s="205">
        <v>1568</v>
      </c>
      <c r="H5718">
        <f t="shared" si="103"/>
        <v>2011</v>
      </c>
    </row>
    <row r="5719" spans="1:8" x14ac:dyDescent="0.3">
      <c r="A5719" s="203">
        <v>40858</v>
      </c>
      <c r="B5719" s="204" t="s">
        <v>717</v>
      </c>
      <c r="C5719" s="204" t="s">
        <v>718</v>
      </c>
      <c r="D5719" s="204" t="s">
        <v>96</v>
      </c>
      <c r="E5719" s="204" t="s">
        <v>712</v>
      </c>
      <c r="F5719" s="205">
        <v>1030</v>
      </c>
      <c r="G5719" s="205">
        <v>1235</v>
      </c>
      <c r="H5719">
        <f t="shared" si="103"/>
        <v>2011</v>
      </c>
    </row>
    <row r="5720" spans="1:8" x14ac:dyDescent="0.3">
      <c r="A5720" s="203">
        <v>40858</v>
      </c>
      <c r="B5720" s="204" t="s">
        <v>717</v>
      </c>
      <c r="C5720" s="204" t="s">
        <v>719</v>
      </c>
      <c r="D5720" s="204" t="s">
        <v>96</v>
      </c>
      <c r="E5720" s="204" t="s">
        <v>712</v>
      </c>
      <c r="F5720" s="205">
        <v>243</v>
      </c>
      <c r="G5720" s="205">
        <v>324</v>
      </c>
      <c r="H5720">
        <f t="shared" si="103"/>
        <v>2011</v>
      </c>
    </row>
    <row r="5721" spans="1:8" x14ac:dyDescent="0.3">
      <c r="A5721" s="203">
        <v>40858</v>
      </c>
      <c r="B5721" s="204" t="s">
        <v>720</v>
      </c>
      <c r="C5721" s="204" t="s">
        <v>720</v>
      </c>
      <c r="D5721" s="204" t="s">
        <v>96</v>
      </c>
      <c r="E5721" s="204" t="s">
        <v>712</v>
      </c>
      <c r="F5721" s="205">
        <v>46</v>
      </c>
      <c r="G5721" s="205">
        <v>549</v>
      </c>
      <c r="H5721">
        <f t="shared" si="103"/>
        <v>2011</v>
      </c>
    </row>
    <row r="5722" spans="1:8" x14ac:dyDescent="0.3">
      <c r="A5722" s="203">
        <v>40858</v>
      </c>
      <c r="B5722" s="204" t="s">
        <v>720</v>
      </c>
      <c r="C5722" s="204" t="s">
        <v>720</v>
      </c>
      <c r="D5722" s="204" t="s">
        <v>96</v>
      </c>
      <c r="E5722" s="204" t="s">
        <v>721</v>
      </c>
      <c r="F5722" s="205">
        <v>85</v>
      </c>
      <c r="G5722" s="205">
        <v>786</v>
      </c>
      <c r="H5722">
        <f t="shared" si="103"/>
        <v>2011</v>
      </c>
    </row>
    <row r="5723" spans="1:8" x14ac:dyDescent="0.3">
      <c r="A5723" s="203">
        <v>40858</v>
      </c>
      <c r="B5723" s="204" t="s">
        <v>134</v>
      </c>
      <c r="C5723" s="204" t="s">
        <v>134</v>
      </c>
      <c r="D5723" s="204" t="s">
        <v>711</v>
      </c>
      <c r="E5723" s="204" t="s">
        <v>721</v>
      </c>
      <c r="F5723" s="205">
        <v>6159</v>
      </c>
      <c r="G5723" s="205">
        <v>7619</v>
      </c>
      <c r="H5723">
        <f t="shared" si="103"/>
        <v>2011</v>
      </c>
    </row>
    <row r="5724" spans="1:8" x14ac:dyDescent="0.3">
      <c r="A5724" s="203">
        <v>40858</v>
      </c>
      <c r="B5724" s="204" t="s">
        <v>509</v>
      </c>
      <c r="C5724" s="204" t="s">
        <v>713</v>
      </c>
      <c r="D5724" s="204" t="s">
        <v>96</v>
      </c>
      <c r="E5724" s="204" t="s">
        <v>721</v>
      </c>
      <c r="F5724" s="205">
        <v>3835.7000000000003</v>
      </c>
      <c r="G5724" s="205">
        <v>2601.5</v>
      </c>
      <c r="H5724">
        <f t="shared" si="103"/>
        <v>2011</v>
      </c>
    </row>
    <row r="5725" spans="1:8" x14ac:dyDescent="0.3">
      <c r="A5725" s="203">
        <v>40858</v>
      </c>
      <c r="B5725" s="204" t="s">
        <v>509</v>
      </c>
      <c r="C5725" s="204" t="s">
        <v>714</v>
      </c>
      <c r="D5725" s="204" t="s">
        <v>96</v>
      </c>
      <c r="E5725" s="204" t="s">
        <v>721</v>
      </c>
      <c r="F5725" s="205">
        <v>405</v>
      </c>
      <c r="G5725" s="205">
        <v>484</v>
      </c>
      <c r="H5725">
        <f t="shared" si="103"/>
        <v>2011</v>
      </c>
    </row>
    <row r="5726" spans="1:8" x14ac:dyDescent="0.3">
      <c r="A5726" s="203">
        <v>40858</v>
      </c>
      <c r="B5726" s="204" t="s">
        <v>509</v>
      </c>
      <c r="C5726" s="204" t="s">
        <v>715</v>
      </c>
      <c r="D5726" s="204" t="s">
        <v>96</v>
      </c>
      <c r="E5726" s="204" t="s">
        <v>721</v>
      </c>
      <c r="F5726" s="205">
        <v>0</v>
      </c>
      <c r="G5726" s="205">
        <v>3552</v>
      </c>
      <c r="H5726">
        <f t="shared" si="103"/>
        <v>2011</v>
      </c>
    </row>
    <row r="5727" spans="1:8" x14ac:dyDescent="0.3">
      <c r="A5727" s="203">
        <v>40858</v>
      </c>
      <c r="B5727" s="204" t="s">
        <v>716</v>
      </c>
      <c r="C5727" s="204" t="s">
        <v>716</v>
      </c>
      <c r="D5727" s="204" t="s">
        <v>96</v>
      </c>
      <c r="E5727" s="204" t="s">
        <v>721</v>
      </c>
      <c r="F5727" s="205">
        <v>964</v>
      </c>
      <c r="G5727" s="205">
        <v>1599</v>
      </c>
      <c r="H5727">
        <f t="shared" si="103"/>
        <v>2011</v>
      </c>
    </row>
    <row r="5728" spans="1:8" x14ac:dyDescent="0.3">
      <c r="A5728" s="203">
        <v>40858</v>
      </c>
      <c r="B5728" s="204" t="s">
        <v>717</v>
      </c>
      <c r="C5728" s="204" t="s">
        <v>718</v>
      </c>
      <c r="D5728" s="204" t="s">
        <v>96</v>
      </c>
      <c r="E5728" s="204" t="s">
        <v>721</v>
      </c>
      <c r="F5728" s="205">
        <v>801</v>
      </c>
      <c r="G5728" s="205">
        <v>977</v>
      </c>
      <c r="H5728">
        <f t="shared" si="103"/>
        <v>2011</v>
      </c>
    </row>
    <row r="5729" spans="1:8" x14ac:dyDescent="0.3">
      <c r="A5729" s="203">
        <v>40858</v>
      </c>
      <c r="B5729" s="204" t="s">
        <v>717</v>
      </c>
      <c r="C5729" s="204" t="s">
        <v>719</v>
      </c>
      <c r="D5729" s="204" t="s">
        <v>96</v>
      </c>
      <c r="E5729" s="204" t="s">
        <v>721</v>
      </c>
      <c r="F5729" s="205">
        <v>379</v>
      </c>
      <c r="G5729" s="205">
        <v>685</v>
      </c>
      <c r="H5729">
        <f t="shared" si="103"/>
        <v>2011</v>
      </c>
    </row>
    <row r="5730" spans="1:8" x14ac:dyDescent="0.3">
      <c r="A5730" s="203">
        <v>40865</v>
      </c>
      <c r="B5730" s="204" t="s">
        <v>134</v>
      </c>
      <c r="C5730" s="204" t="s">
        <v>134</v>
      </c>
      <c r="D5730" s="204" t="s">
        <v>711</v>
      </c>
      <c r="E5730" s="204" t="s">
        <v>712</v>
      </c>
      <c r="F5730" s="205">
        <v>3755</v>
      </c>
      <c r="G5730" s="205">
        <v>7322</v>
      </c>
      <c r="H5730">
        <f t="shared" si="103"/>
        <v>2011</v>
      </c>
    </row>
    <row r="5731" spans="1:8" x14ac:dyDescent="0.3">
      <c r="A5731" s="203">
        <v>40865</v>
      </c>
      <c r="B5731" s="204" t="s">
        <v>509</v>
      </c>
      <c r="C5731" s="204" t="s">
        <v>713</v>
      </c>
      <c r="D5731" s="204" t="s">
        <v>96</v>
      </c>
      <c r="E5731" s="204" t="s">
        <v>712</v>
      </c>
      <c r="F5731" s="205">
        <v>3050.4</v>
      </c>
      <c r="G5731" s="205">
        <v>2703.4</v>
      </c>
      <c r="H5731">
        <f t="shared" si="103"/>
        <v>2011</v>
      </c>
    </row>
    <row r="5732" spans="1:8" x14ac:dyDescent="0.3">
      <c r="A5732" s="203">
        <v>40865</v>
      </c>
      <c r="B5732" s="204" t="s">
        <v>509</v>
      </c>
      <c r="C5732" s="204" t="s">
        <v>714</v>
      </c>
      <c r="D5732" s="204" t="s">
        <v>96</v>
      </c>
      <c r="E5732" s="204" t="s">
        <v>712</v>
      </c>
      <c r="F5732" s="205">
        <v>238</v>
      </c>
      <c r="G5732" s="205">
        <v>348</v>
      </c>
      <c r="H5732">
        <f t="shared" si="103"/>
        <v>2011</v>
      </c>
    </row>
    <row r="5733" spans="1:8" x14ac:dyDescent="0.3">
      <c r="A5733" s="203">
        <v>40865</v>
      </c>
      <c r="B5733" s="204" t="s">
        <v>509</v>
      </c>
      <c r="C5733" s="204" t="s">
        <v>715</v>
      </c>
      <c r="D5733" s="204" t="s">
        <v>96</v>
      </c>
      <c r="E5733" s="204" t="s">
        <v>712</v>
      </c>
      <c r="F5733" s="205">
        <v>0</v>
      </c>
      <c r="G5733" s="205">
        <v>2349</v>
      </c>
      <c r="H5733">
        <f t="shared" si="103"/>
        <v>2011</v>
      </c>
    </row>
    <row r="5734" spans="1:8" x14ac:dyDescent="0.3">
      <c r="A5734" s="203">
        <v>40865</v>
      </c>
      <c r="B5734" s="204" t="s">
        <v>716</v>
      </c>
      <c r="C5734" s="204" t="s">
        <v>716</v>
      </c>
      <c r="D5734" s="204" t="s">
        <v>96</v>
      </c>
      <c r="E5734" s="204" t="s">
        <v>712</v>
      </c>
      <c r="F5734" s="205">
        <v>524</v>
      </c>
      <c r="G5734" s="205">
        <v>1572</v>
      </c>
      <c r="H5734">
        <f t="shared" si="103"/>
        <v>2011</v>
      </c>
    </row>
    <row r="5735" spans="1:8" x14ac:dyDescent="0.3">
      <c r="A5735" s="203">
        <v>40865</v>
      </c>
      <c r="B5735" s="204" t="s">
        <v>717</v>
      </c>
      <c r="C5735" s="204" t="s">
        <v>718</v>
      </c>
      <c r="D5735" s="204" t="s">
        <v>96</v>
      </c>
      <c r="E5735" s="204" t="s">
        <v>712</v>
      </c>
      <c r="F5735" s="205">
        <v>1069</v>
      </c>
      <c r="G5735" s="205">
        <v>1425</v>
      </c>
      <c r="H5735">
        <f t="shared" si="103"/>
        <v>2011</v>
      </c>
    </row>
    <row r="5736" spans="1:8" x14ac:dyDescent="0.3">
      <c r="A5736" s="203">
        <v>40865</v>
      </c>
      <c r="B5736" s="204" t="s">
        <v>717</v>
      </c>
      <c r="C5736" s="204" t="s">
        <v>719</v>
      </c>
      <c r="D5736" s="204" t="s">
        <v>96</v>
      </c>
      <c r="E5736" s="204" t="s">
        <v>712</v>
      </c>
      <c r="F5736" s="205">
        <v>198</v>
      </c>
      <c r="G5736" s="205">
        <v>272</v>
      </c>
      <c r="H5736">
        <f t="shared" si="103"/>
        <v>2011</v>
      </c>
    </row>
    <row r="5737" spans="1:8" x14ac:dyDescent="0.3">
      <c r="A5737" s="203">
        <v>40865</v>
      </c>
      <c r="B5737" s="204" t="s">
        <v>720</v>
      </c>
      <c r="C5737" s="204" t="s">
        <v>720</v>
      </c>
      <c r="D5737" s="204" t="s">
        <v>96</v>
      </c>
      <c r="E5737" s="204" t="s">
        <v>712</v>
      </c>
      <c r="F5737" s="205">
        <v>70</v>
      </c>
      <c r="G5737" s="205">
        <v>499</v>
      </c>
      <c r="H5737">
        <f t="shared" si="103"/>
        <v>2011</v>
      </c>
    </row>
    <row r="5738" spans="1:8" x14ac:dyDescent="0.3">
      <c r="A5738" s="203">
        <v>40865</v>
      </c>
      <c r="B5738" s="204" t="s">
        <v>720</v>
      </c>
      <c r="C5738" s="204" t="s">
        <v>720</v>
      </c>
      <c r="D5738" s="204" t="s">
        <v>96</v>
      </c>
      <c r="E5738" s="204" t="s">
        <v>721</v>
      </c>
      <c r="F5738" s="205">
        <v>156</v>
      </c>
      <c r="G5738" s="205">
        <v>948</v>
      </c>
      <c r="H5738">
        <f t="shared" si="103"/>
        <v>2011</v>
      </c>
    </row>
    <row r="5739" spans="1:8" x14ac:dyDescent="0.3">
      <c r="A5739" s="203">
        <v>40865</v>
      </c>
      <c r="B5739" s="204" t="s">
        <v>134</v>
      </c>
      <c r="C5739" s="204" t="s">
        <v>134</v>
      </c>
      <c r="D5739" s="204" t="s">
        <v>711</v>
      </c>
      <c r="E5739" s="204" t="s">
        <v>721</v>
      </c>
      <c r="F5739" s="205">
        <v>6510</v>
      </c>
      <c r="G5739" s="205">
        <v>7140</v>
      </c>
      <c r="H5739">
        <f t="shared" si="103"/>
        <v>2011</v>
      </c>
    </row>
    <row r="5740" spans="1:8" x14ac:dyDescent="0.3">
      <c r="A5740" s="203">
        <v>40865</v>
      </c>
      <c r="B5740" s="204" t="s">
        <v>509</v>
      </c>
      <c r="C5740" s="204" t="s">
        <v>713</v>
      </c>
      <c r="D5740" s="204" t="s">
        <v>96</v>
      </c>
      <c r="E5740" s="204" t="s">
        <v>721</v>
      </c>
      <c r="F5740" s="205">
        <v>3736.7000000000003</v>
      </c>
      <c r="G5740" s="205">
        <v>2493.7000000000003</v>
      </c>
      <c r="H5740">
        <f t="shared" si="103"/>
        <v>2011</v>
      </c>
    </row>
    <row r="5741" spans="1:8" x14ac:dyDescent="0.3">
      <c r="A5741" s="203">
        <v>40865</v>
      </c>
      <c r="B5741" s="204" t="s">
        <v>509</v>
      </c>
      <c r="C5741" s="204" t="s">
        <v>714</v>
      </c>
      <c r="D5741" s="204" t="s">
        <v>96</v>
      </c>
      <c r="E5741" s="204" t="s">
        <v>721</v>
      </c>
      <c r="F5741" s="205">
        <v>435</v>
      </c>
      <c r="G5741" s="205">
        <v>577</v>
      </c>
      <c r="H5741">
        <f t="shared" si="103"/>
        <v>2011</v>
      </c>
    </row>
    <row r="5742" spans="1:8" x14ac:dyDescent="0.3">
      <c r="A5742" s="203">
        <v>40865</v>
      </c>
      <c r="B5742" s="204" t="s">
        <v>509</v>
      </c>
      <c r="C5742" s="204" t="s">
        <v>715</v>
      </c>
      <c r="D5742" s="204" t="s">
        <v>96</v>
      </c>
      <c r="E5742" s="204" t="s">
        <v>721</v>
      </c>
      <c r="F5742" s="205">
        <v>0</v>
      </c>
      <c r="G5742" s="205">
        <v>3381</v>
      </c>
      <c r="H5742">
        <f t="shared" si="103"/>
        <v>2011</v>
      </c>
    </row>
    <row r="5743" spans="1:8" x14ac:dyDescent="0.3">
      <c r="A5743" s="203">
        <v>40865</v>
      </c>
      <c r="B5743" s="204" t="s">
        <v>716</v>
      </c>
      <c r="C5743" s="204" t="s">
        <v>716</v>
      </c>
      <c r="D5743" s="204" t="s">
        <v>96</v>
      </c>
      <c r="E5743" s="204" t="s">
        <v>721</v>
      </c>
      <c r="F5743" s="205">
        <v>937</v>
      </c>
      <c r="G5743" s="205">
        <v>1522</v>
      </c>
      <c r="H5743">
        <f t="shared" si="103"/>
        <v>2011</v>
      </c>
    </row>
    <row r="5744" spans="1:8" x14ac:dyDescent="0.3">
      <c r="A5744" s="203">
        <v>40865</v>
      </c>
      <c r="B5744" s="204" t="s">
        <v>717</v>
      </c>
      <c r="C5744" s="204" t="s">
        <v>718</v>
      </c>
      <c r="D5744" s="204" t="s">
        <v>96</v>
      </c>
      <c r="E5744" s="204" t="s">
        <v>721</v>
      </c>
      <c r="F5744" s="205">
        <v>969</v>
      </c>
      <c r="G5744" s="205">
        <v>878</v>
      </c>
      <c r="H5744">
        <f t="shared" si="103"/>
        <v>2011</v>
      </c>
    </row>
    <row r="5745" spans="1:8" x14ac:dyDescent="0.3">
      <c r="A5745" s="203">
        <v>40865</v>
      </c>
      <c r="B5745" s="204" t="s">
        <v>717</v>
      </c>
      <c r="C5745" s="204" t="s">
        <v>719</v>
      </c>
      <c r="D5745" s="204" t="s">
        <v>96</v>
      </c>
      <c r="E5745" s="204" t="s">
        <v>721</v>
      </c>
      <c r="F5745" s="205">
        <v>464</v>
      </c>
      <c r="G5745" s="205">
        <v>851</v>
      </c>
      <c r="H5745">
        <f t="shared" si="103"/>
        <v>2011</v>
      </c>
    </row>
    <row r="5746" spans="1:8" x14ac:dyDescent="0.3">
      <c r="A5746" s="203">
        <v>40872</v>
      </c>
      <c r="B5746" s="204" t="s">
        <v>134</v>
      </c>
      <c r="C5746" s="204" t="s">
        <v>134</v>
      </c>
      <c r="D5746" s="204" t="s">
        <v>711</v>
      </c>
      <c r="E5746" s="204" t="s">
        <v>712</v>
      </c>
      <c r="F5746" s="205">
        <v>3880</v>
      </c>
      <c r="G5746" s="205">
        <v>9446</v>
      </c>
      <c r="H5746">
        <f t="shared" si="103"/>
        <v>2011</v>
      </c>
    </row>
    <row r="5747" spans="1:8" x14ac:dyDescent="0.3">
      <c r="A5747" s="203">
        <v>40872</v>
      </c>
      <c r="B5747" s="204" t="s">
        <v>509</v>
      </c>
      <c r="C5747" s="204" t="s">
        <v>713</v>
      </c>
      <c r="D5747" s="204" t="s">
        <v>96</v>
      </c>
      <c r="E5747" s="204" t="s">
        <v>712</v>
      </c>
      <c r="F5747" s="205">
        <v>2702.8</v>
      </c>
      <c r="G5747" s="205">
        <v>2466.6000000000004</v>
      </c>
      <c r="H5747">
        <f t="shared" si="103"/>
        <v>2011</v>
      </c>
    </row>
    <row r="5748" spans="1:8" x14ac:dyDescent="0.3">
      <c r="A5748" s="203">
        <v>40872</v>
      </c>
      <c r="B5748" s="204" t="s">
        <v>509</v>
      </c>
      <c r="C5748" s="204" t="s">
        <v>714</v>
      </c>
      <c r="D5748" s="204" t="s">
        <v>96</v>
      </c>
      <c r="E5748" s="204" t="s">
        <v>712</v>
      </c>
      <c r="F5748" s="205">
        <v>275</v>
      </c>
      <c r="G5748" s="205">
        <v>454</v>
      </c>
      <c r="H5748">
        <f t="shared" si="103"/>
        <v>2011</v>
      </c>
    </row>
    <row r="5749" spans="1:8" x14ac:dyDescent="0.3">
      <c r="A5749" s="203">
        <v>40872</v>
      </c>
      <c r="B5749" s="204" t="s">
        <v>509</v>
      </c>
      <c r="C5749" s="204" t="s">
        <v>715</v>
      </c>
      <c r="D5749" s="204" t="s">
        <v>96</v>
      </c>
      <c r="E5749" s="204" t="s">
        <v>712</v>
      </c>
      <c r="F5749" s="205">
        <v>0</v>
      </c>
      <c r="G5749" s="205">
        <v>2268</v>
      </c>
      <c r="H5749">
        <f t="shared" si="103"/>
        <v>2011</v>
      </c>
    </row>
    <row r="5750" spans="1:8" x14ac:dyDescent="0.3">
      <c r="A5750" s="203">
        <v>40872</v>
      </c>
      <c r="B5750" s="204" t="s">
        <v>716</v>
      </c>
      <c r="C5750" s="204" t="s">
        <v>716</v>
      </c>
      <c r="D5750" s="204" t="s">
        <v>96</v>
      </c>
      <c r="E5750" s="204" t="s">
        <v>712</v>
      </c>
      <c r="F5750" s="205">
        <v>885</v>
      </c>
      <c r="G5750" s="205">
        <v>1882</v>
      </c>
      <c r="H5750">
        <f t="shared" si="103"/>
        <v>2011</v>
      </c>
    </row>
    <row r="5751" spans="1:8" x14ac:dyDescent="0.3">
      <c r="A5751" s="203">
        <v>40872</v>
      </c>
      <c r="B5751" s="204" t="s">
        <v>717</v>
      </c>
      <c r="C5751" s="204" t="s">
        <v>718</v>
      </c>
      <c r="D5751" s="204" t="s">
        <v>96</v>
      </c>
      <c r="E5751" s="204" t="s">
        <v>712</v>
      </c>
      <c r="F5751" s="205">
        <v>1030</v>
      </c>
      <c r="G5751" s="205">
        <v>1670</v>
      </c>
      <c r="H5751">
        <f t="shared" si="103"/>
        <v>2011</v>
      </c>
    </row>
    <row r="5752" spans="1:8" x14ac:dyDescent="0.3">
      <c r="A5752" s="203">
        <v>40872</v>
      </c>
      <c r="B5752" s="204" t="s">
        <v>717</v>
      </c>
      <c r="C5752" s="204" t="s">
        <v>719</v>
      </c>
      <c r="D5752" s="204" t="s">
        <v>96</v>
      </c>
      <c r="E5752" s="204" t="s">
        <v>712</v>
      </c>
      <c r="F5752" s="205">
        <v>86</v>
      </c>
      <c r="G5752" s="205">
        <v>255</v>
      </c>
      <c r="H5752">
        <f t="shared" si="103"/>
        <v>2011</v>
      </c>
    </row>
    <row r="5753" spans="1:8" x14ac:dyDescent="0.3">
      <c r="A5753" s="203">
        <v>40872</v>
      </c>
      <c r="B5753" s="204" t="s">
        <v>720</v>
      </c>
      <c r="C5753" s="204" t="s">
        <v>720</v>
      </c>
      <c r="D5753" s="204" t="s">
        <v>96</v>
      </c>
      <c r="E5753" s="204" t="s">
        <v>712</v>
      </c>
      <c r="F5753" s="205">
        <v>149</v>
      </c>
      <c r="G5753" s="205">
        <v>483</v>
      </c>
      <c r="H5753">
        <f t="shared" si="103"/>
        <v>2011</v>
      </c>
    </row>
    <row r="5754" spans="1:8" x14ac:dyDescent="0.3">
      <c r="A5754" s="203">
        <v>40872</v>
      </c>
      <c r="B5754" s="204" t="s">
        <v>720</v>
      </c>
      <c r="C5754" s="204" t="s">
        <v>720</v>
      </c>
      <c r="D5754" s="204" t="s">
        <v>96</v>
      </c>
      <c r="E5754" s="204" t="s">
        <v>721</v>
      </c>
      <c r="F5754" s="205">
        <v>135</v>
      </c>
      <c r="G5754" s="205">
        <v>868</v>
      </c>
      <c r="H5754">
        <f t="shared" si="103"/>
        <v>2011</v>
      </c>
    </row>
    <row r="5755" spans="1:8" x14ac:dyDescent="0.3">
      <c r="A5755" s="203">
        <v>40872</v>
      </c>
      <c r="B5755" s="204" t="s">
        <v>134</v>
      </c>
      <c r="C5755" s="204" t="s">
        <v>134</v>
      </c>
      <c r="D5755" s="204" t="s">
        <v>711</v>
      </c>
      <c r="E5755" s="204" t="s">
        <v>721</v>
      </c>
      <c r="F5755" s="205">
        <v>6225</v>
      </c>
      <c r="G5755" s="205">
        <v>7587</v>
      </c>
      <c r="H5755">
        <f t="shared" si="103"/>
        <v>2011</v>
      </c>
    </row>
    <row r="5756" spans="1:8" x14ac:dyDescent="0.3">
      <c r="A5756" s="203">
        <v>40872</v>
      </c>
      <c r="B5756" s="204" t="s">
        <v>509</v>
      </c>
      <c r="C5756" s="204" t="s">
        <v>713</v>
      </c>
      <c r="D5756" s="204" t="s">
        <v>96</v>
      </c>
      <c r="E5756" s="204" t="s">
        <v>721</v>
      </c>
      <c r="F5756" s="205">
        <v>3385.8</v>
      </c>
      <c r="G5756" s="205">
        <v>2489.3000000000002</v>
      </c>
      <c r="H5756">
        <f t="shared" si="103"/>
        <v>2011</v>
      </c>
    </row>
    <row r="5757" spans="1:8" x14ac:dyDescent="0.3">
      <c r="A5757" s="203">
        <v>40872</v>
      </c>
      <c r="B5757" s="204" t="s">
        <v>509</v>
      </c>
      <c r="C5757" s="204" t="s">
        <v>714</v>
      </c>
      <c r="D5757" s="204" t="s">
        <v>96</v>
      </c>
      <c r="E5757" s="204" t="s">
        <v>721</v>
      </c>
      <c r="F5757" s="205">
        <v>472</v>
      </c>
      <c r="G5757" s="205">
        <v>641</v>
      </c>
      <c r="H5757">
        <f t="shared" si="103"/>
        <v>2011</v>
      </c>
    </row>
    <row r="5758" spans="1:8" x14ac:dyDescent="0.3">
      <c r="A5758" s="203">
        <v>40872</v>
      </c>
      <c r="B5758" s="204" t="s">
        <v>509</v>
      </c>
      <c r="C5758" s="204" t="s">
        <v>715</v>
      </c>
      <c r="D5758" s="204" t="s">
        <v>96</v>
      </c>
      <c r="E5758" s="204" t="s">
        <v>721</v>
      </c>
      <c r="F5758" s="205">
        <v>0</v>
      </c>
      <c r="G5758" s="205">
        <v>3377</v>
      </c>
      <c r="H5758">
        <f t="shared" si="103"/>
        <v>2011</v>
      </c>
    </row>
    <row r="5759" spans="1:8" x14ac:dyDescent="0.3">
      <c r="A5759" s="203">
        <v>40872</v>
      </c>
      <c r="B5759" s="204" t="s">
        <v>716</v>
      </c>
      <c r="C5759" s="204" t="s">
        <v>716</v>
      </c>
      <c r="D5759" s="204" t="s">
        <v>96</v>
      </c>
      <c r="E5759" s="204" t="s">
        <v>721</v>
      </c>
      <c r="F5759" s="205">
        <v>1229</v>
      </c>
      <c r="G5759" s="205">
        <v>1499</v>
      </c>
      <c r="H5759">
        <f t="shared" si="103"/>
        <v>2011</v>
      </c>
    </row>
    <row r="5760" spans="1:8" x14ac:dyDescent="0.3">
      <c r="A5760" s="203">
        <v>40872</v>
      </c>
      <c r="B5760" s="204" t="s">
        <v>717</v>
      </c>
      <c r="C5760" s="204" t="s">
        <v>718</v>
      </c>
      <c r="D5760" s="204" t="s">
        <v>96</v>
      </c>
      <c r="E5760" s="204" t="s">
        <v>721</v>
      </c>
      <c r="F5760" s="205">
        <v>862</v>
      </c>
      <c r="G5760" s="205">
        <v>939</v>
      </c>
      <c r="H5760">
        <f t="shared" si="103"/>
        <v>2011</v>
      </c>
    </row>
    <row r="5761" spans="1:8" x14ac:dyDescent="0.3">
      <c r="A5761" s="203">
        <v>40872</v>
      </c>
      <c r="B5761" s="204" t="s">
        <v>717</v>
      </c>
      <c r="C5761" s="204" t="s">
        <v>719</v>
      </c>
      <c r="D5761" s="204" t="s">
        <v>96</v>
      </c>
      <c r="E5761" s="204" t="s">
        <v>721</v>
      </c>
      <c r="F5761" s="205">
        <v>533</v>
      </c>
      <c r="G5761" s="205">
        <v>876</v>
      </c>
      <c r="H5761">
        <f t="shared" si="103"/>
        <v>2011</v>
      </c>
    </row>
    <row r="5762" spans="1:8" x14ac:dyDescent="0.3">
      <c r="A5762" s="203">
        <v>40879</v>
      </c>
      <c r="B5762" s="204" t="s">
        <v>134</v>
      </c>
      <c r="C5762" s="204" t="s">
        <v>134</v>
      </c>
      <c r="D5762" s="204" t="s">
        <v>711</v>
      </c>
      <c r="E5762" s="204" t="s">
        <v>712</v>
      </c>
      <c r="F5762" s="205">
        <v>4011</v>
      </c>
      <c r="G5762" s="205">
        <v>9525</v>
      </c>
      <c r="H5762">
        <f t="shared" si="103"/>
        <v>2011</v>
      </c>
    </row>
    <row r="5763" spans="1:8" x14ac:dyDescent="0.3">
      <c r="A5763" s="203">
        <v>40879</v>
      </c>
      <c r="B5763" s="204" t="s">
        <v>509</v>
      </c>
      <c r="C5763" s="204" t="s">
        <v>713</v>
      </c>
      <c r="D5763" s="204" t="s">
        <v>96</v>
      </c>
      <c r="E5763" s="204" t="s">
        <v>712</v>
      </c>
      <c r="F5763" s="205">
        <v>2803.5</v>
      </c>
      <c r="G5763" s="205">
        <v>2858.0000000000005</v>
      </c>
      <c r="H5763">
        <f t="shared" ref="H5763:H5826" si="104">YEAR(A5763)</f>
        <v>2011</v>
      </c>
    </row>
    <row r="5764" spans="1:8" x14ac:dyDescent="0.3">
      <c r="A5764" s="203">
        <v>40879</v>
      </c>
      <c r="B5764" s="204" t="s">
        <v>509</v>
      </c>
      <c r="C5764" s="204" t="s">
        <v>714</v>
      </c>
      <c r="D5764" s="204" t="s">
        <v>96</v>
      </c>
      <c r="E5764" s="204" t="s">
        <v>712</v>
      </c>
      <c r="F5764" s="205">
        <v>63</v>
      </c>
      <c r="G5764" s="205">
        <v>188</v>
      </c>
      <c r="H5764">
        <f t="shared" si="104"/>
        <v>2011</v>
      </c>
    </row>
    <row r="5765" spans="1:8" x14ac:dyDescent="0.3">
      <c r="A5765" s="203">
        <v>40879</v>
      </c>
      <c r="B5765" s="204" t="s">
        <v>509</v>
      </c>
      <c r="C5765" s="204" t="s">
        <v>715</v>
      </c>
      <c r="D5765" s="204" t="s">
        <v>96</v>
      </c>
      <c r="E5765" s="204" t="s">
        <v>712</v>
      </c>
      <c r="F5765" s="205">
        <v>0</v>
      </c>
      <c r="G5765" s="205">
        <v>2477</v>
      </c>
      <c r="H5765">
        <f t="shared" si="104"/>
        <v>2011</v>
      </c>
    </row>
    <row r="5766" spans="1:8" x14ac:dyDescent="0.3">
      <c r="A5766" s="203">
        <v>40879</v>
      </c>
      <c r="B5766" s="204" t="s">
        <v>716</v>
      </c>
      <c r="C5766" s="204" t="s">
        <v>716</v>
      </c>
      <c r="D5766" s="204" t="s">
        <v>96</v>
      </c>
      <c r="E5766" s="204" t="s">
        <v>712</v>
      </c>
      <c r="F5766" s="205">
        <v>447</v>
      </c>
      <c r="G5766" s="205">
        <v>1884</v>
      </c>
      <c r="H5766">
        <f t="shared" si="104"/>
        <v>2011</v>
      </c>
    </row>
    <row r="5767" spans="1:8" x14ac:dyDescent="0.3">
      <c r="A5767" s="203">
        <v>40879</v>
      </c>
      <c r="B5767" s="204" t="s">
        <v>717</v>
      </c>
      <c r="C5767" s="204" t="s">
        <v>718</v>
      </c>
      <c r="D5767" s="204" t="s">
        <v>96</v>
      </c>
      <c r="E5767" s="204" t="s">
        <v>712</v>
      </c>
      <c r="F5767" s="205">
        <v>817</v>
      </c>
      <c r="G5767" s="205">
        <v>1508</v>
      </c>
      <c r="H5767">
        <f t="shared" si="104"/>
        <v>2011</v>
      </c>
    </row>
    <row r="5768" spans="1:8" x14ac:dyDescent="0.3">
      <c r="A5768" s="203">
        <v>40879</v>
      </c>
      <c r="B5768" s="204" t="s">
        <v>717</v>
      </c>
      <c r="C5768" s="204" t="s">
        <v>719</v>
      </c>
      <c r="D5768" s="204" t="s">
        <v>96</v>
      </c>
      <c r="E5768" s="204" t="s">
        <v>712</v>
      </c>
      <c r="F5768" s="205">
        <v>273</v>
      </c>
      <c r="G5768" s="205">
        <v>342</v>
      </c>
      <c r="H5768">
        <f t="shared" si="104"/>
        <v>2011</v>
      </c>
    </row>
    <row r="5769" spans="1:8" x14ac:dyDescent="0.3">
      <c r="A5769" s="203">
        <v>40879</v>
      </c>
      <c r="B5769" s="204" t="s">
        <v>720</v>
      </c>
      <c r="C5769" s="204" t="s">
        <v>720</v>
      </c>
      <c r="D5769" s="204" t="s">
        <v>96</v>
      </c>
      <c r="E5769" s="204" t="s">
        <v>712</v>
      </c>
      <c r="F5769" s="205">
        <v>166</v>
      </c>
      <c r="G5769" s="205">
        <v>403</v>
      </c>
      <c r="H5769">
        <f t="shared" si="104"/>
        <v>2011</v>
      </c>
    </row>
    <row r="5770" spans="1:8" x14ac:dyDescent="0.3">
      <c r="A5770" s="203">
        <v>40879</v>
      </c>
      <c r="B5770" s="204" t="s">
        <v>720</v>
      </c>
      <c r="C5770" s="204" t="s">
        <v>720</v>
      </c>
      <c r="D5770" s="204" t="s">
        <v>96</v>
      </c>
      <c r="E5770" s="204" t="s">
        <v>721</v>
      </c>
      <c r="F5770" s="205">
        <v>8</v>
      </c>
      <c r="G5770" s="205">
        <v>753</v>
      </c>
      <c r="H5770">
        <f t="shared" si="104"/>
        <v>2011</v>
      </c>
    </row>
    <row r="5771" spans="1:8" x14ac:dyDescent="0.3">
      <c r="A5771" s="203">
        <v>40879</v>
      </c>
      <c r="B5771" s="204" t="s">
        <v>134</v>
      </c>
      <c r="C5771" s="204" t="s">
        <v>134</v>
      </c>
      <c r="D5771" s="204" t="s">
        <v>711</v>
      </c>
      <c r="E5771" s="204" t="s">
        <v>721</v>
      </c>
      <c r="F5771" s="205">
        <v>6851</v>
      </c>
      <c r="G5771" s="205">
        <v>7356</v>
      </c>
      <c r="H5771">
        <f t="shared" si="104"/>
        <v>2011</v>
      </c>
    </row>
    <row r="5772" spans="1:8" x14ac:dyDescent="0.3">
      <c r="A5772" s="203">
        <v>40879</v>
      </c>
      <c r="B5772" s="204" t="s">
        <v>509</v>
      </c>
      <c r="C5772" s="204" t="s">
        <v>713</v>
      </c>
      <c r="D5772" s="204" t="s">
        <v>96</v>
      </c>
      <c r="E5772" s="204" t="s">
        <v>721</v>
      </c>
      <c r="F5772" s="205">
        <v>3545.3</v>
      </c>
      <c r="G5772" s="205">
        <v>2750</v>
      </c>
      <c r="H5772">
        <f t="shared" si="104"/>
        <v>2011</v>
      </c>
    </row>
    <row r="5773" spans="1:8" x14ac:dyDescent="0.3">
      <c r="A5773" s="203">
        <v>40879</v>
      </c>
      <c r="B5773" s="204" t="s">
        <v>509</v>
      </c>
      <c r="C5773" s="204" t="s">
        <v>714</v>
      </c>
      <c r="D5773" s="204" t="s">
        <v>96</v>
      </c>
      <c r="E5773" s="204" t="s">
        <v>721</v>
      </c>
      <c r="F5773" s="205">
        <v>410</v>
      </c>
      <c r="G5773" s="205">
        <v>685</v>
      </c>
      <c r="H5773">
        <f t="shared" si="104"/>
        <v>2011</v>
      </c>
    </row>
    <row r="5774" spans="1:8" x14ac:dyDescent="0.3">
      <c r="A5774" s="203">
        <v>40879</v>
      </c>
      <c r="B5774" s="204" t="s">
        <v>509</v>
      </c>
      <c r="C5774" s="204" t="s">
        <v>715</v>
      </c>
      <c r="D5774" s="204" t="s">
        <v>96</v>
      </c>
      <c r="E5774" s="204" t="s">
        <v>721</v>
      </c>
      <c r="F5774" s="205">
        <v>0</v>
      </c>
      <c r="G5774" s="205">
        <v>3213</v>
      </c>
      <c r="H5774">
        <f t="shared" si="104"/>
        <v>2011</v>
      </c>
    </row>
    <row r="5775" spans="1:8" x14ac:dyDescent="0.3">
      <c r="A5775" s="203">
        <v>40879</v>
      </c>
      <c r="B5775" s="204" t="s">
        <v>716</v>
      </c>
      <c r="C5775" s="204" t="s">
        <v>716</v>
      </c>
      <c r="D5775" s="204" t="s">
        <v>96</v>
      </c>
      <c r="E5775" s="204" t="s">
        <v>721</v>
      </c>
      <c r="F5775" s="205">
        <v>1225</v>
      </c>
      <c r="G5775" s="205">
        <v>1358</v>
      </c>
      <c r="H5775">
        <f t="shared" si="104"/>
        <v>2011</v>
      </c>
    </row>
    <row r="5776" spans="1:8" x14ac:dyDescent="0.3">
      <c r="A5776" s="203">
        <v>40879</v>
      </c>
      <c r="B5776" s="204" t="s">
        <v>717</v>
      </c>
      <c r="C5776" s="204" t="s">
        <v>718</v>
      </c>
      <c r="D5776" s="204" t="s">
        <v>96</v>
      </c>
      <c r="E5776" s="204" t="s">
        <v>721</v>
      </c>
      <c r="F5776" s="205">
        <v>1066</v>
      </c>
      <c r="G5776" s="205">
        <v>1129</v>
      </c>
      <c r="H5776">
        <f t="shared" si="104"/>
        <v>2011</v>
      </c>
    </row>
    <row r="5777" spans="1:8" x14ac:dyDescent="0.3">
      <c r="A5777" s="203">
        <v>40879</v>
      </c>
      <c r="B5777" s="204" t="s">
        <v>717</v>
      </c>
      <c r="C5777" s="204" t="s">
        <v>719</v>
      </c>
      <c r="D5777" s="204" t="s">
        <v>96</v>
      </c>
      <c r="E5777" s="204" t="s">
        <v>721</v>
      </c>
      <c r="F5777" s="205">
        <v>374</v>
      </c>
      <c r="G5777" s="205">
        <v>776</v>
      </c>
      <c r="H5777">
        <f t="shared" si="104"/>
        <v>2011</v>
      </c>
    </row>
    <row r="5778" spans="1:8" x14ac:dyDescent="0.3">
      <c r="A5778" s="203">
        <v>40886</v>
      </c>
      <c r="B5778" s="204" t="s">
        <v>134</v>
      </c>
      <c r="C5778" s="204" t="s">
        <v>134</v>
      </c>
      <c r="D5778" s="204" t="s">
        <v>711</v>
      </c>
      <c r="E5778" s="204" t="s">
        <v>712</v>
      </c>
      <c r="F5778" s="205">
        <v>5251</v>
      </c>
      <c r="G5778" s="205">
        <v>8928</v>
      </c>
      <c r="H5778">
        <f t="shared" si="104"/>
        <v>2011</v>
      </c>
    </row>
    <row r="5779" spans="1:8" x14ac:dyDescent="0.3">
      <c r="A5779" s="203">
        <v>40886</v>
      </c>
      <c r="B5779" s="204" t="s">
        <v>509</v>
      </c>
      <c r="C5779" s="204" t="s">
        <v>713</v>
      </c>
      <c r="D5779" s="204" t="s">
        <v>96</v>
      </c>
      <c r="E5779" s="204" t="s">
        <v>712</v>
      </c>
      <c r="F5779" s="205">
        <v>2251.7000000000003</v>
      </c>
      <c r="G5779" s="205">
        <v>2816.7000000000003</v>
      </c>
      <c r="H5779">
        <f t="shared" si="104"/>
        <v>2011</v>
      </c>
    </row>
    <row r="5780" spans="1:8" x14ac:dyDescent="0.3">
      <c r="A5780" s="203">
        <v>40886</v>
      </c>
      <c r="B5780" s="204" t="s">
        <v>509</v>
      </c>
      <c r="C5780" s="204" t="s">
        <v>714</v>
      </c>
      <c r="D5780" s="204" t="s">
        <v>96</v>
      </c>
      <c r="E5780" s="204" t="s">
        <v>712</v>
      </c>
      <c r="F5780" s="205">
        <v>634</v>
      </c>
      <c r="G5780" s="205">
        <v>255</v>
      </c>
      <c r="H5780">
        <f t="shared" si="104"/>
        <v>2011</v>
      </c>
    </row>
    <row r="5781" spans="1:8" x14ac:dyDescent="0.3">
      <c r="A5781" s="203">
        <v>40886</v>
      </c>
      <c r="B5781" s="204" t="s">
        <v>509</v>
      </c>
      <c r="C5781" s="204" t="s">
        <v>715</v>
      </c>
      <c r="D5781" s="204" t="s">
        <v>96</v>
      </c>
      <c r="E5781" s="204" t="s">
        <v>712</v>
      </c>
      <c r="F5781" s="205">
        <v>0</v>
      </c>
      <c r="G5781" s="205">
        <v>2527</v>
      </c>
      <c r="H5781">
        <f t="shared" si="104"/>
        <v>2011</v>
      </c>
    </row>
    <row r="5782" spans="1:8" x14ac:dyDescent="0.3">
      <c r="A5782" s="203">
        <v>40886</v>
      </c>
      <c r="B5782" s="204" t="s">
        <v>716</v>
      </c>
      <c r="C5782" s="204" t="s">
        <v>716</v>
      </c>
      <c r="D5782" s="204" t="s">
        <v>96</v>
      </c>
      <c r="E5782" s="204" t="s">
        <v>712</v>
      </c>
      <c r="F5782" s="205">
        <v>722</v>
      </c>
      <c r="G5782" s="205">
        <v>1659</v>
      </c>
      <c r="H5782">
        <f t="shared" si="104"/>
        <v>2011</v>
      </c>
    </row>
    <row r="5783" spans="1:8" x14ac:dyDescent="0.3">
      <c r="A5783" s="203">
        <v>40886</v>
      </c>
      <c r="B5783" s="204" t="s">
        <v>717</v>
      </c>
      <c r="C5783" s="204" t="s">
        <v>718</v>
      </c>
      <c r="D5783" s="204" t="s">
        <v>96</v>
      </c>
      <c r="E5783" s="204" t="s">
        <v>712</v>
      </c>
      <c r="F5783" s="205">
        <v>846</v>
      </c>
      <c r="G5783" s="205">
        <v>1232</v>
      </c>
      <c r="H5783">
        <f t="shared" si="104"/>
        <v>2011</v>
      </c>
    </row>
    <row r="5784" spans="1:8" x14ac:dyDescent="0.3">
      <c r="A5784" s="203">
        <v>40886</v>
      </c>
      <c r="B5784" s="204" t="s">
        <v>717</v>
      </c>
      <c r="C5784" s="204" t="s">
        <v>719</v>
      </c>
      <c r="D5784" s="204" t="s">
        <v>96</v>
      </c>
      <c r="E5784" s="204" t="s">
        <v>712</v>
      </c>
      <c r="F5784" s="205">
        <v>105</v>
      </c>
      <c r="G5784" s="205">
        <v>302</v>
      </c>
      <c r="H5784">
        <f t="shared" si="104"/>
        <v>2011</v>
      </c>
    </row>
    <row r="5785" spans="1:8" x14ac:dyDescent="0.3">
      <c r="A5785" s="203">
        <v>40886</v>
      </c>
      <c r="B5785" s="204" t="s">
        <v>720</v>
      </c>
      <c r="C5785" s="204" t="s">
        <v>720</v>
      </c>
      <c r="D5785" s="204" t="s">
        <v>96</v>
      </c>
      <c r="E5785" s="204" t="s">
        <v>712</v>
      </c>
      <c r="F5785" s="205">
        <v>84</v>
      </c>
      <c r="G5785" s="205">
        <v>372</v>
      </c>
      <c r="H5785">
        <f t="shared" si="104"/>
        <v>2011</v>
      </c>
    </row>
    <row r="5786" spans="1:8" x14ac:dyDescent="0.3">
      <c r="A5786" s="203">
        <v>40886</v>
      </c>
      <c r="B5786" s="204" t="s">
        <v>720</v>
      </c>
      <c r="C5786" s="204" t="s">
        <v>720</v>
      </c>
      <c r="D5786" s="204" t="s">
        <v>96</v>
      </c>
      <c r="E5786" s="204" t="s">
        <v>721</v>
      </c>
      <c r="F5786" s="205">
        <v>179</v>
      </c>
      <c r="G5786" s="205">
        <v>804</v>
      </c>
      <c r="H5786">
        <f t="shared" si="104"/>
        <v>2011</v>
      </c>
    </row>
    <row r="5787" spans="1:8" x14ac:dyDescent="0.3">
      <c r="A5787" s="203">
        <v>40886</v>
      </c>
      <c r="B5787" s="204" t="s">
        <v>134</v>
      </c>
      <c r="C5787" s="204" t="s">
        <v>134</v>
      </c>
      <c r="D5787" s="204" t="s">
        <v>711</v>
      </c>
      <c r="E5787" s="204" t="s">
        <v>721</v>
      </c>
      <c r="F5787" s="205">
        <v>5310</v>
      </c>
      <c r="G5787" s="205">
        <v>7572</v>
      </c>
      <c r="H5787">
        <f t="shared" si="104"/>
        <v>2011</v>
      </c>
    </row>
    <row r="5788" spans="1:8" x14ac:dyDescent="0.3">
      <c r="A5788" s="203">
        <v>40886</v>
      </c>
      <c r="B5788" s="204" t="s">
        <v>509</v>
      </c>
      <c r="C5788" s="204" t="s">
        <v>713</v>
      </c>
      <c r="D5788" s="204" t="s">
        <v>96</v>
      </c>
      <c r="E5788" s="204" t="s">
        <v>721</v>
      </c>
      <c r="F5788" s="205">
        <v>3033.8</v>
      </c>
      <c r="G5788" s="205">
        <v>2346.3000000000002</v>
      </c>
      <c r="H5788">
        <f t="shared" si="104"/>
        <v>2011</v>
      </c>
    </row>
    <row r="5789" spans="1:8" x14ac:dyDescent="0.3">
      <c r="A5789" s="203">
        <v>40886</v>
      </c>
      <c r="B5789" s="204" t="s">
        <v>509</v>
      </c>
      <c r="C5789" s="204" t="s">
        <v>714</v>
      </c>
      <c r="D5789" s="204" t="s">
        <v>96</v>
      </c>
      <c r="E5789" s="204" t="s">
        <v>721</v>
      </c>
      <c r="F5789" s="205">
        <v>191</v>
      </c>
      <c r="G5789" s="205">
        <v>467</v>
      </c>
      <c r="H5789">
        <f t="shared" si="104"/>
        <v>2011</v>
      </c>
    </row>
    <row r="5790" spans="1:8" x14ac:dyDescent="0.3">
      <c r="A5790" s="203">
        <v>40886</v>
      </c>
      <c r="B5790" s="204" t="s">
        <v>509</v>
      </c>
      <c r="C5790" s="204" t="s">
        <v>715</v>
      </c>
      <c r="D5790" s="204" t="s">
        <v>96</v>
      </c>
      <c r="E5790" s="204" t="s">
        <v>721</v>
      </c>
      <c r="F5790" s="205">
        <v>0</v>
      </c>
      <c r="G5790" s="205">
        <v>3130</v>
      </c>
      <c r="H5790">
        <f t="shared" si="104"/>
        <v>2011</v>
      </c>
    </row>
    <row r="5791" spans="1:8" x14ac:dyDescent="0.3">
      <c r="A5791" s="203">
        <v>40886</v>
      </c>
      <c r="B5791" s="204" t="s">
        <v>716</v>
      </c>
      <c r="C5791" s="204" t="s">
        <v>716</v>
      </c>
      <c r="D5791" s="204" t="s">
        <v>96</v>
      </c>
      <c r="E5791" s="204" t="s">
        <v>721</v>
      </c>
      <c r="F5791" s="205">
        <v>898</v>
      </c>
      <c r="G5791" s="205">
        <v>1635</v>
      </c>
      <c r="H5791">
        <f t="shared" si="104"/>
        <v>2011</v>
      </c>
    </row>
    <row r="5792" spans="1:8" x14ac:dyDescent="0.3">
      <c r="A5792" s="203">
        <v>40886</v>
      </c>
      <c r="B5792" s="204" t="s">
        <v>717</v>
      </c>
      <c r="C5792" s="204" t="s">
        <v>718</v>
      </c>
      <c r="D5792" s="204" t="s">
        <v>96</v>
      </c>
      <c r="E5792" s="204" t="s">
        <v>721</v>
      </c>
      <c r="F5792" s="205">
        <v>785</v>
      </c>
      <c r="G5792" s="205">
        <v>1194</v>
      </c>
      <c r="H5792">
        <f t="shared" si="104"/>
        <v>2011</v>
      </c>
    </row>
    <row r="5793" spans="1:8" x14ac:dyDescent="0.3">
      <c r="A5793" s="203">
        <v>40886</v>
      </c>
      <c r="B5793" s="204" t="s">
        <v>717</v>
      </c>
      <c r="C5793" s="204" t="s">
        <v>719</v>
      </c>
      <c r="D5793" s="204" t="s">
        <v>96</v>
      </c>
      <c r="E5793" s="204" t="s">
        <v>721</v>
      </c>
      <c r="F5793" s="205">
        <v>400</v>
      </c>
      <c r="G5793" s="205">
        <v>827</v>
      </c>
      <c r="H5793">
        <f t="shared" si="104"/>
        <v>2011</v>
      </c>
    </row>
    <row r="5794" spans="1:8" x14ac:dyDescent="0.3">
      <c r="A5794" s="203">
        <v>40893</v>
      </c>
      <c r="B5794" s="204" t="s">
        <v>134</v>
      </c>
      <c r="C5794" s="204" t="s">
        <v>134</v>
      </c>
      <c r="D5794" s="204" t="s">
        <v>711</v>
      </c>
      <c r="E5794" s="204" t="s">
        <v>712</v>
      </c>
      <c r="F5794" s="205">
        <v>4930</v>
      </c>
      <c r="G5794" s="205">
        <v>9647</v>
      </c>
      <c r="H5794">
        <f t="shared" si="104"/>
        <v>2011</v>
      </c>
    </row>
    <row r="5795" spans="1:8" x14ac:dyDescent="0.3">
      <c r="A5795" s="203">
        <v>40893</v>
      </c>
      <c r="B5795" s="204" t="s">
        <v>509</v>
      </c>
      <c r="C5795" s="204" t="s">
        <v>713</v>
      </c>
      <c r="D5795" s="204" t="s">
        <v>96</v>
      </c>
      <c r="E5795" s="204" t="s">
        <v>712</v>
      </c>
      <c r="F5795" s="205">
        <v>2792.9</v>
      </c>
      <c r="G5795" s="205">
        <v>3017.4</v>
      </c>
      <c r="H5795">
        <f t="shared" si="104"/>
        <v>2011</v>
      </c>
    </row>
    <row r="5796" spans="1:8" x14ac:dyDescent="0.3">
      <c r="A5796" s="203">
        <v>40893</v>
      </c>
      <c r="B5796" s="204" t="s">
        <v>509</v>
      </c>
      <c r="C5796" s="204" t="s">
        <v>714</v>
      </c>
      <c r="D5796" s="204" t="s">
        <v>96</v>
      </c>
      <c r="E5796" s="204" t="s">
        <v>712</v>
      </c>
      <c r="F5796" s="205">
        <v>56</v>
      </c>
      <c r="G5796" s="205">
        <v>238</v>
      </c>
      <c r="H5796">
        <f t="shared" si="104"/>
        <v>2011</v>
      </c>
    </row>
    <row r="5797" spans="1:8" x14ac:dyDescent="0.3">
      <c r="A5797" s="203">
        <v>40893</v>
      </c>
      <c r="B5797" s="204" t="s">
        <v>509</v>
      </c>
      <c r="C5797" s="204" t="s">
        <v>715</v>
      </c>
      <c r="D5797" s="204" t="s">
        <v>96</v>
      </c>
      <c r="E5797" s="204" t="s">
        <v>712</v>
      </c>
      <c r="F5797" s="205">
        <v>0</v>
      </c>
      <c r="G5797" s="205">
        <v>2946</v>
      </c>
      <c r="H5797">
        <f t="shared" si="104"/>
        <v>2011</v>
      </c>
    </row>
    <row r="5798" spans="1:8" x14ac:dyDescent="0.3">
      <c r="A5798" s="203">
        <v>40893</v>
      </c>
      <c r="B5798" s="204" t="s">
        <v>716</v>
      </c>
      <c r="C5798" s="204" t="s">
        <v>716</v>
      </c>
      <c r="D5798" s="204" t="s">
        <v>96</v>
      </c>
      <c r="E5798" s="204" t="s">
        <v>712</v>
      </c>
      <c r="F5798" s="205">
        <v>950</v>
      </c>
      <c r="G5798" s="205">
        <v>1971</v>
      </c>
      <c r="H5798">
        <f t="shared" si="104"/>
        <v>2011</v>
      </c>
    </row>
    <row r="5799" spans="1:8" x14ac:dyDescent="0.3">
      <c r="A5799" s="203">
        <v>40893</v>
      </c>
      <c r="B5799" s="204" t="s">
        <v>717</v>
      </c>
      <c r="C5799" s="204" t="s">
        <v>718</v>
      </c>
      <c r="D5799" s="204" t="s">
        <v>96</v>
      </c>
      <c r="E5799" s="204" t="s">
        <v>712</v>
      </c>
      <c r="F5799" s="205">
        <v>835</v>
      </c>
      <c r="G5799" s="205">
        <v>1340</v>
      </c>
      <c r="H5799">
        <f t="shared" si="104"/>
        <v>2011</v>
      </c>
    </row>
    <row r="5800" spans="1:8" x14ac:dyDescent="0.3">
      <c r="A5800" s="203">
        <v>40893</v>
      </c>
      <c r="B5800" s="204" t="s">
        <v>717</v>
      </c>
      <c r="C5800" s="204" t="s">
        <v>719</v>
      </c>
      <c r="D5800" s="204" t="s">
        <v>96</v>
      </c>
      <c r="E5800" s="204" t="s">
        <v>712</v>
      </c>
      <c r="F5800" s="205">
        <v>553</v>
      </c>
      <c r="G5800" s="205">
        <v>275</v>
      </c>
      <c r="H5800">
        <f t="shared" si="104"/>
        <v>2011</v>
      </c>
    </row>
    <row r="5801" spans="1:8" x14ac:dyDescent="0.3">
      <c r="A5801" s="203">
        <v>40893</v>
      </c>
      <c r="B5801" s="204" t="s">
        <v>720</v>
      </c>
      <c r="C5801" s="204" t="s">
        <v>720</v>
      </c>
      <c r="D5801" s="204" t="s">
        <v>96</v>
      </c>
      <c r="E5801" s="204" t="s">
        <v>712</v>
      </c>
      <c r="F5801" s="205">
        <v>165</v>
      </c>
      <c r="G5801" s="205">
        <v>459</v>
      </c>
      <c r="H5801">
        <f t="shared" si="104"/>
        <v>2011</v>
      </c>
    </row>
    <row r="5802" spans="1:8" x14ac:dyDescent="0.3">
      <c r="A5802" s="203">
        <v>40893</v>
      </c>
      <c r="B5802" s="204" t="s">
        <v>720</v>
      </c>
      <c r="C5802" s="204" t="s">
        <v>720</v>
      </c>
      <c r="D5802" s="204" t="s">
        <v>96</v>
      </c>
      <c r="E5802" s="204" t="s">
        <v>721</v>
      </c>
      <c r="F5802" s="205">
        <v>-11</v>
      </c>
      <c r="G5802" s="205">
        <v>782</v>
      </c>
      <c r="H5802">
        <f t="shared" si="104"/>
        <v>2011</v>
      </c>
    </row>
    <row r="5803" spans="1:8" x14ac:dyDescent="0.3">
      <c r="A5803" s="203">
        <v>40893</v>
      </c>
      <c r="B5803" s="204" t="s">
        <v>134</v>
      </c>
      <c r="C5803" s="204" t="s">
        <v>134</v>
      </c>
      <c r="D5803" s="204" t="s">
        <v>711</v>
      </c>
      <c r="E5803" s="204" t="s">
        <v>721</v>
      </c>
      <c r="F5803" s="205">
        <v>6345</v>
      </c>
      <c r="G5803" s="205">
        <v>6701</v>
      </c>
      <c r="H5803">
        <f t="shared" si="104"/>
        <v>2011</v>
      </c>
    </row>
    <row r="5804" spans="1:8" x14ac:dyDescent="0.3">
      <c r="A5804" s="203">
        <v>40893</v>
      </c>
      <c r="B5804" s="204" t="s">
        <v>509</v>
      </c>
      <c r="C5804" s="204" t="s">
        <v>713</v>
      </c>
      <c r="D5804" s="204" t="s">
        <v>96</v>
      </c>
      <c r="E5804" s="204" t="s">
        <v>721</v>
      </c>
      <c r="F5804" s="205">
        <v>3190.0000000000005</v>
      </c>
      <c r="G5804" s="205">
        <v>2185.7000000000003</v>
      </c>
      <c r="H5804">
        <f t="shared" si="104"/>
        <v>2011</v>
      </c>
    </row>
    <row r="5805" spans="1:8" x14ac:dyDescent="0.3">
      <c r="A5805" s="203">
        <v>40893</v>
      </c>
      <c r="B5805" s="204" t="s">
        <v>509</v>
      </c>
      <c r="C5805" s="204" t="s">
        <v>714</v>
      </c>
      <c r="D5805" s="204" t="s">
        <v>96</v>
      </c>
      <c r="E5805" s="204" t="s">
        <v>721</v>
      </c>
      <c r="F5805" s="205">
        <v>416</v>
      </c>
      <c r="G5805" s="205">
        <v>525</v>
      </c>
      <c r="H5805">
        <f t="shared" si="104"/>
        <v>2011</v>
      </c>
    </row>
    <row r="5806" spans="1:8" x14ac:dyDescent="0.3">
      <c r="A5806" s="203">
        <v>40893</v>
      </c>
      <c r="B5806" s="204" t="s">
        <v>509</v>
      </c>
      <c r="C5806" s="204" t="s">
        <v>715</v>
      </c>
      <c r="D5806" s="204" t="s">
        <v>96</v>
      </c>
      <c r="E5806" s="204" t="s">
        <v>721</v>
      </c>
      <c r="F5806" s="205">
        <v>0</v>
      </c>
      <c r="G5806" s="205">
        <v>3416</v>
      </c>
      <c r="H5806">
        <f t="shared" si="104"/>
        <v>2011</v>
      </c>
    </row>
    <row r="5807" spans="1:8" x14ac:dyDescent="0.3">
      <c r="A5807" s="203">
        <v>40893</v>
      </c>
      <c r="B5807" s="204" t="s">
        <v>716</v>
      </c>
      <c r="C5807" s="204" t="s">
        <v>716</v>
      </c>
      <c r="D5807" s="204" t="s">
        <v>96</v>
      </c>
      <c r="E5807" s="204" t="s">
        <v>721</v>
      </c>
      <c r="F5807" s="205">
        <v>1231</v>
      </c>
      <c r="G5807" s="205">
        <v>1583</v>
      </c>
      <c r="H5807">
        <f t="shared" si="104"/>
        <v>2011</v>
      </c>
    </row>
    <row r="5808" spans="1:8" x14ac:dyDescent="0.3">
      <c r="A5808" s="203">
        <v>40893</v>
      </c>
      <c r="B5808" s="204" t="s">
        <v>717</v>
      </c>
      <c r="C5808" s="204" t="s">
        <v>718</v>
      </c>
      <c r="D5808" s="204" t="s">
        <v>96</v>
      </c>
      <c r="E5808" s="204" t="s">
        <v>721</v>
      </c>
      <c r="F5808" s="205">
        <v>974</v>
      </c>
      <c r="G5808" s="205">
        <v>1206</v>
      </c>
      <c r="H5808">
        <f t="shared" si="104"/>
        <v>2011</v>
      </c>
    </row>
    <row r="5809" spans="1:8" x14ac:dyDescent="0.3">
      <c r="A5809" s="203">
        <v>40893</v>
      </c>
      <c r="B5809" s="204" t="s">
        <v>717</v>
      </c>
      <c r="C5809" s="204" t="s">
        <v>719</v>
      </c>
      <c r="D5809" s="204" t="s">
        <v>96</v>
      </c>
      <c r="E5809" s="204" t="s">
        <v>721</v>
      </c>
      <c r="F5809" s="205">
        <v>371</v>
      </c>
      <c r="G5809" s="205">
        <v>1080</v>
      </c>
      <c r="H5809">
        <f t="shared" si="104"/>
        <v>2011</v>
      </c>
    </row>
    <row r="5810" spans="1:8" x14ac:dyDescent="0.3">
      <c r="A5810" s="203">
        <v>40900</v>
      </c>
      <c r="B5810" s="204" t="s">
        <v>134</v>
      </c>
      <c r="C5810" s="204" t="s">
        <v>134</v>
      </c>
      <c r="D5810" s="204" t="s">
        <v>711</v>
      </c>
      <c r="E5810" s="204" t="s">
        <v>712</v>
      </c>
      <c r="F5810" s="205">
        <v>5213</v>
      </c>
      <c r="G5810" s="205">
        <v>9198</v>
      </c>
      <c r="H5810">
        <f t="shared" si="104"/>
        <v>2011</v>
      </c>
    </row>
    <row r="5811" spans="1:8" x14ac:dyDescent="0.3">
      <c r="A5811" s="203">
        <v>40900</v>
      </c>
      <c r="B5811" s="204" t="s">
        <v>509</v>
      </c>
      <c r="C5811" s="204" t="s">
        <v>713</v>
      </c>
      <c r="D5811" s="204" t="s">
        <v>96</v>
      </c>
      <c r="E5811" s="204" t="s">
        <v>712</v>
      </c>
      <c r="F5811" s="205">
        <v>2613.7000000000003</v>
      </c>
      <c r="G5811" s="205">
        <v>3161.0000000000005</v>
      </c>
      <c r="H5811">
        <f t="shared" si="104"/>
        <v>2011</v>
      </c>
    </row>
    <row r="5812" spans="1:8" x14ac:dyDescent="0.3">
      <c r="A5812" s="203">
        <v>40900</v>
      </c>
      <c r="B5812" s="204" t="s">
        <v>509</v>
      </c>
      <c r="C5812" s="204" t="s">
        <v>714</v>
      </c>
      <c r="D5812" s="204" t="s">
        <v>96</v>
      </c>
      <c r="E5812" s="204" t="s">
        <v>712</v>
      </c>
      <c r="F5812" s="205">
        <v>396</v>
      </c>
      <c r="G5812" s="205">
        <v>318</v>
      </c>
      <c r="H5812">
        <f t="shared" si="104"/>
        <v>2011</v>
      </c>
    </row>
    <row r="5813" spans="1:8" x14ac:dyDescent="0.3">
      <c r="A5813" s="203">
        <v>40900</v>
      </c>
      <c r="B5813" s="204" t="s">
        <v>509</v>
      </c>
      <c r="C5813" s="204" t="s">
        <v>715</v>
      </c>
      <c r="D5813" s="204" t="s">
        <v>96</v>
      </c>
      <c r="E5813" s="204" t="s">
        <v>712</v>
      </c>
      <c r="F5813" s="205">
        <v>0</v>
      </c>
      <c r="G5813" s="205">
        <v>2969</v>
      </c>
      <c r="H5813">
        <f t="shared" si="104"/>
        <v>2011</v>
      </c>
    </row>
    <row r="5814" spans="1:8" x14ac:dyDescent="0.3">
      <c r="A5814" s="203">
        <v>40900</v>
      </c>
      <c r="B5814" s="204" t="s">
        <v>716</v>
      </c>
      <c r="C5814" s="204" t="s">
        <v>716</v>
      </c>
      <c r="D5814" s="204" t="s">
        <v>96</v>
      </c>
      <c r="E5814" s="204" t="s">
        <v>712</v>
      </c>
      <c r="F5814" s="205">
        <v>1035</v>
      </c>
      <c r="G5814" s="205">
        <v>2040</v>
      </c>
      <c r="H5814">
        <f t="shared" si="104"/>
        <v>2011</v>
      </c>
    </row>
    <row r="5815" spans="1:8" x14ac:dyDescent="0.3">
      <c r="A5815" s="203">
        <v>40900</v>
      </c>
      <c r="B5815" s="204" t="s">
        <v>717</v>
      </c>
      <c r="C5815" s="204" t="s">
        <v>718</v>
      </c>
      <c r="D5815" s="204" t="s">
        <v>96</v>
      </c>
      <c r="E5815" s="204" t="s">
        <v>712</v>
      </c>
      <c r="F5815" s="205">
        <v>855</v>
      </c>
      <c r="G5815" s="205">
        <v>1399</v>
      </c>
      <c r="H5815">
        <f t="shared" si="104"/>
        <v>2011</v>
      </c>
    </row>
    <row r="5816" spans="1:8" x14ac:dyDescent="0.3">
      <c r="A5816" s="203">
        <v>40900</v>
      </c>
      <c r="B5816" s="204" t="s">
        <v>717</v>
      </c>
      <c r="C5816" s="204" t="s">
        <v>719</v>
      </c>
      <c r="D5816" s="204" t="s">
        <v>96</v>
      </c>
      <c r="E5816" s="204" t="s">
        <v>712</v>
      </c>
      <c r="F5816" s="205">
        <v>535</v>
      </c>
      <c r="G5816" s="205">
        <v>282</v>
      </c>
      <c r="H5816">
        <f t="shared" si="104"/>
        <v>2011</v>
      </c>
    </row>
    <row r="5817" spans="1:8" x14ac:dyDescent="0.3">
      <c r="A5817" s="203">
        <v>40900</v>
      </c>
      <c r="B5817" s="204" t="s">
        <v>720</v>
      </c>
      <c r="C5817" s="204" t="s">
        <v>720</v>
      </c>
      <c r="D5817" s="204" t="s">
        <v>96</v>
      </c>
      <c r="E5817" s="204" t="s">
        <v>712</v>
      </c>
      <c r="F5817" s="205">
        <v>206</v>
      </c>
      <c r="G5817" s="205">
        <v>622</v>
      </c>
      <c r="H5817">
        <f t="shared" si="104"/>
        <v>2011</v>
      </c>
    </row>
    <row r="5818" spans="1:8" x14ac:dyDescent="0.3">
      <c r="A5818" s="203">
        <v>40900</v>
      </c>
      <c r="B5818" s="204" t="s">
        <v>720</v>
      </c>
      <c r="C5818" s="204" t="s">
        <v>720</v>
      </c>
      <c r="D5818" s="204" t="s">
        <v>96</v>
      </c>
      <c r="E5818" s="204" t="s">
        <v>721</v>
      </c>
      <c r="F5818" s="205">
        <v>54</v>
      </c>
      <c r="G5818" s="205">
        <v>718</v>
      </c>
      <c r="H5818">
        <f t="shared" si="104"/>
        <v>2011</v>
      </c>
    </row>
    <row r="5819" spans="1:8" x14ac:dyDescent="0.3">
      <c r="A5819" s="203">
        <v>40900</v>
      </c>
      <c r="B5819" s="204" t="s">
        <v>134</v>
      </c>
      <c r="C5819" s="204" t="s">
        <v>134</v>
      </c>
      <c r="D5819" s="204" t="s">
        <v>711</v>
      </c>
      <c r="E5819" s="204" t="s">
        <v>721</v>
      </c>
      <c r="F5819" s="205">
        <v>6495</v>
      </c>
      <c r="G5819" s="205">
        <v>6644</v>
      </c>
      <c r="H5819">
        <f t="shared" si="104"/>
        <v>2011</v>
      </c>
    </row>
    <row r="5820" spans="1:8" x14ac:dyDescent="0.3">
      <c r="A5820" s="203">
        <v>40900</v>
      </c>
      <c r="B5820" s="204" t="s">
        <v>509</v>
      </c>
      <c r="C5820" s="204" t="s">
        <v>713</v>
      </c>
      <c r="D5820" s="204" t="s">
        <v>96</v>
      </c>
      <c r="E5820" s="204" t="s">
        <v>721</v>
      </c>
      <c r="F5820" s="205">
        <v>3481.5000000000005</v>
      </c>
      <c r="G5820" s="205">
        <v>2498.1000000000004</v>
      </c>
      <c r="H5820">
        <f t="shared" si="104"/>
        <v>2011</v>
      </c>
    </row>
    <row r="5821" spans="1:8" x14ac:dyDescent="0.3">
      <c r="A5821" s="203">
        <v>40900</v>
      </c>
      <c r="B5821" s="204" t="s">
        <v>509</v>
      </c>
      <c r="C5821" s="204" t="s">
        <v>714</v>
      </c>
      <c r="D5821" s="204" t="s">
        <v>96</v>
      </c>
      <c r="E5821" s="204" t="s">
        <v>721</v>
      </c>
      <c r="F5821" s="205">
        <v>586</v>
      </c>
      <c r="G5821" s="205">
        <v>488</v>
      </c>
      <c r="H5821">
        <f t="shared" si="104"/>
        <v>2011</v>
      </c>
    </row>
    <row r="5822" spans="1:8" x14ac:dyDescent="0.3">
      <c r="A5822" s="203">
        <v>40900</v>
      </c>
      <c r="B5822" s="204" t="s">
        <v>509</v>
      </c>
      <c r="C5822" s="204" t="s">
        <v>715</v>
      </c>
      <c r="D5822" s="204" t="s">
        <v>96</v>
      </c>
      <c r="E5822" s="204" t="s">
        <v>721</v>
      </c>
      <c r="F5822" s="205">
        <v>0</v>
      </c>
      <c r="G5822" s="205">
        <v>3370</v>
      </c>
      <c r="H5822">
        <f t="shared" si="104"/>
        <v>2011</v>
      </c>
    </row>
    <row r="5823" spans="1:8" x14ac:dyDescent="0.3">
      <c r="A5823" s="203">
        <v>40900</v>
      </c>
      <c r="B5823" s="204" t="s">
        <v>716</v>
      </c>
      <c r="C5823" s="204" t="s">
        <v>716</v>
      </c>
      <c r="D5823" s="204" t="s">
        <v>96</v>
      </c>
      <c r="E5823" s="204" t="s">
        <v>721</v>
      </c>
      <c r="F5823" s="205">
        <v>1258</v>
      </c>
      <c r="G5823" s="205">
        <v>1562</v>
      </c>
      <c r="H5823">
        <f t="shared" si="104"/>
        <v>2011</v>
      </c>
    </row>
    <row r="5824" spans="1:8" x14ac:dyDescent="0.3">
      <c r="A5824" s="203">
        <v>40900</v>
      </c>
      <c r="B5824" s="204" t="s">
        <v>717</v>
      </c>
      <c r="C5824" s="204" t="s">
        <v>718</v>
      </c>
      <c r="D5824" s="204" t="s">
        <v>96</v>
      </c>
      <c r="E5824" s="204" t="s">
        <v>721</v>
      </c>
      <c r="F5824" s="205">
        <v>959</v>
      </c>
      <c r="G5824" s="205">
        <v>1098</v>
      </c>
      <c r="H5824">
        <f t="shared" si="104"/>
        <v>2011</v>
      </c>
    </row>
    <row r="5825" spans="1:8" x14ac:dyDescent="0.3">
      <c r="A5825" s="203">
        <v>40900</v>
      </c>
      <c r="B5825" s="204" t="s">
        <v>717</v>
      </c>
      <c r="C5825" s="204" t="s">
        <v>719</v>
      </c>
      <c r="D5825" s="204" t="s">
        <v>96</v>
      </c>
      <c r="E5825" s="204" t="s">
        <v>721</v>
      </c>
      <c r="F5825" s="205">
        <v>307</v>
      </c>
      <c r="G5825" s="205">
        <v>994</v>
      </c>
      <c r="H5825">
        <f t="shared" si="104"/>
        <v>2011</v>
      </c>
    </row>
    <row r="5826" spans="1:8" x14ac:dyDescent="0.3">
      <c r="A5826" s="203">
        <v>40907</v>
      </c>
      <c r="B5826" s="204" t="s">
        <v>134</v>
      </c>
      <c r="C5826" s="204" t="s">
        <v>134</v>
      </c>
      <c r="D5826" s="204" t="s">
        <v>711</v>
      </c>
      <c r="E5826" s="204" t="s">
        <v>712</v>
      </c>
      <c r="F5826" s="205">
        <v>5418</v>
      </c>
      <c r="G5826" s="205">
        <v>9294</v>
      </c>
      <c r="H5826">
        <f t="shared" si="104"/>
        <v>2011</v>
      </c>
    </row>
    <row r="5827" spans="1:8" x14ac:dyDescent="0.3">
      <c r="A5827" s="203">
        <v>40907</v>
      </c>
      <c r="B5827" s="204" t="s">
        <v>509</v>
      </c>
      <c r="C5827" s="204" t="s">
        <v>713</v>
      </c>
      <c r="D5827" s="204" t="s">
        <v>96</v>
      </c>
      <c r="E5827" s="204" t="s">
        <v>712</v>
      </c>
      <c r="F5827" s="205">
        <v>3064.4</v>
      </c>
      <c r="G5827" s="205">
        <v>3370.3</v>
      </c>
      <c r="H5827">
        <f t="shared" ref="H5827:H5890" si="105">YEAR(A5827)</f>
        <v>2011</v>
      </c>
    </row>
    <row r="5828" spans="1:8" x14ac:dyDescent="0.3">
      <c r="A5828" s="203">
        <v>40907</v>
      </c>
      <c r="B5828" s="204" t="s">
        <v>509</v>
      </c>
      <c r="C5828" s="204" t="s">
        <v>714</v>
      </c>
      <c r="D5828" s="204" t="s">
        <v>96</v>
      </c>
      <c r="E5828" s="204" t="s">
        <v>712</v>
      </c>
      <c r="F5828" s="205">
        <v>87</v>
      </c>
      <c r="G5828" s="205">
        <v>265</v>
      </c>
      <c r="H5828">
        <f t="shared" si="105"/>
        <v>2011</v>
      </c>
    </row>
    <row r="5829" spans="1:8" x14ac:dyDescent="0.3">
      <c r="A5829" s="203">
        <v>40907</v>
      </c>
      <c r="B5829" s="204" t="s">
        <v>509</v>
      </c>
      <c r="C5829" s="204" t="s">
        <v>715</v>
      </c>
      <c r="D5829" s="204" t="s">
        <v>96</v>
      </c>
      <c r="E5829" s="204" t="s">
        <v>712</v>
      </c>
      <c r="F5829" s="205">
        <v>0</v>
      </c>
      <c r="G5829" s="205">
        <v>3151</v>
      </c>
      <c r="H5829">
        <f t="shared" si="105"/>
        <v>2011</v>
      </c>
    </row>
    <row r="5830" spans="1:8" x14ac:dyDescent="0.3">
      <c r="A5830" s="203">
        <v>40907</v>
      </c>
      <c r="B5830" s="204" t="s">
        <v>716</v>
      </c>
      <c r="C5830" s="204" t="s">
        <v>716</v>
      </c>
      <c r="D5830" s="204" t="s">
        <v>96</v>
      </c>
      <c r="E5830" s="204" t="s">
        <v>712</v>
      </c>
      <c r="F5830" s="205">
        <v>979</v>
      </c>
      <c r="G5830" s="205">
        <v>2048</v>
      </c>
      <c r="H5830">
        <f t="shared" si="105"/>
        <v>2011</v>
      </c>
    </row>
    <row r="5831" spans="1:8" x14ac:dyDescent="0.3">
      <c r="A5831" s="203">
        <v>40907</v>
      </c>
      <c r="B5831" s="204" t="s">
        <v>717</v>
      </c>
      <c r="C5831" s="204" t="s">
        <v>718</v>
      </c>
      <c r="D5831" s="204" t="s">
        <v>96</v>
      </c>
      <c r="E5831" s="204" t="s">
        <v>712</v>
      </c>
      <c r="F5831" s="205">
        <v>603</v>
      </c>
      <c r="G5831" s="205">
        <v>1234</v>
      </c>
      <c r="H5831">
        <f t="shared" si="105"/>
        <v>2011</v>
      </c>
    </row>
    <row r="5832" spans="1:8" x14ac:dyDescent="0.3">
      <c r="A5832" s="203">
        <v>40907</v>
      </c>
      <c r="B5832" s="204" t="s">
        <v>717</v>
      </c>
      <c r="C5832" s="204" t="s">
        <v>719</v>
      </c>
      <c r="D5832" s="204" t="s">
        <v>96</v>
      </c>
      <c r="E5832" s="204" t="s">
        <v>712</v>
      </c>
      <c r="F5832" s="205">
        <v>511</v>
      </c>
      <c r="G5832" s="205">
        <v>201</v>
      </c>
      <c r="H5832">
        <f t="shared" si="105"/>
        <v>2011</v>
      </c>
    </row>
    <row r="5833" spans="1:8" x14ac:dyDescent="0.3">
      <c r="A5833" s="203">
        <v>40907</v>
      </c>
      <c r="B5833" s="204" t="s">
        <v>720</v>
      </c>
      <c r="C5833" s="204" t="s">
        <v>720</v>
      </c>
      <c r="D5833" s="204" t="s">
        <v>96</v>
      </c>
      <c r="E5833" s="204" t="s">
        <v>712</v>
      </c>
      <c r="F5833" s="205">
        <v>188</v>
      </c>
      <c r="G5833" s="205">
        <v>658</v>
      </c>
      <c r="H5833">
        <f t="shared" si="105"/>
        <v>2011</v>
      </c>
    </row>
    <row r="5834" spans="1:8" x14ac:dyDescent="0.3">
      <c r="A5834" s="203">
        <v>40907</v>
      </c>
      <c r="B5834" s="204" t="s">
        <v>720</v>
      </c>
      <c r="C5834" s="204" t="s">
        <v>720</v>
      </c>
      <c r="D5834" s="204" t="s">
        <v>96</v>
      </c>
      <c r="E5834" s="204" t="s">
        <v>721</v>
      </c>
      <c r="F5834" s="205">
        <v>66</v>
      </c>
      <c r="G5834" s="205">
        <v>608</v>
      </c>
      <c r="H5834">
        <f t="shared" si="105"/>
        <v>2011</v>
      </c>
    </row>
    <row r="5835" spans="1:8" x14ac:dyDescent="0.3">
      <c r="A5835" s="203">
        <v>40907</v>
      </c>
      <c r="B5835" s="204" t="s">
        <v>134</v>
      </c>
      <c r="C5835" s="204" t="s">
        <v>134</v>
      </c>
      <c r="D5835" s="204" t="s">
        <v>711</v>
      </c>
      <c r="E5835" s="204" t="s">
        <v>721</v>
      </c>
      <c r="F5835" s="205">
        <v>6315</v>
      </c>
      <c r="G5835" s="205">
        <v>8105</v>
      </c>
      <c r="H5835">
        <f t="shared" si="105"/>
        <v>2011</v>
      </c>
    </row>
    <row r="5836" spans="1:8" x14ac:dyDescent="0.3">
      <c r="A5836" s="203">
        <v>40907</v>
      </c>
      <c r="B5836" s="204" t="s">
        <v>509</v>
      </c>
      <c r="C5836" s="204" t="s">
        <v>713</v>
      </c>
      <c r="D5836" s="204" t="s">
        <v>96</v>
      </c>
      <c r="E5836" s="204" t="s">
        <v>721</v>
      </c>
      <c r="F5836" s="205">
        <v>3593.7000000000003</v>
      </c>
      <c r="G5836" s="205">
        <v>2340.8000000000002</v>
      </c>
      <c r="H5836">
        <f t="shared" si="105"/>
        <v>2011</v>
      </c>
    </row>
    <row r="5837" spans="1:8" x14ac:dyDescent="0.3">
      <c r="A5837" s="203">
        <v>40907</v>
      </c>
      <c r="B5837" s="204" t="s">
        <v>509</v>
      </c>
      <c r="C5837" s="204" t="s">
        <v>714</v>
      </c>
      <c r="D5837" s="204" t="s">
        <v>96</v>
      </c>
      <c r="E5837" s="204" t="s">
        <v>721</v>
      </c>
      <c r="F5837" s="205">
        <v>626</v>
      </c>
      <c r="G5837" s="205">
        <v>546</v>
      </c>
      <c r="H5837">
        <f t="shared" si="105"/>
        <v>2011</v>
      </c>
    </row>
    <row r="5838" spans="1:8" x14ac:dyDescent="0.3">
      <c r="A5838" s="203">
        <v>40907</v>
      </c>
      <c r="B5838" s="204" t="s">
        <v>509</v>
      </c>
      <c r="C5838" s="204" t="s">
        <v>715</v>
      </c>
      <c r="D5838" s="204" t="s">
        <v>96</v>
      </c>
      <c r="E5838" s="204" t="s">
        <v>721</v>
      </c>
      <c r="F5838" s="205">
        <v>0</v>
      </c>
      <c r="G5838" s="205">
        <v>3260</v>
      </c>
      <c r="H5838">
        <f t="shared" si="105"/>
        <v>2011</v>
      </c>
    </row>
    <row r="5839" spans="1:8" x14ac:dyDescent="0.3">
      <c r="A5839" s="203">
        <v>40907</v>
      </c>
      <c r="B5839" s="204" t="s">
        <v>716</v>
      </c>
      <c r="C5839" s="204" t="s">
        <v>716</v>
      </c>
      <c r="D5839" s="204" t="s">
        <v>96</v>
      </c>
      <c r="E5839" s="204" t="s">
        <v>721</v>
      </c>
      <c r="F5839" s="205">
        <v>1421</v>
      </c>
      <c r="G5839" s="205">
        <v>1592</v>
      </c>
      <c r="H5839">
        <f t="shared" si="105"/>
        <v>2011</v>
      </c>
    </row>
    <row r="5840" spans="1:8" x14ac:dyDescent="0.3">
      <c r="A5840" s="203">
        <v>40907</v>
      </c>
      <c r="B5840" s="204" t="s">
        <v>717</v>
      </c>
      <c r="C5840" s="204" t="s">
        <v>718</v>
      </c>
      <c r="D5840" s="204" t="s">
        <v>96</v>
      </c>
      <c r="E5840" s="204" t="s">
        <v>721</v>
      </c>
      <c r="F5840" s="205">
        <v>1013</v>
      </c>
      <c r="G5840" s="205">
        <v>1117</v>
      </c>
      <c r="H5840">
        <f t="shared" si="105"/>
        <v>2011</v>
      </c>
    </row>
    <row r="5841" spans="1:8" x14ac:dyDescent="0.3">
      <c r="A5841" s="203">
        <v>40907</v>
      </c>
      <c r="B5841" s="204" t="s">
        <v>717</v>
      </c>
      <c r="C5841" s="204" t="s">
        <v>719</v>
      </c>
      <c r="D5841" s="204" t="s">
        <v>96</v>
      </c>
      <c r="E5841" s="204" t="s">
        <v>721</v>
      </c>
      <c r="F5841" s="205">
        <v>177</v>
      </c>
      <c r="G5841" s="205">
        <v>857</v>
      </c>
      <c r="H5841">
        <f t="shared" si="105"/>
        <v>2011</v>
      </c>
    </row>
    <row r="5842" spans="1:8" x14ac:dyDescent="0.3">
      <c r="A5842" s="203">
        <v>40914</v>
      </c>
      <c r="B5842" s="204" t="s">
        <v>134</v>
      </c>
      <c r="C5842" s="204" t="s">
        <v>134</v>
      </c>
      <c r="D5842" s="204" t="s">
        <v>711</v>
      </c>
      <c r="E5842" s="204" t="s">
        <v>712</v>
      </c>
      <c r="F5842" s="205">
        <v>5588</v>
      </c>
      <c r="G5842" s="205">
        <v>8273</v>
      </c>
      <c r="H5842">
        <f t="shared" si="105"/>
        <v>2012</v>
      </c>
    </row>
    <row r="5843" spans="1:8" x14ac:dyDescent="0.3">
      <c r="A5843" s="203">
        <v>40914</v>
      </c>
      <c r="B5843" s="204" t="s">
        <v>509</v>
      </c>
      <c r="C5843" s="204" t="s">
        <v>713</v>
      </c>
      <c r="D5843" s="204" t="s">
        <v>96</v>
      </c>
      <c r="E5843" s="204" t="s">
        <v>712</v>
      </c>
      <c r="F5843" s="205">
        <v>3129.7000000000003</v>
      </c>
      <c r="G5843" s="205">
        <v>3338.8</v>
      </c>
      <c r="H5843">
        <f t="shared" si="105"/>
        <v>2012</v>
      </c>
    </row>
    <row r="5844" spans="1:8" x14ac:dyDescent="0.3">
      <c r="A5844" s="203">
        <v>40914</v>
      </c>
      <c r="B5844" s="204" t="s">
        <v>509</v>
      </c>
      <c r="C5844" s="204" t="s">
        <v>714</v>
      </c>
      <c r="D5844" s="204" t="s">
        <v>96</v>
      </c>
      <c r="E5844" s="204" t="s">
        <v>712</v>
      </c>
      <c r="F5844" s="205">
        <v>190</v>
      </c>
      <c r="G5844" s="205">
        <v>348</v>
      </c>
      <c r="H5844">
        <f t="shared" si="105"/>
        <v>2012</v>
      </c>
    </row>
    <row r="5845" spans="1:8" x14ac:dyDescent="0.3">
      <c r="A5845" s="203">
        <v>40914</v>
      </c>
      <c r="B5845" s="204" t="s">
        <v>509</v>
      </c>
      <c r="C5845" s="204" t="s">
        <v>715</v>
      </c>
      <c r="D5845" s="204" t="s">
        <v>96</v>
      </c>
      <c r="E5845" s="204" t="s">
        <v>712</v>
      </c>
      <c r="F5845" s="205">
        <v>0</v>
      </c>
      <c r="G5845" s="205">
        <v>3369</v>
      </c>
      <c r="H5845">
        <f t="shared" si="105"/>
        <v>2012</v>
      </c>
    </row>
    <row r="5846" spans="1:8" x14ac:dyDescent="0.3">
      <c r="A5846" s="203">
        <v>40914</v>
      </c>
      <c r="B5846" s="204" t="s">
        <v>716</v>
      </c>
      <c r="C5846" s="204" t="s">
        <v>716</v>
      </c>
      <c r="D5846" s="204" t="s">
        <v>96</v>
      </c>
      <c r="E5846" s="204" t="s">
        <v>712</v>
      </c>
      <c r="F5846" s="205">
        <v>911</v>
      </c>
      <c r="G5846" s="205">
        <v>2168</v>
      </c>
      <c r="H5846">
        <f t="shared" si="105"/>
        <v>2012</v>
      </c>
    </row>
    <row r="5847" spans="1:8" x14ac:dyDescent="0.3">
      <c r="A5847" s="203">
        <v>40914</v>
      </c>
      <c r="B5847" s="204" t="s">
        <v>717</v>
      </c>
      <c r="C5847" s="204" t="s">
        <v>718</v>
      </c>
      <c r="D5847" s="204" t="s">
        <v>96</v>
      </c>
      <c r="E5847" s="204" t="s">
        <v>712</v>
      </c>
      <c r="F5847" s="205">
        <v>1215</v>
      </c>
      <c r="G5847" s="205">
        <v>1777</v>
      </c>
      <c r="H5847">
        <f t="shared" si="105"/>
        <v>2012</v>
      </c>
    </row>
    <row r="5848" spans="1:8" x14ac:dyDescent="0.3">
      <c r="A5848" s="203">
        <v>40914</v>
      </c>
      <c r="B5848" s="204" t="s">
        <v>717</v>
      </c>
      <c r="C5848" s="204" t="s">
        <v>719</v>
      </c>
      <c r="D5848" s="204" t="s">
        <v>96</v>
      </c>
      <c r="E5848" s="204" t="s">
        <v>712</v>
      </c>
      <c r="F5848" s="205">
        <v>204</v>
      </c>
      <c r="G5848" s="205">
        <v>277</v>
      </c>
      <c r="H5848">
        <f t="shared" si="105"/>
        <v>2012</v>
      </c>
    </row>
    <row r="5849" spans="1:8" x14ac:dyDescent="0.3">
      <c r="A5849" s="203">
        <v>40914</v>
      </c>
      <c r="B5849" s="204" t="s">
        <v>720</v>
      </c>
      <c r="C5849" s="204" t="s">
        <v>720</v>
      </c>
      <c r="D5849" s="204" t="s">
        <v>96</v>
      </c>
      <c r="E5849" s="204" t="s">
        <v>712</v>
      </c>
      <c r="F5849" s="205">
        <v>193</v>
      </c>
      <c r="G5849" s="205">
        <v>530</v>
      </c>
      <c r="H5849">
        <f t="shared" si="105"/>
        <v>2012</v>
      </c>
    </row>
    <row r="5850" spans="1:8" x14ac:dyDescent="0.3">
      <c r="A5850" s="203">
        <v>40914</v>
      </c>
      <c r="B5850" s="204" t="s">
        <v>720</v>
      </c>
      <c r="C5850" s="204" t="s">
        <v>720</v>
      </c>
      <c r="D5850" s="204" t="s">
        <v>96</v>
      </c>
      <c r="E5850" s="204" t="s">
        <v>721</v>
      </c>
      <c r="F5850" s="205">
        <v>31</v>
      </c>
      <c r="G5850" s="205">
        <v>554</v>
      </c>
      <c r="H5850">
        <f t="shared" si="105"/>
        <v>2012</v>
      </c>
    </row>
    <row r="5851" spans="1:8" x14ac:dyDescent="0.3">
      <c r="A5851" s="203">
        <v>40914</v>
      </c>
      <c r="B5851" s="204" t="s">
        <v>134</v>
      </c>
      <c r="C5851" s="204" t="s">
        <v>134</v>
      </c>
      <c r="D5851" s="204" t="s">
        <v>711</v>
      </c>
      <c r="E5851" s="204" t="s">
        <v>721</v>
      </c>
      <c r="F5851" s="205">
        <v>6410</v>
      </c>
      <c r="G5851" s="205">
        <v>7455</v>
      </c>
      <c r="H5851">
        <f t="shared" si="105"/>
        <v>2012</v>
      </c>
    </row>
    <row r="5852" spans="1:8" x14ac:dyDescent="0.3">
      <c r="A5852" s="203">
        <v>40914</v>
      </c>
      <c r="B5852" s="204" t="s">
        <v>509</v>
      </c>
      <c r="C5852" s="204" t="s">
        <v>713</v>
      </c>
      <c r="D5852" s="204" t="s">
        <v>96</v>
      </c>
      <c r="E5852" s="204" t="s">
        <v>721</v>
      </c>
      <c r="F5852" s="205">
        <v>3510.1000000000004</v>
      </c>
      <c r="G5852" s="205">
        <v>2537.7000000000003</v>
      </c>
      <c r="H5852">
        <f t="shared" si="105"/>
        <v>2012</v>
      </c>
    </row>
    <row r="5853" spans="1:8" x14ac:dyDescent="0.3">
      <c r="A5853" s="203">
        <v>40914</v>
      </c>
      <c r="B5853" s="204" t="s">
        <v>509</v>
      </c>
      <c r="C5853" s="204" t="s">
        <v>714</v>
      </c>
      <c r="D5853" s="204" t="s">
        <v>96</v>
      </c>
      <c r="E5853" s="204" t="s">
        <v>721</v>
      </c>
      <c r="F5853" s="205">
        <v>567</v>
      </c>
      <c r="G5853" s="205">
        <v>474</v>
      </c>
      <c r="H5853">
        <f t="shared" si="105"/>
        <v>2012</v>
      </c>
    </row>
    <row r="5854" spans="1:8" x14ac:dyDescent="0.3">
      <c r="A5854" s="203">
        <v>40914</v>
      </c>
      <c r="B5854" s="204" t="s">
        <v>509</v>
      </c>
      <c r="C5854" s="204" t="s">
        <v>715</v>
      </c>
      <c r="D5854" s="204" t="s">
        <v>96</v>
      </c>
      <c r="E5854" s="204" t="s">
        <v>721</v>
      </c>
      <c r="F5854" s="205">
        <v>0</v>
      </c>
      <c r="G5854" s="205">
        <v>3495</v>
      </c>
      <c r="H5854">
        <f t="shared" si="105"/>
        <v>2012</v>
      </c>
    </row>
    <row r="5855" spans="1:8" x14ac:dyDescent="0.3">
      <c r="A5855" s="203">
        <v>40914</v>
      </c>
      <c r="B5855" s="204" t="s">
        <v>716</v>
      </c>
      <c r="C5855" s="204" t="s">
        <v>716</v>
      </c>
      <c r="D5855" s="204" t="s">
        <v>96</v>
      </c>
      <c r="E5855" s="204" t="s">
        <v>721</v>
      </c>
      <c r="F5855" s="205">
        <v>1565</v>
      </c>
      <c r="G5855" s="205">
        <v>1888</v>
      </c>
      <c r="H5855">
        <f t="shared" si="105"/>
        <v>2012</v>
      </c>
    </row>
    <row r="5856" spans="1:8" x14ac:dyDescent="0.3">
      <c r="A5856" s="203">
        <v>40914</v>
      </c>
      <c r="B5856" s="204" t="s">
        <v>717</v>
      </c>
      <c r="C5856" s="204" t="s">
        <v>718</v>
      </c>
      <c r="D5856" s="204" t="s">
        <v>96</v>
      </c>
      <c r="E5856" s="204" t="s">
        <v>721</v>
      </c>
      <c r="F5856" s="205">
        <v>830</v>
      </c>
      <c r="G5856" s="205">
        <v>1082</v>
      </c>
      <c r="H5856">
        <f t="shared" si="105"/>
        <v>2012</v>
      </c>
    </row>
    <row r="5857" spans="1:8" x14ac:dyDescent="0.3">
      <c r="A5857" s="203">
        <v>40914</v>
      </c>
      <c r="B5857" s="204" t="s">
        <v>717</v>
      </c>
      <c r="C5857" s="204" t="s">
        <v>719</v>
      </c>
      <c r="D5857" s="204" t="s">
        <v>96</v>
      </c>
      <c r="E5857" s="204" t="s">
        <v>721</v>
      </c>
      <c r="F5857" s="205">
        <v>273</v>
      </c>
      <c r="G5857" s="205">
        <v>912</v>
      </c>
      <c r="H5857">
        <f t="shared" si="105"/>
        <v>2012</v>
      </c>
    </row>
    <row r="5858" spans="1:8" x14ac:dyDescent="0.3">
      <c r="A5858" s="203">
        <v>40921</v>
      </c>
      <c r="B5858" s="204" t="s">
        <v>134</v>
      </c>
      <c r="C5858" s="204" t="s">
        <v>134</v>
      </c>
      <c r="D5858" s="204" t="s">
        <v>711</v>
      </c>
      <c r="E5858" s="204" t="s">
        <v>712</v>
      </c>
      <c r="F5858" s="205">
        <v>5141</v>
      </c>
      <c r="G5858" s="205">
        <v>7757</v>
      </c>
      <c r="H5858">
        <f t="shared" si="105"/>
        <v>2012</v>
      </c>
    </row>
    <row r="5859" spans="1:8" x14ac:dyDescent="0.3">
      <c r="A5859" s="203">
        <v>40921</v>
      </c>
      <c r="B5859" s="204" t="s">
        <v>509</v>
      </c>
      <c r="C5859" s="204" t="s">
        <v>713</v>
      </c>
      <c r="D5859" s="204" t="s">
        <v>96</v>
      </c>
      <c r="E5859" s="204" t="s">
        <v>712</v>
      </c>
      <c r="F5859" s="205">
        <v>2629.6000000000004</v>
      </c>
      <c r="G5859" s="205">
        <v>3095.0000000000005</v>
      </c>
      <c r="H5859">
        <f t="shared" si="105"/>
        <v>2012</v>
      </c>
    </row>
    <row r="5860" spans="1:8" x14ac:dyDescent="0.3">
      <c r="A5860" s="203">
        <v>40921</v>
      </c>
      <c r="B5860" s="204" t="s">
        <v>509</v>
      </c>
      <c r="C5860" s="204" t="s">
        <v>714</v>
      </c>
      <c r="D5860" s="204" t="s">
        <v>96</v>
      </c>
      <c r="E5860" s="204" t="s">
        <v>712</v>
      </c>
      <c r="F5860" s="205">
        <v>384</v>
      </c>
      <c r="G5860" s="205">
        <v>656</v>
      </c>
      <c r="H5860">
        <f t="shared" si="105"/>
        <v>2012</v>
      </c>
    </row>
    <row r="5861" spans="1:8" x14ac:dyDescent="0.3">
      <c r="A5861" s="203">
        <v>40921</v>
      </c>
      <c r="B5861" s="204" t="s">
        <v>509</v>
      </c>
      <c r="C5861" s="204" t="s">
        <v>715</v>
      </c>
      <c r="D5861" s="204" t="s">
        <v>96</v>
      </c>
      <c r="E5861" s="204" t="s">
        <v>712</v>
      </c>
      <c r="F5861" s="205">
        <v>0</v>
      </c>
      <c r="G5861" s="205">
        <v>3426</v>
      </c>
      <c r="H5861">
        <f t="shared" si="105"/>
        <v>2012</v>
      </c>
    </row>
    <row r="5862" spans="1:8" x14ac:dyDescent="0.3">
      <c r="A5862" s="203">
        <v>40921</v>
      </c>
      <c r="B5862" s="204" t="s">
        <v>716</v>
      </c>
      <c r="C5862" s="204" t="s">
        <v>716</v>
      </c>
      <c r="D5862" s="204" t="s">
        <v>96</v>
      </c>
      <c r="E5862" s="204" t="s">
        <v>712</v>
      </c>
      <c r="F5862" s="205">
        <v>804</v>
      </c>
      <c r="G5862" s="205">
        <v>2161</v>
      </c>
      <c r="H5862">
        <f t="shared" si="105"/>
        <v>2012</v>
      </c>
    </row>
    <row r="5863" spans="1:8" x14ac:dyDescent="0.3">
      <c r="A5863" s="203">
        <v>40921</v>
      </c>
      <c r="B5863" s="204" t="s">
        <v>717</v>
      </c>
      <c r="C5863" s="204" t="s">
        <v>718</v>
      </c>
      <c r="D5863" s="204" t="s">
        <v>96</v>
      </c>
      <c r="E5863" s="204" t="s">
        <v>712</v>
      </c>
      <c r="F5863" s="205">
        <v>830</v>
      </c>
      <c r="G5863" s="205">
        <v>2169</v>
      </c>
      <c r="H5863">
        <f t="shared" si="105"/>
        <v>2012</v>
      </c>
    </row>
    <row r="5864" spans="1:8" x14ac:dyDescent="0.3">
      <c r="A5864" s="203">
        <v>40921</v>
      </c>
      <c r="B5864" s="204" t="s">
        <v>717</v>
      </c>
      <c r="C5864" s="204" t="s">
        <v>719</v>
      </c>
      <c r="D5864" s="204" t="s">
        <v>96</v>
      </c>
      <c r="E5864" s="204" t="s">
        <v>712</v>
      </c>
      <c r="F5864" s="205">
        <v>395</v>
      </c>
      <c r="G5864" s="205">
        <v>271</v>
      </c>
      <c r="H5864">
        <f t="shared" si="105"/>
        <v>2012</v>
      </c>
    </row>
    <row r="5865" spans="1:8" x14ac:dyDescent="0.3">
      <c r="A5865" s="203">
        <v>40921</v>
      </c>
      <c r="B5865" s="204" t="s">
        <v>720</v>
      </c>
      <c r="C5865" s="204" t="s">
        <v>720</v>
      </c>
      <c r="D5865" s="204" t="s">
        <v>96</v>
      </c>
      <c r="E5865" s="204" t="s">
        <v>712</v>
      </c>
      <c r="F5865" s="205">
        <v>221</v>
      </c>
      <c r="G5865" s="205">
        <v>415</v>
      </c>
      <c r="H5865">
        <f t="shared" si="105"/>
        <v>2012</v>
      </c>
    </row>
    <row r="5866" spans="1:8" x14ac:dyDescent="0.3">
      <c r="A5866" s="203">
        <v>40921</v>
      </c>
      <c r="B5866" s="204" t="s">
        <v>720</v>
      </c>
      <c r="C5866" s="204" t="s">
        <v>720</v>
      </c>
      <c r="D5866" s="204" t="s">
        <v>96</v>
      </c>
      <c r="E5866" s="204" t="s">
        <v>721</v>
      </c>
      <c r="F5866" s="205">
        <v>26</v>
      </c>
      <c r="G5866" s="205">
        <v>526</v>
      </c>
      <c r="H5866">
        <f t="shared" si="105"/>
        <v>2012</v>
      </c>
    </row>
    <row r="5867" spans="1:8" x14ac:dyDescent="0.3">
      <c r="A5867" s="203">
        <v>40921</v>
      </c>
      <c r="B5867" s="204" t="s">
        <v>134</v>
      </c>
      <c r="C5867" s="204" t="s">
        <v>134</v>
      </c>
      <c r="D5867" s="204" t="s">
        <v>711</v>
      </c>
      <c r="E5867" s="204" t="s">
        <v>721</v>
      </c>
      <c r="F5867" s="205">
        <v>6065</v>
      </c>
      <c r="G5867" s="205">
        <v>7472</v>
      </c>
      <c r="H5867">
        <f t="shared" si="105"/>
        <v>2012</v>
      </c>
    </row>
    <row r="5868" spans="1:8" x14ac:dyDescent="0.3">
      <c r="A5868" s="203">
        <v>40921</v>
      </c>
      <c r="B5868" s="204" t="s">
        <v>509</v>
      </c>
      <c r="C5868" s="204" t="s">
        <v>713</v>
      </c>
      <c r="D5868" s="204" t="s">
        <v>96</v>
      </c>
      <c r="E5868" s="204" t="s">
        <v>721</v>
      </c>
      <c r="F5868" s="205">
        <v>3533.2000000000003</v>
      </c>
      <c r="G5868" s="205">
        <v>2600.4</v>
      </c>
      <c r="H5868">
        <f t="shared" si="105"/>
        <v>2012</v>
      </c>
    </row>
    <row r="5869" spans="1:8" x14ac:dyDescent="0.3">
      <c r="A5869" s="203">
        <v>40921</v>
      </c>
      <c r="B5869" s="204" t="s">
        <v>509</v>
      </c>
      <c r="C5869" s="204" t="s">
        <v>714</v>
      </c>
      <c r="D5869" s="204" t="s">
        <v>96</v>
      </c>
      <c r="E5869" s="204" t="s">
        <v>721</v>
      </c>
      <c r="F5869" s="205">
        <v>444</v>
      </c>
      <c r="G5869" s="205">
        <v>505</v>
      </c>
      <c r="H5869">
        <f t="shared" si="105"/>
        <v>2012</v>
      </c>
    </row>
    <row r="5870" spans="1:8" x14ac:dyDescent="0.3">
      <c r="A5870" s="203">
        <v>40921</v>
      </c>
      <c r="B5870" s="204" t="s">
        <v>509</v>
      </c>
      <c r="C5870" s="204" t="s">
        <v>715</v>
      </c>
      <c r="D5870" s="204" t="s">
        <v>96</v>
      </c>
      <c r="E5870" s="204" t="s">
        <v>721</v>
      </c>
      <c r="F5870" s="205">
        <v>0</v>
      </c>
      <c r="G5870" s="205">
        <v>3586</v>
      </c>
      <c r="H5870">
        <f t="shared" si="105"/>
        <v>2012</v>
      </c>
    </row>
    <row r="5871" spans="1:8" x14ac:dyDescent="0.3">
      <c r="A5871" s="203">
        <v>40921</v>
      </c>
      <c r="B5871" s="204" t="s">
        <v>716</v>
      </c>
      <c r="C5871" s="204" t="s">
        <v>716</v>
      </c>
      <c r="D5871" s="204" t="s">
        <v>96</v>
      </c>
      <c r="E5871" s="204" t="s">
        <v>721</v>
      </c>
      <c r="F5871" s="205">
        <v>1300</v>
      </c>
      <c r="G5871" s="205">
        <v>1873</v>
      </c>
      <c r="H5871">
        <f t="shared" si="105"/>
        <v>2012</v>
      </c>
    </row>
    <row r="5872" spans="1:8" x14ac:dyDescent="0.3">
      <c r="A5872" s="203">
        <v>40921</v>
      </c>
      <c r="B5872" s="204" t="s">
        <v>717</v>
      </c>
      <c r="C5872" s="204" t="s">
        <v>718</v>
      </c>
      <c r="D5872" s="204" t="s">
        <v>96</v>
      </c>
      <c r="E5872" s="204" t="s">
        <v>721</v>
      </c>
      <c r="F5872" s="205">
        <v>906</v>
      </c>
      <c r="G5872" s="205">
        <v>1176</v>
      </c>
      <c r="H5872">
        <f t="shared" si="105"/>
        <v>2012</v>
      </c>
    </row>
    <row r="5873" spans="1:8" x14ac:dyDescent="0.3">
      <c r="A5873" s="203">
        <v>40921</v>
      </c>
      <c r="B5873" s="204" t="s">
        <v>717</v>
      </c>
      <c r="C5873" s="204" t="s">
        <v>719</v>
      </c>
      <c r="D5873" s="204" t="s">
        <v>96</v>
      </c>
      <c r="E5873" s="204" t="s">
        <v>721</v>
      </c>
      <c r="F5873" s="205">
        <v>378</v>
      </c>
      <c r="G5873" s="205">
        <v>990</v>
      </c>
      <c r="H5873">
        <f t="shared" si="105"/>
        <v>2012</v>
      </c>
    </row>
    <row r="5874" spans="1:8" x14ac:dyDescent="0.3">
      <c r="A5874" s="203">
        <v>40928</v>
      </c>
      <c r="B5874" s="204" t="s">
        <v>134</v>
      </c>
      <c r="C5874" s="204" t="s">
        <v>134</v>
      </c>
      <c r="D5874" s="204" t="s">
        <v>711</v>
      </c>
      <c r="E5874" s="204" t="s">
        <v>712</v>
      </c>
      <c r="F5874" s="205">
        <v>4825</v>
      </c>
      <c r="G5874" s="205">
        <v>8477</v>
      </c>
      <c r="H5874">
        <f t="shared" si="105"/>
        <v>2012</v>
      </c>
    </row>
    <row r="5875" spans="1:8" x14ac:dyDescent="0.3">
      <c r="A5875" s="203">
        <v>40928</v>
      </c>
      <c r="B5875" s="204" t="s">
        <v>509</v>
      </c>
      <c r="C5875" s="204" t="s">
        <v>713</v>
      </c>
      <c r="D5875" s="204" t="s">
        <v>96</v>
      </c>
      <c r="E5875" s="204" t="s">
        <v>712</v>
      </c>
      <c r="F5875" s="205">
        <v>2802.4</v>
      </c>
      <c r="G5875" s="205">
        <v>3568.8</v>
      </c>
      <c r="H5875">
        <f t="shared" si="105"/>
        <v>2012</v>
      </c>
    </row>
    <row r="5876" spans="1:8" x14ac:dyDescent="0.3">
      <c r="A5876" s="203">
        <v>40928</v>
      </c>
      <c r="B5876" s="204" t="s">
        <v>509</v>
      </c>
      <c r="C5876" s="204" t="s">
        <v>714</v>
      </c>
      <c r="D5876" s="204" t="s">
        <v>96</v>
      </c>
      <c r="E5876" s="204" t="s">
        <v>712</v>
      </c>
      <c r="F5876" s="205">
        <v>140</v>
      </c>
      <c r="G5876" s="205">
        <v>492</v>
      </c>
      <c r="H5876">
        <f t="shared" si="105"/>
        <v>2012</v>
      </c>
    </row>
    <row r="5877" spans="1:8" x14ac:dyDescent="0.3">
      <c r="A5877" s="203">
        <v>40928</v>
      </c>
      <c r="B5877" s="204" t="s">
        <v>509</v>
      </c>
      <c r="C5877" s="204" t="s">
        <v>715</v>
      </c>
      <c r="D5877" s="204" t="s">
        <v>96</v>
      </c>
      <c r="E5877" s="204" t="s">
        <v>712</v>
      </c>
      <c r="F5877" s="205">
        <v>0</v>
      </c>
      <c r="G5877" s="205">
        <v>3371</v>
      </c>
      <c r="H5877">
        <f t="shared" si="105"/>
        <v>2012</v>
      </c>
    </row>
    <row r="5878" spans="1:8" x14ac:dyDescent="0.3">
      <c r="A5878" s="203">
        <v>40928</v>
      </c>
      <c r="B5878" s="204" t="s">
        <v>716</v>
      </c>
      <c r="C5878" s="204" t="s">
        <v>716</v>
      </c>
      <c r="D5878" s="204" t="s">
        <v>96</v>
      </c>
      <c r="E5878" s="204" t="s">
        <v>712</v>
      </c>
      <c r="F5878" s="205">
        <v>913</v>
      </c>
      <c r="G5878" s="205">
        <v>2385</v>
      </c>
      <c r="H5878">
        <f t="shared" si="105"/>
        <v>2012</v>
      </c>
    </row>
    <row r="5879" spans="1:8" x14ac:dyDescent="0.3">
      <c r="A5879" s="203">
        <v>40928</v>
      </c>
      <c r="B5879" s="204" t="s">
        <v>717</v>
      </c>
      <c r="C5879" s="204" t="s">
        <v>718</v>
      </c>
      <c r="D5879" s="204" t="s">
        <v>96</v>
      </c>
      <c r="E5879" s="204" t="s">
        <v>712</v>
      </c>
      <c r="F5879" s="205">
        <v>841</v>
      </c>
      <c r="G5879" s="205">
        <v>1966</v>
      </c>
      <c r="H5879">
        <f t="shared" si="105"/>
        <v>2012</v>
      </c>
    </row>
    <row r="5880" spans="1:8" x14ac:dyDescent="0.3">
      <c r="A5880" s="203">
        <v>40928</v>
      </c>
      <c r="B5880" s="204" t="s">
        <v>717</v>
      </c>
      <c r="C5880" s="204" t="s">
        <v>719</v>
      </c>
      <c r="D5880" s="204" t="s">
        <v>96</v>
      </c>
      <c r="E5880" s="204" t="s">
        <v>712</v>
      </c>
      <c r="F5880" s="205">
        <v>112</v>
      </c>
      <c r="G5880" s="205">
        <v>338</v>
      </c>
      <c r="H5880">
        <f t="shared" si="105"/>
        <v>2012</v>
      </c>
    </row>
    <row r="5881" spans="1:8" x14ac:dyDescent="0.3">
      <c r="A5881" s="203">
        <v>40928</v>
      </c>
      <c r="B5881" s="204" t="s">
        <v>720</v>
      </c>
      <c r="C5881" s="204" t="s">
        <v>720</v>
      </c>
      <c r="D5881" s="204" t="s">
        <v>96</v>
      </c>
      <c r="E5881" s="204" t="s">
        <v>712</v>
      </c>
      <c r="F5881" s="205">
        <v>206</v>
      </c>
      <c r="G5881" s="205">
        <v>475</v>
      </c>
      <c r="H5881">
        <f t="shared" si="105"/>
        <v>2012</v>
      </c>
    </row>
    <row r="5882" spans="1:8" x14ac:dyDescent="0.3">
      <c r="A5882" s="203">
        <v>40928</v>
      </c>
      <c r="B5882" s="204" t="s">
        <v>720</v>
      </c>
      <c r="C5882" s="204" t="s">
        <v>720</v>
      </c>
      <c r="D5882" s="204" t="s">
        <v>96</v>
      </c>
      <c r="E5882" s="204" t="s">
        <v>721</v>
      </c>
      <c r="F5882" s="205">
        <v>35</v>
      </c>
      <c r="G5882" s="205">
        <v>592</v>
      </c>
      <c r="H5882">
        <f t="shared" si="105"/>
        <v>2012</v>
      </c>
    </row>
    <row r="5883" spans="1:8" x14ac:dyDescent="0.3">
      <c r="A5883" s="203">
        <v>40928</v>
      </c>
      <c r="B5883" s="204" t="s">
        <v>134</v>
      </c>
      <c r="C5883" s="204" t="s">
        <v>134</v>
      </c>
      <c r="D5883" s="204" t="s">
        <v>711</v>
      </c>
      <c r="E5883" s="204" t="s">
        <v>721</v>
      </c>
      <c r="F5883" s="205">
        <v>6076</v>
      </c>
      <c r="G5883" s="205">
        <v>8255</v>
      </c>
      <c r="H5883">
        <f t="shared" si="105"/>
        <v>2012</v>
      </c>
    </row>
    <row r="5884" spans="1:8" x14ac:dyDescent="0.3">
      <c r="A5884" s="203">
        <v>40928</v>
      </c>
      <c r="B5884" s="204" t="s">
        <v>509</v>
      </c>
      <c r="C5884" s="204" t="s">
        <v>713</v>
      </c>
      <c r="D5884" s="204" t="s">
        <v>96</v>
      </c>
      <c r="E5884" s="204" t="s">
        <v>721</v>
      </c>
      <c r="F5884" s="205">
        <v>3121.8</v>
      </c>
      <c r="G5884" s="205">
        <v>2599.3000000000002</v>
      </c>
      <c r="H5884">
        <f t="shared" si="105"/>
        <v>2012</v>
      </c>
    </row>
    <row r="5885" spans="1:8" x14ac:dyDescent="0.3">
      <c r="A5885" s="203">
        <v>40928</v>
      </c>
      <c r="B5885" s="204" t="s">
        <v>509</v>
      </c>
      <c r="C5885" s="204" t="s">
        <v>714</v>
      </c>
      <c r="D5885" s="204" t="s">
        <v>96</v>
      </c>
      <c r="E5885" s="204" t="s">
        <v>721</v>
      </c>
      <c r="F5885" s="205">
        <v>348</v>
      </c>
      <c r="G5885" s="205">
        <v>454</v>
      </c>
      <c r="H5885">
        <f t="shared" si="105"/>
        <v>2012</v>
      </c>
    </row>
    <row r="5886" spans="1:8" x14ac:dyDescent="0.3">
      <c r="A5886" s="203">
        <v>40928</v>
      </c>
      <c r="B5886" s="204" t="s">
        <v>509</v>
      </c>
      <c r="C5886" s="204" t="s">
        <v>715</v>
      </c>
      <c r="D5886" s="204" t="s">
        <v>96</v>
      </c>
      <c r="E5886" s="204" t="s">
        <v>721</v>
      </c>
      <c r="F5886" s="205">
        <v>0</v>
      </c>
      <c r="G5886" s="205">
        <v>3562</v>
      </c>
      <c r="H5886">
        <f t="shared" si="105"/>
        <v>2012</v>
      </c>
    </row>
    <row r="5887" spans="1:8" x14ac:dyDescent="0.3">
      <c r="A5887" s="203">
        <v>40928</v>
      </c>
      <c r="B5887" s="204" t="s">
        <v>716</v>
      </c>
      <c r="C5887" s="204" t="s">
        <v>716</v>
      </c>
      <c r="D5887" s="204" t="s">
        <v>96</v>
      </c>
      <c r="E5887" s="204" t="s">
        <v>721</v>
      </c>
      <c r="F5887" s="205">
        <v>1142</v>
      </c>
      <c r="G5887" s="205">
        <v>1413</v>
      </c>
      <c r="H5887">
        <f t="shared" si="105"/>
        <v>2012</v>
      </c>
    </row>
    <row r="5888" spans="1:8" x14ac:dyDescent="0.3">
      <c r="A5888" s="203">
        <v>40928</v>
      </c>
      <c r="B5888" s="204" t="s">
        <v>717</v>
      </c>
      <c r="C5888" s="204" t="s">
        <v>718</v>
      </c>
      <c r="D5888" s="204" t="s">
        <v>96</v>
      </c>
      <c r="E5888" s="204" t="s">
        <v>721</v>
      </c>
      <c r="F5888" s="205">
        <v>875</v>
      </c>
      <c r="G5888" s="205">
        <v>1121</v>
      </c>
      <c r="H5888">
        <f t="shared" si="105"/>
        <v>2012</v>
      </c>
    </row>
    <row r="5889" spans="1:8" x14ac:dyDescent="0.3">
      <c r="A5889" s="203">
        <v>40928</v>
      </c>
      <c r="B5889" s="204" t="s">
        <v>717</v>
      </c>
      <c r="C5889" s="204" t="s">
        <v>719</v>
      </c>
      <c r="D5889" s="204" t="s">
        <v>96</v>
      </c>
      <c r="E5889" s="204" t="s">
        <v>721</v>
      </c>
      <c r="F5889" s="205">
        <v>183</v>
      </c>
      <c r="G5889" s="205">
        <v>975</v>
      </c>
      <c r="H5889">
        <f t="shared" si="105"/>
        <v>2012</v>
      </c>
    </row>
    <row r="5890" spans="1:8" x14ac:dyDescent="0.3">
      <c r="A5890" s="203">
        <v>40935</v>
      </c>
      <c r="B5890" s="204" t="s">
        <v>134</v>
      </c>
      <c r="C5890" s="204" t="s">
        <v>134</v>
      </c>
      <c r="D5890" s="204" t="s">
        <v>711</v>
      </c>
      <c r="E5890" s="204" t="s">
        <v>712</v>
      </c>
      <c r="F5890" s="205">
        <v>4690</v>
      </c>
      <c r="G5890" s="205">
        <v>7254</v>
      </c>
      <c r="H5890">
        <f t="shared" si="105"/>
        <v>2012</v>
      </c>
    </row>
    <row r="5891" spans="1:8" x14ac:dyDescent="0.3">
      <c r="A5891" s="203">
        <v>40935</v>
      </c>
      <c r="B5891" s="204" t="s">
        <v>509</v>
      </c>
      <c r="C5891" s="204" t="s">
        <v>713</v>
      </c>
      <c r="D5891" s="204" t="s">
        <v>96</v>
      </c>
      <c r="E5891" s="204" t="s">
        <v>712</v>
      </c>
      <c r="F5891" s="205">
        <v>2690.8</v>
      </c>
      <c r="G5891" s="205">
        <v>3649.3</v>
      </c>
      <c r="H5891">
        <f t="shared" ref="H5891:H5954" si="106">YEAR(A5891)</f>
        <v>2012</v>
      </c>
    </row>
    <row r="5892" spans="1:8" x14ac:dyDescent="0.3">
      <c r="A5892" s="203">
        <v>40935</v>
      </c>
      <c r="B5892" s="204" t="s">
        <v>509</v>
      </c>
      <c r="C5892" s="204" t="s">
        <v>714</v>
      </c>
      <c r="D5892" s="204" t="s">
        <v>96</v>
      </c>
      <c r="E5892" s="204" t="s">
        <v>712</v>
      </c>
      <c r="F5892" s="205">
        <v>120</v>
      </c>
      <c r="G5892" s="205">
        <v>513</v>
      </c>
      <c r="H5892">
        <f t="shared" si="106"/>
        <v>2012</v>
      </c>
    </row>
    <row r="5893" spans="1:8" x14ac:dyDescent="0.3">
      <c r="A5893" s="203">
        <v>40935</v>
      </c>
      <c r="B5893" s="204" t="s">
        <v>509</v>
      </c>
      <c r="C5893" s="204" t="s">
        <v>715</v>
      </c>
      <c r="D5893" s="204" t="s">
        <v>96</v>
      </c>
      <c r="E5893" s="204" t="s">
        <v>712</v>
      </c>
      <c r="F5893" s="205">
        <v>0</v>
      </c>
      <c r="G5893" s="205">
        <v>3732</v>
      </c>
      <c r="H5893">
        <f t="shared" si="106"/>
        <v>2012</v>
      </c>
    </row>
    <row r="5894" spans="1:8" x14ac:dyDescent="0.3">
      <c r="A5894" s="203">
        <v>40935</v>
      </c>
      <c r="B5894" s="204" t="s">
        <v>716</v>
      </c>
      <c r="C5894" s="204" t="s">
        <v>716</v>
      </c>
      <c r="D5894" s="204" t="s">
        <v>96</v>
      </c>
      <c r="E5894" s="204" t="s">
        <v>712</v>
      </c>
      <c r="F5894" s="205">
        <v>895</v>
      </c>
      <c r="G5894" s="205">
        <v>2226</v>
      </c>
      <c r="H5894">
        <f t="shared" si="106"/>
        <v>2012</v>
      </c>
    </row>
    <row r="5895" spans="1:8" x14ac:dyDescent="0.3">
      <c r="A5895" s="203">
        <v>40935</v>
      </c>
      <c r="B5895" s="204" t="s">
        <v>717</v>
      </c>
      <c r="C5895" s="204" t="s">
        <v>718</v>
      </c>
      <c r="D5895" s="204" t="s">
        <v>96</v>
      </c>
      <c r="E5895" s="204" t="s">
        <v>712</v>
      </c>
      <c r="F5895" s="205">
        <v>704</v>
      </c>
      <c r="G5895" s="205">
        <v>2166</v>
      </c>
      <c r="H5895">
        <f t="shared" si="106"/>
        <v>2012</v>
      </c>
    </row>
    <row r="5896" spans="1:8" x14ac:dyDescent="0.3">
      <c r="A5896" s="203">
        <v>40935</v>
      </c>
      <c r="B5896" s="204" t="s">
        <v>717</v>
      </c>
      <c r="C5896" s="204" t="s">
        <v>719</v>
      </c>
      <c r="D5896" s="204" t="s">
        <v>96</v>
      </c>
      <c r="E5896" s="204" t="s">
        <v>712</v>
      </c>
      <c r="F5896" s="205">
        <v>268</v>
      </c>
      <c r="G5896" s="205">
        <v>339</v>
      </c>
      <c r="H5896">
        <f t="shared" si="106"/>
        <v>2012</v>
      </c>
    </row>
    <row r="5897" spans="1:8" x14ac:dyDescent="0.3">
      <c r="A5897" s="203">
        <v>40935</v>
      </c>
      <c r="B5897" s="204" t="s">
        <v>720</v>
      </c>
      <c r="C5897" s="204" t="s">
        <v>720</v>
      </c>
      <c r="D5897" s="204" t="s">
        <v>96</v>
      </c>
      <c r="E5897" s="204" t="s">
        <v>712</v>
      </c>
      <c r="F5897" s="205">
        <v>214</v>
      </c>
      <c r="G5897" s="205">
        <v>480</v>
      </c>
      <c r="H5897">
        <f t="shared" si="106"/>
        <v>2012</v>
      </c>
    </row>
    <row r="5898" spans="1:8" x14ac:dyDescent="0.3">
      <c r="A5898" s="203">
        <v>40935</v>
      </c>
      <c r="B5898" s="204" t="s">
        <v>720</v>
      </c>
      <c r="C5898" s="204" t="s">
        <v>720</v>
      </c>
      <c r="D5898" s="204" t="s">
        <v>96</v>
      </c>
      <c r="E5898" s="204" t="s">
        <v>721</v>
      </c>
      <c r="F5898" s="205">
        <v>66</v>
      </c>
      <c r="G5898" s="205">
        <v>654</v>
      </c>
      <c r="H5898">
        <f t="shared" si="106"/>
        <v>2012</v>
      </c>
    </row>
    <row r="5899" spans="1:8" x14ac:dyDescent="0.3">
      <c r="A5899" s="203">
        <v>40935</v>
      </c>
      <c r="B5899" s="204" t="s">
        <v>134</v>
      </c>
      <c r="C5899" s="204" t="s">
        <v>134</v>
      </c>
      <c r="D5899" s="204" t="s">
        <v>711</v>
      </c>
      <c r="E5899" s="204" t="s">
        <v>721</v>
      </c>
      <c r="F5899" s="205">
        <v>6103</v>
      </c>
      <c r="G5899" s="205">
        <v>7014</v>
      </c>
      <c r="H5899">
        <f t="shared" si="106"/>
        <v>2012</v>
      </c>
    </row>
    <row r="5900" spans="1:8" x14ac:dyDescent="0.3">
      <c r="A5900" s="203">
        <v>40935</v>
      </c>
      <c r="B5900" s="204" t="s">
        <v>509</v>
      </c>
      <c r="C5900" s="204" t="s">
        <v>713</v>
      </c>
      <c r="D5900" s="204" t="s">
        <v>96</v>
      </c>
      <c r="E5900" s="204" t="s">
        <v>721</v>
      </c>
      <c r="F5900" s="205">
        <v>2868.8</v>
      </c>
      <c r="G5900" s="205">
        <v>2216.5</v>
      </c>
      <c r="H5900">
        <f t="shared" si="106"/>
        <v>2012</v>
      </c>
    </row>
    <row r="5901" spans="1:8" x14ac:dyDescent="0.3">
      <c r="A5901" s="203">
        <v>40935</v>
      </c>
      <c r="B5901" s="204" t="s">
        <v>509</v>
      </c>
      <c r="C5901" s="204" t="s">
        <v>714</v>
      </c>
      <c r="D5901" s="204" t="s">
        <v>96</v>
      </c>
      <c r="E5901" s="204" t="s">
        <v>721</v>
      </c>
      <c r="F5901" s="205">
        <v>727</v>
      </c>
      <c r="G5901" s="205">
        <v>733</v>
      </c>
      <c r="H5901">
        <f t="shared" si="106"/>
        <v>2012</v>
      </c>
    </row>
    <row r="5902" spans="1:8" x14ac:dyDescent="0.3">
      <c r="A5902" s="203">
        <v>40935</v>
      </c>
      <c r="B5902" s="204" t="s">
        <v>509</v>
      </c>
      <c r="C5902" s="204" t="s">
        <v>715</v>
      </c>
      <c r="D5902" s="204" t="s">
        <v>96</v>
      </c>
      <c r="E5902" s="204" t="s">
        <v>721</v>
      </c>
      <c r="F5902" s="205">
        <v>0</v>
      </c>
      <c r="G5902" s="205">
        <v>3585</v>
      </c>
      <c r="H5902">
        <f t="shared" si="106"/>
        <v>2012</v>
      </c>
    </row>
    <row r="5903" spans="1:8" x14ac:dyDescent="0.3">
      <c r="A5903" s="203">
        <v>40935</v>
      </c>
      <c r="B5903" s="204" t="s">
        <v>716</v>
      </c>
      <c r="C5903" s="204" t="s">
        <v>716</v>
      </c>
      <c r="D5903" s="204" t="s">
        <v>96</v>
      </c>
      <c r="E5903" s="204" t="s">
        <v>721</v>
      </c>
      <c r="F5903" s="205">
        <v>1261</v>
      </c>
      <c r="G5903" s="205">
        <v>1614</v>
      </c>
      <c r="H5903">
        <f t="shared" si="106"/>
        <v>2012</v>
      </c>
    </row>
    <row r="5904" spans="1:8" x14ac:dyDescent="0.3">
      <c r="A5904" s="203">
        <v>40935</v>
      </c>
      <c r="B5904" s="204" t="s">
        <v>717</v>
      </c>
      <c r="C5904" s="204" t="s">
        <v>718</v>
      </c>
      <c r="D5904" s="204" t="s">
        <v>96</v>
      </c>
      <c r="E5904" s="204" t="s">
        <v>721</v>
      </c>
      <c r="F5904" s="205">
        <v>815</v>
      </c>
      <c r="G5904" s="205">
        <v>1108</v>
      </c>
      <c r="H5904">
        <f t="shared" si="106"/>
        <v>2012</v>
      </c>
    </row>
    <row r="5905" spans="1:8" x14ac:dyDescent="0.3">
      <c r="A5905" s="203">
        <v>40935</v>
      </c>
      <c r="B5905" s="204" t="s">
        <v>717</v>
      </c>
      <c r="C5905" s="204" t="s">
        <v>719</v>
      </c>
      <c r="D5905" s="204" t="s">
        <v>96</v>
      </c>
      <c r="E5905" s="204" t="s">
        <v>721</v>
      </c>
      <c r="F5905" s="205">
        <v>308</v>
      </c>
      <c r="G5905" s="205">
        <v>901</v>
      </c>
      <c r="H5905">
        <f t="shared" si="106"/>
        <v>2012</v>
      </c>
    </row>
    <row r="5906" spans="1:8" x14ac:dyDescent="0.3">
      <c r="A5906" s="203">
        <v>40942</v>
      </c>
      <c r="B5906" s="204" t="s">
        <v>134</v>
      </c>
      <c r="C5906" s="204" t="s">
        <v>134</v>
      </c>
      <c r="D5906" s="204" t="s">
        <v>711</v>
      </c>
      <c r="E5906" s="204" t="s">
        <v>712</v>
      </c>
      <c r="F5906" s="205">
        <v>4983</v>
      </c>
      <c r="G5906" s="205">
        <v>7140</v>
      </c>
      <c r="H5906">
        <f t="shared" si="106"/>
        <v>2012</v>
      </c>
    </row>
    <row r="5907" spans="1:8" x14ac:dyDescent="0.3">
      <c r="A5907" s="203">
        <v>40942</v>
      </c>
      <c r="B5907" s="204" t="s">
        <v>509</v>
      </c>
      <c r="C5907" s="204" t="s">
        <v>713</v>
      </c>
      <c r="D5907" s="204" t="s">
        <v>96</v>
      </c>
      <c r="E5907" s="204" t="s">
        <v>712</v>
      </c>
      <c r="F5907" s="205">
        <v>2646.9</v>
      </c>
      <c r="G5907" s="205">
        <v>3826.5000000000005</v>
      </c>
      <c r="H5907">
        <f t="shared" si="106"/>
        <v>2012</v>
      </c>
    </row>
    <row r="5908" spans="1:8" x14ac:dyDescent="0.3">
      <c r="A5908" s="203">
        <v>40942</v>
      </c>
      <c r="B5908" s="204" t="s">
        <v>509</v>
      </c>
      <c r="C5908" s="204" t="s">
        <v>714</v>
      </c>
      <c r="D5908" s="204" t="s">
        <v>96</v>
      </c>
      <c r="E5908" s="204" t="s">
        <v>712</v>
      </c>
      <c r="F5908" s="205">
        <v>287</v>
      </c>
      <c r="G5908" s="205">
        <v>457</v>
      </c>
      <c r="H5908">
        <f t="shared" si="106"/>
        <v>2012</v>
      </c>
    </row>
    <row r="5909" spans="1:8" x14ac:dyDescent="0.3">
      <c r="A5909" s="203">
        <v>40942</v>
      </c>
      <c r="B5909" s="204" t="s">
        <v>509</v>
      </c>
      <c r="C5909" s="204" t="s">
        <v>715</v>
      </c>
      <c r="D5909" s="204" t="s">
        <v>96</v>
      </c>
      <c r="E5909" s="204" t="s">
        <v>712</v>
      </c>
      <c r="F5909" s="205">
        <v>0</v>
      </c>
      <c r="G5909" s="205">
        <v>3447</v>
      </c>
      <c r="H5909">
        <f t="shared" si="106"/>
        <v>2012</v>
      </c>
    </row>
    <row r="5910" spans="1:8" x14ac:dyDescent="0.3">
      <c r="A5910" s="203">
        <v>40942</v>
      </c>
      <c r="B5910" s="204" t="s">
        <v>716</v>
      </c>
      <c r="C5910" s="204" t="s">
        <v>716</v>
      </c>
      <c r="D5910" s="204" t="s">
        <v>96</v>
      </c>
      <c r="E5910" s="204" t="s">
        <v>712</v>
      </c>
      <c r="F5910" s="205">
        <v>758</v>
      </c>
      <c r="G5910" s="205">
        <v>2095</v>
      </c>
      <c r="H5910">
        <f t="shared" si="106"/>
        <v>2012</v>
      </c>
    </row>
    <row r="5911" spans="1:8" x14ac:dyDescent="0.3">
      <c r="A5911" s="203">
        <v>40942</v>
      </c>
      <c r="B5911" s="204" t="s">
        <v>717</v>
      </c>
      <c r="C5911" s="204" t="s">
        <v>718</v>
      </c>
      <c r="D5911" s="204" t="s">
        <v>96</v>
      </c>
      <c r="E5911" s="204" t="s">
        <v>712</v>
      </c>
      <c r="F5911" s="205">
        <v>506</v>
      </c>
      <c r="G5911" s="205">
        <v>1844</v>
      </c>
      <c r="H5911">
        <f t="shared" si="106"/>
        <v>2012</v>
      </c>
    </row>
    <row r="5912" spans="1:8" x14ac:dyDescent="0.3">
      <c r="A5912" s="203">
        <v>40942</v>
      </c>
      <c r="B5912" s="204" t="s">
        <v>717</v>
      </c>
      <c r="C5912" s="204" t="s">
        <v>719</v>
      </c>
      <c r="D5912" s="204" t="s">
        <v>96</v>
      </c>
      <c r="E5912" s="204" t="s">
        <v>712</v>
      </c>
      <c r="F5912" s="205">
        <v>437</v>
      </c>
      <c r="G5912" s="205">
        <v>364</v>
      </c>
      <c r="H5912">
        <f t="shared" si="106"/>
        <v>2012</v>
      </c>
    </row>
    <row r="5913" spans="1:8" x14ac:dyDescent="0.3">
      <c r="A5913" s="203">
        <v>40942</v>
      </c>
      <c r="B5913" s="204" t="s">
        <v>720</v>
      </c>
      <c r="C5913" s="204" t="s">
        <v>720</v>
      </c>
      <c r="D5913" s="204" t="s">
        <v>96</v>
      </c>
      <c r="E5913" s="204" t="s">
        <v>712</v>
      </c>
      <c r="F5913" s="205">
        <v>219</v>
      </c>
      <c r="G5913" s="205">
        <v>374</v>
      </c>
      <c r="H5913">
        <f t="shared" si="106"/>
        <v>2012</v>
      </c>
    </row>
    <row r="5914" spans="1:8" x14ac:dyDescent="0.3">
      <c r="A5914" s="203">
        <v>40942</v>
      </c>
      <c r="B5914" s="204" t="s">
        <v>720</v>
      </c>
      <c r="C5914" s="204" t="s">
        <v>720</v>
      </c>
      <c r="D5914" s="204" t="s">
        <v>96</v>
      </c>
      <c r="E5914" s="204" t="s">
        <v>721</v>
      </c>
      <c r="F5914" s="205">
        <v>77</v>
      </c>
      <c r="G5914" s="205">
        <v>676</v>
      </c>
      <c r="H5914">
        <f t="shared" si="106"/>
        <v>2012</v>
      </c>
    </row>
    <row r="5915" spans="1:8" x14ac:dyDescent="0.3">
      <c r="A5915" s="203">
        <v>40942</v>
      </c>
      <c r="B5915" s="204" t="s">
        <v>134</v>
      </c>
      <c r="C5915" s="204" t="s">
        <v>134</v>
      </c>
      <c r="D5915" s="204" t="s">
        <v>711</v>
      </c>
      <c r="E5915" s="204" t="s">
        <v>721</v>
      </c>
      <c r="F5915" s="205">
        <v>5723</v>
      </c>
      <c r="G5915" s="205">
        <v>8182</v>
      </c>
      <c r="H5915">
        <f t="shared" si="106"/>
        <v>2012</v>
      </c>
    </row>
    <row r="5916" spans="1:8" x14ac:dyDescent="0.3">
      <c r="A5916" s="203">
        <v>40942</v>
      </c>
      <c r="B5916" s="204" t="s">
        <v>509</v>
      </c>
      <c r="C5916" s="204" t="s">
        <v>713</v>
      </c>
      <c r="D5916" s="204" t="s">
        <v>96</v>
      </c>
      <c r="E5916" s="204" t="s">
        <v>721</v>
      </c>
      <c r="F5916" s="205">
        <v>3655.3</v>
      </c>
      <c r="G5916" s="205">
        <v>2587.2000000000003</v>
      </c>
      <c r="H5916">
        <f t="shared" si="106"/>
        <v>2012</v>
      </c>
    </row>
    <row r="5917" spans="1:8" x14ac:dyDescent="0.3">
      <c r="A5917" s="203">
        <v>40942</v>
      </c>
      <c r="B5917" s="204" t="s">
        <v>509</v>
      </c>
      <c r="C5917" s="204" t="s">
        <v>714</v>
      </c>
      <c r="D5917" s="204" t="s">
        <v>96</v>
      </c>
      <c r="E5917" s="204" t="s">
        <v>721</v>
      </c>
      <c r="F5917" s="205">
        <v>361</v>
      </c>
      <c r="G5917" s="205">
        <v>509</v>
      </c>
      <c r="H5917">
        <f t="shared" si="106"/>
        <v>2012</v>
      </c>
    </row>
    <row r="5918" spans="1:8" x14ac:dyDescent="0.3">
      <c r="A5918" s="203">
        <v>40942</v>
      </c>
      <c r="B5918" s="204" t="s">
        <v>509</v>
      </c>
      <c r="C5918" s="204" t="s">
        <v>715</v>
      </c>
      <c r="D5918" s="204" t="s">
        <v>96</v>
      </c>
      <c r="E5918" s="204" t="s">
        <v>721</v>
      </c>
      <c r="F5918" s="205">
        <v>0</v>
      </c>
      <c r="G5918" s="205">
        <v>3661</v>
      </c>
      <c r="H5918">
        <f t="shared" si="106"/>
        <v>2012</v>
      </c>
    </row>
    <row r="5919" spans="1:8" x14ac:dyDescent="0.3">
      <c r="A5919" s="203">
        <v>40942</v>
      </c>
      <c r="B5919" s="204" t="s">
        <v>716</v>
      </c>
      <c r="C5919" s="204" t="s">
        <v>716</v>
      </c>
      <c r="D5919" s="204" t="s">
        <v>96</v>
      </c>
      <c r="E5919" s="204" t="s">
        <v>721</v>
      </c>
      <c r="F5919" s="205">
        <v>1269</v>
      </c>
      <c r="G5919" s="205">
        <v>1701</v>
      </c>
      <c r="H5919">
        <f t="shared" si="106"/>
        <v>2012</v>
      </c>
    </row>
    <row r="5920" spans="1:8" x14ac:dyDescent="0.3">
      <c r="A5920" s="203">
        <v>40942</v>
      </c>
      <c r="B5920" s="204" t="s">
        <v>717</v>
      </c>
      <c r="C5920" s="204" t="s">
        <v>718</v>
      </c>
      <c r="D5920" s="204" t="s">
        <v>96</v>
      </c>
      <c r="E5920" s="204" t="s">
        <v>721</v>
      </c>
      <c r="F5920" s="205">
        <v>767</v>
      </c>
      <c r="G5920" s="205">
        <v>1041</v>
      </c>
      <c r="H5920">
        <f t="shared" si="106"/>
        <v>2012</v>
      </c>
    </row>
    <row r="5921" spans="1:8" x14ac:dyDescent="0.3">
      <c r="A5921" s="203">
        <v>40942</v>
      </c>
      <c r="B5921" s="204" t="s">
        <v>717</v>
      </c>
      <c r="C5921" s="204" t="s">
        <v>719</v>
      </c>
      <c r="D5921" s="204" t="s">
        <v>96</v>
      </c>
      <c r="E5921" s="204" t="s">
        <v>721</v>
      </c>
      <c r="F5921" s="205">
        <v>295</v>
      </c>
      <c r="G5921" s="205">
        <v>957</v>
      </c>
      <c r="H5921">
        <f t="shared" si="106"/>
        <v>2012</v>
      </c>
    </row>
    <row r="5922" spans="1:8" x14ac:dyDescent="0.3">
      <c r="A5922" s="203">
        <v>40949</v>
      </c>
      <c r="B5922" s="204" t="s">
        <v>134</v>
      </c>
      <c r="C5922" s="204" t="s">
        <v>134</v>
      </c>
      <c r="D5922" s="204" t="s">
        <v>711</v>
      </c>
      <c r="E5922" s="204" t="s">
        <v>712</v>
      </c>
      <c r="F5922" s="205">
        <v>5281</v>
      </c>
      <c r="G5922" s="205">
        <v>9339</v>
      </c>
      <c r="H5922">
        <f t="shared" si="106"/>
        <v>2012</v>
      </c>
    </row>
    <row r="5923" spans="1:8" x14ac:dyDescent="0.3">
      <c r="A5923" s="203">
        <v>40949</v>
      </c>
      <c r="B5923" s="204" t="s">
        <v>509</v>
      </c>
      <c r="C5923" s="204" t="s">
        <v>713</v>
      </c>
      <c r="D5923" s="204" t="s">
        <v>96</v>
      </c>
      <c r="E5923" s="204" t="s">
        <v>712</v>
      </c>
      <c r="F5923" s="205">
        <v>2741.5</v>
      </c>
      <c r="G5923" s="205">
        <v>3668.8</v>
      </c>
      <c r="H5923">
        <f t="shared" si="106"/>
        <v>2012</v>
      </c>
    </row>
    <row r="5924" spans="1:8" x14ac:dyDescent="0.3">
      <c r="A5924" s="203">
        <v>40949</v>
      </c>
      <c r="B5924" s="204" t="s">
        <v>509</v>
      </c>
      <c r="C5924" s="204" t="s">
        <v>714</v>
      </c>
      <c r="D5924" s="204" t="s">
        <v>96</v>
      </c>
      <c r="E5924" s="204" t="s">
        <v>712</v>
      </c>
      <c r="F5924" s="205">
        <v>317</v>
      </c>
      <c r="G5924" s="205">
        <v>378</v>
      </c>
      <c r="H5924">
        <f t="shared" si="106"/>
        <v>2012</v>
      </c>
    </row>
    <row r="5925" spans="1:8" x14ac:dyDescent="0.3">
      <c r="A5925" s="203">
        <v>40949</v>
      </c>
      <c r="B5925" s="204" t="s">
        <v>509</v>
      </c>
      <c r="C5925" s="204" t="s">
        <v>715</v>
      </c>
      <c r="D5925" s="204" t="s">
        <v>96</v>
      </c>
      <c r="E5925" s="204" t="s">
        <v>712</v>
      </c>
      <c r="F5925" s="205">
        <v>0</v>
      </c>
      <c r="G5925" s="205">
        <v>3556</v>
      </c>
      <c r="H5925">
        <f t="shared" si="106"/>
        <v>2012</v>
      </c>
    </row>
    <row r="5926" spans="1:8" x14ac:dyDescent="0.3">
      <c r="A5926" s="203">
        <v>40949</v>
      </c>
      <c r="B5926" s="204" t="s">
        <v>716</v>
      </c>
      <c r="C5926" s="204" t="s">
        <v>716</v>
      </c>
      <c r="D5926" s="204" t="s">
        <v>96</v>
      </c>
      <c r="E5926" s="204" t="s">
        <v>712</v>
      </c>
      <c r="F5926" s="205">
        <v>848</v>
      </c>
      <c r="G5926" s="205">
        <v>2250</v>
      </c>
      <c r="H5926">
        <f t="shared" si="106"/>
        <v>2012</v>
      </c>
    </row>
    <row r="5927" spans="1:8" x14ac:dyDescent="0.3">
      <c r="A5927" s="203">
        <v>40949</v>
      </c>
      <c r="B5927" s="204" t="s">
        <v>717</v>
      </c>
      <c r="C5927" s="204" t="s">
        <v>718</v>
      </c>
      <c r="D5927" s="204" t="s">
        <v>96</v>
      </c>
      <c r="E5927" s="204" t="s">
        <v>712</v>
      </c>
      <c r="F5927" s="205">
        <v>929</v>
      </c>
      <c r="G5927" s="205">
        <v>1903</v>
      </c>
      <c r="H5927">
        <f t="shared" si="106"/>
        <v>2012</v>
      </c>
    </row>
    <row r="5928" spans="1:8" x14ac:dyDescent="0.3">
      <c r="A5928" s="203">
        <v>40949</v>
      </c>
      <c r="B5928" s="204" t="s">
        <v>717</v>
      </c>
      <c r="C5928" s="204" t="s">
        <v>719</v>
      </c>
      <c r="D5928" s="204" t="s">
        <v>96</v>
      </c>
      <c r="E5928" s="204" t="s">
        <v>712</v>
      </c>
      <c r="F5928" s="205">
        <v>37</v>
      </c>
      <c r="G5928" s="205">
        <v>311</v>
      </c>
      <c r="H5928">
        <f t="shared" si="106"/>
        <v>2012</v>
      </c>
    </row>
    <row r="5929" spans="1:8" x14ac:dyDescent="0.3">
      <c r="A5929" s="203">
        <v>40949</v>
      </c>
      <c r="B5929" s="204" t="s">
        <v>720</v>
      </c>
      <c r="C5929" s="204" t="s">
        <v>720</v>
      </c>
      <c r="D5929" s="204" t="s">
        <v>96</v>
      </c>
      <c r="E5929" s="204" t="s">
        <v>712</v>
      </c>
      <c r="F5929" s="205">
        <v>278</v>
      </c>
      <c r="G5929" s="205">
        <v>444</v>
      </c>
      <c r="H5929">
        <f t="shared" si="106"/>
        <v>2012</v>
      </c>
    </row>
    <row r="5930" spans="1:8" x14ac:dyDescent="0.3">
      <c r="A5930" s="203">
        <v>40949</v>
      </c>
      <c r="B5930" s="204" t="s">
        <v>720</v>
      </c>
      <c r="C5930" s="204" t="s">
        <v>720</v>
      </c>
      <c r="D5930" s="204" t="s">
        <v>96</v>
      </c>
      <c r="E5930" s="204" t="s">
        <v>721</v>
      </c>
      <c r="F5930" s="205">
        <v>129</v>
      </c>
      <c r="G5930" s="205">
        <v>641</v>
      </c>
      <c r="H5930">
        <f t="shared" si="106"/>
        <v>2012</v>
      </c>
    </row>
    <row r="5931" spans="1:8" x14ac:dyDescent="0.3">
      <c r="A5931" s="203">
        <v>40949</v>
      </c>
      <c r="B5931" s="204" t="s">
        <v>134</v>
      </c>
      <c r="C5931" s="204" t="s">
        <v>134</v>
      </c>
      <c r="D5931" s="204" t="s">
        <v>711</v>
      </c>
      <c r="E5931" s="204" t="s">
        <v>721</v>
      </c>
      <c r="F5931" s="205">
        <v>5942</v>
      </c>
      <c r="G5931" s="205">
        <v>7289</v>
      </c>
      <c r="H5931">
        <f t="shared" si="106"/>
        <v>2012</v>
      </c>
    </row>
    <row r="5932" spans="1:8" x14ac:dyDescent="0.3">
      <c r="A5932" s="203">
        <v>40949</v>
      </c>
      <c r="B5932" s="204" t="s">
        <v>509</v>
      </c>
      <c r="C5932" s="204" t="s">
        <v>713</v>
      </c>
      <c r="D5932" s="204" t="s">
        <v>96</v>
      </c>
      <c r="E5932" s="204" t="s">
        <v>721</v>
      </c>
      <c r="F5932" s="205">
        <v>3253.8</v>
      </c>
      <c r="G5932" s="205">
        <v>2516.8000000000002</v>
      </c>
      <c r="H5932">
        <f t="shared" si="106"/>
        <v>2012</v>
      </c>
    </row>
    <row r="5933" spans="1:8" x14ac:dyDescent="0.3">
      <c r="A5933" s="203">
        <v>40949</v>
      </c>
      <c r="B5933" s="204" t="s">
        <v>509</v>
      </c>
      <c r="C5933" s="204" t="s">
        <v>714</v>
      </c>
      <c r="D5933" s="204" t="s">
        <v>96</v>
      </c>
      <c r="E5933" s="204" t="s">
        <v>721</v>
      </c>
      <c r="F5933" s="205">
        <v>501</v>
      </c>
      <c r="G5933" s="205">
        <v>635</v>
      </c>
      <c r="H5933">
        <f t="shared" si="106"/>
        <v>2012</v>
      </c>
    </row>
    <row r="5934" spans="1:8" x14ac:dyDescent="0.3">
      <c r="A5934" s="203">
        <v>40949</v>
      </c>
      <c r="B5934" s="204" t="s">
        <v>509</v>
      </c>
      <c r="C5934" s="204" t="s">
        <v>715</v>
      </c>
      <c r="D5934" s="204" t="s">
        <v>96</v>
      </c>
      <c r="E5934" s="204" t="s">
        <v>721</v>
      </c>
      <c r="F5934" s="205">
        <v>0</v>
      </c>
      <c r="G5934" s="205">
        <v>3813</v>
      </c>
      <c r="H5934">
        <f t="shared" si="106"/>
        <v>2012</v>
      </c>
    </row>
    <row r="5935" spans="1:8" x14ac:dyDescent="0.3">
      <c r="A5935" s="203">
        <v>40949</v>
      </c>
      <c r="B5935" s="204" t="s">
        <v>716</v>
      </c>
      <c r="C5935" s="204" t="s">
        <v>716</v>
      </c>
      <c r="D5935" s="204" t="s">
        <v>96</v>
      </c>
      <c r="E5935" s="204" t="s">
        <v>721</v>
      </c>
      <c r="F5935" s="205">
        <v>1277</v>
      </c>
      <c r="G5935" s="205">
        <v>1715</v>
      </c>
      <c r="H5935">
        <f t="shared" si="106"/>
        <v>2012</v>
      </c>
    </row>
    <row r="5936" spans="1:8" x14ac:dyDescent="0.3">
      <c r="A5936" s="203">
        <v>40949</v>
      </c>
      <c r="B5936" s="204" t="s">
        <v>717</v>
      </c>
      <c r="C5936" s="204" t="s">
        <v>718</v>
      </c>
      <c r="D5936" s="204" t="s">
        <v>96</v>
      </c>
      <c r="E5936" s="204" t="s">
        <v>721</v>
      </c>
      <c r="F5936" s="205">
        <v>726</v>
      </c>
      <c r="G5936" s="205">
        <v>939</v>
      </c>
      <c r="H5936">
        <f t="shared" si="106"/>
        <v>2012</v>
      </c>
    </row>
    <row r="5937" spans="1:8" x14ac:dyDescent="0.3">
      <c r="A5937" s="203">
        <v>40949</v>
      </c>
      <c r="B5937" s="204" t="s">
        <v>717</v>
      </c>
      <c r="C5937" s="204" t="s">
        <v>719</v>
      </c>
      <c r="D5937" s="204" t="s">
        <v>96</v>
      </c>
      <c r="E5937" s="204" t="s">
        <v>721</v>
      </c>
      <c r="F5937" s="205">
        <v>299</v>
      </c>
      <c r="G5937" s="205">
        <v>884</v>
      </c>
      <c r="H5937">
        <f t="shared" si="106"/>
        <v>2012</v>
      </c>
    </row>
    <row r="5938" spans="1:8" x14ac:dyDescent="0.3">
      <c r="A5938" s="203">
        <v>40956</v>
      </c>
      <c r="B5938" s="204" t="s">
        <v>134</v>
      </c>
      <c r="C5938" s="204" t="s">
        <v>134</v>
      </c>
      <c r="D5938" s="204" t="s">
        <v>711</v>
      </c>
      <c r="E5938" s="204" t="s">
        <v>712</v>
      </c>
      <c r="F5938" s="205">
        <v>4923</v>
      </c>
      <c r="G5938" s="205">
        <v>9145</v>
      </c>
      <c r="H5938">
        <f t="shared" si="106"/>
        <v>2012</v>
      </c>
    </row>
    <row r="5939" spans="1:8" x14ac:dyDescent="0.3">
      <c r="A5939" s="203">
        <v>40956</v>
      </c>
      <c r="B5939" s="204" t="s">
        <v>509</v>
      </c>
      <c r="C5939" s="204" t="s">
        <v>713</v>
      </c>
      <c r="D5939" s="204" t="s">
        <v>96</v>
      </c>
      <c r="E5939" s="204" t="s">
        <v>712</v>
      </c>
      <c r="F5939" s="205">
        <v>2568.5</v>
      </c>
      <c r="G5939" s="205">
        <v>3056.4</v>
      </c>
      <c r="H5939">
        <f t="shared" si="106"/>
        <v>2012</v>
      </c>
    </row>
    <row r="5940" spans="1:8" x14ac:dyDescent="0.3">
      <c r="A5940" s="203">
        <v>40956</v>
      </c>
      <c r="B5940" s="204" t="s">
        <v>509</v>
      </c>
      <c r="C5940" s="204" t="s">
        <v>714</v>
      </c>
      <c r="D5940" s="204" t="s">
        <v>96</v>
      </c>
      <c r="E5940" s="204" t="s">
        <v>712</v>
      </c>
      <c r="F5940" s="205">
        <v>83</v>
      </c>
      <c r="G5940" s="205">
        <v>314</v>
      </c>
      <c r="H5940">
        <f t="shared" si="106"/>
        <v>2012</v>
      </c>
    </row>
    <row r="5941" spans="1:8" x14ac:dyDescent="0.3">
      <c r="A5941" s="203">
        <v>40956</v>
      </c>
      <c r="B5941" s="204" t="s">
        <v>509</v>
      </c>
      <c r="C5941" s="204" t="s">
        <v>715</v>
      </c>
      <c r="D5941" s="204" t="s">
        <v>96</v>
      </c>
      <c r="E5941" s="204" t="s">
        <v>712</v>
      </c>
      <c r="F5941" s="205">
        <v>0</v>
      </c>
      <c r="G5941" s="205">
        <v>3596</v>
      </c>
      <c r="H5941">
        <f t="shared" si="106"/>
        <v>2012</v>
      </c>
    </row>
    <row r="5942" spans="1:8" x14ac:dyDescent="0.3">
      <c r="A5942" s="203">
        <v>40956</v>
      </c>
      <c r="B5942" s="204" t="s">
        <v>716</v>
      </c>
      <c r="C5942" s="204" t="s">
        <v>716</v>
      </c>
      <c r="D5942" s="204" t="s">
        <v>96</v>
      </c>
      <c r="E5942" s="204" t="s">
        <v>712</v>
      </c>
      <c r="F5942" s="205">
        <v>817</v>
      </c>
      <c r="G5942" s="205">
        <v>2151</v>
      </c>
      <c r="H5942">
        <f t="shared" si="106"/>
        <v>2012</v>
      </c>
    </row>
    <row r="5943" spans="1:8" x14ac:dyDescent="0.3">
      <c r="A5943" s="203">
        <v>40956</v>
      </c>
      <c r="B5943" s="204" t="s">
        <v>717</v>
      </c>
      <c r="C5943" s="204" t="s">
        <v>718</v>
      </c>
      <c r="D5943" s="204" t="s">
        <v>96</v>
      </c>
      <c r="E5943" s="204" t="s">
        <v>712</v>
      </c>
      <c r="F5943" s="205">
        <v>812</v>
      </c>
      <c r="G5943" s="205">
        <v>2031</v>
      </c>
      <c r="H5943">
        <f t="shared" si="106"/>
        <v>2012</v>
      </c>
    </row>
    <row r="5944" spans="1:8" x14ac:dyDescent="0.3">
      <c r="A5944" s="203">
        <v>40956</v>
      </c>
      <c r="B5944" s="204" t="s">
        <v>717</v>
      </c>
      <c r="C5944" s="204" t="s">
        <v>719</v>
      </c>
      <c r="D5944" s="204" t="s">
        <v>96</v>
      </c>
      <c r="E5944" s="204" t="s">
        <v>712</v>
      </c>
      <c r="F5944" s="205">
        <v>260</v>
      </c>
      <c r="G5944" s="205">
        <v>261</v>
      </c>
      <c r="H5944">
        <f t="shared" si="106"/>
        <v>2012</v>
      </c>
    </row>
    <row r="5945" spans="1:8" x14ac:dyDescent="0.3">
      <c r="A5945" s="203">
        <v>40956</v>
      </c>
      <c r="B5945" s="204" t="s">
        <v>720</v>
      </c>
      <c r="C5945" s="204" t="s">
        <v>720</v>
      </c>
      <c r="D5945" s="204" t="s">
        <v>96</v>
      </c>
      <c r="E5945" s="204" t="s">
        <v>712</v>
      </c>
      <c r="F5945" s="205">
        <v>236</v>
      </c>
      <c r="G5945" s="205">
        <v>490</v>
      </c>
      <c r="H5945">
        <f t="shared" si="106"/>
        <v>2012</v>
      </c>
    </row>
    <row r="5946" spans="1:8" x14ac:dyDescent="0.3">
      <c r="A5946" s="203">
        <v>40956</v>
      </c>
      <c r="B5946" s="204" t="s">
        <v>720</v>
      </c>
      <c r="C5946" s="204" t="s">
        <v>720</v>
      </c>
      <c r="D5946" s="204" t="s">
        <v>96</v>
      </c>
      <c r="E5946" s="204" t="s">
        <v>721</v>
      </c>
      <c r="F5946" s="205">
        <v>331</v>
      </c>
      <c r="G5946" s="205">
        <v>708</v>
      </c>
      <c r="H5946">
        <f t="shared" si="106"/>
        <v>2012</v>
      </c>
    </row>
    <row r="5947" spans="1:8" x14ac:dyDescent="0.3">
      <c r="A5947" s="203">
        <v>40956</v>
      </c>
      <c r="B5947" s="204" t="s">
        <v>134</v>
      </c>
      <c r="C5947" s="204" t="s">
        <v>134</v>
      </c>
      <c r="D5947" s="204" t="s">
        <v>711</v>
      </c>
      <c r="E5947" s="204" t="s">
        <v>721</v>
      </c>
      <c r="F5947" s="205">
        <v>5554</v>
      </c>
      <c r="G5947" s="205">
        <v>7312</v>
      </c>
      <c r="H5947">
        <f t="shared" si="106"/>
        <v>2012</v>
      </c>
    </row>
    <row r="5948" spans="1:8" x14ac:dyDescent="0.3">
      <c r="A5948" s="203">
        <v>40956</v>
      </c>
      <c r="B5948" s="204" t="s">
        <v>509</v>
      </c>
      <c r="C5948" s="204" t="s">
        <v>713</v>
      </c>
      <c r="D5948" s="204" t="s">
        <v>96</v>
      </c>
      <c r="E5948" s="204" t="s">
        <v>721</v>
      </c>
      <c r="F5948" s="205">
        <v>3571.7000000000003</v>
      </c>
      <c r="G5948" s="205">
        <v>2497</v>
      </c>
      <c r="H5948">
        <f t="shared" si="106"/>
        <v>2012</v>
      </c>
    </row>
    <row r="5949" spans="1:8" x14ac:dyDescent="0.3">
      <c r="A5949" s="203">
        <v>40956</v>
      </c>
      <c r="B5949" s="204" t="s">
        <v>509</v>
      </c>
      <c r="C5949" s="204" t="s">
        <v>714</v>
      </c>
      <c r="D5949" s="204" t="s">
        <v>96</v>
      </c>
      <c r="E5949" s="204" t="s">
        <v>721</v>
      </c>
      <c r="F5949" s="205">
        <v>576</v>
      </c>
      <c r="G5949" s="205">
        <v>692</v>
      </c>
      <c r="H5949">
        <f t="shared" si="106"/>
        <v>2012</v>
      </c>
    </row>
    <row r="5950" spans="1:8" x14ac:dyDescent="0.3">
      <c r="A5950" s="203">
        <v>40956</v>
      </c>
      <c r="B5950" s="204" t="s">
        <v>509</v>
      </c>
      <c r="C5950" s="204" t="s">
        <v>715</v>
      </c>
      <c r="D5950" s="204" t="s">
        <v>96</v>
      </c>
      <c r="E5950" s="204" t="s">
        <v>721</v>
      </c>
      <c r="F5950" s="205">
        <v>0</v>
      </c>
      <c r="G5950" s="205">
        <v>3731</v>
      </c>
      <c r="H5950">
        <f t="shared" si="106"/>
        <v>2012</v>
      </c>
    </row>
    <row r="5951" spans="1:8" x14ac:dyDescent="0.3">
      <c r="A5951" s="203">
        <v>40956</v>
      </c>
      <c r="B5951" s="204" t="s">
        <v>716</v>
      </c>
      <c r="C5951" s="204" t="s">
        <v>716</v>
      </c>
      <c r="D5951" s="204" t="s">
        <v>96</v>
      </c>
      <c r="E5951" s="204" t="s">
        <v>721</v>
      </c>
      <c r="F5951" s="205">
        <v>1072</v>
      </c>
      <c r="G5951" s="205">
        <v>1656</v>
      </c>
      <c r="H5951">
        <f t="shared" si="106"/>
        <v>2012</v>
      </c>
    </row>
    <row r="5952" spans="1:8" x14ac:dyDescent="0.3">
      <c r="A5952" s="203">
        <v>40956</v>
      </c>
      <c r="B5952" s="204" t="s">
        <v>717</v>
      </c>
      <c r="C5952" s="204" t="s">
        <v>718</v>
      </c>
      <c r="D5952" s="204" t="s">
        <v>96</v>
      </c>
      <c r="E5952" s="204" t="s">
        <v>721</v>
      </c>
      <c r="F5952" s="205">
        <v>759</v>
      </c>
      <c r="G5952" s="205">
        <v>977</v>
      </c>
      <c r="H5952">
        <f t="shared" si="106"/>
        <v>2012</v>
      </c>
    </row>
    <row r="5953" spans="1:8" x14ac:dyDescent="0.3">
      <c r="A5953" s="203">
        <v>40956</v>
      </c>
      <c r="B5953" s="204" t="s">
        <v>717</v>
      </c>
      <c r="C5953" s="204" t="s">
        <v>719</v>
      </c>
      <c r="D5953" s="204" t="s">
        <v>96</v>
      </c>
      <c r="E5953" s="204" t="s">
        <v>721</v>
      </c>
      <c r="F5953" s="205">
        <v>151</v>
      </c>
      <c r="G5953" s="205">
        <v>808</v>
      </c>
      <c r="H5953">
        <f t="shared" si="106"/>
        <v>2012</v>
      </c>
    </row>
    <row r="5954" spans="1:8" x14ac:dyDescent="0.3">
      <c r="A5954" s="203">
        <v>40963</v>
      </c>
      <c r="B5954" s="204" t="s">
        <v>134</v>
      </c>
      <c r="C5954" s="204" t="s">
        <v>134</v>
      </c>
      <c r="D5954" s="204" t="s">
        <v>711</v>
      </c>
      <c r="E5954" s="204" t="s">
        <v>712</v>
      </c>
      <c r="F5954" s="205">
        <v>5086</v>
      </c>
      <c r="G5954" s="205">
        <v>7645</v>
      </c>
      <c r="H5954">
        <f t="shared" si="106"/>
        <v>2012</v>
      </c>
    </row>
    <row r="5955" spans="1:8" x14ac:dyDescent="0.3">
      <c r="A5955" s="203">
        <v>40963</v>
      </c>
      <c r="B5955" s="204" t="s">
        <v>509</v>
      </c>
      <c r="C5955" s="204" t="s">
        <v>713</v>
      </c>
      <c r="D5955" s="204" t="s">
        <v>96</v>
      </c>
      <c r="E5955" s="204" t="s">
        <v>712</v>
      </c>
      <c r="F5955" s="205">
        <v>2700.3</v>
      </c>
      <c r="G5955" s="205">
        <v>3238.7000000000003</v>
      </c>
      <c r="H5955">
        <f t="shared" ref="H5955:H6018" si="107">YEAR(A5955)</f>
        <v>2012</v>
      </c>
    </row>
    <row r="5956" spans="1:8" x14ac:dyDescent="0.3">
      <c r="A5956" s="203">
        <v>40963</v>
      </c>
      <c r="B5956" s="204" t="s">
        <v>509</v>
      </c>
      <c r="C5956" s="204" t="s">
        <v>714</v>
      </c>
      <c r="D5956" s="204" t="s">
        <v>96</v>
      </c>
      <c r="E5956" s="204" t="s">
        <v>712</v>
      </c>
      <c r="F5956" s="205">
        <v>369</v>
      </c>
      <c r="G5956" s="205">
        <v>539</v>
      </c>
      <c r="H5956">
        <f t="shared" si="107"/>
        <v>2012</v>
      </c>
    </row>
    <row r="5957" spans="1:8" x14ac:dyDescent="0.3">
      <c r="A5957" s="203">
        <v>40963</v>
      </c>
      <c r="B5957" s="204" t="s">
        <v>509</v>
      </c>
      <c r="C5957" s="204" t="s">
        <v>715</v>
      </c>
      <c r="D5957" s="204" t="s">
        <v>96</v>
      </c>
      <c r="E5957" s="204" t="s">
        <v>712</v>
      </c>
      <c r="F5957" s="205">
        <v>0</v>
      </c>
      <c r="G5957" s="205">
        <v>3155</v>
      </c>
      <c r="H5957">
        <f t="shared" si="107"/>
        <v>2012</v>
      </c>
    </row>
    <row r="5958" spans="1:8" x14ac:dyDescent="0.3">
      <c r="A5958" s="203">
        <v>40963</v>
      </c>
      <c r="B5958" s="204" t="s">
        <v>716</v>
      </c>
      <c r="C5958" s="204" t="s">
        <v>716</v>
      </c>
      <c r="D5958" s="204" t="s">
        <v>96</v>
      </c>
      <c r="E5958" s="204" t="s">
        <v>712</v>
      </c>
      <c r="F5958" s="205">
        <v>704</v>
      </c>
      <c r="G5958" s="205">
        <v>1936</v>
      </c>
      <c r="H5958">
        <f t="shared" si="107"/>
        <v>2012</v>
      </c>
    </row>
    <row r="5959" spans="1:8" x14ac:dyDescent="0.3">
      <c r="A5959" s="203">
        <v>40963</v>
      </c>
      <c r="B5959" s="204" t="s">
        <v>717</v>
      </c>
      <c r="C5959" s="204" t="s">
        <v>718</v>
      </c>
      <c r="D5959" s="204" t="s">
        <v>96</v>
      </c>
      <c r="E5959" s="204" t="s">
        <v>712</v>
      </c>
      <c r="F5959" s="205">
        <v>374</v>
      </c>
      <c r="G5959" s="205">
        <v>1813</v>
      </c>
      <c r="H5959">
        <f t="shared" si="107"/>
        <v>2012</v>
      </c>
    </row>
    <row r="5960" spans="1:8" x14ac:dyDescent="0.3">
      <c r="A5960" s="203">
        <v>40963</v>
      </c>
      <c r="B5960" s="204" t="s">
        <v>717</v>
      </c>
      <c r="C5960" s="204" t="s">
        <v>719</v>
      </c>
      <c r="D5960" s="204" t="s">
        <v>96</v>
      </c>
      <c r="E5960" s="204" t="s">
        <v>712</v>
      </c>
      <c r="F5960" s="205">
        <v>604</v>
      </c>
      <c r="G5960" s="205">
        <v>230</v>
      </c>
      <c r="H5960">
        <f t="shared" si="107"/>
        <v>2012</v>
      </c>
    </row>
    <row r="5961" spans="1:8" x14ac:dyDescent="0.3">
      <c r="A5961" s="203">
        <v>40963</v>
      </c>
      <c r="B5961" s="204" t="s">
        <v>720</v>
      </c>
      <c r="C5961" s="204" t="s">
        <v>720</v>
      </c>
      <c r="D5961" s="204" t="s">
        <v>96</v>
      </c>
      <c r="E5961" s="204" t="s">
        <v>712</v>
      </c>
      <c r="F5961" s="205">
        <v>401</v>
      </c>
      <c r="G5961" s="205">
        <v>567</v>
      </c>
      <c r="H5961">
        <f t="shared" si="107"/>
        <v>2012</v>
      </c>
    </row>
    <row r="5962" spans="1:8" x14ac:dyDescent="0.3">
      <c r="A5962" s="203">
        <v>40963</v>
      </c>
      <c r="B5962" s="204" t="s">
        <v>720</v>
      </c>
      <c r="C5962" s="204" t="s">
        <v>720</v>
      </c>
      <c r="D5962" s="204" t="s">
        <v>96</v>
      </c>
      <c r="E5962" s="204" t="s">
        <v>721</v>
      </c>
      <c r="F5962" s="205">
        <v>23</v>
      </c>
      <c r="G5962" s="205">
        <v>623</v>
      </c>
      <c r="H5962">
        <f t="shared" si="107"/>
        <v>2012</v>
      </c>
    </row>
    <row r="5963" spans="1:8" x14ac:dyDescent="0.3">
      <c r="A5963" s="203">
        <v>40963</v>
      </c>
      <c r="B5963" s="204" t="s">
        <v>134</v>
      </c>
      <c r="C5963" s="204" t="s">
        <v>134</v>
      </c>
      <c r="D5963" s="204" t="s">
        <v>711</v>
      </c>
      <c r="E5963" s="204" t="s">
        <v>721</v>
      </c>
      <c r="F5963" s="205">
        <v>6371</v>
      </c>
      <c r="G5963" s="205">
        <v>7063</v>
      </c>
      <c r="H5963">
        <f t="shared" si="107"/>
        <v>2012</v>
      </c>
    </row>
    <row r="5964" spans="1:8" x14ac:dyDescent="0.3">
      <c r="A5964" s="203">
        <v>40963</v>
      </c>
      <c r="B5964" s="204" t="s">
        <v>509</v>
      </c>
      <c r="C5964" s="204" t="s">
        <v>713</v>
      </c>
      <c r="D5964" s="204" t="s">
        <v>96</v>
      </c>
      <c r="E5964" s="204" t="s">
        <v>721</v>
      </c>
      <c r="F5964" s="205">
        <v>3401.2000000000003</v>
      </c>
      <c r="G5964" s="205">
        <v>2473.9</v>
      </c>
      <c r="H5964">
        <f t="shared" si="107"/>
        <v>2012</v>
      </c>
    </row>
    <row r="5965" spans="1:8" x14ac:dyDescent="0.3">
      <c r="A5965" s="203">
        <v>40963</v>
      </c>
      <c r="B5965" s="204" t="s">
        <v>509</v>
      </c>
      <c r="C5965" s="204" t="s">
        <v>714</v>
      </c>
      <c r="D5965" s="204" t="s">
        <v>96</v>
      </c>
      <c r="E5965" s="204" t="s">
        <v>721</v>
      </c>
      <c r="F5965" s="205">
        <v>455</v>
      </c>
      <c r="G5965" s="205">
        <v>748</v>
      </c>
      <c r="H5965">
        <f t="shared" si="107"/>
        <v>2012</v>
      </c>
    </row>
    <row r="5966" spans="1:8" x14ac:dyDescent="0.3">
      <c r="A5966" s="203">
        <v>40963</v>
      </c>
      <c r="B5966" s="204" t="s">
        <v>509</v>
      </c>
      <c r="C5966" s="204" t="s">
        <v>715</v>
      </c>
      <c r="D5966" s="204" t="s">
        <v>96</v>
      </c>
      <c r="E5966" s="204" t="s">
        <v>721</v>
      </c>
      <c r="F5966" s="205">
        <v>0</v>
      </c>
      <c r="G5966" s="205">
        <v>3671</v>
      </c>
      <c r="H5966">
        <f t="shared" si="107"/>
        <v>2012</v>
      </c>
    </row>
    <row r="5967" spans="1:8" x14ac:dyDescent="0.3">
      <c r="A5967" s="203">
        <v>40963</v>
      </c>
      <c r="B5967" s="204" t="s">
        <v>716</v>
      </c>
      <c r="C5967" s="204" t="s">
        <v>716</v>
      </c>
      <c r="D5967" s="204" t="s">
        <v>96</v>
      </c>
      <c r="E5967" s="204" t="s">
        <v>721</v>
      </c>
      <c r="F5967" s="205">
        <v>1213</v>
      </c>
      <c r="G5967" s="205">
        <v>1569</v>
      </c>
      <c r="H5967">
        <f t="shared" si="107"/>
        <v>2012</v>
      </c>
    </row>
    <row r="5968" spans="1:8" x14ac:dyDescent="0.3">
      <c r="A5968" s="203">
        <v>40963</v>
      </c>
      <c r="B5968" s="204" t="s">
        <v>717</v>
      </c>
      <c r="C5968" s="204" t="s">
        <v>718</v>
      </c>
      <c r="D5968" s="204" t="s">
        <v>96</v>
      </c>
      <c r="E5968" s="204" t="s">
        <v>721</v>
      </c>
      <c r="F5968" s="205">
        <v>511</v>
      </c>
      <c r="G5968" s="205">
        <v>853</v>
      </c>
      <c r="H5968">
        <f t="shared" si="107"/>
        <v>2012</v>
      </c>
    </row>
    <row r="5969" spans="1:8" x14ac:dyDescent="0.3">
      <c r="A5969" s="203">
        <v>40963</v>
      </c>
      <c r="B5969" s="204" t="s">
        <v>717</v>
      </c>
      <c r="C5969" s="204" t="s">
        <v>719</v>
      </c>
      <c r="D5969" s="204" t="s">
        <v>96</v>
      </c>
      <c r="E5969" s="204" t="s">
        <v>721</v>
      </c>
      <c r="F5969" s="205">
        <v>398</v>
      </c>
      <c r="G5969" s="205">
        <v>871</v>
      </c>
      <c r="H5969">
        <f t="shared" si="107"/>
        <v>2012</v>
      </c>
    </row>
    <row r="5970" spans="1:8" x14ac:dyDescent="0.3">
      <c r="A5970" s="203">
        <v>40970</v>
      </c>
      <c r="B5970" s="204" t="s">
        <v>134</v>
      </c>
      <c r="C5970" s="204" t="s">
        <v>134</v>
      </c>
      <c r="D5970" s="204" t="s">
        <v>711</v>
      </c>
      <c r="E5970" s="204" t="s">
        <v>712</v>
      </c>
      <c r="F5970" s="205">
        <v>4966</v>
      </c>
      <c r="G5970" s="205">
        <v>8784</v>
      </c>
      <c r="H5970">
        <f t="shared" si="107"/>
        <v>2012</v>
      </c>
    </row>
    <row r="5971" spans="1:8" x14ac:dyDescent="0.3">
      <c r="A5971" s="203">
        <v>40970</v>
      </c>
      <c r="B5971" s="204" t="s">
        <v>509</v>
      </c>
      <c r="C5971" s="204" t="s">
        <v>713</v>
      </c>
      <c r="D5971" s="204" t="s">
        <v>96</v>
      </c>
      <c r="E5971" s="204" t="s">
        <v>712</v>
      </c>
      <c r="F5971" s="205">
        <v>2884.6000000000004</v>
      </c>
      <c r="G5971" s="205">
        <v>3415.0000000000005</v>
      </c>
      <c r="H5971">
        <f t="shared" si="107"/>
        <v>2012</v>
      </c>
    </row>
    <row r="5972" spans="1:8" x14ac:dyDescent="0.3">
      <c r="A5972" s="203">
        <v>40970</v>
      </c>
      <c r="B5972" s="204" t="s">
        <v>509</v>
      </c>
      <c r="C5972" s="204" t="s">
        <v>714</v>
      </c>
      <c r="D5972" s="204" t="s">
        <v>96</v>
      </c>
      <c r="E5972" s="204" t="s">
        <v>712</v>
      </c>
      <c r="F5972" s="205">
        <v>186</v>
      </c>
      <c r="G5972" s="205">
        <v>426</v>
      </c>
      <c r="H5972">
        <f t="shared" si="107"/>
        <v>2012</v>
      </c>
    </row>
    <row r="5973" spans="1:8" x14ac:dyDescent="0.3">
      <c r="A5973" s="203">
        <v>40970</v>
      </c>
      <c r="B5973" s="204" t="s">
        <v>509</v>
      </c>
      <c r="C5973" s="204" t="s">
        <v>715</v>
      </c>
      <c r="D5973" s="204" t="s">
        <v>96</v>
      </c>
      <c r="E5973" s="204" t="s">
        <v>712</v>
      </c>
      <c r="F5973" s="205">
        <v>0</v>
      </c>
      <c r="G5973" s="205">
        <v>3144</v>
      </c>
      <c r="H5973">
        <f t="shared" si="107"/>
        <v>2012</v>
      </c>
    </row>
    <row r="5974" spans="1:8" x14ac:dyDescent="0.3">
      <c r="A5974" s="203">
        <v>40970</v>
      </c>
      <c r="B5974" s="204" t="s">
        <v>716</v>
      </c>
      <c r="C5974" s="204" t="s">
        <v>716</v>
      </c>
      <c r="D5974" s="204" t="s">
        <v>96</v>
      </c>
      <c r="E5974" s="204" t="s">
        <v>712</v>
      </c>
      <c r="F5974" s="205">
        <v>818</v>
      </c>
      <c r="G5974" s="205">
        <v>1946</v>
      </c>
      <c r="H5974">
        <f t="shared" si="107"/>
        <v>2012</v>
      </c>
    </row>
    <row r="5975" spans="1:8" x14ac:dyDescent="0.3">
      <c r="A5975" s="203">
        <v>40970</v>
      </c>
      <c r="B5975" s="204" t="s">
        <v>717</v>
      </c>
      <c r="C5975" s="204" t="s">
        <v>718</v>
      </c>
      <c r="D5975" s="204" t="s">
        <v>96</v>
      </c>
      <c r="E5975" s="204" t="s">
        <v>712</v>
      </c>
      <c r="F5975" s="205">
        <v>842</v>
      </c>
      <c r="G5975" s="205">
        <v>1606</v>
      </c>
      <c r="H5975">
        <f t="shared" si="107"/>
        <v>2012</v>
      </c>
    </row>
    <row r="5976" spans="1:8" x14ac:dyDescent="0.3">
      <c r="A5976" s="203">
        <v>40970</v>
      </c>
      <c r="B5976" s="204" t="s">
        <v>717</v>
      </c>
      <c r="C5976" s="204" t="s">
        <v>719</v>
      </c>
      <c r="D5976" s="204" t="s">
        <v>96</v>
      </c>
      <c r="E5976" s="204" t="s">
        <v>712</v>
      </c>
      <c r="F5976" s="205">
        <v>188</v>
      </c>
      <c r="G5976" s="205">
        <v>208</v>
      </c>
      <c r="H5976">
        <f t="shared" si="107"/>
        <v>2012</v>
      </c>
    </row>
    <row r="5977" spans="1:8" x14ac:dyDescent="0.3">
      <c r="A5977" s="203">
        <v>40970</v>
      </c>
      <c r="B5977" s="204" t="s">
        <v>720</v>
      </c>
      <c r="C5977" s="204" t="s">
        <v>720</v>
      </c>
      <c r="D5977" s="204" t="s">
        <v>96</v>
      </c>
      <c r="E5977" s="204" t="s">
        <v>712</v>
      </c>
      <c r="F5977" s="205">
        <v>359</v>
      </c>
      <c r="G5977" s="205">
        <v>535</v>
      </c>
      <c r="H5977">
        <f t="shared" si="107"/>
        <v>2012</v>
      </c>
    </row>
    <row r="5978" spans="1:8" x14ac:dyDescent="0.3">
      <c r="A5978" s="203">
        <v>40970</v>
      </c>
      <c r="B5978" s="204" t="s">
        <v>720</v>
      </c>
      <c r="C5978" s="204" t="s">
        <v>720</v>
      </c>
      <c r="D5978" s="204" t="s">
        <v>96</v>
      </c>
      <c r="E5978" s="204" t="s">
        <v>721</v>
      </c>
      <c r="F5978" s="205">
        <v>11</v>
      </c>
      <c r="G5978" s="205">
        <v>634</v>
      </c>
      <c r="H5978">
        <f t="shared" si="107"/>
        <v>2012</v>
      </c>
    </row>
    <row r="5979" spans="1:8" x14ac:dyDescent="0.3">
      <c r="A5979" s="203">
        <v>40970</v>
      </c>
      <c r="B5979" s="204" t="s">
        <v>134</v>
      </c>
      <c r="C5979" s="204" t="s">
        <v>134</v>
      </c>
      <c r="D5979" s="204" t="s">
        <v>711</v>
      </c>
      <c r="E5979" s="204" t="s">
        <v>721</v>
      </c>
      <c r="F5979" s="205">
        <v>7038</v>
      </c>
      <c r="G5979" s="205">
        <v>7155</v>
      </c>
      <c r="H5979">
        <f t="shared" si="107"/>
        <v>2012</v>
      </c>
    </row>
    <row r="5980" spans="1:8" x14ac:dyDescent="0.3">
      <c r="A5980" s="203">
        <v>40970</v>
      </c>
      <c r="B5980" s="204" t="s">
        <v>509</v>
      </c>
      <c r="C5980" s="204" t="s">
        <v>713</v>
      </c>
      <c r="D5980" s="204" t="s">
        <v>96</v>
      </c>
      <c r="E5980" s="204" t="s">
        <v>721</v>
      </c>
      <c r="F5980" s="205">
        <v>3373.7000000000003</v>
      </c>
      <c r="G5980" s="205">
        <v>2593.8000000000002</v>
      </c>
      <c r="H5980">
        <f t="shared" si="107"/>
        <v>2012</v>
      </c>
    </row>
    <row r="5981" spans="1:8" x14ac:dyDescent="0.3">
      <c r="A5981" s="203">
        <v>40970</v>
      </c>
      <c r="B5981" s="204" t="s">
        <v>509</v>
      </c>
      <c r="C5981" s="204" t="s">
        <v>714</v>
      </c>
      <c r="D5981" s="204" t="s">
        <v>96</v>
      </c>
      <c r="E5981" s="204" t="s">
        <v>721</v>
      </c>
      <c r="F5981" s="205">
        <v>526</v>
      </c>
      <c r="G5981" s="205">
        <v>769</v>
      </c>
      <c r="H5981">
        <f t="shared" si="107"/>
        <v>2012</v>
      </c>
    </row>
    <row r="5982" spans="1:8" x14ac:dyDescent="0.3">
      <c r="A5982" s="203">
        <v>40970</v>
      </c>
      <c r="B5982" s="204" t="s">
        <v>509</v>
      </c>
      <c r="C5982" s="204" t="s">
        <v>715</v>
      </c>
      <c r="D5982" s="204" t="s">
        <v>96</v>
      </c>
      <c r="E5982" s="204" t="s">
        <v>721</v>
      </c>
      <c r="F5982" s="205">
        <v>0</v>
      </c>
      <c r="G5982" s="205">
        <v>4100</v>
      </c>
      <c r="H5982">
        <f t="shared" si="107"/>
        <v>2012</v>
      </c>
    </row>
    <row r="5983" spans="1:8" x14ac:dyDescent="0.3">
      <c r="A5983" s="203">
        <v>40970</v>
      </c>
      <c r="B5983" s="204" t="s">
        <v>716</v>
      </c>
      <c r="C5983" s="204" t="s">
        <v>716</v>
      </c>
      <c r="D5983" s="204" t="s">
        <v>96</v>
      </c>
      <c r="E5983" s="204" t="s">
        <v>721</v>
      </c>
      <c r="F5983" s="205">
        <v>1191</v>
      </c>
      <c r="G5983" s="205">
        <v>1710</v>
      </c>
      <c r="H5983">
        <f t="shared" si="107"/>
        <v>2012</v>
      </c>
    </row>
    <row r="5984" spans="1:8" x14ac:dyDescent="0.3">
      <c r="A5984" s="203">
        <v>40970</v>
      </c>
      <c r="B5984" s="204" t="s">
        <v>717</v>
      </c>
      <c r="C5984" s="204" t="s">
        <v>718</v>
      </c>
      <c r="D5984" s="204" t="s">
        <v>96</v>
      </c>
      <c r="E5984" s="204" t="s">
        <v>721</v>
      </c>
      <c r="F5984" s="205">
        <v>759</v>
      </c>
      <c r="G5984" s="205">
        <v>895</v>
      </c>
      <c r="H5984">
        <f t="shared" si="107"/>
        <v>2012</v>
      </c>
    </row>
    <row r="5985" spans="1:8" x14ac:dyDescent="0.3">
      <c r="A5985" s="203">
        <v>40970</v>
      </c>
      <c r="B5985" s="204" t="s">
        <v>717</v>
      </c>
      <c r="C5985" s="204" t="s">
        <v>719</v>
      </c>
      <c r="D5985" s="204" t="s">
        <v>96</v>
      </c>
      <c r="E5985" s="204" t="s">
        <v>721</v>
      </c>
      <c r="F5985" s="205">
        <v>136</v>
      </c>
      <c r="G5985" s="205">
        <v>833</v>
      </c>
      <c r="H5985">
        <f t="shared" si="107"/>
        <v>2012</v>
      </c>
    </row>
    <row r="5986" spans="1:8" x14ac:dyDescent="0.3">
      <c r="A5986" s="203">
        <v>40977</v>
      </c>
      <c r="B5986" s="204" t="s">
        <v>134</v>
      </c>
      <c r="C5986" s="204" t="s">
        <v>134</v>
      </c>
      <c r="D5986" s="204" t="s">
        <v>711</v>
      </c>
      <c r="E5986" s="204" t="s">
        <v>712</v>
      </c>
      <c r="F5986" s="205">
        <v>4989</v>
      </c>
      <c r="G5986" s="205">
        <v>9068</v>
      </c>
      <c r="H5986">
        <f t="shared" si="107"/>
        <v>2012</v>
      </c>
    </row>
    <row r="5987" spans="1:8" x14ac:dyDescent="0.3">
      <c r="A5987" s="203">
        <v>40977</v>
      </c>
      <c r="B5987" s="204" t="s">
        <v>509</v>
      </c>
      <c r="C5987" s="204" t="s">
        <v>713</v>
      </c>
      <c r="D5987" s="204" t="s">
        <v>96</v>
      </c>
      <c r="E5987" s="204" t="s">
        <v>712</v>
      </c>
      <c r="F5987" s="205">
        <v>2695.4</v>
      </c>
      <c r="G5987" s="205">
        <v>3245.6000000000004</v>
      </c>
      <c r="H5987">
        <f t="shared" si="107"/>
        <v>2012</v>
      </c>
    </row>
    <row r="5988" spans="1:8" x14ac:dyDescent="0.3">
      <c r="A5988" s="203">
        <v>40977</v>
      </c>
      <c r="B5988" s="204" t="s">
        <v>509</v>
      </c>
      <c r="C5988" s="204" t="s">
        <v>714</v>
      </c>
      <c r="D5988" s="204" t="s">
        <v>96</v>
      </c>
      <c r="E5988" s="204" t="s">
        <v>712</v>
      </c>
      <c r="F5988" s="205">
        <v>367</v>
      </c>
      <c r="G5988" s="205">
        <v>152</v>
      </c>
      <c r="H5988">
        <f t="shared" si="107"/>
        <v>2012</v>
      </c>
    </row>
    <row r="5989" spans="1:8" x14ac:dyDescent="0.3">
      <c r="A5989" s="203">
        <v>40977</v>
      </c>
      <c r="B5989" s="204" t="s">
        <v>509</v>
      </c>
      <c r="C5989" s="204" t="s">
        <v>715</v>
      </c>
      <c r="D5989" s="204" t="s">
        <v>96</v>
      </c>
      <c r="E5989" s="204" t="s">
        <v>712</v>
      </c>
      <c r="F5989" s="205">
        <v>0</v>
      </c>
      <c r="G5989" s="205">
        <v>3245</v>
      </c>
      <c r="H5989">
        <f t="shared" si="107"/>
        <v>2012</v>
      </c>
    </row>
    <row r="5990" spans="1:8" x14ac:dyDescent="0.3">
      <c r="A5990" s="203">
        <v>40977</v>
      </c>
      <c r="B5990" s="204" t="s">
        <v>716</v>
      </c>
      <c r="C5990" s="204" t="s">
        <v>716</v>
      </c>
      <c r="D5990" s="204" t="s">
        <v>96</v>
      </c>
      <c r="E5990" s="204" t="s">
        <v>712</v>
      </c>
      <c r="F5990" s="205">
        <v>768</v>
      </c>
      <c r="G5990" s="205">
        <v>1923</v>
      </c>
      <c r="H5990">
        <f t="shared" si="107"/>
        <v>2012</v>
      </c>
    </row>
    <row r="5991" spans="1:8" x14ac:dyDescent="0.3">
      <c r="A5991" s="203">
        <v>40977</v>
      </c>
      <c r="B5991" s="204" t="s">
        <v>717</v>
      </c>
      <c r="C5991" s="204" t="s">
        <v>718</v>
      </c>
      <c r="D5991" s="204" t="s">
        <v>96</v>
      </c>
      <c r="E5991" s="204" t="s">
        <v>712</v>
      </c>
      <c r="F5991" s="205">
        <v>503</v>
      </c>
      <c r="G5991" s="205">
        <v>1386</v>
      </c>
      <c r="H5991">
        <f t="shared" si="107"/>
        <v>2012</v>
      </c>
    </row>
    <row r="5992" spans="1:8" x14ac:dyDescent="0.3">
      <c r="A5992" s="203">
        <v>40977</v>
      </c>
      <c r="B5992" s="204" t="s">
        <v>717</v>
      </c>
      <c r="C5992" s="204" t="s">
        <v>719</v>
      </c>
      <c r="D5992" s="204" t="s">
        <v>96</v>
      </c>
      <c r="E5992" s="204" t="s">
        <v>712</v>
      </c>
      <c r="F5992" s="205">
        <v>650</v>
      </c>
      <c r="G5992" s="205">
        <v>322</v>
      </c>
      <c r="H5992">
        <f t="shared" si="107"/>
        <v>2012</v>
      </c>
    </row>
    <row r="5993" spans="1:8" x14ac:dyDescent="0.3">
      <c r="A5993" s="203">
        <v>40977</v>
      </c>
      <c r="B5993" s="204" t="s">
        <v>720</v>
      </c>
      <c r="C5993" s="204" t="s">
        <v>720</v>
      </c>
      <c r="D5993" s="204" t="s">
        <v>96</v>
      </c>
      <c r="E5993" s="204" t="s">
        <v>712</v>
      </c>
      <c r="F5993" s="205">
        <v>192</v>
      </c>
      <c r="G5993" s="205">
        <v>471</v>
      </c>
      <c r="H5993">
        <f t="shared" si="107"/>
        <v>2012</v>
      </c>
    </row>
    <row r="5994" spans="1:8" x14ac:dyDescent="0.3">
      <c r="A5994" s="203">
        <v>40977</v>
      </c>
      <c r="B5994" s="204" t="s">
        <v>720</v>
      </c>
      <c r="C5994" s="204" t="s">
        <v>720</v>
      </c>
      <c r="D5994" s="204" t="s">
        <v>96</v>
      </c>
      <c r="E5994" s="204" t="s">
        <v>721</v>
      </c>
      <c r="F5994" s="205">
        <v>46</v>
      </c>
      <c r="G5994" s="205">
        <v>662</v>
      </c>
      <c r="H5994">
        <f t="shared" si="107"/>
        <v>2012</v>
      </c>
    </row>
    <row r="5995" spans="1:8" x14ac:dyDescent="0.3">
      <c r="A5995" s="203">
        <v>40977</v>
      </c>
      <c r="B5995" s="204" t="s">
        <v>134</v>
      </c>
      <c r="C5995" s="204" t="s">
        <v>134</v>
      </c>
      <c r="D5995" s="204" t="s">
        <v>711</v>
      </c>
      <c r="E5995" s="204" t="s">
        <v>721</v>
      </c>
      <c r="F5995" s="205">
        <v>7082</v>
      </c>
      <c r="G5995" s="205">
        <v>7636</v>
      </c>
      <c r="H5995">
        <f t="shared" si="107"/>
        <v>2012</v>
      </c>
    </row>
    <row r="5996" spans="1:8" x14ac:dyDescent="0.3">
      <c r="A5996" s="203">
        <v>40977</v>
      </c>
      <c r="B5996" s="204" t="s">
        <v>509</v>
      </c>
      <c r="C5996" s="204" t="s">
        <v>713</v>
      </c>
      <c r="D5996" s="204" t="s">
        <v>96</v>
      </c>
      <c r="E5996" s="204" t="s">
        <v>721</v>
      </c>
      <c r="F5996" s="205">
        <v>3755.4</v>
      </c>
      <c r="G5996" s="205">
        <v>2517.9</v>
      </c>
      <c r="H5996">
        <f t="shared" si="107"/>
        <v>2012</v>
      </c>
    </row>
    <row r="5997" spans="1:8" x14ac:dyDescent="0.3">
      <c r="A5997" s="203">
        <v>40977</v>
      </c>
      <c r="B5997" s="204" t="s">
        <v>509</v>
      </c>
      <c r="C5997" s="204" t="s">
        <v>714</v>
      </c>
      <c r="D5997" s="204" t="s">
        <v>96</v>
      </c>
      <c r="E5997" s="204" t="s">
        <v>721</v>
      </c>
      <c r="F5997" s="205">
        <v>397</v>
      </c>
      <c r="G5997" s="205">
        <v>707</v>
      </c>
      <c r="H5997">
        <f t="shared" si="107"/>
        <v>2012</v>
      </c>
    </row>
    <row r="5998" spans="1:8" x14ac:dyDescent="0.3">
      <c r="A5998" s="203">
        <v>40977</v>
      </c>
      <c r="B5998" s="204" t="s">
        <v>509</v>
      </c>
      <c r="C5998" s="204" t="s">
        <v>715</v>
      </c>
      <c r="D5998" s="204" t="s">
        <v>96</v>
      </c>
      <c r="E5998" s="204" t="s">
        <v>721</v>
      </c>
      <c r="F5998" s="205">
        <v>0</v>
      </c>
      <c r="G5998" s="205">
        <v>4348</v>
      </c>
      <c r="H5998">
        <f t="shared" si="107"/>
        <v>2012</v>
      </c>
    </row>
    <row r="5999" spans="1:8" x14ac:dyDescent="0.3">
      <c r="A5999" s="203">
        <v>40977</v>
      </c>
      <c r="B5999" s="204" t="s">
        <v>716</v>
      </c>
      <c r="C5999" s="204" t="s">
        <v>716</v>
      </c>
      <c r="D5999" s="204" t="s">
        <v>96</v>
      </c>
      <c r="E5999" s="204" t="s">
        <v>721</v>
      </c>
      <c r="F5999" s="205">
        <v>1095</v>
      </c>
      <c r="G5999" s="205">
        <v>1807</v>
      </c>
      <c r="H5999">
        <f t="shared" si="107"/>
        <v>2012</v>
      </c>
    </row>
    <row r="6000" spans="1:8" x14ac:dyDescent="0.3">
      <c r="A6000" s="203">
        <v>40977</v>
      </c>
      <c r="B6000" s="204" t="s">
        <v>717</v>
      </c>
      <c r="C6000" s="204" t="s">
        <v>718</v>
      </c>
      <c r="D6000" s="204" t="s">
        <v>96</v>
      </c>
      <c r="E6000" s="204" t="s">
        <v>721</v>
      </c>
      <c r="F6000" s="205">
        <v>693</v>
      </c>
      <c r="G6000" s="205">
        <v>994</v>
      </c>
      <c r="H6000">
        <f t="shared" si="107"/>
        <v>2012</v>
      </c>
    </row>
    <row r="6001" spans="1:8" x14ac:dyDescent="0.3">
      <c r="A6001" s="203">
        <v>40977</v>
      </c>
      <c r="B6001" s="204" t="s">
        <v>717</v>
      </c>
      <c r="C6001" s="204" t="s">
        <v>719</v>
      </c>
      <c r="D6001" s="204" t="s">
        <v>96</v>
      </c>
      <c r="E6001" s="204" t="s">
        <v>721</v>
      </c>
      <c r="F6001" s="205">
        <v>291</v>
      </c>
      <c r="G6001" s="205">
        <v>821</v>
      </c>
      <c r="H6001">
        <f t="shared" si="107"/>
        <v>2012</v>
      </c>
    </row>
    <row r="6002" spans="1:8" x14ac:dyDescent="0.3">
      <c r="A6002" s="203">
        <v>40984</v>
      </c>
      <c r="B6002" s="204" t="s">
        <v>134</v>
      </c>
      <c r="C6002" s="204" t="s">
        <v>134</v>
      </c>
      <c r="D6002" s="204" t="s">
        <v>711</v>
      </c>
      <c r="E6002" s="204" t="s">
        <v>712</v>
      </c>
      <c r="F6002" s="205">
        <v>4815</v>
      </c>
      <c r="G6002" s="205">
        <v>8965</v>
      </c>
      <c r="H6002">
        <f t="shared" si="107"/>
        <v>2012</v>
      </c>
    </row>
    <row r="6003" spans="1:8" x14ac:dyDescent="0.3">
      <c r="A6003" s="203">
        <v>40984</v>
      </c>
      <c r="B6003" s="204" t="s">
        <v>509</v>
      </c>
      <c r="C6003" s="204" t="s">
        <v>713</v>
      </c>
      <c r="D6003" s="204" t="s">
        <v>96</v>
      </c>
      <c r="E6003" s="204" t="s">
        <v>712</v>
      </c>
      <c r="F6003" s="205">
        <v>2471.1000000000004</v>
      </c>
      <c r="G6003" s="205">
        <v>3145.4</v>
      </c>
      <c r="H6003">
        <f t="shared" si="107"/>
        <v>2012</v>
      </c>
    </row>
    <row r="6004" spans="1:8" x14ac:dyDescent="0.3">
      <c r="A6004" s="203">
        <v>40984</v>
      </c>
      <c r="B6004" s="204" t="s">
        <v>509</v>
      </c>
      <c r="C6004" s="204" t="s">
        <v>714</v>
      </c>
      <c r="D6004" s="204" t="s">
        <v>96</v>
      </c>
      <c r="E6004" s="204" t="s">
        <v>712</v>
      </c>
      <c r="F6004" s="205">
        <v>321</v>
      </c>
      <c r="G6004" s="205">
        <v>135</v>
      </c>
      <c r="H6004">
        <f t="shared" si="107"/>
        <v>2012</v>
      </c>
    </row>
    <row r="6005" spans="1:8" x14ac:dyDescent="0.3">
      <c r="A6005" s="203">
        <v>40984</v>
      </c>
      <c r="B6005" s="204" t="s">
        <v>509</v>
      </c>
      <c r="C6005" s="204" t="s">
        <v>715</v>
      </c>
      <c r="D6005" s="204" t="s">
        <v>96</v>
      </c>
      <c r="E6005" s="204" t="s">
        <v>712</v>
      </c>
      <c r="F6005" s="205">
        <v>0</v>
      </c>
      <c r="G6005" s="205">
        <v>3419</v>
      </c>
      <c r="H6005">
        <f t="shared" si="107"/>
        <v>2012</v>
      </c>
    </row>
    <row r="6006" spans="1:8" x14ac:dyDescent="0.3">
      <c r="A6006" s="203">
        <v>40984</v>
      </c>
      <c r="B6006" s="204" t="s">
        <v>716</v>
      </c>
      <c r="C6006" s="204" t="s">
        <v>716</v>
      </c>
      <c r="D6006" s="204" t="s">
        <v>96</v>
      </c>
      <c r="E6006" s="204" t="s">
        <v>712</v>
      </c>
      <c r="F6006" s="205">
        <v>764</v>
      </c>
      <c r="G6006" s="205">
        <v>1665</v>
      </c>
      <c r="H6006">
        <f t="shared" si="107"/>
        <v>2012</v>
      </c>
    </row>
    <row r="6007" spans="1:8" x14ac:dyDescent="0.3">
      <c r="A6007" s="203">
        <v>40984</v>
      </c>
      <c r="B6007" s="204" t="s">
        <v>717</v>
      </c>
      <c r="C6007" s="204" t="s">
        <v>718</v>
      </c>
      <c r="D6007" s="204" t="s">
        <v>96</v>
      </c>
      <c r="E6007" s="204" t="s">
        <v>712</v>
      </c>
      <c r="F6007" s="205">
        <v>885</v>
      </c>
      <c r="G6007" s="205">
        <v>1166</v>
      </c>
      <c r="H6007">
        <f t="shared" si="107"/>
        <v>2012</v>
      </c>
    </row>
    <row r="6008" spans="1:8" x14ac:dyDescent="0.3">
      <c r="A6008" s="203">
        <v>40984</v>
      </c>
      <c r="B6008" s="204" t="s">
        <v>717</v>
      </c>
      <c r="C6008" s="204" t="s">
        <v>719</v>
      </c>
      <c r="D6008" s="204" t="s">
        <v>96</v>
      </c>
      <c r="E6008" s="204" t="s">
        <v>712</v>
      </c>
      <c r="F6008" s="205">
        <v>335</v>
      </c>
      <c r="G6008" s="205">
        <v>271</v>
      </c>
      <c r="H6008">
        <f t="shared" si="107"/>
        <v>2012</v>
      </c>
    </row>
    <row r="6009" spans="1:8" x14ac:dyDescent="0.3">
      <c r="A6009" s="203">
        <v>40984</v>
      </c>
      <c r="B6009" s="204" t="s">
        <v>720</v>
      </c>
      <c r="C6009" s="204" t="s">
        <v>720</v>
      </c>
      <c r="D6009" s="204" t="s">
        <v>96</v>
      </c>
      <c r="E6009" s="204" t="s">
        <v>712</v>
      </c>
      <c r="F6009" s="205">
        <v>244</v>
      </c>
      <c r="G6009" s="205">
        <v>444</v>
      </c>
      <c r="H6009">
        <f t="shared" si="107"/>
        <v>2012</v>
      </c>
    </row>
    <row r="6010" spans="1:8" x14ac:dyDescent="0.3">
      <c r="A6010" s="203">
        <v>40984</v>
      </c>
      <c r="B6010" s="204" t="s">
        <v>720</v>
      </c>
      <c r="C6010" s="204" t="s">
        <v>720</v>
      </c>
      <c r="D6010" s="204" t="s">
        <v>96</v>
      </c>
      <c r="E6010" s="204" t="s">
        <v>721</v>
      </c>
      <c r="F6010" s="205">
        <v>107</v>
      </c>
      <c r="G6010" s="205">
        <v>595</v>
      </c>
      <c r="H6010">
        <f t="shared" si="107"/>
        <v>2012</v>
      </c>
    </row>
    <row r="6011" spans="1:8" x14ac:dyDescent="0.3">
      <c r="A6011" s="203">
        <v>40984</v>
      </c>
      <c r="B6011" s="204" t="s">
        <v>134</v>
      </c>
      <c r="C6011" s="204" t="s">
        <v>134</v>
      </c>
      <c r="D6011" s="204" t="s">
        <v>711</v>
      </c>
      <c r="E6011" s="204" t="s">
        <v>721</v>
      </c>
      <c r="F6011" s="205">
        <v>6572</v>
      </c>
      <c r="G6011" s="205">
        <v>6202</v>
      </c>
      <c r="H6011">
        <f t="shared" si="107"/>
        <v>2012</v>
      </c>
    </row>
    <row r="6012" spans="1:8" x14ac:dyDescent="0.3">
      <c r="A6012" s="203">
        <v>40984</v>
      </c>
      <c r="B6012" s="204" t="s">
        <v>509</v>
      </c>
      <c r="C6012" s="204" t="s">
        <v>713</v>
      </c>
      <c r="D6012" s="204" t="s">
        <v>96</v>
      </c>
      <c r="E6012" s="204" t="s">
        <v>721</v>
      </c>
      <c r="F6012" s="205">
        <v>4321.9000000000005</v>
      </c>
      <c r="G6012" s="205">
        <v>2748.9</v>
      </c>
      <c r="H6012">
        <f t="shared" si="107"/>
        <v>2012</v>
      </c>
    </row>
    <row r="6013" spans="1:8" x14ac:dyDescent="0.3">
      <c r="A6013" s="203">
        <v>40984</v>
      </c>
      <c r="B6013" s="204" t="s">
        <v>509</v>
      </c>
      <c r="C6013" s="204" t="s">
        <v>714</v>
      </c>
      <c r="D6013" s="204" t="s">
        <v>96</v>
      </c>
      <c r="E6013" s="204" t="s">
        <v>721</v>
      </c>
      <c r="F6013" s="205">
        <v>442</v>
      </c>
      <c r="G6013" s="205">
        <v>598</v>
      </c>
      <c r="H6013">
        <f t="shared" si="107"/>
        <v>2012</v>
      </c>
    </row>
    <row r="6014" spans="1:8" x14ac:dyDescent="0.3">
      <c r="A6014" s="203">
        <v>40984</v>
      </c>
      <c r="B6014" s="204" t="s">
        <v>509</v>
      </c>
      <c r="C6014" s="204" t="s">
        <v>715</v>
      </c>
      <c r="D6014" s="204" t="s">
        <v>96</v>
      </c>
      <c r="E6014" s="204" t="s">
        <v>721</v>
      </c>
      <c r="F6014" s="205">
        <v>0</v>
      </c>
      <c r="G6014" s="205">
        <v>4184</v>
      </c>
      <c r="H6014">
        <f t="shared" si="107"/>
        <v>2012</v>
      </c>
    </row>
    <row r="6015" spans="1:8" x14ac:dyDescent="0.3">
      <c r="A6015" s="203">
        <v>40984</v>
      </c>
      <c r="B6015" s="204" t="s">
        <v>716</v>
      </c>
      <c r="C6015" s="204" t="s">
        <v>716</v>
      </c>
      <c r="D6015" s="204" t="s">
        <v>96</v>
      </c>
      <c r="E6015" s="204" t="s">
        <v>721</v>
      </c>
      <c r="F6015" s="205">
        <v>1160</v>
      </c>
      <c r="G6015" s="205">
        <v>1714</v>
      </c>
      <c r="H6015">
        <f t="shared" si="107"/>
        <v>2012</v>
      </c>
    </row>
    <row r="6016" spans="1:8" x14ac:dyDescent="0.3">
      <c r="A6016" s="203">
        <v>40984</v>
      </c>
      <c r="B6016" s="204" t="s">
        <v>717</v>
      </c>
      <c r="C6016" s="204" t="s">
        <v>718</v>
      </c>
      <c r="D6016" s="204" t="s">
        <v>96</v>
      </c>
      <c r="E6016" s="204" t="s">
        <v>721</v>
      </c>
      <c r="F6016" s="205">
        <v>964</v>
      </c>
      <c r="G6016" s="205">
        <v>1198</v>
      </c>
      <c r="H6016">
        <f t="shared" si="107"/>
        <v>2012</v>
      </c>
    </row>
    <row r="6017" spans="1:8" x14ac:dyDescent="0.3">
      <c r="A6017" s="203">
        <v>40984</v>
      </c>
      <c r="B6017" s="204" t="s">
        <v>717</v>
      </c>
      <c r="C6017" s="204" t="s">
        <v>719</v>
      </c>
      <c r="D6017" s="204" t="s">
        <v>96</v>
      </c>
      <c r="E6017" s="204" t="s">
        <v>721</v>
      </c>
      <c r="F6017" s="205">
        <v>405</v>
      </c>
      <c r="G6017" s="205">
        <v>936</v>
      </c>
      <c r="H6017">
        <f t="shared" si="107"/>
        <v>2012</v>
      </c>
    </row>
    <row r="6018" spans="1:8" x14ac:dyDescent="0.3">
      <c r="A6018" s="203">
        <v>40991</v>
      </c>
      <c r="B6018" s="204" t="s">
        <v>134</v>
      </c>
      <c r="C6018" s="204" t="s">
        <v>134</v>
      </c>
      <c r="D6018" s="204" t="s">
        <v>711</v>
      </c>
      <c r="E6018" s="204" t="s">
        <v>712</v>
      </c>
      <c r="F6018" s="205">
        <v>4904</v>
      </c>
      <c r="G6018" s="205">
        <v>9307</v>
      </c>
      <c r="H6018">
        <f t="shared" si="107"/>
        <v>2012</v>
      </c>
    </row>
    <row r="6019" spans="1:8" x14ac:dyDescent="0.3">
      <c r="A6019" s="203">
        <v>40991</v>
      </c>
      <c r="B6019" s="204" t="s">
        <v>509</v>
      </c>
      <c r="C6019" s="204" t="s">
        <v>713</v>
      </c>
      <c r="D6019" s="204" t="s">
        <v>96</v>
      </c>
      <c r="E6019" s="204" t="s">
        <v>712</v>
      </c>
      <c r="F6019" s="205">
        <v>2784.4</v>
      </c>
      <c r="G6019" s="205">
        <v>3238.3</v>
      </c>
      <c r="H6019">
        <f t="shared" ref="H6019:H6082" si="108">YEAR(A6019)</f>
        <v>2012</v>
      </c>
    </row>
    <row r="6020" spans="1:8" x14ac:dyDescent="0.3">
      <c r="A6020" s="203">
        <v>40991</v>
      </c>
      <c r="B6020" s="204" t="s">
        <v>509</v>
      </c>
      <c r="C6020" s="204" t="s">
        <v>714</v>
      </c>
      <c r="D6020" s="204" t="s">
        <v>96</v>
      </c>
      <c r="E6020" s="204" t="s">
        <v>712</v>
      </c>
      <c r="F6020" s="205">
        <v>208</v>
      </c>
      <c r="G6020" s="205">
        <v>274</v>
      </c>
      <c r="H6020">
        <f t="shared" si="108"/>
        <v>2012</v>
      </c>
    </row>
    <row r="6021" spans="1:8" x14ac:dyDescent="0.3">
      <c r="A6021" s="203">
        <v>40991</v>
      </c>
      <c r="B6021" s="204" t="s">
        <v>509</v>
      </c>
      <c r="C6021" s="204" t="s">
        <v>715</v>
      </c>
      <c r="D6021" s="204" t="s">
        <v>96</v>
      </c>
      <c r="E6021" s="204" t="s">
        <v>712</v>
      </c>
      <c r="F6021" s="205">
        <v>0</v>
      </c>
      <c r="G6021" s="205">
        <v>3483</v>
      </c>
      <c r="H6021">
        <f t="shared" si="108"/>
        <v>2012</v>
      </c>
    </row>
    <row r="6022" spans="1:8" x14ac:dyDescent="0.3">
      <c r="A6022" s="203">
        <v>40991</v>
      </c>
      <c r="B6022" s="204" t="s">
        <v>716</v>
      </c>
      <c r="C6022" s="204" t="s">
        <v>716</v>
      </c>
      <c r="D6022" s="204" t="s">
        <v>96</v>
      </c>
      <c r="E6022" s="204" t="s">
        <v>712</v>
      </c>
      <c r="F6022" s="205">
        <v>809</v>
      </c>
      <c r="G6022" s="205">
        <v>1396</v>
      </c>
      <c r="H6022">
        <f t="shared" si="108"/>
        <v>2012</v>
      </c>
    </row>
    <row r="6023" spans="1:8" x14ac:dyDescent="0.3">
      <c r="A6023" s="203">
        <v>40991</v>
      </c>
      <c r="B6023" s="204" t="s">
        <v>717</v>
      </c>
      <c r="C6023" s="204" t="s">
        <v>718</v>
      </c>
      <c r="D6023" s="204" t="s">
        <v>96</v>
      </c>
      <c r="E6023" s="204" t="s">
        <v>712</v>
      </c>
      <c r="F6023" s="205">
        <v>714</v>
      </c>
      <c r="G6023" s="205">
        <v>1068</v>
      </c>
      <c r="H6023">
        <f t="shared" si="108"/>
        <v>2012</v>
      </c>
    </row>
    <row r="6024" spans="1:8" x14ac:dyDescent="0.3">
      <c r="A6024" s="203">
        <v>40991</v>
      </c>
      <c r="B6024" s="204" t="s">
        <v>717</v>
      </c>
      <c r="C6024" s="204" t="s">
        <v>719</v>
      </c>
      <c r="D6024" s="204" t="s">
        <v>96</v>
      </c>
      <c r="E6024" s="204" t="s">
        <v>712</v>
      </c>
      <c r="F6024" s="205">
        <v>567</v>
      </c>
      <c r="G6024" s="205">
        <v>229</v>
      </c>
      <c r="H6024">
        <f t="shared" si="108"/>
        <v>2012</v>
      </c>
    </row>
    <row r="6025" spans="1:8" x14ac:dyDescent="0.3">
      <c r="A6025" s="203">
        <v>40991</v>
      </c>
      <c r="B6025" s="204" t="s">
        <v>720</v>
      </c>
      <c r="C6025" s="204" t="s">
        <v>720</v>
      </c>
      <c r="D6025" s="204" t="s">
        <v>96</v>
      </c>
      <c r="E6025" s="204" t="s">
        <v>712</v>
      </c>
      <c r="F6025" s="205">
        <v>175</v>
      </c>
      <c r="G6025" s="205">
        <v>500</v>
      </c>
      <c r="H6025">
        <f t="shared" si="108"/>
        <v>2012</v>
      </c>
    </row>
    <row r="6026" spans="1:8" x14ac:dyDescent="0.3">
      <c r="A6026" s="203">
        <v>40991</v>
      </c>
      <c r="B6026" s="204" t="s">
        <v>720</v>
      </c>
      <c r="C6026" s="204" t="s">
        <v>720</v>
      </c>
      <c r="D6026" s="204" t="s">
        <v>96</v>
      </c>
      <c r="E6026" s="204" t="s">
        <v>721</v>
      </c>
      <c r="F6026" s="205">
        <v>379</v>
      </c>
      <c r="G6026" s="205">
        <v>764</v>
      </c>
      <c r="H6026">
        <f t="shared" si="108"/>
        <v>2012</v>
      </c>
    </row>
    <row r="6027" spans="1:8" x14ac:dyDescent="0.3">
      <c r="A6027" s="203">
        <v>40991</v>
      </c>
      <c r="B6027" s="204" t="s">
        <v>134</v>
      </c>
      <c r="C6027" s="204" t="s">
        <v>134</v>
      </c>
      <c r="D6027" s="204" t="s">
        <v>711</v>
      </c>
      <c r="E6027" s="204" t="s">
        <v>721</v>
      </c>
      <c r="F6027" s="205">
        <v>5751</v>
      </c>
      <c r="G6027" s="205">
        <v>7287</v>
      </c>
      <c r="H6027">
        <f t="shared" si="108"/>
        <v>2012</v>
      </c>
    </row>
    <row r="6028" spans="1:8" x14ac:dyDescent="0.3">
      <c r="A6028" s="203">
        <v>40991</v>
      </c>
      <c r="B6028" s="204" t="s">
        <v>509</v>
      </c>
      <c r="C6028" s="204" t="s">
        <v>713</v>
      </c>
      <c r="D6028" s="204" t="s">
        <v>96</v>
      </c>
      <c r="E6028" s="204" t="s">
        <v>721</v>
      </c>
      <c r="F6028" s="205">
        <v>3484.8</v>
      </c>
      <c r="G6028" s="205">
        <v>2578.4</v>
      </c>
      <c r="H6028">
        <f t="shared" si="108"/>
        <v>2012</v>
      </c>
    </row>
    <row r="6029" spans="1:8" x14ac:dyDescent="0.3">
      <c r="A6029" s="203">
        <v>40991</v>
      </c>
      <c r="B6029" s="204" t="s">
        <v>509</v>
      </c>
      <c r="C6029" s="204" t="s">
        <v>714</v>
      </c>
      <c r="D6029" s="204" t="s">
        <v>96</v>
      </c>
      <c r="E6029" s="204" t="s">
        <v>721</v>
      </c>
      <c r="F6029" s="205">
        <v>505</v>
      </c>
      <c r="G6029" s="205">
        <v>630</v>
      </c>
      <c r="H6029">
        <f t="shared" si="108"/>
        <v>2012</v>
      </c>
    </row>
    <row r="6030" spans="1:8" x14ac:dyDescent="0.3">
      <c r="A6030" s="203">
        <v>40991</v>
      </c>
      <c r="B6030" s="204" t="s">
        <v>509</v>
      </c>
      <c r="C6030" s="204" t="s">
        <v>715</v>
      </c>
      <c r="D6030" s="204" t="s">
        <v>96</v>
      </c>
      <c r="E6030" s="204" t="s">
        <v>721</v>
      </c>
      <c r="F6030" s="205">
        <v>0</v>
      </c>
      <c r="G6030" s="205">
        <v>4414</v>
      </c>
      <c r="H6030">
        <f t="shared" si="108"/>
        <v>2012</v>
      </c>
    </row>
    <row r="6031" spans="1:8" x14ac:dyDescent="0.3">
      <c r="A6031" s="203">
        <v>40991</v>
      </c>
      <c r="B6031" s="204" t="s">
        <v>716</v>
      </c>
      <c r="C6031" s="204" t="s">
        <v>716</v>
      </c>
      <c r="D6031" s="204" t="s">
        <v>96</v>
      </c>
      <c r="E6031" s="204" t="s">
        <v>721</v>
      </c>
      <c r="F6031" s="205">
        <v>1128</v>
      </c>
      <c r="G6031" s="205">
        <v>1868</v>
      </c>
      <c r="H6031">
        <f t="shared" si="108"/>
        <v>2012</v>
      </c>
    </row>
    <row r="6032" spans="1:8" x14ac:dyDescent="0.3">
      <c r="A6032" s="203">
        <v>40991</v>
      </c>
      <c r="B6032" s="204" t="s">
        <v>717</v>
      </c>
      <c r="C6032" s="204" t="s">
        <v>718</v>
      </c>
      <c r="D6032" s="204" t="s">
        <v>96</v>
      </c>
      <c r="E6032" s="204" t="s">
        <v>721</v>
      </c>
      <c r="F6032" s="205">
        <v>943</v>
      </c>
      <c r="G6032" s="205">
        <v>1070</v>
      </c>
      <c r="H6032">
        <f t="shared" si="108"/>
        <v>2012</v>
      </c>
    </row>
    <row r="6033" spans="1:8" x14ac:dyDescent="0.3">
      <c r="A6033" s="203">
        <v>40991</v>
      </c>
      <c r="B6033" s="204" t="s">
        <v>717</v>
      </c>
      <c r="C6033" s="204" t="s">
        <v>719</v>
      </c>
      <c r="D6033" s="204" t="s">
        <v>96</v>
      </c>
      <c r="E6033" s="204" t="s">
        <v>721</v>
      </c>
      <c r="F6033" s="205">
        <v>332</v>
      </c>
      <c r="G6033" s="205">
        <v>908</v>
      </c>
      <c r="H6033">
        <f t="shared" si="108"/>
        <v>2012</v>
      </c>
    </row>
    <row r="6034" spans="1:8" x14ac:dyDescent="0.3">
      <c r="A6034" s="203">
        <v>40998</v>
      </c>
      <c r="B6034" s="204" t="s">
        <v>134</v>
      </c>
      <c r="C6034" s="204" t="s">
        <v>134</v>
      </c>
      <c r="D6034" s="204" t="s">
        <v>711</v>
      </c>
      <c r="E6034" s="204" t="s">
        <v>712</v>
      </c>
      <c r="F6034" s="205">
        <v>5437</v>
      </c>
      <c r="G6034" s="205">
        <v>8532</v>
      </c>
      <c r="H6034">
        <f t="shared" si="108"/>
        <v>2012</v>
      </c>
    </row>
    <row r="6035" spans="1:8" x14ac:dyDescent="0.3">
      <c r="A6035" s="203">
        <v>40998</v>
      </c>
      <c r="B6035" s="204" t="s">
        <v>509</v>
      </c>
      <c r="C6035" s="204" t="s">
        <v>713</v>
      </c>
      <c r="D6035" s="204" t="s">
        <v>96</v>
      </c>
      <c r="E6035" s="204" t="s">
        <v>712</v>
      </c>
      <c r="F6035" s="205">
        <v>2998.6000000000004</v>
      </c>
      <c r="G6035" s="205">
        <v>3390.7000000000003</v>
      </c>
      <c r="H6035">
        <f t="shared" si="108"/>
        <v>2012</v>
      </c>
    </row>
    <row r="6036" spans="1:8" x14ac:dyDescent="0.3">
      <c r="A6036" s="203">
        <v>40998</v>
      </c>
      <c r="B6036" s="204" t="s">
        <v>509</v>
      </c>
      <c r="C6036" s="204" t="s">
        <v>714</v>
      </c>
      <c r="D6036" s="204" t="s">
        <v>96</v>
      </c>
      <c r="E6036" s="204" t="s">
        <v>712</v>
      </c>
      <c r="F6036" s="205">
        <v>465</v>
      </c>
      <c r="G6036" s="205">
        <v>258</v>
      </c>
      <c r="H6036">
        <f t="shared" si="108"/>
        <v>2012</v>
      </c>
    </row>
    <row r="6037" spans="1:8" x14ac:dyDescent="0.3">
      <c r="A6037" s="203">
        <v>40998</v>
      </c>
      <c r="B6037" s="204" t="s">
        <v>509</v>
      </c>
      <c r="C6037" s="204" t="s">
        <v>715</v>
      </c>
      <c r="D6037" s="204" t="s">
        <v>96</v>
      </c>
      <c r="E6037" s="204" t="s">
        <v>712</v>
      </c>
      <c r="F6037" s="205">
        <v>0</v>
      </c>
      <c r="G6037" s="205">
        <v>3244</v>
      </c>
      <c r="H6037">
        <f t="shared" si="108"/>
        <v>2012</v>
      </c>
    </row>
    <row r="6038" spans="1:8" x14ac:dyDescent="0.3">
      <c r="A6038" s="203">
        <v>40998</v>
      </c>
      <c r="B6038" s="204" t="s">
        <v>716</v>
      </c>
      <c r="C6038" s="204" t="s">
        <v>716</v>
      </c>
      <c r="D6038" s="204" t="s">
        <v>96</v>
      </c>
      <c r="E6038" s="204" t="s">
        <v>712</v>
      </c>
      <c r="F6038" s="205">
        <v>873</v>
      </c>
      <c r="G6038" s="205">
        <v>1473</v>
      </c>
      <c r="H6038">
        <f t="shared" si="108"/>
        <v>2012</v>
      </c>
    </row>
    <row r="6039" spans="1:8" x14ac:dyDescent="0.3">
      <c r="A6039" s="203">
        <v>40998</v>
      </c>
      <c r="B6039" s="204" t="s">
        <v>717</v>
      </c>
      <c r="C6039" s="204" t="s">
        <v>718</v>
      </c>
      <c r="D6039" s="204" t="s">
        <v>96</v>
      </c>
      <c r="E6039" s="204" t="s">
        <v>712</v>
      </c>
      <c r="F6039" s="205">
        <v>925</v>
      </c>
      <c r="G6039" s="205">
        <v>1256</v>
      </c>
      <c r="H6039">
        <f t="shared" si="108"/>
        <v>2012</v>
      </c>
    </row>
    <row r="6040" spans="1:8" x14ac:dyDescent="0.3">
      <c r="A6040" s="203">
        <v>40998</v>
      </c>
      <c r="B6040" s="204" t="s">
        <v>717</v>
      </c>
      <c r="C6040" s="204" t="s">
        <v>719</v>
      </c>
      <c r="D6040" s="204" t="s">
        <v>96</v>
      </c>
      <c r="E6040" s="204" t="s">
        <v>712</v>
      </c>
      <c r="F6040" s="205">
        <v>414</v>
      </c>
      <c r="G6040" s="205">
        <v>195</v>
      </c>
      <c r="H6040">
        <f t="shared" si="108"/>
        <v>2012</v>
      </c>
    </row>
    <row r="6041" spans="1:8" x14ac:dyDescent="0.3">
      <c r="A6041" s="203">
        <v>40998</v>
      </c>
      <c r="B6041" s="204" t="s">
        <v>720</v>
      </c>
      <c r="C6041" s="204" t="s">
        <v>720</v>
      </c>
      <c r="D6041" s="204" t="s">
        <v>96</v>
      </c>
      <c r="E6041" s="204" t="s">
        <v>712</v>
      </c>
      <c r="F6041" s="205">
        <v>263</v>
      </c>
      <c r="G6041" s="205">
        <v>461</v>
      </c>
      <c r="H6041">
        <f t="shared" si="108"/>
        <v>2012</v>
      </c>
    </row>
    <row r="6042" spans="1:8" x14ac:dyDescent="0.3">
      <c r="A6042" s="203">
        <v>40998</v>
      </c>
      <c r="B6042" s="204" t="s">
        <v>720</v>
      </c>
      <c r="C6042" s="204" t="s">
        <v>720</v>
      </c>
      <c r="D6042" s="204" t="s">
        <v>96</v>
      </c>
      <c r="E6042" s="204" t="s">
        <v>721</v>
      </c>
      <c r="F6042" s="205">
        <v>336</v>
      </c>
      <c r="G6042" s="205">
        <v>846</v>
      </c>
      <c r="H6042">
        <f t="shared" si="108"/>
        <v>2012</v>
      </c>
    </row>
    <row r="6043" spans="1:8" x14ac:dyDescent="0.3">
      <c r="A6043" s="203">
        <v>40998</v>
      </c>
      <c r="B6043" s="204" t="s">
        <v>134</v>
      </c>
      <c r="C6043" s="204" t="s">
        <v>134</v>
      </c>
      <c r="D6043" s="204" t="s">
        <v>711</v>
      </c>
      <c r="E6043" s="204" t="s">
        <v>721</v>
      </c>
      <c r="F6043" s="205">
        <v>5615</v>
      </c>
      <c r="G6043" s="205">
        <v>6409</v>
      </c>
      <c r="H6043">
        <f t="shared" si="108"/>
        <v>2012</v>
      </c>
    </row>
    <row r="6044" spans="1:8" x14ac:dyDescent="0.3">
      <c r="A6044" s="203">
        <v>40998</v>
      </c>
      <c r="B6044" s="204" t="s">
        <v>509</v>
      </c>
      <c r="C6044" s="204" t="s">
        <v>713</v>
      </c>
      <c r="D6044" s="204" t="s">
        <v>96</v>
      </c>
      <c r="E6044" s="204" t="s">
        <v>721</v>
      </c>
      <c r="F6044" s="205">
        <v>3854.4</v>
      </c>
      <c r="G6044" s="205">
        <v>2545.4</v>
      </c>
      <c r="H6044">
        <f t="shared" si="108"/>
        <v>2012</v>
      </c>
    </row>
    <row r="6045" spans="1:8" x14ac:dyDescent="0.3">
      <c r="A6045" s="203">
        <v>40998</v>
      </c>
      <c r="B6045" s="204" t="s">
        <v>509</v>
      </c>
      <c r="C6045" s="204" t="s">
        <v>714</v>
      </c>
      <c r="D6045" s="204" t="s">
        <v>96</v>
      </c>
      <c r="E6045" s="204" t="s">
        <v>721</v>
      </c>
      <c r="F6045" s="205">
        <v>361</v>
      </c>
      <c r="G6045" s="205">
        <v>482</v>
      </c>
      <c r="H6045">
        <f t="shared" si="108"/>
        <v>2012</v>
      </c>
    </row>
    <row r="6046" spans="1:8" x14ac:dyDescent="0.3">
      <c r="A6046" s="203">
        <v>40998</v>
      </c>
      <c r="B6046" s="204" t="s">
        <v>509</v>
      </c>
      <c r="C6046" s="204" t="s">
        <v>715</v>
      </c>
      <c r="D6046" s="204" t="s">
        <v>96</v>
      </c>
      <c r="E6046" s="204" t="s">
        <v>721</v>
      </c>
      <c r="F6046" s="205">
        <v>0</v>
      </c>
      <c r="G6046" s="205">
        <v>4307</v>
      </c>
      <c r="H6046">
        <f t="shared" si="108"/>
        <v>2012</v>
      </c>
    </row>
    <row r="6047" spans="1:8" x14ac:dyDescent="0.3">
      <c r="A6047" s="203">
        <v>40998</v>
      </c>
      <c r="B6047" s="204" t="s">
        <v>716</v>
      </c>
      <c r="C6047" s="204" t="s">
        <v>716</v>
      </c>
      <c r="D6047" s="204" t="s">
        <v>96</v>
      </c>
      <c r="E6047" s="204" t="s">
        <v>721</v>
      </c>
      <c r="F6047" s="205">
        <v>1067</v>
      </c>
      <c r="G6047" s="205">
        <v>1837</v>
      </c>
      <c r="H6047">
        <f t="shared" si="108"/>
        <v>2012</v>
      </c>
    </row>
    <row r="6048" spans="1:8" x14ac:dyDescent="0.3">
      <c r="A6048" s="203">
        <v>40998</v>
      </c>
      <c r="B6048" s="204" t="s">
        <v>717</v>
      </c>
      <c r="C6048" s="204" t="s">
        <v>718</v>
      </c>
      <c r="D6048" s="204" t="s">
        <v>96</v>
      </c>
      <c r="E6048" s="204" t="s">
        <v>721</v>
      </c>
      <c r="F6048" s="205">
        <v>674</v>
      </c>
      <c r="G6048" s="205">
        <v>1105</v>
      </c>
      <c r="H6048">
        <f t="shared" si="108"/>
        <v>2012</v>
      </c>
    </row>
    <row r="6049" spans="1:8" x14ac:dyDescent="0.3">
      <c r="A6049" s="203">
        <v>40998</v>
      </c>
      <c r="B6049" s="204" t="s">
        <v>717</v>
      </c>
      <c r="C6049" s="204" t="s">
        <v>719</v>
      </c>
      <c r="D6049" s="204" t="s">
        <v>96</v>
      </c>
      <c r="E6049" s="204" t="s">
        <v>721</v>
      </c>
      <c r="F6049" s="205">
        <v>483</v>
      </c>
      <c r="G6049" s="205">
        <v>1042</v>
      </c>
      <c r="H6049">
        <f t="shared" si="108"/>
        <v>2012</v>
      </c>
    </row>
    <row r="6050" spans="1:8" x14ac:dyDescent="0.3">
      <c r="A6050" s="203">
        <v>41005</v>
      </c>
      <c r="B6050" s="204" t="s">
        <v>134</v>
      </c>
      <c r="C6050" s="204" t="s">
        <v>134</v>
      </c>
      <c r="D6050" s="204" t="s">
        <v>711</v>
      </c>
      <c r="E6050" s="204" t="s">
        <v>712</v>
      </c>
      <c r="F6050" s="205">
        <v>5455</v>
      </c>
      <c r="G6050" s="205">
        <v>8283</v>
      </c>
      <c r="H6050">
        <f t="shared" si="108"/>
        <v>2012</v>
      </c>
    </row>
    <row r="6051" spans="1:8" x14ac:dyDescent="0.3">
      <c r="A6051" s="203">
        <v>41005</v>
      </c>
      <c r="B6051" s="204" t="s">
        <v>509</v>
      </c>
      <c r="C6051" s="204" t="s">
        <v>713</v>
      </c>
      <c r="D6051" s="204" t="s">
        <v>96</v>
      </c>
      <c r="E6051" s="204" t="s">
        <v>712</v>
      </c>
      <c r="F6051" s="205">
        <v>2271.8000000000002</v>
      </c>
      <c r="G6051" s="205">
        <v>2860.3</v>
      </c>
      <c r="H6051">
        <f t="shared" si="108"/>
        <v>2012</v>
      </c>
    </row>
    <row r="6052" spans="1:8" x14ac:dyDescent="0.3">
      <c r="A6052" s="203">
        <v>41005</v>
      </c>
      <c r="B6052" s="204" t="s">
        <v>509</v>
      </c>
      <c r="C6052" s="204" t="s">
        <v>714</v>
      </c>
      <c r="D6052" s="204" t="s">
        <v>96</v>
      </c>
      <c r="E6052" s="204" t="s">
        <v>712</v>
      </c>
      <c r="F6052" s="205">
        <v>965</v>
      </c>
      <c r="G6052" s="205">
        <v>661</v>
      </c>
      <c r="H6052">
        <f t="shared" si="108"/>
        <v>2012</v>
      </c>
    </row>
    <row r="6053" spans="1:8" x14ac:dyDescent="0.3">
      <c r="A6053" s="203">
        <v>41005</v>
      </c>
      <c r="B6053" s="204" t="s">
        <v>509</v>
      </c>
      <c r="C6053" s="204" t="s">
        <v>715</v>
      </c>
      <c r="D6053" s="204" t="s">
        <v>96</v>
      </c>
      <c r="E6053" s="204" t="s">
        <v>712</v>
      </c>
      <c r="F6053" s="205">
        <v>0</v>
      </c>
      <c r="G6053" s="205">
        <v>3044</v>
      </c>
      <c r="H6053">
        <f t="shared" si="108"/>
        <v>2012</v>
      </c>
    </row>
    <row r="6054" spans="1:8" x14ac:dyDescent="0.3">
      <c r="A6054" s="203">
        <v>41005</v>
      </c>
      <c r="B6054" s="204" t="s">
        <v>716</v>
      </c>
      <c r="C6054" s="204" t="s">
        <v>716</v>
      </c>
      <c r="D6054" s="204" t="s">
        <v>96</v>
      </c>
      <c r="E6054" s="204" t="s">
        <v>712</v>
      </c>
      <c r="F6054" s="205">
        <v>896</v>
      </c>
      <c r="G6054" s="205">
        <v>1624</v>
      </c>
      <c r="H6054">
        <f t="shared" si="108"/>
        <v>2012</v>
      </c>
    </row>
    <row r="6055" spans="1:8" x14ac:dyDescent="0.3">
      <c r="A6055" s="203">
        <v>41005</v>
      </c>
      <c r="B6055" s="204" t="s">
        <v>717</v>
      </c>
      <c r="C6055" s="204" t="s">
        <v>718</v>
      </c>
      <c r="D6055" s="204" t="s">
        <v>96</v>
      </c>
      <c r="E6055" s="204" t="s">
        <v>712</v>
      </c>
      <c r="F6055" s="205">
        <v>463</v>
      </c>
      <c r="G6055" s="205">
        <v>1086</v>
      </c>
      <c r="H6055">
        <f t="shared" si="108"/>
        <v>2012</v>
      </c>
    </row>
    <row r="6056" spans="1:8" x14ac:dyDescent="0.3">
      <c r="A6056" s="203">
        <v>41005</v>
      </c>
      <c r="B6056" s="204" t="s">
        <v>717</v>
      </c>
      <c r="C6056" s="204" t="s">
        <v>719</v>
      </c>
      <c r="D6056" s="204" t="s">
        <v>96</v>
      </c>
      <c r="E6056" s="204" t="s">
        <v>712</v>
      </c>
      <c r="F6056" s="205">
        <v>722</v>
      </c>
      <c r="G6056" s="205">
        <v>423</v>
      </c>
      <c r="H6056">
        <f t="shared" si="108"/>
        <v>2012</v>
      </c>
    </row>
    <row r="6057" spans="1:8" x14ac:dyDescent="0.3">
      <c r="A6057" s="203">
        <v>41005</v>
      </c>
      <c r="B6057" s="204" t="s">
        <v>720</v>
      </c>
      <c r="C6057" s="204" t="s">
        <v>720</v>
      </c>
      <c r="D6057" s="204" t="s">
        <v>96</v>
      </c>
      <c r="E6057" s="204" t="s">
        <v>712</v>
      </c>
      <c r="F6057" s="205">
        <v>227</v>
      </c>
      <c r="G6057" s="205">
        <v>510</v>
      </c>
      <c r="H6057">
        <f t="shared" si="108"/>
        <v>2012</v>
      </c>
    </row>
    <row r="6058" spans="1:8" x14ac:dyDescent="0.3">
      <c r="A6058" s="203">
        <v>41005</v>
      </c>
      <c r="B6058" s="204" t="s">
        <v>720</v>
      </c>
      <c r="C6058" s="204" t="s">
        <v>720</v>
      </c>
      <c r="D6058" s="204" t="s">
        <v>96</v>
      </c>
      <c r="E6058" s="204" t="s">
        <v>721</v>
      </c>
      <c r="F6058" s="205">
        <v>124</v>
      </c>
      <c r="G6058" s="205">
        <v>675</v>
      </c>
      <c r="H6058">
        <f t="shared" si="108"/>
        <v>2012</v>
      </c>
    </row>
    <row r="6059" spans="1:8" x14ac:dyDescent="0.3">
      <c r="A6059" s="203">
        <v>41005</v>
      </c>
      <c r="B6059" s="204" t="s">
        <v>134</v>
      </c>
      <c r="C6059" s="204" t="s">
        <v>134</v>
      </c>
      <c r="D6059" s="204" t="s">
        <v>711</v>
      </c>
      <c r="E6059" s="204" t="s">
        <v>721</v>
      </c>
      <c r="F6059" s="205">
        <v>5332</v>
      </c>
      <c r="G6059" s="205">
        <v>6926</v>
      </c>
      <c r="H6059">
        <f t="shared" si="108"/>
        <v>2012</v>
      </c>
    </row>
    <row r="6060" spans="1:8" x14ac:dyDescent="0.3">
      <c r="A6060" s="203">
        <v>41005</v>
      </c>
      <c r="B6060" s="204" t="s">
        <v>509</v>
      </c>
      <c r="C6060" s="204" t="s">
        <v>713</v>
      </c>
      <c r="D6060" s="204" t="s">
        <v>96</v>
      </c>
      <c r="E6060" s="204" t="s">
        <v>721</v>
      </c>
      <c r="F6060" s="205">
        <v>3732.3</v>
      </c>
      <c r="G6060" s="205">
        <v>2624.6000000000004</v>
      </c>
      <c r="H6060">
        <f t="shared" si="108"/>
        <v>2012</v>
      </c>
    </row>
    <row r="6061" spans="1:8" x14ac:dyDescent="0.3">
      <c r="A6061" s="203">
        <v>41005</v>
      </c>
      <c r="B6061" s="204" t="s">
        <v>509</v>
      </c>
      <c r="C6061" s="204" t="s">
        <v>714</v>
      </c>
      <c r="D6061" s="204" t="s">
        <v>96</v>
      </c>
      <c r="E6061" s="204" t="s">
        <v>721</v>
      </c>
      <c r="F6061" s="205">
        <v>487</v>
      </c>
      <c r="G6061" s="205">
        <v>406</v>
      </c>
      <c r="H6061">
        <f t="shared" si="108"/>
        <v>2012</v>
      </c>
    </row>
    <row r="6062" spans="1:8" x14ac:dyDescent="0.3">
      <c r="A6062" s="203">
        <v>41005</v>
      </c>
      <c r="B6062" s="204" t="s">
        <v>509</v>
      </c>
      <c r="C6062" s="204" t="s">
        <v>715</v>
      </c>
      <c r="D6062" s="204" t="s">
        <v>96</v>
      </c>
      <c r="E6062" s="204" t="s">
        <v>721</v>
      </c>
      <c r="F6062" s="205">
        <v>0</v>
      </c>
      <c r="G6062" s="205">
        <v>3969</v>
      </c>
      <c r="H6062">
        <f t="shared" si="108"/>
        <v>2012</v>
      </c>
    </row>
    <row r="6063" spans="1:8" x14ac:dyDescent="0.3">
      <c r="A6063" s="203">
        <v>41005</v>
      </c>
      <c r="B6063" s="204" t="s">
        <v>716</v>
      </c>
      <c r="C6063" s="204" t="s">
        <v>716</v>
      </c>
      <c r="D6063" s="204" t="s">
        <v>96</v>
      </c>
      <c r="E6063" s="204" t="s">
        <v>721</v>
      </c>
      <c r="F6063" s="205">
        <v>1054</v>
      </c>
      <c r="G6063" s="205">
        <v>1767</v>
      </c>
      <c r="H6063">
        <f t="shared" si="108"/>
        <v>2012</v>
      </c>
    </row>
    <row r="6064" spans="1:8" x14ac:dyDescent="0.3">
      <c r="A6064" s="203">
        <v>41005</v>
      </c>
      <c r="B6064" s="204" t="s">
        <v>717</v>
      </c>
      <c r="C6064" s="204" t="s">
        <v>718</v>
      </c>
      <c r="D6064" s="204" t="s">
        <v>96</v>
      </c>
      <c r="E6064" s="204" t="s">
        <v>721</v>
      </c>
      <c r="F6064" s="205">
        <v>695</v>
      </c>
      <c r="G6064" s="205">
        <v>946</v>
      </c>
      <c r="H6064">
        <f t="shared" si="108"/>
        <v>2012</v>
      </c>
    </row>
    <row r="6065" spans="1:8" x14ac:dyDescent="0.3">
      <c r="A6065" s="203">
        <v>41005</v>
      </c>
      <c r="B6065" s="204" t="s">
        <v>717</v>
      </c>
      <c r="C6065" s="204" t="s">
        <v>719</v>
      </c>
      <c r="D6065" s="204" t="s">
        <v>96</v>
      </c>
      <c r="E6065" s="204" t="s">
        <v>721</v>
      </c>
      <c r="F6065" s="205">
        <v>372</v>
      </c>
      <c r="G6065" s="205">
        <v>1240</v>
      </c>
      <c r="H6065">
        <f t="shared" si="108"/>
        <v>2012</v>
      </c>
    </row>
    <row r="6066" spans="1:8" x14ac:dyDescent="0.3">
      <c r="A6066" s="203">
        <v>41012</v>
      </c>
      <c r="B6066" s="204" t="s">
        <v>134</v>
      </c>
      <c r="C6066" s="204" t="s">
        <v>134</v>
      </c>
      <c r="D6066" s="204" t="s">
        <v>711</v>
      </c>
      <c r="E6066" s="204" t="s">
        <v>712</v>
      </c>
      <c r="F6066" s="205">
        <v>5583</v>
      </c>
      <c r="G6066" s="205">
        <v>9890</v>
      </c>
      <c r="H6066">
        <f t="shared" si="108"/>
        <v>2012</v>
      </c>
    </row>
    <row r="6067" spans="1:8" x14ac:dyDescent="0.3">
      <c r="A6067" s="203">
        <v>41012</v>
      </c>
      <c r="B6067" s="204" t="s">
        <v>509</v>
      </c>
      <c r="C6067" s="204" t="s">
        <v>713</v>
      </c>
      <c r="D6067" s="204" t="s">
        <v>96</v>
      </c>
      <c r="E6067" s="204" t="s">
        <v>712</v>
      </c>
      <c r="F6067" s="205">
        <v>2631.6000000000004</v>
      </c>
      <c r="G6067" s="205">
        <v>2646.3</v>
      </c>
      <c r="H6067">
        <f t="shared" si="108"/>
        <v>2012</v>
      </c>
    </row>
    <row r="6068" spans="1:8" x14ac:dyDescent="0.3">
      <c r="A6068" s="203">
        <v>41012</v>
      </c>
      <c r="B6068" s="204" t="s">
        <v>509</v>
      </c>
      <c r="C6068" s="204" t="s">
        <v>714</v>
      </c>
      <c r="D6068" s="204" t="s">
        <v>96</v>
      </c>
      <c r="E6068" s="204" t="s">
        <v>712</v>
      </c>
      <c r="F6068" s="205">
        <v>782</v>
      </c>
      <c r="G6068" s="205">
        <v>926</v>
      </c>
      <c r="H6068">
        <f t="shared" si="108"/>
        <v>2012</v>
      </c>
    </row>
    <row r="6069" spans="1:8" x14ac:dyDescent="0.3">
      <c r="A6069" s="203">
        <v>41012</v>
      </c>
      <c r="B6069" s="204" t="s">
        <v>509</v>
      </c>
      <c r="C6069" s="204" t="s">
        <v>715</v>
      </c>
      <c r="D6069" s="204" t="s">
        <v>96</v>
      </c>
      <c r="E6069" s="204" t="s">
        <v>712</v>
      </c>
      <c r="F6069" s="205">
        <v>0</v>
      </c>
      <c r="G6069" s="205">
        <v>2818</v>
      </c>
      <c r="H6069">
        <f t="shared" si="108"/>
        <v>2012</v>
      </c>
    </row>
    <row r="6070" spans="1:8" x14ac:dyDescent="0.3">
      <c r="A6070" s="203">
        <v>41012</v>
      </c>
      <c r="B6070" s="204" t="s">
        <v>716</v>
      </c>
      <c r="C6070" s="204" t="s">
        <v>716</v>
      </c>
      <c r="D6070" s="204" t="s">
        <v>96</v>
      </c>
      <c r="E6070" s="204" t="s">
        <v>712</v>
      </c>
      <c r="F6070" s="205">
        <v>618</v>
      </c>
      <c r="G6070" s="205">
        <v>1595</v>
      </c>
      <c r="H6070">
        <f t="shared" si="108"/>
        <v>2012</v>
      </c>
    </row>
    <row r="6071" spans="1:8" x14ac:dyDescent="0.3">
      <c r="A6071" s="203">
        <v>41012</v>
      </c>
      <c r="B6071" s="204" t="s">
        <v>717</v>
      </c>
      <c r="C6071" s="204" t="s">
        <v>718</v>
      </c>
      <c r="D6071" s="204" t="s">
        <v>96</v>
      </c>
      <c r="E6071" s="204" t="s">
        <v>712</v>
      </c>
      <c r="F6071" s="205">
        <v>1087</v>
      </c>
      <c r="G6071" s="205">
        <v>1280</v>
      </c>
      <c r="H6071">
        <f t="shared" si="108"/>
        <v>2012</v>
      </c>
    </row>
    <row r="6072" spans="1:8" x14ac:dyDescent="0.3">
      <c r="A6072" s="203">
        <v>41012</v>
      </c>
      <c r="B6072" s="204" t="s">
        <v>717</v>
      </c>
      <c r="C6072" s="204" t="s">
        <v>719</v>
      </c>
      <c r="D6072" s="204" t="s">
        <v>96</v>
      </c>
      <c r="E6072" s="204" t="s">
        <v>712</v>
      </c>
      <c r="F6072" s="205">
        <v>311</v>
      </c>
      <c r="G6072" s="205">
        <v>317</v>
      </c>
      <c r="H6072">
        <f t="shared" si="108"/>
        <v>2012</v>
      </c>
    </row>
    <row r="6073" spans="1:8" x14ac:dyDescent="0.3">
      <c r="A6073" s="203">
        <v>41012</v>
      </c>
      <c r="B6073" s="204" t="s">
        <v>720</v>
      </c>
      <c r="C6073" s="204" t="s">
        <v>720</v>
      </c>
      <c r="D6073" s="204" t="s">
        <v>96</v>
      </c>
      <c r="E6073" s="204" t="s">
        <v>712</v>
      </c>
      <c r="F6073" s="205">
        <v>240</v>
      </c>
      <c r="G6073" s="205">
        <v>494</v>
      </c>
      <c r="H6073">
        <f t="shared" si="108"/>
        <v>2012</v>
      </c>
    </row>
    <row r="6074" spans="1:8" x14ac:dyDescent="0.3">
      <c r="A6074" s="203">
        <v>41012</v>
      </c>
      <c r="B6074" s="204" t="s">
        <v>720</v>
      </c>
      <c r="C6074" s="204" t="s">
        <v>720</v>
      </c>
      <c r="D6074" s="204" t="s">
        <v>96</v>
      </c>
      <c r="E6074" s="204" t="s">
        <v>721</v>
      </c>
      <c r="F6074" s="205">
        <v>-3</v>
      </c>
      <c r="G6074" s="205">
        <v>674</v>
      </c>
      <c r="H6074">
        <f t="shared" si="108"/>
        <v>2012</v>
      </c>
    </row>
    <row r="6075" spans="1:8" x14ac:dyDescent="0.3">
      <c r="A6075" s="203">
        <v>41012</v>
      </c>
      <c r="B6075" s="204" t="s">
        <v>134</v>
      </c>
      <c r="C6075" s="204" t="s">
        <v>134</v>
      </c>
      <c r="D6075" s="204" t="s">
        <v>711</v>
      </c>
      <c r="E6075" s="204" t="s">
        <v>721</v>
      </c>
      <c r="F6075" s="205">
        <v>5511</v>
      </c>
      <c r="G6075" s="205">
        <v>7336</v>
      </c>
      <c r="H6075">
        <f t="shared" si="108"/>
        <v>2012</v>
      </c>
    </row>
    <row r="6076" spans="1:8" x14ac:dyDescent="0.3">
      <c r="A6076" s="203">
        <v>41012</v>
      </c>
      <c r="B6076" s="204" t="s">
        <v>509</v>
      </c>
      <c r="C6076" s="204" t="s">
        <v>713</v>
      </c>
      <c r="D6076" s="204" t="s">
        <v>96</v>
      </c>
      <c r="E6076" s="204" t="s">
        <v>721</v>
      </c>
      <c r="F6076" s="205">
        <v>3331.9</v>
      </c>
      <c r="G6076" s="205">
        <v>2427.7000000000003</v>
      </c>
      <c r="H6076">
        <f t="shared" si="108"/>
        <v>2012</v>
      </c>
    </row>
    <row r="6077" spans="1:8" x14ac:dyDescent="0.3">
      <c r="A6077" s="203">
        <v>41012</v>
      </c>
      <c r="B6077" s="204" t="s">
        <v>509</v>
      </c>
      <c r="C6077" s="204" t="s">
        <v>714</v>
      </c>
      <c r="D6077" s="204" t="s">
        <v>96</v>
      </c>
      <c r="E6077" s="204" t="s">
        <v>721</v>
      </c>
      <c r="F6077" s="205">
        <v>684</v>
      </c>
      <c r="G6077" s="205">
        <v>585</v>
      </c>
      <c r="H6077">
        <f t="shared" si="108"/>
        <v>2012</v>
      </c>
    </row>
    <row r="6078" spans="1:8" x14ac:dyDescent="0.3">
      <c r="A6078" s="203">
        <v>41012</v>
      </c>
      <c r="B6078" s="204" t="s">
        <v>509</v>
      </c>
      <c r="C6078" s="204" t="s">
        <v>715</v>
      </c>
      <c r="D6078" s="204" t="s">
        <v>96</v>
      </c>
      <c r="E6078" s="204" t="s">
        <v>721</v>
      </c>
      <c r="F6078" s="205">
        <v>0</v>
      </c>
      <c r="G6078" s="205">
        <v>3809</v>
      </c>
      <c r="H6078">
        <f t="shared" si="108"/>
        <v>2012</v>
      </c>
    </row>
    <row r="6079" spans="1:8" x14ac:dyDescent="0.3">
      <c r="A6079" s="203">
        <v>41012</v>
      </c>
      <c r="B6079" s="204" t="s">
        <v>716</v>
      </c>
      <c r="C6079" s="204" t="s">
        <v>716</v>
      </c>
      <c r="D6079" s="204" t="s">
        <v>96</v>
      </c>
      <c r="E6079" s="204" t="s">
        <v>721</v>
      </c>
      <c r="F6079" s="205">
        <v>1042</v>
      </c>
      <c r="G6079" s="205">
        <v>1635</v>
      </c>
      <c r="H6079">
        <f t="shared" si="108"/>
        <v>2012</v>
      </c>
    </row>
    <row r="6080" spans="1:8" x14ac:dyDescent="0.3">
      <c r="A6080" s="203">
        <v>41012</v>
      </c>
      <c r="B6080" s="204" t="s">
        <v>717</v>
      </c>
      <c r="C6080" s="204" t="s">
        <v>718</v>
      </c>
      <c r="D6080" s="204" t="s">
        <v>96</v>
      </c>
      <c r="E6080" s="204" t="s">
        <v>721</v>
      </c>
      <c r="F6080" s="205">
        <v>642</v>
      </c>
      <c r="G6080" s="205">
        <v>881</v>
      </c>
      <c r="H6080">
        <f t="shared" si="108"/>
        <v>2012</v>
      </c>
    </row>
    <row r="6081" spans="1:8" x14ac:dyDescent="0.3">
      <c r="A6081" s="203">
        <v>41012</v>
      </c>
      <c r="B6081" s="204" t="s">
        <v>717</v>
      </c>
      <c r="C6081" s="204" t="s">
        <v>719</v>
      </c>
      <c r="D6081" s="204" t="s">
        <v>96</v>
      </c>
      <c r="E6081" s="204" t="s">
        <v>721</v>
      </c>
      <c r="F6081" s="205">
        <v>161</v>
      </c>
      <c r="G6081" s="205">
        <v>913</v>
      </c>
      <c r="H6081">
        <f t="shared" si="108"/>
        <v>2012</v>
      </c>
    </row>
    <row r="6082" spans="1:8" x14ac:dyDescent="0.3">
      <c r="A6082" s="203">
        <v>41019</v>
      </c>
      <c r="B6082" s="204" t="s">
        <v>134</v>
      </c>
      <c r="C6082" s="204" t="s">
        <v>134</v>
      </c>
      <c r="D6082" s="204" t="s">
        <v>711</v>
      </c>
      <c r="E6082" s="204" t="s">
        <v>712</v>
      </c>
      <c r="F6082" s="205">
        <v>5450</v>
      </c>
      <c r="G6082" s="205">
        <v>9466</v>
      </c>
      <c r="H6082">
        <f t="shared" si="108"/>
        <v>2012</v>
      </c>
    </row>
    <row r="6083" spans="1:8" x14ac:dyDescent="0.3">
      <c r="A6083" s="203">
        <v>41019</v>
      </c>
      <c r="B6083" s="204" t="s">
        <v>509</v>
      </c>
      <c r="C6083" s="204" t="s">
        <v>713</v>
      </c>
      <c r="D6083" s="204" t="s">
        <v>96</v>
      </c>
      <c r="E6083" s="204" t="s">
        <v>712</v>
      </c>
      <c r="F6083" s="205">
        <v>2716</v>
      </c>
      <c r="G6083" s="205">
        <v>2544.9</v>
      </c>
      <c r="H6083">
        <f t="shared" ref="H6083:H6146" si="109">YEAR(A6083)</f>
        <v>2012</v>
      </c>
    </row>
    <row r="6084" spans="1:8" x14ac:dyDescent="0.3">
      <c r="A6084" s="203">
        <v>41019</v>
      </c>
      <c r="B6084" s="204" t="s">
        <v>509</v>
      </c>
      <c r="C6084" s="204" t="s">
        <v>714</v>
      </c>
      <c r="D6084" s="204" t="s">
        <v>96</v>
      </c>
      <c r="E6084" s="204" t="s">
        <v>712</v>
      </c>
      <c r="F6084" s="205">
        <v>297</v>
      </c>
      <c r="G6084" s="205">
        <v>593</v>
      </c>
      <c r="H6084">
        <f t="shared" si="109"/>
        <v>2012</v>
      </c>
    </row>
    <row r="6085" spans="1:8" x14ac:dyDescent="0.3">
      <c r="A6085" s="203">
        <v>41019</v>
      </c>
      <c r="B6085" s="204" t="s">
        <v>509</v>
      </c>
      <c r="C6085" s="204" t="s">
        <v>715</v>
      </c>
      <c r="D6085" s="204" t="s">
        <v>96</v>
      </c>
      <c r="E6085" s="204" t="s">
        <v>712</v>
      </c>
      <c r="F6085" s="205">
        <v>0</v>
      </c>
      <c r="G6085" s="205">
        <v>3097</v>
      </c>
      <c r="H6085">
        <f t="shared" si="109"/>
        <v>2012</v>
      </c>
    </row>
    <row r="6086" spans="1:8" x14ac:dyDescent="0.3">
      <c r="A6086" s="203">
        <v>41019</v>
      </c>
      <c r="B6086" s="204" t="s">
        <v>716</v>
      </c>
      <c r="C6086" s="204" t="s">
        <v>716</v>
      </c>
      <c r="D6086" s="204" t="s">
        <v>96</v>
      </c>
      <c r="E6086" s="204" t="s">
        <v>712</v>
      </c>
      <c r="F6086" s="205">
        <v>841</v>
      </c>
      <c r="G6086" s="205">
        <v>1856</v>
      </c>
      <c r="H6086">
        <f t="shared" si="109"/>
        <v>2012</v>
      </c>
    </row>
    <row r="6087" spans="1:8" x14ac:dyDescent="0.3">
      <c r="A6087" s="203">
        <v>41019</v>
      </c>
      <c r="B6087" s="204" t="s">
        <v>717</v>
      </c>
      <c r="C6087" s="204" t="s">
        <v>718</v>
      </c>
      <c r="D6087" s="204" t="s">
        <v>96</v>
      </c>
      <c r="E6087" s="204" t="s">
        <v>712</v>
      </c>
      <c r="F6087" s="205">
        <v>940</v>
      </c>
      <c r="G6087" s="205">
        <v>1428</v>
      </c>
      <c r="H6087">
        <f t="shared" si="109"/>
        <v>2012</v>
      </c>
    </row>
    <row r="6088" spans="1:8" x14ac:dyDescent="0.3">
      <c r="A6088" s="203">
        <v>41019</v>
      </c>
      <c r="B6088" s="204" t="s">
        <v>717</v>
      </c>
      <c r="C6088" s="204" t="s">
        <v>719</v>
      </c>
      <c r="D6088" s="204" t="s">
        <v>96</v>
      </c>
      <c r="E6088" s="204" t="s">
        <v>712</v>
      </c>
      <c r="F6088" s="205">
        <v>402</v>
      </c>
      <c r="G6088" s="205">
        <v>249</v>
      </c>
      <c r="H6088">
        <f t="shared" si="109"/>
        <v>2012</v>
      </c>
    </row>
    <row r="6089" spans="1:8" x14ac:dyDescent="0.3">
      <c r="A6089" s="203">
        <v>41019</v>
      </c>
      <c r="B6089" s="204" t="s">
        <v>720</v>
      </c>
      <c r="C6089" s="204" t="s">
        <v>720</v>
      </c>
      <c r="D6089" s="204" t="s">
        <v>96</v>
      </c>
      <c r="E6089" s="204" t="s">
        <v>712</v>
      </c>
      <c r="F6089" s="205">
        <v>215</v>
      </c>
      <c r="G6089" s="205">
        <v>567</v>
      </c>
      <c r="H6089">
        <f t="shared" si="109"/>
        <v>2012</v>
      </c>
    </row>
    <row r="6090" spans="1:8" x14ac:dyDescent="0.3">
      <c r="A6090" s="203">
        <v>41019</v>
      </c>
      <c r="B6090" s="204" t="s">
        <v>720</v>
      </c>
      <c r="C6090" s="204" t="s">
        <v>720</v>
      </c>
      <c r="D6090" s="204" t="s">
        <v>96</v>
      </c>
      <c r="E6090" s="204" t="s">
        <v>721</v>
      </c>
      <c r="F6090" s="205">
        <v>360</v>
      </c>
      <c r="G6090" s="205">
        <v>724</v>
      </c>
      <c r="H6090">
        <f t="shared" si="109"/>
        <v>2012</v>
      </c>
    </row>
    <row r="6091" spans="1:8" x14ac:dyDescent="0.3">
      <c r="A6091" s="203">
        <v>41019</v>
      </c>
      <c r="B6091" s="204" t="s">
        <v>134</v>
      </c>
      <c r="C6091" s="204" t="s">
        <v>134</v>
      </c>
      <c r="D6091" s="204" t="s">
        <v>711</v>
      </c>
      <c r="E6091" s="204" t="s">
        <v>721</v>
      </c>
      <c r="F6091" s="205">
        <v>6177</v>
      </c>
      <c r="G6091" s="205">
        <v>7342</v>
      </c>
      <c r="H6091">
        <f t="shared" si="109"/>
        <v>2012</v>
      </c>
    </row>
    <row r="6092" spans="1:8" x14ac:dyDescent="0.3">
      <c r="A6092" s="203">
        <v>41019</v>
      </c>
      <c r="B6092" s="204" t="s">
        <v>509</v>
      </c>
      <c r="C6092" s="204" t="s">
        <v>713</v>
      </c>
      <c r="D6092" s="204" t="s">
        <v>96</v>
      </c>
      <c r="E6092" s="204" t="s">
        <v>721</v>
      </c>
      <c r="F6092" s="205">
        <v>3285.7000000000003</v>
      </c>
      <c r="G6092" s="205">
        <v>2400.2000000000003</v>
      </c>
      <c r="H6092">
        <f t="shared" si="109"/>
        <v>2012</v>
      </c>
    </row>
    <row r="6093" spans="1:8" x14ac:dyDescent="0.3">
      <c r="A6093" s="203">
        <v>41019</v>
      </c>
      <c r="B6093" s="204" t="s">
        <v>509</v>
      </c>
      <c r="C6093" s="204" t="s">
        <v>714</v>
      </c>
      <c r="D6093" s="204" t="s">
        <v>96</v>
      </c>
      <c r="E6093" s="204" t="s">
        <v>721</v>
      </c>
      <c r="F6093" s="205">
        <v>831</v>
      </c>
      <c r="G6093" s="205">
        <v>658</v>
      </c>
      <c r="H6093">
        <f t="shared" si="109"/>
        <v>2012</v>
      </c>
    </row>
    <row r="6094" spans="1:8" x14ac:dyDescent="0.3">
      <c r="A6094" s="203">
        <v>41019</v>
      </c>
      <c r="B6094" s="204" t="s">
        <v>509</v>
      </c>
      <c r="C6094" s="204" t="s">
        <v>715</v>
      </c>
      <c r="D6094" s="204" t="s">
        <v>96</v>
      </c>
      <c r="E6094" s="204" t="s">
        <v>721</v>
      </c>
      <c r="F6094" s="205">
        <v>0</v>
      </c>
      <c r="G6094" s="205">
        <v>3705</v>
      </c>
      <c r="H6094">
        <f t="shared" si="109"/>
        <v>2012</v>
      </c>
    </row>
    <row r="6095" spans="1:8" x14ac:dyDescent="0.3">
      <c r="A6095" s="203">
        <v>41019</v>
      </c>
      <c r="B6095" s="204" t="s">
        <v>716</v>
      </c>
      <c r="C6095" s="204" t="s">
        <v>716</v>
      </c>
      <c r="D6095" s="204" t="s">
        <v>96</v>
      </c>
      <c r="E6095" s="204" t="s">
        <v>721</v>
      </c>
      <c r="F6095" s="205">
        <v>1374</v>
      </c>
      <c r="G6095" s="205">
        <v>1651</v>
      </c>
      <c r="H6095">
        <f t="shared" si="109"/>
        <v>2012</v>
      </c>
    </row>
    <row r="6096" spans="1:8" x14ac:dyDescent="0.3">
      <c r="A6096" s="203">
        <v>41019</v>
      </c>
      <c r="B6096" s="204" t="s">
        <v>717</v>
      </c>
      <c r="C6096" s="204" t="s">
        <v>718</v>
      </c>
      <c r="D6096" s="204" t="s">
        <v>96</v>
      </c>
      <c r="E6096" s="204" t="s">
        <v>721</v>
      </c>
      <c r="F6096" s="205">
        <v>692</v>
      </c>
      <c r="G6096" s="205">
        <v>822</v>
      </c>
      <c r="H6096">
        <f t="shared" si="109"/>
        <v>2012</v>
      </c>
    </row>
    <row r="6097" spans="1:8" x14ac:dyDescent="0.3">
      <c r="A6097" s="203">
        <v>41019</v>
      </c>
      <c r="B6097" s="204" t="s">
        <v>717</v>
      </c>
      <c r="C6097" s="204" t="s">
        <v>719</v>
      </c>
      <c r="D6097" s="204" t="s">
        <v>96</v>
      </c>
      <c r="E6097" s="204" t="s">
        <v>721</v>
      </c>
      <c r="F6097" s="205">
        <v>204</v>
      </c>
      <c r="G6097" s="205">
        <v>872</v>
      </c>
      <c r="H6097">
        <f t="shared" si="109"/>
        <v>2012</v>
      </c>
    </row>
    <row r="6098" spans="1:8" x14ac:dyDescent="0.3">
      <c r="A6098" s="203">
        <v>41026</v>
      </c>
      <c r="B6098" s="204" t="s">
        <v>134</v>
      </c>
      <c r="C6098" s="204" t="s">
        <v>134</v>
      </c>
      <c r="D6098" s="204" t="s">
        <v>711</v>
      </c>
      <c r="E6098" s="204" t="s">
        <v>712</v>
      </c>
      <c r="F6098" s="205">
        <v>5365</v>
      </c>
      <c r="G6098" s="205">
        <v>10625</v>
      </c>
      <c r="H6098">
        <f t="shared" si="109"/>
        <v>2012</v>
      </c>
    </row>
    <row r="6099" spans="1:8" x14ac:dyDescent="0.3">
      <c r="A6099" s="203">
        <v>41026</v>
      </c>
      <c r="B6099" s="204" t="s">
        <v>509</v>
      </c>
      <c r="C6099" s="204" t="s">
        <v>713</v>
      </c>
      <c r="D6099" s="204" t="s">
        <v>96</v>
      </c>
      <c r="E6099" s="204" t="s">
        <v>712</v>
      </c>
      <c r="F6099" s="205">
        <v>2344.5</v>
      </c>
      <c r="G6099" s="205">
        <v>2244.3000000000002</v>
      </c>
      <c r="H6099">
        <f t="shared" si="109"/>
        <v>2012</v>
      </c>
    </row>
    <row r="6100" spans="1:8" x14ac:dyDescent="0.3">
      <c r="A6100" s="203">
        <v>41026</v>
      </c>
      <c r="B6100" s="204" t="s">
        <v>509</v>
      </c>
      <c r="C6100" s="204" t="s">
        <v>714</v>
      </c>
      <c r="D6100" s="204" t="s">
        <v>96</v>
      </c>
      <c r="E6100" s="204" t="s">
        <v>712</v>
      </c>
      <c r="F6100" s="205">
        <v>662</v>
      </c>
      <c r="G6100" s="205">
        <v>635</v>
      </c>
      <c r="H6100">
        <f t="shared" si="109"/>
        <v>2012</v>
      </c>
    </row>
    <row r="6101" spans="1:8" x14ac:dyDescent="0.3">
      <c r="A6101" s="203">
        <v>41026</v>
      </c>
      <c r="B6101" s="204" t="s">
        <v>509</v>
      </c>
      <c r="C6101" s="204" t="s">
        <v>715</v>
      </c>
      <c r="D6101" s="204" t="s">
        <v>96</v>
      </c>
      <c r="E6101" s="204" t="s">
        <v>712</v>
      </c>
      <c r="F6101" s="205">
        <v>0</v>
      </c>
      <c r="G6101" s="205">
        <v>3190</v>
      </c>
      <c r="H6101">
        <f t="shared" si="109"/>
        <v>2012</v>
      </c>
    </row>
    <row r="6102" spans="1:8" x14ac:dyDescent="0.3">
      <c r="A6102" s="203">
        <v>41026</v>
      </c>
      <c r="B6102" s="204" t="s">
        <v>716</v>
      </c>
      <c r="C6102" s="204" t="s">
        <v>716</v>
      </c>
      <c r="D6102" s="204" t="s">
        <v>96</v>
      </c>
      <c r="E6102" s="204" t="s">
        <v>712</v>
      </c>
      <c r="F6102" s="205">
        <v>761</v>
      </c>
      <c r="G6102" s="205">
        <v>2078</v>
      </c>
      <c r="H6102">
        <f t="shared" si="109"/>
        <v>2012</v>
      </c>
    </row>
    <row r="6103" spans="1:8" x14ac:dyDescent="0.3">
      <c r="A6103" s="203">
        <v>41026</v>
      </c>
      <c r="B6103" s="204" t="s">
        <v>717</v>
      </c>
      <c r="C6103" s="204" t="s">
        <v>718</v>
      </c>
      <c r="D6103" s="204" t="s">
        <v>96</v>
      </c>
      <c r="E6103" s="204" t="s">
        <v>712</v>
      </c>
      <c r="F6103" s="205">
        <v>811</v>
      </c>
      <c r="G6103" s="205">
        <v>1391</v>
      </c>
      <c r="H6103">
        <f t="shared" si="109"/>
        <v>2012</v>
      </c>
    </row>
    <row r="6104" spans="1:8" x14ac:dyDescent="0.3">
      <c r="A6104" s="203">
        <v>41026</v>
      </c>
      <c r="B6104" s="204" t="s">
        <v>717</v>
      </c>
      <c r="C6104" s="204" t="s">
        <v>719</v>
      </c>
      <c r="D6104" s="204" t="s">
        <v>96</v>
      </c>
      <c r="E6104" s="204" t="s">
        <v>712</v>
      </c>
      <c r="F6104" s="205">
        <v>433</v>
      </c>
      <c r="G6104" s="205">
        <v>233</v>
      </c>
      <c r="H6104">
        <f t="shared" si="109"/>
        <v>2012</v>
      </c>
    </row>
    <row r="6105" spans="1:8" x14ac:dyDescent="0.3">
      <c r="A6105" s="203">
        <v>41026</v>
      </c>
      <c r="B6105" s="204" t="s">
        <v>720</v>
      </c>
      <c r="C6105" s="204" t="s">
        <v>720</v>
      </c>
      <c r="D6105" s="204" t="s">
        <v>96</v>
      </c>
      <c r="E6105" s="204" t="s">
        <v>712</v>
      </c>
      <c r="F6105" s="205">
        <v>230</v>
      </c>
      <c r="G6105" s="205">
        <v>378</v>
      </c>
      <c r="H6105">
        <f t="shared" si="109"/>
        <v>2012</v>
      </c>
    </row>
    <row r="6106" spans="1:8" x14ac:dyDescent="0.3">
      <c r="A6106" s="203">
        <v>41026</v>
      </c>
      <c r="B6106" s="204" t="s">
        <v>720</v>
      </c>
      <c r="C6106" s="204" t="s">
        <v>720</v>
      </c>
      <c r="D6106" s="204" t="s">
        <v>96</v>
      </c>
      <c r="E6106" s="204" t="s">
        <v>721</v>
      </c>
      <c r="F6106" s="205">
        <v>315</v>
      </c>
      <c r="G6106" s="205">
        <v>749</v>
      </c>
      <c r="H6106">
        <f t="shared" si="109"/>
        <v>2012</v>
      </c>
    </row>
    <row r="6107" spans="1:8" x14ac:dyDescent="0.3">
      <c r="A6107" s="203">
        <v>41026</v>
      </c>
      <c r="B6107" s="204" t="s">
        <v>134</v>
      </c>
      <c r="C6107" s="204" t="s">
        <v>134</v>
      </c>
      <c r="D6107" s="204" t="s">
        <v>711</v>
      </c>
      <c r="E6107" s="204" t="s">
        <v>721</v>
      </c>
      <c r="F6107" s="205">
        <v>7218</v>
      </c>
      <c r="G6107" s="205">
        <v>6971</v>
      </c>
      <c r="H6107">
        <f t="shared" si="109"/>
        <v>2012</v>
      </c>
    </row>
    <row r="6108" spans="1:8" x14ac:dyDescent="0.3">
      <c r="A6108" s="203">
        <v>41026</v>
      </c>
      <c r="B6108" s="204" t="s">
        <v>509</v>
      </c>
      <c r="C6108" s="204" t="s">
        <v>713</v>
      </c>
      <c r="D6108" s="204" t="s">
        <v>96</v>
      </c>
      <c r="E6108" s="204" t="s">
        <v>721</v>
      </c>
      <c r="F6108" s="205">
        <v>3556.3</v>
      </c>
      <c r="G6108" s="205">
        <v>2215.4</v>
      </c>
      <c r="H6108">
        <f t="shared" si="109"/>
        <v>2012</v>
      </c>
    </row>
    <row r="6109" spans="1:8" x14ac:dyDescent="0.3">
      <c r="A6109" s="203">
        <v>41026</v>
      </c>
      <c r="B6109" s="204" t="s">
        <v>509</v>
      </c>
      <c r="C6109" s="204" t="s">
        <v>714</v>
      </c>
      <c r="D6109" s="204" t="s">
        <v>96</v>
      </c>
      <c r="E6109" s="204" t="s">
        <v>721</v>
      </c>
      <c r="F6109" s="205">
        <v>750</v>
      </c>
      <c r="G6109" s="205">
        <v>539</v>
      </c>
      <c r="H6109">
        <f t="shared" si="109"/>
        <v>2012</v>
      </c>
    </row>
    <row r="6110" spans="1:8" x14ac:dyDescent="0.3">
      <c r="A6110" s="203">
        <v>41026</v>
      </c>
      <c r="B6110" s="204" t="s">
        <v>509</v>
      </c>
      <c r="C6110" s="204" t="s">
        <v>715</v>
      </c>
      <c r="D6110" s="204" t="s">
        <v>96</v>
      </c>
      <c r="E6110" s="204" t="s">
        <v>721</v>
      </c>
      <c r="F6110" s="205">
        <v>0</v>
      </c>
      <c r="G6110" s="205">
        <v>3614</v>
      </c>
      <c r="H6110">
        <f t="shared" si="109"/>
        <v>2012</v>
      </c>
    </row>
    <row r="6111" spans="1:8" x14ac:dyDescent="0.3">
      <c r="A6111" s="203">
        <v>41026</v>
      </c>
      <c r="B6111" s="204" t="s">
        <v>716</v>
      </c>
      <c r="C6111" s="204" t="s">
        <v>716</v>
      </c>
      <c r="D6111" s="204" t="s">
        <v>96</v>
      </c>
      <c r="E6111" s="204" t="s">
        <v>721</v>
      </c>
      <c r="F6111" s="205">
        <v>1307</v>
      </c>
      <c r="G6111" s="205">
        <v>1929</v>
      </c>
      <c r="H6111">
        <f t="shared" si="109"/>
        <v>2012</v>
      </c>
    </row>
    <row r="6112" spans="1:8" x14ac:dyDescent="0.3">
      <c r="A6112" s="203">
        <v>41026</v>
      </c>
      <c r="B6112" s="204" t="s">
        <v>717</v>
      </c>
      <c r="C6112" s="204" t="s">
        <v>718</v>
      </c>
      <c r="D6112" s="204" t="s">
        <v>96</v>
      </c>
      <c r="E6112" s="204" t="s">
        <v>721</v>
      </c>
      <c r="F6112" s="205">
        <v>744</v>
      </c>
      <c r="G6112" s="205">
        <v>854</v>
      </c>
      <c r="H6112">
        <f t="shared" si="109"/>
        <v>2012</v>
      </c>
    </row>
    <row r="6113" spans="1:8" x14ac:dyDescent="0.3">
      <c r="A6113" s="203">
        <v>41026</v>
      </c>
      <c r="B6113" s="204" t="s">
        <v>717</v>
      </c>
      <c r="C6113" s="204" t="s">
        <v>719</v>
      </c>
      <c r="D6113" s="204" t="s">
        <v>96</v>
      </c>
      <c r="E6113" s="204" t="s">
        <v>721</v>
      </c>
      <c r="F6113" s="205">
        <v>149</v>
      </c>
      <c r="G6113" s="205">
        <v>837</v>
      </c>
      <c r="H6113">
        <f t="shared" si="109"/>
        <v>2012</v>
      </c>
    </row>
    <row r="6114" spans="1:8" x14ac:dyDescent="0.3">
      <c r="A6114" s="203">
        <v>41033</v>
      </c>
      <c r="B6114" s="204" t="s">
        <v>134</v>
      </c>
      <c r="C6114" s="204" t="s">
        <v>134</v>
      </c>
      <c r="D6114" s="204" t="s">
        <v>711</v>
      </c>
      <c r="E6114" s="204" t="s">
        <v>712</v>
      </c>
      <c r="F6114" s="205">
        <v>5389</v>
      </c>
      <c r="G6114" s="205">
        <v>9407</v>
      </c>
      <c r="H6114">
        <f t="shared" si="109"/>
        <v>2012</v>
      </c>
    </row>
    <row r="6115" spans="1:8" x14ac:dyDescent="0.3">
      <c r="A6115" s="203">
        <v>41033</v>
      </c>
      <c r="B6115" s="204" t="s">
        <v>509</v>
      </c>
      <c r="C6115" s="204" t="s">
        <v>713</v>
      </c>
      <c r="D6115" s="204" t="s">
        <v>96</v>
      </c>
      <c r="E6115" s="204" t="s">
        <v>712</v>
      </c>
      <c r="F6115" s="205">
        <v>2732.3</v>
      </c>
      <c r="G6115" s="205">
        <v>2387.8000000000002</v>
      </c>
      <c r="H6115">
        <f t="shared" si="109"/>
        <v>2012</v>
      </c>
    </row>
    <row r="6116" spans="1:8" x14ac:dyDescent="0.3">
      <c r="A6116" s="203">
        <v>41033</v>
      </c>
      <c r="B6116" s="204" t="s">
        <v>509</v>
      </c>
      <c r="C6116" s="204" t="s">
        <v>714</v>
      </c>
      <c r="D6116" s="204" t="s">
        <v>96</v>
      </c>
      <c r="E6116" s="204" t="s">
        <v>712</v>
      </c>
      <c r="F6116" s="205">
        <v>461</v>
      </c>
      <c r="G6116" s="205">
        <v>577</v>
      </c>
      <c r="H6116">
        <f t="shared" si="109"/>
        <v>2012</v>
      </c>
    </row>
    <row r="6117" spans="1:8" x14ac:dyDescent="0.3">
      <c r="A6117" s="203">
        <v>41033</v>
      </c>
      <c r="B6117" s="204" t="s">
        <v>509</v>
      </c>
      <c r="C6117" s="204" t="s">
        <v>715</v>
      </c>
      <c r="D6117" s="204" t="s">
        <v>96</v>
      </c>
      <c r="E6117" s="204" t="s">
        <v>712</v>
      </c>
      <c r="F6117" s="205">
        <v>0</v>
      </c>
      <c r="G6117" s="205">
        <v>2409</v>
      </c>
      <c r="H6117">
        <f t="shared" si="109"/>
        <v>2012</v>
      </c>
    </row>
    <row r="6118" spans="1:8" x14ac:dyDescent="0.3">
      <c r="A6118" s="203">
        <v>41033</v>
      </c>
      <c r="B6118" s="204" t="s">
        <v>716</v>
      </c>
      <c r="C6118" s="204" t="s">
        <v>716</v>
      </c>
      <c r="D6118" s="204" t="s">
        <v>96</v>
      </c>
      <c r="E6118" s="204" t="s">
        <v>712</v>
      </c>
      <c r="F6118" s="205">
        <v>737</v>
      </c>
      <c r="G6118" s="205">
        <v>1311</v>
      </c>
      <c r="H6118">
        <f t="shared" si="109"/>
        <v>2012</v>
      </c>
    </row>
    <row r="6119" spans="1:8" x14ac:dyDescent="0.3">
      <c r="A6119" s="203">
        <v>41033</v>
      </c>
      <c r="B6119" s="204" t="s">
        <v>717</v>
      </c>
      <c r="C6119" s="204" t="s">
        <v>718</v>
      </c>
      <c r="D6119" s="204" t="s">
        <v>96</v>
      </c>
      <c r="E6119" s="204" t="s">
        <v>712</v>
      </c>
      <c r="F6119" s="205">
        <v>754</v>
      </c>
      <c r="G6119" s="205">
        <v>1347</v>
      </c>
      <c r="H6119">
        <f t="shared" si="109"/>
        <v>2012</v>
      </c>
    </row>
    <row r="6120" spans="1:8" x14ac:dyDescent="0.3">
      <c r="A6120" s="203">
        <v>41033</v>
      </c>
      <c r="B6120" s="204" t="s">
        <v>717</v>
      </c>
      <c r="C6120" s="204" t="s">
        <v>719</v>
      </c>
      <c r="D6120" s="204" t="s">
        <v>96</v>
      </c>
      <c r="E6120" s="204" t="s">
        <v>712</v>
      </c>
      <c r="F6120" s="205">
        <v>264</v>
      </c>
      <c r="G6120" s="205">
        <v>398</v>
      </c>
      <c r="H6120">
        <f t="shared" si="109"/>
        <v>2012</v>
      </c>
    </row>
    <row r="6121" spans="1:8" x14ac:dyDescent="0.3">
      <c r="A6121" s="203">
        <v>41033</v>
      </c>
      <c r="B6121" s="204" t="s">
        <v>720</v>
      </c>
      <c r="C6121" s="204" t="s">
        <v>720</v>
      </c>
      <c r="D6121" s="204" t="s">
        <v>96</v>
      </c>
      <c r="E6121" s="204" t="s">
        <v>712</v>
      </c>
      <c r="F6121" s="205">
        <v>243</v>
      </c>
      <c r="G6121" s="205">
        <v>487</v>
      </c>
      <c r="H6121">
        <f t="shared" si="109"/>
        <v>2012</v>
      </c>
    </row>
    <row r="6122" spans="1:8" x14ac:dyDescent="0.3">
      <c r="A6122" s="203">
        <v>41033</v>
      </c>
      <c r="B6122" s="204" t="s">
        <v>720</v>
      </c>
      <c r="C6122" s="204" t="s">
        <v>720</v>
      </c>
      <c r="D6122" s="204" t="s">
        <v>96</v>
      </c>
      <c r="E6122" s="204" t="s">
        <v>721</v>
      </c>
      <c r="F6122" s="205">
        <v>129</v>
      </c>
      <c r="G6122" s="205">
        <v>679</v>
      </c>
      <c r="H6122">
        <f t="shared" si="109"/>
        <v>2012</v>
      </c>
    </row>
    <row r="6123" spans="1:8" x14ac:dyDescent="0.3">
      <c r="A6123" s="203">
        <v>41033</v>
      </c>
      <c r="B6123" s="204" t="s">
        <v>134</v>
      </c>
      <c r="C6123" s="204" t="s">
        <v>134</v>
      </c>
      <c r="D6123" s="204" t="s">
        <v>711</v>
      </c>
      <c r="E6123" s="204" t="s">
        <v>721</v>
      </c>
      <c r="F6123" s="205">
        <v>7003</v>
      </c>
      <c r="G6123" s="205">
        <v>7097</v>
      </c>
      <c r="H6123">
        <f t="shared" si="109"/>
        <v>2012</v>
      </c>
    </row>
    <row r="6124" spans="1:8" x14ac:dyDescent="0.3">
      <c r="A6124" s="203">
        <v>41033</v>
      </c>
      <c r="B6124" s="204" t="s">
        <v>509</v>
      </c>
      <c r="C6124" s="204" t="s">
        <v>713</v>
      </c>
      <c r="D6124" s="204" t="s">
        <v>96</v>
      </c>
      <c r="E6124" s="204" t="s">
        <v>721</v>
      </c>
      <c r="F6124" s="205">
        <v>4019.4000000000005</v>
      </c>
      <c r="G6124" s="205">
        <v>2097.7000000000003</v>
      </c>
      <c r="H6124">
        <f t="shared" si="109"/>
        <v>2012</v>
      </c>
    </row>
    <row r="6125" spans="1:8" x14ac:dyDescent="0.3">
      <c r="A6125" s="203">
        <v>41033</v>
      </c>
      <c r="B6125" s="204" t="s">
        <v>509</v>
      </c>
      <c r="C6125" s="204" t="s">
        <v>714</v>
      </c>
      <c r="D6125" s="204" t="s">
        <v>96</v>
      </c>
      <c r="E6125" s="204" t="s">
        <v>721</v>
      </c>
      <c r="F6125" s="205">
        <v>529</v>
      </c>
      <c r="G6125" s="205">
        <v>400</v>
      </c>
      <c r="H6125">
        <f t="shared" si="109"/>
        <v>2012</v>
      </c>
    </row>
    <row r="6126" spans="1:8" x14ac:dyDescent="0.3">
      <c r="A6126" s="203">
        <v>41033</v>
      </c>
      <c r="B6126" s="204" t="s">
        <v>509</v>
      </c>
      <c r="C6126" s="204" t="s">
        <v>715</v>
      </c>
      <c r="D6126" s="204" t="s">
        <v>96</v>
      </c>
      <c r="E6126" s="204" t="s">
        <v>721</v>
      </c>
      <c r="F6126" s="205">
        <v>0</v>
      </c>
      <c r="G6126" s="205">
        <v>3424</v>
      </c>
      <c r="H6126">
        <f t="shared" si="109"/>
        <v>2012</v>
      </c>
    </row>
    <row r="6127" spans="1:8" x14ac:dyDescent="0.3">
      <c r="A6127" s="203">
        <v>41033</v>
      </c>
      <c r="B6127" s="204" t="s">
        <v>716</v>
      </c>
      <c r="C6127" s="204" t="s">
        <v>716</v>
      </c>
      <c r="D6127" s="204" t="s">
        <v>96</v>
      </c>
      <c r="E6127" s="204" t="s">
        <v>721</v>
      </c>
      <c r="F6127" s="205">
        <v>1284</v>
      </c>
      <c r="G6127" s="205">
        <v>2061</v>
      </c>
      <c r="H6127">
        <f t="shared" si="109"/>
        <v>2012</v>
      </c>
    </row>
    <row r="6128" spans="1:8" x14ac:dyDescent="0.3">
      <c r="A6128" s="203">
        <v>41033</v>
      </c>
      <c r="B6128" s="204" t="s">
        <v>717</v>
      </c>
      <c r="C6128" s="204" t="s">
        <v>718</v>
      </c>
      <c r="D6128" s="204" t="s">
        <v>96</v>
      </c>
      <c r="E6128" s="204" t="s">
        <v>721</v>
      </c>
      <c r="F6128" s="205">
        <v>1105</v>
      </c>
      <c r="G6128" s="205">
        <v>901</v>
      </c>
      <c r="H6128">
        <f t="shared" si="109"/>
        <v>2012</v>
      </c>
    </row>
    <row r="6129" spans="1:8" x14ac:dyDescent="0.3">
      <c r="A6129" s="203">
        <v>41033</v>
      </c>
      <c r="B6129" s="204" t="s">
        <v>717</v>
      </c>
      <c r="C6129" s="204" t="s">
        <v>719</v>
      </c>
      <c r="D6129" s="204" t="s">
        <v>96</v>
      </c>
      <c r="E6129" s="204" t="s">
        <v>721</v>
      </c>
      <c r="F6129" s="205">
        <v>-158</v>
      </c>
      <c r="G6129" s="205">
        <v>656</v>
      </c>
      <c r="H6129">
        <f t="shared" si="109"/>
        <v>2012</v>
      </c>
    </row>
    <row r="6130" spans="1:8" x14ac:dyDescent="0.3">
      <c r="A6130" s="203">
        <v>41040</v>
      </c>
      <c r="B6130" s="204" t="s">
        <v>134</v>
      </c>
      <c r="C6130" s="204" t="s">
        <v>134</v>
      </c>
      <c r="D6130" s="204" t="s">
        <v>711</v>
      </c>
      <c r="E6130" s="204" t="s">
        <v>712</v>
      </c>
      <c r="F6130" s="205">
        <v>5275</v>
      </c>
      <c r="G6130" s="205">
        <v>10140</v>
      </c>
      <c r="H6130">
        <f t="shared" si="109"/>
        <v>2012</v>
      </c>
    </row>
    <row r="6131" spans="1:8" x14ac:dyDescent="0.3">
      <c r="A6131" s="203">
        <v>41040</v>
      </c>
      <c r="B6131" s="204" t="s">
        <v>509</v>
      </c>
      <c r="C6131" s="204" t="s">
        <v>713</v>
      </c>
      <c r="D6131" s="204" t="s">
        <v>96</v>
      </c>
      <c r="E6131" s="204" t="s">
        <v>712</v>
      </c>
      <c r="F6131" s="205">
        <v>2262.1000000000004</v>
      </c>
      <c r="G6131" s="205">
        <v>2119.1000000000004</v>
      </c>
      <c r="H6131">
        <f t="shared" si="109"/>
        <v>2012</v>
      </c>
    </row>
    <row r="6132" spans="1:8" x14ac:dyDescent="0.3">
      <c r="A6132" s="203">
        <v>41040</v>
      </c>
      <c r="B6132" s="204" t="s">
        <v>509</v>
      </c>
      <c r="C6132" s="204" t="s">
        <v>714</v>
      </c>
      <c r="D6132" s="204" t="s">
        <v>96</v>
      </c>
      <c r="E6132" s="204" t="s">
        <v>712</v>
      </c>
      <c r="F6132" s="205">
        <v>470</v>
      </c>
      <c r="G6132" s="205">
        <v>629</v>
      </c>
      <c r="H6132">
        <f t="shared" si="109"/>
        <v>2012</v>
      </c>
    </row>
    <row r="6133" spans="1:8" x14ac:dyDescent="0.3">
      <c r="A6133" s="203">
        <v>41040</v>
      </c>
      <c r="B6133" s="204" t="s">
        <v>509</v>
      </c>
      <c r="C6133" s="204" t="s">
        <v>715</v>
      </c>
      <c r="D6133" s="204" t="s">
        <v>96</v>
      </c>
      <c r="E6133" s="204" t="s">
        <v>712</v>
      </c>
      <c r="F6133" s="205">
        <v>0</v>
      </c>
      <c r="G6133" s="205">
        <v>2218</v>
      </c>
      <c r="H6133">
        <f t="shared" si="109"/>
        <v>2012</v>
      </c>
    </row>
    <row r="6134" spans="1:8" x14ac:dyDescent="0.3">
      <c r="A6134" s="203">
        <v>41040</v>
      </c>
      <c r="B6134" s="204" t="s">
        <v>716</v>
      </c>
      <c r="C6134" s="204" t="s">
        <v>716</v>
      </c>
      <c r="D6134" s="204" t="s">
        <v>96</v>
      </c>
      <c r="E6134" s="204" t="s">
        <v>712</v>
      </c>
      <c r="F6134" s="205">
        <v>687</v>
      </c>
      <c r="G6134" s="205">
        <v>1152</v>
      </c>
      <c r="H6134">
        <f t="shared" si="109"/>
        <v>2012</v>
      </c>
    </row>
    <row r="6135" spans="1:8" x14ac:dyDescent="0.3">
      <c r="A6135" s="203">
        <v>41040</v>
      </c>
      <c r="B6135" s="204" t="s">
        <v>717</v>
      </c>
      <c r="C6135" s="204" t="s">
        <v>718</v>
      </c>
      <c r="D6135" s="204" t="s">
        <v>96</v>
      </c>
      <c r="E6135" s="204" t="s">
        <v>712</v>
      </c>
      <c r="F6135" s="205">
        <v>619</v>
      </c>
      <c r="G6135" s="205">
        <v>1118</v>
      </c>
      <c r="H6135">
        <f t="shared" si="109"/>
        <v>2012</v>
      </c>
    </row>
    <row r="6136" spans="1:8" x14ac:dyDescent="0.3">
      <c r="A6136" s="203">
        <v>41040</v>
      </c>
      <c r="B6136" s="204" t="s">
        <v>717</v>
      </c>
      <c r="C6136" s="204" t="s">
        <v>719</v>
      </c>
      <c r="D6136" s="204" t="s">
        <v>96</v>
      </c>
      <c r="E6136" s="204" t="s">
        <v>712</v>
      </c>
      <c r="F6136" s="205">
        <v>475</v>
      </c>
      <c r="G6136" s="205">
        <v>225</v>
      </c>
      <c r="H6136">
        <f t="shared" si="109"/>
        <v>2012</v>
      </c>
    </row>
    <row r="6137" spans="1:8" x14ac:dyDescent="0.3">
      <c r="A6137" s="203">
        <v>41040</v>
      </c>
      <c r="B6137" s="204" t="s">
        <v>720</v>
      </c>
      <c r="C6137" s="204" t="s">
        <v>720</v>
      </c>
      <c r="D6137" s="204" t="s">
        <v>96</v>
      </c>
      <c r="E6137" s="204" t="s">
        <v>712</v>
      </c>
      <c r="F6137" s="205">
        <v>214</v>
      </c>
      <c r="G6137" s="205">
        <v>472</v>
      </c>
      <c r="H6137">
        <f t="shared" si="109"/>
        <v>2012</v>
      </c>
    </row>
    <row r="6138" spans="1:8" x14ac:dyDescent="0.3">
      <c r="A6138" s="203">
        <v>41040</v>
      </c>
      <c r="B6138" s="204" t="s">
        <v>720</v>
      </c>
      <c r="C6138" s="204" t="s">
        <v>720</v>
      </c>
      <c r="D6138" s="204" t="s">
        <v>96</v>
      </c>
      <c r="E6138" s="204" t="s">
        <v>721</v>
      </c>
      <c r="F6138" s="205">
        <v>125</v>
      </c>
      <c r="G6138" s="205">
        <v>605</v>
      </c>
      <c r="H6138">
        <f t="shared" si="109"/>
        <v>2012</v>
      </c>
    </row>
    <row r="6139" spans="1:8" x14ac:dyDescent="0.3">
      <c r="A6139" s="203">
        <v>41040</v>
      </c>
      <c r="B6139" s="204" t="s">
        <v>134</v>
      </c>
      <c r="C6139" s="204" t="s">
        <v>134</v>
      </c>
      <c r="D6139" s="204" t="s">
        <v>711</v>
      </c>
      <c r="E6139" s="204" t="s">
        <v>721</v>
      </c>
      <c r="F6139" s="205">
        <v>6866</v>
      </c>
      <c r="G6139" s="205">
        <v>6622</v>
      </c>
      <c r="H6139">
        <f t="shared" si="109"/>
        <v>2012</v>
      </c>
    </row>
    <row r="6140" spans="1:8" x14ac:dyDescent="0.3">
      <c r="A6140" s="203">
        <v>41040</v>
      </c>
      <c r="B6140" s="204" t="s">
        <v>509</v>
      </c>
      <c r="C6140" s="204" t="s">
        <v>713</v>
      </c>
      <c r="D6140" s="204" t="s">
        <v>96</v>
      </c>
      <c r="E6140" s="204" t="s">
        <v>721</v>
      </c>
      <c r="F6140" s="205">
        <v>3553.0000000000005</v>
      </c>
      <c r="G6140" s="205">
        <v>2244</v>
      </c>
      <c r="H6140">
        <f t="shared" si="109"/>
        <v>2012</v>
      </c>
    </row>
    <row r="6141" spans="1:8" x14ac:dyDescent="0.3">
      <c r="A6141" s="203">
        <v>41040</v>
      </c>
      <c r="B6141" s="204" t="s">
        <v>509</v>
      </c>
      <c r="C6141" s="204" t="s">
        <v>714</v>
      </c>
      <c r="D6141" s="204" t="s">
        <v>96</v>
      </c>
      <c r="E6141" s="204" t="s">
        <v>721</v>
      </c>
      <c r="F6141" s="205">
        <v>749</v>
      </c>
      <c r="G6141" s="205">
        <v>676</v>
      </c>
      <c r="H6141">
        <f t="shared" si="109"/>
        <v>2012</v>
      </c>
    </row>
    <row r="6142" spans="1:8" x14ac:dyDescent="0.3">
      <c r="A6142" s="203">
        <v>41040</v>
      </c>
      <c r="B6142" s="204" t="s">
        <v>509</v>
      </c>
      <c r="C6142" s="204" t="s">
        <v>715</v>
      </c>
      <c r="D6142" s="204" t="s">
        <v>96</v>
      </c>
      <c r="E6142" s="204" t="s">
        <v>721</v>
      </c>
      <c r="F6142" s="205">
        <v>0</v>
      </c>
      <c r="G6142" s="205">
        <v>3342</v>
      </c>
      <c r="H6142">
        <f t="shared" si="109"/>
        <v>2012</v>
      </c>
    </row>
    <row r="6143" spans="1:8" x14ac:dyDescent="0.3">
      <c r="A6143" s="203">
        <v>41040</v>
      </c>
      <c r="B6143" s="204" t="s">
        <v>716</v>
      </c>
      <c r="C6143" s="204" t="s">
        <v>716</v>
      </c>
      <c r="D6143" s="204" t="s">
        <v>96</v>
      </c>
      <c r="E6143" s="204" t="s">
        <v>721</v>
      </c>
      <c r="F6143" s="205">
        <v>1264</v>
      </c>
      <c r="G6143" s="205">
        <v>1779</v>
      </c>
      <c r="H6143">
        <f t="shared" si="109"/>
        <v>2012</v>
      </c>
    </row>
    <row r="6144" spans="1:8" x14ac:dyDescent="0.3">
      <c r="A6144" s="203">
        <v>41040</v>
      </c>
      <c r="B6144" s="204" t="s">
        <v>717</v>
      </c>
      <c r="C6144" s="204" t="s">
        <v>718</v>
      </c>
      <c r="D6144" s="204" t="s">
        <v>96</v>
      </c>
      <c r="E6144" s="204" t="s">
        <v>721</v>
      </c>
      <c r="F6144" s="205">
        <v>898</v>
      </c>
      <c r="G6144" s="205">
        <v>776</v>
      </c>
      <c r="H6144">
        <f t="shared" si="109"/>
        <v>2012</v>
      </c>
    </row>
    <row r="6145" spans="1:8" x14ac:dyDescent="0.3">
      <c r="A6145" s="203">
        <v>41040</v>
      </c>
      <c r="B6145" s="204" t="s">
        <v>717</v>
      </c>
      <c r="C6145" s="204" t="s">
        <v>719</v>
      </c>
      <c r="D6145" s="204" t="s">
        <v>96</v>
      </c>
      <c r="E6145" s="204" t="s">
        <v>721</v>
      </c>
      <c r="F6145" s="205">
        <v>157</v>
      </c>
      <c r="G6145" s="205">
        <v>765</v>
      </c>
      <c r="H6145">
        <f t="shared" si="109"/>
        <v>2012</v>
      </c>
    </row>
    <row r="6146" spans="1:8" x14ac:dyDescent="0.3">
      <c r="A6146" s="203">
        <v>41047</v>
      </c>
      <c r="B6146" s="204" t="s">
        <v>134</v>
      </c>
      <c r="C6146" s="204" t="s">
        <v>134</v>
      </c>
      <c r="D6146" s="204" t="s">
        <v>711</v>
      </c>
      <c r="E6146" s="204" t="s">
        <v>712</v>
      </c>
      <c r="F6146" s="205">
        <v>5664</v>
      </c>
      <c r="G6146" s="205">
        <v>9047</v>
      </c>
      <c r="H6146">
        <f t="shared" si="109"/>
        <v>2012</v>
      </c>
    </row>
    <row r="6147" spans="1:8" x14ac:dyDescent="0.3">
      <c r="A6147" s="203">
        <v>41047</v>
      </c>
      <c r="B6147" s="204" t="s">
        <v>509</v>
      </c>
      <c r="C6147" s="204" t="s">
        <v>713</v>
      </c>
      <c r="D6147" s="204" t="s">
        <v>96</v>
      </c>
      <c r="E6147" s="204" t="s">
        <v>712</v>
      </c>
      <c r="F6147" s="205">
        <v>2994.1000000000004</v>
      </c>
      <c r="G6147" s="205">
        <v>2318.4</v>
      </c>
      <c r="H6147">
        <f t="shared" ref="H6147:H6210" si="110">YEAR(A6147)</f>
        <v>2012</v>
      </c>
    </row>
    <row r="6148" spans="1:8" x14ac:dyDescent="0.3">
      <c r="A6148" s="203">
        <v>41047</v>
      </c>
      <c r="B6148" s="204" t="s">
        <v>509</v>
      </c>
      <c r="C6148" s="204" t="s">
        <v>714</v>
      </c>
      <c r="D6148" s="204" t="s">
        <v>96</v>
      </c>
      <c r="E6148" s="204" t="s">
        <v>712</v>
      </c>
      <c r="F6148" s="205">
        <v>280</v>
      </c>
      <c r="G6148" s="205">
        <v>420</v>
      </c>
      <c r="H6148">
        <f t="shared" si="110"/>
        <v>2012</v>
      </c>
    </row>
    <row r="6149" spans="1:8" x14ac:dyDescent="0.3">
      <c r="A6149" s="203">
        <v>41047</v>
      </c>
      <c r="B6149" s="204" t="s">
        <v>509</v>
      </c>
      <c r="C6149" s="204" t="s">
        <v>715</v>
      </c>
      <c r="D6149" s="204" t="s">
        <v>96</v>
      </c>
      <c r="E6149" s="204" t="s">
        <v>712</v>
      </c>
      <c r="F6149" s="205">
        <v>0</v>
      </c>
      <c r="G6149" s="205">
        <v>2190</v>
      </c>
      <c r="H6149">
        <f t="shared" si="110"/>
        <v>2012</v>
      </c>
    </row>
    <row r="6150" spans="1:8" x14ac:dyDescent="0.3">
      <c r="A6150" s="203">
        <v>41047</v>
      </c>
      <c r="B6150" s="204" t="s">
        <v>716</v>
      </c>
      <c r="C6150" s="204" t="s">
        <v>716</v>
      </c>
      <c r="D6150" s="204" t="s">
        <v>96</v>
      </c>
      <c r="E6150" s="204" t="s">
        <v>712</v>
      </c>
      <c r="F6150" s="205">
        <v>707</v>
      </c>
      <c r="G6150" s="205">
        <v>1364</v>
      </c>
      <c r="H6150">
        <f t="shared" si="110"/>
        <v>2012</v>
      </c>
    </row>
    <row r="6151" spans="1:8" x14ac:dyDescent="0.3">
      <c r="A6151" s="203">
        <v>41047</v>
      </c>
      <c r="B6151" s="204" t="s">
        <v>717</v>
      </c>
      <c r="C6151" s="204" t="s">
        <v>718</v>
      </c>
      <c r="D6151" s="204" t="s">
        <v>96</v>
      </c>
      <c r="E6151" s="204" t="s">
        <v>712</v>
      </c>
      <c r="F6151" s="205">
        <v>1097</v>
      </c>
      <c r="G6151" s="205">
        <v>1191</v>
      </c>
      <c r="H6151">
        <f t="shared" si="110"/>
        <v>2012</v>
      </c>
    </row>
    <row r="6152" spans="1:8" x14ac:dyDescent="0.3">
      <c r="A6152" s="203">
        <v>41047</v>
      </c>
      <c r="B6152" s="204" t="s">
        <v>717</v>
      </c>
      <c r="C6152" s="204" t="s">
        <v>719</v>
      </c>
      <c r="D6152" s="204" t="s">
        <v>96</v>
      </c>
      <c r="E6152" s="204" t="s">
        <v>712</v>
      </c>
      <c r="F6152" s="205">
        <v>193</v>
      </c>
      <c r="G6152" s="205">
        <v>272</v>
      </c>
      <c r="H6152">
        <f t="shared" si="110"/>
        <v>2012</v>
      </c>
    </row>
    <row r="6153" spans="1:8" x14ac:dyDescent="0.3">
      <c r="A6153" s="203">
        <v>41047</v>
      </c>
      <c r="B6153" s="204" t="s">
        <v>720</v>
      </c>
      <c r="C6153" s="204" t="s">
        <v>720</v>
      </c>
      <c r="D6153" s="204" t="s">
        <v>96</v>
      </c>
      <c r="E6153" s="204" t="s">
        <v>712</v>
      </c>
      <c r="F6153" s="205">
        <v>237</v>
      </c>
      <c r="G6153" s="205">
        <v>504</v>
      </c>
      <c r="H6153">
        <f t="shared" si="110"/>
        <v>2012</v>
      </c>
    </row>
    <row r="6154" spans="1:8" x14ac:dyDescent="0.3">
      <c r="A6154" s="203">
        <v>41047</v>
      </c>
      <c r="B6154" s="204" t="s">
        <v>720</v>
      </c>
      <c r="C6154" s="204" t="s">
        <v>720</v>
      </c>
      <c r="D6154" s="204" t="s">
        <v>96</v>
      </c>
      <c r="E6154" s="204" t="s">
        <v>721</v>
      </c>
      <c r="F6154" s="205">
        <v>104</v>
      </c>
      <c r="G6154" s="205">
        <v>586</v>
      </c>
      <c r="H6154">
        <f t="shared" si="110"/>
        <v>2012</v>
      </c>
    </row>
    <row r="6155" spans="1:8" x14ac:dyDescent="0.3">
      <c r="A6155" s="203">
        <v>41047</v>
      </c>
      <c r="B6155" s="204" t="s">
        <v>134</v>
      </c>
      <c r="C6155" s="204" t="s">
        <v>134</v>
      </c>
      <c r="D6155" s="204" t="s">
        <v>711</v>
      </c>
      <c r="E6155" s="204" t="s">
        <v>721</v>
      </c>
      <c r="F6155" s="205">
        <v>7122</v>
      </c>
      <c r="G6155" s="205">
        <v>6655</v>
      </c>
      <c r="H6155">
        <f t="shared" si="110"/>
        <v>2012</v>
      </c>
    </row>
    <row r="6156" spans="1:8" x14ac:dyDescent="0.3">
      <c r="A6156" s="203">
        <v>41047</v>
      </c>
      <c r="B6156" s="204" t="s">
        <v>509</v>
      </c>
      <c r="C6156" s="204" t="s">
        <v>713</v>
      </c>
      <c r="D6156" s="204" t="s">
        <v>96</v>
      </c>
      <c r="E6156" s="204" t="s">
        <v>721</v>
      </c>
      <c r="F6156" s="205">
        <v>4605.7000000000007</v>
      </c>
      <c r="G6156" s="205">
        <v>2262.7000000000003</v>
      </c>
      <c r="H6156">
        <f t="shared" si="110"/>
        <v>2012</v>
      </c>
    </row>
    <row r="6157" spans="1:8" x14ac:dyDescent="0.3">
      <c r="A6157" s="203">
        <v>41047</v>
      </c>
      <c r="B6157" s="204" t="s">
        <v>509</v>
      </c>
      <c r="C6157" s="204" t="s">
        <v>714</v>
      </c>
      <c r="D6157" s="204" t="s">
        <v>96</v>
      </c>
      <c r="E6157" s="204" t="s">
        <v>721</v>
      </c>
      <c r="F6157" s="205">
        <v>396</v>
      </c>
      <c r="G6157" s="205">
        <v>526</v>
      </c>
      <c r="H6157">
        <f t="shared" si="110"/>
        <v>2012</v>
      </c>
    </row>
    <row r="6158" spans="1:8" x14ac:dyDescent="0.3">
      <c r="A6158" s="203">
        <v>41047</v>
      </c>
      <c r="B6158" s="204" t="s">
        <v>509</v>
      </c>
      <c r="C6158" s="204" t="s">
        <v>715</v>
      </c>
      <c r="D6158" s="204" t="s">
        <v>96</v>
      </c>
      <c r="E6158" s="204" t="s">
        <v>721</v>
      </c>
      <c r="F6158" s="205">
        <v>0</v>
      </c>
      <c r="G6158" s="205">
        <v>3355</v>
      </c>
      <c r="H6158">
        <f t="shared" si="110"/>
        <v>2012</v>
      </c>
    </row>
    <row r="6159" spans="1:8" x14ac:dyDescent="0.3">
      <c r="A6159" s="203">
        <v>41047</v>
      </c>
      <c r="B6159" s="204" t="s">
        <v>716</v>
      </c>
      <c r="C6159" s="204" t="s">
        <v>716</v>
      </c>
      <c r="D6159" s="204" t="s">
        <v>96</v>
      </c>
      <c r="E6159" s="204" t="s">
        <v>721</v>
      </c>
      <c r="F6159" s="205">
        <v>1203</v>
      </c>
      <c r="G6159" s="205">
        <v>1415</v>
      </c>
      <c r="H6159">
        <f t="shared" si="110"/>
        <v>2012</v>
      </c>
    </row>
    <row r="6160" spans="1:8" x14ac:dyDescent="0.3">
      <c r="A6160" s="203">
        <v>41047</v>
      </c>
      <c r="B6160" s="204" t="s">
        <v>717</v>
      </c>
      <c r="C6160" s="204" t="s">
        <v>718</v>
      </c>
      <c r="D6160" s="204" t="s">
        <v>96</v>
      </c>
      <c r="E6160" s="204" t="s">
        <v>721</v>
      </c>
      <c r="F6160" s="205">
        <v>1009</v>
      </c>
      <c r="G6160" s="205">
        <v>943</v>
      </c>
      <c r="H6160">
        <f t="shared" si="110"/>
        <v>2012</v>
      </c>
    </row>
    <row r="6161" spans="1:8" x14ac:dyDescent="0.3">
      <c r="A6161" s="203">
        <v>41047</v>
      </c>
      <c r="B6161" s="204" t="s">
        <v>717</v>
      </c>
      <c r="C6161" s="204" t="s">
        <v>719</v>
      </c>
      <c r="D6161" s="204" t="s">
        <v>96</v>
      </c>
      <c r="E6161" s="204" t="s">
        <v>721</v>
      </c>
      <c r="F6161" s="205">
        <v>58</v>
      </c>
      <c r="G6161" s="205">
        <v>793</v>
      </c>
      <c r="H6161">
        <f t="shared" si="110"/>
        <v>2012</v>
      </c>
    </row>
    <row r="6162" spans="1:8" x14ac:dyDescent="0.3">
      <c r="A6162" s="203">
        <v>41054</v>
      </c>
      <c r="B6162" s="204" t="s">
        <v>134</v>
      </c>
      <c r="C6162" s="204" t="s">
        <v>134</v>
      </c>
      <c r="D6162" s="204" t="s">
        <v>711</v>
      </c>
      <c r="E6162" s="204" t="s">
        <v>712</v>
      </c>
      <c r="F6162" s="205">
        <v>5619</v>
      </c>
      <c r="G6162" s="205">
        <v>8852</v>
      </c>
      <c r="H6162">
        <f t="shared" si="110"/>
        <v>2012</v>
      </c>
    </row>
    <row r="6163" spans="1:8" x14ac:dyDescent="0.3">
      <c r="A6163" s="203">
        <v>41054</v>
      </c>
      <c r="B6163" s="204" t="s">
        <v>509</v>
      </c>
      <c r="C6163" s="204" t="s">
        <v>713</v>
      </c>
      <c r="D6163" s="204" t="s">
        <v>96</v>
      </c>
      <c r="E6163" s="204" t="s">
        <v>712</v>
      </c>
      <c r="F6163" s="205">
        <v>3068.1000000000004</v>
      </c>
      <c r="G6163" s="205">
        <v>2597.8000000000002</v>
      </c>
      <c r="H6163">
        <f t="shared" si="110"/>
        <v>2012</v>
      </c>
    </row>
    <row r="6164" spans="1:8" x14ac:dyDescent="0.3">
      <c r="A6164" s="203">
        <v>41054</v>
      </c>
      <c r="B6164" s="204" t="s">
        <v>509</v>
      </c>
      <c r="C6164" s="204" t="s">
        <v>714</v>
      </c>
      <c r="D6164" s="204" t="s">
        <v>96</v>
      </c>
      <c r="E6164" s="204" t="s">
        <v>712</v>
      </c>
      <c r="F6164" s="205">
        <v>263</v>
      </c>
      <c r="G6164" s="205">
        <v>227</v>
      </c>
      <c r="H6164">
        <f t="shared" si="110"/>
        <v>2012</v>
      </c>
    </row>
    <row r="6165" spans="1:8" x14ac:dyDescent="0.3">
      <c r="A6165" s="203">
        <v>41054</v>
      </c>
      <c r="B6165" s="204" t="s">
        <v>509</v>
      </c>
      <c r="C6165" s="204" t="s">
        <v>715</v>
      </c>
      <c r="D6165" s="204" t="s">
        <v>96</v>
      </c>
      <c r="E6165" s="204" t="s">
        <v>712</v>
      </c>
      <c r="F6165" s="205">
        <v>0</v>
      </c>
      <c r="G6165" s="205">
        <v>2344</v>
      </c>
      <c r="H6165">
        <f t="shared" si="110"/>
        <v>2012</v>
      </c>
    </row>
    <row r="6166" spans="1:8" x14ac:dyDescent="0.3">
      <c r="A6166" s="203">
        <v>41054</v>
      </c>
      <c r="B6166" s="204" t="s">
        <v>716</v>
      </c>
      <c r="C6166" s="204" t="s">
        <v>716</v>
      </c>
      <c r="D6166" s="204" t="s">
        <v>96</v>
      </c>
      <c r="E6166" s="204" t="s">
        <v>712</v>
      </c>
      <c r="F6166" s="205">
        <v>786</v>
      </c>
      <c r="G6166" s="205">
        <v>1485</v>
      </c>
      <c r="H6166">
        <f t="shared" si="110"/>
        <v>2012</v>
      </c>
    </row>
    <row r="6167" spans="1:8" x14ac:dyDescent="0.3">
      <c r="A6167" s="203">
        <v>41054</v>
      </c>
      <c r="B6167" s="204" t="s">
        <v>717</v>
      </c>
      <c r="C6167" s="204" t="s">
        <v>718</v>
      </c>
      <c r="D6167" s="204" t="s">
        <v>96</v>
      </c>
      <c r="E6167" s="204" t="s">
        <v>712</v>
      </c>
      <c r="F6167" s="205">
        <v>1125</v>
      </c>
      <c r="G6167" s="205">
        <v>1093</v>
      </c>
      <c r="H6167">
        <f t="shared" si="110"/>
        <v>2012</v>
      </c>
    </row>
    <row r="6168" spans="1:8" x14ac:dyDescent="0.3">
      <c r="A6168" s="203">
        <v>41054</v>
      </c>
      <c r="B6168" s="204" t="s">
        <v>717</v>
      </c>
      <c r="C6168" s="204" t="s">
        <v>719</v>
      </c>
      <c r="D6168" s="204" t="s">
        <v>96</v>
      </c>
      <c r="E6168" s="204" t="s">
        <v>712</v>
      </c>
      <c r="F6168" s="205">
        <v>272</v>
      </c>
      <c r="G6168" s="205">
        <v>237</v>
      </c>
      <c r="H6168">
        <f t="shared" si="110"/>
        <v>2012</v>
      </c>
    </row>
    <row r="6169" spans="1:8" x14ac:dyDescent="0.3">
      <c r="A6169" s="203">
        <v>41054</v>
      </c>
      <c r="B6169" s="204" t="s">
        <v>720</v>
      </c>
      <c r="C6169" s="204" t="s">
        <v>720</v>
      </c>
      <c r="D6169" s="204" t="s">
        <v>96</v>
      </c>
      <c r="E6169" s="204" t="s">
        <v>712</v>
      </c>
      <c r="F6169" s="205">
        <v>214</v>
      </c>
      <c r="G6169" s="205">
        <v>462</v>
      </c>
      <c r="H6169">
        <f t="shared" si="110"/>
        <v>2012</v>
      </c>
    </row>
    <row r="6170" spans="1:8" x14ac:dyDescent="0.3">
      <c r="A6170" s="203">
        <v>41054</v>
      </c>
      <c r="B6170" s="204" t="s">
        <v>720</v>
      </c>
      <c r="C6170" s="204" t="s">
        <v>720</v>
      </c>
      <c r="D6170" s="204" t="s">
        <v>96</v>
      </c>
      <c r="E6170" s="204" t="s">
        <v>721</v>
      </c>
      <c r="F6170" s="205">
        <v>117</v>
      </c>
      <c r="G6170" s="205">
        <v>510</v>
      </c>
      <c r="H6170">
        <f t="shared" si="110"/>
        <v>2012</v>
      </c>
    </row>
    <row r="6171" spans="1:8" x14ac:dyDescent="0.3">
      <c r="A6171" s="203">
        <v>41054</v>
      </c>
      <c r="B6171" s="204" t="s">
        <v>134</v>
      </c>
      <c r="C6171" s="204" t="s">
        <v>134</v>
      </c>
      <c r="D6171" s="204" t="s">
        <v>711</v>
      </c>
      <c r="E6171" s="204" t="s">
        <v>721</v>
      </c>
      <c r="F6171" s="205">
        <v>7020</v>
      </c>
      <c r="G6171" s="205">
        <v>6817</v>
      </c>
      <c r="H6171">
        <f t="shared" si="110"/>
        <v>2012</v>
      </c>
    </row>
    <row r="6172" spans="1:8" x14ac:dyDescent="0.3">
      <c r="A6172" s="203">
        <v>41054</v>
      </c>
      <c r="B6172" s="204" t="s">
        <v>509</v>
      </c>
      <c r="C6172" s="204" t="s">
        <v>713</v>
      </c>
      <c r="D6172" s="204" t="s">
        <v>96</v>
      </c>
      <c r="E6172" s="204" t="s">
        <v>721</v>
      </c>
      <c r="F6172" s="205">
        <v>4006.2000000000003</v>
      </c>
      <c r="G6172" s="205">
        <v>2533.3000000000002</v>
      </c>
      <c r="H6172">
        <f t="shared" si="110"/>
        <v>2012</v>
      </c>
    </row>
    <row r="6173" spans="1:8" x14ac:dyDescent="0.3">
      <c r="A6173" s="203">
        <v>41054</v>
      </c>
      <c r="B6173" s="204" t="s">
        <v>509</v>
      </c>
      <c r="C6173" s="204" t="s">
        <v>714</v>
      </c>
      <c r="D6173" s="204" t="s">
        <v>96</v>
      </c>
      <c r="E6173" s="204" t="s">
        <v>721</v>
      </c>
      <c r="F6173" s="205">
        <v>678</v>
      </c>
      <c r="G6173" s="205">
        <v>746</v>
      </c>
      <c r="H6173">
        <f t="shared" si="110"/>
        <v>2012</v>
      </c>
    </row>
    <row r="6174" spans="1:8" x14ac:dyDescent="0.3">
      <c r="A6174" s="203">
        <v>41054</v>
      </c>
      <c r="B6174" s="204" t="s">
        <v>509</v>
      </c>
      <c r="C6174" s="204" t="s">
        <v>715</v>
      </c>
      <c r="D6174" s="204" t="s">
        <v>96</v>
      </c>
      <c r="E6174" s="204" t="s">
        <v>721</v>
      </c>
      <c r="F6174" s="205">
        <v>0</v>
      </c>
      <c r="G6174" s="205">
        <v>3427</v>
      </c>
      <c r="H6174">
        <f t="shared" si="110"/>
        <v>2012</v>
      </c>
    </row>
    <row r="6175" spans="1:8" x14ac:dyDescent="0.3">
      <c r="A6175" s="203">
        <v>41054</v>
      </c>
      <c r="B6175" s="204" t="s">
        <v>716</v>
      </c>
      <c r="C6175" s="204" t="s">
        <v>716</v>
      </c>
      <c r="D6175" s="204" t="s">
        <v>96</v>
      </c>
      <c r="E6175" s="204" t="s">
        <v>721</v>
      </c>
      <c r="F6175" s="205">
        <v>1204</v>
      </c>
      <c r="G6175" s="205">
        <v>1543</v>
      </c>
      <c r="H6175">
        <f t="shared" si="110"/>
        <v>2012</v>
      </c>
    </row>
    <row r="6176" spans="1:8" x14ac:dyDescent="0.3">
      <c r="A6176" s="203">
        <v>41054</v>
      </c>
      <c r="B6176" s="204" t="s">
        <v>717</v>
      </c>
      <c r="C6176" s="204" t="s">
        <v>718</v>
      </c>
      <c r="D6176" s="204" t="s">
        <v>96</v>
      </c>
      <c r="E6176" s="204" t="s">
        <v>721</v>
      </c>
      <c r="F6176" s="205">
        <v>859</v>
      </c>
      <c r="G6176" s="205">
        <v>899</v>
      </c>
      <c r="H6176">
        <f t="shared" si="110"/>
        <v>2012</v>
      </c>
    </row>
    <row r="6177" spans="1:8" x14ac:dyDescent="0.3">
      <c r="A6177" s="203">
        <v>41054</v>
      </c>
      <c r="B6177" s="204" t="s">
        <v>717</v>
      </c>
      <c r="C6177" s="204" t="s">
        <v>719</v>
      </c>
      <c r="D6177" s="204" t="s">
        <v>96</v>
      </c>
      <c r="E6177" s="204" t="s">
        <v>721</v>
      </c>
      <c r="F6177" s="205">
        <v>142</v>
      </c>
      <c r="G6177" s="205">
        <v>839</v>
      </c>
      <c r="H6177">
        <f t="shared" si="110"/>
        <v>2012</v>
      </c>
    </row>
    <row r="6178" spans="1:8" x14ac:dyDescent="0.3">
      <c r="A6178" s="203">
        <v>41061</v>
      </c>
      <c r="B6178" s="204" t="s">
        <v>134</v>
      </c>
      <c r="C6178" s="204" t="s">
        <v>134</v>
      </c>
      <c r="D6178" s="204" t="s">
        <v>711</v>
      </c>
      <c r="E6178" s="204" t="s">
        <v>712</v>
      </c>
      <c r="F6178" s="205">
        <v>5514</v>
      </c>
      <c r="G6178" s="205">
        <v>8494</v>
      </c>
      <c r="H6178">
        <f t="shared" si="110"/>
        <v>2012</v>
      </c>
    </row>
    <row r="6179" spans="1:8" x14ac:dyDescent="0.3">
      <c r="A6179" s="203">
        <v>41061</v>
      </c>
      <c r="B6179" s="204" t="s">
        <v>509</v>
      </c>
      <c r="C6179" s="204" t="s">
        <v>713</v>
      </c>
      <c r="D6179" s="204" t="s">
        <v>96</v>
      </c>
      <c r="E6179" s="204" t="s">
        <v>712</v>
      </c>
      <c r="F6179" s="205">
        <v>2802.1000000000004</v>
      </c>
      <c r="G6179" s="205">
        <v>2344.3000000000002</v>
      </c>
      <c r="H6179">
        <f t="shared" si="110"/>
        <v>2012</v>
      </c>
    </row>
    <row r="6180" spans="1:8" x14ac:dyDescent="0.3">
      <c r="A6180" s="203">
        <v>41061</v>
      </c>
      <c r="B6180" s="204" t="s">
        <v>509</v>
      </c>
      <c r="C6180" s="204" t="s">
        <v>714</v>
      </c>
      <c r="D6180" s="204" t="s">
        <v>96</v>
      </c>
      <c r="E6180" s="204" t="s">
        <v>712</v>
      </c>
      <c r="F6180" s="205">
        <v>657</v>
      </c>
      <c r="G6180" s="205">
        <v>515</v>
      </c>
      <c r="H6180">
        <f t="shared" si="110"/>
        <v>2012</v>
      </c>
    </row>
    <row r="6181" spans="1:8" x14ac:dyDescent="0.3">
      <c r="A6181" s="203">
        <v>41061</v>
      </c>
      <c r="B6181" s="204" t="s">
        <v>509</v>
      </c>
      <c r="C6181" s="204" t="s">
        <v>715</v>
      </c>
      <c r="D6181" s="204" t="s">
        <v>96</v>
      </c>
      <c r="E6181" s="204" t="s">
        <v>712</v>
      </c>
      <c r="F6181" s="205">
        <v>0</v>
      </c>
      <c r="G6181" s="205">
        <v>2423</v>
      </c>
      <c r="H6181">
        <f t="shared" si="110"/>
        <v>2012</v>
      </c>
    </row>
    <row r="6182" spans="1:8" x14ac:dyDescent="0.3">
      <c r="A6182" s="203">
        <v>41061</v>
      </c>
      <c r="B6182" s="204" t="s">
        <v>716</v>
      </c>
      <c r="C6182" s="204" t="s">
        <v>716</v>
      </c>
      <c r="D6182" s="204" t="s">
        <v>96</v>
      </c>
      <c r="E6182" s="204" t="s">
        <v>712</v>
      </c>
      <c r="F6182" s="205">
        <v>782</v>
      </c>
      <c r="G6182" s="205">
        <v>1399</v>
      </c>
      <c r="H6182">
        <f t="shared" si="110"/>
        <v>2012</v>
      </c>
    </row>
    <row r="6183" spans="1:8" x14ac:dyDescent="0.3">
      <c r="A6183" s="203">
        <v>41061</v>
      </c>
      <c r="B6183" s="204" t="s">
        <v>717</v>
      </c>
      <c r="C6183" s="204" t="s">
        <v>718</v>
      </c>
      <c r="D6183" s="204" t="s">
        <v>96</v>
      </c>
      <c r="E6183" s="204" t="s">
        <v>712</v>
      </c>
      <c r="F6183" s="205">
        <v>783</v>
      </c>
      <c r="G6183" s="205">
        <v>795</v>
      </c>
      <c r="H6183">
        <f t="shared" si="110"/>
        <v>2012</v>
      </c>
    </row>
    <row r="6184" spans="1:8" x14ac:dyDescent="0.3">
      <c r="A6184" s="203">
        <v>41061</v>
      </c>
      <c r="B6184" s="204" t="s">
        <v>717</v>
      </c>
      <c r="C6184" s="204" t="s">
        <v>719</v>
      </c>
      <c r="D6184" s="204" t="s">
        <v>96</v>
      </c>
      <c r="E6184" s="204" t="s">
        <v>712</v>
      </c>
      <c r="F6184" s="205">
        <v>353</v>
      </c>
      <c r="G6184" s="205">
        <v>290</v>
      </c>
      <c r="H6184">
        <f t="shared" si="110"/>
        <v>2012</v>
      </c>
    </row>
    <row r="6185" spans="1:8" x14ac:dyDescent="0.3">
      <c r="A6185" s="203">
        <v>41061</v>
      </c>
      <c r="B6185" s="204" t="s">
        <v>720</v>
      </c>
      <c r="C6185" s="204" t="s">
        <v>720</v>
      </c>
      <c r="D6185" s="204" t="s">
        <v>96</v>
      </c>
      <c r="E6185" s="204" t="s">
        <v>712</v>
      </c>
      <c r="F6185" s="205">
        <v>230</v>
      </c>
      <c r="G6185" s="205">
        <v>497</v>
      </c>
      <c r="H6185">
        <f t="shared" si="110"/>
        <v>2012</v>
      </c>
    </row>
    <row r="6186" spans="1:8" x14ac:dyDescent="0.3">
      <c r="A6186" s="203">
        <v>41061</v>
      </c>
      <c r="B6186" s="204" t="s">
        <v>720</v>
      </c>
      <c r="C6186" s="204" t="s">
        <v>720</v>
      </c>
      <c r="D6186" s="204" t="s">
        <v>96</v>
      </c>
      <c r="E6186" s="204" t="s">
        <v>721</v>
      </c>
      <c r="F6186" s="205">
        <v>3</v>
      </c>
      <c r="G6186" s="205">
        <v>544</v>
      </c>
      <c r="H6186">
        <f t="shared" si="110"/>
        <v>2012</v>
      </c>
    </row>
    <row r="6187" spans="1:8" x14ac:dyDescent="0.3">
      <c r="A6187" s="203">
        <v>41061</v>
      </c>
      <c r="B6187" s="204" t="s">
        <v>134</v>
      </c>
      <c r="C6187" s="204" t="s">
        <v>134</v>
      </c>
      <c r="D6187" s="204" t="s">
        <v>711</v>
      </c>
      <c r="E6187" s="204" t="s">
        <v>721</v>
      </c>
      <c r="F6187" s="205">
        <v>6873</v>
      </c>
      <c r="G6187" s="205">
        <v>6441</v>
      </c>
      <c r="H6187">
        <f t="shared" si="110"/>
        <v>2012</v>
      </c>
    </row>
    <row r="6188" spans="1:8" x14ac:dyDescent="0.3">
      <c r="A6188" s="203">
        <v>41061</v>
      </c>
      <c r="B6188" s="204" t="s">
        <v>509</v>
      </c>
      <c r="C6188" s="204" t="s">
        <v>713</v>
      </c>
      <c r="D6188" s="204" t="s">
        <v>96</v>
      </c>
      <c r="E6188" s="204" t="s">
        <v>721</v>
      </c>
      <c r="F6188" s="205">
        <v>4154.7000000000007</v>
      </c>
      <c r="G6188" s="205">
        <v>2670.8</v>
      </c>
      <c r="H6188">
        <f t="shared" si="110"/>
        <v>2012</v>
      </c>
    </row>
    <row r="6189" spans="1:8" x14ac:dyDescent="0.3">
      <c r="A6189" s="203">
        <v>41061</v>
      </c>
      <c r="B6189" s="204" t="s">
        <v>509</v>
      </c>
      <c r="C6189" s="204" t="s">
        <v>714</v>
      </c>
      <c r="D6189" s="204" t="s">
        <v>96</v>
      </c>
      <c r="E6189" s="204" t="s">
        <v>721</v>
      </c>
      <c r="F6189" s="205">
        <v>551</v>
      </c>
      <c r="G6189" s="205">
        <v>590</v>
      </c>
      <c r="H6189">
        <f t="shared" si="110"/>
        <v>2012</v>
      </c>
    </row>
    <row r="6190" spans="1:8" x14ac:dyDescent="0.3">
      <c r="A6190" s="203">
        <v>41061</v>
      </c>
      <c r="B6190" s="204" t="s">
        <v>509</v>
      </c>
      <c r="C6190" s="204" t="s">
        <v>715</v>
      </c>
      <c r="D6190" s="204" t="s">
        <v>96</v>
      </c>
      <c r="E6190" s="204" t="s">
        <v>721</v>
      </c>
      <c r="F6190" s="205">
        <v>0</v>
      </c>
      <c r="G6190" s="205">
        <v>3481</v>
      </c>
      <c r="H6190">
        <f t="shared" si="110"/>
        <v>2012</v>
      </c>
    </row>
    <row r="6191" spans="1:8" x14ac:dyDescent="0.3">
      <c r="A6191" s="203">
        <v>41061</v>
      </c>
      <c r="B6191" s="204" t="s">
        <v>716</v>
      </c>
      <c r="C6191" s="204" t="s">
        <v>716</v>
      </c>
      <c r="D6191" s="204" t="s">
        <v>96</v>
      </c>
      <c r="E6191" s="204" t="s">
        <v>721</v>
      </c>
      <c r="F6191" s="205">
        <v>1239</v>
      </c>
      <c r="G6191" s="205">
        <v>1586</v>
      </c>
      <c r="H6191">
        <f t="shared" si="110"/>
        <v>2012</v>
      </c>
    </row>
    <row r="6192" spans="1:8" x14ac:dyDescent="0.3">
      <c r="A6192" s="203">
        <v>41061</v>
      </c>
      <c r="B6192" s="204" t="s">
        <v>717</v>
      </c>
      <c r="C6192" s="204" t="s">
        <v>718</v>
      </c>
      <c r="D6192" s="204" t="s">
        <v>96</v>
      </c>
      <c r="E6192" s="204" t="s">
        <v>721</v>
      </c>
      <c r="F6192" s="205">
        <v>890</v>
      </c>
      <c r="G6192" s="205">
        <v>980</v>
      </c>
      <c r="H6192">
        <f t="shared" si="110"/>
        <v>2012</v>
      </c>
    </row>
    <row r="6193" spans="1:8" x14ac:dyDescent="0.3">
      <c r="A6193" s="203">
        <v>41061</v>
      </c>
      <c r="B6193" s="204" t="s">
        <v>717</v>
      </c>
      <c r="C6193" s="204" t="s">
        <v>719</v>
      </c>
      <c r="D6193" s="204" t="s">
        <v>96</v>
      </c>
      <c r="E6193" s="204" t="s">
        <v>721</v>
      </c>
      <c r="F6193" s="205">
        <v>427</v>
      </c>
      <c r="G6193" s="205">
        <v>1004</v>
      </c>
      <c r="H6193">
        <f t="shared" si="110"/>
        <v>2012</v>
      </c>
    </row>
    <row r="6194" spans="1:8" x14ac:dyDescent="0.3">
      <c r="A6194" s="203">
        <v>41068</v>
      </c>
      <c r="B6194" s="204" t="s">
        <v>134</v>
      </c>
      <c r="C6194" s="204" t="s">
        <v>134</v>
      </c>
      <c r="D6194" s="204" t="s">
        <v>711</v>
      </c>
      <c r="E6194" s="204" t="s">
        <v>712</v>
      </c>
      <c r="F6194" s="205">
        <v>5597</v>
      </c>
      <c r="G6194" s="205">
        <v>8940</v>
      </c>
      <c r="H6194">
        <f t="shared" si="110"/>
        <v>2012</v>
      </c>
    </row>
    <row r="6195" spans="1:8" x14ac:dyDescent="0.3">
      <c r="A6195" s="203">
        <v>41068</v>
      </c>
      <c r="B6195" s="204" t="s">
        <v>509</v>
      </c>
      <c r="C6195" s="204" t="s">
        <v>713</v>
      </c>
      <c r="D6195" s="204" t="s">
        <v>96</v>
      </c>
      <c r="E6195" s="204" t="s">
        <v>712</v>
      </c>
      <c r="F6195" s="205">
        <v>2644.6000000000004</v>
      </c>
      <c r="G6195" s="205">
        <v>2383.1000000000004</v>
      </c>
      <c r="H6195">
        <f t="shared" si="110"/>
        <v>2012</v>
      </c>
    </row>
    <row r="6196" spans="1:8" x14ac:dyDescent="0.3">
      <c r="A6196" s="203">
        <v>41068</v>
      </c>
      <c r="B6196" s="204" t="s">
        <v>509</v>
      </c>
      <c r="C6196" s="204" t="s">
        <v>714</v>
      </c>
      <c r="D6196" s="204" t="s">
        <v>96</v>
      </c>
      <c r="E6196" s="204" t="s">
        <v>712</v>
      </c>
      <c r="F6196" s="205">
        <v>731</v>
      </c>
      <c r="G6196" s="205">
        <v>658</v>
      </c>
      <c r="H6196">
        <f t="shared" si="110"/>
        <v>2012</v>
      </c>
    </row>
    <row r="6197" spans="1:8" x14ac:dyDescent="0.3">
      <c r="A6197" s="203">
        <v>41068</v>
      </c>
      <c r="B6197" s="204" t="s">
        <v>509</v>
      </c>
      <c r="C6197" s="204" t="s">
        <v>715</v>
      </c>
      <c r="D6197" s="204" t="s">
        <v>96</v>
      </c>
      <c r="E6197" s="204" t="s">
        <v>712</v>
      </c>
      <c r="F6197" s="205">
        <v>0</v>
      </c>
      <c r="G6197" s="205">
        <v>2561</v>
      </c>
      <c r="H6197">
        <f t="shared" si="110"/>
        <v>2012</v>
      </c>
    </row>
    <row r="6198" spans="1:8" x14ac:dyDescent="0.3">
      <c r="A6198" s="203">
        <v>41068</v>
      </c>
      <c r="B6198" s="204" t="s">
        <v>716</v>
      </c>
      <c r="C6198" s="204" t="s">
        <v>716</v>
      </c>
      <c r="D6198" s="204" t="s">
        <v>96</v>
      </c>
      <c r="E6198" s="204" t="s">
        <v>712</v>
      </c>
      <c r="F6198" s="205">
        <v>780</v>
      </c>
      <c r="G6198" s="205">
        <v>1550</v>
      </c>
      <c r="H6198">
        <f t="shared" si="110"/>
        <v>2012</v>
      </c>
    </row>
    <row r="6199" spans="1:8" x14ac:dyDescent="0.3">
      <c r="A6199" s="203">
        <v>41068</v>
      </c>
      <c r="B6199" s="204" t="s">
        <v>717</v>
      </c>
      <c r="C6199" s="204" t="s">
        <v>718</v>
      </c>
      <c r="D6199" s="204" t="s">
        <v>96</v>
      </c>
      <c r="E6199" s="204" t="s">
        <v>712</v>
      </c>
      <c r="F6199" s="205">
        <v>1054</v>
      </c>
      <c r="G6199" s="205">
        <v>1025</v>
      </c>
      <c r="H6199">
        <f t="shared" si="110"/>
        <v>2012</v>
      </c>
    </row>
    <row r="6200" spans="1:8" x14ac:dyDescent="0.3">
      <c r="A6200" s="203">
        <v>41068</v>
      </c>
      <c r="B6200" s="204" t="s">
        <v>717</v>
      </c>
      <c r="C6200" s="204" t="s">
        <v>719</v>
      </c>
      <c r="D6200" s="204" t="s">
        <v>96</v>
      </c>
      <c r="E6200" s="204" t="s">
        <v>712</v>
      </c>
      <c r="F6200" s="205">
        <v>329</v>
      </c>
      <c r="G6200" s="205">
        <v>246</v>
      </c>
      <c r="H6200">
        <f t="shared" si="110"/>
        <v>2012</v>
      </c>
    </row>
    <row r="6201" spans="1:8" x14ac:dyDescent="0.3">
      <c r="A6201" s="203">
        <v>41068</v>
      </c>
      <c r="B6201" s="204" t="s">
        <v>720</v>
      </c>
      <c r="C6201" s="204" t="s">
        <v>720</v>
      </c>
      <c r="D6201" s="204" t="s">
        <v>96</v>
      </c>
      <c r="E6201" s="204" t="s">
        <v>712</v>
      </c>
      <c r="F6201" s="205">
        <v>213</v>
      </c>
      <c r="G6201" s="205">
        <v>492</v>
      </c>
      <c r="H6201">
        <f t="shared" si="110"/>
        <v>2012</v>
      </c>
    </row>
    <row r="6202" spans="1:8" x14ac:dyDescent="0.3">
      <c r="A6202" s="203">
        <v>41068</v>
      </c>
      <c r="B6202" s="204" t="s">
        <v>720</v>
      </c>
      <c r="C6202" s="204" t="s">
        <v>720</v>
      </c>
      <c r="D6202" s="204" t="s">
        <v>96</v>
      </c>
      <c r="E6202" s="204" t="s">
        <v>721</v>
      </c>
      <c r="F6202" s="205">
        <v>75</v>
      </c>
      <c r="G6202" s="205">
        <v>581</v>
      </c>
      <c r="H6202">
        <f t="shared" si="110"/>
        <v>2012</v>
      </c>
    </row>
    <row r="6203" spans="1:8" x14ac:dyDescent="0.3">
      <c r="A6203" s="203">
        <v>41068</v>
      </c>
      <c r="B6203" s="204" t="s">
        <v>134</v>
      </c>
      <c r="C6203" s="204" t="s">
        <v>134</v>
      </c>
      <c r="D6203" s="204" t="s">
        <v>711</v>
      </c>
      <c r="E6203" s="204" t="s">
        <v>721</v>
      </c>
      <c r="F6203" s="205">
        <v>6860</v>
      </c>
      <c r="G6203" s="205">
        <v>6542</v>
      </c>
      <c r="H6203">
        <f t="shared" si="110"/>
        <v>2012</v>
      </c>
    </row>
    <row r="6204" spans="1:8" x14ac:dyDescent="0.3">
      <c r="A6204" s="203">
        <v>41068</v>
      </c>
      <c r="B6204" s="204" t="s">
        <v>509</v>
      </c>
      <c r="C6204" s="204" t="s">
        <v>713</v>
      </c>
      <c r="D6204" s="204" t="s">
        <v>96</v>
      </c>
      <c r="E6204" s="204" t="s">
        <v>721</v>
      </c>
      <c r="F6204" s="205">
        <v>4062.3</v>
      </c>
      <c r="G6204" s="205">
        <v>2356.2000000000003</v>
      </c>
      <c r="H6204">
        <f t="shared" si="110"/>
        <v>2012</v>
      </c>
    </row>
    <row r="6205" spans="1:8" x14ac:dyDescent="0.3">
      <c r="A6205" s="203">
        <v>41068</v>
      </c>
      <c r="B6205" s="204" t="s">
        <v>509</v>
      </c>
      <c r="C6205" s="204" t="s">
        <v>714</v>
      </c>
      <c r="D6205" s="204" t="s">
        <v>96</v>
      </c>
      <c r="E6205" s="204" t="s">
        <v>721</v>
      </c>
      <c r="F6205" s="205">
        <v>685</v>
      </c>
      <c r="G6205" s="205">
        <v>574</v>
      </c>
      <c r="H6205">
        <f t="shared" si="110"/>
        <v>2012</v>
      </c>
    </row>
    <row r="6206" spans="1:8" x14ac:dyDescent="0.3">
      <c r="A6206" s="203">
        <v>41068</v>
      </c>
      <c r="B6206" s="204" t="s">
        <v>509</v>
      </c>
      <c r="C6206" s="204" t="s">
        <v>715</v>
      </c>
      <c r="D6206" s="204" t="s">
        <v>96</v>
      </c>
      <c r="E6206" s="204" t="s">
        <v>721</v>
      </c>
      <c r="F6206" s="205">
        <v>0</v>
      </c>
      <c r="G6206" s="205">
        <v>3316</v>
      </c>
      <c r="H6206">
        <f t="shared" si="110"/>
        <v>2012</v>
      </c>
    </row>
    <row r="6207" spans="1:8" x14ac:dyDescent="0.3">
      <c r="A6207" s="203">
        <v>41068</v>
      </c>
      <c r="B6207" s="204" t="s">
        <v>716</v>
      </c>
      <c r="C6207" s="204" t="s">
        <v>716</v>
      </c>
      <c r="D6207" s="204" t="s">
        <v>96</v>
      </c>
      <c r="E6207" s="204" t="s">
        <v>721</v>
      </c>
      <c r="F6207" s="205">
        <v>1284</v>
      </c>
      <c r="G6207" s="205">
        <v>1421</v>
      </c>
      <c r="H6207">
        <f t="shared" si="110"/>
        <v>2012</v>
      </c>
    </row>
    <row r="6208" spans="1:8" x14ac:dyDescent="0.3">
      <c r="A6208" s="203">
        <v>41068</v>
      </c>
      <c r="B6208" s="204" t="s">
        <v>717</v>
      </c>
      <c r="C6208" s="204" t="s">
        <v>718</v>
      </c>
      <c r="D6208" s="204" t="s">
        <v>96</v>
      </c>
      <c r="E6208" s="204" t="s">
        <v>721</v>
      </c>
      <c r="F6208" s="205">
        <v>1012</v>
      </c>
      <c r="G6208" s="205">
        <v>1186</v>
      </c>
      <c r="H6208">
        <f t="shared" si="110"/>
        <v>2012</v>
      </c>
    </row>
    <row r="6209" spans="1:8" x14ac:dyDescent="0.3">
      <c r="A6209" s="203">
        <v>41068</v>
      </c>
      <c r="B6209" s="204" t="s">
        <v>717</v>
      </c>
      <c r="C6209" s="204" t="s">
        <v>719</v>
      </c>
      <c r="D6209" s="204" t="s">
        <v>96</v>
      </c>
      <c r="E6209" s="204" t="s">
        <v>721</v>
      </c>
      <c r="F6209" s="205">
        <v>223</v>
      </c>
      <c r="G6209" s="205">
        <v>1057</v>
      </c>
      <c r="H6209">
        <f t="shared" si="110"/>
        <v>2012</v>
      </c>
    </row>
    <row r="6210" spans="1:8" x14ac:dyDescent="0.3">
      <c r="A6210" s="203">
        <v>41075</v>
      </c>
      <c r="B6210" s="204" t="s">
        <v>134</v>
      </c>
      <c r="C6210" s="204" t="s">
        <v>134</v>
      </c>
      <c r="D6210" s="204" t="s">
        <v>711</v>
      </c>
      <c r="E6210" s="204" t="s">
        <v>712</v>
      </c>
      <c r="F6210" s="205">
        <v>5616</v>
      </c>
      <c r="G6210" s="205">
        <v>8736</v>
      </c>
      <c r="H6210">
        <f t="shared" si="110"/>
        <v>2012</v>
      </c>
    </row>
    <row r="6211" spans="1:8" x14ac:dyDescent="0.3">
      <c r="A6211" s="203">
        <v>41075</v>
      </c>
      <c r="B6211" s="204" t="s">
        <v>509</v>
      </c>
      <c r="C6211" s="204" t="s">
        <v>713</v>
      </c>
      <c r="D6211" s="204" t="s">
        <v>96</v>
      </c>
      <c r="E6211" s="204" t="s">
        <v>712</v>
      </c>
      <c r="F6211" s="205">
        <v>2821.7000000000003</v>
      </c>
      <c r="G6211" s="205">
        <v>2225.9</v>
      </c>
      <c r="H6211">
        <f t="shared" ref="H6211:H6274" si="111">YEAR(A6211)</f>
        <v>2012</v>
      </c>
    </row>
    <row r="6212" spans="1:8" x14ac:dyDescent="0.3">
      <c r="A6212" s="203">
        <v>41075</v>
      </c>
      <c r="B6212" s="204" t="s">
        <v>509</v>
      </c>
      <c r="C6212" s="204" t="s">
        <v>714</v>
      </c>
      <c r="D6212" s="204" t="s">
        <v>96</v>
      </c>
      <c r="E6212" s="204" t="s">
        <v>712</v>
      </c>
      <c r="F6212" s="205">
        <v>487</v>
      </c>
      <c r="G6212" s="205">
        <v>686</v>
      </c>
      <c r="H6212">
        <f t="shared" si="111"/>
        <v>2012</v>
      </c>
    </row>
    <row r="6213" spans="1:8" x14ac:dyDescent="0.3">
      <c r="A6213" s="203">
        <v>41075</v>
      </c>
      <c r="B6213" s="204" t="s">
        <v>509</v>
      </c>
      <c r="C6213" s="204" t="s">
        <v>715</v>
      </c>
      <c r="D6213" s="204" t="s">
        <v>96</v>
      </c>
      <c r="E6213" s="204" t="s">
        <v>712</v>
      </c>
      <c r="F6213" s="205">
        <v>0</v>
      </c>
      <c r="G6213" s="205">
        <v>2664</v>
      </c>
      <c r="H6213">
        <f t="shared" si="111"/>
        <v>2012</v>
      </c>
    </row>
    <row r="6214" spans="1:8" x14ac:dyDescent="0.3">
      <c r="A6214" s="203">
        <v>41075</v>
      </c>
      <c r="B6214" s="204" t="s">
        <v>716</v>
      </c>
      <c r="C6214" s="204" t="s">
        <v>716</v>
      </c>
      <c r="D6214" s="204" t="s">
        <v>96</v>
      </c>
      <c r="E6214" s="204" t="s">
        <v>712</v>
      </c>
      <c r="F6214" s="205">
        <v>791</v>
      </c>
      <c r="G6214" s="205">
        <v>1653</v>
      </c>
      <c r="H6214">
        <f t="shared" si="111"/>
        <v>2012</v>
      </c>
    </row>
    <row r="6215" spans="1:8" x14ac:dyDescent="0.3">
      <c r="A6215" s="203">
        <v>41075</v>
      </c>
      <c r="B6215" s="204" t="s">
        <v>717</v>
      </c>
      <c r="C6215" s="204" t="s">
        <v>718</v>
      </c>
      <c r="D6215" s="204" t="s">
        <v>96</v>
      </c>
      <c r="E6215" s="204" t="s">
        <v>712</v>
      </c>
      <c r="F6215" s="205">
        <v>824</v>
      </c>
      <c r="G6215" s="205">
        <v>1195</v>
      </c>
      <c r="H6215">
        <f t="shared" si="111"/>
        <v>2012</v>
      </c>
    </row>
    <row r="6216" spans="1:8" x14ac:dyDescent="0.3">
      <c r="A6216" s="203">
        <v>41075</v>
      </c>
      <c r="B6216" s="204" t="s">
        <v>717</v>
      </c>
      <c r="C6216" s="204" t="s">
        <v>719</v>
      </c>
      <c r="D6216" s="204" t="s">
        <v>96</v>
      </c>
      <c r="E6216" s="204" t="s">
        <v>712</v>
      </c>
      <c r="F6216" s="205">
        <v>681</v>
      </c>
      <c r="G6216" s="205">
        <v>333</v>
      </c>
      <c r="H6216">
        <f t="shared" si="111"/>
        <v>2012</v>
      </c>
    </row>
    <row r="6217" spans="1:8" x14ac:dyDescent="0.3">
      <c r="A6217" s="203">
        <v>41075</v>
      </c>
      <c r="B6217" s="204" t="s">
        <v>720</v>
      </c>
      <c r="C6217" s="204" t="s">
        <v>720</v>
      </c>
      <c r="D6217" s="204" t="s">
        <v>96</v>
      </c>
      <c r="E6217" s="204" t="s">
        <v>712</v>
      </c>
      <c r="F6217" s="205">
        <v>236</v>
      </c>
      <c r="G6217" s="205">
        <v>516</v>
      </c>
      <c r="H6217">
        <f t="shared" si="111"/>
        <v>2012</v>
      </c>
    </row>
    <row r="6218" spans="1:8" x14ac:dyDescent="0.3">
      <c r="A6218" s="203">
        <v>41075</v>
      </c>
      <c r="B6218" s="204" t="s">
        <v>720</v>
      </c>
      <c r="C6218" s="204" t="s">
        <v>720</v>
      </c>
      <c r="D6218" s="204" t="s">
        <v>96</v>
      </c>
      <c r="E6218" s="204" t="s">
        <v>721</v>
      </c>
      <c r="F6218" s="205">
        <v>104</v>
      </c>
      <c r="G6218" s="205">
        <v>703</v>
      </c>
      <c r="H6218">
        <f t="shared" si="111"/>
        <v>2012</v>
      </c>
    </row>
    <row r="6219" spans="1:8" x14ac:dyDescent="0.3">
      <c r="A6219" s="203">
        <v>41075</v>
      </c>
      <c r="B6219" s="204" t="s">
        <v>134</v>
      </c>
      <c r="C6219" s="204" t="s">
        <v>134</v>
      </c>
      <c r="D6219" s="204" t="s">
        <v>711</v>
      </c>
      <c r="E6219" s="204" t="s">
        <v>721</v>
      </c>
      <c r="F6219" s="205">
        <v>6826</v>
      </c>
      <c r="G6219" s="205">
        <v>7532</v>
      </c>
      <c r="H6219">
        <f t="shared" si="111"/>
        <v>2012</v>
      </c>
    </row>
    <row r="6220" spans="1:8" x14ac:dyDescent="0.3">
      <c r="A6220" s="203">
        <v>41075</v>
      </c>
      <c r="B6220" s="204" t="s">
        <v>509</v>
      </c>
      <c r="C6220" s="204" t="s">
        <v>713</v>
      </c>
      <c r="D6220" s="204" t="s">
        <v>96</v>
      </c>
      <c r="E6220" s="204" t="s">
        <v>721</v>
      </c>
      <c r="F6220" s="205">
        <v>3694.9</v>
      </c>
      <c r="G6220" s="205">
        <v>2327.6000000000004</v>
      </c>
      <c r="H6220">
        <f t="shared" si="111"/>
        <v>2012</v>
      </c>
    </row>
    <row r="6221" spans="1:8" x14ac:dyDescent="0.3">
      <c r="A6221" s="203">
        <v>41075</v>
      </c>
      <c r="B6221" s="204" t="s">
        <v>509</v>
      </c>
      <c r="C6221" s="204" t="s">
        <v>714</v>
      </c>
      <c r="D6221" s="204" t="s">
        <v>96</v>
      </c>
      <c r="E6221" s="204" t="s">
        <v>721</v>
      </c>
      <c r="F6221" s="205">
        <v>772</v>
      </c>
      <c r="G6221" s="205">
        <v>495</v>
      </c>
      <c r="H6221">
        <f t="shared" si="111"/>
        <v>2012</v>
      </c>
    </row>
    <row r="6222" spans="1:8" x14ac:dyDescent="0.3">
      <c r="A6222" s="203">
        <v>41075</v>
      </c>
      <c r="B6222" s="204" t="s">
        <v>509</v>
      </c>
      <c r="C6222" s="204" t="s">
        <v>715</v>
      </c>
      <c r="D6222" s="204" t="s">
        <v>96</v>
      </c>
      <c r="E6222" s="204" t="s">
        <v>721</v>
      </c>
      <c r="F6222" s="205">
        <v>0</v>
      </c>
      <c r="G6222" s="205">
        <v>3154</v>
      </c>
      <c r="H6222">
        <f t="shared" si="111"/>
        <v>2012</v>
      </c>
    </row>
    <row r="6223" spans="1:8" x14ac:dyDescent="0.3">
      <c r="A6223" s="203">
        <v>41075</v>
      </c>
      <c r="B6223" s="204" t="s">
        <v>716</v>
      </c>
      <c r="C6223" s="204" t="s">
        <v>716</v>
      </c>
      <c r="D6223" s="204" t="s">
        <v>96</v>
      </c>
      <c r="E6223" s="204" t="s">
        <v>721</v>
      </c>
      <c r="F6223" s="205">
        <v>1322</v>
      </c>
      <c r="G6223" s="205">
        <v>1568</v>
      </c>
      <c r="H6223">
        <f t="shared" si="111"/>
        <v>2012</v>
      </c>
    </row>
    <row r="6224" spans="1:8" x14ac:dyDescent="0.3">
      <c r="A6224" s="203">
        <v>41075</v>
      </c>
      <c r="B6224" s="204" t="s">
        <v>717</v>
      </c>
      <c r="C6224" s="204" t="s">
        <v>718</v>
      </c>
      <c r="D6224" s="204" t="s">
        <v>96</v>
      </c>
      <c r="E6224" s="204" t="s">
        <v>721</v>
      </c>
      <c r="F6224" s="205">
        <v>1003</v>
      </c>
      <c r="G6224" s="205">
        <v>1163</v>
      </c>
      <c r="H6224">
        <f t="shared" si="111"/>
        <v>2012</v>
      </c>
    </row>
    <row r="6225" spans="1:8" x14ac:dyDescent="0.3">
      <c r="A6225" s="203">
        <v>41075</v>
      </c>
      <c r="B6225" s="204" t="s">
        <v>717</v>
      </c>
      <c r="C6225" s="204" t="s">
        <v>719</v>
      </c>
      <c r="D6225" s="204" t="s">
        <v>96</v>
      </c>
      <c r="E6225" s="204" t="s">
        <v>721</v>
      </c>
      <c r="F6225" s="205">
        <v>59</v>
      </c>
      <c r="G6225" s="205">
        <v>922</v>
      </c>
      <c r="H6225">
        <f t="shared" si="111"/>
        <v>2012</v>
      </c>
    </row>
    <row r="6226" spans="1:8" x14ac:dyDescent="0.3">
      <c r="A6226" s="203">
        <v>41082</v>
      </c>
      <c r="B6226" s="204" t="s">
        <v>134</v>
      </c>
      <c r="C6226" s="204" t="s">
        <v>134</v>
      </c>
      <c r="D6226" s="204" t="s">
        <v>711</v>
      </c>
      <c r="E6226" s="204" t="s">
        <v>712</v>
      </c>
      <c r="F6226" s="205">
        <v>5598</v>
      </c>
      <c r="G6226" s="205">
        <v>8840</v>
      </c>
      <c r="H6226">
        <f t="shared" si="111"/>
        <v>2012</v>
      </c>
    </row>
    <row r="6227" spans="1:8" x14ac:dyDescent="0.3">
      <c r="A6227" s="203">
        <v>41082</v>
      </c>
      <c r="B6227" s="204" t="s">
        <v>509</v>
      </c>
      <c r="C6227" s="204" t="s">
        <v>713</v>
      </c>
      <c r="D6227" s="204" t="s">
        <v>96</v>
      </c>
      <c r="E6227" s="204" t="s">
        <v>712</v>
      </c>
      <c r="F6227" s="205">
        <v>3003.6000000000004</v>
      </c>
      <c r="G6227" s="205">
        <v>2421.3000000000002</v>
      </c>
      <c r="H6227">
        <f t="shared" si="111"/>
        <v>2012</v>
      </c>
    </row>
    <row r="6228" spans="1:8" x14ac:dyDescent="0.3">
      <c r="A6228" s="203">
        <v>41082</v>
      </c>
      <c r="B6228" s="204" t="s">
        <v>509</v>
      </c>
      <c r="C6228" s="204" t="s">
        <v>714</v>
      </c>
      <c r="D6228" s="204" t="s">
        <v>96</v>
      </c>
      <c r="E6228" s="204" t="s">
        <v>712</v>
      </c>
      <c r="F6228" s="205">
        <v>478</v>
      </c>
      <c r="G6228" s="205">
        <v>460</v>
      </c>
      <c r="H6228">
        <f t="shared" si="111"/>
        <v>2012</v>
      </c>
    </row>
    <row r="6229" spans="1:8" x14ac:dyDescent="0.3">
      <c r="A6229" s="203">
        <v>41082</v>
      </c>
      <c r="B6229" s="204" t="s">
        <v>509</v>
      </c>
      <c r="C6229" s="204" t="s">
        <v>715</v>
      </c>
      <c r="D6229" s="204" t="s">
        <v>96</v>
      </c>
      <c r="E6229" s="204" t="s">
        <v>712</v>
      </c>
      <c r="F6229" s="205">
        <v>0</v>
      </c>
      <c r="G6229" s="205">
        <v>2371</v>
      </c>
      <c r="H6229">
        <f t="shared" si="111"/>
        <v>2012</v>
      </c>
    </row>
    <row r="6230" spans="1:8" x14ac:dyDescent="0.3">
      <c r="A6230" s="203">
        <v>41082</v>
      </c>
      <c r="B6230" s="204" t="s">
        <v>716</v>
      </c>
      <c r="C6230" s="204" t="s">
        <v>716</v>
      </c>
      <c r="D6230" s="204" t="s">
        <v>96</v>
      </c>
      <c r="E6230" s="204" t="s">
        <v>712</v>
      </c>
      <c r="F6230" s="205">
        <v>826</v>
      </c>
      <c r="G6230" s="205">
        <v>1652</v>
      </c>
      <c r="H6230">
        <f t="shared" si="111"/>
        <v>2012</v>
      </c>
    </row>
    <row r="6231" spans="1:8" x14ac:dyDescent="0.3">
      <c r="A6231" s="203">
        <v>41082</v>
      </c>
      <c r="B6231" s="204" t="s">
        <v>717</v>
      </c>
      <c r="C6231" s="204" t="s">
        <v>718</v>
      </c>
      <c r="D6231" s="204" t="s">
        <v>96</v>
      </c>
      <c r="E6231" s="204" t="s">
        <v>712</v>
      </c>
      <c r="F6231" s="205">
        <v>976</v>
      </c>
      <c r="G6231" s="205">
        <v>1012</v>
      </c>
      <c r="H6231">
        <f t="shared" si="111"/>
        <v>2012</v>
      </c>
    </row>
    <row r="6232" spans="1:8" x14ac:dyDescent="0.3">
      <c r="A6232" s="203">
        <v>41082</v>
      </c>
      <c r="B6232" s="204" t="s">
        <v>717</v>
      </c>
      <c r="C6232" s="204" t="s">
        <v>719</v>
      </c>
      <c r="D6232" s="204" t="s">
        <v>96</v>
      </c>
      <c r="E6232" s="204" t="s">
        <v>712</v>
      </c>
      <c r="F6232" s="205">
        <v>277</v>
      </c>
      <c r="G6232" s="205">
        <v>273</v>
      </c>
      <c r="H6232">
        <f t="shared" si="111"/>
        <v>2012</v>
      </c>
    </row>
    <row r="6233" spans="1:8" x14ac:dyDescent="0.3">
      <c r="A6233" s="203">
        <v>41082</v>
      </c>
      <c r="B6233" s="204" t="s">
        <v>720</v>
      </c>
      <c r="C6233" s="204" t="s">
        <v>720</v>
      </c>
      <c r="D6233" s="204" t="s">
        <v>96</v>
      </c>
      <c r="E6233" s="204" t="s">
        <v>712</v>
      </c>
      <c r="F6233" s="205">
        <v>230</v>
      </c>
      <c r="G6233" s="205">
        <v>546</v>
      </c>
      <c r="H6233">
        <f t="shared" si="111"/>
        <v>2012</v>
      </c>
    </row>
    <row r="6234" spans="1:8" x14ac:dyDescent="0.3">
      <c r="A6234" s="203">
        <v>41082</v>
      </c>
      <c r="B6234" s="204" t="s">
        <v>720</v>
      </c>
      <c r="C6234" s="204" t="s">
        <v>720</v>
      </c>
      <c r="D6234" s="204" t="s">
        <v>96</v>
      </c>
      <c r="E6234" s="204" t="s">
        <v>721</v>
      </c>
      <c r="F6234" s="205">
        <v>40</v>
      </c>
      <c r="G6234" s="205">
        <v>560</v>
      </c>
      <c r="H6234">
        <f t="shared" si="111"/>
        <v>2012</v>
      </c>
    </row>
    <row r="6235" spans="1:8" x14ac:dyDescent="0.3">
      <c r="A6235" s="203">
        <v>41082</v>
      </c>
      <c r="B6235" s="204" t="s">
        <v>134</v>
      </c>
      <c r="C6235" s="204" t="s">
        <v>134</v>
      </c>
      <c r="D6235" s="204" t="s">
        <v>711</v>
      </c>
      <c r="E6235" s="204" t="s">
        <v>721</v>
      </c>
      <c r="F6235" s="205">
        <v>6998</v>
      </c>
      <c r="G6235" s="205">
        <v>6912</v>
      </c>
      <c r="H6235">
        <f t="shared" si="111"/>
        <v>2012</v>
      </c>
    </row>
    <row r="6236" spans="1:8" x14ac:dyDescent="0.3">
      <c r="A6236" s="203">
        <v>41082</v>
      </c>
      <c r="B6236" s="204" t="s">
        <v>509</v>
      </c>
      <c r="C6236" s="204" t="s">
        <v>713</v>
      </c>
      <c r="D6236" s="204" t="s">
        <v>96</v>
      </c>
      <c r="E6236" s="204" t="s">
        <v>721</v>
      </c>
      <c r="F6236" s="205">
        <v>3740.0000000000005</v>
      </c>
      <c r="G6236" s="205">
        <v>2378.2000000000003</v>
      </c>
      <c r="H6236">
        <f t="shared" si="111"/>
        <v>2012</v>
      </c>
    </row>
    <row r="6237" spans="1:8" x14ac:dyDescent="0.3">
      <c r="A6237" s="203">
        <v>41082</v>
      </c>
      <c r="B6237" s="204" t="s">
        <v>509</v>
      </c>
      <c r="C6237" s="204" t="s">
        <v>714</v>
      </c>
      <c r="D6237" s="204" t="s">
        <v>96</v>
      </c>
      <c r="E6237" s="204" t="s">
        <v>721</v>
      </c>
      <c r="F6237" s="205">
        <v>527</v>
      </c>
      <c r="G6237" s="205">
        <v>368</v>
      </c>
      <c r="H6237">
        <f t="shared" si="111"/>
        <v>2012</v>
      </c>
    </row>
    <row r="6238" spans="1:8" x14ac:dyDescent="0.3">
      <c r="A6238" s="203">
        <v>41082</v>
      </c>
      <c r="B6238" s="204" t="s">
        <v>509</v>
      </c>
      <c r="C6238" s="204" t="s">
        <v>715</v>
      </c>
      <c r="D6238" s="204" t="s">
        <v>96</v>
      </c>
      <c r="E6238" s="204" t="s">
        <v>721</v>
      </c>
      <c r="F6238" s="205">
        <v>0</v>
      </c>
      <c r="G6238" s="205">
        <v>2922</v>
      </c>
      <c r="H6238">
        <f t="shared" si="111"/>
        <v>2012</v>
      </c>
    </row>
    <row r="6239" spans="1:8" x14ac:dyDescent="0.3">
      <c r="A6239" s="203">
        <v>41082</v>
      </c>
      <c r="B6239" s="204" t="s">
        <v>716</v>
      </c>
      <c r="C6239" s="204" t="s">
        <v>716</v>
      </c>
      <c r="D6239" s="204" t="s">
        <v>96</v>
      </c>
      <c r="E6239" s="204" t="s">
        <v>721</v>
      </c>
      <c r="F6239" s="205">
        <v>1357</v>
      </c>
      <c r="G6239" s="205">
        <v>1517</v>
      </c>
      <c r="H6239">
        <f t="shared" si="111"/>
        <v>2012</v>
      </c>
    </row>
    <row r="6240" spans="1:8" x14ac:dyDescent="0.3">
      <c r="A6240" s="203">
        <v>41082</v>
      </c>
      <c r="B6240" s="204" t="s">
        <v>717</v>
      </c>
      <c r="C6240" s="204" t="s">
        <v>718</v>
      </c>
      <c r="D6240" s="204" t="s">
        <v>96</v>
      </c>
      <c r="E6240" s="204" t="s">
        <v>721</v>
      </c>
      <c r="F6240" s="205">
        <v>976</v>
      </c>
      <c r="G6240" s="205">
        <v>1124</v>
      </c>
      <c r="H6240">
        <f t="shared" si="111"/>
        <v>2012</v>
      </c>
    </row>
    <row r="6241" spans="1:8" x14ac:dyDescent="0.3">
      <c r="A6241" s="203">
        <v>41082</v>
      </c>
      <c r="B6241" s="204" t="s">
        <v>717</v>
      </c>
      <c r="C6241" s="204" t="s">
        <v>719</v>
      </c>
      <c r="D6241" s="204" t="s">
        <v>96</v>
      </c>
      <c r="E6241" s="204" t="s">
        <v>721</v>
      </c>
      <c r="F6241" s="205">
        <v>188</v>
      </c>
      <c r="G6241" s="205">
        <v>862</v>
      </c>
      <c r="H6241">
        <f t="shared" si="111"/>
        <v>2012</v>
      </c>
    </row>
    <row r="6242" spans="1:8" x14ac:dyDescent="0.3">
      <c r="A6242" s="203">
        <v>41089</v>
      </c>
      <c r="B6242" s="204" t="s">
        <v>134</v>
      </c>
      <c r="C6242" s="204" t="s">
        <v>134</v>
      </c>
      <c r="D6242" s="204" t="s">
        <v>711</v>
      </c>
      <c r="E6242" s="204" t="s">
        <v>712</v>
      </c>
      <c r="F6242" s="205">
        <v>5434</v>
      </c>
      <c r="G6242" s="205">
        <v>8429</v>
      </c>
      <c r="H6242">
        <f t="shared" si="111"/>
        <v>2012</v>
      </c>
    </row>
    <row r="6243" spans="1:8" x14ac:dyDescent="0.3">
      <c r="A6243" s="203">
        <v>41089</v>
      </c>
      <c r="B6243" s="204" t="s">
        <v>509</v>
      </c>
      <c r="C6243" s="204" t="s">
        <v>713</v>
      </c>
      <c r="D6243" s="204" t="s">
        <v>96</v>
      </c>
      <c r="E6243" s="204" t="s">
        <v>712</v>
      </c>
      <c r="F6243" s="205">
        <v>2728.1000000000004</v>
      </c>
      <c r="G6243" s="205">
        <v>2380</v>
      </c>
      <c r="H6243">
        <f t="shared" si="111"/>
        <v>2012</v>
      </c>
    </row>
    <row r="6244" spans="1:8" x14ac:dyDescent="0.3">
      <c r="A6244" s="203">
        <v>41089</v>
      </c>
      <c r="B6244" s="204" t="s">
        <v>509</v>
      </c>
      <c r="C6244" s="204" t="s">
        <v>714</v>
      </c>
      <c r="D6244" s="204" t="s">
        <v>96</v>
      </c>
      <c r="E6244" s="204" t="s">
        <v>712</v>
      </c>
      <c r="F6244" s="205">
        <v>752</v>
      </c>
      <c r="G6244" s="205">
        <v>989</v>
      </c>
      <c r="H6244">
        <f t="shared" si="111"/>
        <v>2012</v>
      </c>
    </row>
    <row r="6245" spans="1:8" x14ac:dyDescent="0.3">
      <c r="A6245" s="203">
        <v>41089</v>
      </c>
      <c r="B6245" s="204" t="s">
        <v>509</v>
      </c>
      <c r="C6245" s="204" t="s">
        <v>715</v>
      </c>
      <c r="D6245" s="204" t="s">
        <v>96</v>
      </c>
      <c r="E6245" s="204" t="s">
        <v>712</v>
      </c>
      <c r="F6245" s="205">
        <v>0</v>
      </c>
      <c r="G6245" s="205">
        <v>2264</v>
      </c>
      <c r="H6245">
        <f t="shared" si="111"/>
        <v>2012</v>
      </c>
    </row>
    <row r="6246" spans="1:8" x14ac:dyDescent="0.3">
      <c r="A6246" s="203">
        <v>41089</v>
      </c>
      <c r="B6246" s="204" t="s">
        <v>716</v>
      </c>
      <c r="C6246" s="204" t="s">
        <v>716</v>
      </c>
      <c r="D6246" s="204" t="s">
        <v>96</v>
      </c>
      <c r="E6246" s="204" t="s">
        <v>712</v>
      </c>
      <c r="F6246" s="205">
        <v>753</v>
      </c>
      <c r="G6246" s="205">
        <v>1644</v>
      </c>
      <c r="H6246">
        <f t="shared" si="111"/>
        <v>2012</v>
      </c>
    </row>
    <row r="6247" spans="1:8" x14ac:dyDescent="0.3">
      <c r="A6247" s="203">
        <v>41089</v>
      </c>
      <c r="B6247" s="204" t="s">
        <v>717</v>
      </c>
      <c r="C6247" s="204" t="s">
        <v>718</v>
      </c>
      <c r="D6247" s="204" t="s">
        <v>96</v>
      </c>
      <c r="E6247" s="204" t="s">
        <v>712</v>
      </c>
      <c r="F6247" s="205">
        <v>929</v>
      </c>
      <c r="G6247" s="205">
        <v>1163</v>
      </c>
      <c r="H6247">
        <f t="shared" si="111"/>
        <v>2012</v>
      </c>
    </row>
    <row r="6248" spans="1:8" x14ac:dyDescent="0.3">
      <c r="A6248" s="203">
        <v>41089</v>
      </c>
      <c r="B6248" s="204" t="s">
        <v>717</v>
      </c>
      <c r="C6248" s="204" t="s">
        <v>719</v>
      </c>
      <c r="D6248" s="204" t="s">
        <v>96</v>
      </c>
      <c r="E6248" s="204" t="s">
        <v>712</v>
      </c>
      <c r="F6248" s="205">
        <v>620</v>
      </c>
      <c r="G6248" s="205">
        <v>262</v>
      </c>
      <c r="H6248">
        <f t="shared" si="111"/>
        <v>2012</v>
      </c>
    </row>
    <row r="6249" spans="1:8" x14ac:dyDescent="0.3">
      <c r="A6249" s="203">
        <v>41089</v>
      </c>
      <c r="B6249" s="204" t="s">
        <v>720</v>
      </c>
      <c r="C6249" s="204" t="s">
        <v>720</v>
      </c>
      <c r="D6249" s="204" t="s">
        <v>96</v>
      </c>
      <c r="E6249" s="204" t="s">
        <v>712</v>
      </c>
      <c r="F6249" s="205">
        <v>172</v>
      </c>
      <c r="G6249" s="205">
        <v>519</v>
      </c>
      <c r="H6249">
        <f t="shared" si="111"/>
        <v>2012</v>
      </c>
    </row>
    <row r="6250" spans="1:8" x14ac:dyDescent="0.3">
      <c r="A6250" s="203">
        <v>41089</v>
      </c>
      <c r="B6250" s="204" t="s">
        <v>720</v>
      </c>
      <c r="C6250" s="204" t="s">
        <v>720</v>
      </c>
      <c r="D6250" s="204" t="s">
        <v>96</v>
      </c>
      <c r="E6250" s="204" t="s">
        <v>721</v>
      </c>
      <c r="F6250" s="205">
        <v>206</v>
      </c>
      <c r="G6250" s="205">
        <v>635</v>
      </c>
      <c r="H6250">
        <f t="shared" si="111"/>
        <v>2012</v>
      </c>
    </row>
    <row r="6251" spans="1:8" x14ac:dyDescent="0.3">
      <c r="A6251" s="203">
        <v>41089</v>
      </c>
      <c r="B6251" s="204" t="s">
        <v>134</v>
      </c>
      <c r="C6251" s="204" t="s">
        <v>134</v>
      </c>
      <c r="D6251" s="204" t="s">
        <v>711</v>
      </c>
      <c r="E6251" s="204" t="s">
        <v>721</v>
      </c>
      <c r="F6251" s="205">
        <v>6710</v>
      </c>
      <c r="G6251" s="205">
        <v>7326</v>
      </c>
      <c r="H6251">
        <f t="shared" si="111"/>
        <v>2012</v>
      </c>
    </row>
    <row r="6252" spans="1:8" x14ac:dyDescent="0.3">
      <c r="A6252" s="203">
        <v>41089</v>
      </c>
      <c r="B6252" s="204" t="s">
        <v>509</v>
      </c>
      <c r="C6252" s="204" t="s">
        <v>713</v>
      </c>
      <c r="D6252" s="204" t="s">
        <v>96</v>
      </c>
      <c r="E6252" s="204" t="s">
        <v>721</v>
      </c>
      <c r="F6252" s="205">
        <v>3435.3</v>
      </c>
      <c r="G6252" s="205">
        <v>2239.6000000000004</v>
      </c>
      <c r="H6252">
        <f t="shared" si="111"/>
        <v>2012</v>
      </c>
    </row>
    <row r="6253" spans="1:8" x14ac:dyDescent="0.3">
      <c r="A6253" s="203">
        <v>41089</v>
      </c>
      <c r="B6253" s="204" t="s">
        <v>509</v>
      </c>
      <c r="C6253" s="204" t="s">
        <v>714</v>
      </c>
      <c r="D6253" s="204" t="s">
        <v>96</v>
      </c>
      <c r="E6253" s="204" t="s">
        <v>721</v>
      </c>
      <c r="F6253" s="205">
        <v>675</v>
      </c>
      <c r="G6253" s="205">
        <v>493</v>
      </c>
      <c r="H6253">
        <f t="shared" si="111"/>
        <v>2012</v>
      </c>
    </row>
    <row r="6254" spans="1:8" x14ac:dyDescent="0.3">
      <c r="A6254" s="203">
        <v>41089</v>
      </c>
      <c r="B6254" s="204" t="s">
        <v>509</v>
      </c>
      <c r="C6254" s="204" t="s">
        <v>715</v>
      </c>
      <c r="D6254" s="204" t="s">
        <v>96</v>
      </c>
      <c r="E6254" s="204" t="s">
        <v>721</v>
      </c>
      <c r="F6254" s="205">
        <v>0</v>
      </c>
      <c r="G6254" s="205">
        <v>3097</v>
      </c>
      <c r="H6254">
        <f t="shared" si="111"/>
        <v>2012</v>
      </c>
    </row>
    <row r="6255" spans="1:8" x14ac:dyDescent="0.3">
      <c r="A6255" s="203">
        <v>41089</v>
      </c>
      <c r="B6255" s="204" t="s">
        <v>716</v>
      </c>
      <c r="C6255" s="204" t="s">
        <v>716</v>
      </c>
      <c r="D6255" s="204" t="s">
        <v>96</v>
      </c>
      <c r="E6255" s="204" t="s">
        <v>721</v>
      </c>
      <c r="F6255" s="205">
        <v>1395</v>
      </c>
      <c r="G6255" s="205">
        <v>1538</v>
      </c>
      <c r="H6255">
        <f t="shared" si="111"/>
        <v>2012</v>
      </c>
    </row>
    <row r="6256" spans="1:8" x14ac:dyDescent="0.3">
      <c r="A6256" s="203">
        <v>41089</v>
      </c>
      <c r="B6256" s="204" t="s">
        <v>717</v>
      </c>
      <c r="C6256" s="204" t="s">
        <v>718</v>
      </c>
      <c r="D6256" s="204" t="s">
        <v>96</v>
      </c>
      <c r="E6256" s="204" t="s">
        <v>721</v>
      </c>
      <c r="F6256" s="205">
        <v>1027</v>
      </c>
      <c r="G6256" s="205">
        <v>1007</v>
      </c>
      <c r="H6256">
        <f t="shared" si="111"/>
        <v>2012</v>
      </c>
    </row>
    <row r="6257" spans="1:8" x14ac:dyDescent="0.3">
      <c r="A6257" s="203">
        <v>41089</v>
      </c>
      <c r="B6257" s="204" t="s">
        <v>717</v>
      </c>
      <c r="C6257" s="204" t="s">
        <v>719</v>
      </c>
      <c r="D6257" s="204" t="s">
        <v>96</v>
      </c>
      <c r="E6257" s="204" t="s">
        <v>721</v>
      </c>
      <c r="F6257" s="205">
        <v>113</v>
      </c>
      <c r="G6257" s="205">
        <v>741</v>
      </c>
      <c r="H6257">
        <f t="shared" si="111"/>
        <v>2012</v>
      </c>
    </row>
    <row r="6258" spans="1:8" x14ac:dyDescent="0.3">
      <c r="A6258" s="203">
        <v>41096</v>
      </c>
      <c r="B6258" s="204" t="s">
        <v>134</v>
      </c>
      <c r="C6258" s="204" t="s">
        <v>134</v>
      </c>
      <c r="D6258" s="204" t="s">
        <v>711</v>
      </c>
      <c r="E6258" s="204" t="s">
        <v>712</v>
      </c>
      <c r="F6258" s="205">
        <v>5755</v>
      </c>
      <c r="G6258" s="205">
        <v>7111</v>
      </c>
      <c r="H6258">
        <f t="shared" si="111"/>
        <v>2012</v>
      </c>
    </row>
    <row r="6259" spans="1:8" x14ac:dyDescent="0.3">
      <c r="A6259" s="203">
        <v>41096</v>
      </c>
      <c r="B6259" s="204" t="s">
        <v>509</v>
      </c>
      <c r="C6259" s="204" t="s">
        <v>713</v>
      </c>
      <c r="D6259" s="204" t="s">
        <v>96</v>
      </c>
      <c r="E6259" s="204" t="s">
        <v>712</v>
      </c>
      <c r="F6259" s="205">
        <v>3094.9</v>
      </c>
      <c r="G6259" s="205">
        <v>2602.5</v>
      </c>
      <c r="H6259">
        <f t="shared" si="111"/>
        <v>2012</v>
      </c>
    </row>
    <row r="6260" spans="1:8" x14ac:dyDescent="0.3">
      <c r="A6260" s="203">
        <v>41096</v>
      </c>
      <c r="B6260" s="204" t="s">
        <v>509</v>
      </c>
      <c r="C6260" s="204" t="s">
        <v>714</v>
      </c>
      <c r="D6260" s="204" t="s">
        <v>96</v>
      </c>
      <c r="E6260" s="204" t="s">
        <v>712</v>
      </c>
      <c r="F6260" s="205">
        <v>342</v>
      </c>
      <c r="G6260" s="205">
        <v>293</v>
      </c>
      <c r="H6260">
        <f t="shared" si="111"/>
        <v>2012</v>
      </c>
    </row>
    <row r="6261" spans="1:8" x14ac:dyDescent="0.3">
      <c r="A6261" s="203">
        <v>41096</v>
      </c>
      <c r="B6261" s="204" t="s">
        <v>509</v>
      </c>
      <c r="C6261" s="204" t="s">
        <v>715</v>
      </c>
      <c r="D6261" s="204" t="s">
        <v>96</v>
      </c>
      <c r="E6261" s="204" t="s">
        <v>712</v>
      </c>
      <c r="F6261" s="205">
        <v>0</v>
      </c>
      <c r="G6261" s="205">
        <v>2548</v>
      </c>
      <c r="H6261">
        <f t="shared" si="111"/>
        <v>2012</v>
      </c>
    </row>
    <row r="6262" spans="1:8" x14ac:dyDescent="0.3">
      <c r="A6262" s="203">
        <v>41096</v>
      </c>
      <c r="B6262" s="204" t="s">
        <v>716</v>
      </c>
      <c r="C6262" s="204" t="s">
        <v>716</v>
      </c>
      <c r="D6262" s="204" t="s">
        <v>96</v>
      </c>
      <c r="E6262" s="204" t="s">
        <v>712</v>
      </c>
      <c r="F6262" s="205">
        <v>857</v>
      </c>
      <c r="G6262" s="205">
        <v>1871</v>
      </c>
      <c r="H6262">
        <f t="shared" si="111"/>
        <v>2012</v>
      </c>
    </row>
    <row r="6263" spans="1:8" x14ac:dyDescent="0.3">
      <c r="A6263" s="203">
        <v>41096</v>
      </c>
      <c r="B6263" s="204" t="s">
        <v>717</v>
      </c>
      <c r="C6263" s="204" t="s">
        <v>718</v>
      </c>
      <c r="D6263" s="204" t="s">
        <v>96</v>
      </c>
      <c r="E6263" s="204" t="s">
        <v>712</v>
      </c>
      <c r="F6263" s="205">
        <v>1281</v>
      </c>
      <c r="G6263" s="205">
        <v>1048</v>
      </c>
      <c r="H6263">
        <f t="shared" si="111"/>
        <v>2012</v>
      </c>
    </row>
    <row r="6264" spans="1:8" x14ac:dyDescent="0.3">
      <c r="A6264" s="203">
        <v>41096</v>
      </c>
      <c r="B6264" s="204" t="s">
        <v>717</v>
      </c>
      <c r="C6264" s="204" t="s">
        <v>719</v>
      </c>
      <c r="D6264" s="204" t="s">
        <v>96</v>
      </c>
      <c r="E6264" s="204" t="s">
        <v>712</v>
      </c>
      <c r="F6264" s="205">
        <v>291</v>
      </c>
      <c r="G6264" s="205">
        <v>739</v>
      </c>
      <c r="H6264">
        <f t="shared" si="111"/>
        <v>2012</v>
      </c>
    </row>
    <row r="6265" spans="1:8" x14ac:dyDescent="0.3">
      <c r="A6265" s="203">
        <v>41096</v>
      </c>
      <c r="B6265" s="204" t="s">
        <v>720</v>
      </c>
      <c r="C6265" s="204" t="s">
        <v>720</v>
      </c>
      <c r="D6265" s="204" t="s">
        <v>96</v>
      </c>
      <c r="E6265" s="204" t="s">
        <v>712</v>
      </c>
      <c r="F6265" s="205">
        <v>184</v>
      </c>
      <c r="G6265" s="205">
        <v>423</v>
      </c>
      <c r="H6265">
        <f t="shared" si="111"/>
        <v>2012</v>
      </c>
    </row>
    <row r="6266" spans="1:8" x14ac:dyDescent="0.3">
      <c r="A6266" s="203">
        <v>41096</v>
      </c>
      <c r="B6266" s="204" t="s">
        <v>720</v>
      </c>
      <c r="C6266" s="204" t="s">
        <v>720</v>
      </c>
      <c r="D6266" s="204" t="s">
        <v>96</v>
      </c>
      <c r="E6266" s="204" t="s">
        <v>721</v>
      </c>
      <c r="F6266" s="205">
        <v>32</v>
      </c>
      <c r="G6266" s="205">
        <v>651</v>
      </c>
      <c r="H6266">
        <f t="shared" si="111"/>
        <v>2012</v>
      </c>
    </row>
    <row r="6267" spans="1:8" x14ac:dyDescent="0.3">
      <c r="A6267" s="203">
        <v>41096</v>
      </c>
      <c r="B6267" s="204" t="s">
        <v>134</v>
      </c>
      <c r="C6267" s="204" t="s">
        <v>134</v>
      </c>
      <c r="D6267" s="204" t="s">
        <v>711</v>
      </c>
      <c r="E6267" s="204" t="s">
        <v>721</v>
      </c>
      <c r="F6267" s="205">
        <v>6718</v>
      </c>
      <c r="G6267" s="205">
        <v>6967</v>
      </c>
      <c r="H6267">
        <f t="shared" si="111"/>
        <v>2012</v>
      </c>
    </row>
    <row r="6268" spans="1:8" x14ac:dyDescent="0.3">
      <c r="A6268" s="203">
        <v>41096</v>
      </c>
      <c r="B6268" s="204" t="s">
        <v>509</v>
      </c>
      <c r="C6268" s="204" t="s">
        <v>713</v>
      </c>
      <c r="D6268" s="204" t="s">
        <v>96</v>
      </c>
      <c r="E6268" s="204" t="s">
        <v>721</v>
      </c>
      <c r="F6268" s="205">
        <v>4034.8</v>
      </c>
      <c r="G6268" s="205">
        <v>2212.1000000000004</v>
      </c>
      <c r="H6268">
        <f t="shared" si="111"/>
        <v>2012</v>
      </c>
    </row>
    <row r="6269" spans="1:8" x14ac:dyDescent="0.3">
      <c r="A6269" s="203">
        <v>41096</v>
      </c>
      <c r="B6269" s="204" t="s">
        <v>509</v>
      </c>
      <c r="C6269" s="204" t="s">
        <v>714</v>
      </c>
      <c r="D6269" s="204" t="s">
        <v>96</v>
      </c>
      <c r="E6269" s="204" t="s">
        <v>721</v>
      </c>
      <c r="F6269" s="205">
        <v>542</v>
      </c>
      <c r="G6269" s="205">
        <v>462</v>
      </c>
      <c r="H6269">
        <f t="shared" si="111"/>
        <v>2012</v>
      </c>
    </row>
    <row r="6270" spans="1:8" x14ac:dyDescent="0.3">
      <c r="A6270" s="203">
        <v>41096</v>
      </c>
      <c r="B6270" s="204" t="s">
        <v>509</v>
      </c>
      <c r="C6270" s="204" t="s">
        <v>715</v>
      </c>
      <c r="D6270" s="204" t="s">
        <v>96</v>
      </c>
      <c r="E6270" s="204" t="s">
        <v>721</v>
      </c>
      <c r="F6270" s="205">
        <v>0</v>
      </c>
      <c r="G6270" s="205">
        <v>2822</v>
      </c>
      <c r="H6270">
        <f t="shared" si="111"/>
        <v>2012</v>
      </c>
    </row>
    <row r="6271" spans="1:8" x14ac:dyDescent="0.3">
      <c r="A6271" s="203">
        <v>41096</v>
      </c>
      <c r="B6271" s="204" t="s">
        <v>716</v>
      </c>
      <c r="C6271" s="204" t="s">
        <v>716</v>
      </c>
      <c r="D6271" s="204" t="s">
        <v>96</v>
      </c>
      <c r="E6271" s="204" t="s">
        <v>721</v>
      </c>
      <c r="F6271" s="205">
        <v>1326</v>
      </c>
      <c r="G6271" s="205">
        <v>1634</v>
      </c>
      <c r="H6271">
        <f t="shared" si="111"/>
        <v>2012</v>
      </c>
    </row>
    <row r="6272" spans="1:8" x14ac:dyDescent="0.3">
      <c r="A6272" s="203">
        <v>41096</v>
      </c>
      <c r="B6272" s="204" t="s">
        <v>717</v>
      </c>
      <c r="C6272" s="204" t="s">
        <v>718</v>
      </c>
      <c r="D6272" s="204" t="s">
        <v>96</v>
      </c>
      <c r="E6272" s="204" t="s">
        <v>721</v>
      </c>
      <c r="F6272" s="205">
        <v>912</v>
      </c>
      <c r="G6272" s="205">
        <v>1031</v>
      </c>
      <c r="H6272">
        <f t="shared" si="111"/>
        <v>2012</v>
      </c>
    </row>
    <row r="6273" spans="1:8" x14ac:dyDescent="0.3">
      <c r="A6273" s="203">
        <v>41096</v>
      </c>
      <c r="B6273" s="204" t="s">
        <v>717</v>
      </c>
      <c r="C6273" s="204" t="s">
        <v>719</v>
      </c>
      <c r="D6273" s="204" t="s">
        <v>96</v>
      </c>
      <c r="E6273" s="204" t="s">
        <v>721</v>
      </c>
      <c r="F6273" s="205">
        <v>250</v>
      </c>
      <c r="G6273" s="205">
        <v>794</v>
      </c>
      <c r="H6273">
        <f t="shared" si="111"/>
        <v>2012</v>
      </c>
    </row>
    <row r="6274" spans="1:8" x14ac:dyDescent="0.3">
      <c r="A6274" s="203">
        <v>41103</v>
      </c>
      <c r="B6274" s="204" t="s">
        <v>134</v>
      </c>
      <c r="C6274" s="204" t="s">
        <v>134</v>
      </c>
      <c r="D6274" s="204" t="s">
        <v>711</v>
      </c>
      <c r="E6274" s="204" t="s">
        <v>712</v>
      </c>
      <c r="F6274" s="205">
        <v>5639</v>
      </c>
      <c r="G6274" s="205">
        <v>7422</v>
      </c>
      <c r="H6274">
        <f t="shared" si="111"/>
        <v>2012</v>
      </c>
    </row>
    <row r="6275" spans="1:8" x14ac:dyDescent="0.3">
      <c r="A6275" s="203">
        <v>41103</v>
      </c>
      <c r="B6275" s="204" t="s">
        <v>509</v>
      </c>
      <c r="C6275" s="204" t="s">
        <v>713</v>
      </c>
      <c r="D6275" s="204" t="s">
        <v>96</v>
      </c>
      <c r="E6275" s="204" t="s">
        <v>712</v>
      </c>
      <c r="F6275" s="205">
        <v>2773.7000000000003</v>
      </c>
      <c r="G6275" s="205">
        <v>2609.8000000000002</v>
      </c>
      <c r="H6275">
        <f t="shared" ref="H6275:H6338" si="112">YEAR(A6275)</f>
        <v>2012</v>
      </c>
    </row>
    <row r="6276" spans="1:8" x14ac:dyDescent="0.3">
      <c r="A6276" s="203">
        <v>41103</v>
      </c>
      <c r="B6276" s="204" t="s">
        <v>509</v>
      </c>
      <c r="C6276" s="204" t="s">
        <v>714</v>
      </c>
      <c r="D6276" s="204" t="s">
        <v>96</v>
      </c>
      <c r="E6276" s="204" t="s">
        <v>712</v>
      </c>
      <c r="F6276" s="205">
        <v>479</v>
      </c>
      <c r="G6276" s="205">
        <v>624</v>
      </c>
      <c r="H6276">
        <f t="shared" si="112"/>
        <v>2012</v>
      </c>
    </row>
    <row r="6277" spans="1:8" x14ac:dyDescent="0.3">
      <c r="A6277" s="203">
        <v>41103</v>
      </c>
      <c r="B6277" s="204" t="s">
        <v>509</v>
      </c>
      <c r="C6277" s="204" t="s">
        <v>715</v>
      </c>
      <c r="D6277" s="204" t="s">
        <v>96</v>
      </c>
      <c r="E6277" s="204" t="s">
        <v>712</v>
      </c>
      <c r="F6277" s="205">
        <v>0</v>
      </c>
      <c r="G6277" s="205">
        <v>2467</v>
      </c>
      <c r="H6277">
        <f t="shared" si="112"/>
        <v>2012</v>
      </c>
    </row>
    <row r="6278" spans="1:8" x14ac:dyDescent="0.3">
      <c r="A6278" s="203">
        <v>41103</v>
      </c>
      <c r="B6278" s="204" t="s">
        <v>716</v>
      </c>
      <c r="C6278" s="204" t="s">
        <v>716</v>
      </c>
      <c r="D6278" s="204" t="s">
        <v>96</v>
      </c>
      <c r="E6278" s="204" t="s">
        <v>712</v>
      </c>
      <c r="F6278" s="205">
        <v>800</v>
      </c>
      <c r="G6278" s="205">
        <v>1917</v>
      </c>
      <c r="H6278">
        <f t="shared" si="112"/>
        <v>2012</v>
      </c>
    </row>
    <row r="6279" spans="1:8" x14ac:dyDescent="0.3">
      <c r="A6279" s="203">
        <v>41103</v>
      </c>
      <c r="B6279" s="204" t="s">
        <v>717</v>
      </c>
      <c r="C6279" s="204" t="s">
        <v>718</v>
      </c>
      <c r="D6279" s="204" t="s">
        <v>96</v>
      </c>
      <c r="E6279" s="204" t="s">
        <v>712</v>
      </c>
      <c r="F6279" s="205">
        <v>964</v>
      </c>
      <c r="G6279" s="205">
        <v>1431</v>
      </c>
      <c r="H6279">
        <f t="shared" si="112"/>
        <v>2012</v>
      </c>
    </row>
    <row r="6280" spans="1:8" x14ac:dyDescent="0.3">
      <c r="A6280" s="203">
        <v>41103</v>
      </c>
      <c r="B6280" s="204" t="s">
        <v>717</v>
      </c>
      <c r="C6280" s="204" t="s">
        <v>719</v>
      </c>
      <c r="D6280" s="204" t="s">
        <v>96</v>
      </c>
      <c r="E6280" s="204" t="s">
        <v>712</v>
      </c>
      <c r="F6280" s="205">
        <v>182</v>
      </c>
      <c r="G6280" s="205">
        <v>464</v>
      </c>
      <c r="H6280">
        <f t="shared" si="112"/>
        <v>2012</v>
      </c>
    </row>
    <row r="6281" spans="1:8" x14ac:dyDescent="0.3">
      <c r="A6281" s="203">
        <v>41103</v>
      </c>
      <c r="B6281" s="204" t="s">
        <v>720</v>
      </c>
      <c r="C6281" s="204" t="s">
        <v>720</v>
      </c>
      <c r="D6281" s="204" t="s">
        <v>96</v>
      </c>
      <c r="E6281" s="204" t="s">
        <v>712</v>
      </c>
      <c r="F6281" s="205">
        <v>194</v>
      </c>
      <c r="G6281" s="205">
        <v>475</v>
      </c>
      <c r="H6281">
        <f t="shared" si="112"/>
        <v>2012</v>
      </c>
    </row>
    <row r="6282" spans="1:8" x14ac:dyDescent="0.3">
      <c r="A6282" s="203">
        <v>41103</v>
      </c>
      <c r="B6282" s="204" t="s">
        <v>720</v>
      </c>
      <c r="C6282" s="204" t="s">
        <v>720</v>
      </c>
      <c r="D6282" s="204" t="s">
        <v>96</v>
      </c>
      <c r="E6282" s="204" t="s">
        <v>721</v>
      </c>
      <c r="F6282" s="205">
        <v>218</v>
      </c>
      <c r="G6282" s="205">
        <v>788</v>
      </c>
      <c r="H6282">
        <f t="shared" si="112"/>
        <v>2012</v>
      </c>
    </row>
    <row r="6283" spans="1:8" x14ac:dyDescent="0.3">
      <c r="A6283" s="203">
        <v>41103</v>
      </c>
      <c r="B6283" s="204" t="s">
        <v>134</v>
      </c>
      <c r="C6283" s="204" t="s">
        <v>134</v>
      </c>
      <c r="D6283" s="204" t="s">
        <v>711</v>
      </c>
      <c r="E6283" s="204" t="s">
        <v>721</v>
      </c>
      <c r="F6283" s="205">
        <v>6632</v>
      </c>
      <c r="G6283" s="205">
        <v>7430</v>
      </c>
      <c r="H6283">
        <f t="shared" si="112"/>
        <v>2012</v>
      </c>
    </row>
    <row r="6284" spans="1:8" x14ac:dyDescent="0.3">
      <c r="A6284" s="203">
        <v>41103</v>
      </c>
      <c r="B6284" s="204" t="s">
        <v>509</v>
      </c>
      <c r="C6284" s="204" t="s">
        <v>713</v>
      </c>
      <c r="D6284" s="204" t="s">
        <v>96</v>
      </c>
      <c r="E6284" s="204" t="s">
        <v>721</v>
      </c>
      <c r="F6284" s="205">
        <v>3390.2000000000003</v>
      </c>
      <c r="G6284" s="205">
        <v>2220.9</v>
      </c>
      <c r="H6284">
        <f t="shared" si="112"/>
        <v>2012</v>
      </c>
    </row>
    <row r="6285" spans="1:8" x14ac:dyDescent="0.3">
      <c r="A6285" s="203">
        <v>41103</v>
      </c>
      <c r="B6285" s="204" t="s">
        <v>509</v>
      </c>
      <c r="C6285" s="204" t="s">
        <v>714</v>
      </c>
      <c r="D6285" s="204" t="s">
        <v>96</v>
      </c>
      <c r="E6285" s="204" t="s">
        <v>721</v>
      </c>
      <c r="F6285" s="205">
        <v>613</v>
      </c>
      <c r="G6285" s="205">
        <v>560</v>
      </c>
      <c r="H6285">
        <f t="shared" si="112"/>
        <v>2012</v>
      </c>
    </row>
    <row r="6286" spans="1:8" x14ac:dyDescent="0.3">
      <c r="A6286" s="203">
        <v>41103</v>
      </c>
      <c r="B6286" s="204" t="s">
        <v>509</v>
      </c>
      <c r="C6286" s="204" t="s">
        <v>715</v>
      </c>
      <c r="D6286" s="204" t="s">
        <v>96</v>
      </c>
      <c r="E6286" s="204" t="s">
        <v>721</v>
      </c>
      <c r="F6286" s="205">
        <v>0</v>
      </c>
      <c r="G6286" s="205">
        <v>2877</v>
      </c>
      <c r="H6286">
        <f t="shared" si="112"/>
        <v>2012</v>
      </c>
    </row>
    <row r="6287" spans="1:8" x14ac:dyDescent="0.3">
      <c r="A6287" s="203">
        <v>41103</v>
      </c>
      <c r="B6287" s="204" t="s">
        <v>716</v>
      </c>
      <c r="C6287" s="204" t="s">
        <v>716</v>
      </c>
      <c r="D6287" s="204" t="s">
        <v>96</v>
      </c>
      <c r="E6287" s="204" t="s">
        <v>721</v>
      </c>
      <c r="F6287" s="205">
        <v>1315</v>
      </c>
      <c r="G6287" s="205">
        <v>1577</v>
      </c>
      <c r="H6287">
        <f t="shared" si="112"/>
        <v>2012</v>
      </c>
    </row>
    <row r="6288" spans="1:8" x14ac:dyDescent="0.3">
      <c r="A6288" s="203">
        <v>41103</v>
      </c>
      <c r="B6288" s="204" t="s">
        <v>717</v>
      </c>
      <c r="C6288" s="204" t="s">
        <v>718</v>
      </c>
      <c r="D6288" s="204" t="s">
        <v>96</v>
      </c>
      <c r="E6288" s="204" t="s">
        <v>721</v>
      </c>
      <c r="F6288" s="205">
        <v>950</v>
      </c>
      <c r="G6288" s="205">
        <v>1113</v>
      </c>
      <c r="H6288">
        <f t="shared" si="112"/>
        <v>2012</v>
      </c>
    </row>
    <row r="6289" spans="1:8" x14ac:dyDescent="0.3">
      <c r="A6289" s="203">
        <v>41103</v>
      </c>
      <c r="B6289" s="204" t="s">
        <v>717</v>
      </c>
      <c r="C6289" s="204" t="s">
        <v>719</v>
      </c>
      <c r="D6289" s="204" t="s">
        <v>96</v>
      </c>
      <c r="E6289" s="204" t="s">
        <v>721</v>
      </c>
      <c r="F6289" s="205">
        <v>215</v>
      </c>
      <c r="G6289" s="205">
        <v>699</v>
      </c>
      <c r="H6289">
        <f t="shared" si="112"/>
        <v>2012</v>
      </c>
    </row>
    <row r="6290" spans="1:8" x14ac:dyDescent="0.3">
      <c r="A6290" s="203">
        <v>41110</v>
      </c>
      <c r="B6290" s="204" t="s">
        <v>134</v>
      </c>
      <c r="C6290" s="204" t="s">
        <v>134</v>
      </c>
      <c r="D6290" s="204" t="s">
        <v>711</v>
      </c>
      <c r="E6290" s="204" t="s">
        <v>712</v>
      </c>
      <c r="F6290" s="205">
        <v>5741</v>
      </c>
      <c r="G6290" s="205">
        <v>9209</v>
      </c>
      <c r="H6290">
        <f t="shared" si="112"/>
        <v>2012</v>
      </c>
    </row>
    <row r="6291" spans="1:8" x14ac:dyDescent="0.3">
      <c r="A6291" s="203">
        <v>41110</v>
      </c>
      <c r="B6291" s="204" t="s">
        <v>509</v>
      </c>
      <c r="C6291" s="204" t="s">
        <v>713</v>
      </c>
      <c r="D6291" s="204" t="s">
        <v>96</v>
      </c>
      <c r="E6291" s="204" t="s">
        <v>712</v>
      </c>
      <c r="F6291" s="205">
        <v>2650.1000000000004</v>
      </c>
      <c r="G6291" s="205">
        <v>3049.9</v>
      </c>
      <c r="H6291">
        <f t="shared" si="112"/>
        <v>2012</v>
      </c>
    </row>
    <row r="6292" spans="1:8" x14ac:dyDescent="0.3">
      <c r="A6292" s="203">
        <v>41110</v>
      </c>
      <c r="B6292" s="204" t="s">
        <v>509</v>
      </c>
      <c r="C6292" s="204" t="s">
        <v>714</v>
      </c>
      <c r="D6292" s="204" t="s">
        <v>96</v>
      </c>
      <c r="E6292" s="204" t="s">
        <v>712</v>
      </c>
      <c r="F6292" s="205">
        <v>501</v>
      </c>
      <c r="G6292" s="205">
        <v>581</v>
      </c>
      <c r="H6292">
        <f t="shared" si="112"/>
        <v>2012</v>
      </c>
    </row>
    <row r="6293" spans="1:8" x14ac:dyDescent="0.3">
      <c r="A6293" s="203">
        <v>41110</v>
      </c>
      <c r="B6293" s="204" t="s">
        <v>509</v>
      </c>
      <c r="C6293" s="204" t="s">
        <v>715</v>
      </c>
      <c r="D6293" s="204" t="s">
        <v>96</v>
      </c>
      <c r="E6293" s="204" t="s">
        <v>712</v>
      </c>
      <c r="F6293" s="205">
        <v>0</v>
      </c>
      <c r="G6293" s="205">
        <v>2684</v>
      </c>
      <c r="H6293">
        <f t="shared" si="112"/>
        <v>2012</v>
      </c>
    </row>
    <row r="6294" spans="1:8" x14ac:dyDescent="0.3">
      <c r="A6294" s="203">
        <v>41110</v>
      </c>
      <c r="B6294" s="204" t="s">
        <v>716</v>
      </c>
      <c r="C6294" s="204" t="s">
        <v>716</v>
      </c>
      <c r="D6294" s="204" t="s">
        <v>96</v>
      </c>
      <c r="E6294" s="204" t="s">
        <v>712</v>
      </c>
      <c r="F6294" s="205">
        <v>800</v>
      </c>
      <c r="G6294" s="205">
        <v>1863</v>
      </c>
      <c r="H6294">
        <f t="shared" si="112"/>
        <v>2012</v>
      </c>
    </row>
    <row r="6295" spans="1:8" x14ac:dyDescent="0.3">
      <c r="A6295" s="203">
        <v>41110</v>
      </c>
      <c r="B6295" s="204" t="s">
        <v>717</v>
      </c>
      <c r="C6295" s="204" t="s">
        <v>718</v>
      </c>
      <c r="D6295" s="204" t="s">
        <v>96</v>
      </c>
      <c r="E6295" s="204" t="s">
        <v>712</v>
      </c>
      <c r="F6295" s="205">
        <v>939</v>
      </c>
      <c r="G6295" s="205">
        <v>1713</v>
      </c>
      <c r="H6295">
        <f t="shared" si="112"/>
        <v>2012</v>
      </c>
    </row>
    <row r="6296" spans="1:8" x14ac:dyDescent="0.3">
      <c r="A6296" s="203">
        <v>41110</v>
      </c>
      <c r="B6296" s="204" t="s">
        <v>717</v>
      </c>
      <c r="C6296" s="204" t="s">
        <v>719</v>
      </c>
      <c r="D6296" s="204" t="s">
        <v>96</v>
      </c>
      <c r="E6296" s="204" t="s">
        <v>712</v>
      </c>
      <c r="F6296" s="205">
        <v>586</v>
      </c>
      <c r="G6296" s="205">
        <v>424</v>
      </c>
      <c r="H6296">
        <f t="shared" si="112"/>
        <v>2012</v>
      </c>
    </row>
    <row r="6297" spans="1:8" x14ac:dyDescent="0.3">
      <c r="A6297" s="203">
        <v>41110</v>
      </c>
      <c r="B6297" s="204" t="s">
        <v>720</v>
      </c>
      <c r="C6297" s="204" t="s">
        <v>720</v>
      </c>
      <c r="D6297" s="204" t="s">
        <v>96</v>
      </c>
      <c r="E6297" s="204" t="s">
        <v>712</v>
      </c>
      <c r="F6297" s="205">
        <v>246</v>
      </c>
      <c r="G6297" s="205">
        <v>395</v>
      </c>
      <c r="H6297">
        <f t="shared" si="112"/>
        <v>2012</v>
      </c>
    </row>
    <row r="6298" spans="1:8" x14ac:dyDescent="0.3">
      <c r="A6298" s="203">
        <v>41110</v>
      </c>
      <c r="B6298" s="204" t="s">
        <v>720</v>
      </c>
      <c r="C6298" s="204" t="s">
        <v>720</v>
      </c>
      <c r="D6298" s="204" t="s">
        <v>96</v>
      </c>
      <c r="E6298" s="204" t="s">
        <v>721</v>
      </c>
      <c r="F6298" s="205">
        <v>162</v>
      </c>
      <c r="G6298" s="205">
        <v>872</v>
      </c>
      <c r="H6298">
        <f t="shared" si="112"/>
        <v>2012</v>
      </c>
    </row>
    <row r="6299" spans="1:8" x14ac:dyDescent="0.3">
      <c r="A6299" s="203">
        <v>41110</v>
      </c>
      <c r="B6299" s="204" t="s">
        <v>134</v>
      </c>
      <c r="C6299" s="204" t="s">
        <v>134</v>
      </c>
      <c r="D6299" s="204" t="s">
        <v>711</v>
      </c>
      <c r="E6299" s="204" t="s">
        <v>721</v>
      </c>
      <c r="F6299" s="205">
        <v>6486</v>
      </c>
      <c r="G6299" s="205">
        <v>7670</v>
      </c>
      <c r="H6299">
        <f t="shared" si="112"/>
        <v>2012</v>
      </c>
    </row>
    <row r="6300" spans="1:8" x14ac:dyDescent="0.3">
      <c r="A6300" s="203">
        <v>41110</v>
      </c>
      <c r="B6300" s="204" t="s">
        <v>509</v>
      </c>
      <c r="C6300" s="204" t="s">
        <v>713</v>
      </c>
      <c r="D6300" s="204" t="s">
        <v>96</v>
      </c>
      <c r="E6300" s="204" t="s">
        <v>721</v>
      </c>
      <c r="F6300" s="205">
        <v>3896.2000000000003</v>
      </c>
      <c r="G6300" s="205">
        <v>2273.7000000000003</v>
      </c>
      <c r="H6300">
        <f t="shared" si="112"/>
        <v>2012</v>
      </c>
    </row>
    <row r="6301" spans="1:8" x14ac:dyDescent="0.3">
      <c r="A6301" s="203">
        <v>41110</v>
      </c>
      <c r="B6301" s="204" t="s">
        <v>509</v>
      </c>
      <c r="C6301" s="204" t="s">
        <v>714</v>
      </c>
      <c r="D6301" s="204" t="s">
        <v>96</v>
      </c>
      <c r="E6301" s="204" t="s">
        <v>721</v>
      </c>
      <c r="F6301" s="205">
        <v>356</v>
      </c>
      <c r="G6301" s="205">
        <v>570</v>
      </c>
      <c r="H6301">
        <f t="shared" si="112"/>
        <v>2012</v>
      </c>
    </row>
    <row r="6302" spans="1:8" x14ac:dyDescent="0.3">
      <c r="A6302" s="203">
        <v>41110</v>
      </c>
      <c r="B6302" s="204" t="s">
        <v>509</v>
      </c>
      <c r="C6302" s="204" t="s">
        <v>715</v>
      </c>
      <c r="D6302" s="204" t="s">
        <v>96</v>
      </c>
      <c r="E6302" s="204" t="s">
        <v>721</v>
      </c>
      <c r="F6302" s="205">
        <v>0</v>
      </c>
      <c r="G6302" s="205">
        <v>3055</v>
      </c>
      <c r="H6302">
        <f t="shared" si="112"/>
        <v>2012</v>
      </c>
    </row>
    <row r="6303" spans="1:8" x14ac:dyDescent="0.3">
      <c r="A6303" s="203">
        <v>41110</v>
      </c>
      <c r="B6303" s="204" t="s">
        <v>716</v>
      </c>
      <c r="C6303" s="204" t="s">
        <v>716</v>
      </c>
      <c r="D6303" s="204" t="s">
        <v>96</v>
      </c>
      <c r="E6303" s="204" t="s">
        <v>721</v>
      </c>
      <c r="F6303" s="205">
        <v>975</v>
      </c>
      <c r="G6303" s="205">
        <v>1730</v>
      </c>
      <c r="H6303">
        <f t="shared" si="112"/>
        <v>2012</v>
      </c>
    </row>
    <row r="6304" spans="1:8" x14ac:dyDescent="0.3">
      <c r="A6304" s="203">
        <v>41110</v>
      </c>
      <c r="B6304" s="204" t="s">
        <v>717</v>
      </c>
      <c r="C6304" s="204" t="s">
        <v>718</v>
      </c>
      <c r="D6304" s="204" t="s">
        <v>96</v>
      </c>
      <c r="E6304" s="204" t="s">
        <v>721</v>
      </c>
      <c r="F6304" s="205">
        <v>1207</v>
      </c>
      <c r="G6304" s="205">
        <v>1274</v>
      </c>
      <c r="H6304">
        <f t="shared" si="112"/>
        <v>2012</v>
      </c>
    </row>
    <row r="6305" spans="1:8" x14ac:dyDescent="0.3">
      <c r="A6305" s="203">
        <v>41110</v>
      </c>
      <c r="B6305" s="204" t="s">
        <v>717</v>
      </c>
      <c r="C6305" s="204" t="s">
        <v>719</v>
      </c>
      <c r="D6305" s="204" t="s">
        <v>96</v>
      </c>
      <c r="E6305" s="204" t="s">
        <v>721</v>
      </c>
      <c r="F6305" s="205">
        <v>306</v>
      </c>
      <c r="G6305" s="205">
        <v>732</v>
      </c>
      <c r="H6305">
        <f t="shared" si="112"/>
        <v>2012</v>
      </c>
    </row>
    <row r="6306" spans="1:8" x14ac:dyDescent="0.3">
      <c r="A6306" s="203">
        <v>41117</v>
      </c>
      <c r="B6306" s="204" t="s">
        <v>134</v>
      </c>
      <c r="C6306" s="204" t="s">
        <v>134</v>
      </c>
      <c r="D6306" s="204" t="s">
        <v>711</v>
      </c>
      <c r="E6306" s="204" t="s">
        <v>712</v>
      </c>
      <c r="F6306" s="205">
        <v>5702</v>
      </c>
      <c r="G6306" s="205">
        <v>9250</v>
      </c>
      <c r="H6306">
        <f t="shared" si="112"/>
        <v>2012</v>
      </c>
    </row>
    <row r="6307" spans="1:8" x14ac:dyDescent="0.3">
      <c r="A6307" s="203">
        <v>41117</v>
      </c>
      <c r="B6307" s="204" t="s">
        <v>509</v>
      </c>
      <c r="C6307" s="204" t="s">
        <v>713</v>
      </c>
      <c r="D6307" s="204" t="s">
        <v>96</v>
      </c>
      <c r="E6307" s="204" t="s">
        <v>712</v>
      </c>
      <c r="F6307" s="205">
        <v>2380.1000000000004</v>
      </c>
      <c r="G6307" s="205">
        <v>2239.7000000000003</v>
      </c>
      <c r="H6307">
        <f t="shared" si="112"/>
        <v>2012</v>
      </c>
    </row>
    <row r="6308" spans="1:8" x14ac:dyDescent="0.3">
      <c r="A6308" s="203">
        <v>41117</v>
      </c>
      <c r="B6308" s="204" t="s">
        <v>509</v>
      </c>
      <c r="C6308" s="204" t="s">
        <v>714</v>
      </c>
      <c r="D6308" s="204" t="s">
        <v>96</v>
      </c>
      <c r="E6308" s="204" t="s">
        <v>712</v>
      </c>
      <c r="F6308" s="205">
        <v>446</v>
      </c>
      <c r="G6308" s="205">
        <v>593</v>
      </c>
      <c r="H6308">
        <f t="shared" si="112"/>
        <v>2012</v>
      </c>
    </row>
    <row r="6309" spans="1:8" x14ac:dyDescent="0.3">
      <c r="A6309" s="203">
        <v>41117</v>
      </c>
      <c r="B6309" s="204" t="s">
        <v>509</v>
      </c>
      <c r="C6309" s="204" t="s">
        <v>715</v>
      </c>
      <c r="D6309" s="204" t="s">
        <v>96</v>
      </c>
      <c r="E6309" s="204" t="s">
        <v>712</v>
      </c>
      <c r="F6309" s="205">
        <v>0</v>
      </c>
      <c r="G6309" s="205">
        <v>2789</v>
      </c>
      <c r="H6309">
        <f t="shared" si="112"/>
        <v>2012</v>
      </c>
    </row>
    <row r="6310" spans="1:8" x14ac:dyDescent="0.3">
      <c r="A6310" s="203">
        <v>41117</v>
      </c>
      <c r="B6310" s="204" t="s">
        <v>716</v>
      </c>
      <c r="C6310" s="204" t="s">
        <v>716</v>
      </c>
      <c r="D6310" s="204" t="s">
        <v>96</v>
      </c>
      <c r="E6310" s="204" t="s">
        <v>712</v>
      </c>
      <c r="F6310" s="205">
        <v>769</v>
      </c>
      <c r="G6310" s="205">
        <v>2277</v>
      </c>
      <c r="H6310">
        <f t="shared" si="112"/>
        <v>2012</v>
      </c>
    </row>
    <row r="6311" spans="1:8" x14ac:dyDescent="0.3">
      <c r="A6311" s="203">
        <v>41117</v>
      </c>
      <c r="B6311" s="204" t="s">
        <v>717</v>
      </c>
      <c r="C6311" s="204" t="s">
        <v>718</v>
      </c>
      <c r="D6311" s="204" t="s">
        <v>96</v>
      </c>
      <c r="E6311" s="204" t="s">
        <v>712</v>
      </c>
      <c r="F6311" s="205">
        <v>820</v>
      </c>
      <c r="G6311" s="205">
        <v>1411</v>
      </c>
      <c r="H6311">
        <f t="shared" si="112"/>
        <v>2012</v>
      </c>
    </row>
    <row r="6312" spans="1:8" x14ac:dyDescent="0.3">
      <c r="A6312" s="203">
        <v>41117</v>
      </c>
      <c r="B6312" s="204" t="s">
        <v>717</v>
      </c>
      <c r="C6312" s="204" t="s">
        <v>719</v>
      </c>
      <c r="D6312" s="204" t="s">
        <v>96</v>
      </c>
      <c r="E6312" s="204" t="s">
        <v>712</v>
      </c>
      <c r="F6312" s="205">
        <v>659</v>
      </c>
      <c r="G6312" s="205">
        <v>401</v>
      </c>
      <c r="H6312">
        <f t="shared" si="112"/>
        <v>2012</v>
      </c>
    </row>
    <row r="6313" spans="1:8" x14ac:dyDescent="0.3">
      <c r="A6313" s="203">
        <v>41117</v>
      </c>
      <c r="B6313" s="204" t="s">
        <v>720</v>
      </c>
      <c r="C6313" s="204" t="s">
        <v>720</v>
      </c>
      <c r="D6313" s="204" t="s">
        <v>96</v>
      </c>
      <c r="E6313" s="204" t="s">
        <v>712</v>
      </c>
      <c r="F6313" s="205">
        <v>270</v>
      </c>
      <c r="G6313" s="205">
        <v>494</v>
      </c>
      <c r="H6313">
        <f t="shared" si="112"/>
        <v>2012</v>
      </c>
    </row>
    <row r="6314" spans="1:8" x14ac:dyDescent="0.3">
      <c r="A6314" s="203">
        <v>41117</v>
      </c>
      <c r="B6314" s="204" t="s">
        <v>720</v>
      </c>
      <c r="C6314" s="204" t="s">
        <v>720</v>
      </c>
      <c r="D6314" s="204" t="s">
        <v>96</v>
      </c>
      <c r="E6314" s="204" t="s">
        <v>721</v>
      </c>
      <c r="F6314" s="205">
        <v>107</v>
      </c>
      <c r="G6314" s="205">
        <v>773</v>
      </c>
      <c r="H6314">
        <f t="shared" si="112"/>
        <v>2012</v>
      </c>
    </row>
    <row r="6315" spans="1:8" x14ac:dyDescent="0.3">
      <c r="A6315" s="203">
        <v>41117</v>
      </c>
      <c r="B6315" s="204" t="s">
        <v>134</v>
      </c>
      <c r="C6315" s="204" t="s">
        <v>134</v>
      </c>
      <c r="D6315" s="204" t="s">
        <v>711</v>
      </c>
      <c r="E6315" s="204" t="s">
        <v>721</v>
      </c>
      <c r="F6315" s="205">
        <v>6691</v>
      </c>
      <c r="G6315" s="205">
        <v>7406</v>
      </c>
      <c r="H6315">
        <f t="shared" si="112"/>
        <v>2012</v>
      </c>
    </row>
    <row r="6316" spans="1:8" x14ac:dyDescent="0.3">
      <c r="A6316" s="203">
        <v>41117</v>
      </c>
      <c r="B6316" s="204" t="s">
        <v>509</v>
      </c>
      <c r="C6316" s="204" t="s">
        <v>713</v>
      </c>
      <c r="D6316" s="204" t="s">
        <v>96</v>
      </c>
      <c r="E6316" s="204" t="s">
        <v>721</v>
      </c>
      <c r="F6316" s="205">
        <v>3647.6000000000004</v>
      </c>
      <c r="G6316" s="205">
        <v>2402.4</v>
      </c>
      <c r="H6316">
        <f t="shared" si="112"/>
        <v>2012</v>
      </c>
    </row>
    <row r="6317" spans="1:8" x14ac:dyDescent="0.3">
      <c r="A6317" s="203">
        <v>41117</v>
      </c>
      <c r="B6317" s="204" t="s">
        <v>509</v>
      </c>
      <c r="C6317" s="204" t="s">
        <v>714</v>
      </c>
      <c r="D6317" s="204" t="s">
        <v>96</v>
      </c>
      <c r="E6317" s="204" t="s">
        <v>721</v>
      </c>
      <c r="F6317" s="205">
        <v>484</v>
      </c>
      <c r="G6317" s="205">
        <v>487</v>
      </c>
      <c r="H6317">
        <f t="shared" si="112"/>
        <v>2012</v>
      </c>
    </row>
    <row r="6318" spans="1:8" x14ac:dyDescent="0.3">
      <c r="A6318" s="203">
        <v>41117</v>
      </c>
      <c r="B6318" s="204" t="s">
        <v>509</v>
      </c>
      <c r="C6318" s="204" t="s">
        <v>715</v>
      </c>
      <c r="D6318" s="204" t="s">
        <v>96</v>
      </c>
      <c r="E6318" s="204" t="s">
        <v>721</v>
      </c>
      <c r="F6318" s="205">
        <v>0</v>
      </c>
      <c r="G6318" s="205">
        <v>2943</v>
      </c>
      <c r="H6318">
        <f t="shared" si="112"/>
        <v>2012</v>
      </c>
    </row>
    <row r="6319" spans="1:8" x14ac:dyDescent="0.3">
      <c r="A6319" s="203">
        <v>41117</v>
      </c>
      <c r="B6319" s="204" t="s">
        <v>716</v>
      </c>
      <c r="C6319" s="204" t="s">
        <v>716</v>
      </c>
      <c r="D6319" s="204" t="s">
        <v>96</v>
      </c>
      <c r="E6319" s="204" t="s">
        <v>721</v>
      </c>
      <c r="F6319" s="205">
        <v>1289</v>
      </c>
      <c r="G6319" s="205">
        <v>1608</v>
      </c>
      <c r="H6319">
        <f t="shared" si="112"/>
        <v>2012</v>
      </c>
    </row>
    <row r="6320" spans="1:8" x14ac:dyDescent="0.3">
      <c r="A6320" s="203">
        <v>41117</v>
      </c>
      <c r="B6320" s="204" t="s">
        <v>717</v>
      </c>
      <c r="C6320" s="204" t="s">
        <v>718</v>
      </c>
      <c r="D6320" s="204" t="s">
        <v>96</v>
      </c>
      <c r="E6320" s="204" t="s">
        <v>721</v>
      </c>
      <c r="F6320" s="205">
        <v>1071</v>
      </c>
      <c r="G6320" s="205">
        <v>1060</v>
      </c>
      <c r="H6320">
        <f t="shared" si="112"/>
        <v>2012</v>
      </c>
    </row>
    <row r="6321" spans="1:8" x14ac:dyDescent="0.3">
      <c r="A6321" s="203">
        <v>41117</v>
      </c>
      <c r="B6321" s="204" t="s">
        <v>717</v>
      </c>
      <c r="C6321" s="204" t="s">
        <v>719</v>
      </c>
      <c r="D6321" s="204" t="s">
        <v>96</v>
      </c>
      <c r="E6321" s="204" t="s">
        <v>721</v>
      </c>
      <c r="F6321" s="205">
        <v>116</v>
      </c>
      <c r="G6321" s="205">
        <v>832</v>
      </c>
      <c r="H6321">
        <f t="shared" si="112"/>
        <v>2012</v>
      </c>
    </row>
    <row r="6322" spans="1:8" x14ac:dyDescent="0.3">
      <c r="A6322" s="203">
        <v>41124</v>
      </c>
      <c r="B6322" s="204" t="s">
        <v>134</v>
      </c>
      <c r="C6322" s="204" t="s">
        <v>134</v>
      </c>
      <c r="D6322" s="204" t="s">
        <v>711</v>
      </c>
      <c r="E6322" s="204" t="s">
        <v>712</v>
      </c>
      <c r="F6322" s="205">
        <v>5568</v>
      </c>
      <c r="G6322" s="205">
        <v>8756</v>
      </c>
      <c r="H6322">
        <f t="shared" si="112"/>
        <v>2012</v>
      </c>
    </row>
    <row r="6323" spans="1:8" x14ac:dyDescent="0.3">
      <c r="A6323" s="203">
        <v>41124</v>
      </c>
      <c r="B6323" s="204" t="s">
        <v>509</v>
      </c>
      <c r="C6323" s="204" t="s">
        <v>713</v>
      </c>
      <c r="D6323" s="204" t="s">
        <v>96</v>
      </c>
      <c r="E6323" s="204" t="s">
        <v>712</v>
      </c>
      <c r="F6323" s="205">
        <v>2539.9</v>
      </c>
      <c r="G6323" s="205">
        <v>2498.4</v>
      </c>
      <c r="H6323">
        <f t="shared" si="112"/>
        <v>2012</v>
      </c>
    </row>
    <row r="6324" spans="1:8" x14ac:dyDescent="0.3">
      <c r="A6324" s="203">
        <v>41124</v>
      </c>
      <c r="B6324" s="204" t="s">
        <v>509</v>
      </c>
      <c r="C6324" s="204" t="s">
        <v>714</v>
      </c>
      <c r="D6324" s="204" t="s">
        <v>96</v>
      </c>
      <c r="E6324" s="204" t="s">
        <v>712</v>
      </c>
      <c r="F6324" s="205">
        <v>541</v>
      </c>
      <c r="G6324" s="205">
        <v>489</v>
      </c>
      <c r="H6324">
        <f t="shared" si="112"/>
        <v>2012</v>
      </c>
    </row>
    <row r="6325" spans="1:8" x14ac:dyDescent="0.3">
      <c r="A6325" s="203">
        <v>41124</v>
      </c>
      <c r="B6325" s="204" t="s">
        <v>509</v>
      </c>
      <c r="C6325" s="204" t="s">
        <v>715</v>
      </c>
      <c r="D6325" s="204" t="s">
        <v>96</v>
      </c>
      <c r="E6325" s="204" t="s">
        <v>712</v>
      </c>
      <c r="F6325" s="205">
        <v>0</v>
      </c>
      <c r="G6325" s="205">
        <v>2679</v>
      </c>
      <c r="H6325">
        <f t="shared" si="112"/>
        <v>2012</v>
      </c>
    </row>
    <row r="6326" spans="1:8" x14ac:dyDescent="0.3">
      <c r="A6326" s="203">
        <v>41124</v>
      </c>
      <c r="B6326" s="204" t="s">
        <v>716</v>
      </c>
      <c r="C6326" s="204" t="s">
        <v>716</v>
      </c>
      <c r="D6326" s="204" t="s">
        <v>96</v>
      </c>
      <c r="E6326" s="204" t="s">
        <v>712</v>
      </c>
      <c r="F6326" s="205">
        <v>961</v>
      </c>
      <c r="G6326" s="205">
        <v>1930</v>
      </c>
      <c r="H6326">
        <f t="shared" si="112"/>
        <v>2012</v>
      </c>
    </row>
    <row r="6327" spans="1:8" x14ac:dyDescent="0.3">
      <c r="A6327" s="203">
        <v>41124</v>
      </c>
      <c r="B6327" s="204" t="s">
        <v>717</v>
      </c>
      <c r="C6327" s="204" t="s">
        <v>718</v>
      </c>
      <c r="D6327" s="204" t="s">
        <v>96</v>
      </c>
      <c r="E6327" s="204" t="s">
        <v>712</v>
      </c>
      <c r="F6327" s="205">
        <v>1300</v>
      </c>
      <c r="G6327" s="205">
        <v>1648</v>
      </c>
      <c r="H6327">
        <f t="shared" si="112"/>
        <v>2012</v>
      </c>
    </row>
    <row r="6328" spans="1:8" x14ac:dyDescent="0.3">
      <c r="A6328" s="203">
        <v>41124</v>
      </c>
      <c r="B6328" s="204" t="s">
        <v>717</v>
      </c>
      <c r="C6328" s="204" t="s">
        <v>719</v>
      </c>
      <c r="D6328" s="204" t="s">
        <v>96</v>
      </c>
      <c r="E6328" s="204" t="s">
        <v>712</v>
      </c>
      <c r="F6328" s="205">
        <v>199</v>
      </c>
      <c r="G6328" s="205">
        <v>288</v>
      </c>
      <c r="H6328">
        <f t="shared" si="112"/>
        <v>2012</v>
      </c>
    </row>
    <row r="6329" spans="1:8" x14ac:dyDescent="0.3">
      <c r="A6329" s="203">
        <v>41124</v>
      </c>
      <c r="B6329" s="204" t="s">
        <v>720</v>
      </c>
      <c r="C6329" s="204" t="s">
        <v>720</v>
      </c>
      <c r="D6329" s="204" t="s">
        <v>96</v>
      </c>
      <c r="E6329" s="204" t="s">
        <v>712</v>
      </c>
      <c r="F6329" s="205">
        <v>224</v>
      </c>
      <c r="G6329" s="205">
        <v>480</v>
      </c>
      <c r="H6329">
        <f t="shared" si="112"/>
        <v>2012</v>
      </c>
    </row>
    <row r="6330" spans="1:8" x14ac:dyDescent="0.3">
      <c r="A6330" s="203">
        <v>41124</v>
      </c>
      <c r="B6330" s="204" t="s">
        <v>720</v>
      </c>
      <c r="C6330" s="204" t="s">
        <v>720</v>
      </c>
      <c r="D6330" s="204" t="s">
        <v>96</v>
      </c>
      <c r="E6330" s="204" t="s">
        <v>721</v>
      </c>
      <c r="F6330" s="205">
        <v>22</v>
      </c>
      <c r="G6330" s="205">
        <v>658</v>
      </c>
      <c r="H6330">
        <f t="shared" si="112"/>
        <v>2012</v>
      </c>
    </row>
    <row r="6331" spans="1:8" x14ac:dyDescent="0.3">
      <c r="A6331" s="203">
        <v>41124</v>
      </c>
      <c r="B6331" s="204" t="s">
        <v>134</v>
      </c>
      <c r="C6331" s="204" t="s">
        <v>134</v>
      </c>
      <c r="D6331" s="204" t="s">
        <v>711</v>
      </c>
      <c r="E6331" s="204" t="s">
        <v>721</v>
      </c>
      <c r="F6331" s="205">
        <v>6980</v>
      </c>
      <c r="G6331" s="205">
        <v>7374</v>
      </c>
      <c r="H6331">
        <f t="shared" si="112"/>
        <v>2012</v>
      </c>
    </row>
    <row r="6332" spans="1:8" x14ac:dyDescent="0.3">
      <c r="A6332" s="203">
        <v>41124</v>
      </c>
      <c r="B6332" s="204" t="s">
        <v>509</v>
      </c>
      <c r="C6332" s="204" t="s">
        <v>713</v>
      </c>
      <c r="D6332" s="204" t="s">
        <v>96</v>
      </c>
      <c r="E6332" s="204" t="s">
        <v>721</v>
      </c>
      <c r="F6332" s="205">
        <v>3502.4</v>
      </c>
      <c r="G6332" s="205">
        <v>2468.4</v>
      </c>
      <c r="H6332">
        <f t="shared" si="112"/>
        <v>2012</v>
      </c>
    </row>
    <row r="6333" spans="1:8" x14ac:dyDescent="0.3">
      <c r="A6333" s="203">
        <v>41124</v>
      </c>
      <c r="B6333" s="204" t="s">
        <v>509</v>
      </c>
      <c r="C6333" s="204" t="s">
        <v>714</v>
      </c>
      <c r="D6333" s="204" t="s">
        <v>96</v>
      </c>
      <c r="E6333" s="204" t="s">
        <v>721</v>
      </c>
      <c r="F6333" s="205">
        <v>492</v>
      </c>
      <c r="G6333" s="205">
        <v>689</v>
      </c>
      <c r="H6333">
        <f t="shared" si="112"/>
        <v>2012</v>
      </c>
    </row>
    <row r="6334" spans="1:8" x14ac:dyDescent="0.3">
      <c r="A6334" s="203">
        <v>41124</v>
      </c>
      <c r="B6334" s="204" t="s">
        <v>509</v>
      </c>
      <c r="C6334" s="204" t="s">
        <v>715</v>
      </c>
      <c r="D6334" s="204" t="s">
        <v>96</v>
      </c>
      <c r="E6334" s="204" t="s">
        <v>721</v>
      </c>
      <c r="F6334" s="205">
        <v>0</v>
      </c>
      <c r="G6334" s="205">
        <v>3008</v>
      </c>
      <c r="H6334">
        <f t="shared" si="112"/>
        <v>2012</v>
      </c>
    </row>
    <row r="6335" spans="1:8" x14ac:dyDescent="0.3">
      <c r="A6335" s="203">
        <v>41124</v>
      </c>
      <c r="B6335" s="204" t="s">
        <v>716</v>
      </c>
      <c r="C6335" s="204" t="s">
        <v>716</v>
      </c>
      <c r="D6335" s="204" t="s">
        <v>96</v>
      </c>
      <c r="E6335" s="204" t="s">
        <v>721</v>
      </c>
      <c r="F6335" s="205">
        <v>1325</v>
      </c>
      <c r="G6335" s="205">
        <v>1676</v>
      </c>
      <c r="H6335">
        <f t="shared" si="112"/>
        <v>2012</v>
      </c>
    </row>
    <row r="6336" spans="1:8" x14ac:dyDescent="0.3">
      <c r="A6336" s="203">
        <v>41124</v>
      </c>
      <c r="B6336" s="204" t="s">
        <v>717</v>
      </c>
      <c r="C6336" s="204" t="s">
        <v>718</v>
      </c>
      <c r="D6336" s="204" t="s">
        <v>96</v>
      </c>
      <c r="E6336" s="204" t="s">
        <v>721</v>
      </c>
      <c r="F6336" s="205">
        <v>974</v>
      </c>
      <c r="G6336" s="205">
        <v>986</v>
      </c>
      <c r="H6336">
        <f t="shared" si="112"/>
        <v>2012</v>
      </c>
    </row>
    <row r="6337" spans="1:8" x14ac:dyDescent="0.3">
      <c r="A6337" s="203">
        <v>41124</v>
      </c>
      <c r="B6337" s="204" t="s">
        <v>717</v>
      </c>
      <c r="C6337" s="204" t="s">
        <v>719</v>
      </c>
      <c r="D6337" s="204" t="s">
        <v>96</v>
      </c>
      <c r="E6337" s="204" t="s">
        <v>721</v>
      </c>
      <c r="F6337" s="205">
        <v>348</v>
      </c>
      <c r="G6337" s="205">
        <v>872</v>
      </c>
      <c r="H6337">
        <f t="shared" si="112"/>
        <v>2012</v>
      </c>
    </row>
    <row r="6338" spans="1:8" x14ac:dyDescent="0.3">
      <c r="A6338" s="203">
        <v>41131</v>
      </c>
      <c r="B6338" s="204" t="s">
        <v>134</v>
      </c>
      <c r="C6338" s="204" t="s">
        <v>134</v>
      </c>
      <c r="D6338" s="204" t="s">
        <v>711</v>
      </c>
      <c r="E6338" s="204" t="s">
        <v>712</v>
      </c>
      <c r="F6338" s="205">
        <v>5310</v>
      </c>
      <c r="G6338" s="205">
        <v>8668</v>
      </c>
      <c r="H6338">
        <f t="shared" si="112"/>
        <v>2012</v>
      </c>
    </row>
    <row r="6339" spans="1:8" x14ac:dyDescent="0.3">
      <c r="A6339" s="203">
        <v>41131</v>
      </c>
      <c r="B6339" s="204" t="s">
        <v>509</v>
      </c>
      <c r="C6339" s="204" t="s">
        <v>713</v>
      </c>
      <c r="D6339" s="204" t="s">
        <v>96</v>
      </c>
      <c r="E6339" s="204" t="s">
        <v>712</v>
      </c>
      <c r="F6339" s="205">
        <v>2489.3000000000002</v>
      </c>
      <c r="G6339" s="205">
        <v>2205.1000000000004</v>
      </c>
      <c r="H6339">
        <f t="shared" ref="H6339:H6402" si="113">YEAR(A6339)</f>
        <v>2012</v>
      </c>
    </row>
    <row r="6340" spans="1:8" x14ac:dyDescent="0.3">
      <c r="A6340" s="203">
        <v>41131</v>
      </c>
      <c r="B6340" s="204" t="s">
        <v>509</v>
      </c>
      <c r="C6340" s="204" t="s">
        <v>714</v>
      </c>
      <c r="D6340" s="204" t="s">
        <v>96</v>
      </c>
      <c r="E6340" s="204" t="s">
        <v>712</v>
      </c>
      <c r="F6340" s="205">
        <v>376</v>
      </c>
      <c r="G6340" s="205">
        <v>426</v>
      </c>
      <c r="H6340">
        <f t="shared" si="113"/>
        <v>2012</v>
      </c>
    </row>
    <row r="6341" spans="1:8" x14ac:dyDescent="0.3">
      <c r="A6341" s="203">
        <v>41131</v>
      </c>
      <c r="B6341" s="204" t="s">
        <v>509</v>
      </c>
      <c r="C6341" s="204" t="s">
        <v>715</v>
      </c>
      <c r="D6341" s="204" t="s">
        <v>96</v>
      </c>
      <c r="E6341" s="204" t="s">
        <v>712</v>
      </c>
      <c r="F6341" s="205">
        <v>0</v>
      </c>
      <c r="G6341" s="205">
        <v>2662</v>
      </c>
      <c r="H6341">
        <f t="shared" si="113"/>
        <v>2012</v>
      </c>
    </row>
    <row r="6342" spans="1:8" x14ac:dyDescent="0.3">
      <c r="A6342" s="203">
        <v>41131</v>
      </c>
      <c r="B6342" s="204" t="s">
        <v>716</v>
      </c>
      <c r="C6342" s="204" t="s">
        <v>716</v>
      </c>
      <c r="D6342" s="204" t="s">
        <v>96</v>
      </c>
      <c r="E6342" s="204" t="s">
        <v>712</v>
      </c>
      <c r="F6342" s="205">
        <v>647</v>
      </c>
      <c r="G6342" s="205">
        <v>1588</v>
      </c>
      <c r="H6342">
        <f t="shared" si="113"/>
        <v>2012</v>
      </c>
    </row>
    <row r="6343" spans="1:8" x14ac:dyDescent="0.3">
      <c r="A6343" s="203">
        <v>41131</v>
      </c>
      <c r="B6343" s="204" t="s">
        <v>717</v>
      </c>
      <c r="C6343" s="204" t="s">
        <v>718</v>
      </c>
      <c r="D6343" s="204" t="s">
        <v>96</v>
      </c>
      <c r="E6343" s="204" t="s">
        <v>712</v>
      </c>
      <c r="F6343" s="205">
        <v>727</v>
      </c>
      <c r="G6343" s="205">
        <v>1285</v>
      </c>
      <c r="H6343">
        <f t="shared" si="113"/>
        <v>2012</v>
      </c>
    </row>
    <row r="6344" spans="1:8" x14ac:dyDescent="0.3">
      <c r="A6344" s="203">
        <v>41131</v>
      </c>
      <c r="B6344" s="204" t="s">
        <v>717</v>
      </c>
      <c r="C6344" s="204" t="s">
        <v>719</v>
      </c>
      <c r="D6344" s="204" t="s">
        <v>96</v>
      </c>
      <c r="E6344" s="204" t="s">
        <v>712</v>
      </c>
      <c r="F6344" s="205">
        <v>520</v>
      </c>
      <c r="G6344" s="205">
        <v>316</v>
      </c>
      <c r="H6344">
        <f t="shared" si="113"/>
        <v>2012</v>
      </c>
    </row>
    <row r="6345" spans="1:8" x14ac:dyDescent="0.3">
      <c r="A6345" s="203">
        <v>41131</v>
      </c>
      <c r="B6345" s="204" t="s">
        <v>720</v>
      </c>
      <c r="C6345" s="204" t="s">
        <v>720</v>
      </c>
      <c r="D6345" s="204" t="s">
        <v>96</v>
      </c>
      <c r="E6345" s="204" t="s">
        <v>712</v>
      </c>
      <c r="F6345" s="205">
        <v>224</v>
      </c>
      <c r="G6345" s="205">
        <v>562</v>
      </c>
      <c r="H6345">
        <f t="shared" si="113"/>
        <v>2012</v>
      </c>
    </row>
    <row r="6346" spans="1:8" x14ac:dyDescent="0.3">
      <c r="A6346" s="203">
        <v>41131</v>
      </c>
      <c r="B6346" s="204" t="s">
        <v>720</v>
      </c>
      <c r="C6346" s="204" t="s">
        <v>720</v>
      </c>
      <c r="D6346" s="204" t="s">
        <v>96</v>
      </c>
      <c r="E6346" s="204" t="s">
        <v>721</v>
      </c>
      <c r="F6346" s="205">
        <v>40</v>
      </c>
      <c r="G6346" s="205">
        <v>676</v>
      </c>
      <c r="H6346">
        <f t="shared" si="113"/>
        <v>2012</v>
      </c>
    </row>
    <row r="6347" spans="1:8" x14ac:dyDescent="0.3">
      <c r="A6347" s="203">
        <v>41131</v>
      </c>
      <c r="B6347" s="204" t="s">
        <v>134</v>
      </c>
      <c r="C6347" s="204" t="s">
        <v>134</v>
      </c>
      <c r="D6347" s="204" t="s">
        <v>711</v>
      </c>
      <c r="E6347" s="204" t="s">
        <v>721</v>
      </c>
      <c r="F6347" s="205">
        <v>6852</v>
      </c>
      <c r="G6347" s="205">
        <v>7571</v>
      </c>
      <c r="H6347">
        <f t="shared" si="113"/>
        <v>2012</v>
      </c>
    </row>
    <row r="6348" spans="1:8" x14ac:dyDescent="0.3">
      <c r="A6348" s="203">
        <v>41131</v>
      </c>
      <c r="B6348" s="204" t="s">
        <v>509</v>
      </c>
      <c r="C6348" s="204" t="s">
        <v>713</v>
      </c>
      <c r="D6348" s="204" t="s">
        <v>96</v>
      </c>
      <c r="E6348" s="204" t="s">
        <v>721</v>
      </c>
      <c r="F6348" s="205">
        <v>4301</v>
      </c>
      <c r="G6348" s="205">
        <v>2702.7000000000003</v>
      </c>
      <c r="H6348">
        <f t="shared" si="113"/>
        <v>2012</v>
      </c>
    </row>
    <row r="6349" spans="1:8" x14ac:dyDescent="0.3">
      <c r="A6349" s="203">
        <v>41131</v>
      </c>
      <c r="B6349" s="204" t="s">
        <v>509</v>
      </c>
      <c r="C6349" s="204" t="s">
        <v>714</v>
      </c>
      <c r="D6349" s="204" t="s">
        <v>96</v>
      </c>
      <c r="E6349" s="204" t="s">
        <v>721</v>
      </c>
      <c r="F6349" s="205">
        <v>370</v>
      </c>
      <c r="G6349" s="205">
        <v>605</v>
      </c>
      <c r="H6349">
        <f t="shared" si="113"/>
        <v>2012</v>
      </c>
    </row>
    <row r="6350" spans="1:8" x14ac:dyDescent="0.3">
      <c r="A6350" s="203">
        <v>41131</v>
      </c>
      <c r="B6350" s="204" t="s">
        <v>509</v>
      </c>
      <c r="C6350" s="204" t="s">
        <v>715</v>
      </c>
      <c r="D6350" s="204" t="s">
        <v>96</v>
      </c>
      <c r="E6350" s="204" t="s">
        <v>721</v>
      </c>
      <c r="F6350" s="205">
        <v>0</v>
      </c>
      <c r="G6350" s="205">
        <v>3073</v>
      </c>
      <c r="H6350">
        <f t="shared" si="113"/>
        <v>2012</v>
      </c>
    </row>
    <row r="6351" spans="1:8" x14ac:dyDescent="0.3">
      <c r="A6351" s="203">
        <v>41131</v>
      </c>
      <c r="B6351" s="204" t="s">
        <v>716</v>
      </c>
      <c r="C6351" s="204" t="s">
        <v>716</v>
      </c>
      <c r="D6351" s="204" t="s">
        <v>96</v>
      </c>
      <c r="E6351" s="204" t="s">
        <v>721</v>
      </c>
      <c r="F6351" s="205">
        <v>1361</v>
      </c>
      <c r="G6351" s="205">
        <v>1653</v>
      </c>
      <c r="H6351">
        <f t="shared" si="113"/>
        <v>2012</v>
      </c>
    </row>
    <row r="6352" spans="1:8" x14ac:dyDescent="0.3">
      <c r="A6352" s="203">
        <v>41131</v>
      </c>
      <c r="B6352" s="204" t="s">
        <v>717</v>
      </c>
      <c r="C6352" s="204" t="s">
        <v>718</v>
      </c>
      <c r="D6352" s="204" t="s">
        <v>96</v>
      </c>
      <c r="E6352" s="204" t="s">
        <v>721</v>
      </c>
      <c r="F6352" s="205">
        <v>861</v>
      </c>
      <c r="G6352" s="205">
        <v>897</v>
      </c>
      <c r="H6352">
        <f t="shared" si="113"/>
        <v>2012</v>
      </c>
    </row>
    <row r="6353" spans="1:8" x14ac:dyDescent="0.3">
      <c r="A6353" s="203">
        <v>41131</v>
      </c>
      <c r="B6353" s="204" t="s">
        <v>717</v>
      </c>
      <c r="C6353" s="204" t="s">
        <v>719</v>
      </c>
      <c r="D6353" s="204" t="s">
        <v>96</v>
      </c>
      <c r="E6353" s="204" t="s">
        <v>721</v>
      </c>
      <c r="F6353" s="205">
        <v>271</v>
      </c>
      <c r="G6353" s="205">
        <v>865</v>
      </c>
      <c r="H6353">
        <f t="shared" si="113"/>
        <v>2012</v>
      </c>
    </row>
    <row r="6354" spans="1:8" x14ac:dyDescent="0.3">
      <c r="A6354" s="203">
        <v>41138</v>
      </c>
      <c r="B6354" s="204" t="s">
        <v>134</v>
      </c>
      <c r="C6354" s="204" t="s">
        <v>134</v>
      </c>
      <c r="D6354" s="204" t="s">
        <v>711</v>
      </c>
      <c r="E6354" s="204" t="s">
        <v>712</v>
      </c>
      <c r="F6354" s="205">
        <v>4207</v>
      </c>
      <c r="G6354" s="205">
        <v>8802</v>
      </c>
      <c r="H6354">
        <f t="shared" si="113"/>
        <v>2012</v>
      </c>
    </row>
    <row r="6355" spans="1:8" x14ac:dyDescent="0.3">
      <c r="A6355" s="203">
        <v>41138</v>
      </c>
      <c r="B6355" s="204" t="s">
        <v>509</v>
      </c>
      <c r="C6355" s="204" t="s">
        <v>713</v>
      </c>
      <c r="D6355" s="204" t="s">
        <v>96</v>
      </c>
      <c r="E6355" s="204" t="s">
        <v>712</v>
      </c>
      <c r="F6355" s="205">
        <v>2530.4</v>
      </c>
      <c r="G6355" s="205">
        <v>2767.3</v>
      </c>
      <c r="H6355">
        <f t="shared" si="113"/>
        <v>2012</v>
      </c>
    </row>
    <row r="6356" spans="1:8" x14ac:dyDescent="0.3">
      <c r="A6356" s="203">
        <v>41138</v>
      </c>
      <c r="B6356" s="204" t="s">
        <v>509</v>
      </c>
      <c r="C6356" s="204" t="s">
        <v>714</v>
      </c>
      <c r="D6356" s="204" t="s">
        <v>96</v>
      </c>
      <c r="E6356" s="204" t="s">
        <v>712</v>
      </c>
      <c r="F6356" s="205">
        <v>277</v>
      </c>
      <c r="G6356" s="205">
        <v>256</v>
      </c>
      <c r="H6356">
        <f t="shared" si="113"/>
        <v>2012</v>
      </c>
    </row>
    <row r="6357" spans="1:8" x14ac:dyDescent="0.3">
      <c r="A6357" s="203">
        <v>41138</v>
      </c>
      <c r="B6357" s="204" t="s">
        <v>509</v>
      </c>
      <c r="C6357" s="204" t="s">
        <v>715</v>
      </c>
      <c r="D6357" s="204" t="s">
        <v>96</v>
      </c>
      <c r="E6357" s="204" t="s">
        <v>712</v>
      </c>
      <c r="F6357" s="205">
        <v>0</v>
      </c>
      <c r="G6357" s="205">
        <v>2825</v>
      </c>
      <c r="H6357">
        <f t="shared" si="113"/>
        <v>2012</v>
      </c>
    </row>
    <row r="6358" spans="1:8" x14ac:dyDescent="0.3">
      <c r="A6358" s="203">
        <v>41138</v>
      </c>
      <c r="B6358" s="204" t="s">
        <v>716</v>
      </c>
      <c r="C6358" s="204" t="s">
        <v>716</v>
      </c>
      <c r="D6358" s="204" t="s">
        <v>96</v>
      </c>
      <c r="E6358" s="204" t="s">
        <v>712</v>
      </c>
      <c r="F6358" s="205">
        <v>537</v>
      </c>
      <c r="G6358" s="205">
        <v>1832</v>
      </c>
      <c r="H6358">
        <f t="shared" si="113"/>
        <v>2012</v>
      </c>
    </row>
    <row r="6359" spans="1:8" x14ac:dyDescent="0.3">
      <c r="A6359" s="203">
        <v>41138</v>
      </c>
      <c r="B6359" s="204" t="s">
        <v>717</v>
      </c>
      <c r="C6359" s="204" t="s">
        <v>718</v>
      </c>
      <c r="D6359" s="204" t="s">
        <v>96</v>
      </c>
      <c r="E6359" s="204" t="s">
        <v>712</v>
      </c>
      <c r="F6359" s="205">
        <v>688</v>
      </c>
      <c r="G6359" s="205">
        <v>1153</v>
      </c>
      <c r="H6359">
        <f t="shared" si="113"/>
        <v>2012</v>
      </c>
    </row>
    <row r="6360" spans="1:8" x14ac:dyDescent="0.3">
      <c r="A6360" s="203">
        <v>41138</v>
      </c>
      <c r="B6360" s="204" t="s">
        <v>717</v>
      </c>
      <c r="C6360" s="204" t="s">
        <v>719</v>
      </c>
      <c r="D6360" s="204" t="s">
        <v>96</v>
      </c>
      <c r="E6360" s="204" t="s">
        <v>712</v>
      </c>
      <c r="F6360" s="205">
        <v>305</v>
      </c>
      <c r="G6360" s="205">
        <v>231</v>
      </c>
      <c r="H6360">
        <f t="shared" si="113"/>
        <v>2012</v>
      </c>
    </row>
    <row r="6361" spans="1:8" x14ac:dyDescent="0.3">
      <c r="A6361" s="203">
        <v>41138</v>
      </c>
      <c r="B6361" s="204" t="s">
        <v>720</v>
      </c>
      <c r="C6361" s="204" t="s">
        <v>720</v>
      </c>
      <c r="D6361" s="204" t="s">
        <v>96</v>
      </c>
      <c r="E6361" s="204" t="s">
        <v>712</v>
      </c>
      <c r="F6361" s="205">
        <v>70</v>
      </c>
      <c r="G6361" s="205">
        <v>536</v>
      </c>
      <c r="H6361">
        <f t="shared" si="113"/>
        <v>2012</v>
      </c>
    </row>
    <row r="6362" spans="1:8" x14ac:dyDescent="0.3">
      <c r="A6362" s="203">
        <v>41138</v>
      </c>
      <c r="B6362" s="204" t="s">
        <v>720</v>
      </c>
      <c r="C6362" s="204" t="s">
        <v>720</v>
      </c>
      <c r="D6362" s="204" t="s">
        <v>96</v>
      </c>
      <c r="E6362" s="204" t="s">
        <v>721</v>
      </c>
      <c r="F6362" s="205">
        <v>-29</v>
      </c>
      <c r="G6362" s="205">
        <v>637</v>
      </c>
      <c r="H6362">
        <f t="shared" si="113"/>
        <v>2012</v>
      </c>
    </row>
    <row r="6363" spans="1:8" x14ac:dyDescent="0.3">
      <c r="A6363" s="203">
        <v>41138</v>
      </c>
      <c r="B6363" s="204" t="s">
        <v>134</v>
      </c>
      <c r="C6363" s="204" t="s">
        <v>134</v>
      </c>
      <c r="D6363" s="204" t="s">
        <v>711</v>
      </c>
      <c r="E6363" s="204" t="s">
        <v>721</v>
      </c>
      <c r="F6363" s="205">
        <v>7306</v>
      </c>
      <c r="G6363" s="205">
        <v>7287</v>
      </c>
      <c r="H6363">
        <f t="shared" si="113"/>
        <v>2012</v>
      </c>
    </row>
    <row r="6364" spans="1:8" x14ac:dyDescent="0.3">
      <c r="A6364" s="203">
        <v>41138</v>
      </c>
      <c r="B6364" s="204" t="s">
        <v>509</v>
      </c>
      <c r="C6364" s="204" t="s">
        <v>713</v>
      </c>
      <c r="D6364" s="204" t="s">
        <v>96</v>
      </c>
      <c r="E6364" s="204" t="s">
        <v>721</v>
      </c>
      <c r="F6364" s="205">
        <v>4008.4000000000005</v>
      </c>
      <c r="G6364" s="205">
        <v>2482.7000000000003</v>
      </c>
      <c r="H6364">
        <f t="shared" si="113"/>
        <v>2012</v>
      </c>
    </row>
    <row r="6365" spans="1:8" x14ac:dyDescent="0.3">
      <c r="A6365" s="203">
        <v>41138</v>
      </c>
      <c r="B6365" s="204" t="s">
        <v>509</v>
      </c>
      <c r="C6365" s="204" t="s">
        <v>714</v>
      </c>
      <c r="D6365" s="204" t="s">
        <v>96</v>
      </c>
      <c r="E6365" s="204" t="s">
        <v>721</v>
      </c>
      <c r="F6365" s="205">
        <v>416</v>
      </c>
      <c r="G6365" s="205">
        <v>623</v>
      </c>
      <c r="H6365">
        <f t="shared" si="113"/>
        <v>2012</v>
      </c>
    </row>
    <row r="6366" spans="1:8" x14ac:dyDescent="0.3">
      <c r="A6366" s="203">
        <v>41138</v>
      </c>
      <c r="B6366" s="204" t="s">
        <v>509</v>
      </c>
      <c r="C6366" s="204" t="s">
        <v>715</v>
      </c>
      <c r="D6366" s="204" t="s">
        <v>96</v>
      </c>
      <c r="E6366" s="204" t="s">
        <v>721</v>
      </c>
      <c r="F6366" s="205">
        <v>0</v>
      </c>
      <c r="G6366" s="205">
        <v>3839</v>
      </c>
      <c r="H6366">
        <f t="shared" si="113"/>
        <v>2012</v>
      </c>
    </row>
    <row r="6367" spans="1:8" x14ac:dyDescent="0.3">
      <c r="A6367" s="203">
        <v>41138</v>
      </c>
      <c r="B6367" s="204" t="s">
        <v>716</v>
      </c>
      <c r="C6367" s="204" t="s">
        <v>716</v>
      </c>
      <c r="D6367" s="204" t="s">
        <v>96</v>
      </c>
      <c r="E6367" s="204" t="s">
        <v>721</v>
      </c>
      <c r="F6367" s="205">
        <v>1213</v>
      </c>
      <c r="G6367" s="205">
        <v>1465</v>
      </c>
      <c r="H6367">
        <f t="shared" si="113"/>
        <v>2012</v>
      </c>
    </row>
    <row r="6368" spans="1:8" x14ac:dyDescent="0.3">
      <c r="A6368" s="203">
        <v>41138</v>
      </c>
      <c r="B6368" s="204" t="s">
        <v>717</v>
      </c>
      <c r="C6368" s="204" t="s">
        <v>718</v>
      </c>
      <c r="D6368" s="204" t="s">
        <v>96</v>
      </c>
      <c r="E6368" s="204" t="s">
        <v>721</v>
      </c>
      <c r="F6368" s="205">
        <v>915</v>
      </c>
      <c r="G6368" s="205">
        <v>895</v>
      </c>
      <c r="H6368">
        <f t="shared" si="113"/>
        <v>2012</v>
      </c>
    </row>
    <row r="6369" spans="1:8" x14ac:dyDescent="0.3">
      <c r="A6369" s="203">
        <v>41138</v>
      </c>
      <c r="B6369" s="204" t="s">
        <v>717</v>
      </c>
      <c r="C6369" s="204" t="s">
        <v>719</v>
      </c>
      <c r="D6369" s="204" t="s">
        <v>96</v>
      </c>
      <c r="E6369" s="204" t="s">
        <v>721</v>
      </c>
      <c r="F6369" s="205">
        <v>424</v>
      </c>
      <c r="G6369" s="205">
        <v>1125</v>
      </c>
      <c r="H6369">
        <f t="shared" si="113"/>
        <v>2012</v>
      </c>
    </row>
    <row r="6370" spans="1:8" x14ac:dyDescent="0.3">
      <c r="A6370" s="203">
        <v>41145</v>
      </c>
      <c r="B6370" s="204" t="s">
        <v>134</v>
      </c>
      <c r="C6370" s="204" t="s">
        <v>134</v>
      </c>
      <c r="D6370" s="204" t="s">
        <v>711</v>
      </c>
      <c r="E6370" s="204" t="s">
        <v>712</v>
      </c>
      <c r="F6370" s="205">
        <v>4200</v>
      </c>
      <c r="G6370" s="205">
        <v>9078</v>
      </c>
      <c r="H6370">
        <f t="shared" si="113"/>
        <v>2012</v>
      </c>
    </row>
    <row r="6371" spans="1:8" x14ac:dyDescent="0.3">
      <c r="A6371" s="203">
        <v>41145</v>
      </c>
      <c r="B6371" s="204" t="s">
        <v>509</v>
      </c>
      <c r="C6371" s="204" t="s">
        <v>713</v>
      </c>
      <c r="D6371" s="204" t="s">
        <v>96</v>
      </c>
      <c r="E6371" s="204" t="s">
        <v>712</v>
      </c>
      <c r="F6371" s="205">
        <v>2505.8000000000002</v>
      </c>
      <c r="G6371" s="205">
        <v>3182.6000000000004</v>
      </c>
      <c r="H6371">
        <f t="shared" si="113"/>
        <v>2012</v>
      </c>
    </row>
    <row r="6372" spans="1:8" x14ac:dyDescent="0.3">
      <c r="A6372" s="203">
        <v>41145</v>
      </c>
      <c r="B6372" s="204" t="s">
        <v>509</v>
      </c>
      <c r="C6372" s="204" t="s">
        <v>714</v>
      </c>
      <c r="D6372" s="204" t="s">
        <v>96</v>
      </c>
      <c r="E6372" s="204" t="s">
        <v>712</v>
      </c>
      <c r="F6372" s="205">
        <v>288</v>
      </c>
      <c r="G6372" s="205">
        <v>429</v>
      </c>
      <c r="H6372">
        <f t="shared" si="113"/>
        <v>2012</v>
      </c>
    </row>
    <row r="6373" spans="1:8" x14ac:dyDescent="0.3">
      <c r="A6373" s="203">
        <v>41145</v>
      </c>
      <c r="B6373" s="204" t="s">
        <v>509</v>
      </c>
      <c r="C6373" s="204" t="s">
        <v>715</v>
      </c>
      <c r="D6373" s="204" t="s">
        <v>96</v>
      </c>
      <c r="E6373" s="204" t="s">
        <v>712</v>
      </c>
      <c r="F6373" s="205">
        <v>0</v>
      </c>
      <c r="G6373" s="205">
        <v>2667</v>
      </c>
      <c r="H6373">
        <f t="shared" si="113"/>
        <v>2012</v>
      </c>
    </row>
    <row r="6374" spans="1:8" x14ac:dyDescent="0.3">
      <c r="A6374" s="203">
        <v>41145</v>
      </c>
      <c r="B6374" s="204" t="s">
        <v>716</v>
      </c>
      <c r="C6374" s="204" t="s">
        <v>716</v>
      </c>
      <c r="D6374" s="204" t="s">
        <v>96</v>
      </c>
      <c r="E6374" s="204" t="s">
        <v>712</v>
      </c>
      <c r="F6374" s="205">
        <v>446</v>
      </c>
      <c r="G6374" s="205">
        <v>1893</v>
      </c>
      <c r="H6374">
        <f t="shared" si="113"/>
        <v>2012</v>
      </c>
    </row>
    <row r="6375" spans="1:8" x14ac:dyDescent="0.3">
      <c r="A6375" s="203">
        <v>41145</v>
      </c>
      <c r="B6375" s="204" t="s">
        <v>717</v>
      </c>
      <c r="C6375" s="204" t="s">
        <v>718</v>
      </c>
      <c r="D6375" s="204" t="s">
        <v>96</v>
      </c>
      <c r="E6375" s="204" t="s">
        <v>712</v>
      </c>
      <c r="F6375" s="205">
        <v>496</v>
      </c>
      <c r="G6375" s="205">
        <v>773</v>
      </c>
      <c r="H6375">
        <f t="shared" si="113"/>
        <v>2012</v>
      </c>
    </row>
    <row r="6376" spans="1:8" x14ac:dyDescent="0.3">
      <c r="A6376" s="203">
        <v>41145</v>
      </c>
      <c r="B6376" s="204" t="s">
        <v>717</v>
      </c>
      <c r="C6376" s="204" t="s">
        <v>719</v>
      </c>
      <c r="D6376" s="204" t="s">
        <v>96</v>
      </c>
      <c r="E6376" s="204" t="s">
        <v>712</v>
      </c>
      <c r="F6376" s="205">
        <v>393</v>
      </c>
      <c r="G6376" s="205">
        <v>332</v>
      </c>
      <c r="H6376">
        <f t="shared" si="113"/>
        <v>2012</v>
      </c>
    </row>
    <row r="6377" spans="1:8" x14ac:dyDescent="0.3">
      <c r="A6377" s="203">
        <v>41145</v>
      </c>
      <c r="B6377" s="204" t="s">
        <v>720</v>
      </c>
      <c r="C6377" s="204" t="s">
        <v>720</v>
      </c>
      <c r="D6377" s="204" t="s">
        <v>96</v>
      </c>
      <c r="E6377" s="204" t="s">
        <v>712</v>
      </c>
      <c r="F6377" s="205">
        <v>111</v>
      </c>
      <c r="G6377" s="205">
        <v>526</v>
      </c>
      <c r="H6377">
        <f t="shared" si="113"/>
        <v>2012</v>
      </c>
    </row>
    <row r="6378" spans="1:8" x14ac:dyDescent="0.3">
      <c r="A6378" s="203">
        <v>41145</v>
      </c>
      <c r="B6378" s="204" t="s">
        <v>720</v>
      </c>
      <c r="C6378" s="204" t="s">
        <v>720</v>
      </c>
      <c r="D6378" s="204" t="s">
        <v>96</v>
      </c>
      <c r="E6378" s="204" t="s">
        <v>721</v>
      </c>
      <c r="F6378" s="205">
        <v>52</v>
      </c>
      <c r="G6378" s="205">
        <v>599</v>
      </c>
      <c r="H6378">
        <f t="shared" si="113"/>
        <v>2012</v>
      </c>
    </row>
    <row r="6379" spans="1:8" x14ac:dyDescent="0.3">
      <c r="A6379" s="203">
        <v>41145</v>
      </c>
      <c r="B6379" s="204" t="s">
        <v>134</v>
      </c>
      <c r="C6379" s="204" t="s">
        <v>134</v>
      </c>
      <c r="D6379" s="204" t="s">
        <v>711</v>
      </c>
      <c r="E6379" s="204" t="s">
        <v>721</v>
      </c>
      <c r="F6379" s="205">
        <v>7345</v>
      </c>
      <c r="G6379" s="205">
        <v>7771</v>
      </c>
      <c r="H6379">
        <f t="shared" si="113"/>
        <v>2012</v>
      </c>
    </row>
    <row r="6380" spans="1:8" x14ac:dyDescent="0.3">
      <c r="A6380" s="203">
        <v>41145</v>
      </c>
      <c r="B6380" s="204" t="s">
        <v>509</v>
      </c>
      <c r="C6380" s="204" t="s">
        <v>713</v>
      </c>
      <c r="D6380" s="204" t="s">
        <v>96</v>
      </c>
      <c r="E6380" s="204" t="s">
        <v>721</v>
      </c>
      <c r="F6380" s="205">
        <v>3911.6000000000004</v>
      </c>
      <c r="G6380" s="205">
        <v>2321</v>
      </c>
      <c r="H6380">
        <f t="shared" si="113"/>
        <v>2012</v>
      </c>
    </row>
    <row r="6381" spans="1:8" x14ac:dyDescent="0.3">
      <c r="A6381" s="203">
        <v>41145</v>
      </c>
      <c r="B6381" s="204" t="s">
        <v>509</v>
      </c>
      <c r="C6381" s="204" t="s">
        <v>714</v>
      </c>
      <c r="D6381" s="204" t="s">
        <v>96</v>
      </c>
      <c r="E6381" s="204" t="s">
        <v>721</v>
      </c>
      <c r="F6381" s="205">
        <v>439</v>
      </c>
      <c r="G6381" s="205">
        <v>653</v>
      </c>
      <c r="H6381">
        <f t="shared" si="113"/>
        <v>2012</v>
      </c>
    </row>
    <row r="6382" spans="1:8" x14ac:dyDescent="0.3">
      <c r="A6382" s="203">
        <v>41145</v>
      </c>
      <c r="B6382" s="204" t="s">
        <v>509</v>
      </c>
      <c r="C6382" s="204" t="s">
        <v>715</v>
      </c>
      <c r="D6382" s="204" t="s">
        <v>96</v>
      </c>
      <c r="E6382" s="204" t="s">
        <v>721</v>
      </c>
      <c r="F6382" s="205">
        <v>0</v>
      </c>
      <c r="G6382" s="205">
        <v>3865</v>
      </c>
      <c r="H6382">
        <f t="shared" si="113"/>
        <v>2012</v>
      </c>
    </row>
    <row r="6383" spans="1:8" x14ac:dyDescent="0.3">
      <c r="A6383" s="203">
        <v>41145</v>
      </c>
      <c r="B6383" s="204" t="s">
        <v>716</v>
      </c>
      <c r="C6383" s="204" t="s">
        <v>716</v>
      </c>
      <c r="D6383" s="204" t="s">
        <v>96</v>
      </c>
      <c r="E6383" s="204" t="s">
        <v>721</v>
      </c>
      <c r="F6383" s="205">
        <v>1421</v>
      </c>
      <c r="G6383" s="205">
        <v>1542</v>
      </c>
      <c r="H6383">
        <f t="shared" si="113"/>
        <v>2012</v>
      </c>
    </row>
    <row r="6384" spans="1:8" x14ac:dyDescent="0.3">
      <c r="A6384" s="203">
        <v>41145</v>
      </c>
      <c r="B6384" s="204" t="s">
        <v>717</v>
      </c>
      <c r="C6384" s="204" t="s">
        <v>718</v>
      </c>
      <c r="D6384" s="204" t="s">
        <v>96</v>
      </c>
      <c r="E6384" s="204" t="s">
        <v>721</v>
      </c>
      <c r="F6384" s="205">
        <v>966</v>
      </c>
      <c r="G6384" s="205">
        <v>972</v>
      </c>
      <c r="H6384">
        <f t="shared" si="113"/>
        <v>2012</v>
      </c>
    </row>
    <row r="6385" spans="1:8" x14ac:dyDescent="0.3">
      <c r="A6385" s="203">
        <v>41145</v>
      </c>
      <c r="B6385" s="204" t="s">
        <v>717</v>
      </c>
      <c r="C6385" s="204" t="s">
        <v>719</v>
      </c>
      <c r="D6385" s="204" t="s">
        <v>96</v>
      </c>
      <c r="E6385" s="204" t="s">
        <v>721</v>
      </c>
      <c r="F6385" s="205">
        <v>268</v>
      </c>
      <c r="G6385" s="205">
        <v>1183</v>
      </c>
      <c r="H6385">
        <f t="shared" si="113"/>
        <v>2012</v>
      </c>
    </row>
    <row r="6386" spans="1:8" x14ac:dyDescent="0.3">
      <c r="A6386" s="203">
        <v>41152</v>
      </c>
      <c r="B6386" s="204" t="s">
        <v>134</v>
      </c>
      <c r="C6386" s="204" t="s">
        <v>134</v>
      </c>
      <c r="D6386" s="204" t="s">
        <v>711</v>
      </c>
      <c r="E6386" s="204" t="s">
        <v>712</v>
      </c>
      <c r="F6386" s="205">
        <v>4044</v>
      </c>
      <c r="G6386" s="205">
        <v>6309</v>
      </c>
      <c r="H6386">
        <f t="shared" si="113"/>
        <v>2012</v>
      </c>
    </row>
    <row r="6387" spans="1:8" x14ac:dyDescent="0.3">
      <c r="A6387" s="203">
        <v>41152</v>
      </c>
      <c r="B6387" s="204" t="s">
        <v>509</v>
      </c>
      <c r="C6387" s="204" t="s">
        <v>713</v>
      </c>
      <c r="D6387" s="204" t="s">
        <v>96</v>
      </c>
      <c r="E6387" s="204" t="s">
        <v>712</v>
      </c>
      <c r="F6387" s="205">
        <v>2527.1000000000004</v>
      </c>
      <c r="G6387" s="205">
        <v>2921.0000000000005</v>
      </c>
      <c r="H6387">
        <f t="shared" si="113"/>
        <v>2012</v>
      </c>
    </row>
    <row r="6388" spans="1:8" x14ac:dyDescent="0.3">
      <c r="A6388" s="203">
        <v>41152</v>
      </c>
      <c r="B6388" s="204" t="s">
        <v>509</v>
      </c>
      <c r="C6388" s="204" t="s">
        <v>714</v>
      </c>
      <c r="D6388" s="204" t="s">
        <v>96</v>
      </c>
      <c r="E6388" s="204" t="s">
        <v>712</v>
      </c>
      <c r="F6388" s="205">
        <v>254</v>
      </c>
      <c r="G6388" s="205">
        <v>540</v>
      </c>
      <c r="H6388">
        <f t="shared" si="113"/>
        <v>2012</v>
      </c>
    </row>
    <row r="6389" spans="1:8" x14ac:dyDescent="0.3">
      <c r="A6389" s="203">
        <v>41152</v>
      </c>
      <c r="B6389" s="204" t="s">
        <v>509</v>
      </c>
      <c r="C6389" s="204" t="s">
        <v>715</v>
      </c>
      <c r="D6389" s="204" t="s">
        <v>96</v>
      </c>
      <c r="E6389" s="204" t="s">
        <v>712</v>
      </c>
      <c r="F6389" s="205">
        <v>0</v>
      </c>
      <c r="G6389" s="205">
        <v>3082</v>
      </c>
      <c r="H6389">
        <f t="shared" si="113"/>
        <v>2012</v>
      </c>
    </row>
    <row r="6390" spans="1:8" x14ac:dyDescent="0.3">
      <c r="A6390" s="203">
        <v>41152</v>
      </c>
      <c r="B6390" s="204" t="s">
        <v>716</v>
      </c>
      <c r="C6390" s="204" t="s">
        <v>716</v>
      </c>
      <c r="D6390" s="204" t="s">
        <v>96</v>
      </c>
      <c r="E6390" s="204" t="s">
        <v>712</v>
      </c>
      <c r="F6390" s="205">
        <v>460</v>
      </c>
      <c r="G6390" s="205">
        <v>1894</v>
      </c>
      <c r="H6390">
        <f t="shared" si="113"/>
        <v>2012</v>
      </c>
    </row>
    <row r="6391" spans="1:8" x14ac:dyDescent="0.3">
      <c r="A6391" s="203">
        <v>41152</v>
      </c>
      <c r="B6391" s="204" t="s">
        <v>717</v>
      </c>
      <c r="C6391" s="204" t="s">
        <v>718</v>
      </c>
      <c r="D6391" s="204" t="s">
        <v>96</v>
      </c>
      <c r="E6391" s="204" t="s">
        <v>712</v>
      </c>
      <c r="F6391" s="205">
        <v>951</v>
      </c>
      <c r="G6391" s="205">
        <v>1053</v>
      </c>
      <c r="H6391">
        <f t="shared" si="113"/>
        <v>2012</v>
      </c>
    </row>
    <row r="6392" spans="1:8" x14ac:dyDescent="0.3">
      <c r="A6392" s="203">
        <v>41152</v>
      </c>
      <c r="B6392" s="204" t="s">
        <v>717</v>
      </c>
      <c r="C6392" s="204" t="s">
        <v>719</v>
      </c>
      <c r="D6392" s="204" t="s">
        <v>96</v>
      </c>
      <c r="E6392" s="204" t="s">
        <v>712</v>
      </c>
      <c r="F6392" s="205">
        <v>92</v>
      </c>
      <c r="G6392" s="205">
        <v>282</v>
      </c>
      <c r="H6392">
        <f t="shared" si="113"/>
        <v>2012</v>
      </c>
    </row>
    <row r="6393" spans="1:8" x14ac:dyDescent="0.3">
      <c r="A6393" s="203">
        <v>41152</v>
      </c>
      <c r="B6393" s="204" t="s">
        <v>720</v>
      </c>
      <c r="C6393" s="204" t="s">
        <v>720</v>
      </c>
      <c r="D6393" s="204" t="s">
        <v>96</v>
      </c>
      <c r="E6393" s="204" t="s">
        <v>712</v>
      </c>
      <c r="F6393" s="205">
        <v>126</v>
      </c>
      <c r="G6393" s="205">
        <v>483</v>
      </c>
      <c r="H6393">
        <f t="shared" si="113"/>
        <v>2012</v>
      </c>
    </row>
    <row r="6394" spans="1:8" x14ac:dyDescent="0.3">
      <c r="A6394" s="203">
        <v>41152</v>
      </c>
      <c r="B6394" s="204" t="s">
        <v>720</v>
      </c>
      <c r="C6394" s="204" t="s">
        <v>720</v>
      </c>
      <c r="D6394" s="204" t="s">
        <v>96</v>
      </c>
      <c r="E6394" s="204" t="s">
        <v>721</v>
      </c>
      <c r="F6394" s="205">
        <v>65</v>
      </c>
      <c r="G6394" s="205">
        <v>547</v>
      </c>
      <c r="H6394">
        <f t="shared" si="113"/>
        <v>2012</v>
      </c>
    </row>
    <row r="6395" spans="1:8" x14ac:dyDescent="0.3">
      <c r="A6395" s="203">
        <v>41152</v>
      </c>
      <c r="B6395" s="204" t="s">
        <v>134</v>
      </c>
      <c r="C6395" s="204" t="s">
        <v>134</v>
      </c>
      <c r="D6395" s="204" t="s">
        <v>711</v>
      </c>
      <c r="E6395" s="204" t="s">
        <v>721</v>
      </c>
      <c r="F6395" s="205">
        <v>7119</v>
      </c>
      <c r="G6395" s="205">
        <v>6858</v>
      </c>
      <c r="H6395">
        <f t="shared" si="113"/>
        <v>2012</v>
      </c>
    </row>
    <row r="6396" spans="1:8" x14ac:dyDescent="0.3">
      <c r="A6396" s="203">
        <v>41152</v>
      </c>
      <c r="B6396" s="204" t="s">
        <v>509</v>
      </c>
      <c r="C6396" s="204" t="s">
        <v>713</v>
      </c>
      <c r="D6396" s="204" t="s">
        <v>96</v>
      </c>
      <c r="E6396" s="204" t="s">
        <v>721</v>
      </c>
      <c r="F6396" s="205">
        <v>4259.2000000000007</v>
      </c>
      <c r="G6396" s="205">
        <v>2432.1000000000004</v>
      </c>
      <c r="H6396">
        <f t="shared" si="113"/>
        <v>2012</v>
      </c>
    </row>
    <row r="6397" spans="1:8" x14ac:dyDescent="0.3">
      <c r="A6397" s="203">
        <v>41152</v>
      </c>
      <c r="B6397" s="204" t="s">
        <v>509</v>
      </c>
      <c r="C6397" s="204" t="s">
        <v>714</v>
      </c>
      <c r="D6397" s="204" t="s">
        <v>96</v>
      </c>
      <c r="E6397" s="204" t="s">
        <v>721</v>
      </c>
      <c r="F6397" s="205">
        <v>443</v>
      </c>
      <c r="G6397" s="205">
        <v>644</v>
      </c>
      <c r="H6397">
        <f t="shared" si="113"/>
        <v>2012</v>
      </c>
    </row>
    <row r="6398" spans="1:8" x14ac:dyDescent="0.3">
      <c r="A6398" s="203">
        <v>41152</v>
      </c>
      <c r="B6398" s="204" t="s">
        <v>509</v>
      </c>
      <c r="C6398" s="204" t="s">
        <v>715</v>
      </c>
      <c r="D6398" s="204" t="s">
        <v>96</v>
      </c>
      <c r="E6398" s="204" t="s">
        <v>721</v>
      </c>
      <c r="F6398" s="205">
        <v>0</v>
      </c>
      <c r="G6398" s="205">
        <v>3524</v>
      </c>
      <c r="H6398">
        <f t="shared" si="113"/>
        <v>2012</v>
      </c>
    </row>
    <row r="6399" spans="1:8" x14ac:dyDescent="0.3">
      <c r="A6399" s="203">
        <v>41152</v>
      </c>
      <c r="B6399" s="204" t="s">
        <v>716</v>
      </c>
      <c r="C6399" s="204" t="s">
        <v>716</v>
      </c>
      <c r="D6399" s="204" t="s">
        <v>96</v>
      </c>
      <c r="E6399" s="204" t="s">
        <v>721</v>
      </c>
      <c r="F6399" s="205">
        <v>1350</v>
      </c>
      <c r="G6399" s="205">
        <v>1677</v>
      </c>
      <c r="H6399">
        <f t="shared" si="113"/>
        <v>2012</v>
      </c>
    </row>
    <row r="6400" spans="1:8" x14ac:dyDescent="0.3">
      <c r="A6400" s="203">
        <v>41152</v>
      </c>
      <c r="B6400" s="204" t="s">
        <v>717</v>
      </c>
      <c r="C6400" s="204" t="s">
        <v>718</v>
      </c>
      <c r="D6400" s="204" t="s">
        <v>96</v>
      </c>
      <c r="E6400" s="204" t="s">
        <v>721</v>
      </c>
      <c r="F6400" s="205">
        <v>1084</v>
      </c>
      <c r="G6400" s="205">
        <v>980</v>
      </c>
      <c r="H6400">
        <f t="shared" si="113"/>
        <v>2012</v>
      </c>
    </row>
    <row r="6401" spans="1:8" x14ac:dyDescent="0.3">
      <c r="A6401" s="203">
        <v>41152</v>
      </c>
      <c r="B6401" s="204" t="s">
        <v>717</v>
      </c>
      <c r="C6401" s="204" t="s">
        <v>719</v>
      </c>
      <c r="D6401" s="204" t="s">
        <v>96</v>
      </c>
      <c r="E6401" s="204" t="s">
        <v>721</v>
      </c>
      <c r="F6401" s="205">
        <v>193</v>
      </c>
      <c r="G6401" s="205">
        <v>1066</v>
      </c>
      <c r="H6401">
        <f t="shared" si="113"/>
        <v>2012</v>
      </c>
    </row>
    <row r="6402" spans="1:8" x14ac:dyDescent="0.3">
      <c r="A6402" s="203">
        <v>41159</v>
      </c>
      <c r="B6402" s="204" t="s">
        <v>134</v>
      </c>
      <c r="C6402" s="204" t="s">
        <v>134</v>
      </c>
      <c r="D6402" s="204" t="s">
        <v>711</v>
      </c>
      <c r="E6402" s="204" t="s">
        <v>712</v>
      </c>
      <c r="F6402" s="205">
        <v>4095</v>
      </c>
      <c r="G6402" s="205">
        <v>8851</v>
      </c>
      <c r="H6402">
        <f t="shared" si="113"/>
        <v>2012</v>
      </c>
    </row>
    <row r="6403" spans="1:8" x14ac:dyDescent="0.3">
      <c r="A6403" s="203">
        <v>41159</v>
      </c>
      <c r="B6403" s="204" t="s">
        <v>509</v>
      </c>
      <c r="C6403" s="204" t="s">
        <v>713</v>
      </c>
      <c r="D6403" s="204" t="s">
        <v>96</v>
      </c>
      <c r="E6403" s="204" t="s">
        <v>712</v>
      </c>
      <c r="F6403" s="205">
        <v>2368.7000000000003</v>
      </c>
      <c r="G6403" s="205">
        <v>2538.6000000000004</v>
      </c>
      <c r="H6403">
        <f t="shared" ref="H6403:H6466" si="114">YEAR(A6403)</f>
        <v>2012</v>
      </c>
    </row>
    <row r="6404" spans="1:8" x14ac:dyDescent="0.3">
      <c r="A6404" s="203">
        <v>41159</v>
      </c>
      <c r="B6404" s="204" t="s">
        <v>509</v>
      </c>
      <c r="C6404" s="204" t="s">
        <v>714</v>
      </c>
      <c r="D6404" s="204" t="s">
        <v>96</v>
      </c>
      <c r="E6404" s="204" t="s">
        <v>712</v>
      </c>
      <c r="F6404" s="205">
        <v>409</v>
      </c>
      <c r="G6404" s="205">
        <v>530</v>
      </c>
      <c r="H6404">
        <f t="shared" si="114"/>
        <v>2012</v>
      </c>
    </row>
    <row r="6405" spans="1:8" x14ac:dyDescent="0.3">
      <c r="A6405" s="203">
        <v>41159</v>
      </c>
      <c r="B6405" s="204" t="s">
        <v>509</v>
      </c>
      <c r="C6405" s="204" t="s">
        <v>715</v>
      </c>
      <c r="D6405" s="204" t="s">
        <v>96</v>
      </c>
      <c r="E6405" s="204" t="s">
        <v>712</v>
      </c>
      <c r="F6405" s="205">
        <v>0</v>
      </c>
      <c r="G6405" s="205">
        <v>2797</v>
      </c>
      <c r="H6405">
        <f t="shared" si="114"/>
        <v>2012</v>
      </c>
    </row>
    <row r="6406" spans="1:8" x14ac:dyDescent="0.3">
      <c r="A6406" s="203">
        <v>41159</v>
      </c>
      <c r="B6406" s="204" t="s">
        <v>716</v>
      </c>
      <c r="C6406" s="204" t="s">
        <v>716</v>
      </c>
      <c r="D6406" s="204" t="s">
        <v>96</v>
      </c>
      <c r="E6406" s="204" t="s">
        <v>712</v>
      </c>
      <c r="F6406" s="205">
        <v>384</v>
      </c>
      <c r="G6406" s="205">
        <v>1836</v>
      </c>
      <c r="H6406">
        <f t="shared" si="114"/>
        <v>2012</v>
      </c>
    </row>
    <row r="6407" spans="1:8" x14ac:dyDescent="0.3">
      <c r="A6407" s="203">
        <v>41159</v>
      </c>
      <c r="B6407" s="204" t="s">
        <v>717</v>
      </c>
      <c r="C6407" s="204" t="s">
        <v>718</v>
      </c>
      <c r="D6407" s="204" t="s">
        <v>96</v>
      </c>
      <c r="E6407" s="204" t="s">
        <v>712</v>
      </c>
      <c r="F6407" s="205">
        <v>1194</v>
      </c>
      <c r="G6407" s="205">
        <v>1425</v>
      </c>
      <c r="H6407">
        <f t="shared" si="114"/>
        <v>2012</v>
      </c>
    </row>
    <row r="6408" spans="1:8" x14ac:dyDescent="0.3">
      <c r="A6408" s="203">
        <v>41159</v>
      </c>
      <c r="B6408" s="204" t="s">
        <v>717</v>
      </c>
      <c r="C6408" s="204" t="s">
        <v>719</v>
      </c>
      <c r="D6408" s="204" t="s">
        <v>96</v>
      </c>
      <c r="E6408" s="204" t="s">
        <v>712</v>
      </c>
      <c r="F6408" s="205">
        <v>143</v>
      </c>
      <c r="G6408" s="205">
        <v>270</v>
      </c>
      <c r="H6408">
        <f t="shared" si="114"/>
        <v>2012</v>
      </c>
    </row>
    <row r="6409" spans="1:8" x14ac:dyDescent="0.3">
      <c r="A6409" s="203">
        <v>41159</v>
      </c>
      <c r="B6409" s="204" t="s">
        <v>720</v>
      </c>
      <c r="C6409" s="204" t="s">
        <v>720</v>
      </c>
      <c r="D6409" s="204" t="s">
        <v>96</v>
      </c>
      <c r="E6409" s="204" t="s">
        <v>712</v>
      </c>
      <c r="F6409" s="205">
        <v>75</v>
      </c>
      <c r="G6409" s="205">
        <v>479</v>
      </c>
      <c r="H6409">
        <f t="shared" si="114"/>
        <v>2012</v>
      </c>
    </row>
    <row r="6410" spans="1:8" x14ac:dyDescent="0.3">
      <c r="A6410" s="203">
        <v>41159</v>
      </c>
      <c r="B6410" s="204" t="s">
        <v>720</v>
      </c>
      <c r="C6410" s="204" t="s">
        <v>720</v>
      </c>
      <c r="D6410" s="204" t="s">
        <v>96</v>
      </c>
      <c r="E6410" s="204" t="s">
        <v>721</v>
      </c>
      <c r="F6410" s="205">
        <v>135</v>
      </c>
      <c r="G6410" s="205">
        <v>582</v>
      </c>
      <c r="H6410">
        <f t="shared" si="114"/>
        <v>2012</v>
      </c>
    </row>
    <row r="6411" spans="1:8" x14ac:dyDescent="0.3">
      <c r="A6411" s="203">
        <v>41159</v>
      </c>
      <c r="B6411" s="204" t="s">
        <v>134</v>
      </c>
      <c r="C6411" s="204" t="s">
        <v>134</v>
      </c>
      <c r="D6411" s="204" t="s">
        <v>711</v>
      </c>
      <c r="E6411" s="204" t="s">
        <v>721</v>
      </c>
      <c r="F6411" s="205">
        <v>6891</v>
      </c>
      <c r="G6411" s="205">
        <v>6967</v>
      </c>
      <c r="H6411">
        <f t="shared" si="114"/>
        <v>2012</v>
      </c>
    </row>
    <row r="6412" spans="1:8" x14ac:dyDescent="0.3">
      <c r="A6412" s="203">
        <v>41159</v>
      </c>
      <c r="B6412" s="204" t="s">
        <v>509</v>
      </c>
      <c r="C6412" s="204" t="s">
        <v>713</v>
      </c>
      <c r="D6412" s="204" t="s">
        <v>96</v>
      </c>
      <c r="E6412" s="204" t="s">
        <v>721</v>
      </c>
      <c r="F6412" s="205">
        <v>3819.2000000000003</v>
      </c>
      <c r="G6412" s="205">
        <v>2585</v>
      </c>
      <c r="H6412">
        <f t="shared" si="114"/>
        <v>2012</v>
      </c>
    </row>
    <row r="6413" spans="1:8" x14ac:dyDescent="0.3">
      <c r="A6413" s="203">
        <v>41159</v>
      </c>
      <c r="B6413" s="204" t="s">
        <v>509</v>
      </c>
      <c r="C6413" s="204" t="s">
        <v>714</v>
      </c>
      <c r="D6413" s="204" t="s">
        <v>96</v>
      </c>
      <c r="E6413" s="204" t="s">
        <v>721</v>
      </c>
      <c r="F6413" s="205">
        <v>652</v>
      </c>
      <c r="G6413" s="205">
        <v>549</v>
      </c>
      <c r="H6413">
        <f t="shared" si="114"/>
        <v>2012</v>
      </c>
    </row>
    <row r="6414" spans="1:8" x14ac:dyDescent="0.3">
      <c r="A6414" s="203">
        <v>41159</v>
      </c>
      <c r="B6414" s="204" t="s">
        <v>509</v>
      </c>
      <c r="C6414" s="204" t="s">
        <v>715</v>
      </c>
      <c r="D6414" s="204" t="s">
        <v>96</v>
      </c>
      <c r="E6414" s="204" t="s">
        <v>721</v>
      </c>
      <c r="F6414" s="205">
        <v>0</v>
      </c>
      <c r="G6414" s="205">
        <v>3417</v>
      </c>
      <c r="H6414">
        <f t="shared" si="114"/>
        <v>2012</v>
      </c>
    </row>
    <row r="6415" spans="1:8" x14ac:dyDescent="0.3">
      <c r="A6415" s="203">
        <v>41159</v>
      </c>
      <c r="B6415" s="204" t="s">
        <v>716</v>
      </c>
      <c r="C6415" s="204" t="s">
        <v>716</v>
      </c>
      <c r="D6415" s="204" t="s">
        <v>96</v>
      </c>
      <c r="E6415" s="204" t="s">
        <v>721</v>
      </c>
      <c r="F6415" s="205">
        <v>1342</v>
      </c>
      <c r="G6415" s="205">
        <v>1858</v>
      </c>
      <c r="H6415">
        <f t="shared" si="114"/>
        <v>2012</v>
      </c>
    </row>
    <row r="6416" spans="1:8" x14ac:dyDescent="0.3">
      <c r="A6416" s="203">
        <v>41159</v>
      </c>
      <c r="B6416" s="204" t="s">
        <v>717</v>
      </c>
      <c r="C6416" s="204" t="s">
        <v>718</v>
      </c>
      <c r="D6416" s="204" t="s">
        <v>96</v>
      </c>
      <c r="E6416" s="204" t="s">
        <v>721</v>
      </c>
      <c r="F6416" s="205">
        <v>1055</v>
      </c>
      <c r="G6416" s="205">
        <v>1007</v>
      </c>
      <c r="H6416">
        <f t="shared" si="114"/>
        <v>2012</v>
      </c>
    </row>
    <row r="6417" spans="1:8" x14ac:dyDescent="0.3">
      <c r="A6417" s="203">
        <v>41159</v>
      </c>
      <c r="B6417" s="204" t="s">
        <v>717</v>
      </c>
      <c r="C6417" s="204" t="s">
        <v>719</v>
      </c>
      <c r="D6417" s="204" t="s">
        <v>96</v>
      </c>
      <c r="E6417" s="204" t="s">
        <v>721</v>
      </c>
      <c r="F6417" s="205">
        <v>376</v>
      </c>
      <c r="G6417" s="205">
        <v>1255</v>
      </c>
      <c r="H6417">
        <f t="shared" si="114"/>
        <v>2012</v>
      </c>
    </row>
    <row r="6418" spans="1:8" x14ac:dyDescent="0.3">
      <c r="A6418" s="203">
        <v>41166</v>
      </c>
      <c r="B6418" s="204" t="s">
        <v>134</v>
      </c>
      <c r="C6418" s="204" t="s">
        <v>134</v>
      </c>
      <c r="D6418" s="204" t="s">
        <v>711</v>
      </c>
      <c r="E6418" s="204" t="s">
        <v>712</v>
      </c>
      <c r="F6418" s="205">
        <v>4020</v>
      </c>
      <c r="G6418" s="205">
        <v>9387</v>
      </c>
      <c r="H6418">
        <f t="shared" si="114"/>
        <v>2012</v>
      </c>
    </row>
    <row r="6419" spans="1:8" x14ac:dyDescent="0.3">
      <c r="A6419" s="203">
        <v>41166</v>
      </c>
      <c r="B6419" s="204" t="s">
        <v>509</v>
      </c>
      <c r="C6419" s="204" t="s">
        <v>713</v>
      </c>
      <c r="D6419" s="204" t="s">
        <v>96</v>
      </c>
      <c r="E6419" s="204" t="s">
        <v>712</v>
      </c>
      <c r="F6419" s="205">
        <v>2499.1000000000004</v>
      </c>
      <c r="G6419" s="205">
        <v>2520.5</v>
      </c>
      <c r="H6419">
        <f t="shared" si="114"/>
        <v>2012</v>
      </c>
    </row>
    <row r="6420" spans="1:8" x14ac:dyDescent="0.3">
      <c r="A6420" s="203">
        <v>41166</v>
      </c>
      <c r="B6420" s="204" t="s">
        <v>509</v>
      </c>
      <c r="C6420" s="204" t="s">
        <v>714</v>
      </c>
      <c r="D6420" s="204" t="s">
        <v>96</v>
      </c>
      <c r="E6420" s="204" t="s">
        <v>712</v>
      </c>
      <c r="F6420" s="205">
        <v>493</v>
      </c>
      <c r="G6420" s="205">
        <v>467</v>
      </c>
      <c r="H6420">
        <f t="shared" si="114"/>
        <v>2012</v>
      </c>
    </row>
    <row r="6421" spans="1:8" x14ac:dyDescent="0.3">
      <c r="A6421" s="203">
        <v>41166</v>
      </c>
      <c r="B6421" s="204" t="s">
        <v>509</v>
      </c>
      <c r="C6421" s="204" t="s">
        <v>715</v>
      </c>
      <c r="D6421" s="204" t="s">
        <v>96</v>
      </c>
      <c r="E6421" s="204" t="s">
        <v>712</v>
      </c>
      <c r="F6421" s="205">
        <v>0</v>
      </c>
      <c r="G6421" s="205">
        <v>2836</v>
      </c>
      <c r="H6421">
        <f t="shared" si="114"/>
        <v>2012</v>
      </c>
    </row>
    <row r="6422" spans="1:8" x14ac:dyDescent="0.3">
      <c r="A6422" s="203">
        <v>41166</v>
      </c>
      <c r="B6422" s="204" t="s">
        <v>716</v>
      </c>
      <c r="C6422" s="204" t="s">
        <v>716</v>
      </c>
      <c r="D6422" s="204" t="s">
        <v>96</v>
      </c>
      <c r="E6422" s="204" t="s">
        <v>712</v>
      </c>
      <c r="F6422" s="205">
        <v>379</v>
      </c>
      <c r="G6422" s="205">
        <v>1787</v>
      </c>
      <c r="H6422">
        <f t="shared" si="114"/>
        <v>2012</v>
      </c>
    </row>
    <row r="6423" spans="1:8" x14ac:dyDescent="0.3">
      <c r="A6423" s="203">
        <v>41166</v>
      </c>
      <c r="B6423" s="204" t="s">
        <v>717</v>
      </c>
      <c r="C6423" s="204" t="s">
        <v>718</v>
      </c>
      <c r="D6423" s="204" t="s">
        <v>96</v>
      </c>
      <c r="E6423" s="204" t="s">
        <v>712</v>
      </c>
      <c r="F6423" s="205">
        <v>786</v>
      </c>
      <c r="G6423" s="205">
        <v>1340</v>
      </c>
      <c r="H6423">
        <f t="shared" si="114"/>
        <v>2012</v>
      </c>
    </row>
    <row r="6424" spans="1:8" x14ac:dyDescent="0.3">
      <c r="A6424" s="203">
        <v>41166</v>
      </c>
      <c r="B6424" s="204" t="s">
        <v>717</v>
      </c>
      <c r="C6424" s="204" t="s">
        <v>719</v>
      </c>
      <c r="D6424" s="204" t="s">
        <v>96</v>
      </c>
      <c r="E6424" s="204" t="s">
        <v>712</v>
      </c>
      <c r="F6424" s="205">
        <v>454</v>
      </c>
      <c r="G6424" s="205">
        <v>328</v>
      </c>
      <c r="H6424">
        <f t="shared" si="114"/>
        <v>2012</v>
      </c>
    </row>
    <row r="6425" spans="1:8" x14ac:dyDescent="0.3">
      <c r="A6425" s="203">
        <v>41166</v>
      </c>
      <c r="B6425" s="204" t="s">
        <v>720</v>
      </c>
      <c r="C6425" s="204" t="s">
        <v>720</v>
      </c>
      <c r="D6425" s="204" t="s">
        <v>96</v>
      </c>
      <c r="E6425" s="204" t="s">
        <v>712</v>
      </c>
      <c r="F6425" s="205">
        <v>76</v>
      </c>
      <c r="G6425" s="205">
        <v>434</v>
      </c>
      <c r="H6425">
        <f t="shared" si="114"/>
        <v>2012</v>
      </c>
    </row>
    <row r="6426" spans="1:8" x14ac:dyDescent="0.3">
      <c r="A6426" s="203">
        <v>41166</v>
      </c>
      <c r="B6426" s="204" t="s">
        <v>720</v>
      </c>
      <c r="C6426" s="204" t="s">
        <v>720</v>
      </c>
      <c r="D6426" s="204" t="s">
        <v>96</v>
      </c>
      <c r="E6426" s="204" t="s">
        <v>721</v>
      </c>
      <c r="F6426" s="205">
        <v>109</v>
      </c>
      <c r="G6426" s="205">
        <v>534</v>
      </c>
      <c r="H6426">
        <f t="shared" si="114"/>
        <v>2012</v>
      </c>
    </row>
    <row r="6427" spans="1:8" x14ac:dyDescent="0.3">
      <c r="A6427" s="203">
        <v>41166</v>
      </c>
      <c r="B6427" s="204" t="s">
        <v>134</v>
      </c>
      <c r="C6427" s="204" t="s">
        <v>134</v>
      </c>
      <c r="D6427" s="204" t="s">
        <v>711</v>
      </c>
      <c r="E6427" s="204" t="s">
        <v>721</v>
      </c>
      <c r="F6427" s="205">
        <v>7077</v>
      </c>
      <c r="G6427" s="205">
        <v>7021</v>
      </c>
      <c r="H6427">
        <f t="shared" si="114"/>
        <v>2012</v>
      </c>
    </row>
    <row r="6428" spans="1:8" x14ac:dyDescent="0.3">
      <c r="A6428" s="203">
        <v>41166</v>
      </c>
      <c r="B6428" s="204" t="s">
        <v>509</v>
      </c>
      <c r="C6428" s="204" t="s">
        <v>713</v>
      </c>
      <c r="D6428" s="204" t="s">
        <v>96</v>
      </c>
      <c r="E6428" s="204" t="s">
        <v>721</v>
      </c>
      <c r="F6428" s="205">
        <v>3587.1000000000004</v>
      </c>
      <c r="G6428" s="205">
        <v>2304.5</v>
      </c>
      <c r="H6428">
        <f t="shared" si="114"/>
        <v>2012</v>
      </c>
    </row>
    <row r="6429" spans="1:8" x14ac:dyDescent="0.3">
      <c r="A6429" s="203">
        <v>41166</v>
      </c>
      <c r="B6429" s="204" t="s">
        <v>509</v>
      </c>
      <c r="C6429" s="204" t="s">
        <v>714</v>
      </c>
      <c r="D6429" s="204" t="s">
        <v>96</v>
      </c>
      <c r="E6429" s="204" t="s">
        <v>721</v>
      </c>
      <c r="F6429" s="205">
        <v>531</v>
      </c>
      <c r="G6429" s="205">
        <v>429</v>
      </c>
      <c r="H6429">
        <f t="shared" si="114"/>
        <v>2012</v>
      </c>
    </row>
    <row r="6430" spans="1:8" x14ac:dyDescent="0.3">
      <c r="A6430" s="203">
        <v>41166</v>
      </c>
      <c r="B6430" s="204" t="s">
        <v>509</v>
      </c>
      <c r="C6430" s="204" t="s">
        <v>715</v>
      </c>
      <c r="D6430" s="204" t="s">
        <v>96</v>
      </c>
      <c r="E6430" s="204" t="s">
        <v>721</v>
      </c>
      <c r="F6430" s="205">
        <v>0</v>
      </c>
      <c r="G6430" s="205">
        <v>3527</v>
      </c>
      <c r="H6430">
        <f t="shared" si="114"/>
        <v>2012</v>
      </c>
    </row>
    <row r="6431" spans="1:8" x14ac:dyDescent="0.3">
      <c r="A6431" s="203">
        <v>41166</v>
      </c>
      <c r="B6431" s="204" t="s">
        <v>716</v>
      </c>
      <c r="C6431" s="204" t="s">
        <v>716</v>
      </c>
      <c r="D6431" s="204" t="s">
        <v>96</v>
      </c>
      <c r="E6431" s="204" t="s">
        <v>721</v>
      </c>
      <c r="F6431" s="205">
        <v>1313</v>
      </c>
      <c r="G6431" s="205">
        <v>1716</v>
      </c>
      <c r="H6431">
        <f t="shared" si="114"/>
        <v>2012</v>
      </c>
    </row>
    <row r="6432" spans="1:8" x14ac:dyDescent="0.3">
      <c r="A6432" s="203">
        <v>41166</v>
      </c>
      <c r="B6432" s="204" t="s">
        <v>717</v>
      </c>
      <c r="C6432" s="204" t="s">
        <v>718</v>
      </c>
      <c r="D6432" s="204" t="s">
        <v>96</v>
      </c>
      <c r="E6432" s="204" t="s">
        <v>721</v>
      </c>
      <c r="F6432" s="205">
        <v>1118</v>
      </c>
      <c r="G6432" s="205">
        <v>1089</v>
      </c>
      <c r="H6432">
        <f t="shared" si="114"/>
        <v>2012</v>
      </c>
    </row>
    <row r="6433" spans="1:8" x14ac:dyDescent="0.3">
      <c r="A6433" s="203">
        <v>41166</v>
      </c>
      <c r="B6433" s="204" t="s">
        <v>717</v>
      </c>
      <c r="C6433" s="204" t="s">
        <v>719</v>
      </c>
      <c r="D6433" s="204" t="s">
        <v>96</v>
      </c>
      <c r="E6433" s="204" t="s">
        <v>721</v>
      </c>
      <c r="F6433" s="205">
        <v>442</v>
      </c>
      <c r="G6433" s="205">
        <v>1266</v>
      </c>
      <c r="H6433">
        <f t="shared" si="114"/>
        <v>2012</v>
      </c>
    </row>
    <row r="6434" spans="1:8" x14ac:dyDescent="0.3">
      <c r="A6434" s="203">
        <v>41173</v>
      </c>
      <c r="B6434" s="204" t="s">
        <v>134</v>
      </c>
      <c r="C6434" s="204" t="s">
        <v>134</v>
      </c>
      <c r="D6434" s="204" t="s">
        <v>711</v>
      </c>
      <c r="E6434" s="204" t="s">
        <v>712</v>
      </c>
      <c r="F6434" s="205">
        <v>3918</v>
      </c>
      <c r="G6434" s="205">
        <v>8274</v>
      </c>
      <c r="H6434">
        <f t="shared" si="114"/>
        <v>2012</v>
      </c>
    </row>
    <row r="6435" spans="1:8" x14ac:dyDescent="0.3">
      <c r="A6435" s="203">
        <v>41173</v>
      </c>
      <c r="B6435" s="204" t="s">
        <v>509</v>
      </c>
      <c r="C6435" s="204" t="s">
        <v>713</v>
      </c>
      <c r="D6435" s="204" t="s">
        <v>96</v>
      </c>
      <c r="E6435" s="204" t="s">
        <v>712</v>
      </c>
      <c r="F6435" s="205">
        <v>2727.6000000000004</v>
      </c>
      <c r="G6435" s="205">
        <v>2568</v>
      </c>
      <c r="H6435">
        <f t="shared" si="114"/>
        <v>2012</v>
      </c>
    </row>
    <row r="6436" spans="1:8" x14ac:dyDescent="0.3">
      <c r="A6436" s="203">
        <v>41173</v>
      </c>
      <c r="B6436" s="204" t="s">
        <v>509</v>
      </c>
      <c r="C6436" s="204" t="s">
        <v>714</v>
      </c>
      <c r="D6436" s="204" t="s">
        <v>96</v>
      </c>
      <c r="E6436" s="204" t="s">
        <v>712</v>
      </c>
      <c r="F6436" s="205">
        <v>464</v>
      </c>
      <c r="G6436" s="205">
        <v>525</v>
      </c>
      <c r="H6436">
        <f t="shared" si="114"/>
        <v>2012</v>
      </c>
    </row>
    <row r="6437" spans="1:8" x14ac:dyDescent="0.3">
      <c r="A6437" s="203">
        <v>41173</v>
      </c>
      <c r="B6437" s="204" t="s">
        <v>509</v>
      </c>
      <c r="C6437" s="204" t="s">
        <v>715</v>
      </c>
      <c r="D6437" s="204" t="s">
        <v>96</v>
      </c>
      <c r="E6437" s="204" t="s">
        <v>712</v>
      </c>
      <c r="F6437" s="205">
        <v>0</v>
      </c>
      <c r="G6437" s="205">
        <v>2597</v>
      </c>
      <c r="H6437">
        <f t="shared" si="114"/>
        <v>2012</v>
      </c>
    </row>
    <row r="6438" spans="1:8" x14ac:dyDescent="0.3">
      <c r="A6438" s="203">
        <v>41173</v>
      </c>
      <c r="B6438" s="204" t="s">
        <v>716</v>
      </c>
      <c r="C6438" s="204" t="s">
        <v>716</v>
      </c>
      <c r="D6438" s="204" t="s">
        <v>96</v>
      </c>
      <c r="E6438" s="204" t="s">
        <v>712</v>
      </c>
      <c r="F6438" s="205">
        <v>430</v>
      </c>
      <c r="G6438" s="205">
        <v>2111</v>
      </c>
      <c r="H6438">
        <f t="shared" si="114"/>
        <v>2012</v>
      </c>
    </row>
    <row r="6439" spans="1:8" x14ac:dyDescent="0.3">
      <c r="A6439" s="203">
        <v>41173</v>
      </c>
      <c r="B6439" s="204" t="s">
        <v>717</v>
      </c>
      <c r="C6439" s="204" t="s">
        <v>718</v>
      </c>
      <c r="D6439" s="204" t="s">
        <v>96</v>
      </c>
      <c r="E6439" s="204" t="s">
        <v>712</v>
      </c>
      <c r="F6439" s="205">
        <v>1040</v>
      </c>
      <c r="G6439" s="205">
        <v>1474</v>
      </c>
      <c r="H6439">
        <f t="shared" si="114"/>
        <v>2012</v>
      </c>
    </row>
    <row r="6440" spans="1:8" x14ac:dyDescent="0.3">
      <c r="A6440" s="203">
        <v>41173</v>
      </c>
      <c r="B6440" s="204" t="s">
        <v>717</v>
      </c>
      <c r="C6440" s="204" t="s">
        <v>719</v>
      </c>
      <c r="D6440" s="204" t="s">
        <v>96</v>
      </c>
      <c r="E6440" s="204" t="s">
        <v>712</v>
      </c>
      <c r="F6440" s="205">
        <v>133</v>
      </c>
      <c r="G6440" s="205">
        <v>319</v>
      </c>
      <c r="H6440">
        <f t="shared" si="114"/>
        <v>2012</v>
      </c>
    </row>
    <row r="6441" spans="1:8" x14ac:dyDescent="0.3">
      <c r="A6441" s="203">
        <v>41173</v>
      </c>
      <c r="B6441" s="204" t="s">
        <v>720</v>
      </c>
      <c r="C6441" s="204" t="s">
        <v>720</v>
      </c>
      <c r="D6441" s="204" t="s">
        <v>96</v>
      </c>
      <c r="E6441" s="204" t="s">
        <v>712</v>
      </c>
      <c r="F6441" s="205">
        <v>95</v>
      </c>
      <c r="G6441" s="205">
        <v>419</v>
      </c>
      <c r="H6441">
        <f t="shared" si="114"/>
        <v>2012</v>
      </c>
    </row>
    <row r="6442" spans="1:8" x14ac:dyDescent="0.3">
      <c r="A6442" s="203">
        <v>41173</v>
      </c>
      <c r="B6442" s="204" t="s">
        <v>720</v>
      </c>
      <c r="C6442" s="204" t="s">
        <v>720</v>
      </c>
      <c r="D6442" s="204" t="s">
        <v>96</v>
      </c>
      <c r="E6442" s="204" t="s">
        <v>721</v>
      </c>
      <c r="F6442" s="205">
        <v>123</v>
      </c>
      <c r="G6442" s="205">
        <v>559</v>
      </c>
      <c r="H6442">
        <f t="shared" si="114"/>
        <v>2012</v>
      </c>
    </row>
    <row r="6443" spans="1:8" x14ac:dyDescent="0.3">
      <c r="A6443" s="203">
        <v>41173</v>
      </c>
      <c r="B6443" s="204" t="s">
        <v>134</v>
      </c>
      <c r="C6443" s="204" t="s">
        <v>134</v>
      </c>
      <c r="D6443" s="204" t="s">
        <v>711</v>
      </c>
      <c r="E6443" s="204" t="s">
        <v>721</v>
      </c>
      <c r="F6443" s="205">
        <v>7152</v>
      </c>
      <c r="G6443" s="205">
        <v>7559</v>
      </c>
      <c r="H6443">
        <f t="shared" si="114"/>
        <v>2012</v>
      </c>
    </row>
    <row r="6444" spans="1:8" x14ac:dyDescent="0.3">
      <c r="A6444" s="203">
        <v>41173</v>
      </c>
      <c r="B6444" s="204" t="s">
        <v>509</v>
      </c>
      <c r="C6444" s="204" t="s">
        <v>713</v>
      </c>
      <c r="D6444" s="204" t="s">
        <v>96</v>
      </c>
      <c r="E6444" s="204" t="s">
        <v>721</v>
      </c>
      <c r="F6444" s="205">
        <v>3512.3</v>
      </c>
      <c r="G6444" s="205">
        <v>2258.3000000000002</v>
      </c>
      <c r="H6444">
        <f t="shared" si="114"/>
        <v>2012</v>
      </c>
    </row>
    <row r="6445" spans="1:8" x14ac:dyDescent="0.3">
      <c r="A6445" s="203">
        <v>41173</v>
      </c>
      <c r="B6445" s="204" t="s">
        <v>509</v>
      </c>
      <c r="C6445" s="204" t="s">
        <v>714</v>
      </c>
      <c r="D6445" s="204" t="s">
        <v>96</v>
      </c>
      <c r="E6445" s="204" t="s">
        <v>721</v>
      </c>
      <c r="F6445" s="205">
        <v>524</v>
      </c>
      <c r="G6445" s="205">
        <v>541</v>
      </c>
      <c r="H6445">
        <f t="shared" si="114"/>
        <v>2012</v>
      </c>
    </row>
    <row r="6446" spans="1:8" x14ac:dyDescent="0.3">
      <c r="A6446" s="203">
        <v>41173</v>
      </c>
      <c r="B6446" s="204" t="s">
        <v>509</v>
      </c>
      <c r="C6446" s="204" t="s">
        <v>715</v>
      </c>
      <c r="D6446" s="204" t="s">
        <v>96</v>
      </c>
      <c r="E6446" s="204" t="s">
        <v>721</v>
      </c>
      <c r="F6446" s="205">
        <v>0</v>
      </c>
      <c r="G6446" s="205">
        <v>3162</v>
      </c>
      <c r="H6446">
        <f t="shared" si="114"/>
        <v>2012</v>
      </c>
    </row>
    <row r="6447" spans="1:8" x14ac:dyDescent="0.3">
      <c r="A6447" s="203">
        <v>41173</v>
      </c>
      <c r="B6447" s="204" t="s">
        <v>716</v>
      </c>
      <c r="C6447" s="204" t="s">
        <v>716</v>
      </c>
      <c r="D6447" s="204" t="s">
        <v>96</v>
      </c>
      <c r="E6447" s="204" t="s">
        <v>721</v>
      </c>
      <c r="F6447" s="205">
        <v>1101</v>
      </c>
      <c r="G6447" s="205">
        <v>1564</v>
      </c>
      <c r="H6447">
        <f t="shared" si="114"/>
        <v>2012</v>
      </c>
    </row>
    <row r="6448" spans="1:8" x14ac:dyDescent="0.3">
      <c r="A6448" s="203">
        <v>41173</v>
      </c>
      <c r="B6448" s="204" t="s">
        <v>717</v>
      </c>
      <c r="C6448" s="204" t="s">
        <v>718</v>
      </c>
      <c r="D6448" s="204" t="s">
        <v>96</v>
      </c>
      <c r="E6448" s="204" t="s">
        <v>721</v>
      </c>
      <c r="F6448" s="205">
        <v>1161</v>
      </c>
      <c r="G6448" s="205">
        <v>1264</v>
      </c>
      <c r="H6448">
        <f t="shared" si="114"/>
        <v>2012</v>
      </c>
    </row>
    <row r="6449" spans="1:8" x14ac:dyDescent="0.3">
      <c r="A6449" s="203">
        <v>41173</v>
      </c>
      <c r="B6449" s="204" t="s">
        <v>717</v>
      </c>
      <c r="C6449" s="204" t="s">
        <v>719</v>
      </c>
      <c r="D6449" s="204" t="s">
        <v>96</v>
      </c>
      <c r="E6449" s="204" t="s">
        <v>721</v>
      </c>
      <c r="F6449" s="205">
        <v>64</v>
      </c>
      <c r="G6449" s="205">
        <v>1050</v>
      </c>
      <c r="H6449">
        <f t="shared" si="114"/>
        <v>2012</v>
      </c>
    </row>
    <row r="6450" spans="1:8" x14ac:dyDescent="0.3">
      <c r="A6450" s="203">
        <v>41180</v>
      </c>
      <c r="B6450" s="204" t="s">
        <v>134</v>
      </c>
      <c r="C6450" s="204" t="s">
        <v>134</v>
      </c>
      <c r="D6450" s="204" t="s">
        <v>711</v>
      </c>
      <c r="E6450" s="204" t="s">
        <v>712</v>
      </c>
      <c r="F6450" s="205">
        <v>3707</v>
      </c>
      <c r="G6450" s="205">
        <v>8692</v>
      </c>
      <c r="H6450">
        <f t="shared" si="114"/>
        <v>2012</v>
      </c>
    </row>
    <row r="6451" spans="1:8" x14ac:dyDescent="0.3">
      <c r="A6451" s="203">
        <v>41180</v>
      </c>
      <c r="B6451" s="204" t="s">
        <v>509</v>
      </c>
      <c r="C6451" s="204" t="s">
        <v>713</v>
      </c>
      <c r="D6451" s="204" t="s">
        <v>96</v>
      </c>
      <c r="E6451" s="204" t="s">
        <v>712</v>
      </c>
      <c r="F6451" s="205">
        <v>2515.1000000000004</v>
      </c>
      <c r="G6451" s="205">
        <v>2450.8000000000002</v>
      </c>
      <c r="H6451">
        <f t="shared" si="114"/>
        <v>2012</v>
      </c>
    </row>
    <row r="6452" spans="1:8" x14ac:dyDescent="0.3">
      <c r="A6452" s="203">
        <v>41180</v>
      </c>
      <c r="B6452" s="204" t="s">
        <v>509</v>
      </c>
      <c r="C6452" s="204" t="s">
        <v>714</v>
      </c>
      <c r="D6452" s="204" t="s">
        <v>96</v>
      </c>
      <c r="E6452" s="204" t="s">
        <v>712</v>
      </c>
      <c r="F6452" s="205">
        <v>337</v>
      </c>
      <c r="G6452" s="205">
        <v>421</v>
      </c>
      <c r="H6452">
        <f t="shared" si="114"/>
        <v>2012</v>
      </c>
    </row>
    <row r="6453" spans="1:8" x14ac:dyDescent="0.3">
      <c r="A6453" s="203">
        <v>41180</v>
      </c>
      <c r="B6453" s="204" t="s">
        <v>509</v>
      </c>
      <c r="C6453" s="204" t="s">
        <v>715</v>
      </c>
      <c r="D6453" s="204" t="s">
        <v>96</v>
      </c>
      <c r="E6453" s="204" t="s">
        <v>712</v>
      </c>
      <c r="F6453" s="205">
        <v>0</v>
      </c>
      <c r="G6453" s="205">
        <v>2680</v>
      </c>
      <c r="H6453">
        <f t="shared" si="114"/>
        <v>2012</v>
      </c>
    </row>
    <row r="6454" spans="1:8" x14ac:dyDescent="0.3">
      <c r="A6454" s="203">
        <v>41180</v>
      </c>
      <c r="B6454" s="204" t="s">
        <v>716</v>
      </c>
      <c r="C6454" s="204" t="s">
        <v>716</v>
      </c>
      <c r="D6454" s="204" t="s">
        <v>96</v>
      </c>
      <c r="E6454" s="204" t="s">
        <v>712</v>
      </c>
      <c r="F6454" s="205">
        <v>374</v>
      </c>
      <c r="G6454" s="205">
        <v>2094</v>
      </c>
      <c r="H6454">
        <f t="shared" si="114"/>
        <v>2012</v>
      </c>
    </row>
    <row r="6455" spans="1:8" x14ac:dyDescent="0.3">
      <c r="A6455" s="203">
        <v>41180</v>
      </c>
      <c r="B6455" s="204" t="s">
        <v>717</v>
      </c>
      <c r="C6455" s="204" t="s">
        <v>718</v>
      </c>
      <c r="D6455" s="204" t="s">
        <v>96</v>
      </c>
      <c r="E6455" s="204" t="s">
        <v>712</v>
      </c>
      <c r="F6455" s="205">
        <v>765</v>
      </c>
      <c r="G6455" s="205">
        <v>1566</v>
      </c>
      <c r="H6455">
        <f t="shared" si="114"/>
        <v>2012</v>
      </c>
    </row>
    <row r="6456" spans="1:8" x14ac:dyDescent="0.3">
      <c r="A6456" s="203">
        <v>41180</v>
      </c>
      <c r="B6456" s="204" t="s">
        <v>717</v>
      </c>
      <c r="C6456" s="204" t="s">
        <v>719</v>
      </c>
      <c r="D6456" s="204" t="s">
        <v>96</v>
      </c>
      <c r="E6456" s="204" t="s">
        <v>712</v>
      </c>
      <c r="F6456" s="205">
        <v>331</v>
      </c>
      <c r="G6456" s="205">
        <v>330</v>
      </c>
      <c r="H6456">
        <f t="shared" si="114"/>
        <v>2012</v>
      </c>
    </row>
    <row r="6457" spans="1:8" x14ac:dyDescent="0.3">
      <c r="A6457" s="203">
        <v>41180</v>
      </c>
      <c r="B6457" s="204" t="s">
        <v>720</v>
      </c>
      <c r="C6457" s="204" t="s">
        <v>720</v>
      </c>
      <c r="D6457" s="204" t="s">
        <v>96</v>
      </c>
      <c r="E6457" s="204" t="s">
        <v>712</v>
      </c>
      <c r="F6457" s="205">
        <v>292</v>
      </c>
      <c r="G6457" s="205">
        <v>724</v>
      </c>
      <c r="H6457">
        <f t="shared" si="114"/>
        <v>2012</v>
      </c>
    </row>
    <row r="6458" spans="1:8" x14ac:dyDescent="0.3">
      <c r="A6458" s="203">
        <v>41180</v>
      </c>
      <c r="B6458" s="204" t="s">
        <v>720</v>
      </c>
      <c r="C6458" s="204" t="s">
        <v>720</v>
      </c>
      <c r="D6458" s="204" t="s">
        <v>96</v>
      </c>
      <c r="E6458" s="204" t="s">
        <v>721</v>
      </c>
      <c r="F6458" s="205">
        <v>296</v>
      </c>
      <c r="G6458" s="205">
        <v>584</v>
      </c>
      <c r="H6458">
        <f t="shared" si="114"/>
        <v>2012</v>
      </c>
    </row>
    <row r="6459" spans="1:8" x14ac:dyDescent="0.3">
      <c r="A6459" s="203">
        <v>41180</v>
      </c>
      <c r="B6459" s="204" t="s">
        <v>134</v>
      </c>
      <c r="C6459" s="204" t="s">
        <v>134</v>
      </c>
      <c r="D6459" s="204" t="s">
        <v>711</v>
      </c>
      <c r="E6459" s="204" t="s">
        <v>721</v>
      </c>
      <c r="F6459" s="205">
        <v>7158</v>
      </c>
      <c r="G6459" s="205">
        <v>7155</v>
      </c>
      <c r="H6459">
        <f t="shared" si="114"/>
        <v>2012</v>
      </c>
    </row>
    <row r="6460" spans="1:8" x14ac:dyDescent="0.3">
      <c r="A6460" s="203">
        <v>41180</v>
      </c>
      <c r="B6460" s="204" t="s">
        <v>509</v>
      </c>
      <c r="C6460" s="204" t="s">
        <v>713</v>
      </c>
      <c r="D6460" s="204" t="s">
        <v>96</v>
      </c>
      <c r="E6460" s="204" t="s">
        <v>721</v>
      </c>
      <c r="F6460" s="205">
        <v>4110.7000000000007</v>
      </c>
      <c r="G6460" s="205">
        <v>2438.7000000000003</v>
      </c>
      <c r="H6460">
        <f t="shared" si="114"/>
        <v>2012</v>
      </c>
    </row>
    <row r="6461" spans="1:8" x14ac:dyDescent="0.3">
      <c r="A6461" s="203">
        <v>41180</v>
      </c>
      <c r="B6461" s="204" t="s">
        <v>509</v>
      </c>
      <c r="C6461" s="204" t="s">
        <v>714</v>
      </c>
      <c r="D6461" s="204" t="s">
        <v>96</v>
      </c>
      <c r="E6461" s="204" t="s">
        <v>721</v>
      </c>
      <c r="F6461" s="205">
        <v>548</v>
      </c>
      <c r="G6461" s="205">
        <v>459</v>
      </c>
      <c r="H6461">
        <f t="shared" si="114"/>
        <v>2012</v>
      </c>
    </row>
    <row r="6462" spans="1:8" x14ac:dyDescent="0.3">
      <c r="A6462" s="203">
        <v>41180</v>
      </c>
      <c r="B6462" s="204" t="s">
        <v>509</v>
      </c>
      <c r="C6462" s="204" t="s">
        <v>715</v>
      </c>
      <c r="D6462" s="204" t="s">
        <v>96</v>
      </c>
      <c r="E6462" s="204" t="s">
        <v>721</v>
      </c>
      <c r="F6462" s="205">
        <v>0</v>
      </c>
      <c r="G6462" s="205">
        <v>3286</v>
      </c>
      <c r="H6462">
        <f t="shared" si="114"/>
        <v>2012</v>
      </c>
    </row>
    <row r="6463" spans="1:8" x14ac:dyDescent="0.3">
      <c r="A6463" s="203">
        <v>41180</v>
      </c>
      <c r="B6463" s="204" t="s">
        <v>716</v>
      </c>
      <c r="C6463" s="204" t="s">
        <v>716</v>
      </c>
      <c r="D6463" s="204" t="s">
        <v>96</v>
      </c>
      <c r="E6463" s="204" t="s">
        <v>721</v>
      </c>
      <c r="F6463" s="205">
        <v>1344</v>
      </c>
      <c r="G6463" s="205">
        <v>1652</v>
      </c>
      <c r="H6463">
        <f t="shared" si="114"/>
        <v>2012</v>
      </c>
    </row>
    <row r="6464" spans="1:8" x14ac:dyDescent="0.3">
      <c r="A6464" s="203">
        <v>41180</v>
      </c>
      <c r="B6464" s="204" t="s">
        <v>717</v>
      </c>
      <c r="C6464" s="204" t="s">
        <v>718</v>
      </c>
      <c r="D6464" s="204" t="s">
        <v>96</v>
      </c>
      <c r="E6464" s="204" t="s">
        <v>721</v>
      </c>
      <c r="F6464" s="205">
        <v>1060</v>
      </c>
      <c r="G6464" s="205">
        <v>1109</v>
      </c>
      <c r="H6464">
        <f t="shared" si="114"/>
        <v>2012</v>
      </c>
    </row>
    <row r="6465" spans="1:8" x14ac:dyDescent="0.3">
      <c r="A6465" s="203">
        <v>41180</v>
      </c>
      <c r="B6465" s="204" t="s">
        <v>717</v>
      </c>
      <c r="C6465" s="204" t="s">
        <v>719</v>
      </c>
      <c r="D6465" s="204" t="s">
        <v>96</v>
      </c>
      <c r="E6465" s="204" t="s">
        <v>721</v>
      </c>
      <c r="F6465" s="205">
        <v>203</v>
      </c>
      <c r="G6465" s="205">
        <v>998</v>
      </c>
      <c r="H6465">
        <f t="shared" si="114"/>
        <v>2012</v>
      </c>
    </row>
    <row r="6466" spans="1:8" x14ac:dyDescent="0.3">
      <c r="A6466" s="203">
        <v>41187</v>
      </c>
      <c r="B6466" s="204" t="s">
        <v>134</v>
      </c>
      <c r="C6466" s="204" t="s">
        <v>134</v>
      </c>
      <c r="D6466" s="204" t="s">
        <v>711</v>
      </c>
      <c r="E6466" s="204" t="s">
        <v>712</v>
      </c>
      <c r="F6466" s="205">
        <v>3744</v>
      </c>
      <c r="G6466" s="205">
        <v>9691</v>
      </c>
      <c r="H6466">
        <f t="shared" si="114"/>
        <v>2012</v>
      </c>
    </row>
    <row r="6467" spans="1:8" x14ac:dyDescent="0.3">
      <c r="A6467" s="203">
        <v>41187</v>
      </c>
      <c r="B6467" s="204" t="s">
        <v>509</v>
      </c>
      <c r="C6467" s="204" t="s">
        <v>713</v>
      </c>
      <c r="D6467" s="204" t="s">
        <v>96</v>
      </c>
      <c r="E6467" s="204" t="s">
        <v>712</v>
      </c>
      <c r="F6467" s="205">
        <v>2730.8</v>
      </c>
      <c r="G6467" s="205">
        <v>2644.9</v>
      </c>
      <c r="H6467">
        <f t="shared" ref="H6467:H6530" si="115">YEAR(A6467)</f>
        <v>2012</v>
      </c>
    </row>
    <row r="6468" spans="1:8" x14ac:dyDescent="0.3">
      <c r="A6468" s="203">
        <v>41187</v>
      </c>
      <c r="B6468" s="204" t="s">
        <v>509</v>
      </c>
      <c r="C6468" s="204" t="s">
        <v>714</v>
      </c>
      <c r="D6468" s="204" t="s">
        <v>96</v>
      </c>
      <c r="E6468" s="204" t="s">
        <v>712</v>
      </c>
      <c r="F6468" s="205">
        <v>569</v>
      </c>
      <c r="G6468" s="205">
        <v>506</v>
      </c>
      <c r="H6468">
        <f t="shared" si="115"/>
        <v>2012</v>
      </c>
    </row>
    <row r="6469" spans="1:8" x14ac:dyDescent="0.3">
      <c r="A6469" s="203">
        <v>41187</v>
      </c>
      <c r="B6469" s="204" t="s">
        <v>509</v>
      </c>
      <c r="C6469" s="204" t="s">
        <v>715</v>
      </c>
      <c r="D6469" s="204" t="s">
        <v>96</v>
      </c>
      <c r="E6469" s="204" t="s">
        <v>712</v>
      </c>
      <c r="F6469" s="205">
        <v>0</v>
      </c>
      <c r="G6469" s="205">
        <v>2362</v>
      </c>
      <c r="H6469">
        <f t="shared" si="115"/>
        <v>2012</v>
      </c>
    </row>
    <row r="6470" spans="1:8" x14ac:dyDescent="0.3">
      <c r="A6470" s="203">
        <v>41187</v>
      </c>
      <c r="B6470" s="204" t="s">
        <v>716</v>
      </c>
      <c r="C6470" s="204" t="s">
        <v>716</v>
      </c>
      <c r="D6470" s="204" t="s">
        <v>96</v>
      </c>
      <c r="E6470" s="204" t="s">
        <v>712</v>
      </c>
      <c r="F6470" s="205">
        <v>388</v>
      </c>
      <c r="G6470" s="205">
        <v>1867</v>
      </c>
      <c r="H6470">
        <f t="shared" si="115"/>
        <v>2012</v>
      </c>
    </row>
    <row r="6471" spans="1:8" x14ac:dyDescent="0.3">
      <c r="A6471" s="203">
        <v>41187</v>
      </c>
      <c r="B6471" s="204" t="s">
        <v>717</v>
      </c>
      <c r="C6471" s="204" t="s">
        <v>718</v>
      </c>
      <c r="D6471" s="204" t="s">
        <v>96</v>
      </c>
      <c r="E6471" s="204" t="s">
        <v>712</v>
      </c>
      <c r="F6471" s="205">
        <v>792</v>
      </c>
      <c r="G6471" s="205">
        <v>1801</v>
      </c>
      <c r="H6471">
        <f t="shared" si="115"/>
        <v>2012</v>
      </c>
    </row>
    <row r="6472" spans="1:8" x14ac:dyDescent="0.3">
      <c r="A6472" s="203">
        <v>41187</v>
      </c>
      <c r="B6472" s="204" t="s">
        <v>717</v>
      </c>
      <c r="C6472" s="204" t="s">
        <v>719</v>
      </c>
      <c r="D6472" s="204" t="s">
        <v>96</v>
      </c>
      <c r="E6472" s="204" t="s">
        <v>712</v>
      </c>
      <c r="F6472" s="205">
        <v>291</v>
      </c>
      <c r="G6472" s="205">
        <v>363</v>
      </c>
      <c r="H6472">
        <f t="shared" si="115"/>
        <v>2012</v>
      </c>
    </row>
    <row r="6473" spans="1:8" x14ac:dyDescent="0.3">
      <c r="A6473" s="203">
        <v>41187</v>
      </c>
      <c r="B6473" s="204" t="s">
        <v>720</v>
      </c>
      <c r="C6473" s="204" t="s">
        <v>720</v>
      </c>
      <c r="D6473" s="204" t="s">
        <v>96</v>
      </c>
      <c r="E6473" s="204" t="s">
        <v>712</v>
      </c>
      <c r="F6473" s="205">
        <v>107</v>
      </c>
      <c r="G6473" s="205">
        <v>769</v>
      </c>
      <c r="H6473">
        <f t="shared" si="115"/>
        <v>2012</v>
      </c>
    </row>
    <row r="6474" spans="1:8" x14ac:dyDescent="0.3">
      <c r="A6474" s="203">
        <v>41187</v>
      </c>
      <c r="B6474" s="204" t="s">
        <v>720</v>
      </c>
      <c r="C6474" s="204" t="s">
        <v>720</v>
      </c>
      <c r="D6474" s="204" t="s">
        <v>96</v>
      </c>
      <c r="E6474" s="204" t="s">
        <v>721</v>
      </c>
      <c r="F6474" s="205">
        <v>73</v>
      </c>
      <c r="G6474" s="205">
        <v>570</v>
      </c>
      <c r="H6474">
        <f t="shared" si="115"/>
        <v>2012</v>
      </c>
    </row>
    <row r="6475" spans="1:8" x14ac:dyDescent="0.3">
      <c r="A6475" s="203">
        <v>41187</v>
      </c>
      <c r="B6475" s="204" t="s">
        <v>134</v>
      </c>
      <c r="C6475" s="204" t="s">
        <v>134</v>
      </c>
      <c r="D6475" s="204" t="s">
        <v>711</v>
      </c>
      <c r="E6475" s="204" t="s">
        <v>721</v>
      </c>
      <c r="F6475" s="205">
        <v>6980</v>
      </c>
      <c r="G6475" s="205">
        <v>7158</v>
      </c>
      <c r="H6475">
        <f t="shared" si="115"/>
        <v>2012</v>
      </c>
    </row>
    <row r="6476" spans="1:8" x14ac:dyDescent="0.3">
      <c r="A6476" s="203">
        <v>41187</v>
      </c>
      <c r="B6476" s="204" t="s">
        <v>509</v>
      </c>
      <c r="C6476" s="204" t="s">
        <v>713</v>
      </c>
      <c r="D6476" s="204" t="s">
        <v>96</v>
      </c>
      <c r="E6476" s="204" t="s">
        <v>721</v>
      </c>
      <c r="F6476" s="205">
        <v>3526.6000000000004</v>
      </c>
      <c r="G6476" s="205">
        <v>2486</v>
      </c>
      <c r="H6476">
        <f t="shared" si="115"/>
        <v>2012</v>
      </c>
    </row>
    <row r="6477" spans="1:8" x14ac:dyDescent="0.3">
      <c r="A6477" s="203">
        <v>41187</v>
      </c>
      <c r="B6477" s="204" t="s">
        <v>509</v>
      </c>
      <c r="C6477" s="204" t="s">
        <v>714</v>
      </c>
      <c r="D6477" s="204" t="s">
        <v>96</v>
      </c>
      <c r="E6477" s="204" t="s">
        <v>721</v>
      </c>
      <c r="F6477" s="205">
        <v>408</v>
      </c>
      <c r="G6477" s="205">
        <v>431</v>
      </c>
      <c r="H6477">
        <f t="shared" si="115"/>
        <v>2012</v>
      </c>
    </row>
    <row r="6478" spans="1:8" x14ac:dyDescent="0.3">
      <c r="A6478" s="203">
        <v>41187</v>
      </c>
      <c r="B6478" s="204" t="s">
        <v>509</v>
      </c>
      <c r="C6478" s="204" t="s">
        <v>715</v>
      </c>
      <c r="D6478" s="204" t="s">
        <v>96</v>
      </c>
      <c r="E6478" s="204" t="s">
        <v>721</v>
      </c>
      <c r="F6478" s="205">
        <v>0</v>
      </c>
      <c r="G6478" s="205">
        <v>3228</v>
      </c>
      <c r="H6478">
        <f t="shared" si="115"/>
        <v>2012</v>
      </c>
    </row>
    <row r="6479" spans="1:8" x14ac:dyDescent="0.3">
      <c r="A6479" s="203">
        <v>41187</v>
      </c>
      <c r="B6479" s="204" t="s">
        <v>716</v>
      </c>
      <c r="C6479" s="204" t="s">
        <v>716</v>
      </c>
      <c r="D6479" s="204" t="s">
        <v>96</v>
      </c>
      <c r="E6479" s="204" t="s">
        <v>721</v>
      </c>
      <c r="F6479" s="205">
        <v>1264</v>
      </c>
      <c r="G6479" s="205">
        <v>1870</v>
      </c>
      <c r="H6479">
        <f t="shared" si="115"/>
        <v>2012</v>
      </c>
    </row>
    <row r="6480" spans="1:8" x14ac:dyDescent="0.3">
      <c r="A6480" s="203">
        <v>41187</v>
      </c>
      <c r="B6480" s="204" t="s">
        <v>717</v>
      </c>
      <c r="C6480" s="204" t="s">
        <v>718</v>
      </c>
      <c r="D6480" s="204" t="s">
        <v>96</v>
      </c>
      <c r="E6480" s="204" t="s">
        <v>721</v>
      </c>
      <c r="F6480" s="205">
        <v>1179</v>
      </c>
      <c r="G6480" s="205">
        <v>1016</v>
      </c>
      <c r="H6480">
        <f t="shared" si="115"/>
        <v>2012</v>
      </c>
    </row>
    <row r="6481" spans="1:8" x14ac:dyDescent="0.3">
      <c r="A6481" s="203">
        <v>41187</v>
      </c>
      <c r="B6481" s="204" t="s">
        <v>717</v>
      </c>
      <c r="C6481" s="204" t="s">
        <v>719</v>
      </c>
      <c r="D6481" s="204" t="s">
        <v>96</v>
      </c>
      <c r="E6481" s="204" t="s">
        <v>721</v>
      </c>
      <c r="F6481" s="205">
        <v>371</v>
      </c>
      <c r="G6481" s="205">
        <v>1088</v>
      </c>
      <c r="H6481">
        <f t="shared" si="115"/>
        <v>2012</v>
      </c>
    </row>
    <row r="6482" spans="1:8" x14ac:dyDescent="0.3">
      <c r="A6482" s="203">
        <v>41194</v>
      </c>
      <c r="B6482" s="204" t="s">
        <v>134</v>
      </c>
      <c r="C6482" s="204" t="s">
        <v>134</v>
      </c>
      <c r="D6482" s="204" t="s">
        <v>711</v>
      </c>
      <c r="E6482" s="204" t="s">
        <v>712</v>
      </c>
      <c r="F6482" s="205">
        <v>3858</v>
      </c>
      <c r="G6482" s="205">
        <v>9317</v>
      </c>
      <c r="H6482">
        <f t="shared" si="115"/>
        <v>2012</v>
      </c>
    </row>
    <row r="6483" spans="1:8" x14ac:dyDescent="0.3">
      <c r="A6483" s="203">
        <v>41194</v>
      </c>
      <c r="B6483" s="204" t="s">
        <v>509</v>
      </c>
      <c r="C6483" s="204" t="s">
        <v>713</v>
      </c>
      <c r="D6483" s="204" t="s">
        <v>96</v>
      </c>
      <c r="E6483" s="204" t="s">
        <v>712</v>
      </c>
      <c r="F6483" s="205">
        <v>2688.9</v>
      </c>
      <c r="G6483" s="205">
        <v>2396</v>
      </c>
      <c r="H6483">
        <f t="shared" si="115"/>
        <v>2012</v>
      </c>
    </row>
    <row r="6484" spans="1:8" x14ac:dyDescent="0.3">
      <c r="A6484" s="203">
        <v>41194</v>
      </c>
      <c r="B6484" s="204" t="s">
        <v>509</v>
      </c>
      <c r="C6484" s="204" t="s">
        <v>714</v>
      </c>
      <c r="D6484" s="204" t="s">
        <v>96</v>
      </c>
      <c r="E6484" s="204" t="s">
        <v>712</v>
      </c>
      <c r="F6484" s="205">
        <v>214</v>
      </c>
      <c r="G6484" s="205">
        <v>206</v>
      </c>
      <c r="H6484">
        <f t="shared" si="115"/>
        <v>2012</v>
      </c>
    </row>
    <row r="6485" spans="1:8" x14ac:dyDescent="0.3">
      <c r="A6485" s="203">
        <v>41194</v>
      </c>
      <c r="B6485" s="204" t="s">
        <v>509</v>
      </c>
      <c r="C6485" s="204" t="s">
        <v>715</v>
      </c>
      <c r="D6485" s="204" t="s">
        <v>96</v>
      </c>
      <c r="E6485" s="204" t="s">
        <v>712</v>
      </c>
      <c r="F6485" s="205">
        <v>0</v>
      </c>
      <c r="G6485" s="205">
        <v>2777</v>
      </c>
      <c r="H6485">
        <f t="shared" si="115"/>
        <v>2012</v>
      </c>
    </row>
    <row r="6486" spans="1:8" x14ac:dyDescent="0.3">
      <c r="A6486" s="203">
        <v>41194</v>
      </c>
      <c r="B6486" s="204" t="s">
        <v>716</v>
      </c>
      <c r="C6486" s="204" t="s">
        <v>716</v>
      </c>
      <c r="D6486" s="204" t="s">
        <v>96</v>
      </c>
      <c r="E6486" s="204" t="s">
        <v>712</v>
      </c>
      <c r="F6486" s="205">
        <v>339</v>
      </c>
      <c r="G6486" s="205">
        <v>1980</v>
      </c>
      <c r="H6486">
        <f t="shared" si="115"/>
        <v>2012</v>
      </c>
    </row>
    <row r="6487" spans="1:8" x14ac:dyDescent="0.3">
      <c r="A6487" s="203">
        <v>41194</v>
      </c>
      <c r="B6487" s="204" t="s">
        <v>717</v>
      </c>
      <c r="C6487" s="204" t="s">
        <v>718</v>
      </c>
      <c r="D6487" s="204" t="s">
        <v>96</v>
      </c>
      <c r="E6487" s="204" t="s">
        <v>712</v>
      </c>
      <c r="F6487" s="205">
        <v>609</v>
      </c>
      <c r="G6487" s="205">
        <v>1693</v>
      </c>
      <c r="H6487">
        <f t="shared" si="115"/>
        <v>2012</v>
      </c>
    </row>
    <row r="6488" spans="1:8" x14ac:dyDescent="0.3">
      <c r="A6488" s="203">
        <v>41194</v>
      </c>
      <c r="B6488" s="204" t="s">
        <v>717</v>
      </c>
      <c r="C6488" s="204" t="s">
        <v>719</v>
      </c>
      <c r="D6488" s="204" t="s">
        <v>96</v>
      </c>
      <c r="E6488" s="204" t="s">
        <v>712</v>
      </c>
      <c r="F6488" s="205">
        <v>371</v>
      </c>
      <c r="G6488" s="205">
        <v>298</v>
      </c>
      <c r="H6488">
        <f t="shared" si="115"/>
        <v>2012</v>
      </c>
    </row>
    <row r="6489" spans="1:8" x14ac:dyDescent="0.3">
      <c r="A6489" s="203">
        <v>41194</v>
      </c>
      <c r="B6489" s="204" t="s">
        <v>720</v>
      </c>
      <c r="C6489" s="204" t="s">
        <v>720</v>
      </c>
      <c r="D6489" s="204" t="s">
        <v>96</v>
      </c>
      <c r="E6489" s="204" t="s">
        <v>712</v>
      </c>
      <c r="F6489" s="205">
        <v>40</v>
      </c>
      <c r="G6489" s="205">
        <v>472</v>
      </c>
      <c r="H6489">
        <f t="shared" si="115"/>
        <v>2012</v>
      </c>
    </row>
    <row r="6490" spans="1:8" x14ac:dyDescent="0.3">
      <c r="A6490" s="203">
        <v>41194</v>
      </c>
      <c r="B6490" s="204" t="s">
        <v>720</v>
      </c>
      <c r="C6490" s="204" t="s">
        <v>720</v>
      </c>
      <c r="D6490" s="204" t="s">
        <v>96</v>
      </c>
      <c r="E6490" s="204" t="s">
        <v>721</v>
      </c>
      <c r="F6490" s="205">
        <v>-34</v>
      </c>
      <c r="G6490" s="205">
        <v>544</v>
      </c>
      <c r="H6490">
        <f t="shared" si="115"/>
        <v>2012</v>
      </c>
    </row>
    <row r="6491" spans="1:8" x14ac:dyDescent="0.3">
      <c r="A6491" s="203">
        <v>41194</v>
      </c>
      <c r="B6491" s="204" t="s">
        <v>134</v>
      </c>
      <c r="C6491" s="204" t="s">
        <v>134</v>
      </c>
      <c r="D6491" s="204" t="s">
        <v>711</v>
      </c>
      <c r="E6491" s="204" t="s">
        <v>721</v>
      </c>
      <c r="F6491" s="205">
        <v>6879</v>
      </c>
      <c r="G6491" s="205">
        <v>7119</v>
      </c>
      <c r="H6491">
        <f t="shared" si="115"/>
        <v>2012</v>
      </c>
    </row>
    <row r="6492" spans="1:8" x14ac:dyDescent="0.3">
      <c r="A6492" s="203">
        <v>41194</v>
      </c>
      <c r="B6492" s="204" t="s">
        <v>509</v>
      </c>
      <c r="C6492" s="204" t="s">
        <v>713</v>
      </c>
      <c r="D6492" s="204" t="s">
        <v>96</v>
      </c>
      <c r="E6492" s="204" t="s">
        <v>721</v>
      </c>
      <c r="F6492" s="205">
        <v>4059.0000000000005</v>
      </c>
      <c r="G6492" s="205">
        <v>2475</v>
      </c>
      <c r="H6492">
        <f t="shared" si="115"/>
        <v>2012</v>
      </c>
    </row>
    <row r="6493" spans="1:8" x14ac:dyDescent="0.3">
      <c r="A6493" s="203">
        <v>41194</v>
      </c>
      <c r="B6493" s="204" t="s">
        <v>509</v>
      </c>
      <c r="C6493" s="204" t="s">
        <v>714</v>
      </c>
      <c r="D6493" s="204" t="s">
        <v>96</v>
      </c>
      <c r="E6493" s="204" t="s">
        <v>721</v>
      </c>
      <c r="F6493" s="205">
        <v>339</v>
      </c>
      <c r="G6493" s="205">
        <v>408</v>
      </c>
      <c r="H6493">
        <f t="shared" si="115"/>
        <v>2012</v>
      </c>
    </row>
    <row r="6494" spans="1:8" x14ac:dyDescent="0.3">
      <c r="A6494" s="203">
        <v>41194</v>
      </c>
      <c r="B6494" s="204" t="s">
        <v>509</v>
      </c>
      <c r="C6494" s="204" t="s">
        <v>715</v>
      </c>
      <c r="D6494" s="204" t="s">
        <v>96</v>
      </c>
      <c r="E6494" s="204" t="s">
        <v>721</v>
      </c>
      <c r="F6494" s="205">
        <v>0</v>
      </c>
      <c r="G6494" s="205">
        <v>3472</v>
      </c>
      <c r="H6494">
        <f t="shared" si="115"/>
        <v>2012</v>
      </c>
    </row>
    <row r="6495" spans="1:8" x14ac:dyDescent="0.3">
      <c r="A6495" s="203">
        <v>41194</v>
      </c>
      <c r="B6495" s="204" t="s">
        <v>716</v>
      </c>
      <c r="C6495" s="204" t="s">
        <v>716</v>
      </c>
      <c r="D6495" s="204" t="s">
        <v>96</v>
      </c>
      <c r="E6495" s="204" t="s">
        <v>721</v>
      </c>
      <c r="F6495" s="205">
        <v>1241</v>
      </c>
      <c r="G6495" s="205">
        <v>1657</v>
      </c>
      <c r="H6495">
        <f t="shared" si="115"/>
        <v>2012</v>
      </c>
    </row>
    <row r="6496" spans="1:8" x14ac:dyDescent="0.3">
      <c r="A6496" s="203">
        <v>41194</v>
      </c>
      <c r="B6496" s="204" t="s">
        <v>717</v>
      </c>
      <c r="C6496" s="204" t="s">
        <v>718</v>
      </c>
      <c r="D6496" s="204" t="s">
        <v>96</v>
      </c>
      <c r="E6496" s="204" t="s">
        <v>721</v>
      </c>
      <c r="F6496" s="205">
        <v>1067</v>
      </c>
      <c r="G6496" s="205">
        <v>1125</v>
      </c>
      <c r="H6496">
        <f t="shared" si="115"/>
        <v>2012</v>
      </c>
    </row>
    <row r="6497" spans="1:8" x14ac:dyDescent="0.3">
      <c r="A6497" s="203">
        <v>41194</v>
      </c>
      <c r="B6497" s="204" t="s">
        <v>717</v>
      </c>
      <c r="C6497" s="204" t="s">
        <v>719</v>
      </c>
      <c r="D6497" s="204" t="s">
        <v>96</v>
      </c>
      <c r="E6497" s="204" t="s">
        <v>721</v>
      </c>
      <c r="F6497" s="205">
        <v>278</v>
      </c>
      <c r="G6497" s="205">
        <v>1096</v>
      </c>
      <c r="H6497">
        <f t="shared" si="115"/>
        <v>2012</v>
      </c>
    </row>
    <row r="6498" spans="1:8" x14ac:dyDescent="0.3">
      <c r="A6498" s="203">
        <v>41201</v>
      </c>
      <c r="B6498" s="204" t="s">
        <v>134</v>
      </c>
      <c r="C6498" s="204" t="s">
        <v>134</v>
      </c>
      <c r="D6498" s="204" t="s">
        <v>711</v>
      </c>
      <c r="E6498" s="204" t="s">
        <v>712</v>
      </c>
      <c r="F6498" s="205">
        <v>3834</v>
      </c>
      <c r="G6498" s="205">
        <v>9735</v>
      </c>
      <c r="H6498">
        <f t="shared" si="115"/>
        <v>2012</v>
      </c>
    </row>
    <row r="6499" spans="1:8" x14ac:dyDescent="0.3">
      <c r="A6499" s="203">
        <v>41201</v>
      </c>
      <c r="B6499" s="204" t="s">
        <v>509</v>
      </c>
      <c r="C6499" s="204" t="s">
        <v>713</v>
      </c>
      <c r="D6499" s="204" t="s">
        <v>96</v>
      </c>
      <c r="E6499" s="204" t="s">
        <v>712</v>
      </c>
      <c r="F6499" s="205">
        <v>3037.5</v>
      </c>
      <c r="G6499" s="205">
        <v>2966.3</v>
      </c>
      <c r="H6499">
        <f t="shared" si="115"/>
        <v>2012</v>
      </c>
    </row>
    <row r="6500" spans="1:8" x14ac:dyDescent="0.3">
      <c r="A6500" s="203">
        <v>41201</v>
      </c>
      <c r="B6500" s="204" t="s">
        <v>509</v>
      </c>
      <c r="C6500" s="204" t="s">
        <v>714</v>
      </c>
      <c r="D6500" s="204" t="s">
        <v>96</v>
      </c>
      <c r="E6500" s="204" t="s">
        <v>712</v>
      </c>
      <c r="F6500" s="205">
        <v>363</v>
      </c>
      <c r="G6500" s="205">
        <v>205</v>
      </c>
      <c r="H6500">
        <f t="shared" si="115"/>
        <v>2012</v>
      </c>
    </row>
    <row r="6501" spans="1:8" x14ac:dyDescent="0.3">
      <c r="A6501" s="203">
        <v>41201</v>
      </c>
      <c r="B6501" s="204" t="s">
        <v>509</v>
      </c>
      <c r="C6501" s="204" t="s">
        <v>715</v>
      </c>
      <c r="D6501" s="204" t="s">
        <v>96</v>
      </c>
      <c r="E6501" s="204" t="s">
        <v>712</v>
      </c>
      <c r="F6501" s="205">
        <v>0</v>
      </c>
      <c r="G6501" s="205">
        <v>2602</v>
      </c>
      <c r="H6501">
        <f t="shared" si="115"/>
        <v>2012</v>
      </c>
    </row>
    <row r="6502" spans="1:8" x14ac:dyDescent="0.3">
      <c r="A6502" s="203">
        <v>41201</v>
      </c>
      <c r="B6502" s="204" t="s">
        <v>716</v>
      </c>
      <c r="C6502" s="204" t="s">
        <v>716</v>
      </c>
      <c r="D6502" s="204" t="s">
        <v>96</v>
      </c>
      <c r="E6502" s="204" t="s">
        <v>712</v>
      </c>
      <c r="F6502" s="205">
        <v>376</v>
      </c>
      <c r="G6502" s="205">
        <v>2362</v>
      </c>
      <c r="H6502">
        <f t="shared" si="115"/>
        <v>2012</v>
      </c>
    </row>
    <row r="6503" spans="1:8" x14ac:dyDescent="0.3">
      <c r="A6503" s="203">
        <v>41201</v>
      </c>
      <c r="B6503" s="204" t="s">
        <v>717</v>
      </c>
      <c r="C6503" s="204" t="s">
        <v>718</v>
      </c>
      <c r="D6503" s="204" t="s">
        <v>96</v>
      </c>
      <c r="E6503" s="204" t="s">
        <v>712</v>
      </c>
      <c r="F6503" s="205">
        <v>609</v>
      </c>
      <c r="G6503" s="205">
        <v>1464</v>
      </c>
      <c r="H6503">
        <f t="shared" si="115"/>
        <v>2012</v>
      </c>
    </row>
    <row r="6504" spans="1:8" x14ac:dyDescent="0.3">
      <c r="A6504" s="203">
        <v>41201</v>
      </c>
      <c r="B6504" s="204" t="s">
        <v>717</v>
      </c>
      <c r="C6504" s="204" t="s">
        <v>719</v>
      </c>
      <c r="D6504" s="204" t="s">
        <v>96</v>
      </c>
      <c r="E6504" s="204" t="s">
        <v>712</v>
      </c>
      <c r="F6504" s="205">
        <v>341</v>
      </c>
      <c r="G6504" s="205">
        <v>226</v>
      </c>
      <c r="H6504">
        <f t="shared" si="115"/>
        <v>2012</v>
      </c>
    </row>
    <row r="6505" spans="1:8" x14ac:dyDescent="0.3">
      <c r="A6505" s="203">
        <v>41201</v>
      </c>
      <c r="B6505" s="204" t="s">
        <v>720</v>
      </c>
      <c r="C6505" s="204" t="s">
        <v>720</v>
      </c>
      <c r="D6505" s="204" t="s">
        <v>96</v>
      </c>
      <c r="E6505" s="204" t="s">
        <v>712</v>
      </c>
      <c r="F6505" s="205">
        <v>75</v>
      </c>
      <c r="G6505" s="205">
        <v>427</v>
      </c>
      <c r="H6505">
        <f t="shared" si="115"/>
        <v>2012</v>
      </c>
    </row>
    <row r="6506" spans="1:8" x14ac:dyDescent="0.3">
      <c r="A6506" s="203">
        <v>41201</v>
      </c>
      <c r="B6506" s="204" t="s">
        <v>720</v>
      </c>
      <c r="C6506" s="204" t="s">
        <v>720</v>
      </c>
      <c r="D6506" s="204" t="s">
        <v>96</v>
      </c>
      <c r="E6506" s="204" t="s">
        <v>721</v>
      </c>
      <c r="F6506" s="205">
        <v>19</v>
      </c>
      <c r="G6506" s="205">
        <v>582</v>
      </c>
      <c r="H6506">
        <f t="shared" si="115"/>
        <v>2012</v>
      </c>
    </row>
    <row r="6507" spans="1:8" x14ac:dyDescent="0.3">
      <c r="A6507" s="203">
        <v>41201</v>
      </c>
      <c r="B6507" s="204" t="s">
        <v>134</v>
      </c>
      <c r="C6507" s="204" t="s">
        <v>134</v>
      </c>
      <c r="D6507" s="204" t="s">
        <v>711</v>
      </c>
      <c r="E6507" s="204" t="s">
        <v>721</v>
      </c>
      <c r="F6507" s="205">
        <v>7188</v>
      </c>
      <c r="G6507" s="205">
        <v>7312</v>
      </c>
      <c r="H6507">
        <f t="shared" si="115"/>
        <v>2012</v>
      </c>
    </row>
    <row r="6508" spans="1:8" x14ac:dyDescent="0.3">
      <c r="A6508" s="203">
        <v>41201</v>
      </c>
      <c r="B6508" s="204" t="s">
        <v>509</v>
      </c>
      <c r="C6508" s="204" t="s">
        <v>713</v>
      </c>
      <c r="D6508" s="204" t="s">
        <v>96</v>
      </c>
      <c r="E6508" s="204" t="s">
        <v>721</v>
      </c>
      <c r="F6508" s="205">
        <v>4007.3</v>
      </c>
      <c r="G6508" s="205">
        <v>2814.9</v>
      </c>
      <c r="H6508">
        <f t="shared" si="115"/>
        <v>2012</v>
      </c>
    </row>
    <row r="6509" spans="1:8" x14ac:dyDescent="0.3">
      <c r="A6509" s="203">
        <v>41201</v>
      </c>
      <c r="B6509" s="204" t="s">
        <v>509</v>
      </c>
      <c r="C6509" s="204" t="s">
        <v>714</v>
      </c>
      <c r="D6509" s="204" t="s">
        <v>96</v>
      </c>
      <c r="E6509" s="204" t="s">
        <v>721</v>
      </c>
      <c r="F6509" s="205">
        <v>455</v>
      </c>
      <c r="G6509" s="205">
        <v>559</v>
      </c>
      <c r="H6509">
        <f t="shared" si="115"/>
        <v>2012</v>
      </c>
    </row>
    <row r="6510" spans="1:8" x14ac:dyDescent="0.3">
      <c r="A6510" s="203">
        <v>41201</v>
      </c>
      <c r="B6510" s="204" t="s">
        <v>509</v>
      </c>
      <c r="C6510" s="204" t="s">
        <v>715</v>
      </c>
      <c r="D6510" s="204" t="s">
        <v>96</v>
      </c>
      <c r="E6510" s="204" t="s">
        <v>721</v>
      </c>
      <c r="F6510" s="205">
        <v>0</v>
      </c>
      <c r="G6510" s="205">
        <v>3832</v>
      </c>
      <c r="H6510">
        <f t="shared" si="115"/>
        <v>2012</v>
      </c>
    </row>
    <row r="6511" spans="1:8" x14ac:dyDescent="0.3">
      <c r="A6511" s="203">
        <v>41201</v>
      </c>
      <c r="B6511" s="204" t="s">
        <v>716</v>
      </c>
      <c r="C6511" s="204" t="s">
        <v>716</v>
      </c>
      <c r="D6511" s="204" t="s">
        <v>96</v>
      </c>
      <c r="E6511" s="204" t="s">
        <v>721</v>
      </c>
      <c r="F6511" s="205">
        <v>1044</v>
      </c>
      <c r="G6511" s="205">
        <v>1774</v>
      </c>
      <c r="H6511">
        <f t="shared" si="115"/>
        <v>2012</v>
      </c>
    </row>
    <row r="6512" spans="1:8" x14ac:dyDescent="0.3">
      <c r="A6512" s="203">
        <v>41201</v>
      </c>
      <c r="B6512" s="204" t="s">
        <v>717</v>
      </c>
      <c r="C6512" s="204" t="s">
        <v>718</v>
      </c>
      <c r="D6512" s="204" t="s">
        <v>96</v>
      </c>
      <c r="E6512" s="204" t="s">
        <v>721</v>
      </c>
      <c r="F6512" s="205">
        <v>1085</v>
      </c>
      <c r="G6512" s="205">
        <v>1023</v>
      </c>
      <c r="H6512">
        <f t="shared" si="115"/>
        <v>2012</v>
      </c>
    </row>
    <row r="6513" spans="1:8" x14ac:dyDescent="0.3">
      <c r="A6513" s="203">
        <v>41201</v>
      </c>
      <c r="B6513" s="204" t="s">
        <v>717</v>
      </c>
      <c r="C6513" s="204" t="s">
        <v>719</v>
      </c>
      <c r="D6513" s="204" t="s">
        <v>96</v>
      </c>
      <c r="E6513" s="204" t="s">
        <v>721</v>
      </c>
      <c r="F6513" s="205">
        <v>366</v>
      </c>
      <c r="G6513" s="205">
        <v>955</v>
      </c>
      <c r="H6513">
        <f t="shared" si="115"/>
        <v>2012</v>
      </c>
    </row>
    <row r="6514" spans="1:8" x14ac:dyDescent="0.3">
      <c r="A6514" s="203">
        <v>41208</v>
      </c>
      <c r="B6514" s="204" t="s">
        <v>134</v>
      </c>
      <c r="C6514" s="204" t="s">
        <v>134</v>
      </c>
      <c r="D6514" s="204" t="s">
        <v>711</v>
      </c>
      <c r="E6514" s="204" t="s">
        <v>712</v>
      </c>
      <c r="F6514" s="205">
        <v>3715</v>
      </c>
      <c r="G6514" s="205">
        <v>8483</v>
      </c>
      <c r="H6514">
        <f t="shared" si="115"/>
        <v>2012</v>
      </c>
    </row>
    <row r="6515" spans="1:8" x14ac:dyDescent="0.3">
      <c r="A6515" s="203">
        <v>41208</v>
      </c>
      <c r="B6515" s="204" t="s">
        <v>509</v>
      </c>
      <c r="C6515" s="204" t="s">
        <v>713</v>
      </c>
      <c r="D6515" s="204" t="s">
        <v>96</v>
      </c>
      <c r="E6515" s="204" t="s">
        <v>712</v>
      </c>
      <c r="F6515" s="205">
        <v>2624.7000000000003</v>
      </c>
      <c r="G6515" s="205">
        <v>2925.6000000000004</v>
      </c>
      <c r="H6515">
        <f t="shared" si="115"/>
        <v>2012</v>
      </c>
    </row>
    <row r="6516" spans="1:8" x14ac:dyDescent="0.3">
      <c r="A6516" s="203">
        <v>41208</v>
      </c>
      <c r="B6516" s="204" t="s">
        <v>509</v>
      </c>
      <c r="C6516" s="204" t="s">
        <v>714</v>
      </c>
      <c r="D6516" s="204" t="s">
        <v>96</v>
      </c>
      <c r="E6516" s="204" t="s">
        <v>712</v>
      </c>
      <c r="F6516" s="205">
        <v>340</v>
      </c>
      <c r="G6516" s="205">
        <v>448</v>
      </c>
      <c r="H6516">
        <f t="shared" si="115"/>
        <v>2012</v>
      </c>
    </row>
    <row r="6517" spans="1:8" x14ac:dyDescent="0.3">
      <c r="A6517" s="203">
        <v>41208</v>
      </c>
      <c r="B6517" s="204" t="s">
        <v>509</v>
      </c>
      <c r="C6517" s="204" t="s">
        <v>715</v>
      </c>
      <c r="D6517" s="204" t="s">
        <v>96</v>
      </c>
      <c r="E6517" s="204" t="s">
        <v>712</v>
      </c>
      <c r="F6517" s="205">
        <v>0</v>
      </c>
      <c r="G6517" s="205">
        <v>2862</v>
      </c>
      <c r="H6517">
        <f t="shared" si="115"/>
        <v>2012</v>
      </c>
    </row>
    <row r="6518" spans="1:8" x14ac:dyDescent="0.3">
      <c r="A6518" s="203">
        <v>41208</v>
      </c>
      <c r="B6518" s="204" t="s">
        <v>716</v>
      </c>
      <c r="C6518" s="204" t="s">
        <v>716</v>
      </c>
      <c r="D6518" s="204" t="s">
        <v>96</v>
      </c>
      <c r="E6518" s="204" t="s">
        <v>712</v>
      </c>
      <c r="F6518" s="205">
        <v>336</v>
      </c>
      <c r="G6518" s="205">
        <v>2326</v>
      </c>
      <c r="H6518">
        <f t="shared" si="115"/>
        <v>2012</v>
      </c>
    </row>
    <row r="6519" spans="1:8" x14ac:dyDescent="0.3">
      <c r="A6519" s="203">
        <v>41208</v>
      </c>
      <c r="B6519" s="204" t="s">
        <v>717</v>
      </c>
      <c r="C6519" s="204" t="s">
        <v>718</v>
      </c>
      <c r="D6519" s="204" t="s">
        <v>96</v>
      </c>
      <c r="E6519" s="204" t="s">
        <v>712</v>
      </c>
      <c r="F6519" s="205">
        <v>904</v>
      </c>
      <c r="G6519" s="205">
        <v>1413</v>
      </c>
      <c r="H6519">
        <f t="shared" si="115"/>
        <v>2012</v>
      </c>
    </row>
    <row r="6520" spans="1:8" x14ac:dyDescent="0.3">
      <c r="A6520" s="203">
        <v>41208</v>
      </c>
      <c r="B6520" s="204" t="s">
        <v>717</v>
      </c>
      <c r="C6520" s="204" t="s">
        <v>719</v>
      </c>
      <c r="D6520" s="204" t="s">
        <v>96</v>
      </c>
      <c r="E6520" s="204" t="s">
        <v>712</v>
      </c>
      <c r="F6520" s="205">
        <v>322</v>
      </c>
      <c r="G6520" s="205">
        <v>217</v>
      </c>
      <c r="H6520">
        <f t="shared" si="115"/>
        <v>2012</v>
      </c>
    </row>
    <row r="6521" spans="1:8" x14ac:dyDescent="0.3">
      <c r="A6521" s="203">
        <v>41208</v>
      </c>
      <c r="B6521" s="204" t="s">
        <v>720</v>
      </c>
      <c r="C6521" s="204" t="s">
        <v>720</v>
      </c>
      <c r="D6521" s="204" t="s">
        <v>96</v>
      </c>
      <c r="E6521" s="204" t="s">
        <v>712</v>
      </c>
      <c r="F6521" s="205">
        <v>90</v>
      </c>
      <c r="G6521" s="205">
        <v>372</v>
      </c>
      <c r="H6521">
        <f t="shared" si="115"/>
        <v>2012</v>
      </c>
    </row>
    <row r="6522" spans="1:8" x14ac:dyDescent="0.3">
      <c r="A6522" s="203">
        <v>41208</v>
      </c>
      <c r="B6522" s="204" t="s">
        <v>720</v>
      </c>
      <c r="C6522" s="204" t="s">
        <v>720</v>
      </c>
      <c r="D6522" s="204" t="s">
        <v>96</v>
      </c>
      <c r="E6522" s="204" t="s">
        <v>721</v>
      </c>
      <c r="F6522" s="205">
        <v>130</v>
      </c>
      <c r="G6522" s="205">
        <v>571</v>
      </c>
      <c r="H6522">
        <f t="shared" si="115"/>
        <v>2012</v>
      </c>
    </row>
    <row r="6523" spans="1:8" x14ac:dyDescent="0.3">
      <c r="A6523" s="203">
        <v>41208</v>
      </c>
      <c r="B6523" s="204" t="s">
        <v>134</v>
      </c>
      <c r="C6523" s="204" t="s">
        <v>134</v>
      </c>
      <c r="D6523" s="204" t="s">
        <v>711</v>
      </c>
      <c r="E6523" s="204" t="s">
        <v>721</v>
      </c>
      <c r="F6523" s="205">
        <v>6583</v>
      </c>
      <c r="G6523" s="205">
        <v>7303</v>
      </c>
      <c r="H6523">
        <f t="shared" si="115"/>
        <v>2012</v>
      </c>
    </row>
    <row r="6524" spans="1:8" x14ac:dyDescent="0.3">
      <c r="A6524" s="203">
        <v>41208</v>
      </c>
      <c r="B6524" s="204" t="s">
        <v>509</v>
      </c>
      <c r="C6524" s="204" t="s">
        <v>713</v>
      </c>
      <c r="D6524" s="204" t="s">
        <v>96</v>
      </c>
      <c r="E6524" s="204" t="s">
        <v>721</v>
      </c>
      <c r="F6524" s="205">
        <v>3762.0000000000005</v>
      </c>
      <c r="G6524" s="205">
        <v>2511.3000000000002</v>
      </c>
      <c r="H6524">
        <f t="shared" si="115"/>
        <v>2012</v>
      </c>
    </row>
    <row r="6525" spans="1:8" x14ac:dyDescent="0.3">
      <c r="A6525" s="203">
        <v>41208</v>
      </c>
      <c r="B6525" s="204" t="s">
        <v>509</v>
      </c>
      <c r="C6525" s="204" t="s">
        <v>714</v>
      </c>
      <c r="D6525" s="204" t="s">
        <v>96</v>
      </c>
      <c r="E6525" s="204" t="s">
        <v>721</v>
      </c>
      <c r="F6525" s="205">
        <v>583</v>
      </c>
      <c r="G6525" s="205">
        <v>588</v>
      </c>
      <c r="H6525">
        <f t="shared" si="115"/>
        <v>2012</v>
      </c>
    </row>
    <row r="6526" spans="1:8" x14ac:dyDescent="0.3">
      <c r="A6526" s="203">
        <v>41208</v>
      </c>
      <c r="B6526" s="204" t="s">
        <v>509</v>
      </c>
      <c r="C6526" s="204" t="s">
        <v>715</v>
      </c>
      <c r="D6526" s="204" t="s">
        <v>96</v>
      </c>
      <c r="E6526" s="204" t="s">
        <v>721</v>
      </c>
      <c r="F6526" s="205">
        <v>0</v>
      </c>
      <c r="G6526" s="205">
        <v>3927</v>
      </c>
      <c r="H6526">
        <f t="shared" si="115"/>
        <v>2012</v>
      </c>
    </row>
    <row r="6527" spans="1:8" x14ac:dyDescent="0.3">
      <c r="A6527" s="203">
        <v>41208</v>
      </c>
      <c r="B6527" s="204" t="s">
        <v>716</v>
      </c>
      <c r="C6527" s="204" t="s">
        <v>716</v>
      </c>
      <c r="D6527" s="204" t="s">
        <v>96</v>
      </c>
      <c r="E6527" s="204" t="s">
        <v>721</v>
      </c>
      <c r="F6527" s="205">
        <v>1263</v>
      </c>
      <c r="G6527" s="205">
        <v>1860</v>
      </c>
      <c r="H6527">
        <f t="shared" si="115"/>
        <v>2012</v>
      </c>
    </row>
    <row r="6528" spans="1:8" x14ac:dyDescent="0.3">
      <c r="A6528" s="203">
        <v>41208</v>
      </c>
      <c r="B6528" s="204" t="s">
        <v>717</v>
      </c>
      <c r="C6528" s="204" t="s">
        <v>718</v>
      </c>
      <c r="D6528" s="204" t="s">
        <v>96</v>
      </c>
      <c r="E6528" s="204" t="s">
        <v>721</v>
      </c>
      <c r="F6528" s="205">
        <v>973</v>
      </c>
      <c r="G6528" s="205">
        <v>1024</v>
      </c>
      <c r="H6528">
        <f t="shared" si="115"/>
        <v>2012</v>
      </c>
    </row>
    <row r="6529" spans="1:8" x14ac:dyDescent="0.3">
      <c r="A6529" s="203">
        <v>41208</v>
      </c>
      <c r="B6529" s="204" t="s">
        <v>717</v>
      </c>
      <c r="C6529" s="204" t="s">
        <v>719</v>
      </c>
      <c r="D6529" s="204" t="s">
        <v>96</v>
      </c>
      <c r="E6529" s="204" t="s">
        <v>721</v>
      </c>
      <c r="F6529" s="205">
        <v>98</v>
      </c>
      <c r="G6529" s="205">
        <v>975</v>
      </c>
      <c r="H6529">
        <f t="shared" si="115"/>
        <v>2012</v>
      </c>
    </row>
    <row r="6530" spans="1:8" x14ac:dyDescent="0.3">
      <c r="A6530" s="203">
        <v>41215</v>
      </c>
      <c r="B6530" s="204" t="s">
        <v>134</v>
      </c>
      <c r="C6530" s="204" t="s">
        <v>134</v>
      </c>
      <c r="D6530" s="204" t="s">
        <v>711</v>
      </c>
      <c r="E6530" s="204" t="s">
        <v>712</v>
      </c>
      <c r="F6530" s="205">
        <v>3808</v>
      </c>
      <c r="G6530" s="205">
        <v>9387</v>
      </c>
      <c r="H6530">
        <f t="shared" si="115"/>
        <v>2012</v>
      </c>
    </row>
    <row r="6531" spans="1:8" x14ac:dyDescent="0.3">
      <c r="A6531" s="203">
        <v>41215</v>
      </c>
      <c r="B6531" s="204" t="s">
        <v>509</v>
      </c>
      <c r="C6531" s="204" t="s">
        <v>713</v>
      </c>
      <c r="D6531" s="204" t="s">
        <v>96</v>
      </c>
      <c r="E6531" s="204" t="s">
        <v>712</v>
      </c>
      <c r="F6531" s="205">
        <v>2415.2000000000003</v>
      </c>
      <c r="G6531" s="205">
        <v>2803.4</v>
      </c>
      <c r="H6531">
        <f t="shared" ref="H6531:H6594" si="116">YEAR(A6531)</f>
        <v>2012</v>
      </c>
    </row>
    <row r="6532" spans="1:8" x14ac:dyDescent="0.3">
      <c r="A6532" s="203">
        <v>41215</v>
      </c>
      <c r="B6532" s="204" t="s">
        <v>509</v>
      </c>
      <c r="C6532" s="204" t="s">
        <v>714</v>
      </c>
      <c r="D6532" s="204" t="s">
        <v>96</v>
      </c>
      <c r="E6532" s="204" t="s">
        <v>712</v>
      </c>
      <c r="F6532" s="205">
        <v>408</v>
      </c>
      <c r="G6532" s="205">
        <v>406</v>
      </c>
      <c r="H6532">
        <f t="shared" si="116"/>
        <v>2012</v>
      </c>
    </row>
    <row r="6533" spans="1:8" x14ac:dyDescent="0.3">
      <c r="A6533" s="203">
        <v>41215</v>
      </c>
      <c r="B6533" s="204" t="s">
        <v>509</v>
      </c>
      <c r="C6533" s="204" t="s">
        <v>715</v>
      </c>
      <c r="D6533" s="204" t="s">
        <v>96</v>
      </c>
      <c r="E6533" s="204" t="s">
        <v>712</v>
      </c>
      <c r="F6533" s="205">
        <v>0</v>
      </c>
      <c r="G6533" s="205">
        <v>3011</v>
      </c>
      <c r="H6533">
        <f t="shared" si="116"/>
        <v>2012</v>
      </c>
    </row>
    <row r="6534" spans="1:8" x14ac:dyDescent="0.3">
      <c r="A6534" s="203">
        <v>41215</v>
      </c>
      <c r="B6534" s="204" t="s">
        <v>716</v>
      </c>
      <c r="C6534" s="204" t="s">
        <v>716</v>
      </c>
      <c r="D6534" s="204" t="s">
        <v>96</v>
      </c>
      <c r="E6534" s="204" t="s">
        <v>712</v>
      </c>
      <c r="F6534" s="205">
        <v>560</v>
      </c>
      <c r="G6534" s="205">
        <v>2321</v>
      </c>
      <c r="H6534">
        <f t="shared" si="116"/>
        <v>2012</v>
      </c>
    </row>
    <row r="6535" spans="1:8" x14ac:dyDescent="0.3">
      <c r="A6535" s="203">
        <v>41215</v>
      </c>
      <c r="B6535" s="204" t="s">
        <v>717</v>
      </c>
      <c r="C6535" s="204" t="s">
        <v>718</v>
      </c>
      <c r="D6535" s="204" t="s">
        <v>96</v>
      </c>
      <c r="E6535" s="204" t="s">
        <v>712</v>
      </c>
      <c r="F6535" s="205">
        <v>759</v>
      </c>
      <c r="G6535" s="205">
        <v>1620</v>
      </c>
      <c r="H6535">
        <f t="shared" si="116"/>
        <v>2012</v>
      </c>
    </row>
    <row r="6536" spans="1:8" x14ac:dyDescent="0.3">
      <c r="A6536" s="203">
        <v>41215</v>
      </c>
      <c r="B6536" s="204" t="s">
        <v>717</v>
      </c>
      <c r="C6536" s="204" t="s">
        <v>719</v>
      </c>
      <c r="D6536" s="204" t="s">
        <v>96</v>
      </c>
      <c r="E6536" s="204" t="s">
        <v>712</v>
      </c>
      <c r="F6536" s="205">
        <v>281</v>
      </c>
      <c r="G6536" s="205">
        <v>224</v>
      </c>
      <c r="H6536">
        <f t="shared" si="116"/>
        <v>2012</v>
      </c>
    </row>
    <row r="6537" spans="1:8" x14ac:dyDescent="0.3">
      <c r="A6537" s="203">
        <v>41215</v>
      </c>
      <c r="B6537" s="204" t="s">
        <v>720</v>
      </c>
      <c r="C6537" s="204" t="s">
        <v>720</v>
      </c>
      <c r="D6537" s="204" t="s">
        <v>96</v>
      </c>
      <c r="E6537" s="204" t="s">
        <v>712</v>
      </c>
      <c r="F6537" s="205">
        <v>83</v>
      </c>
      <c r="G6537" s="205">
        <v>374</v>
      </c>
      <c r="H6537">
        <f t="shared" si="116"/>
        <v>2012</v>
      </c>
    </row>
    <row r="6538" spans="1:8" x14ac:dyDescent="0.3">
      <c r="A6538" s="203">
        <v>41215</v>
      </c>
      <c r="B6538" s="204" t="s">
        <v>720</v>
      </c>
      <c r="C6538" s="204" t="s">
        <v>720</v>
      </c>
      <c r="D6538" s="204" t="s">
        <v>96</v>
      </c>
      <c r="E6538" s="204" t="s">
        <v>721</v>
      </c>
      <c r="F6538" s="205">
        <v>425</v>
      </c>
      <c r="G6538" s="205">
        <v>891</v>
      </c>
      <c r="H6538">
        <f t="shared" si="116"/>
        <v>2012</v>
      </c>
    </row>
    <row r="6539" spans="1:8" x14ac:dyDescent="0.3">
      <c r="A6539" s="203">
        <v>41215</v>
      </c>
      <c r="B6539" s="204" t="s">
        <v>134</v>
      </c>
      <c r="C6539" s="204" t="s">
        <v>134</v>
      </c>
      <c r="D6539" s="204" t="s">
        <v>711</v>
      </c>
      <c r="E6539" s="204" t="s">
        <v>721</v>
      </c>
      <c r="F6539" s="205">
        <v>6518</v>
      </c>
      <c r="G6539" s="205">
        <v>6952</v>
      </c>
      <c r="H6539">
        <f t="shared" si="116"/>
        <v>2012</v>
      </c>
    </row>
    <row r="6540" spans="1:8" x14ac:dyDescent="0.3">
      <c r="A6540" s="203">
        <v>41215</v>
      </c>
      <c r="B6540" s="204" t="s">
        <v>509</v>
      </c>
      <c r="C6540" s="204" t="s">
        <v>713</v>
      </c>
      <c r="D6540" s="204" t="s">
        <v>96</v>
      </c>
      <c r="E6540" s="204" t="s">
        <v>721</v>
      </c>
      <c r="F6540" s="205">
        <v>3765.3</v>
      </c>
      <c r="G6540" s="205">
        <v>2476.1000000000004</v>
      </c>
      <c r="H6540">
        <f t="shared" si="116"/>
        <v>2012</v>
      </c>
    </row>
    <row r="6541" spans="1:8" x14ac:dyDescent="0.3">
      <c r="A6541" s="203">
        <v>41215</v>
      </c>
      <c r="B6541" s="204" t="s">
        <v>509</v>
      </c>
      <c r="C6541" s="204" t="s">
        <v>714</v>
      </c>
      <c r="D6541" s="204" t="s">
        <v>96</v>
      </c>
      <c r="E6541" s="204" t="s">
        <v>721</v>
      </c>
      <c r="F6541" s="205">
        <v>534</v>
      </c>
      <c r="G6541" s="205">
        <v>550</v>
      </c>
      <c r="H6541">
        <f t="shared" si="116"/>
        <v>2012</v>
      </c>
    </row>
    <row r="6542" spans="1:8" x14ac:dyDescent="0.3">
      <c r="A6542" s="203">
        <v>41215</v>
      </c>
      <c r="B6542" s="204" t="s">
        <v>509</v>
      </c>
      <c r="C6542" s="204" t="s">
        <v>715</v>
      </c>
      <c r="D6542" s="204" t="s">
        <v>96</v>
      </c>
      <c r="E6542" s="204" t="s">
        <v>721</v>
      </c>
      <c r="F6542" s="205">
        <v>0</v>
      </c>
      <c r="G6542" s="205">
        <v>3838</v>
      </c>
      <c r="H6542">
        <f t="shared" si="116"/>
        <v>2012</v>
      </c>
    </row>
    <row r="6543" spans="1:8" x14ac:dyDescent="0.3">
      <c r="A6543" s="203">
        <v>41215</v>
      </c>
      <c r="B6543" s="204" t="s">
        <v>716</v>
      </c>
      <c r="C6543" s="204" t="s">
        <v>716</v>
      </c>
      <c r="D6543" s="204" t="s">
        <v>96</v>
      </c>
      <c r="E6543" s="204" t="s">
        <v>721</v>
      </c>
      <c r="F6543" s="205">
        <v>1164</v>
      </c>
      <c r="G6543" s="205">
        <v>1542</v>
      </c>
      <c r="H6543">
        <f t="shared" si="116"/>
        <v>2012</v>
      </c>
    </row>
    <row r="6544" spans="1:8" x14ac:dyDescent="0.3">
      <c r="A6544" s="203">
        <v>41215</v>
      </c>
      <c r="B6544" s="204" t="s">
        <v>717</v>
      </c>
      <c r="C6544" s="204" t="s">
        <v>718</v>
      </c>
      <c r="D6544" s="204" t="s">
        <v>96</v>
      </c>
      <c r="E6544" s="204" t="s">
        <v>721</v>
      </c>
      <c r="F6544" s="205">
        <v>826</v>
      </c>
      <c r="G6544" s="205">
        <v>1106</v>
      </c>
      <c r="H6544">
        <f t="shared" si="116"/>
        <v>2012</v>
      </c>
    </row>
    <row r="6545" spans="1:8" x14ac:dyDescent="0.3">
      <c r="A6545" s="203">
        <v>41215</v>
      </c>
      <c r="B6545" s="204" t="s">
        <v>717</v>
      </c>
      <c r="C6545" s="204" t="s">
        <v>719</v>
      </c>
      <c r="D6545" s="204" t="s">
        <v>96</v>
      </c>
      <c r="E6545" s="204" t="s">
        <v>721</v>
      </c>
      <c r="F6545" s="205">
        <v>572</v>
      </c>
      <c r="G6545" s="205">
        <v>756</v>
      </c>
      <c r="H6545">
        <f t="shared" si="116"/>
        <v>2012</v>
      </c>
    </row>
    <row r="6546" spans="1:8" x14ac:dyDescent="0.3">
      <c r="A6546" s="203">
        <v>41222</v>
      </c>
      <c r="B6546" s="204" t="s">
        <v>134</v>
      </c>
      <c r="C6546" s="204" t="s">
        <v>134</v>
      </c>
      <c r="D6546" s="204" t="s">
        <v>711</v>
      </c>
      <c r="E6546" s="204" t="s">
        <v>712</v>
      </c>
      <c r="F6546" s="205">
        <v>4171</v>
      </c>
      <c r="G6546" s="205">
        <v>9768</v>
      </c>
      <c r="H6546">
        <f t="shared" si="116"/>
        <v>2012</v>
      </c>
    </row>
    <row r="6547" spans="1:8" x14ac:dyDescent="0.3">
      <c r="A6547" s="203">
        <v>41222</v>
      </c>
      <c r="B6547" s="204" t="s">
        <v>509</v>
      </c>
      <c r="C6547" s="204" t="s">
        <v>713</v>
      </c>
      <c r="D6547" s="204" t="s">
        <v>96</v>
      </c>
      <c r="E6547" s="204" t="s">
        <v>712</v>
      </c>
      <c r="F6547" s="205">
        <v>3002.7000000000003</v>
      </c>
      <c r="G6547" s="205">
        <v>3051.0000000000005</v>
      </c>
      <c r="H6547">
        <f t="shared" si="116"/>
        <v>2012</v>
      </c>
    </row>
    <row r="6548" spans="1:8" x14ac:dyDescent="0.3">
      <c r="A6548" s="203">
        <v>41222</v>
      </c>
      <c r="B6548" s="204" t="s">
        <v>509</v>
      </c>
      <c r="C6548" s="204" t="s">
        <v>714</v>
      </c>
      <c r="D6548" s="204" t="s">
        <v>96</v>
      </c>
      <c r="E6548" s="204" t="s">
        <v>712</v>
      </c>
      <c r="F6548" s="205">
        <v>127</v>
      </c>
      <c r="G6548" s="205">
        <v>193</v>
      </c>
      <c r="H6548">
        <f t="shared" si="116"/>
        <v>2012</v>
      </c>
    </row>
    <row r="6549" spans="1:8" x14ac:dyDescent="0.3">
      <c r="A6549" s="203">
        <v>41222</v>
      </c>
      <c r="B6549" s="204" t="s">
        <v>509</v>
      </c>
      <c r="C6549" s="204" t="s">
        <v>715</v>
      </c>
      <c r="D6549" s="204" t="s">
        <v>96</v>
      </c>
      <c r="E6549" s="204" t="s">
        <v>712</v>
      </c>
      <c r="F6549" s="205">
        <v>0</v>
      </c>
      <c r="G6549" s="205">
        <v>2956</v>
      </c>
      <c r="H6549">
        <f t="shared" si="116"/>
        <v>2012</v>
      </c>
    </row>
    <row r="6550" spans="1:8" x14ac:dyDescent="0.3">
      <c r="A6550" s="203">
        <v>41222</v>
      </c>
      <c r="B6550" s="204" t="s">
        <v>716</v>
      </c>
      <c r="C6550" s="204" t="s">
        <v>716</v>
      </c>
      <c r="D6550" s="204" t="s">
        <v>96</v>
      </c>
      <c r="E6550" s="204" t="s">
        <v>712</v>
      </c>
      <c r="F6550" s="205">
        <v>458</v>
      </c>
      <c r="G6550" s="205">
        <v>2576</v>
      </c>
      <c r="H6550">
        <f t="shared" si="116"/>
        <v>2012</v>
      </c>
    </row>
    <row r="6551" spans="1:8" x14ac:dyDescent="0.3">
      <c r="A6551" s="203">
        <v>41222</v>
      </c>
      <c r="B6551" s="204" t="s">
        <v>717</v>
      </c>
      <c r="C6551" s="204" t="s">
        <v>718</v>
      </c>
      <c r="D6551" s="204" t="s">
        <v>96</v>
      </c>
      <c r="E6551" s="204" t="s">
        <v>712</v>
      </c>
      <c r="F6551" s="205">
        <v>755</v>
      </c>
      <c r="G6551" s="205">
        <v>1521</v>
      </c>
      <c r="H6551">
        <f t="shared" si="116"/>
        <v>2012</v>
      </c>
    </row>
    <row r="6552" spans="1:8" x14ac:dyDescent="0.3">
      <c r="A6552" s="203">
        <v>41222</v>
      </c>
      <c r="B6552" s="204" t="s">
        <v>717</v>
      </c>
      <c r="C6552" s="204" t="s">
        <v>719</v>
      </c>
      <c r="D6552" s="204" t="s">
        <v>96</v>
      </c>
      <c r="E6552" s="204" t="s">
        <v>712</v>
      </c>
      <c r="F6552" s="205">
        <v>479</v>
      </c>
      <c r="G6552" s="205">
        <v>260</v>
      </c>
      <c r="H6552">
        <f t="shared" si="116"/>
        <v>2012</v>
      </c>
    </row>
    <row r="6553" spans="1:8" x14ac:dyDescent="0.3">
      <c r="A6553" s="203">
        <v>41222</v>
      </c>
      <c r="B6553" s="204" t="s">
        <v>720</v>
      </c>
      <c r="C6553" s="204" t="s">
        <v>720</v>
      </c>
      <c r="D6553" s="204" t="s">
        <v>96</v>
      </c>
      <c r="E6553" s="204" t="s">
        <v>712</v>
      </c>
      <c r="F6553" s="205">
        <v>83</v>
      </c>
      <c r="G6553" s="205">
        <v>453</v>
      </c>
      <c r="H6553">
        <f t="shared" si="116"/>
        <v>2012</v>
      </c>
    </row>
    <row r="6554" spans="1:8" x14ac:dyDescent="0.3">
      <c r="A6554" s="203">
        <v>41222</v>
      </c>
      <c r="B6554" s="204" t="s">
        <v>720</v>
      </c>
      <c r="C6554" s="204" t="s">
        <v>720</v>
      </c>
      <c r="D6554" s="204" t="s">
        <v>96</v>
      </c>
      <c r="E6554" s="204" t="s">
        <v>721</v>
      </c>
      <c r="F6554" s="205">
        <v>227</v>
      </c>
      <c r="G6554" s="205">
        <v>878</v>
      </c>
      <c r="H6554">
        <f t="shared" si="116"/>
        <v>2012</v>
      </c>
    </row>
    <row r="6555" spans="1:8" x14ac:dyDescent="0.3">
      <c r="A6555" s="203">
        <v>41222</v>
      </c>
      <c r="B6555" s="204" t="s">
        <v>134</v>
      </c>
      <c r="C6555" s="204" t="s">
        <v>134</v>
      </c>
      <c r="D6555" s="204" t="s">
        <v>711</v>
      </c>
      <c r="E6555" s="204" t="s">
        <v>721</v>
      </c>
      <c r="F6555" s="205">
        <v>5875</v>
      </c>
      <c r="G6555" s="205">
        <v>6616</v>
      </c>
      <c r="H6555">
        <f t="shared" si="116"/>
        <v>2012</v>
      </c>
    </row>
    <row r="6556" spans="1:8" x14ac:dyDescent="0.3">
      <c r="A6556" s="203">
        <v>41222</v>
      </c>
      <c r="B6556" s="204" t="s">
        <v>509</v>
      </c>
      <c r="C6556" s="204" t="s">
        <v>713</v>
      </c>
      <c r="D6556" s="204" t="s">
        <v>96</v>
      </c>
      <c r="E6556" s="204" t="s">
        <v>721</v>
      </c>
      <c r="F6556" s="205">
        <v>3613.5000000000005</v>
      </c>
      <c r="G6556" s="205">
        <v>2773.1000000000004</v>
      </c>
      <c r="H6556">
        <f t="shared" si="116"/>
        <v>2012</v>
      </c>
    </row>
    <row r="6557" spans="1:8" x14ac:dyDescent="0.3">
      <c r="A6557" s="203">
        <v>41222</v>
      </c>
      <c r="B6557" s="204" t="s">
        <v>509</v>
      </c>
      <c r="C6557" s="204" t="s">
        <v>714</v>
      </c>
      <c r="D6557" s="204" t="s">
        <v>96</v>
      </c>
      <c r="E6557" s="204" t="s">
        <v>721</v>
      </c>
      <c r="F6557" s="205">
        <v>130</v>
      </c>
      <c r="G6557" s="205">
        <v>493</v>
      </c>
      <c r="H6557">
        <f t="shared" si="116"/>
        <v>2012</v>
      </c>
    </row>
    <row r="6558" spans="1:8" x14ac:dyDescent="0.3">
      <c r="A6558" s="203">
        <v>41222</v>
      </c>
      <c r="B6558" s="204" t="s">
        <v>509</v>
      </c>
      <c r="C6558" s="204" t="s">
        <v>715</v>
      </c>
      <c r="D6558" s="204" t="s">
        <v>96</v>
      </c>
      <c r="E6558" s="204" t="s">
        <v>721</v>
      </c>
      <c r="F6558" s="205">
        <v>0</v>
      </c>
      <c r="G6558" s="205">
        <v>3819</v>
      </c>
      <c r="H6558">
        <f t="shared" si="116"/>
        <v>2012</v>
      </c>
    </row>
    <row r="6559" spans="1:8" x14ac:dyDescent="0.3">
      <c r="A6559" s="203">
        <v>41222</v>
      </c>
      <c r="B6559" s="204" t="s">
        <v>716</v>
      </c>
      <c r="C6559" s="204" t="s">
        <v>716</v>
      </c>
      <c r="D6559" s="204" t="s">
        <v>96</v>
      </c>
      <c r="E6559" s="204" t="s">
        <v>721</v>
      </c>
      <c r="F6559" s="205">
        <v>1029</v>
      </c>
      <c r="G6559" s="205">
        <v>1744</v>
      </c>
      <c r="H6559">
        <f t="shared" si="116"/>
        <v>2012</v>
      </c>
    </row>
    <row r="6560" spans="1:8" x14ac:dyDescent="0.3">
      <c r="A6560" s="203">
        <v>41222</v>
      </c>
      <c r="B6560" s="204" t="s">
        <v>717</v>
      </c>
      <c r="C6560" s="204" t="s">
        <v>718</v>
      </c>
      <c r="D6560" s="204" t="s">
        <v>96</v>
      </c>
      <c r="E6560" s="204" t="s">
        <v>721</v>
      </c>
      <c r="F6560" s="205">
        <v>808</v>
      </c>
      <c r="G6560" s="205">
        <v>1129</v>
      </c>
      <c r="H6560">
        <f t="shared" si="116"/>
        <v>2012</v>
      </c>
    </row>
    <row r="6561" spans="1:8" x14ac:dyDescent="0.3">
      <c r="A6561" s="203">
        <v>41222</v>
      </c>
      <c r="B6561" s="204" t="s">
        <v>717</v>
      </c>
      <c r="C6561" s="204" t="s">
        <v>719</v>
      </c>
      <c r="D6561" s="204" t="s">
        <v>96</v>
      </c>
      <c r="E6561" s="204" t="s">
        <v>721</v>
      </c>
      <c r="F6561" s="205">
        <v>334</v>
      </c>
      <c r="G6561" s="205">
        <v>1103</v>
      </c>
      <c r="H6561">
        <f t="shared" si="116"/>
        <v>2012</v>
      </c>
    </row>
    <row r="6562" spans="1:8" x14ac:dyDescent="0.3">
      <c r="A6562" s="203">
        <v>41229</v>
      </c>
      <c r="B6562" s="204" t="s">
        <v>134</v>
      </c>
      <c r="C6562" s="204" t="s">
        <v>134</v>
      </c>
      <c r="D6562" s="204" t="s">
        <v>711</v>
      </c>
      <c r="E6562" s="204" t="s">
        <v>712</v>
      </c>
      <c r="F6562" s="205">
        <v>4247</v>
      </c>
      <c r="G6562" s="205">
        <v>9236</v>
      </c>
      <c r="H6562">
        <f t="shared" si="116"/>
        <v>2012</v>
      </c>
    </row>
    <row r="6563" spans="1:8" x14ac:dyDescent="0.3">
      <c r="A6563" s="203">
        <v>41229</v>
      </c>
      <c r="B6563" s="204" t="s">
        <v>509</v>
      </c>
      <c r="C6563" s="204" t="s">
        <v>713</v>
      </c>
      <c r="D6563" s="204" t="s">
        <v>96</v>
      </c>
      <c r="E6563" s="204" t="s">
        <v>712</v>
      </c>
      <c r="F6563" s="205">
        <v>3020.8</v>
      </c>
      <c r="G6563" s="205">
        <v>3160.6000000000004</v>
      </c>
      <c r="H6563">
        <f t="shared" si="116"/>
        <v>2012</v>
      </c>
    </row>
    <row r="6564" spans="1:8" x14ac:dyDescent="0.3">
      <c r="A6564" s="203">
        <v>41229</v>
      </c>
      <c r="B6564" s="204" t="s">
        <v>509</v>
      </c>
      <c r="C6564" s="204" t="s">
        <v>714</v>
      </c>
      <c r="D6564" s="204" t="s">
        <v>96</v>
      </c>
      <c r="E6564" s="204" t="s">
        <v>712</v>
      </c>
      <c r="F6564" s="205">
        <v>247</v>
      </c>
      <c r="G6564" s="205">
        <v>331</v>
      </c>
      <c r="H6564">
        <f t="shared" si="116"/>
        <v>2012</v>
      </c>
    </row>
    <row r="6565" spans="1:8" x14ac:dyDescent="0.3">
      <c r="A6565" s="203">
        <v>41229</v>
      </c>
      <c r="B6565" s="204" t="s">
        <v>509</v>
      </c>
      <c r="C6565" s="204" t="s">
        <v>715</v>
      </c>
      <c r="D6565" s="204" t="s">
        <v>96</v>
      </c>
      <c r="E6565" s="204" t="s">
        <v>712</v>
      </c>
      <c r="F6565" s="205">
        <v>0</v>
      </c>
      <c r="G6565" s="205">
        <v>2804</v>
      </c>
      <c r="H6565">
        <f t="shared" si="116"/>
        <v>2012</v>
      </c>
    </row>
    <row r="6566" spans="1:8" x14ac:dyDescent="0.3">
      <c r="A6566" s="203">
        <v>41229</v>
      </c>
      <c r="B6566" s="204" t="s">
        <v>716</v>
      </c>
      <c r="C6566" s="204" t="s">
        <v>716</v>
      </c>
      <c r="D6566" s="204" t="s">
        <v>96</v>
      </c>
      <c r="E6566" s="204" t="s">
        <v>712</v>
      </c>
      <c r="F6566" s="205">
        <v>367</v>
      </c>
      <c r="G6566" s="205">
        <v>2472</v>
      </c>
      <c r="H6566">
        <f t="shared" si="116"/>
        <v>2012</v>
      </c>
    </row>
    <row r="6567" spans="1:8" x14ac:dyDescent="0.3">
      <c r="A6567" s="203">
        <v>41229</v>
      </c>
      <c r="B6567" s="204" t="s">
        <v>717</v>
      </c>
      <c r="C6567" s="204" t="s">
        <v>718</v>
      </c>
      <c r="D6567" s="204" t="s">
        <v>96</v>
      </c>
      <c r="E6567" s="204" t="s">
        <v>712</v>
      </c>
      <c r="F6567" s="205">
        <v>1026</v>
      </c>
      <c r="G6567" s="205">
        <v>1425</v>
      </c>
      <c r="H6567">
        <f t="shared" si="116"/>
        <v>2012</v>
      </c>
    </row>
    <row r="6568" spans="1:8" x14ac:dyDescent="0.3">
      <c r="A6568" s="203">
        <v>41229</v>
      </c>
      <c r="B6568" s="204" t="s">
        <v>717</v>
      </c>
      <c r="C6568" s="204" t="s">
        <v>719</v>
      </c>
      <c r="D6568" s="204" t="s">
        <v>96</v>
      </c>
      <c r="E6568" s="204" t="s">
        <v>712</v>
      </c>
      <c r="F6568" s="205">
        <v>409</v>
      </c>
      <c r="G6568" s="205">
        <v>191</v>
      </c>
      <c r="H6568">
        <f t="shared" si="116"/>
        <v>2012</v>
      </c>
    </row>
    <row r="6569" spans="1:8" x14ac:dyDescent="0.3">
      <c r="A6569" s="203">
        <v>41229</v>
      </c>
      <c r="B6569" s="204" t="s">
        <v>720</v>
      </c>
      <c r="C6569" s="204" t="s">
        <v>720</v>
      </c>
      <c r="D6569" s="204" t="s">
        <v>96</v>
      </c>
      <c r="E6569" s="204" t="s">
        <v>712</v>
      </c>
      <c r="F6569" s="205">
        <v>111</v>
      </c>
      <c r="G6569" s="205">
        <v>413</v>
      </c>
      <c r="H6569">
        <f t="shared" si="116"/>
        <v>2012</v>
      </c>
    </row>
    <row r="6570" spans="1:8" x14ac:dyDescent="0.3">
      <c r="A6570" s="203">
        <v>41229</v>
      </c>
      <c r="B6570" s="204" t="s">
        <v>720</v>
      </c>
      <c r="C6570" s="204" t="s">
        <v>720</v>
      </c>
      <c r="D6570" s="204" t="s">
        <v>96</v>
      </c>
      <c r="E6570" s="204" t="s">
        <v>721</v>
      </c>
      <c r="F6570" s="205">
        <v>88</v>
      </c>
      <c r="G6570" s="205">
        <v>907</v>
      </c>
      <c r="H6570">
        <f t="shared" si="116"/>
        <v>2012</v>
      </c>
    </row>
    <row r="6571" spans="1:8" x14ac:dyDescent="0.3">
      <c r="A6571" s="203">
        <v>41229</v>
      </c>
      <c r="B6571" s="204" t="s">
        <v>134</v>
      </c>
      <c r="C6571" s="204" t="s">
        <v>134</v>
      </c>
      <c r="D6571" s="204" t="s">
        <v>711</v>
      </c>
      <c r="E6571" s="204" t="s">
        <v>721</v>
      </c>
      <c r="F6571" s="205">
        <v>6232</v>
      </c>
      <c r="G6571" s="205">
        <v>6814</v>
      </c>
      <c r="H6571">
        <f t="shared" si="116"/>
        <v>2012</v>
      </c>
    </row>
    <row r="6572" spans="1:8" x14ac:dyDescent="0.3">
      <c r="A6572" s="203">
        <v>41229</v>
      </c>
      <c r="B6572" s="204" t="s">
        <v>509</v>
      </c>
      <c r="C6572" s="204" t="s">
        <v>713</v>
      </c>
      <c r="D6572" s="204" t="s">
        <v>96</v>
      </c>
      <c r="E6572" s="204" t="s">
        <v>721</v>
      </c>
      <c r="F6572" s="205">
        <v>3506.8</v>
      </c>
      <c r="G6572" s="205">
        <v>2702.7000000000003</v>
      </c>
      <c r="H6572">
        <f t="shared" si="116"/>
        <v>2012</v>
      </c>
    </row>
    <row r="6573" spans="1:8" x14ac:dyDescent="0.3">
      <c r="A6573" s="203">
        <v>41229</v>
      </c>
      <c r="B6573" s="204" t="s">
        <v>509</v>
      </c>
      <c r="C6573" s="204" t="s">
        <v>714</v>
      </c>
      <c r="D6573" s="204" t="s">
        <v>96</v>
      </c>
      <c r="E6573" s="204" t="s">
        <v>721</v>
      </c>
      <c r="F6573" s="205">
        <v>433</v>
      </c>
      <c r="G6573" s="205">
        <v>468</v>
      </c>
      <c r="H6573">
        <f t="shared" si="116"/>
        <v>2012</v>
      </c>
    </row>
    <row r="6574" spans="1:8" x14ac:dyDescent="0.3">
      <c r="A6574" s="203">
        <v>41229</v>
      </c>
      <c r="B6574" s="204" t="s">
        <v>509</v>
      </c>
      <c r="C6574" s="204" t="s">
        <v>715</v>
      </c>
      <c r="D6574" s="204" t="s">
        <v>96</v>
      </c>
      <c r="E6574" s="204" t="s">
        <v>721</v>
      </c>
      <c r="F6574" s="205">
        <v>0</v>
      </c>
      <c r="G6574" s="205">
        <v>3569</v>
      </c>
      <c r="H6574">
        <f t="shared" si="116"/>
        <v>2012</v>
      </c>
    </row>
    <row r="6575" spans="1:8" x14ac:dyDescent="0.3">
      <c r="A6575" s="203">
        <v>41229</v>
      </c>
      <c r="B6575" s="204" t="s">
        <v>716</v>
      </c>
      <c r="C6575" s="204" t="s">
        <v>716</v>
      </c>
      <c r="D6575" s="204" t="s">
        <v>96</v>
      </c>
      <c r="E6575" s="204" t="s">
        <v>721</v>
      </c>
      <c r="F6575" s="205">
        <v>1288</v>
      </c>
      <c r="G6575" s="205">
        <v>1853</v>
      </c>
      <c r="H6575">
        <f t="shared" si="116"/>
        <v>2012</v>
      </c>
    </row>
    <row r="6576" spans="1:8" x14ac:dyDescent="0.3">
      <c r="A6576" s="203">
        <v>41229</v>
      </c>
      <c r="B6576" s="204" t="s">
        <v>717</v>
      </c>
      <c r="C6576" s="204" t="s">
        <v>718</v>
      </c>
      <c r="D6576" s="204" t="s">
        <v>96</v>
      </c>
      <c r="E6576" s="204" t="s">
        <v>721</v>
      </c>
      <c r="F6576" s="205">
        <v>632</v>
      </c>
      <c r="G6576" s="205">
        <v>1030</v>
      </c>
      <c r="H6576">
        <f t="shared" si="116"/>
        <v>2012</v>
      </c>
    </row>
    <row r="6577" spans="1:8" x14ac:dyDescent="0.3">
      <c r="A6577" s="203">
        <v>41229</v>
      </c>
      <c r="B6577" s="204" t="s">
        <v>717</v>
      </c>
      <c r="C6577" s="204" t="s">
        <v>719</v>
      </c>
      <c r="D6577" s="204" t="s">
        <v>96</v>
      </c>
      <c r="E6577" s="204" t="s">
        <v>721</v>
      </c>
      <c r="F6577" s="205">
        <v>235</v>
      </c>
      <c r="G6577" s="205">
        <v>1256</v>
      </c>
      <c r="H6577">
        <f t="shared" si="116"/>
        <v>2012</v>
      </c>
    </row>
    <row r="6578" spans="1:8" x14ac:dyDescent="0.3">
      <c r="A6578" s="203">
        <v>41236</v>
      </c>
      <c r="B6578" s="204" t="s">
        <v>134</v>
      </c>
      <c r="C6578" s="204" t="s">
        <v>134</v>
      </c>
      <c r="D6578" s="204" t="s">
        <v>711</v>
      </c>
      <c r="E6578" s="204" t="s">
        <v>712</v>
      </c>
      <c r="F6578" s="205">
        <v>4551</v>
      </c>
      <c r="G6578" s="205">
        <v>8389</v>
      </c>
      <c r="H6578">
        <f t="shared" si="116"/>
        <v>2012</v>
      </c>
    </row>
    <row r="6579" spans="1:8" x14ac:dyDescent="0.3">
      <c r="A6579" s="203">
        <v>41236</v>
      </c>
      <c r="B6579" s="204" t="s">
        <v>509</v>
      </c>
      <c r="C6579" s="204" t="s">
        <v>713</v>
      </c>
      <c r="D6579" s="204" t="s">
        <v>96</v>
      </c>
      <c r="E6579" s="204" t="s">
        <v>712</v>
      </c>
      <c r="F6579" s="205">
        <v>2688.2000000000003</v>
      </c>
      <c r="G6579" s="205">
        <v>3166.6000000000004</v>
      </c>
      <c r="H6579">
        <f t="shared" si="116"/>
        <v>2012</v>
      </c>
    </row>
    <row r="6580" spans="1:8" x14ac:dyDescent="0.3">
      <c r="A6580" s="203">
        <v>41236</v>
      </c>
      <c r="B6580" s="204" t="s">
        <v>509</v>
      </c>
      <c r="C6580" s="204" t="s">
        <v>714</v>
      </c>
      <c r="D6580" s="204" t="s">
        <v>96</v>
      </c>
      <c r="E6580" s="204" t="s">
        <v>712</v>
      </c>
      <c r="F6580" s="205">
        <v>153</v>
      </c>
      <c r="G6580" s="205">
        <v>201</v>
      </c>
      <c r="H6580">
        <f t="shared" si="116"/>
        <v>2012</v>
      </c>
    </row>
    <row r="6581" spans="1:8" x14ac:dyDescent="0.3">
      <c r="A6581" s="203">
        <v>41236</v>
      </c>
      <c r="B6581" s="204" t="s">
        <v>509</v>
      </c>
      <c r="C6581" s="204" t="s">
        <v>715</v>
      </c>
      <c r="D6581" s="204" t="s">
        <v>96</v>
      </c>
      <c r="E6581" s="204" t="s">
        <v>712</v>
      </c>
      <c r="F6581" s="205">
        <v>0</v>
      </c>
      <c r="G6581" s="205">
        <v>3169</v>
      </c>
      <c r="H6581">
        <f t="shared" si="116"/>
        <v>2012</v>
      </c>
    </row>
    <row r="6582" spans="1:8" x14ac:dyDescent="0.3">
      <c r="A6582" s="203">
        <v>41236</v>
      </c>
      <c r="B6582" s="204" t="s">
        <v>716</v>
      </c>
      <c r="C6582" s="204" t="s">
        <v>716</v>
      </c>
      <c r="D6582" s="204" t="s">
        <v>96</v>
      </c>
      <c r="E6582" s="204" t="s">
        <v>712</v>
      </c>
      <c r="F6582" s="205">
        <v>476</v>
      </c>
      <c r="G6582" s="205">
        <v>2511</v>
      </c>
      <c r="H6582">
        <f t="shared" si="116"/>
        <v>2012</v>
      </c>
    </row>
    <row r="6583" spans="1:8" x14ac:dyDescent="0.3">
      <c r="A6583" s="203">
        <v>41236</v>
      </c>
      <c r="B6583" s="204" t="s">
        <v>717</v>
      </c>
      <c r="C6583" s="204" t="s">
        <v>718</v>
      </c>
      <c r="D6583" s="204" t="s">
        <v>96</v>
      </c>
      <c r="E6583" s="204" t="s">
        <v>712</v>
      </c>
      <c r="F6583" s="205">
        <v>1023</v>
      </c>
      <c r="G6583" s="205">
        <v>1617</v>
      </c>
      <c r="H6583">
        <f t="shared" si="116"/>
        <v>2012</v>
      </c>
    </row>
    <row r="6584" spans="1:8" x14ac:dyDescent="0.3">
      <c r="A6584" s="203">
        <v>41236</v>
      </c>
      <c r="B6584" s="204" t="s">
        <v>717</v>
      </c>
      <c r="C6584" s="204" t="s">
        <v>719</v>
      </c>
      <c r="D6584" s="204" t="s">
        <v>96</v>
      </c>
      <c r="E6584" s="204" t="s">
        <v>712</v>
      </c>
      <c r="F6584" s="205">
        <v>276</v>
      </c>
      <c r="G6584" s="205">
        <v>232</v>
      </c>
      <c r="H6584">
        <f t="shared" si="116"/>
        <v>2012</v>
      </c>
    </row>
    <row r="6585" spans="1:8" x14ac:dyDescent="0.3">
      <c r="A6585" s="203">
        <v>41236</v>
      </c>
      <c r="B6585" s="204" t="s">
        <v>720</v>
      </c>
      <c r="C6585" s="204" t="s">
        <v>720</v>
      </c>
      <c r="D6585" s="204" t="s">
        <v>96</v>
      </c>
      <c r="E6585" s="204" t="s">
        <v>712</v>
      </c>
      <c r="F6585" s="205">
        <v>46</v>
      </c>
      <c r="G6585" s="205">
        <v>413</v>
      </c>
      <c r="H6585">
        <f t="shared" si="116"/>
        <v>2012</v>
      </c>
    </row>
    <row r="6586" spans="1:8" x14ac:dyDescent="0.3">
      <c r="A6586" s="203">
        <v>41236</v>
      </c>
      <c r="B6586" s="204" t="s">
        <v>720</v>
      </c>
      <c r="C6586" s="204" t="s">
        <v>720</v>
      </c>
      <c r="D6586" s="204" t="s">
        <v>96</v>
      </c>
      <c r="E6586" s="204" t="s">
        <v>721</v>
      </c>
      <c r="F6586" s="205">
        <v>199</v>
      </c>
      <c r="G6586" s="205">
        <v>916</v>
      </c>
      <c r="H6586">
        <f t="shared" si="116"/>
        <v>2012</v>
      </c>
    </row>
    <row r="6587" spans="1:8" x14ac:dyDescent="0.3">
      <c r="A6587" s="203">
        <v>41236</v>
      </c>
      <c r="B6587" s="204" t="s">
        <v>134</v>
      </c>
      <c r="C6587" s="204" t="s">
        <v>134</v>
      </c>
      <c r="D6587" s="204" t="s">
        <v>711</v>
      </c>
      <c r="E6587" s="204" t="s">
        <v>721</v>
      </c>
      <c r="F6587" s="205">
        <v>6847</v>
      </c>
      <c r="G6587" s="205">
        <v>7035</v>
      </c>
      <c r="H6587">
        <f t="shared" si="116"/>
        <v>2012</v>
      </c>
    </row>
    <row r="6588" spans="1:8" x14ac:dyDescent="0.3">
      <c r="A6588" s="203">
        <v>41236</v>
      </c>
      <c r="B6588" s="204" t="s">
        <v>509</v>
      </c>
      <c r="C6588" s="204" t="s">
        <v>713</v>
      </c>
      <c r="D6588" s="204" t="s">
        <v>96</v>
      </c>
      <c r="E6588" s="204" t="s">
        <v>721</v>
      </c>
      <c r="F6588" s="205">
        <v>3881.9</v>
      </c>
      <c r="G6588" s="205">
        <v>2585</v>
      </c>
      <c r="H6588">
        <f t="shared" si="116"/>
        <v>2012</v>
      </c>
    </row>
    <row r="6589" spans="1:8" x14ac:dyDescent="0.3">
      <c r="A6589" s="203">
        <v>41236</v>
      </c>
      <c r="B6589" s="204" t="s">
        <v>509</v>
      </c>
      <c r="C6589" s="204" t="s">
        <v>714</v>
      </c>
      <c r="D6589" s="204" t="s">
        <v>96</v>
      </c>
      <c r="E6589" s="204" t="s">
        <v>721</v>
      </c>
      <c r="F6589" s="205">
        <v>285</v>
      </c>
      <c r="G6589" s="205">
        <v>410</v>
      </c>
      <c r="H6589">
        <f t="shared" si="116"/>
        <v>2012</v>
      </c>
    </row>
    <row r="6590" spans="1:8" x14ac:dyDescent="0.3">
      <c r="A6590" s="203">
        <v>41236</v>
      </c>
      <c r="B6590" s="204" t="s">
        <v>509</v>
      </c>
      <c r="C6590" s="204" t="s">
        <v>715</v>
      </c>
      <c r="D6590" s="204" t="s">
        <v>96</v>
      </c>
      <c r="E6590" s="204" t="s">
        <v>721</v>
      </c>
      <c r="F6590" s="205">
        <v>0</v>
      </c>
      <c r="G6590" s="205">
        <v>3537</v>
      </c>
      <c r="H6590">
        <f t="shared" si="116"/>
        <v>2012</v>
      </c>
    </row>
    <row r="6591" spans="1:8" x14ac:dyDescent="0.3">
      <c r="A6591" s="203">
        <v>41236</v>
      </c>
      <c r="B6591" s="204" t="s">
        <v>716</v>
      </c>
      <c r="C6591" s="204" t="s">
        <v>716</v>
      </c>
      <c r="D6591" s="204" t="s">
        <v>96</v>
      </c>
      <c r="E6591" s="204" t="s">
        <v>721</v>
      </c>
      <c r="F6591" s="205">
        <v>1445</v>
      </c>
      <c r="G6591" s="205">
        <v>1848</v>
      </c>
      <c r="H6591">
        <f t="shared" si="116"/>
        <v>2012</v>
      </c>
    </row>
    <row r="6592" spans="1:8" x14ac:dyDescent="0.3">
      <c r="A6592" s="203">
        <v>41236</v>
      </c>
      <c r="B6592" s="204" t="s">
        <v>717</v>
      </c>
      <c r="C6592" s="204" t="s">
        <v>718</v>
      </c>
      <c r="D6592" s="204" t="s">
        <v>96</v>
      </c>
      <c r="E6592" s="204" t="s">
        <v>721</v>
      </c>
      <c r="F6592" s="205">
        <v>839</v>
      </c>
      <c r="G6592" s="205">
        <v>1077</v>
      </c>
      <c r="H6592">
        <f t="shared" si="116"/>
        <v>2012</v>
      </c>
    </row>
    <row r="6593" spans="1:8" x14ac:dyDescent="0.3">
      <c r="A6593" s="203">
        <v>41236</v>
      </c>
      <c r="B6593" s="204" t="s">
        <v>717</v>
      </c>
      <c r="C6593" s="204" t="s">
        <v>719</v>
      </c>
      <c r="D6593" s="204" t="s">
        <v>96</v>
      </c>
      <c r="E6593" s="204" t="s">
        <v>721</v>
      </c>
      <c r="F6593" s="205">
        <v>279</v>
      </c>
      <c r="G6593" s="205">
        <v>1329</v>
      </c>
      <c r="H6593">
        <f t="shared" si="116"/>
        <v>2012</v>
      </c>
    </row>
    <row r="6594" spans="1:8" x14ac:dyDescent="0.3">
      <c r="A6594" s="203">
        <v>41243</v>
      </c>
      <c r="B6594" s="204" t="s">
        <v>134</v>
      </c>
      <c r="C6594" s="204" t="s">
        <v>134</v>
      </c>
      <c r="D6594" s="204" t="s">
        <v>711</v>
      </c>
      <c r="E6594" s="204" t="s">
        <v>712</v>
      </c>
      <c r="F6594" s="205">
        <v>3792</v>
      </c>
      <c r="G6594" s="205">
        <v>8958</v>
      </c>
      <c r="H6594">
        <f t="shared" si="116"/>
        <v>2012</v>
      </c>
    </row>
    <row r="6595" spans="1:8" x14ac:dyDescent="0.3">
      <c r="A6595" s="203">
        <v>41243</v>
      </c>
      <c r="B6595" s="204" t="s">
        <v>509</v>
      </c>
      <c r="C6595" s="204" t="s">
        <v>713</v>
      </c>
      <c r="D6595" s="204" t="s">
        <v>96</v>
      </c>
      <c r="E6595" s="204" t="s">
        <v>712</v>
      </c>
      <c r="F6595" s="205">
        <v>2555.8000000000002</v>
      </c>
      <c r="G6595" s="205">
        <v>3349.2000000000003</v>
      </c>
      <c r="H6595">
        <f t="shared" ref="H6595:H6658" si="117">YEAR(A6595)</f>
        <v>2012</v>
      </c>
    </row>
    <row r="6596" spans="1:8" x14ac:dyDescent="0.3">
      <c r="A6596" s="203">
        <v>41243</v>
      </c>
      <c r="B6596" s="204" t="s">
        <v>509</v>
      </c>
      <c r="C6596" s="204" t="s">
        <v>714</v>
      </c>
      <c r="D6596" s="204" t="s">
        <v>96</v>
      </c>
      <c r="E6596" s="204" t="s">
        <v>712</v>
      </c>
      <c r="F6596" s="205">
        <v>469</v>
      </c>
      <c r="G6596" s="205">
        <v>649</v>
      </c>
      <c r="H6596">
        <f t="shared" si="117"/>
        <v>2012</v>
      </c>
    </row>
    <row r="6597" spans="1:8" x14ac:dyDescent="0.3">
      <c r="A6597" s="203">
        <v>41243</v>
      </c>
      <c r="B6597" s="204" t="s">
        <v>509</v>
      </c>
      <c r="C6597" s="204" t="s">
        <v>715</v>
      </c>
      <c r="D6597" s="204" t="s">
        <v>96</v>
      </c>
      <c r="E6597" s="204" t="s">
        <v>712</v>
      </c>
      <c r="F6597" s="205">
        <v>0</v>
      </c>
      <c r="G6597" s="205">
        <v>3488</v>
      </c>
      <c r="H6597">
        <f t="shared" si="117"/>
        <v>2012</v>
      </c>
    </row>
    <row r="6598" spans="1:8" x14ac:dyDescent="0.3">
      <c r="A6598" s="203">
        <v>41243</v>
      </c>
      <c r="B6598" s="204" t="s">
        <v>716</v>
      </c>
      <c r="C6598" s="204" t="s">
        <v>716</v>
      </c>
      <c r="D6598" s="204" t="s">
        <v>96</v>
      </c>
      <c r="E6598" s="204" t="s">
        <v>712</v>
      </c>
      <c r="F6598" s="205">
        <v>407</v>
      </c>
      <c r="G6598" s="205">
        <v>2495</v>
      </c>
      <c r="H6598">
        <f t="shared" si="117"/>
        <v>2012</v>
      </c>
    </row>
    <row r="6599" spans="1:8" x14ac:dyDescent="0.3">
      <c r="A6599" s="203">
        <v>41243</v>
      </c>
      <c r="B6599" s="204" t="s">
        <v>717</v>
      </c>
      <c r="C6599" s="204" t="s">
        <v>718</v>
      </c>
      <c r="D6599" s="204" t="s">
        <v>96</v>
      </c>
      <c r="E6599" s="204" t="s">
        <v>712</v>
      </c>
      <c r="F6599" s="205">
        <v>685</v>
      </c>
      <c r="G6599" s="205">
        <v>1624</v>
      </c>
      <c r="H6599">
        <f t="shared" si="117"/>
        <v>2012</v>
      </c>
    </row>
    <row r="6600" spans="1:8" x14ac:dyDescent="0.3">
      <c r="A6600" s="203">
        <v>41243</v>
      </c>
      <c r="B6600" s="204" t="s">
        <v>717</v>
      </c>
      <c r="C6600" s="204" t="s">
        <v>719</v>
      </c>
      <c r="D6600" s="204" t="s">
        <v>96</v>
      </c>
      <c r="E6600" s="204" t="s">
        <v>712</v>
      </c>
      <c r="F6600" s="205">
        <v>396</v>
      </c>
      <c r="G6600" s="205">
        <v>198</v>
      </c>
      <c r="H6600">
        <f t="shared" si="117"/>
        <v>2012</v>
      </c>
    </row>
    <row r="6601" spans="1:8" x14ac:dyDescent="0.3">
      <c r="A6601" s="203">
        <v>41243</v>
      </c>
      <c r="B6601" s="204" t="s">
        <v>720</v>
      </c>
      <c r="C6601" s="204" t="s">
        <v>720</v>
      </c>
      <c r="D6601" s="204" t="s">
        <v>96</v>
      </c>
      <c r="E6601" s="204" t="s">
        <v>712</v>
      </c>
      <c r="F6601" s="205">
        <v>99</v>
      </c>
      <c r="G6601" s="205">
        <v>358</v>
      </c>
      <c r="H6601">
        <f t="shared" si="117"/>
        <v>2012</v>
      </c>
    </row>
    <row r="6602" spans="1:8" x14ac:dyDescent="0.3">
      <c r="A6602" s="203">
        <v>41243</v>
      </c>
      <c r="B6602" s="204" t="s">
        <v>720</v>
      </c>
      <c r="C6602" s="204" t="s">
        <v>720</v>
      </c>
      <c r="D6602" s="204" t="s">
        <v>96</v>
      </c>
      <c r="E6602" s="204" t="s">
        <v>721</v>
      </c>
      <c r="F6602" s="205">
        <v>210</v>
      </c>
      <c r="G6602" s="205">
        <v>1048</v>
      </c>
      <c r="H6602">
        <f t="shared" si="117"/>
        <v>2012</v>
      </c>
    </row>
    <row r="6603" spans="1:8" x14ac:dyDescent="0.3">
      <c r="A6603" s="203">
        <v>41243</v>
      </c>
      <c r="B6603" s="204" t="s">
        <v>134</v>
      </c>
      <c r="C6603" s="204" t="s">
        <v>134</v>
      </c>
      <c r="D6603" s="204" t="s">
        <v>711</v>
      </c>
      <c r="E6603" s="204" t="s">
        <v>721</v>
      </c>
      <c r="F6603" s="205">
        <v>6784</v>
      </c>
      <c r="G6603" s="205">
        <v>7204</v>
      </c>
      <c r="H6603">
        <f t="shared" si="117"/>
        <v>2012</v>
      </c>
    </row>
    <row r="6604" spans="1:8" x14ac:dyDescent="0.3">
      <c r="A6604" s="203">
        <v>41243</v>
      </c>
      <c r="B6604" s="204" t="s">
        <v>509</v>
      </c>
      <c r="C6604" s="204" t="s">
        <v>713</v>
      </c>
      <c r="D6604" s="204" t="s">
        <v>96</v>
      </c>
      <c r="E6604" s="204" t="s">
        <v>721</v>
      </c>
      <c r="F6604" s="205">
        <v>3843.4</v>
      </c>
      <c r="G6604" s="205">
        <v>2521.2000000000003</v>
      </c>
      <c r="H6604">
        <f t="shared" si="117"/>
        <v>2012</v>
      </c>
    </row>
    <row r="6605" spans="1:8" x14ac:dyDescent="0.3">
      <c r="A6605" s="203">
        <v>41243</v>
      </c>
      <c r="B6605" s="204" t="s">
        <v>509</v>
      </c>
      <c r="C6605" s="204" t="s">
        <v>714</v>
      </c>
      <c r="D6605" s="204" t="s">
        <v>96</v>
      </c>
      <c r="E6605" s="204" t="s">
        <v>721</v>
      </c>
      <c r="F6605" s="205">
        <v>299</v>
      </c>
      <c r="G6605" s="205">
        <v>393</v>
      </c>
      <c r="H6605">
        <f t="shared" si="117"/>
        <v>2012</v>
      </c>
    </row>
    <row r="6606" spans="1:8" x14ac:dyDescent="0.3">
      <c r="A6606" s="203">
        <v>41243</v>
      </c>
      <c r="B6606" s="204" t="s">
        <v>509</v>
      </c>
      <c r="C6606" s="204" t="s">
        <v>715</v>
      </c>
      <c r="D6606" s="204" t="s">
        <v>96</v>
      </c>
      <c r="E6606" s="204" t="s">
        <v>721</v>
      </c>
      <c r="F6606" s="205">
        <v>0</v>
      </c>
      <c r="G6606" s="205">
        <v>3839</v>
      </c>
      <c r="H6606">
        <f t="shared" si="117"/>
        <v>2012</v>
      </c>
    </row>
    <row r="6607" spans="1:8" x14ac:dyDescent="0.3">
      <c r="A6607" s="203">
        <v>41243</v>
      </c>
      <c r="B6607" s="204" t="s">
        <v>716</v>
      </c>
      <c r="C6607" s="204" t="s">
        <v>716</v>
      </c>
      <c r="D6607" s="204" t="s">
        <v>96</v>
      </c>
      <c r="E6607" s="204" t="s">
        <v>721</v>
      </c>
      <c r="F6607" s="205">
        <v>1278</v>
      </c>
      <c r="G6607" s="205">
        <v>1792</v>
      </c>
      <c r="H6607">
        <f t="shared" si="117"/>
        <v>2012</v>
      </c>
    </row>
    <row r="6608" spans="1:8" x14ac:dyDescent="0.3">
      <c r="A6608" s="203">
        <v>41243</v>
      </c>
      <c r="B6608" s="204" t="s">
        <v>717</v>
      </c>
      <c r="C6608" s="204" t="s">
        <v>718</v>
      </c>
      <c r="D6608" s="204" t="s">
        <v>96</v>
      </c>
      <c r="E6608" s="204" t="s">
        <v>721</v>
      </c>
      <c r="F6608" s="205">
        <v>1112</v>
      </c>
      <c r="G6608" s="205">
        <v>1027</v>
      </c>
      <c r="H6608">
        <f t="shared" si="117"/>
        <v>2012</v>
      </c>
    </row>
    <row r="6609" spans="1:8" x14ac:dyDescent="0.3">
      <c r="A6609" s="203">
        <v>41243</v>
      </c>
      <c r="B6609" s="204" t="s">
        <v>717</v>
      </c>
      <c r="C6609" s="204" t="s">
        <v>719</v>
      </c>
      <c r="D6609" s="204" t="s">
        <v>96</v>
      </c>
      <c r="E6609" s="204" t="s">
        <v>721</v>
      </c>
      <c r="F6609" s="205">
        <v>10</v>
      </c>
      <c r="G6609" s="205">
        <v>1222</v>
      </c>
      <c r="H6609">
        <f t="shared" si="117"/>
        <v>2012</v>
      </c>
    </row>
    <row r="6610" spans="1:8" x14ac:dyDescent="0.3">
      <c r="A6610" s="203">
        <v>41250</v>
      </c>
      <c r="B6610" s="204" t="s">
        <v>134</v>
      </c>
      <c r="C6610" s="204" t="s">
        <v>134</v>
      </c>
      <c r="D6610" s="204" t="s">
        <v>711</v>
      </c>
      <c r="E6610" s="204" t="s">
        <v>712</v>
      </c>
      <c r="F6610" s="205">
        <v>3748</v>
      </c>
      <c r="G6610" s="205">
        <v>8955</v>
      </c>
      <c r="H6610">
        <f t="shared" si="117"/>
        <v>2012</v>
      </c>
    </row>
    <row r="6611" spans="1:8" x14ac:dyDescent="0.3">
      <c r="A6611" s="203">
        <v>41250</v>
      </c>
      <c r="B6611" s="204" t="s">
        <v>509</v>
      </c>
      <c r="C6611" s="204" t="s">
        <v>713</v>
      </c>
      <c r="D6611" s="204" t="s">
        <v>96</v>
      </c>
      <c r="E6611" s="204" t="s">
        <v>712</v>
      </c>
      <c r="F6611" s="205">
        <v>2825.2000000000003</v>
      </c>
      <c r="G6611" s="205">
        <v>3670.0000000000005</v>
      </c>
      <c r="H6611">
        <f t="shared" si="117"/>
        <v>2012</v>
      </c>
    </row>
    <row r="6612" spans="1:8" x14ac:dyDescent="0.3">
      <c r="A6612" s="203">
        <v>41250</v>
      </c>
      <c r="B6612" s="204" t="s">
        <v>509</v>
      </c>
      <c r="C6612" s="204" t="s">
        <v>714</v>
      </c>
      <c r="D6612" s="204" t="s">
        <v>96</v>
      </c>
      <c r="E6612" s="204" t="s">
        <v>712</v>
      </c>
      <c r="F6612" s="205">
        <v>247</v>
      </c>
      <c r="G6612" s="205">
        <v>497</v>
      </c>
      <c r="H6612">
        <f t="shared" si="117"/>
        <v>2012</v>
      </c>
    </row>
    <row r="6613" spans="1:8" x14ac:dyDescent="0.3">
      <c r="A6613" s="203">
        <v>41250</v>
      </c>
      <c r="B6613" s="204" t="s">
        <v>509</v>
      </c>
      <c r="C6613" s="204" t="s">
        <v>715</v>
      </c>
      <c r="D6613" s="204" t="s">
        <v>96</v>
      </c>
      <c r="E6613" s="204" t="s">
        <v>712</v>
      </c>
      <c r="F6613" s="205">
        <v>0</v>
      </c>
      <c r="G6613" s="205">
        <v>3625</v>
      </c>
      <c r="H6613">
        <f t="shared" si="117"/>
        <v>2012</v>
      </c>
    </row>
    <row r="6614" spans="1:8" x14ac:dyDescent="0.3">
      <c r="A6614" s="203">
        <v>41250</v>
      </c>
      <c r="B6614" s="204" t="s">
        <v>716</v>
      </c>
      <c r="C6614" s="204" t="s">
        <v>716</v>
      </c>
      <c r="D6614" s="204" t="s">
        <v>96</v>
      </c>
      <c r="E6614" s="204" t="s">
        <v>712</v>
      </c>
      <c r="F6614" s="205">
        <v>498</v>
      </c>
      <c r="G6614" s="205">
        <v>2356</v>
      </c>
      <c r="H6614">
        <f t="shared" si="117"/>
        <v>2012</v>
      </c>
    </row>
    <row r="6615" spans="1:8" x14ac:dyDescent="0.3">
      <c r="A6615" s="203">
        <v>41250</v>
      </c>
      <c r="B6615" s="204" t="s">
        <v>717</v>
      </c>
      <c r="C6615" s="204" t="s">
        <v>718</v>
      </c>
      <c r="D6615" s="204" t="s">
        <v>96</v>
      </c>
      <c r="E6615" s="204" t="s">
        <v>712</v>
      </c>
      <c r="F6615" s="205">
        <v>962</v>
      </c>
      <c r="G6615" s="205">
        <v>1895</v>
      </c>
      <c r="H6615">
        <f t="shared" si="117"/>
        <v>2012</v>
      </c>
    </row>
    <row r="6616" spans="1:8" x14ac:dyDescent="0.3">
      <c r="A6616" s="203">
        <v>41250</v>
      </c>
      <c r="B6616" s="204" t="s">
        <v>717</v>
      </c>
      <c r="C6616" s="204" t="s">
        <v>719</v>
      </c>
      <c r="D6616" s="204" t="s">
        <v>96</v>
      </c>
      <c r="E6616" s="204" t="s">
        <v>712</v>
      </c>
      <c r="F6616" s="205">
        <v>201</v>
      </c>
      <c r="G6616" s="205">
        <v>223</v>
      </c>
      <c r="H6616">
        <f t="shared" si="117"/>
        <v>2012</v>
      </c>
    </row>
    <row r="6617" spans="1:8" x14ac:dyDescent="0.3">
      <c r="A6617" s="203">
        <v>41250</v>
      </c>
      <c r="B6617" s="204" t="s">
        <v>720</v>
      </c>
      <c r="C6617" s="204" t="s">
        <v>720</v>
      </c>
      <c r="D6617" s="204" t="s">
        <v>96</v>
      </c>
      <c r="E6617" s="204" t="s">
        <v>712</v>
      </c>
      <c r="F6617" s="205">
        <v>78</v>
      </c>
      <c r="G6617" s="205">
        <v>420</v>
      </c>
      <c r="H6617">
        <f t="shared" si="117"/>
        <v>2012</v>
      </c>
    </row>
    <row r="6618" spans="1:8" x14ac:dyDescent="0.3">
      <c r="A6618" s="203">
        <v>41250</v>
      </c>
      <c r="B6618" s="204" t="s">
        <v>720</v>
      </c>
      <c r="C6618" s="204" t="s">
        <v>720</v>
      </c>
      <c r="D6618" s="204" t="s">
        <v>96</v>
      </c>
      <c r="E6618" s="204" t="s">
        <v>721</v>
      </c>
      <c r="F6618" s="205">
        <v>-5</v>
      </c>
      <c r="G6618" s="205">
        <v>971</v>
      </c>
      <c r="H6618">
        <f t="shared" si="117"/>
        <v>2012</v>
      </c>
    </row>
    <row r="6619" spans="1:8" x14ac:dyDescent="0.3">
      <c r="A6619" s="203">
        <v>41250</v>
      </c>
      <c r="B6619" s="204" t="s">
        <v>134</v>
      </c>
      <c r="C6619" s="204" t="s">
        <v>134</v>
      </c>
      <c r="D6619" s="204" t="s">
        <v>711</v>
      </c>
      <c r="E6619" s="204" t="s">
        <v>721</v>
      </c>
      <c r="F6619" s="205">
        <v>6680</v>
      </c>
      <c r="G6619" s="205">
        <v>7087</v>
      </c>
      <c r="H6619">
        <f t="shared" si="117"/>
        <v>2012</v>
      </c>
    </row>
    <row r="6620" spans="1:8" x14ac:dyDescent="0.3">
      <c r="A6620" s="203">
        <v>41250</v>
      </c>
      <c r="B6620" s="204" t="s">
        <v>509</v>
      </c>
      <c r="C6620" s="204" t="s">
        <v>713</v>
      </c>
      <c r="D6620" s="204" t="s">
        <v>96</v>
      </c>
      <c r="E6620" s="204" t="s">
        <v>721</v>
      </c>
      <c r="F6620" s="205">
        <v>3987.5000000000005</v>
      </c>
      <c r="G6620" s="205">
        <v>2593.8000000000002</v>
      </c>
      <c r="H6620">
        <f t="shared" si="117"/>
        <v>2012</v>
      </c>
    </row>
    <row r="6621" spans="1:8" x14ac:dyDescent="0.3">
      <c r="A6621" s="203">
        <v>41250</v>
      </c>
      <c r="B6621" s="204" t="s">
        <v>509</v>
      </c>
      <c r="C6621" s="204" t="s">
        <v>714</v>
      </c>
      <c r="D6621" s="204" t="s">
        <v>96</v>
      </c>
      <c r="E6621" s="204" t="s">
        <v>721</v>
      </c>
      <c r="F6621" s="205">
        <v>399</v>
      </c>
      <c r="G6621" s="205">
        <v>462</v>
      </c>
      <c r="H6621">
        <f t="shared" si="117"/>
        <v>2012</v>
      </c>
    </row>
    <row r="6622" spans="1:8" x14ac:dyDescent="0.3">
      <c r="A6622" s="203">
        <v>41250</v>
      </c>
      <c r="B6622" s="204" t="s">
        <v>509</v>
      </c>
      <c r="C6622" s="204" t="s">
        <v>715</v>
      </c>
      <c r="D6622" s="204" t="s">
        <v>96</v>
      </c>
      <c r="E6622" s="204" t="s">
        <v>721</v>
      </c>
      <c r="F6622" s="205">
        <v>0</v>
      </c>
      <c r="G6622" s="205">
        <v>3727</v>
      </c>
      <c r="H6622">
        <f t="shared" si="117"/>
        <v>2012</v>
      </c>
    </row>
    <row r="6623" spans="1:8" x14ac:dyDescent="0.3">
      <c r="A6623" s="203">
        <v>41250</v>
      </c>
      <c r="B6623" s="204" t="s">
        <v>716</v>
      </c>
      <c r="C6623" s="204" t="s">
        <v>716</v>
      </c>
      <c r="D6623" s="204" t="s">
        <v>96</v>
      </c>
      <c r="E6623" s="204" t="s">
        <v>721</v>
      </c>
      <c r="F6623" s="205">
        <v>1296</v>
      </c>
      <c r="G6623" s="205">
        <v>1734</v>
      </c>
      <c r="H6623">
        <f t="shared" si="117"/>
        <v>2012</v>
      </c>
    </row>
    <row r="6624" spans="1:8" x14ac:dyDescent="0.3">
      <c r="A6624" s="203">
        <v>41250</v>
      </c>
      <c r="B6624" s="204" t="s">
        <v>717</v>
      </c>
      <c r="C6624" s="204" t="s">
        <v>718</v>
      </c>
      <c r="D6624" s="204" t="s">
        <v>96</v>
      </c>
      <c r="E6624" s="204" t="s">
        <v>721</v>
      </c>
      <c r="F6624" s="205">
        <v>1161</v>
      </c>
      <c r="G6624" s="205">
        <v>1266</v>
      </c>
      <c r="H6624">
        <f t="shared" si="117"/>
        <v>2012</v>
      </c>
    </row>
    <row r="6625" spans="1:8" x14ac:dyDescent="0.3">
      <c r="A6625" s="203">
        <v>41250</v>
      </c>
      <c r="B6625" s="204" t="s">
        <v>717</v>
      </c>
      <c r="C6625" s="204" t="s">
        <v>719</v>
      </c>
      <c r="D6625" s="204" t="s">
        <v>96</v>
      </c>
      <c r="E6625" s="204" t="s">
        <v>721</v>
      </c>
      <c r="F6625" s="205">
        <v>305</v>
      </c>
      <c r="G6625" s="205">
        <v>1324</v>
      </c>
      <c r="H6625">
        <f t="shared" si="117"/>
        <v>2012</v>
      </c>
    </row>
    <row r="6626" spans="1:8" x14ac:dyDescent="0.3">
      <c r="A6626" s="203">
        <v>41257</v>
      </c>
      <c r="B6626" s="204" t="s">
        <v>134</v>
      </c>
      <c r="C6626" s="204" t="s">
        <v>134</v>
      </c>
      <c r="D6626" s="204" t="s">
        <v>711</v>
      </c>
      <c r="E6626" s="204" t="s">
        <v>712</v>
      </c>
      <c r="F6626" s="205">
        <v>3682</v>
      </c>
      <c r="G6626" s="205">
        <v>8631</v>
      </c>
      <c r="H6626">
        <f t="shared" si="117"/>
        <v>2012</v>
      </c>
    </row>
    <row r="6627" spans="1:8" x14ac:dyDescent="0.3">
      <c r="A6627" s="203">
        <v>41257</v>
      </c>
      <c r="B6627" s="204" t="s">
        <v>509</v>
      </c>
      <c r="C6627" s="204" t="s">
        <v>713</v>
      </c>
      <c r="D6627" s="204" t="s">
        <v>96</v>
      </c>
      <c r="E6627" s="204" t="s">
        <v>712</v>
      </c>
      <c r="F6627" s="205">
        <v>2935.3</v>
      </c>
      <c r="G6627" s="205">
        <v>3695.7000000000003</v>
      </c>
      <c r="H6627">
        <f t="shared" si="117"/>
        <v>2012</v>
      </c>
    </row>
    <row r="6628" spans="1:8" x14ac:dyDescent="0.3">
      <c r="A6628" s="203">
        <v>41257</v>
      </c>
      <c r="B6628" s="204" t="s">
        <v>509</v>
      </c>
      <c r="C6628" s="204" t="s">
        <v>714</v>
      </c>
      <c r="D6628" s="204" t="s">
        <v>96</v>
      </c>
      <c r="E6628" s="204" t="s">
        <v>712</v>
      </c>
      <c r="F6628" s="205">
        <v>406</v>
      </c>
      <c r="G6628" s="205">
        <v>405</v>
      </c>
      <c r="H6628">
        <f t="shared" si="117"/>
        <v>2012</v>
      </c>
    </row>
    <row r="6629" spans="1:8" x14ac:dyDescent="0.3">
      <c r="A6629" s="203">
        <v>41257</v>
      </c>
      <c r="B6629" s="204" t="s">
        <v>509</v>
      </c>
      <c r="C6629" s="204" t="s">
        <v>715</v>
      </c>
      <c r="D6629" s="204" t="s">
        <v>96</v>
      </c>
      <c r="E6629" s="204" t="s">
        <v>712</v>
      </c>
      <c r="F6629" s="205">
        <v>0</v>
      </c>
      <c r="G6629" s="205">
        <v>2976</v>
      </c>
      <c r="H6629">
        <f t="shared" si="117"/>
        <v>2012</v>
      </c>
    </row>
    <row r="6630" spans="1:8" x14ac:dyDescent="0.3">
      <c r="A6630" s="203">
        <v>41257</v>
      </c>
      <c r="B6630" s="204" t="s">
        <v>716</v>
      </c>
      <c r="C6630" s="204" t="s">
        <v>716</v>
      </c>
      <c r="D6630" s="204" t="s">
        <v>96</v>
      </c>
      <c r="E6630" s="204" t="s">
        <v>712</v>
      </c>
      <c r="F6630" s="205">
        <v>305</v>
      </c>
      <c r="G6630" s="205">
        <v>2315</v>
      </c>
      <c r="H6630">
        <f t="shared" si="117"/>
        <v>2012</v>
      </c>
    </row>
    <row r="6631" spans="1:8" x14ac:dyDescent="0.3">
      <c r="A6631" s="203">
        <v>41257</v>
      </c>
      <c r="B6631" s="204" t="s">
        <v>717</v>
      </c>
      <c r="C6631" s="204" t="s">
        <v>718</v>
      </c>
      <c r="D6631" s="204" t="s">
        <v>96</v>
      </c>
      <c r="E6631" s="204" t="s">
        <v>712</v>
      </c>
      <c r="F6631" s="205">
        <v>396</v>
      </c>
      <c r="G6631" s="205">
        <v>1677</v>
      </c>
      <c r="H6631">
        <f t="shared" si="117"/>
        <v>2012</v>
      </c>
    </row>
    <row r="6632" spans="1:8" x14ac:dyDescent="0.3">
      <c r="A6632" s="203">
        <v>41257</v>
      </c>
      <c r="B6632" s="204" t="s">
        <v>717</v>
      </c>
      <c r="C6632" s="204" t="s">
        <v>719</v>
      </c>
      <c r="D6632" s="204" t="s">
        <v>96</v>
      </c>
      <c r="E6632" s="204" t="s">
        <v>712</v>
      </c>
      <c r="F6632" s="205">
        <v>427</v>
      </c>
      <c r="G6632" s="205">
        <v>199</v>
      </c>
      <c r="H6632">
        <f t="shared" si="117"/>
        <v>2012</v>
      </c>
    </row>
    <row r="6633" spans="1:8" x14ac:dyDescent="0.3">
      <c r="A6633" s="203">
        <v>41257</v>
      </c>
      <c r="B6633" s="204" t="s">
        <v>720</v>
      </c>
      <c r="C6633" s="204" t="s">
        <v>720</v>
      </c>
      <c r="D6633" s="204" t="s">
        <v>96</v>
      </c>
      <c r="E6633" s="204" t="s">
        <v>712</v>
      </c>
      <c r="F6633" s="205">
        <v>54</v>
      </c>
      <c r="G6633" s="205">
        <v>437</v>
      </c>
      <c r="H6633">
        <f t="shared" si="117"/>
        <v>2012</v>
      </c>
    </row>
    <row r="6634" spans="1:8" x14ac:dyDescent="0.3">
      <c r="A6634" s="203">
        <v>41257</v>
      </c>
      <c r="B6634" s="204" t="s">
        <v>720</v>
      </c>
      <c r="C6634" s="204" t="s">
        <v>720</v>
      </c>
      <c r="D6634" s="204" t="s">
        <v>96</v>
      </c>
      <c r="E6634" s="204" t="s">
        <v>721</v>
      </c>
      <c r="F6634" s="205">
        <v>50</v>
      </c>
      <c r="G6634" s="205">
        <v>799</v>
      </c>
      <c r="H6634">
        <f t="shared" si="117"/>
        <v>2012</v>
      </c>
    </row>
    <row r="6635" spans="1:8" x14ac:dyDescent="0.3">
      <c r="A6635" s="203">
        <v>41257</v>
      </c>
      <c r="B6635" s="204" t="s">
        <v>134</v>
      </c>
      <c r="C6635" s="204" t="s">
        <v>134</v>
      </c>
      <c r="D6635" s="204" t="s">
        <v>711</v>
      </c>
      <c r="E6635" s="204" t="s">
        <v>721</v>
      </c>
      <c r="F6635" s="205">
        <v>6742</v>
      </c>
      <c r="G6635" s="205">
        <v>6849</v>
      </c>
      <c r="H6635">
        <f t="shared" si="117"/>
        <v>2012</v>
      </c>
    </row>
    <row r="6636" spans="1:8" x14ac:dyDescent="0.3">
      <c r="A6636" s="203">
        <v>41257</v>
      </c>
      <c r="B6636" s="204" t="s">
        <v>509</v>
      </c>
      <c r="C6636" s="204" t="s">
        <v>713</v>
      </c>
      <c r="D6636" s="204" t="s">
        <v>96</v>
      </c>
      <c r="E6636" s="204" t="s">
        <v>721</v>
      </c>
      <c r="F6636" s="205">
        <v>3254.9</v>
      </c>
      <c r="G6636" s="205">
        <v>2841.3</v>
      </c>
      <c r="H6636">
        <f t="shared" si="117"/>
        <v>2012</v>
      </c>
    </row>
    <row r="6637" spans="1:8" x14ac:dyDescent="0.3">
      <c r="A6637" s="203">
        <v>41257</v>
      </c>
      <c r="B6637" s="204" t="s">
        <v>509</v>
      </c>
      <c r="C6637" s="204" t="s">
        <v>714</v>
      </c>
      <c r="D6637" s="204" t="s">
        <v>96</v>
      </c>
      <c r="E6637" s="204" t="s">
        <v>721</v>
      </c>
      <c r="F6637" s="205">
        <v>362</v>
      </c>
      <c r="G6637" s="205">
        <v>547</v>
      </c>
      <c r="H6637">
        <f t="shared" si="117"/>
        <v>2012</v>
      </c>
    </row>
    <row r="6638" spans="1:8" x14ac:dyDescent="0.3">
      <c r="A6638" s="203">
        <v>41257</v>
      </c>
      <c r="B6638" s="204" t="s">
        <v>509</v>
      </c>
      <c r="C6638" s="204" t="s">
        <v>715</v>
      </c>
      <c r="D6638" s="204" t="s">
        <v>96</v>
      </c>
      <c r="E6638" s="204" t="s">
        <v>721</v>
      </c>
      <c r="F6638" s="205">
        <v>0</v>
      </c>
      <c r="G6638" s="205">
        <v>3545</v>
      </c>
      <c r="H6638">
        <f t="shared" si="117"/>
        <v>2012</v>
      </c>
    </row>
    <row r="6639" spans="1:8" x14ac:dyDescent="0.3">
      <c r="A6639" s="203">
        <v>41257</v>
      </c>
      <c r="B6639" s="204" t="s">
        <v>716</v>
      </c>
      <c r="C6639" s="204" t="s">
        <v>716</v>
      </c>
      <c r="D6639" s="204" t="s">
        <v>96</v>
      </c>
      <c r="E6639" s="204" t="s">
        <v>721</v>
      </c>
      <c r="F6639" s="205">
        <v>1257</v>
      </c>
      <c r="G6639" s="205">
        <v>1670</v>
      </c>
      <c r="H6639">
        <f t="shared" si="117"/>
        <v>2012</v>
      </c>
    </row>
    <row r="6640" spans="1:8" x14ac:dyDescent="0.3">
      <c r="A6640" s="203">
        <v>41257</v>
      </c>
      <c r="B6640" s="204" t="s">
        <v>717</v>
      </c>
      <c r="C6640" s="204" t="s">
        <v>718</v>
      </c>
      <c r="D6640" s="204" t="s">
        <v>96</v>
      </c>
      <c r="E6640" s="204" t="s">
        <v>721</v>
      </c>
      <c r="F6640" s="205">
        <v>1048</v>
      </c>
      <c r="G6640" s="205">
        <v>1252</v>
      </c>
      <c r="H6640">
        <f t="shared" si="117"/>
        <v>2012</v>
      </c>
    </row>
    <row r="6641" spans="1:8" x14ac:dyDescent="0.3">
      <c r="A6641" s="203">
        <v>41257</v>
      </c>
      <c r="B6641" s="204" t="s">
        <v>717</v>
      </c>
      <c r="C6641" s="204" t="s">
        <v>719</v>
      </c>
      <c r="D6641" s="204" t="s">
        <v>96</v>
      </c>
      <c r="E6641" s="204" t="s">
        <v>721</v>
      </c>
      <c r="F6641" s="205">
        <v>490</v>
      </c>
      <c r="G6641" s="205">
        <v>1324</v>
      </c>
      <c r="H6641">
        <f t="shared" si="117"/>
        <v>2012</v>
      </c>
    </row>
    <row r="6642" spans="1:8" x14ac:dyDescent="0.3">
      <c r="A6642" s="203">
        <v>41264</v>
      </c>
      <c r="B6642" s="204" t="s">
        <v>134</v>
      </c>
      <c r="C6642" s="204" t="s">
        <v>134</v>
      </c>
      <c r="D6642" s="204" t="s">
        <v>711</v>
      </c>
      <c r="E6642" s="204" t="s">
        <v>712</v>
      </c>
      <c r="F6642" s="205">
        <v>3902</v>
      </c>
      <c r="G6642" s="205">
        <v>8840</v>
      </c>
      <c r="H6642">
        <f t="shared" si="117"/>
        <v>2012</v>
      </c>
    </row>
    <row r="6643" spans="1:8" x14ac:dyDescent="0.3">
      <c r="A6643" s="203">
        <v>41264</v>
      </c>
      <c r="B6643" s="204" t="s">
        <v>509</v>
      </c>
      <c r="C6643" s="204" t="s">
        <v>713</v>
      </c>
      <c r="D6643" s="204" t="s">
        <v>96</v>
      </c>
      <c r="E6643" s="204" t="s">
        <v>712</v>
      </c>
      <c r="F6643" s="205">
        <v>3147.7000000000003</v>
      </c>
      <c r="G6643" s="205">
        <v>3944.2000000000003</v>
      </c>
      <c r="H6643">
        <f t="shared" si="117"/>
        <v>2012</v>
      </c>
    </row>
    <row r="6644" spans="1:8" x14ac:dyDescent="0.3">
      <c r="A6644" s="203">
        <v>41264</v>
      </c>
      <c r="B6644" s="204" t="s">
        <v>509</v>
      </c>
      <c r="C6644" s="204" t="s">
        <v>714</v>
      </c>
      <c r="D6644" s="204" t="s">
        <v>96</v>
      </c>
      <c r="E6644" s="204" t="s">
        <v>712</v>
      </c>
      <c r="F6644" s="205">
        <v>31</v>
      </c>
      <c r="G6644" s="205">
        <v>64</v>
      </c>
      <c r="H6644">
        <f t="shared" si="117"/>
        <v>2012</v>
      </c>
    </row>
    <row r="6645" spans="1:8" x14ac:dyDescent="0.3">
      <c r="A6645" s="203">
        <v>41264</v>
      </c>
      <c r="B6645" s="204" t="s">
        <v>509</v>
      </c>
      <c r="C6645" s="204" t="s">
        <v>715</v>
      </c>
      <c r="D6645" s="204" t="s">
        <v>96</v>
      </c>
      <c r="E6645" s="204" t="s">
        <v>712</v>
      </c>
      <c r="F6645" s="205">
        <v>0</v>
      </c>
      <c r="G6645" s="205">
        <v>2937</v>
      </c>
      <c r="H6645">
        <f t="shared" si="117"/>
        <v>2012</v>
      </c>
    </row>
    <row r="6646" spans="1:8" x14ac:dyDescent="0.3">
      <c r="A6646" s="203">
        <v>41264</v>
      </c>
      <c r="B6646" s="204" t="s">
        <v>716</v>
      </c>
      <c r="C6646" s="204" t="s">
        <v>716</v>
      </c>
      <c r="D6646" s="204" t="s">
        <v>96</v>
      </c>
      <c r="E6646" s="204" t="s">
        <v>712</v>
      </c>
      <c r="F6646" s="205">
        <v>385</v>
      </c>
      <c r="G6646" s="205">
        <v>2263</v>
      </c>
      <c r="H6646">
        <f t="shared" si="117"/>
        <v>2012</v>
      </c>
    </row>
    <row r="6647" spans="1:8" x14ac:dyDescent="0.3">
      <c r="A6647" s="203">
        <v>41264</v>
      </c>
      <c r="B6647" s="204" t="s">
        <v>717</v>
      </c>
      <c r="C6647" s="204" t="s">
        <v>718</v>
      </c>
      <c r="D6647" s="204" t="s">
        <v>96</v>
      </c>
      <c r="E6647" s="204" t="s">
        <v>712</v>
      </c>
      <c r="F6647" s="205">
        <v>610</v>
      </c>
      <c r="G6647" s="205">
        <v>1895</v>
      </c>
      <c r="H6647">
        <f t="shared" si="117"/>
        <v>2012</v>
      </c>
    </row>
    <row r="6648" spans="1:8" x14ac:dyDescent="0.3">
      <c r="A6648" s="203">
        <v>41264</v>
      </c>
      <c r="B6648" s="204" t="s">
        <v>717</v>
      </c>
      <c r="C6648" s="204" t="s">
        <v>719</v>
      </c>
      <c r="D6648" s="204" t="s">
        <v>96</v>
      </c>
      <c r="E6648" s="204" t="s">
        <v>712</v>
      </c>
      <c r="F6648" s="205">
        <v>605</v>
      </c>
      <c r="G6648" s="205">
        <v>262</v>
      </c>
      <c r="H6648">
        <f t="shared" si="117"/>
        <v>2012</v>
      </c>
    </row>
    <row r="6649" spans="1:8" x14ac:dyDescent="0.3">
      <c r="A6649" s="203">
        <v>41264</v>
      </c>
      <c r="B6649" s="204" t="s">
        <v>720</v>
      </c>
      <c r="C6649" s="204" t="s">
        <v>720</v>
      </c>
      <c r="D6649" s="204" t="s">
        <v>96</v>
      </c>
      <c r="E6649" s="204" t="s">
        <v>712</v>
      </c>
      <c r="F6649" s="205">
        <v>105</v>
      </c>
      <c r="G6649" s="205">
        <v>245</v>
      </c>
      <c r="H6649">
        <f t="shared" si="117"/>
        <v>2012</v>
      </c>
    </row>
    <row r="6650" spans="1:8" x14ac:dyDescent="0.3">
      <c r="A6650" s="203">
        <v>41264</v>
      </c>
      <c r="B6650" s="204" t="s">
        <v>720</v>
      </c>
      <c r="C6650" s="204" t="s">
        <v>720</v>
      </c>
      <c r="D6650" s="204" t="s">
        <v>96</v>
      </c>
      <c r="E6650" s="204" t="s">
        <v>721</v>
      </c>
      <c r="F6650" s="205">
        <v>-16</v>
      </c>
      <c r="G6650" s="205">
        <v>794</v>
      </c>
      <c r="H6650">
        <f t="shared" si="117"/>
        <v>2012</v>
      </c>
    </row>
    <row r="6651" spans="1:8" x14ac:dyDescent="0.3">
      <c r="A6651" s="203">
        <v>41264</v>
      </c>
      <c r="B6651" s="204" t="s">
        <v>134</v>
      </c>
      <c r="C6651" s="204" t="s">
        <v>134</v>
      </c>
      <c r="D6651" s="204" t="s">
        <v>711</v>
      </c>
      <c r="E6651" s="204" t="s">
        <v>721</v>
      </c>
      <c r="F6651" s="205">
        <v>6756</v>
      </c>
      <c r="G6651" s="205">
        <v>7393</v>
      </c>
      <c r="H6651">
        <f t="shared" si="117"/>
        <v>2012</v>
      </c>
    </row>
    <row r="6652" spans="1:8" x14ac:dyDescent="0.3">
      <c r="A6652" s="203">
        <v>41264</v>
      </c>
      <c r="B6652" s="204" t="s">
        <v>509</v>
      </c>
      <c r="C6652" s="204" t="s">
        <v>713</v>
      </c>
      <c r="D6652" s="204" t="s">
        <v>96</v>
      </c>
      <c r="E6652" s="204" t="s">
        <v>721</v>
      </c>
      <c r="F6652" s="205">
        <v>4016.1000000000004</v>
      </c>
      <c r="G6652" s="205">
        <v>3135.0000000000005</v>
      </c>
      <c r="H6652">
        <f t="shared" si="117"/>
        <v>2012</v>
      </c>
    </row>
    <row r="6653" spans="1:8" x14ac:dyDescent="0.3">
      <c r="A6653" s="203">
        <v>41264</v>
      </c>
      <c r="B6653" s="204" t="s">
        <v>509</v>
      </c>
      <c r="C6653" s="204" t="s">
        <v>714</v>
      </c>
      <c r="D6653" s="204" t="s">
        <v>96</v>
      </c>
      <c r="E6653" s="204" t="s">
        <v>721</v>
      </c>
      <c r="F6653" s="205">
        <v>204</v>
      </c>
      <c r="G6653" s="205">
        <v>419</v>
      </c>
      <c r="H6653">
        <f t="shared" si="117"/>
        <v>2012</v>
      </c>
    </row>
    <row r="6654" spans="1:8" x14ac:dyDescent="0.3">
      <c r="A6654" s="203">
        <v>41264</v>
      </c>
      <c r="B6654" s="204" t="s">
        <v>509</v>
      </c>
      <c r="C6654" s="204" t="s">
        <v>715</v>
      </c>
      <c r="D6654" s="204" t="s">
        <v>96</v>
      </c>
      <c r="E6654" s="204" t="s">
        <v>721</v>
      </c>
      <c r="F6654" s="205">
        <v>0</v>
      </c>
      <c r="G6654" s="205">
        <v>3737</v>
      </c>
      <c r="H6654">
        <f t="shared" si="117"/>
        <v>2012</v>
      </c>
    </row>
    <row r="6655" spans="1:8" x14ac:dyDescent="0.3">
      <c r="A6655" s="203">
        <v>41264</v>
      </c>
      <c r="B6655" s="204" t="s">
        <v>716</v>
      </c>
      <c r="C6655" s="204" t="s">
        <v>716</v>
      </c>
      <c r="D6655" s="204" t="s">
        <v>96</v>
      </c>
      <c r="E6655" s="204" t="s">
        <v>721</v>
      </c>
      <c r="F6655" s="205">
        <v>1386</v>
      </c>
      <c r="G6655" s="205">
        <v>1753</v>
      </c>
      <c r="H6655">
        <f t="shared" si="117"/>
        <v>2012</v>
      </c>
    </row>
    <row r="6656" spans="1:8" x14ac:dyDescent="0.3">
      <c r="A6656" s="203">
        <v>41264</v>
      </c>
      <c r="B6656" s="204" t="s">
        <v>717</v>
      </c>
      <c r="C6656" s="204" t="s">
        <v>718</v>
      </c>
      <c r="D6656" s="204" t="s">
        <v>96</v>
      </c>
      <c r="E6656" s="204" t="s">
        <v>721</v>
      </c>
      <c r="F6656" s="205">
        <v>981</v>
      </c>
      <c r="G6656" s="205">
        <v>1265</v>
      </c>
      <c r="H6656">
        <f t="shared" si="117"/>
        <v>2012</v>
      </c>
    </row>
    <row r="6657" spans="1:8" x14ac:dyDescent="0.3">
      <c r="A6657" s="203">
        <v>41264</v>
      </c>
      <c r="B6657" s="204" t="s">
        <v>717</v>
      </c>
      <c r="C6657" s="204" t="s">
        <v>719</v>
      </c>
      <c r="D6657" s="204" t="s">
        <v>96</v>
      </c>
      <c r="E6657" s="204" t="s">
        <v>721</v>
      </c>
      <c r="F6657" s="205">
        <v>166</v>
      </c>
      <c r="G6657" s="205">
        <v>1302</v>
      </c>
      <c r="H6657">
        <f t="shared" si="117"/>
        <v>2012</v>
      </c>
    </row>
    <row r="6658" spans="1:8" x14ac:dyDescent="0.3">
      <c r="A6658" s="203">
        <v>41271</v>
      </c>
      <c r="B6658" s="204" t="s">
        <v>134</v>
      </c>
      <c r="C6658" s="204" t="s">
        <v>134</v>
      </c>
      <c r="D6658" s="204" t="s">
        <v>711</v>
      </c>
      <c r="E6658" s="204" t="s">
        <v>712</v>
      </c>
      <c r="F6658" s="205">
        <v>3810</v>
      </c>
      <c r="G6658" s="205">
        <v>8950</v>
      </c>
      <c r="H6658">
        <f t="shared" si="117"/>
        <v>2012</v>
      </c>
    </row>
    <row r="6659" spans="1:8" x14ac:dyDescent="0.3">
      <c r="A6659" s="203">
        <v>41271</v>
      </c>
      <c r="B6659" s="204" t="s">
        <v>509</v>
      </c>
      <c r="C6659" s="204" t="s">
        <v>713</v>
      </c>
      <c r="D6659" s="204" t="s">
        <v>96</v>
      </c>
      <c r="E6659" s="204" t="s">
        <v>712</v>
      </c>
      <c r="F6659" s="205">
        <v>3073.1000000000004</v>
      </c>
      <c r="G6659" s="205">
        <v>3436.9</v>
      </c>
      <c r="H6659">
        <f t="shared" ref="H6659:H6722" si="118">YEAR(A6659)</f>
        <v>2012</v>
      </c>
    </row>
    <row r="6660" spans="1:8" x14ac:dyDescent="0.3">
      <c r="A6660" s="203">
        <v>41271</v>
      </c>
      <c r="B6660" s="204" t="s">
        <v>509</v>
      </c>
      <c r="C6660" s="204" t="s">
        <v>714</v>
      </c>
      <c r="D6660" s="204" t="s">
        <v>96</v>
      </c>
      <c r="E6660" s="204" t="s">
        <v>712</v>
      </c>
      <c r="F6660" s="205">
        <v>214</v>
      </c>
      <c r="G6660" s="205">
        <v>211</v>
      </c>
      <c r="H6660">
        <f t="shared" si="118"/>
        <v>2012</v>
      </c>
    </row>
    <row r="6661" spans="1:8" x14ac:dyDescent="0.3">
      <c r="A6661" s="203">
        <v>41271</v>
      </c>
      <c r="B6661" s="204" t="s">
        <v>509</v>
      </c>
      <c r="C6661" s="204" t="s">
        <v>715</v>
      </c>
      <c r="D6661" s="204" t="s">
        <v>96</v>
      </c>
      <c r="E6661" s="204" t="s">
        <v>712</v>
      </c>
      <c r="F6661" s="205">
        <v>0</v>
      </c>
      <c r="G6661" s="205">
        <v>3060</v>
      </c>
      <c r="H6661">
        <f t="shared" si="118"/>
        <v>2012</v>
      </c>
    </row>
    <row r="6662" spans="1:8" x14ac:dyDescent="0.3">
      <c r="A6662" s="203">
        <v>41271</v>
      </c>
      <c r="B6662" s="204" t="s">
        <v>716</v>
      </c>
      <c r="C6662" s="204" t="s">
        <v>716</v>
      </c>
      <c r="D6662" s="204" t="s">
        <v>96</v>
      </c>
      <c r="E6662" s="204" t="s">
        <v>712</v>
      </c>
      <c r="F6662" s="205">
        <v>429</v>
      </c>
      <c r="G6662" s="205">
        <v>2070</v>
      </c>
      <c r="H6662">
        <f t="shared" si="118"/>
        <v>2012</v>
      </c>
    </row>
    <row r="6663" spans="1:8" x14ac:dyDescent="0.3">
      <c r="A6663" s="203">
        <v>41271</v>
      </c>
      <c r="B6663" s="204" t="s">
        <v>717</v>
      </c>
      <c r="C6663" s="204" t="s">
        <v>718</v>
      </c>
      <c r="D6663" s="204" t="s">
        <v>96</v>
      </c>
      <c r="E6663" s="204" t="s">
        <v>712</v>
      </c>
      <c r="F6663" s="205">
        <v>737</v>
      </c>
      <c r="G6663" s="205">
        <v>1754</v>
      </c>
      <c r="H6663">
        <f t="shared" si="118"/>
        <v>2012</v>
      </c>
    </row>
    <row r="6664" spans="1:8" x14ac:dyDescent="0.3">
      <c r="A6664" s="203">
        <v>41271</v>
      </c>
      <c r="B6664" s="204" t="s">
        <v>717</v>
      </c>
      <c r="C6664" s="204" t="s">
        <v>719</v>
      </c>
      <c r="D6664" s="204" t="s">
        <v>96</v>
      </c>
      <c r="E6664" s="204" t="s">
        <v>712</v>
      </c>
      <c r="F6664" s="205">
        <v>185</v>
      </c>
      <c r="G6664" s="205">
        <v>326</v>
      </c>
      <c r="H6664">
        <f t="shared" si="118"/>
        <v>2012</v>
      </c>
    </row>
    <row r="6665" spans="1:8" x14ac:dyDescent="0.3">
      <c r="A6665" s="203">
        <v>41271</v>
      </c>
      <c r="B6665" s="204" t="s">
        <v>720</v>
      </c>
      <c r="C6665" s="204" t="s">
        <v>720</v>
      </c>
      <c r="D6665" s="204" t="s">
        <v>96</v>
      </c>
      <c r="E6665" s="204" t="s">
        <v>712</v>
      </c>
      <c r="F6665" s="205">
        <v>56</v>
      </c>
      <c r="G6665" s="205">
        <v>467</v>
      </c>
      <c r="H6665">
        <f t="shared" si="118"/>
        <v>2012</v>
      </c>
    </row>
    <row r="6666" spans="1:8" x14ac:dyDescent="0.3">
      <c r="A6666" s="203">
        <v>41271</v>
      </c>
      <c r="B6666" s="204" t="s">
        <v>720</v>
      </c>
      <c r="C6666" s="204" t="s">
        <v>720</v>
      </c>
      <c r="D6666" s="204" t="s">
        <v>96</v>
      </c>
      <c r="E6666" s="204" t="s">
        <v>721</v>
      </c>
      <c r="F6666" s="205">
        <v>122</v>
      </c>
      <c r="G6666" s="205">
        <v>734</v>
      </c>
      <c r="H6666">
        <f t="shared" si="118"/>
        <v>2012</v>
      </c>
    </row>
    <row r="6667" spans="1:8" x14ac:dyDescent="0.3">
      <c r="A6667" s="203">
        <v>41271</v>
      </c>
      <c r="B6667" s="204" t="s">
        <v>134</v>
      </c>
      <c r="C6667" s="204" t="s">
        <v>134</v>
      </c>
      <c r="D6667" s="204" t="s">
        <v>711</v>
      </c>
      <c r="E6667" s="204" t="s">
        <v>721</v>
      </c>
      <c r="F6667" s="205">
        <v>6562</v>
      </c>
      <c r="G6667" s="205">
        <v>7409</v>
      </c>
      <c r="H6667">
        <f t="shared" si="118"/>
        <v>2012</v>
      </c>
    </row>
    <row r="6668" spans="1:8" x14ac:dyDescent="0.3">
      <c r="A6668" s="203">
        <v>41271</v>
      </c>
      <c r="B6668" s="204" t="s">
        <v>509</v>
      </c>
      <c r="C6668" s="204" t="s">
        <v>713</v>
      </c>
      <c r="D6668" s="204" t="s">
        <v>96</v>
      </c>
      <c r="E6668" s="204" t="s">
        <v>721</v>
      </c>
      <c r="F6668" s="205">
        <v>3477.1000000000004</v>
      </c>
      <c r="G6668" s="205">
        <v>2792.9</v>
      </c>
      <c r="H6668">
        <f t="shared" si="118"/>
        <v>2012</v>
      </c>
    </row>
    <row r="6669" spans="1:8" x14ac:dyDescent="0.3">
      <c r="A6669" s="203">
        <v>41271</v>
      </c>
      <c r="B6669" s="204" t="s">
        <v>509</v>
      </c>
      <c r="C6669" s="204" t="s">
        <v>714</v>
      </c>
      <c r="D6669" s="204" t="s">
        <v>96</v>
      </c>
      <c r="E6669" s="204" t="s">
        <v>721</v>
      </c>
      <c r="F6669" s="205">
        <v>473</v>
      </c>
      <c r="G6669" s="205">
        <v>604</v>
      </c>
      <c r="H6669">
        <f t="shared" si="118"/>
        <v>2012</v>
      </c>
    </row>
    <row r="6670" spans="1:8" x14ac:dyDescent="0.3">
      <c r="A6670" s="203">
        <v>41271</v>
      </c>
      <c r="B6670" s="204" t="s">
        <v>509</v>
      </c>
      <c r="C6670" s="204" t="s">
        <v>715</v>
      </c>
      <c r="D6670" s="204" t="s">
        <v>96</v>
      </c>
      <c r="E6670" s="204" t="s">
        <v>721</v>
      </c>
      <c r="F6670" s="205">
        <v>0</v>
      </c>
      <c r="G6670" s="205">
        <v>3624</v>
      </c>
      <c r="H6670">
        <f t="shared" si="118"/>
        <v>2012</v>
      </c>
    </row>
    <row r="6671" spans="1:8" x14ac:dyDescent="0.3">
      <c r="A6671" s="203">
        <v>41271</v>
      </c>
      <c r="B6671" s="204" t="s">
        <v>716</v>
      </c>
      <c r="C6671" s="204" t="s">
        <v>716</v>
      </c>
      <c r="D6671" s="204" t="s">
        <v>96</v>
      </c>
      <c r="E6671" s="204" t="s">
        <v>721</v>
      </c>
      <c r="F6671" s="205">
        <v>1549</v>
      </c>
      <c r="G6671" s="205">
        <v>1780</v>
      </c>
      <c r="H6671">
        <f t="shared" si="118"/>
        <v>2012</v>
      </c>
    </row>
    <row r="6672" spans="1:8" x14ac:dyDescent="0.3">
      <c r="A6672" s="203">
        <v>41271</v>
      </c>
      <c r="B6672" s="204" t="s">
        <v>717</v>
      </c>
      <c r="C6672" s="204" t="s">
        <v>718</v>
      </c>
      <c r="D6672" s="204" t="s">
        <v>96</v>
      </c>
      <c r="E6672" s="204" t="s">
        <v>721</v>
      </c>
      <c r="F6672" s="205">
        <v>1017</v>
      </c>
      <c r="G6672" s="205">
        <v>1072</v>
      </c>
      <c r="H6672">
        <f t="shared" si="118"/>
        <v>2012</v>
      </c>
    </row>
    <row r="6673" spans="1:8" x14ac:dyDescent="0.3">
      <c r="A6673" s="203">
        <v>41271</v>
      </c>
      <c r="B6673" s="204" t="s">
        <v>717</v>
      </c>
      <c r="C6673" s="204" t="s">
        <v>719</v>
      </c>
      <c r="D6673" s="204" t="s">
        <v>96</v>
      </c>
      <c r="E6673" s="204" t="s">
        <v>721</v>
      </c>
      <c r="F6673" s="205">
        <v>261</v>
      </c>
      <c r="G6673" s="205">
        <v>1305</v>
      </c>
      <c r="H6673">
        <f t="shared" si="118"/>
        <v>2012</v>
      </c>
    </row>
    <row r="6674" spans="1:8" x14ac:dyDescent="0.3">
      <c r="A6674" s="203">
        <v>41278</v>
      </c>
      <c r="B6674" s="204" t="s">
        <v>134</v>
      </c>
      <c r="C6674" s="204" t="s">
        <v>134</v>
      </c>
      <c r="D6674" s="204" t="s">
        <v>711</v>
      </c>
      <c r="E6674" s="204" t="s">
        <v>712</v>
      </c>
      <c r="F6674" s="205">
        <v>3569</v>
      </c>
      <c r="G6674" s="205">
        <v>8719</v>
      </c>
      <c r="H6674">
        <f t="shared" si="118"/>
        <v>2013</v>
      </c>
    </row>
    <row r="6675" spans="1:8" x14ac:dyDescent="0.3">
      <c r="A6675" s="203">
        <v>41278</v>
      </c>
      <c r="B6675" s="204" t="s">
        <v>509</v>
      </c>
      <c r="C6675" s="204" t="s">
        <v>713</v>
      </c>
      <c r="D6675" s="204" t="s">
        <v>96</v>
      </c>
      <c r="E6675" s="204" t="s">
        <v>712</v>
      </c>
      <c r="F6675" s="205">
        <v>3012.4</v>
      </c>
      <c r="G6675" s="205">
        <v>4082.7000000000003</v>
      </c>
      <c r="H6675">
        <f t="shared" si="118"/>
        <v>2013</v>
      </c>
    </row>
    <row r="6676" spans="1:8" x14ac:dyDescent="0.3">
      <c r="A6676" s="203">
        <v>41278</v>
      </c>
      <c r="B6676" s="204" t="s">
        <v>509</v>
      </c>
      <c r="C6676" s="204" t="s">
        <v>714</v>
      </c>
      <c r="D6676" s="204" t="s">
        <v>96</v>
      </c>
      <c r="E6676" s="204" t="s">
        <v>712</v>
      </c>
      <c r="F6676" s="205">
        <v>199</v>
      </c>
      <c r="G6676" s="205">
        <v>242</v>
      </c>
      <c r="H6676">
        <f t="shared" si="118"/>
        <v>2013</v>
      </c>
    </row>
    <row r="6677" spans="1:8" x14ac:dyDescent="0.3">
      <c r="A6677" s="203">
        <v>41278</v>
      </c>
      <c r="B6677" s="204" t="s">
        <v>509</v>
      </c>
      <c r="C6677" s="204" t="s">
        <v>715</v>
      </c>
      <c r="D6677" s="204" t="s">
        <v>96</v>
      </c>
      <c r="E6677" s="204" t="s">
        <v>712</v>
      </c>
      <c r="F6677" s="205">
        <v>0</v>
      </c>
      <c r="G6677" s="205">
        <v>3120</v>
      </c>
      <c r="H6677">
        <f t="shared" si="118"/>
        <v>2013</v>
      </c>
    </row>
    <row r="6678" spans="1:8" x14ac:dyDescent="0.3">
      <c r="A6678" s="203">
        <v>41278</v>
      </c>
      <c r="B6678" s="204" t="s">
        <v>716</v>
      </c>
      <c r="C6678" s="204" t="s">
        <v>716</v>
      </c>
      <c r="D6678" s="204" t="s">
        <v>96</v>
      </c>
      <c r="E6678" s="204" t="s">
        <v>712</v>
      </c>
      <c r="F6678" s="205">
        <v>424</v>
      </c>
      <c r="G6678" s="205">
        <v>2002</v>
      </c>
      <c r="H6678">
        <f t="shared" si="118"/>
        <v>2013</v>
      </c>
    </row>
    <row r="6679" spans="1:8" x14ac:dyDescent="0.3">
      <c r="A6679" s="203">
        <v>41278</v>
      </c>
      <c r="B6679" s="204" t="s">
        <v>717</v>
      </c>
      <c r="C6679" s="204" t="s">
        <v>718</v>
      </c>
      <c r="D6679" s="204" t="s">
        <v>96</v>
      </c>
      <c r="E6679" s="204" t="s">
        <v>712</v>
      </c>
      <c r="F6679" s="205">
        <v>689</v>
      </c>
      <c r="G6679" s="205">
        <v>1913</v>
      </c>
      <c r="H6679">
        <f t="shared" si="118"/>
        <v>2013</v>
      </c>
    </row>
    <row r="6680" spans="1:8" x14ac:dyDescent="0.3">
      <c r="A6680" s="203">
        <v>41278</v>
      </c>
      <c r="B6680" s="204" t="s">
        <v>717</v>
      </c>
      <c r="C6680" s="204" t="s">
        <v>719</v>
      </c>
      <c r="D6680" s="204" t="s">
        <v>96</v>
      </c>
      <c r="E6680" s="204" t="s">
        <v>712</v>
      </c>
      <c r="F6680" s="205">
        <v>142</v>
      </c>
      <c r="G6680" s="205">
        <v>227</v>
      </c>
      <c r="H6680">
        <f t="shared" si="118"/>
        <v>2013</v>
      </c>
    </row>
    <row r="6681" spans="1:8" x14ac:dyDescent="0.3">
      <c r="A6681" s="203">
        <v>41278</v>
      </c>
      <c r="B6681" s="204" t="s">
        <v>720</v>
      </c>
      <c r="C6681" s="204" t="s">
        <v>720</v>
      </c>
      <c r="D6681" s="204" t="s">
        <v>96</v>
      </c>
      <c r="E6681" s="204" t="s">
        <v>712</v>
      </c>
      <c r="F6681" s="205">
        <v>121</v>
      </c>
      <c r="G6681" s="205">
        <v>419</v>
      </c>
      <c r="H6681">
        <f t="shared" si="118"/>
        <v>2013</v>
      </c>
    </row>
    <row r="6682" spans="1:8" x14ac:dyDescent="0.3">
      <c r="A6682" s="203">
        <v>41278</v>
      </c>
      <c r="B6682" s="204" t="s">
        <v>720</v>
      </c>
      <c r="C6682" s="204" t="s">
        <v>720</v>
      </c>
      <c r="D6682" s="204" t="s">
        <v>96</v>
      </c>
      <c r="E6682" s="204" t="s">
        <v>721</v>
      </c>
      <c r="F6682" s="205">
        <v>162</v>
      </c>
      <c r="G6682" s="205">
        <v>826</v>
      </c>
      <c r="H6682">
        <f t="shared" si="118"/>
        <v>2013</v>
      </c>
    </row>
    <row r="6683" spans="1:8" x14ac:dyDescent="0.3">
      <c r="A6683" s="203">
        <v>41278</v>
      </c>
      <c r="B6683" s="204" t="s">
        <v>134</v>
      </c>
      <c r="C6683" s="204" t="s">
        <v>134</v>
      </c>
      <c r="D6683" s="204" t="s">
        <v>711</v>
      </c>
      <c r="E6683" s="204" t="s">
        <v>721</v>
      </c>
      <c r="F6683" s="205">
        <v>6167</v>
      </c>
      <c r="G6683" s="205">
        <v>7164</v>
      </c>
      <c r="H6683">
        <f t="shared" si="118"/>
        <v>2013</v>
      </c>
    </row>
    <row r="6684" spans="1:8" x14ac:dyDescent="0.3">
      <c r="A6684" s="203">
        <v>41278</v>
      </c>
      <c r="B6684" s="204" t="s">
        <v>509</v>
      </c>
      <c r="C6684" s="204" t="s">
        <v>713</v>
      </c>
      <c r="D6684" s="204" t="s">
        <v>96</v>
      </c>
      <c r="E6684" s="204" t="s">
        <v>721</v>
      </c>
      <c r="F6684" s="205">
        <v>3681.7000000000003</v>
      </c>
      <c r="G6684" s="205">
        <v>2746.7000000000003</v>
      </c>
      <c r="H6684">
        <f t="shared" si="118"/>
        <v>2013</v>
      </c>
    </row>
    <row r="6685" spans="1:8" x14ac:dyDescent="0.3">
      <c r="A6685" s="203">
        <v>41278</v>
      </c>
      <c r="B6685" s="204" t="s">
        <v>509</v>
      </c>
      <c r="C6685" s="204" t="s">
        <v>714</v>
      </c>
      <c r="D6685" s="204" t="s">
        <v>96</v>
      </c>
      <c r="E6685" s="204" t="s">
        <v>721</v>
      </c>
      <c r="F6685" s="205">
        <v>195</v>
      </c>
      <c r="G6685" s="205">
        <v>565</v>
      </c>
      <c r="H6685">
        <f t="shared" si="118"/>
        <v>2013</v>
      </c>
    </row>
    <row r="6686" spans="1:8" x14ac:dyDescent="0.3">
      <c r="A6686" s="203">
        <v>41278</v>
      </c>
      <c r="B6686" s="204" t="s">
        <v>509</v>
      </c>
      <c r="C6686" s="204" t="s">
        <v>715</v>
      </c>
      <c r="D6686" s="204" t="s">
        <v>96</v>
      </c>
      <c r="E6686" s="204" t="s">
        <v>721</v>
      </c>
      <c r="F6686" s="205">
        <v>0</v>
      </c>
      <c r="G6686" s="205">
        <v>3885</v>
      </c>
      <c r="H6686">
        <f t="shared" si="118"/>
        <v>2013</v>
      </c>
    </row>
    <row r="6687" spans="1:8" x14ac:dyDescent="0.3">
      <c r="A6687" s="203">
        <v>41278</v>
      </c>
      <c r="B6687" s="204" t="s">
        <v>716</v>
      </c>
      <c r="C6687" s="204" t="s">
        <v>716</v>
      </c>
      <c r="D6687" s="204" t="s">
        <v>96</v>
      </c>
      <c r="E6687" s="204" t="s">
        <v>721</v>
      </c>
      <c r="F6687" s="205">
        <v>1125</v>
      </c>
      <c r="G6687" s="205">
        <v>1596</v>
      </c>
      <c r="H6687">
        <f t="shared" si="118"/>
        <v>2013</v>
      </c>
    </row>
    <row r="6688" spans="1:8" x14ac:dyDescent="0.3">
      <c r="A6688" s="203">
        <v>41278</v>
      </c>
      <c r="B6688" s="204" t="s">
        <v>717</v>
      </c>
      <c r="C6688" s="204" t="s">
        <v>718</v>
      </c>
      <c r="D6688" s="204" t="s">
        <v>96</v>
      </c>
      <c r="E6688" s="204" t="s">
        <v>721</v>
      </c>
      <c r="F6688" s="205">
        <v>912</v>
      </c>
      <c r="G6688" s="205">
        <v>1108</v>
      </c>
      <c r="H6688">
        <f t="shared" si="118"/>
        <v>2013</v>
      </c>
    </row>
    <row r="6689" spans="1:8" x14ac:dyDescent="0.3">
      <c r="A6689" s="203">
        <v>41278</v>
      </c>
      <c r="B6689" s="204" t="s">
        <v>717</v>
      </c>
      <c r="C6689" s="204" t="s">
        <v>719</v>
      </c>
      <c r="D6689" s="204" t="s">
        <v>96</v>
      </c>
      <c r="E6689" s="204" t="s">
        <v>721</v>
      </c>
      <c r="F6689" s="205">
        <v>533</v>
      </c>
      <c r="G6689" s="205">
        <v>1446</v>
      </c>
      <c r="H6689">
        <f t="shared" si="118"/>
        <v>2013</v>
      </c>
    </row>
    <row r="6690" spans="1:8" x14ac:dyDescent="0.3">
      <c r="A6690" s="203">
        <v>41285</v>
      </c>
      <c r="B6690" s="204" t="s">
        <v>134</v>
      </c>
      <c r="C6690" s="204" t="s">
        <v>134</v>
      </c>
      <c r="D6690" s="204" t="s">
        <v>711</v>
      </c>
      <c r="E6690" s="204" t="s">
        <v>712</v>
      </c>
      <c r="F6690" s="205">
        <v>3862</v>
      </c>
      <c r="G6690" s="205">
        <v>9010</v>
      </c>
      <c r="H6690">
        <f t="shared" si="118"/>
        <v>2013</v>
      </c>
    </row>
    <row r="6691" spans="1:8" x14ac:dyDescent="0.3">
      <c r="A6691" s="203">
        <v>41285</v>
      </c>
      <c r="B6691" s="204" t="s">
        <v>509</v>
      </c>
      <c r="C6691" s="204" t="s">
        <v>713</v>
      </c>
      <c r="D6691" s="204" t="s">
        <v>96</v>
      </c>
      <c r="E6691" s="204" t="s">
        <v>712</v>
      </c>
      <c r="F6691" s="205">
        <v>3072.0000000000005</v>
      </c>
      <c r="G6691" s="205">
        <v>4528.3</v>
      </c>
      <c r="H6691">
        <f t="shared" si="118"/>
        <v>2013</v>
      </c>
    </row>
    <row r="6692" spans="1:8" x14ac:dyDescent="0.3">
      <c r="A6692" s="203">
        <v>41285</v>
      </c>
      <c r="B6692" s="204" t="s">
        <v>509</v>
      </c>
      <c r="C6692" s="204" t="s">
        <v>714</v>
      </c>
      <c r="D6692" s="204" t="s">
        <v>96</v>
      </c>
      <c r="E6692" s="204" t="s">
        <v>712</v>
      </c>
      <c r="F6692" s="205">
        <v>173</v>
      </c>
      <c r="G6692" s="205">
        <v>339</v>
      </c>
      <c r="H6692">
        <f t="shared" si="118"/>
        <v>2013</v>
      </c>
    </row>
    <row r="6693" spans="1:8" x14ac:dyDescent="0.3">
      <c r="A6693" s="203">
        <v>41285</v>
      </c>
      <c r="B6693" s="204" t="s">
        <v>509</v>
      </c>
      <c r="C6693" s="204" t="s">
        <v>715</v>
      </c>
      <c r="D6693" s="204" t="s">
        <v>96</v>
      </c>
      <c r="E6693" s="204" t="s">
        <v>712</v>
      </c>
      <c r="F6693" s="205">
        <v>0</v>
      </c>
      <c r="G6693" s="205">
        <v>3167</v>
      </c>
      <c r="H6693">
        <f t="shared" si="118"/>
        <v>2013</v>
      </c>
    </row>
    <row r="6694" spans="1:8" x14ac:dyDescent="0.3">
      <c r="A6694" s="203">
        <v>41285</v>
      </c>
      <c r="B6694" s="204" t="s">
        <v>716</v>
      </c>
      <c r="C6694" s="204" t="s">
        <v>716</v>
      </c>
      <c r="D6694" s="204" t="s">
        <v>96</v>
      </c>
      <c r="E6694" s="204" t="s">
        <v>712</v>
      </c>
      <c r="F6694" s="205">
        <v>428</v>
      </c>
      <c r="G6694" s="205">
        <v>2002</v>
      </c>
      <c r="H6694">
        <f t="shared" si="118"/>
        <v>2013</v>
      </c>
    </row>
    <row r="6695" spans="1:8" x14ac:dyDescent="0.3">
      <c r="A6695" s="203">
        <v>41285</v>
      </c>
      <c r="B6695" s="204" t="s">
        <v>717</v>
      </c>
      <c r="C6695" s="204" t="s">
        <v>718</v>
      </c>
      <c r="D6695" s="204" t="s">
        <v>96</v>
      </c>
      <c r="E6695" s="204" t="s">
        <v>712</v>
      </c>
      <c r="F6695" s="205">
        <v>547</v>
      </c>
      <c r="G6695" s="205">
        <v>1949</v>
      </c>
      <c r="H6695">
        <f t="shared" si="118"/>
        <v>2013</v>
      </c>
    </row>
    <row r="6696" spans="1:8" x14ac:dyDescent="0.3">
      <c r="A6696" s="203">
        <v>41285</v>
      </c>
      <c r="B6696" s="204" t="s">
        <v>717</v>
      </c>
      <c r="C6696" s="204" t="s">
        <v>719</v>
      </c>
      <c r="D6696" s="204" t="s">
        <v>96</v>
      </c>
      <c r="E6696" s="204" t="s">
        <v>712</v>
      </c>
      <c r="F6696" s="205">
        <v>441</v>
      </c>
      <c r="G6696" s="205">
        <v>298</v>
      </c>
      <c r="H6696">
        <f t="shared" si="118"/>
        <v>2013</v>
      </c>
    </row>
    <row r="6697" spans="1:8" x14ac:dyDescent="0.3">
      <c r="A6697" s="203">
        <v>41285</v>
      </c>
      <c r="B6697" s="204" t="s">
        <v>720</v>
      </c>
      <c r="C6697" s="204" t="s">
        <v>720</v>
      </c>
      <c r="D6697" s="204" t="s">
        <v>96</v>
      </c>
      <c r="E6697" s="204" t="s">
        <v>712</v>
      </c>
      <c r="F6697" s="205">
        <v>97</v>
      </c>
      <c r="G6697" s="205">
        <v>396</v>
      </c>
      <c r="H6697">
        <f t="shared" si="118"/>
        <v>2013</v>
      </c>
    </row>
    <row r="6698" spans="1:8" x14ac:dyDescent="0.3">
      <c r="A6698" s="203">
        <v>41285</v>
      </c>
      <c r="B6698" s="204" t="s">
        <v>720</v>
      </c>
      <c r="C6698" s="204" t="s">
        <v>720</v>
      </c>
      <c r="D6698" s="204" t="s">
        <v>96</v>
      </c>
      <c r="E6698" s="204" t="s">
        <v>721</v>
      </c>
      <c r="F6698" s="205">
        <v>37</v>
      </c>
      <c r="G6698" s="205">
        <v>817</v>
      </c>
      <c r="H6698">
        <f t="shared" si="118"/>
        <v>2013</v>
      </c>
    </row>
    <row r="6699" spans="1:8" x14ac:dyDescent="0.3">
      <c r="A6699" s="203">
        <v>41285</v>
      </c>
      <c r="B6699" s="204" t="s">
        <v>134</v>
      </c>
      <c r="C6699" s="204" t="s">
        <v>134</v>
      </c>
      <c r="D6699" s="204" t="s">
        <v>711</v>
      </c>
      <c r="E6699" s="204" t="s">
        <v>721</v>
      </c>
      <c r="F6699" s="205">
        <v>6593</v>
      </c>
      <c r="G6699" s="205">
        <v>7664</v>
      </c>
      <c r="H6699">
        <f t="shared" si="118"/>
        <v>2013</v>
      </c>
    </row>
    <row r="6700" spans="1:8" x14ac:dyDescent="0.3">
      <c r="A6700" s="203">
        <v>41285</v>
      </c>
      <c r="B6700" s="204" t="s">
        <v>509</v>
      </c>
      <c r="C6700" s="204" t="s">
        <v>713</v>
      </c>
      <c r="D6700" s="204" t="s">
        <v>96</v>
      </c>
      <c r="E6700" s="204" t="s">
        <v>721</v>
      </c>
      <c r="F6700" s="205">
        <v>3814.8</v>
      </c>
      <c r="G6700" s="205">
        <v>2857.8</v>
      </c>
      <c r="H6700">
        <f t="shared" si="118"/>
        <v>2013</v>
      </c>
    </row>
    <row r="6701" spans="1:8" x14ac:dyDescent="0.3">
      <c r="A6701" s="203">
        <v>41285</v>
      </c>
      <c r="B6701" s="204" t="s">
        <v>509</v>
      </c>
      <c r="C6701" s="204" t="s">
        <v>714</v>
      </c>
      <c r="D6701" s="204" t="s">
        <v>96</v>
      </c>
      <c r="E6701" s="204" t="s">
        <v>721</v>
      </c>
      <c r="F6701" s="205">
        <v>505</v>
      </c>
      <c r="G6701" s="205">
        <v>565</v>
      </c>
      <c r="H6701">
        <f t="shared" si="118"/>
        <v>2013</v>
      </c>
    </row>
    <row r="6702" spans="1:8" x14ac:dyDescent="0.3">
      <c r="A6702" s="203">
        <v>41285</v>
      </c>
      <c r="B6702" s="204" t="s">
        <v>509</v>
      </c>
      <c r="C6702" s="204" t="s">
        <v>715</v>
      </c>
      <c r="D6702" s="204" t="s">
        <v>96</v>
      </c>
      <c r="E6702" s="204" t="s">
        <v>721</v>
      </c>
      <c r="F6702" s="205">
        <v>0</v>
      </c>
      <c r="G6702" s="205">
        <v>4045</v>
      </c>
      <c r="H6702">
        <f t="shared" si="118"/>
        <v>2013</v>
      </c>
    </row>
    <row r="6703" spans="1:8" x14ac:dyDescent="0.3">
      <c r="A6703" s="203">
        <v>41285</v>
      </c>
      <c r="B6703" s="204" t="s">
        <v>716</v>
      </c>
      <c r="C6703" s="204" t="s">
        <v>716</v>
      </c>
      <c r="D6703" s="204" t="s">
        <v>96</v>
      </c>
      <c r="E6703" s="204" t="s">
        <v>721</v>
      </c>
      <c r="F6703" s="205">
        <v>1420</v>
      </c>
      <c r="G6703" s="205">
        <v>1675</v>
      </c>
      <c r="H6703">
        <f t="shared" si="118"/>
        <v>2013</v>
      </c>
    </row>
    <row r="6704" spans="1:8" x14ac:dyDescent="0.3">
      <c r="A6704" s="203">
        <v>41285</v>
      </c>
      <c r="B6704" s="204" t="s">
        <v>717</v>
      </c>
      <c r="C6704" s="204" t="s">
        <v>718</v>
      </c>
      <c r="D6704" s="204" t="s">
        <v>96</v>
      </c>
      <c r="E6704" s="204" t="s">
        <v>721</v>
      </c>
      <c r="F6704" s="205">
        <v>900</v>
      </c>
      <c r="G6704" s="205">
        <v>1070</v>
      </c>
      <c r="H6704">
        <f t="shared" si="118"/>
        <v>2013</v>
      </c>
    </row>
    <row r="6705" spans="1:8" x14ac:dyDescent="0.3">
      <c r="A6705" s="203">
        <v>41285</v>
      </c>
      <c r="B6705" s="204" t="s">
        <v>717</v>
      </c>
      <c r="C6705" s="204" t="s">
        <v>719</v>
      </c>
      <c r="D6705" s="204" t="s">
        <v>96</v>
      </c>
      <c r="E6705" s="204" t="s">
        <v>721</v>
      </c>
      <c r="F6705" s="205">
        <v>263</v>
      </c>
      <c r="G6705" s="205">
        <v>1316</v>
      </c>
      <c r="H6705">
        <f t="shared" si="118"/>
        <v>2013</v>
      </c>
    </row>
    <row r="6706" spans="1:8" x14ac:dyDescent="0.3">
      <c r="A6706" s="203">
        <v>41292</v>
      </c>
      <c r="B6706" s="204" t="s">
        <v>134</v>
      </c>
      <c r="C6706" s="204" t="s">
        <v>134</v>
      </c>
      <c r="D6706" s="204" t="s">
        <v>711</v>
      </c>
      <c r="E6706" s="204" t="s">
        <v>712</v>
      </c>
      <c r="F6706" s="205">
        <v>3607</v>
      </c>
      <c r="G6706" s="205">
        <v>8920</v>
      </c>
      <c r="H6706">
        <f t="shared" si="118"/>
        <v>2013</v>
      </c>
    </row>
    <row r="6707" spans="1:8" x14ac:dyDescent="0.3">
      <c r="A6707" s="203">
        <v>41292</v>
      </c>
      <c r="B6707" s="204" t="s">
        <v>509</v>
      </c>
      <c r="C6707" s="204" t="s">
        <v>713</v>
      </c>
      <c r="D6707" s="204" t="s">
        <v>96</v>
      </c>
      <c r="E6707" s="204" t="s">
        <v>712</v>
      </c>
      <c r="F6707" s="205">
        <v>2680.2000000000003</v>
      </c>
      <c r="G6707" s="205">
        <v>4266.7000000000007</v>
      </c>
      <c r="H6707">
        <f t="shared" si="118"/>
        <v>2013</v>
      </c>
    </row>
    <row r="6708" spans="1:8" x14ac:dyDescent="0.3">
      <c r="A6708" s="203">
        <v>41292</v>
      </c>
      <c r="B6708" s="204" t="s">
        <v>509</v>
      </c>
      <c r="C6708" s="204" t="s">
        <v>714</v>
      </c>
      <c r="D6708" s="204" t="s">
        <v>96</v>
      </c>
      <c r="E6708" s="204" t="s">
        <v>712</v>
      </c>
      <c r="F6708" s="205">
        <v>248</v>
      </c>
      <c r="G6708" s="205">
        <v>155</v>
      </c>
      <c r="H6708">
        <f t="shared" si="118"/>
        <v>2013</v>
      </c>
    </row>
    <row r="6709" spans="1:8" x14ac:dyDescent="0.3">
      <c r="A6709" s="203">
        <v>41292</v>
      </c>
      <c r="B6709" s="204" t="s">
        <v>509</v>
      </c>
      <c r="C6709" s="204" t="s">
        <v>715</v>
      </c>
      <c r="D6709" s="204" t="s">
        <v>96</v>
      </c>
      <c r="E6709" s="204" t="s">
        <v>712</v>
      </c>
      <c r="F6709" s="205">
        <v>0</v>
      </c>
      <c r="G6709" s="205">
        <v>3550</v>
      </c>
      <c r="H6709">
        <f t="shared" si="118"/>
        <v>2013</v>
      </c>
    </row>
    <row r="6710" spans="1:8" x14ac:dyDescent="0.3">
      <c r="A6710" s="203">
        <v>41292</v>
      </c>
      <c r="B6710" s="204" t="s">
        <v>716</v>
      </c>
      <c r="C6710" s="204" t="s">
        <v>716</v>
      </c>
      <c r="D6710" s="204" t="s">
        <v>96</v>
      </c>
      <c r="E6710" s="204" t="s">
        <v>712</v>
      </c>
      <c r="F6710" s="205">
        <v>411</v>
      </c>
      <c r="G6710" s="205">
        <v>1982</v>
      </c>
      <c r="H6710">
        <f t="shared" si="118"/>
        <v>2013</v>
      </c>
    </row>
    <row r="6711" spans="1:8" x14ac:dyDescent="0.3">
      <c r="A6711" s="203">
        <v>41292</v>
      </c>
      <c r="B6711" s="204" t="s">
        <v>717</v>
      </c>
      <c r="C6711" s="204" t="s">
        <v>718</v>
      </c>
      <c r="D6711" s="204" t="s">
        <v>96</v>
      </c>
      <c r="E6711" s="204" t="s">
        <v>712</v>
      </c>
      <c r="F6711" s="205">
        <v>329</v>
      </c>
      <c r="G6711" s="205">
        <v>1498</v>
      </c>
      <c r="H6711">
        <f t="shared" si="118"/>
        <v>2013</v>
      </c>
    </row>
    <row r="6712" spans="1:8" x14ac:dyDescent="0.3">
      <c r="A6712" s="203">
        <v>41292</v>
      </c>
      <c r="B6712" s="204" t="s">
        <v>717</v>
      </c>
      <c r="C6712" s="204" t="s">
        <v>719</v>
      </c>
      <c r="D6712" s="204" t="s">
        <v>96</v>
      </c>
      <c r="E6712" s="204" t="s">
        <v>712</v>
      </c>
      <c r="F6712" s="205">
        <v>383</v>
      </c>
      <c r="G6712" s="205">
        <v>523</v>
      </c>
      <c r="H6712">
        <f t="shared" si="118"/>
        <v>2013</v>
      </c>
    </row>
    <row r="6713" spans="1:8" x14ac:dyDescent="0.3">
      <c r="A6713" s="203">
        <v>41292</v>
      </c>
      <c r="B6713" s="204" t="s">
        <v>720</v>
      </c>
      <c r="C6713" s="204" t="s">
        <v>720</v>
      </c>
      <c r="D6713" s="204" t="s">
        <v>96</v>
      </c>
      <c r="E6713" s="204" t="s">
        <v>712</v>
      </c>
      <c r="F6713" s="205">
        <v>107</v>
      </c>
      <c r="G6713" s="205">
        <v>430</v>
      </c>
      <c r="H6713">
        <f t="shared" si="118"/>
        <v>2013</v>
      </c>
    </row>
    <row r="6714" spans="1:8" x14ac:dyDescent="0.3">
      <c r="A6714" s="203">
        <v>41292</v>
      </c>
      <c r="B6714" s="204" t="s">
        <v>720</v>
      </c>
      <c r="C6714" s="204" t="s">
        <v>720</v>
      </c>
      <c r="D6714" s="204" t="s">
        <v>96</v>
      </c>
      <c r="E6714" s="204" t="s">
        <v>721</v>
      </c>
      <c r="F6714" s="205">
        <v>-84</v>
      </c>
      <c r="G6714" s="205">
        <v>671</v>
      </c>
      <c r="H6714">
        <f t="shared" si="118"/>
        <v>2013</v>
      </c>
    </row>
    <row r="6715" spans="1:8" x14ac:dyDescent="0.3">
      <c r="A6715" s="203">
        <v>41292</v>
      </c>
      <c r="B6715" s="204" t="s">
        <v>134</v>
      </c>
      <c r="C6715" s="204" t="s">
        <v>134</v>
      </c>
      <c r="D6715" s="204" t="s">
        <v>711</v>
      </c>
      <c r="E6715" s="204" t="s">
        <v>721</v>
      </c>
      <c r="F6715" s="205">
        <v>6078</v>
      </c>
      <c r="G6715" s="205">
        <v>7899</v>
      </c>
      <c r="H6715">
        <f t="shared" si="118"/>
        <v>2013</v>
      </c>
    </row>
    <row r="6716" spans="1:8" x14ac:dyDescent="0.3">
      <c r="A6716" s="203">
        <v>41292</v>
      </c>
      <c r="B6716" s="204" t="s">
        <v>509</v>
      </c>
      <c r="C6716" s="204" t="s">
        <v>713</v>
      </c>
      <c r="D6716" s="204" t="s">
        <v>96</v>
      </c>
      <c r="E6716" s="204" t="s">
        <v>721</v>
      </c>
      <c r="F6716" s="205">
        <v>3126.2000000000003</v>
      </c>
      <c r="G6716" s="205">
        <v>2722.5</v>
      </c>
      <c r="H6716">
        <f t="shared" si="118"/>
        <v>2013</v>
      </c>
    </row>
    <row r="6717" spans="1:8" x14ac:dyDescent="0.3">
      <c r="A6717" s="203">
        <v>41292</v>
      </c>
      <c r="B6717" s="204" t="s">
        <v>509</v>
      </c>
      <c r="C6717" s="204" t="s">
        <v>714</v>
      </c>
      <c r="D6717" s="204" t="s">
        <v>96</v>
      </c>
      <c r="E6717" s="204" t="s">
        <v>721</v>
      </c>
      <c r="F6717" s="205">
        <v>322</v>
      </c>
      <c r="G6717" s="205">
        <v>553</v>
      </c>
      <c r="H6717">
        <f t="shared" si="118"/>
        <v>2013</v>
      </c>
    </row>
    <row r="6718" spans="1:8" x14ac:dyDescent="0.3">
      <c r="A6718" s="203">
        <v>41292</v>
      </c>
      <c r="B6718" s="204" t="s">
        <v>509</v>
      </c>
      <c r="C6718" s="204" t="s">
        <v>715</v>
      </c>
      <c r="D6718" s="204" t="s">
        <v>96</v>
      </c>
      <c r="E6718" s="204" t="s">
        <v>721</v>
      </c>
      <c r="F6718" s="205">
        <v>0</v>
      </c>
      <c r="G6718" s="205">
        <v>4027</v>
      </c>
      <c r="H6718">
        <f t="shared" si="118"/>
        <v>2013</v>
      </c>
    </row>
    <row r="6719" spans="1:8" x14ac:dyDescent="0.3">
      <c r="A6719" s="203">
        <v>41292</v>
      </c>
      <c r="B6719" s="204" t="s">
        <v>716</v>
      </c>
      <c r="C6719" s="204" t="s">
        <v>716</v>
      </c>
      <c r="D6719" s="204" t="s">
        <v>96</v>
      </c>
      <c r="E6719" s="204" t="s">
        <v>721</v>
      </c>
      <c r="F6719" s="205">
        <v>1128</v>
      </c>
      <c r="G6719" s="205">
        <v>1614</v>
      </c>
      <c r="H6719">
        <f t="shared" si="118"/>
        <v>2013</v>
      </c>
    </row>
    <row r="6720" spans="1:8" x14ac:dyDescent="0.3">
      <c r="A6720" s="203">
        <v>41292</v>
      </c>
      <c r="B6720" s="204" t="s">
        <v>717</v>
      </c>
      <c r="C6720" s="204" t="s">
        <v>718</v>
      </c>
      <c r="D6720" s="204" t="s">
        <v>96</v>
      </c>
      <c r="E6720" s="204" t="s">
        <v>721</v>
      </c>
      <c r="F6720" s="205">
        <v>690</v>
      </c>
      <c r="G6720" s="205">
        <v>867</v>
      </c>
      <c r="H6720">
        <f t="shared" si="118"/>
        <v>2013</v>
      </c>
    </row>
    <row r="6721" spans="1:8" x14ac:dyDescent="0.3">
      <c r="A6721" s="203">
        <v>41292</v>
      </c>
      <c r="B6721" s="204" t="s">
        <v>717</v>
      </c>
      <c r="C6721" s="204" t="s">
        <v>719</v>
      </c>
      <c r="D6721" s="204" t="s">
        <v>96</v>
      </c>
      <c r="E6721" s="204" t="s">
        <v>721</v>
      </c>
      <c r="F6721" s="205">
        <v>265</v>
      </c>
      <c r="G6721" s="205">
        <v>1398</v>
      </c>
      <c r="H6721">
        <f t="shared" si="118"/>
        <v>2013</v>
      </c>
    </row>
    <row r="6722" spans="1:8" x14ac:dyDescent="0.3">
      <c r="A6722" s="203">
        <v>41299</v>
      </c>
      <c r="B6722" s="204" t="s">
        <v>134</v>
      </c>
      <c r="C6722" s="204" t="s">
        <v>134</v>
      </c>
      <c r="D6722" s="204" t="s">
        <v>711</v>
      </c>
      <c r="E6722" s="204" t="s">
        <v>712</v>
      </c>
      <c r="F6722" s="205">
        <v>3788</v>
      </c>
      <c r="G6722" s="205">
        <v>8788</v>
      </c>
      <c r="H6722">
        <f t="shared" si="118"/>
        <v>2013</v>
      </c>
    </row>
    <row r="6723" spans="1:8" x14ac:dyDescent="0.3">
      <c r="A6723" s="203">
        <v>41299</v>
      </c>
      <c r="B6723" s="204" t="s">
        <v>509</v>
      </c>
      <c r="C6723" s="204" t="s">
        <v>713</v>
      </c>
      <c r="D6723" s="204" t="s">
        <v>96</v>
      </c>
      <c r="E6723" s="204" t="s">
        <v>712</v>
      </c>
      <c r="F6723" s="205">
        <v>2567.7000000000003</v>
      </c>
      <c r="G6723" s="205">
        <v>4142.4000000000005</v>
      </c>
      <c r="H6723">
        <f t="shared" ref="H6723:H6786" si="119">YEAR(A6723)</f>
        <v>2013</v>
      </c>
    </row>
    <row r="6724" spans="1:8" x14ac:dyDescent="0.3">
      <c r="A6724" s="203">
        <v>41299</v>
      </c>
      <c r="B6724" s="204" t="s">
        <v>509</v>
      </c>
      <c r="C6724" s="204" t="s">
        <v>714</v>
      </c>
      <c r="D6724" s="204" t="s">
        <v>96</v>
      </c>
      <c r="E6724" s="204" t="s">
        <v>712</v>
      </c>
      <c r="F6724" s="205">
        <v>256</v>
      </c>
      <c r="G6724" s="205">
        <v>374</v>
      </c>
      <c r="H6724">
        <f t="shared" si="119"/>
        <v>2013</v>
      </c>
    </row>
    <row r="6725" spans="1:8" x14ac:dyDescent="0.3">
      <c r="A6725" s="203">
        <v>41299</v>
      </c>
      <c r="B6725" s="204" t="s">
        <v>509</v>
      </c>
      <c r="C6725" s="204" t="s">
        <v>715</v>
      </c>
      <c r="D6725" s="204" t="s">
        <v>96</v>
      </c>
      <c r="E6725" s="204" t="s">
        <v>712</v>
      </c>
      <c r="F6725" s="205">
        <v>0</v>
      </c>
      <c r="G6725" s="205">
        <v>3368</v>
      </c>
      <c r="H6725">
        <f t="shared" si="119"/>
        <v>2013</v>
      </c>
    </row>
    <row r="6726" spans="1:8" x14ac:dyDescent="0.3">
      <c r="A6726" s="203">
        <v>41299</v>
      </c>
      <c r="B6726" s="204" t="s">
        <v>716</v>
      </c>
      <c r="C6726" s="204" t="s">
        <v>716</v>
      </c>
      <c r="D6726" s="204" t="s">
        <v>96</v>
      </c>
      <c r="E6726" s="204" t="s">
        <v>712</v>
      </c>
      <c r="F6726" s="205">
        <v>490</v>
      </c>
      <c r="G6726" s="205">
        <v>1965</v>
      </c>
      <c r="H6726">
        <f t="shared" si="119"/>
        <v>2013</v>
      </c>
    </row>
    <row r="6727" spans="1:8" x14ac:dyDescent="0.3">
      <c r="A6727" s="203">
        <v>41299</v>
      </c>
      <c r="B6727" s="204" t="s">
        <v>717</v>
      </c>
      <c r="C6727" s="204" t="s">
        <v>718</v>
      </c>
      <c r="D6727" s="204" t="s">
        <v>96</v>
      </c>
      <c r="E6727" s="204" t="s">
        <v>712</v>
      </c>
      <c r="F6727" s="205">
        <v>552</v>
      </c>
      <c r="G6727" s="205">
        <v>1086</v>
      </c>
      <c r="H6727">
        <f t="shared" si="119"/>
        <v>2013</v>
      </c>
    </row>
    <row r="6728" spans="1:8" x14ac:dyDescent="0.3">
      <c r="A6728" s="203">
        <v>41299</v>
      </c>
      <c r="B6728" s="204" t="s">
        <v>717</v>
      </c>
      <c r="C6728" s="204" t="s">
        <v>719</v>
      </c>
      <c r="D6728" s="204" t="s">
        <v>96</v>
      </c>
      <c r="E6728" s="204" t="s">
        <v>712</v>
      </c>
      <c r="F6728" s="205">
        <v>367</v>
      </c>
      <c r="G6728" s="205">
        <v>254</v>
      </c>
      <c r="H6728">
        <f t="shared" si="119"/>
        <v>2013</v>
      </c>
    </row>
    <row r="6729" spans="1:8" x14ac:dyDescent="0.3">
      <c r="A6729" s="203">
        <v>41299</v>
      </c>
      <c r="B6729" s="204" t="s">
        <v>720</v>
      </c>
      <c r="C6729" s="204" t="s">
        <v>720</v>
      </c>
      <c r="D6729" s="204" t="s">
        <v>96</v>
      </c>
      <c r="E6729" s="204" t="s">
        <v>712</v>
      </c>
      <c r="F6729" s="205">
        <v>121</v>
      </c>
      <c r="G6729" s="205">
        <v>427</v>
      </c>
      <c r="H6729">
        <f t="shared" si="119"/>
        <v>2013</v>
      </c>
    </row>
    <row r="6730" spans="1:8" x14ac:dyDescent="0.3">
      <c r="A6730" s="203">
        <v>41299</v>
      </c>
      <c r="B6730" s="204" t="s">
        <v>720</v>
      </c>
      <c r="C6730" s="204" t="s">
        <v>720</v>
      </c>
      <c r="D6730" s="204" t="s">
        <v>96</v>
      </c>
      <c r="E6730" s="204" t="s">
        <v>721</v>
      </c>
      <c r="F6730" s="205">
        <v>-1</v>
      </c>
      <c r="G6730" s="205">
        <v>705</v>
      </c>
      <c r="H6730">
        <f t="shared" si="119"/>
        <v>2013</v>
      </c>
    </row>
    <row r="6731" spans="1:8" x14ac:dyDescent="0.3">
      <c r="A6731" s="203">
        <v>41299</v>
      </c>
      <c r="B6731" s="204" t="s">
        <v>134</v>
      </c>
      <c r="C6731" s="204" t="s">
        <v>134</v>
      </c>
      <c r="D6731" s="204" t="s">
        <v>711</v>
      </c>
      <c r="E6731" s="204" t="s">
        <v>721</v>
      </c>
      <c r="F6731" s="205">
        <v>6435</v>
      </c>
      <c r="G6731" s="205">
        <v>6838</v>
      </c>
      <c r="H6731">
        <f t="shared" si="119"/>
        <v>2013</v>
      </c>
    </row>
    <row r="6732" spans="1:8" x14ac:dyDescent="0.3">
      <c r="A6732" s="203">
        <v>41299</v>
      </c>
      <c r="B6732" s="204" t="s">
        <v>509</v>
      </c>
      <c r="C6732" s="204" t="s">
        <v>713</v>
      </c>
      <c r="D6732" s="204" t="s">
        <v>96</v>
      </c>
      <c r="E6732" s="204" t="s">
        <v>721</v>
      </c>
      <c r="F6732" s="205">
        <v>3084.4</v>
      </c>
      <c r="G6732" s="205">
        <v>2785.2000000000003</v>
      </c>
      <c r="H6732">
        <f t="shared" si="119"/>
        <v>2013</v>
      </c>
    </row>
    <row r="6733" spans="1:8" x14ac:dyDescent="0.3">
      <c r="A6733" s="203">
        <v>41299</v>
      </c>
      <c r="B6733" s="204" t="s">
        <v>509</v>
      </c>
      <c r="C6733" s="204" t="s">
        <v>714</v>
      </c>
      <c r="D6733" s="204" t="s">
        <v>96</v>
      </c>
      <c r="E6733" s="204" t="s">
        <v>721</v>
      </c>
      <c r="F6733" s="205">
        <v>234</v>
      </c>
      <c r="G6733" s="205">
        <v>574</v>
      </c>
      <c r="H6733">
        <f t="shared" si="119"/>
        <v>2013</v>
      </c>
    </row>
    <row r="6734" spans="1:8" x14ac:dyDescent="0.3">
      <c r="A6734" s="203">
        <v>41299</v>
      </c>
      <c r="B6734" s="204" t="s">
        <v>509</v>
      </c>
      <c r="C6734" s="204" t="s">
        <v>715</v>
      </c>
      <c r="D6734" s="204" t="s">
        <v>96</v>
      </c>
      <c r="E6734" s="204" t="s">
        <v>721</v>
      </c>
      <c r="F6734" s="205">
        <v>0</v>
      </c>
      <c r="G6734" s="205">
        <v>3824</v>
      </c>
      <c r="H6734">
        <f t="shared" si="119"/>
        <v>2013</v>
      </c>
    </row>
    <row r="6735" spans="1:8" x14ac:dyDescent="0.3">
      <c r="A6735" s="203">
        <v>41299</v>
      </c>
      <c r="B6735" s="204" t="s">
        <v>716</v>
      </c>
      <c r="C6735" s="204" t="s">
        <v>716</v>
      </c>
      <c r="D6735" s="204" t="s">
        <v>96</v>
      </c>
      <c r="E6735" s="204" t="s">
        <v>721</v>
      </c>
      <c r="F6735" s="205">
        <v>982</v>
      </c>
      <c r="G6735" s="205">
        <v>1434</v>
      </c>
      <c r="H6735">
        <f t="shared" si="119"/>
        <v>2013</v>
      </c>
    </row>
    <row r="6736" spans="1:8" x14ac:dyDescent="0.3">
      <c r="A6736" s="203">
        <v>41299</v>
      </c>
      <c r="B6736" s="204" t="s">
        <v>717</v>
      </c>
      <c r="C6736" s="204" t="s">
        <v>718</v>
      </c>
      <c r="D6736" s="204" t="s">
        <v>96</v>
      </c>
      <c r="E6736" s="204" t="s">
        <v>721</v>
      </c>
      <c r="F6736" s="205">
        <v>870</v>
      </c>
      <c r="G6736" s="205">
        <v>1076</v>
      </c>
      <c r="H6736">
        <f t="shared" si="119"/>
        <v>2013</v>
      </c>
    </row>
    <row r="6737" spans="1:8" x14ac:dyDescent="0.3">
      <c r="A6737" s="203">
        <v>41299</v>
      </c>
      <c r="B6737" s="204" t="s">
        <v>717</v>
      </c>
      <c r="C6737" s="204" t="s">
        <v>719</v>
      </c>
      <c r="D6737" s="204" t="s">
        <v>96</v>
      </c>
      <c r="E6737" s="204" t="s">
        <v>721</v>
      </c>
      <c r="F6737" s="205">
        <v>306</v>
      </c>
      <c r="G6737" s="205">
        <v>1237</v>
      </c>
      <c r="H6737">
        <f t="shared" si="119"/>
        <v>2013</v>
      </c>
    </row>
    <row r="6738" spans="1:8" x14ac:dyDescent="0.3">
      <c r="A6738" s="203">
        <v>41306</v>
      </c>
      <c r="B6738" s="204" t="s">
        <v>134</v>
      </c>
      <c r="C6738" s="204" t="s">
        <v>134</v>
      </c>
      <c r="D6738" s="204" t="s">
        <v>711</v>
      </c>
      <c r="E6738" s="204" t="s">
        <v>712</v>
      </c>
      <c r="F6738" s="205">
        <v>3640</v>
      </c>
      <c r="G6738" s="205">
        <v>9834</v>
      </c>
      <c r="H6738">
        <f t="shared" si="119"/>
        <v>2013</v>
      </c>
    </row>
    <row r="6739" spans="1:8" x14ac:dyDescent="0.3">
      <c r="A6739" s="203">
        <v>41306</v>
      </c>
      <c r="B6739" s="204" t="s">
        <v>509</v>
      </c>
      <c r="C6739" s="204" t="s">
        <v>713</v>
      </c>
      <c r="D6739" s="204" t="s">
        <v>96</v>
      </c>
      <c r="E6739" s="204" t="s">
        <v>712</v>
      </c>
      <c r="F6739" s="205">
        <v>2779.5</v>
      </c>
      <c r="G6739" s="205">
        <v>4207.2000000000007</v>
      </c>
      <c r="H6739">
        <f t="shared" si="119"/>
        <v>2013</v>
      </c>
    </row>
    <row r="6740" spans="1:8" x14ac:dyDescent="0.3">
      <c r="A6740" s="203">
        <v>41306</v>
      </c>
      <c r="B6740" s="204" t="s">
        <v>509</v>
      </c>
      <c r="C6740" s="204" t="s">
        <v>714</v>
      </c>
      <c r="D6740" s="204" t="s">
        <v>96</v>
      </c>
      <c r="E6740" s="204" t="s">
        <v>712</v>
      </c>
      <c r="F6740" s="205">
        <v>167</v>
      </c>
      <c r="G6740" s="205">
        <v>221</v>
      </c>
      <c r="H6740">
        <f t="shared" si="119"/>
        <v>2013</v>
      </c>
    </row>
    <row r="6741" spans="1:8" x14ac:dyDescent="0.3">
      <c r="A6741" s="203">
        <v>41306</v>
      </c>
      <c r="B6741" s="204" t="s">
        <v>509</v>
      </c>
      <c r="C6741" s="204" t="s">
        <v>715</v>
      </c>
      <c r="D6741" s="204" t="s">
        <v>96</v>
      </c>
      <c r="E6741" s="204" t="s">
        <v>712</v>
      </c>
      <c r="F6741" s="205">
        <v>0</v>
      </c>
      <c r="G6741" s="205">
        <v>3390</v>
      </c>
      <c r="H6741">
        <f t="shared" si="119"/>
        <v>2013</v>
      </c>
    </row>
    <row r="6742" spans="1:8" x14ac:dyDescent="0.3">
      <c r="A6742" s="203">
        <v>41306</v>
      </c>
      <c r="B6742" s="204" t="s">
        <v>716</v>
      </c>
      <c r="C6742" s="204" t="s">
        <v>716</v>
      </c>
      <c r="D6742" s="204" t="s">
        <v>96</v>
      </c>
      <c r="E6742" s="204" t="s">
        <v>712</v>
      </c>
      <c r="F6742" s="205">
        <v>543</v>
      </c>
      <c r="G6742" s="205">
        <v>1812</v>
      </c>
      <c r="H6742">
        <f t="shared" si="119"/>
        <v>2013</v>
      </c>
    </row>
    <row r="6743" spans="1:8" x14ac:dyDescent="0.3">
      <c r="A6743" s="203">
        <v>41306</v>
      </c>
      <c r="B6743" s="204" t="s">
        <v>717</v>
      </c>
      <c r="C6743" s="204" t="s">
        <v>718</v>
      </c>
      <c r="D6743" s="204" t="s">
        <v>96</v>
      </c>
      <c r="E6743" s="204" t="s">
        <v>712</v>
      </c>
      <c r="F6743" s="205">
        <v>553</v>
      </c>
      <c r="G6743" s="205">
        <v>925</v>
      </c>
      <c r="H6743">
        <f t="shared" si="119"/>
        <v>2013</v>
      </c>
    </row>
    <row r="6744" spans="1:8" x14ac:dyDescent="0.3">
      <c r="A6744" s="203">
        <v>41306</v>
      </c>
      <c r="B6744" s="204" t="s">
        <v>717</v>
      </c>
      <c r="C6744" s="204" t="s">
        <v>719</v>
      </c>
      <c r="D6744" s="204" t="s">
        <v>96</v>
      </c>
      <c r="E6744" s="204" t="s">
        <v>712</v>
      </c>
      <c r="F6744" s="205">
        <v>351</v>
      </c>
      <c r="G6744" s="205">
        <v>321</v>
      </c>
      <c r="H6744">
        <f t="shared" si="119"/>
        <v>2013</v>
      </c>
    </row>
    <row r="6745" spans="1:8" x14ac:dyDescent="0.3">
      <c r="A6745" s="203">
        <v>41306</v>
      </c>
      <c r="B6745" s="204" t="s">
        <v>720</v>
      </c>
      <c r="C6745" s="204" t="s">
        <v>720</v>
      </c>
      <c r="D6745" s="204" t="s">
        <v>96</v>
      </c>
      <c r="E6745" s="204" t="s">
        <v>712</v>
      </c>
      <c r="F6745" s="205">
        <v>73</v>
      </c>
      <c r="G6745" s="205">
        <v>427</v>
      </c>
      <c r="H6745">
        <f t="shared" si="119"/>
        <v>2013</v>
      </c>
    </row>
    <row r="6746" spans="1:8" x14ac:dyDescent="0.3">
      <c r="A6746" s="203">
        <v>41306</v>
      </c>
      <c r="B6746" s="204" t="s">
        <v>720</v>
      </c>
      <c r="C6746" s="204" t="s">
        <v>720</v>
      </c>
      <c r="D6746" s="204" t="s">
        <v>96</v>
      </c>
      <c r="E6746" s="204" t="s">
        <v>721</v>
      </c>
      <c r="F6746" s="205">
        <v>136</v>
      </c>
      <c r="G6746" s="205">
        <v>719</v>
      </c>
      <c r="H6746">
        <f t="shared" si="119"/>
        <v>2013</v>
      </c>
    </row>
    <row r="6747" spans="1:8" x14ac:dyDescent="0.3">
      <c r="A6747" s="203">
        <v>41306</v>
      </c>
      <c r="B6747" s="204" t="s">
        <v>134</v>
      </c>
      <c r="C6747" s="204" t="s">
        <v>134</v>
      </c>
      <c r="D6747" s="204" t="s">
        <v>711</v>
      </c>
      <c r="E6747" s="204" t="s">
        <v>721</v>
      </c>
      <c r="F6747" s="205">
        <v>6222</v>
      </c>
      <c r="G6747" s="205">
        <v>6772</v>
      </c>
      <c r="H6747">
        <f t="shared" si="119"/>
        <v>2013</v>
      </c>
    </row>
    <row r="6748" spans="1:8" x14ac:dyDescent="0.3">
      <c r="A6748" s="203">
        <v>41306</v>
      </c>
      <c r="B6748" s="204" t="s">
        <v>509</v>
      </c>
      <c r="C6748" s="204" t="s">
        <v>713</v>
      </c>
      <c r="D6748" s="204" t="s">
        <v>96</v>
      </c>
      <c r="E6748" s="204" t="s">
        <v>721</v>
      </c>
      <c r="F6748" s="205">
        <v>3217.5000000000005</v>
      </c>
      <c r="G6748" s="205">
        <v>2596</v>
      </c>
      <c r="H6748">
        <f t="shared" si="119"/>
        <v>2013</v>
      </c>
    </row>
    <row r="6749" spans="1:8" x14ac:dyDescent="0.3">
      <c r="A6749" s="203">
        <v>41306</v>
      </c>
      <c r="B6749" s="204" t="s">
        <v>509</v>
      </c>
      <c r="C6749" s="204" t="s">
        <v>714</v>
      </c>
      <c r="D6749" s="204" t="s">
        <v>96</v>
      </c>
      <c r="E6749" s="204" t="s">
        <v>721</v>
      </c>
      <c r="F6749" s="205">
        <v>261</v>
      </c>
      <c r="G6749" s="205">
        <v>636</v>
      </c>
      <c r="H6749">
        <f t="shared" si="119"/>
        <v>2013</v>
      </c>
    </row>
    <row r="6750" spans="1:8" x14ac:dyDescent="0.3">
      <c r="A6750" s="203">
        <v>41306</v>
      </c>
      <c r="B6750" s="204" t="s">
        <v>509</v>
      </c>
      <c r="C6750" s="204" t="s">
        <v>715</v>
      </c>
      <c r="D6750" s="204" t="s">
        <v>96</v>
      </c>
      <c r="E6750" s="204" t="s">
        <v>721</v>
      </c>
      <c r="F6750" s="205">
        <v>0</v>
      </c>
      <c r="G6750" s="205">
        <v>3701</v>
      </c>
      <c r="H6750">
        <f t="shared" si="119"/>
        <v>2013</v>
      </c>
    </row>
    <row r="6751" spans="1:8" x14ac:dyDescent="0.3">
      <c r="A6751" s="203">
        <v>41306</v>
      </c>
      <c r="B6751" s="204" t="s">
        <v>716</v>
      </c>
      <c r="C6751" s="204" t="s">
        <v>716</v>
      </c>
      <c r="D6751" s="204" t="s">
        <v>96</v>
      </c>
      <c r="E6751" s="204" t="s">
        <v>721</v>
      </c>
      <c r="F6751" s="205">
        <v>1154</v>
      </c>
      <c r="G6751" s="205">
        <v>1494</v>
      </c>
      <c r="H6751">
        <f t="shared" si="119"/>
        <v>2013</v>
      </c>
    </row>
    <row r="6752" spans="1:8" x14ac:dyDescent="0.3">
      <c r="A6752" s="203">
        <v>41306</v>
      </c>
      <c r="B6752" s="204" t="s">
        <v>717</v>
      </c>
      <c r="C6752" s="204" t="s">
        <v>718</v>
      </c>
      <c r="D6752" s="204" t="s">
        <v>96</v>
      </c>
      <c r="E6752" s="204" t="s">
        <v>721</v>
      </c>
      <c r="F6752" s="205">
        <v>1072</v>
      </c>
      <c r="G6752" s="205">
        <v>1084</v>
      </c>
      <c r="H6752">
        <f t="shared" si="119"/>
        <v>2013</v>
      </c>
    </row>
    <row r="6753" spans="1:8" x14ac:dyDescent="0.3">
      <c r="A6753" s="203">
        <v>41306</v>
      </c>
      <c r="B6753" s="204" t="s">
        <v>717</v>
      </c>
      <c r="C6753" s="204" t="s">
        <v>719</v>
      </c>
      <c r="D6753" s="204" t="s">
        <v>96</v>
      </c>
      <c r="E6753" s="204" t="s">
        <v>721</v>
      </c>
      <c r="F6753" s="205">
        <v>201</v>
      </c>
      <c r="G6753" s="205">
        <v>1193</v>
      </c>
      <c r="H6753">
        <f t="shared" si="119"/>
        <v>2013</v>
      </c>
    </row>
    <row r="6754" spans="1:8" x14ac:dyDescent="0.3">
      <c r="A6754" s="203">
        <v>41313</v>
      </c>
      <c r="B6754" s="204" t="s">
        <v>134</v>
      </c>
      <c r="C6754" s="204" t="s">
        <v>134</v>
      </c>
      <c r="D6754" s="204" t="s">
        <v>711</v>
      </c>
      <c r="E6754" s="204" t="s">
        <v>712</v>
      </c>
      <c r="F6754" s="205">
        <v>3802</v>
      </c>
      <c r="G6754" s="205">
        <v>9433</v>
      </c>
      <c r="H6754">
        <f t="shared" si="119"/>
        <v>2013</v>
      </c>
    </row>
    <row r="6755" spans="1:8" x14ac:dyDescent="0.3">
      <c r="A6755" s="203">
        <v>41313</v>
      </c>
      <c r="B6755" s="204" t="s">
        <v>509</v>
      </c>
      <c r="C6755" s="204" t="s">
        <v>713</v>
      </c>
      <c r="D6755" s="204" t="s">
        <v>96</v>
      </c>
      <c r="E6755" s="204" t="s">
        <v>712</v>
      </c>
      <c r="F6755" s="205">
        <v>2542.2000000000003</v>
      </c>
      <c r="G6755" s="205">
        <v>4086.8</v>
      </c>
      <c r="H6755">
        <f t="shared" si="119"/>
        <v>2013</v>
      </c>
    </row>
    <row r="6756" spans="1:8" x14ac:dyDescent="0.3">
      <c r="A6756" s="203">
        <v>41313</v>
      </c>
      <c r="B6756" s="204" t="s">
        <v>509</v>
      </c>
      <c r="C6756" s="204" t="s">
        <v>714</v>
      </c>
      <c r="D6756" s="204" t="s">
        <v>96</v>
      </c>
      <c r="E6756" s="204" t="s">
        <v>712</v>
      </c>
      <c r="F6756" s="205">
        <v>326</v>
      </c>
      <c r="G6756" s="205">
        <v>288</v>
      </c>
      <c r="H6756">
        <f t="shared" si="119"/>
        <v>2013</v>
      </c>
    </row>
    <row r="6757" spans="1:8" x14ac:dyDescent="0.3">
      <c r="A6757" s="203">
        <v>41313</v>
      </c>
      <c r="B6757" s="204" t="s">
        <v>509</v>
      </c>
      <c r="C6757" s="204" t="s">
        <v>715</v>
      </c>
      <c r="D6757" s="204" t="s">
        <v>96</v>
      </c>
      <c r="E6757" s="204" t="s">
        <v>712</v>
      </c>
      <c r="F6757" s="205">
        <v>0</v>
      </c>
      <c r="G6757" s="205">
        <v>3172</v>
      </c>
      <c r="H6757">
        <f t="shared" si="119"/>
        <v>2013</v>
      </c>
    </row>
    <row r="6758" spans="1:8" x14ac:dyDescent="0.3">
      <c r="A6758" s="203">
        <v>41313</v>
      </c>
      <c r="B6758" s="204" t="s">
        <v>716</v>
      </c>
      <c r="C6758" s="204" t="s">
        <v>716</v>
      </c>
      <c r="D6758" s="204" t="s">
        <v>96</v>
      </c>
      <c r="E6758" s="204" t="s">
        <v>712</v>
      </c>
      <c r="F6758" s="205">
        <v>481</v>
      </c>
      <c r="G6758" s="205">
        <v>1837</v>
      </c>
      <c r="H6758">
        <f t="shared" si="119"/>
        <v>2013</v>
      </c>
    </row>
    <row r="6759" spans="1:8" x14ac:dyDescent="0.3">
      <c r="A6759" s="203">
        <v>41313</v>
      </c>
      <c r="B6759" s="204" t="s">
        <v>717</v>
      </c>
      <c r="C6759" s="204" t="s">
        <v>718</v>
      </c>
      <c r="D6759" s="204" t="s">
        <v>96</v>
      </c>
      <c r="E6759" s="204" t="s">
        <v>712</v>
      </c>
      <c r="F6759" s="205">
        <v>495</v>
      </c>
      <c r="G6759" s="205">
        <v>860</v>
      </c>
      <c r="H6759">
        <f t="shared" si="119"/>
        <v>2013</v>
      </c>
    </row>
    <row r="6760" spans="1:8" x14ac:dyDescent="0.3">
      <c r="A6760" s="203">
        <v>41313</v>
      </c>
      <c r="B6760" s="204" t="s">
        <v>717</v>
      </c>
      <c r="C6760" s="204" t="s">
        <v>719</v>
      </c>
      <c r="D6760" s="204" t="s">
        <v>96</v>
      </c>
      <c r="E6760" s="204" t="s">
        <v>712</v>
      </c>
      <c r="F6760" s="205">
        <v>500</v>
      </c>
      <c r="G6760" s="205">
        <v>240</v>
      </c>
      <c r="H6760">
        <f t="shared" si="119"/>
        <v>2013</v>
      </c>
    </row>
    <row r="6761" spans="1:8" x14ac:dyDescent="0.3">
      <c r="A6761" s="203">
        <v>41313</v>
      </c>
      <c r="B6761" s="204" t="s">
        <v>720</v>
      </c>
      <c r="C6761" s="204" t="s">
        <v>720</v>
      </c>
      <c r="D6761" s="204" t="s">
        <v>96</v>
      </c>
      <c r="E6761" s="204" t="s">
        <v>712</v>
      </c>
      <c r="F6761" s="205">
        <v>144</v>
      </c>
      <c r="G6761" s="205">
        <v>528</v>
      </c>
      <c r="H6761">
        <f t="shared" si="119"/>
        <v>2013</v>
      </c>
    </row>
    <row r="6762" spans="1:8" x14ac:dyDescent="0.3">
      <c r="A6762" s="203">
        <v>41313</v>
      </c>
      <c r="B6762" s="204" t="s">
        <v>720</v>
      </c>
      <c r="C6762" s="204" t="s">
        <v>720</v>
      </c>
      <c r="D6762" s="204" t="s">
        <v>96</v>
      </c>
      <c r="E6762" s="204" t="s">
        <v>721</v>
      </c>
      <c r="F6762" s="205">
        <v>72</v>
      </c>
      <c r="G6762" s="205">
        <v>736</v>
      </c>
      <c r="H6762">
        <f t="shared" si="119"/>
        <v>2013</v>
      </c>
    </row>
    <row r="6763" spans="1:8" x14ac:dyDescent="0.3">
      <c r="A6763" s="203">
        <v>41313</v>
      </c>
      <c r="B6763" s="204" t="s">
        <v>134</v>
      </c>
      <c r="C6763" s="204" t="s">
        <v>134</v>
      </c>
      <c r="D6763" s="204" t="s">
        <v>711</v>
      </c>
      <c r="E6763" s="204" t="s">
        <v>721</v>
      </c>
      <c r="F6763" s="205">
        <v>6726</v>
      </c>
      <c r="G6763" s="205">
        <v>6636</v>
      </c>
      <c r="H6763">
        <f t="shared" si="119"/>
        <v>2013</v>
      </c>
    </row>
    <row r="6764" spans="1:8" x14ac:dyDescent="0.3">
      <c r="A6764" s="203">
        <v>41313</v>
      </c>
      <c r="B6764" s="204" t="s">
        <v>509</v>
      </c>
      <c r="C6764" s="204" t="s">
        <v>713</v>
      </c>
      <c r="D6764" s="204" t="s">
        <v>96</v>
      </c>
      <c r="E6764" s="204" t="s">
        <v>721</v>
      </c>
      <c r="F6764" s="205">
        <v>3428.7000000000003</v>
      </c>
      <c r="G6764" s="205">
        <v>2842.4</v>
      </c>
      <c r="H6764">
        <f t="shared" si="119"/>
        <v>2013</v>
      </c>
    </row>
    <row r="6765" spans="1:8" x14ac:dyDescent="0.3">
      <c r="A6765" s="203">
        <v>41313</v>
      </c>
      <c r="B6765" s="204" t="s">
        <v>509</v>
      </c>
      <c r="C6765" s="204" t="s">
        <v>714</v>
      </c>
      <c r="D6765" s="204" t="s">
        <v>96</v>
      </c>
      <c r="E6765" s="204" t="s">
        <v>721</v>
      </c>
      <c r="F6765" s="205">
        <v>180</v>
      </c>
      <c r="G6765" s="205">
        <v>475</v>
      </c>
      <c r="H6765">
        <f t="shared" si="119"/>
        <v>2013</v>
      </c>
    </row>
    <row r="6766" spans="1:8" x14ac:dyDescent="0.3">
      <c r="A6766" s="203">
        <v>41313</v>
      </c>
      <c r="B6766" s="204" t="s">
        <v>509</v>
      </c>
      <c r="C6766" s="204" t="s">
        <v>715</v>
      </c>
      <c r="D6766" s="204" t="s">
        <v>96</v>
      </c>
      <c r="E6766" s="204" t="s">
        <v>721</v>
      </c>
      <c r="F6766" s="205">
        <v>0</v>
      </c>
      <c r="G6766" s="205">
        <v>3542</v>
      </c>
      <c r="H6766">
        <f t="shared" si="119"/>
        <v>2013</v>
      </c>
    </row>
    <row r="6767" spans="1:8" x14ac:dyDescent="0.3">
      <c r="A6767" s="203">
        <v>41313</v>
      </c>
      <c r="B6767" s="204" t="s">
        <v>716</v>
      </c>
      <c r="C6767" s="204" t="s">
        <v>716</v>
      </c>
      <c r="D6767" s="204" t="s">
        <v>96</v>
      </c>
      <c r="E6767" s="204" t="s">
        <v>721</v>
      </c>
      <c r="F6767" s="205">
        <v>1152</v>
      </c>
      <c r="G6767" s="205">
        <v>1619</v>
      </c>
      <c r="H6767">
        <f t="shared" si="119"/>
        <v>2013</v>
      </c>
    </row>
    <row r="6768" spans="1:8" x14ac:dyDescent="0.3">
      <c r="A6768" s="203">
        <v>41313</v>
      </c>
      <c r="B6768" s="204" t="s">
        <v>717</v>
      </c>
      <c r="C6768" s="204" t="s">
        <v>718</v>
      </c>
      <c r="D6768" s="204" t="s">
        <v>96</v>
      </c>
      <c r="E6768" s="204" t="s">
        <v>721</v>
      </c>
      <c r="F6768" s="205">
        <v>1021</v>
      </c>
      <c r="G6768" s="205">
        <v>1123</v>
      </c>
      <c r="H6768">
        <f t="shared" si="119"/>
        <v>2013</v>
      </c>
    </row>
    <row r="6769" spans="1:8" x14ac:dyDescent="0.3">
      <c r="A6769" s="203">
        <v>41313</v>
      </c>
      <c r="B6769" s="204" t="s">
        <v>717</v>
      </c>
      <c r="C6769" s="204" t="s">
        <v>719</v>
      </c>
      <c r="D6769" s="204" t="s">
        <v>96</v>
      </c>
      <c r="E6769" s="204" t="s">
        <v>721</v>
      </c>
      <c r="F6769" s="205">
        <v>175</v>
      </c>
      <c r="G6769" s="205">
        <v>1064</v>
      </c>
      <c r="H6769">
        <f t="shared" si="119"/>
        <v>2013</v>
      </c>
    </row>
    <row r="6770" spans="1:8" x14ac:dyDescent="0.3">
      <c r="A6770" s="203">
        <v>41320</v>
      </c>
      <c r="B6770" s="204" t="s">
        <v>134</v>
      </c>
      <c r="C6770" s="204" t="s">
        <v>134</v>
      </c>
      <c r="D6770" s="204" t="s">
        <v>711</v>
      </c>
      <c r="E6770" s="204" t="s">
        <v>712</v>
      </c>
      <c r="F6770" s="205">
        <v>3546</v>
      </c>
      <c r="G6770" s="205">
        <v>8860</v>
      </c>
      <c r="H6770">
        <f t="shared" si="119"/>
        <v>2013</v>
      </c>
    </row>
    <row r="6771" spans="1:8" x14ac:dyDescent="0.3">
      <c r="A6771" s="203">
        <v>41320</v>
      </c>
      <c r="B6771" s="204" t="s">
        <v>509</v>
      </c>
      <c r="C6771" s="204" t="s">
        <v>713</v>
      </c>
      <c r="D6771" s="204" t="s">
        <v>96</v>
      </c>
      <c r="E6771" s="204" t="s">
        <v>712</v>
      </c>
      <c r="F6771" s="205">
        <v>2823.4</v>
      </c>
      <c r="G6771" s="205">
        <v>4002.2000000000003</v>
      </c>
      <c r="H6771">
        <f t="shared" si="119"/>
        <v>2013</v>
      </c>
    </row>
    <row r="6772" spans="1:8" x14ac:dyDescent="0.3">
      <c r="A6772" s="203">
        <v>41320</v>
      </c>
      <c r="B6772" s="204" t="s">
        <v>509</v>
      </c>
      <c r="C6772" s="204" t="s">
        <v>714</v>
      </c>
      <c r="D6772" s="204" t="s">
        <v>96</v>
      </c>
      <c r="E6772" s="204" t="s">
        <v>712</v>
      </c>
      <c r="F6772" s="205">
        <v>172</v>
      </c>
      <c r="G6772" s="205">
        <v>388</v>
      </c>
      <c r="H6772">
        <f t="shared" si="119"/>
        <v>2013</v>
      </c>
    </row>
    <row r="6773" spans="1:8" x14ac:dyDescent="0.3">
      <c r="A6773" s="203">
        <v>41320</v>
      </c>
      <c r="B6773" s="204" t="s">
        <v>509</v>
      </c>
      <c r="C6773" s="204" t="s">
        <v>715</v>
      </c>
      <c r="D6773" s="204" t="s">
        <v>96</v>
      </c>
      <c r="E6773" s="204" t="s">
        <v>712</v>
      </c>
      <c r="F6773" s="205">
        <v>0</v>
      </c>
      <c r="G6773" s="205">
        <v>2999</v>
      </c>
      <c r="H6773">
        <f t="shared" si="119"/>
        <v>2013</v>
      </c>
    </row>
    <row r="6774" spans="1:8" x14ac:dyDescent="0.3">
      <c r="A6774" s="203">
        <v>41320</v>
      </c>
      <c r="B6774" s="204" t="s">
        <v>716</v>
      </c>
      <c r="C6774" s="204" t="s">
        <v>716</v>
      </c>
      <c r="D6774" s="204" t="s">
        <v>96</v>
      </c>
      <c r="E6774" s="204" t="s">
        <v>712</v>
      </c>
      <c r="F6774" s="205">
        <v>464</v>
      </c>
      <c r="G6774" s="205">
        <v>1825</v>
      </c>
      <c r="H6774">
        <f t="shared" si="119"/>
        <v>2013</v>
      </c>
    </row>
    <row r="6775" spans="1:8" x14ac:dyDescent="0.3">
      <c r="A6775" s="203">
        <v>41320</v>
      </c>
      <c r="B6775" s="204" t="s">
        <v>717</v>
      </c>
      <c r="C6775" s="204" t="s">
        <v>718</v>
      </c>
      <c r="D6775" s="204" t="s">
        <v>96</v>
      </c>
      <c r="E6775" s="204" t="s">
        <v>712</v>
      </c>
      <c r="F6775" s="205">
        <v>605</v>
      </c>
      <c r="G6775" s="205">
        <v>784</v>
      </c>
      <c r="H6775">
        <f t="shared" si="119"/>
        <v>2013</v>
      </c>
    </row>
    <row r="6776" spans="1:8" x14ac:dyDescent="0.3">
      <c r="A6776" s="203">
        <v>41320</v>
      </c>
      <c r="B6776" s="204" t="s">
        <v>717</v>
      </c>
      <c r="C6776" s="204" t="s">
        <v>719</v>
      </c>
      <c r="D6776" s="204" t="s">
        <v>96</v>
      </c>
      <c r="E6776" s="204" t="s">
        <v>712</v>
      </c>
      <c r="F6776" s="205">
        <v>152</v>
      </c>
      <c r="G6776" s="205">
        <v>253</v>
      </c>
      <c r="H6776">
        <f t="shared" si="119"/>
        <v>2013</v>
      </c>
    </row>
    <row r="6777" spans="1:8" x14ac:dyDescent="0.3">
      <c r="A6777" s="203">
        <v>41320</v>
      </c>
      <c r="B6777" s="204" t="s">
        <v>720</v>
      </c>
      <c r="C6777" s="204" t="s">
        <v>720</v>
      </c>
      <c r="D6777" s="204" t="s">
        <v>96</v>
      </c>
      <c r="E6777" s="204" t="s">
        <v>712</v>
      </c>
      <c r="F6777" s="205">
        <v>185</v>
      </c>
      <c r="G6777" s="205">
        <v>503</v>
      </c>
      <c r="H6777">
        <f t="shared" si="119"/>
        <v>2013</v>
      </c>
    </row>
    <row r="6778" spans="1:8" x14ac:dyDescent="0.3">
      <c r="A6778" s="203">
        <v>41320</v>
      </c>
      <c r="B6778" s="204" t="s">
        <v>720</v>
      </c>
      <c r="C6778" s="204" t="s">
        <v>720</v>
      </c>
      <c r="D6778" s="204" t="s">
        <v>96</v>
      </c>
      <c r="E6778" s="204" t="s">
        <v>721</v>
      </c>
      <c r="F6778" s="205">
        <v>126</v>
      </c>
      <c r="G6778" s="205">
        <v>708</v>
      </c>
      <c r="H6778">
        <f t="shared" si="119"/>
        <v>2013</v>
      </c>
    </row>
    <row r="6779" spans="1:8" x14ac:dyDescent="0.3">
      <c r="A6779" s="203">
        <v>41320</v>
      </c>
      <c r="B6779" s="204" t="s">
        <v>134</v>
      </c>
      <c r="C6779" s="204" t="s">
        <v>134</v>
      </c>
      <c r="D6779" s="204" t="s">
        <v>711</v>
      </c>
      <c r="E6779" s="204" t="s">
        <v>721</v>
      </c>
      <c r="F6779" s="205">
        <v>6785</v>
      </c>
      <c r="G6779" s="205">
        <v>6418</v>
      </c>
      <c r="H6779">
        <f t="shared" si="119"/>
        <v>2013</v>
      </c>
    </row>
    <row r="6780" spans="1:8" x14ac:dyDescent="0.3">
      <c r="A6780" s="203">
        <v>41320</v>
      </c>
      <c r="B6780" s="204" t="s">
        <v>509</v>
      </c>
      <c r="C6780" s="204" t="s">
        <v>713</v>
      </c>
      <c r="D6780" s="204" t="s">
        <v>96</v>
      </c>
      <c r="E6780" s="204" t="s">
        <v>721</v>
      </c>
      <c r="F6780" s="205">
        <v>2762.1000000000004</v>
      </c>
      <c r="G6780" s="205">
        <v>2754.4</v>
      </c>
      <c r="H6780">
        <f t="shared" si="119"/>
        <v>2013</v>
      </c>
    </row>
    <row r="6781" spans="1:8" x14ac:dyDescent="0.3">
      <c r="A6781" s="203">
        <v>41320</v>
      </c>
      <c r="B6781" s="204" t="s">
        <v>509</v>
      </c>
      <c r="C6781" s="204" t="s">
        <v>714</v>
      </c>
      <c r="D6781" s="204" t="s">
        <v>96</v>
      </c>
      <c r="E6781" s="204" t="s">
        <v>721</v>
      </c>
      <c r="F6781" s="205">
        <v>270</v>
      </c>
      <c r="G6781" s="205">
        <v>413</v>
      </c>
      <c r="H6781">
        <f t="shared" si="119"/>
        <v>2013</v>
      </c>
    </row>
    <row r="6782" spans="1:8" x14ac:dyDescent="0.3">
      <c r="A6782" s="203">
        <v>41320</v>
      </c>
      <c r="B6782" s="204" t="s">
        <v>509</v>
      </c>
      <c r="C6782" s="204" t="s">
        <v>715</v>
      </c>
      <c r="D6782" s="204" t="s">
        <v>96</v>
      </c>
      <c r="E6782" s="204" t="s">
        <v>721</v>
      </c>
      <c r="F6782" s="205">
        <v>0</v>
      </c>
      <c r="G6782" s="205">
        <v>3628</v>
      </c>
      <c r="H6782">
        <f t="shared" si="119"/>
        <v>2013</v>
      </c>
    </row>
    <row r="6783" spans="1:8" x14ac:dyDescent="0.3">
      <c r="A6783" s="203">
        <v>41320</v>
      </c>
      <c r="B6783" s="204" t="s">
        <v>716</v>
      </c>
      <c r="C6783" s="204" t="s">
        <v>716</v>
      </c>
      <c r="D6783" s="204" t="s">
        <v>96</v>
      </c>
      <c r="E6783" s="204" t="s">
        <v>721</v>
      </c>
      <c r="F6783" s="205">
        <v>1184</v>
      </c>
      <c r="G6783" s="205">
        <v>1690</v>
      </c>
      <c r="H6783">
        <f t="shared" si="119"/>
        <v>2013</v>
      </c>
    </row>
    <row r="6784" spans="1:8" x14ac:dyDescent="0.3">
      <c r="A6784" s="203">
        <v>41320</v>
      </c>
      <c r="B6784" s="204" t="s">
        <v>717</v>
      </c>
      <c r="C6784" s="204" t="s">
        <v>718</v>
      </c>
      <c r="D6784" s="204" t="s">
        <v>96</v>
      </c>
      <c r="E6784" s="204" t="s">
        <v>721</v>
      </c>
      <c r="F6784" s="205">
        <v>909</v>
      </c>
      <c r="G6784" s="205">
        <v>1017</v>
      </c>
      <c r="H6784">
        <f t="shared" si="119"/>
        <v>2013</v>
      </c>
    </row>
    <row r="6785" spans="1:8" x14ac:dyDescent="0.3">
      <c r="A6785" s="203">
        <v>41320</v>
      </c>
      <c r="B6785" s="204" t="s">
        <v>717</v>
      </c>
      <c r="C6785" s="204" t="s">
        <v>719</v>
      </c>
      <c r="D6785" s="204" t="s">
        <v>96</v>
      </c>
      <c r="E6785" s="204" t="s">
        <v>721</v>
      </c>
      <c r="F6785" s="205">
        <v>98</v>
      </c>
      <c r="G6785" s="205">
        <v>968</v>
      </c>
      <c r="H6785">
        <f t="shared" si="119"/>
        <v>2013</v>
      </c>
    </row>
    <row r="6786" spans="1:8" x14ac:dyDescent="0.3">
      <c r="A6786" s="203">
        <v>41327</v>
      </c>
      <c r="B6786" s="204" t="s">
        <v>134</v>
      </c>
      <c r="C6786" s="204" t="s">
        <v>134</v>
      </c>
      <c r="D6786" s="204" t="s">
        <v>711</v>
      </c>
      <c r="E6786" s="204" t="s">
        <v>712</v>
      </c>
      <c r="F6786" s="205">
        <v>3572</v>
      </c>
      <c r="G6786" s="205">
        <v>8686</v>
      </c>
      <c r="H6786">
        <f t="shared" si="119"/>
        <v>2013</v>
      </c>
    </row>
    <row r="6787" spans="1:8" x14ac:dyDescent="0.3">
      <c r="A6787" s="203">
        <v>41327</v>
      </c>
      <c r="B6787" s="204" t="s">
        <v>509</v>
      </c>
      <c r="C6787" s="204" t="s">
        <v>713</v>
      </c>
      <c r="D6787" s="204" t="s">
        <v>96</v>
      </c>
      <c r="E6787" s="204" t="s">
        <v>712</v>
      </c>
      <c r="F6787" s="205">
        <v>2603.4</v>
      </c>
      <c r="G6787" s="205">
        <v>3752.5000000000005</v>
      </c>
      <c r="H6787">
        <f t="shared" ref="H6787:H6850" si="120">YEAR(A6787)</f>
        <v>2013</v>
      </c>
    </row>
    <row r="6788" spans="1:8" x14ac:dyDescent="0.3">
      <c r="A6788" s="203">
        <v>41327</v>
      </c>
      <c r="B6788" s="204" t="s">
        <v>509</v>
      </c>
      <c r="C6788" s="204" t="s">
        <v>714</v>
      </c>
      <c r="D6788" s="204" t="s">
        <v>96</v>
      </c>
      <c r="E6788" s="204" t="s">
        <v>712</v>
      </c>
      <c r="F6788" s="205">
        <v>172</v>
      </c>
      <c r="G6788" s="205">
        <v>378</v>
      </c>
      <c r="H6788">
        <f t="shared" si="120"/>
        <v>2013</v>
      </c>
    </row>
    <row r="6789" spans="1:8" x14ac:dyDescent="0.3">
      <c r="A6789" s="203">
        <v>41327</v>
      </c>
      <c r="B6789" s="204" t="s">
        <v>509</v>
      </c>
      <c r="C6789" s="204" t="s">
        <v>715</v>
      </c>
      <c r="D6789" s="204" t="s">
        <v>96</v>
      </c>
      <c r="E6789" s="204" t="s">
        <v>712</v>
      </c>
      <c r="F6789" s="205">
        <v>0</v>
      </c>
      <c r="G6789" s="205">
        <v>2669</v>
      </c>
      <c r="H6789">
        <f t="shared" si="120"/>
        <v>2013</v>
      </c>
    </row>
    <row r="6790" spans="1:8" x14ac:dyDescent="0.3">
      <c r="A6790" s="203">
        <v>41327</v>
      </c>
      <c r="B6790" s="204" t="s">
        <v>716</v>
      </c>
      <c r="C6790" s="204" t="s">
        <v>716</v>
      </c>
      <c r="D6790" s="204" t="s">
        <v>96</v>
      </c>
      <c r="E6790" s="204" t="s">
        <v>712</v>
      </c>
      <c r="F6790" s="205">
        <v>409</v>
      </c>
      <c r="G6790" s="205">
        <v>1546</v>
      </c>
      <c r="H6790">
        <f t="shared" si="120"/>
        <v>2013</v>
      </c>
    </row>
    <row r="6791" spans="1:8" x14ac:dyDescent="0.3">
      <c r="A6791" s="203">
        <v>41327</v>
      </c>
      <c r="B6791" s="204" t="s">
        <v>717</v>
      </c>
      <c r="C6791" s="204" t="s">
        <v>718</v>
      </c>
      <c r="D6791" s="204" t="s">
        <v>96</v>
      </c>
      <c r="E6791" s="204" t="s">
        <v>712</v>
      </c>
      <c r="F6791" s="205">
        <v>1159</v>
      </c>
      <c r="G6791" s="205">
        <v>1131</v>
      </c>
      <c r="H6791">
        <f t="shared" si="120"/>
        <v>2013</v>
      </c>
    </row>
    <row r="6792" spans="1:8" x14ac:dyDescent="0.3">
      <c r="A6792" s="203">
        <v>41327</v>
      </c>
      <c r="B6792" s="204" t="s">
        <v>717</v>
      </c>
      <c r="C6792" s="204" t="s">
        <v>719</v>
      </c>
      <c r="D6792" s="204" t="s">
        <v>96</v>
      </c>
      <c r="E6792" s="204" t="s">
        <v>712</v>
      </c>
      <c r="F6792" s="205">
        <v>92</v>
      </c>
      <c r="G6792" s="205">
        <v>232</v>
      </c>
      <c r="H6792">
        <f t="shared" si="120"/>
        <v>2013</v>
      </c>
    </row>
    <row r="6793" spans="1:8" x14ac:dyDescent="0.3">
      <c r="A6793" s="203">
        <v>41327</v>
      </c>
      <c r="B6793" s="204" t="s">
        <v>720</v>
      </c>
      <c r="C6793" s="204" t="s">
        <v>720</v>
      </c>
      <c r="D6793" s="204" t="s">
        <v>96</v>
      </c>
      <c r="E6793" s="204" t="s">
        <v>712</v>
      </c>
      <c r="F6793" s="205">
        <v>101</v>
      </c>
      <c r="G6793" s="205">
        <v>477</v>
      </c>
      <c r="H6793">
        <f t="shared" si="120"/>
        <v>2013</v>
      </c>
    </row>
    <row r="6794" spans="1:8" x14ac:dyDescent="0.3">
      <c r="A6794" s="203">
        <v>41327</v>
      </c>
      <c r="B6794" s="204" t="s">
        <v>720</v>
      </c>
      <c r="C6794" s="204" t="s">
        <v>720</v>
      </c>
      <c r="D6794" s="204" t="s">
        <v>96</v>
      </c>
      <c r="E6794" s="204" t="s">
        <v>721</v>
      </c>
      <c r="F6794" s="205">
        <v>266</v>
      </c>
      <c r="G6794" s="205">
        <v>684</v>
      </c>
      <c r="H6794">
        <f t="shared" si="120"/>
        <v>2013</v>
      </c>
    </row>
    <row r="6795" spans="1:8" x14ac:dyDescent="0.3">
      <c r="A6795" s="203">
        <v>41327</v>
      </c>
      <c r="B6795" s="204" t="s">
        <v>134</v>
      </c>
      <c r="C6795" s="204" t="s">
        <v>134</v>
      </c>
      <c r="D6795" s="204" t="s">
        <v>711</v>
      </c>
      <c r="E6795" s="204" t="s">
        <v>721</v>
      </c>
      <c r="F6795" s="205">
        <v>6767</v>
      </c>
      <c r="G6795" s="205">
        <v>6625</v>
      </c>
      <c r="H6795">
        <f t="shared" si="120"/>
        <v>2013</v>
      </c>
    </row>
    <row r="6796" spans="1:8" x14ac:dyDescent="0.3">
      <c r="A6796" s="203">
        <v>41327</v>
      </c>
      <c r="B6796" s="204" t="s">
        <v>509</v>
      </c>
      <c r="C6796" s="204" t="s">
        <v>713</v>
      </c>
      <c r="D6796" s="204" t="s">
        <v>96</v>
      </c>
      <c r="E6796" s="204" t="s">
        <v>721</v>
      </c>
      <c r="F6796" s="205">
        <v>2982.1000000000004</v>
      </c>
      <c r="G6796" s="205">
        <v>2663.1000000000004</v>
      </c>
      <c r="H6796">
        <f t="shared" si="120"/>
        <v>2013</v>
      </c>
    </row>
    <row r="6797" spans="1:8" x14ac:dyDescent="0.3">
      <c r="A6797" s="203">
        <v>41327</v>
      </c>
      <c r="B6797" s="204" t="s">
        <v>509</v>
      </c>
      <c r="C6797" s="204" t="s">
        <v>714</v>
      </c>
      <c r="D6797" s="204" t="s">
        <v>96</v>
      </c>
      <c r="E6797" s="204" t="s">
        <v>721</v>
      </c>
      <c r="F6797" s="205">
        <v>342</v>
      </c>
      <c r="G6797" s="205">
        <v>439</v>
      </c>
      <c r="H6797">
        <f t="shared" si="120"/>
        <v>2013</v>
      </c>
    </row>
    <row r="6798" spans="1:8" x14ac:dyDescent="0.3">
      <c r="A6798" s="203">
        <v>41327</v>
      </c>
      <c r="B6798" s="204" t="s">
        <v>509</v>
      </c>
      <c r="C6798" s="204" t="s">
        <v>715</v>
      </c>
      <c r="D6798" s="204" t="s">
        <v>96</v>
      </c>
      <c r="E6798" s="204" t="s">
        <v>721</v>
      </c>
      <c r="F6798" s="205">
        <v>0</v>
      </c>
      <c r="G6798" s="205">
        <v>3776</v>
      </c>
      <c r="H6798">
        <f t="shared" si="120"/>
        <v>2013</v>
      </c>
    </row>
    <row r="6799" spans="1:8" x14ac:dyDescent="0.3">
      <c r="A6799" s="203">
        <v>41327</v>
      </c>
      <c r="B6799" s="204" t="s">
        <v>716</v>
      </c>
      <c r="C6799" s="204" t="s">
        <v>716</v>
      </c>
      <c r="D6799" s="204" t="s">
        <v>96</v>
      </c>
      <c r="E6799" s="204" t="s">
        <v>721</v>
      </c>
      <c r="F6799" s="205">
        <v>1269</v>
      </c>
      <c r="G6799" s="205">
        <v>1575</v>
      </c>
      <c r="H6799">
        <f t="shared" si="120"/>
        <v>2013</v>
      </c>
    </row>
    <row r="6800" spans="1:8" x14ac:dyDescent="0.3">
      <c r="A6800" s="203">
        <v>41327</v>
      </c>
      <c r="B6800" s="204" t="s">
        <v>717</v>
      </c>
      <c r="C6800" s="204" t="s">
        <v>718</v>
      </c>
      <c r="D6800" s="204" t="s">
        <v>96</v>
      </c>
      <c r="E6800" s="204" t="s">
        <v>721</v>
      </c>
      <c r="F6800" s="205">
        <v>971</v>
      </c>
      <c r="G6800" s="205">
        <v>1174</v>
      </c>
      <c r="H6800">
        <f t="shared" si="120"/>
        <v>2013</v>
      </c>
    </row>
    <row r="6801" spans="1:8" x14ac:dyDescent="0.3">
      <c r="A6801" s="203">
        <v>41327</v>
      </c>
      <c r="B6801" s="204" t="s">
        <v>717</v>
      </c>
      <c r="C6801" s="204" t="s">
        <v>719</v>
      </c>
      <c r="D6801" s="204" t="s">
        <v>96</v>
      </c>
      <c r="E6801" s="204" t="s">
        <v>721</v>
      </c>
      <c r="F6801" s="205">
        <v>289</v>
      </c>
      <c r="G6801" s="205">
        <v>917</v>
      </c>
      <c r="H6801">
        <f t="shared" si="120"/>
        <v>2013</v>
      </c>
    </row>
    <row r="6802" spans="1:8" x14ac:dyDescent="0.3">
      <c r="A6802" s="203">
        <v>41334</v>
      </c>
      <c r="B6802" s="204" t="s">
        <v>134</v>
      </c>
      <c r="C6802" s="204" t="s">
        <v>134</v>
      </c>
      <c r="D6802" s="204" t="s">
        <v>711</v>
      </c>
      <c r="E6802" s="204" t="s">
        <v>712</v>
      </c>
      <c r="F6802" s="205">
        <v>3824</v>
      </c>
      <c r="G6802" s="205">
        <v>8335</v>
      </c>
      <c r="H6802">
        <f t="shared" si="120"/>
        <v>2013</v>
      </c>
    </row>
    <row r="6803" spans="1:8" x14ac:dyDescent="0.3">
      <c r="A6803" s="203">
        <v>41334</v>
      </c>
      <c r="B6803" s="204" t="s">
        <v>509</v>
      </c>
      <c r="C6803" s="204" t="s">
        <v>713</v>
      </c>
      <c r="D6803" s="204" t="s">
        <v>96</v>
      </c>
      <c r="E6803" s="204" t="s">
        <v>712</v>
      </c>
      <c r="F6803" s="205">
        <v>2423.3000000000002</v>
      </c>
      <c r="G6803" s="205">
        <v>3536.1000000000004</v>
      </c>
      <c r="H6803">
        <f t="shared" si="120"/>
        <v>2013</v>
      </c>
    </row>
    <row r="6804" spans="1:8" x14ac:dyDescent="0.3">
      <c r="A6804" s="203">
        <v>41334</v>
      </c>
      <c r="B6804" s="204" t="s">
        <v>509</v>
      </c>
      <c r="C6804" s="204" t="s">
        <v>714</v>
      </c>
      <c r="D6804" s="204" t="s">
        <v>96</v>
      </c>
      <c r="E6804" s="204" t="s">
        <v>712</v>
      </c>
      <c r="F6804" s="205">
        <v>391</v>
      </c>
      <c r="G6804" s="205">
        <v>436</v>
      </c>
      <c r="H6804">
        <f t="shared" si="120"/>
        <v>2013</v>
      </c>
    </row>
    <row r="6805" spans="1:8" x14ac:dyDescent="0.3">
      <c r="A6805" s="203">
        <v>41334</v>
      </c>
      <c r="B6805" s="204" t="s">
        <v>509</v>
      </c>
      <c r="C6805" s="204" t="s">
        <v>715</v>
      </c>
      <c r="D6805" s="204" t="s">
        <v>96</v>
      </c>
      <c r="E6805" s="204" t="s">
        <v>712</v>
      </c>
      <c r="F6805" s="205">
        <v>0</v>
      </c>
      <c r="G6805" s="205">
        <v>3018</v>
      </c>
      <c r="H6805">
        <f t="shared" si="120"/>
        <v>2013</v>
      </c>
    </row>
    <row r="6806" spans="1:8" x14ac:dyDescent="0.3">
      <c r="A6806" s="203">
        <v>41334</v>
      </c>
      <c r="B6806" s="204" t="s">
        <v>716</v>
      </c>
      <c r="C6806" s="204" t="s">
        <v>716</v>
      </c>
      <c r="D6806" s="204" t="s">
        <v>96</v>
      </c>
      <c r="E6806" s="204" t="s">
        <v>712</v>
      </c>
      <c r="F6806" s="205">
        <v>474</v>
      </c>
      <c r="G6806" s="205">
        <v>1674</v>
      </c>
      <c r="H6806">
        <f t="shared" si="120"/>
        <v>2013</v>
      </c>
    </row>
    <row r="6807" spans="1:8" x14ac:dyDescent="0.3">
      <c r="A6807" s="203">
        <v>41334</v>
      </c>
      <c r="B6807" s="204" t="s">
        <v>717</v>
      </c>
      <c r="C6807" s="204" t="s">
        <v>718</v>
      </c>
      <c r="D6807" s="204" t="s">
        <v>96</v>
      </c>
      <c r="E6807" s="204" t="s">
        <v>712</v>
      </c>
      <c r="F6807" s="205">
        <v>989</v>
      </c>
      <c r="G6807" s="205">
        <v>1305</v>
      </c>
      <c r="H6807">
        <f t="shared" si="120"/>
        <v>2013</v>
      </c>
    </row>
    <row r="6808" spans="1:8" x14ac:dyDescent="0.3">
      <c r="A6808" s="203">
        <v>41334</v>
      </c>
      <c r="B6808" s="204" t="s">
        <v>717</v>
      </c>
      <c r="C6808" s="204" t="s">
        <v>719</v>
      </c>
      <c r="D6808" s="204" t="s">
        <v>96</v>
      </c>
      <c r="E6808" s="204" t="s">
        <v>712</v>
      </c>
      <c r="F6808" s="205">
        <v>158</v>
      </c>
      <c r="G6808" s="205">
        <v>224</v>
      </c>
      <c r="H6808">
        <f t="shared" si="120"/>
        <v>2013</v>
      </c>
    </row>
    <row r="6809" spans="1:8" x14ac:dyDescent="0.3">
      <c r="A6809" s="203">
        <v>41334</v>
      </c>
      <c r="B6809" s="204" t="s">
        <v>720</v>
      </c>
      <c r="C6809" s="204" t="s">
        <v>720</v>
      </c>
      <c r="D6809" s="204" t="s">
        <v>96</v>
      </c>
      <c r="E6809" s="204" t="s">
        <v>712</v>
      </c>
      <c r="F6809" s="205">
        <v>78</v>
      </c>
      <c r="G6809" s="205">
        <v>498</v>
      </c>
      <c r="H6809">
        <f t="shared" si="120"/>
        <v>2013</v>
      </c>
    </row>
    <row r="6810" spans="1:8" x14ac:dyDescent="0.3">
      <c r="A6810" s="203">
        <v>41334</v>
      </c>
      <c r="B6810" s="204" t="s">
        <v>720</v>
      </c>
      <c r="C6810" s="204" t="s">
        <v>720</v>
      </c>
      <c r="D6810" s="204" t="s">
        <v>96</v>
      </c>
      <c r="E6810" s="204" t="s">
        <v>721</v>
      </c>
      <c r="F6810" s="205">
        <v>140</v>
      </c>
      <c r="G6810" s="205">
        <v>625</v>
      </c>
      <c r="H6810">
        <f t="shared" si="120"/>
        <v>2013</v>
      </c>
    </row>
    <row r="6811" spans="1:8" x14ac:dyDescent="0.3">
      <c r="A6811" s="203">
        <v>41334</v>
      </c>
      <c r="B6811" s="204" t="s">
        <v>134</v>
      </c>
      <c r="C6811" s="204" t="s">
        <v>134</v>
      </c>
      <c r="D6811" s="204" t="s">
        <v>711</v>
      </c>
      <c r="E6811" s="204" t="s">
        <v>721</v>
      </c>
      <c r="F6811" s="205">
        <v>7102</v>
      </c>
      <c r="G6811" s="205">
        <v>7397</v>
      </c>
      <c r="H6811">
        <f t="shared" si="120"/>
        <v>2013</v>
      </c>
    </row>
    <row r="6812" spans="1:8" x14ac:dyDescent="0.3">
      <c r="A6812" s="203">
        <v>41334</v>
      </c>
      <c r="B6812" s="204" t="s">
        <v>509</v>
      </c>
      <c r="C6812" s="204" t="s">
        <v>713</v>
      </c>
      <c r="D6812" s="204" t="s">
        <v>96</v>
      </c>
      <c r="E6812" s="204" t="s">
        <v>721</v>
      </c>
      <c r="F6812" s="205">
        <v>3784.0000000000005</v>
      </c>
      <c r="G6812" s="205">
        <v>3064.6000000000004</v>
      </c>
      <c r="H6812">
        <f t="shared" si="120"/>
        <v>2013</v>
      </c>
    </row>
    <row r="6813" spans="1:8" x14ac:dyDescent="0.3">
      <c r="A6813" s="203">
        <v>41334</v>
      </c>
      <c r="B6813" s="204" t="s">
        <v>509</v>
      </c>
      <c r="C6813" s="204" t="s">
        <v>714</v>
      </c>
      <c r="D6813" s="204" t="s">
        <v>96</v>
      </c>
      <c r="E6813" s="204" t="s">
        <v>721</v>
      </c>
      <c r="F6813" s="205">
        <v>343</v>
      </c>
      <c r="G6813" s="205">
        <v>348</v>
      </c>
      <c r="H6813">
        <f t="shared" si="120"/>
        <v>2013</v>
      </c>
    </row>
    <row r="6814" spans="1:8" x14ac:dyDescent="0.3">
      <c r="A6814" s="203">
        <v>41334</v>
      </c>
      <c r="B6814" s="204" t="s">
        <v>509</v>
      </c>
      <c r="C6814" s="204" t="s">
        <v>715</v>
      </c>
      <c r="D6814" s="204" t="s">
        <v>96</v>
      </c>
      <c r="E6814" s="204" t="s">
        <v>721</v>
      </c>
      <c r="F6814" s="205">
        <v>0</v>
      </c>
      <c r="G6814" s="205">
        <v>3770</v>
      </c>
      <c r="H6814">
        <f t="shared" si="120"/>
        <v>2013</v>
      </c>
    </row>
    <row r="6815" spans="1:8" x14ac:dyDescent="0.3">
      <c r="A6815" s="203">
        <v>41334</v>
      </c>
      <c r="B6815" s="204" t="s">
        <v>716</v>
      </c>
      <c r="C6815" s="204" t="s">
        <v>716</v>
      </c>
      <c r="D6815" s="204" t="s">
        <v>96</v>
      </c>
      <c r="E6815" s="204" t="s">
        <v>721</v>
      </c>
      <c r="F6815" s="205">
        <v>1383</v>
      </c>
      <c r="G6815" s="205">
        <v>1683</v>
      </c>
      <c r="H6815">
        <f t="shared" si="120"/>
        <v>2013</v>
      </c>
    </row>
    <row r="6816" spans="1:8" x14ac:dyDescent="0.3">
      <c r="A6816" s="203">
        <v>41334</v>
      </c>
      <c r="B6816" s="204" t="s">
        <v>717</v>
      </c>
      <c r="C6816" s="204" t="s">
        <v>718</v>
      </c>
      <c r="D6816" s="204" t="s">
        <v>96</v>
      </c>
      <c r="E6816" s="204" t="s">
        <v>721</v>
      </c>
      <c r="F6816" s="205">
        <v>919</v>
      </c>
      <c r="G6816" s="205">
        <v>1067</v>
      </c>
      <c r="H6816">
        <f t="shared" si="120"/>
        <v>2013</v>
      </c>
    </row>
    <row r="6817" spans="1:8" x14ac:dyDescent="0.3">
      <c r="A6817" s="203">
        <v>41334</v>
      </c>
      <c r="B6817" s="204" t="s">
        <v>717</v>
      </c>
      <c r="C6817" s="204" t="s">
        <v>719</v>
      </c>
      <c r="D6817" s="204" t="s">
        <v>96</v>
      </c>
      <c r="E6817" s="204" t="s">
        <v>721</v>
      </c>
      <c r="F6817" s="205">
        <v>273</v>
      </c>
      <c r="G6817" s="205">
        <v>944</v>
      </c>
      <c r="H6817">
        <f t="shared" si="120"/>
        <v>2013</v>
      </c>
    </row>
    <row r="6818" spans="1:8" x14ac:dyDescent="0.3">
      <c r="A6818" s="203">
        <v>41341</v>
      </c>
      <c r="B6818" s="204" t="s">
        <v>134</v>
      </c>
      <c r="C6818" s="204" t="s">
        <v>134</v>
      </c>
      <c r="D6818" s="204" t="s">
        <v>711</v>
      </c>
      <c r="E6818" s="204" t="s">
        <v>712</v>
      </c>
      <c r="F6818" s="205">
        <v>4203</v>
      </c>
      <c r="G6818" s="205">
        <v>9223</v>
      </c>
      <c r="H6818">
        <f t="shared" si="120"/>
        <v>2013</v>
      </c>
    </row>
    <row r="6819" spans="1:8" x14ac:dyDescent="0.3">
      <c r="A6819" s="203">
        <v>41341</v>
      </c>
      <c r="B6819" s="204" t="s">
        <v>509</v>
      </c>
      <c r="C6819" s="204" t="s">
        <v>713</v>
      </c>
      <c r="D6819" s="204" t="s">
        <v>96</v>
      </c>
      <c r="E6819" s="204" t="s">
        <v>712</v>
      </c>
      <c r="F6819" s="205">
        <v>2723.1000000000004</v>
      </c>
      <c r="G6819" s="205">
        <v>3472.0000000000005</v>
      </c>
      <c r="H6819">
        <f t="shared" si="120"/>
        <v>2013</v>
      </c>
    </row>
    <row r="6820" spans="1:8" x14ac:dyDescent="0.3">
      <c r="A6820" s="203">
        <v>41341</v>
      </c>
      <c r="B6820" s="204" t="s">
        <v>509</v>
      </c>
      <c r="C6820" s="204" t="s">
        <v>714</v>
      </c>
      <c r="D6820" s="204" t="s">
        <v>96</v>
      </c>
      <c r="E6820" s="204" t="s">
        <v>712</v>
      </c>
      <c r="F6820" s="205">
        <v>74</v>
      </c>
      <c r="G6820" s="205">
        <v>180</v>
      </c>
      <c r="H6820">
        <f t="shared" si="120"/>
        <v>2013</v>
      </c>
    </row>
    <row r="6821" spans="1:8" x14ac:dyDescent="0.3">
      <c r="A6821" s="203">
        <v>41341</v>
      </c>
      <c r="B6821" s="204" t="s">
        <v>509</v>
      </c>
      <c r="C6821" s="204" t="s">
        <v>715</v>
      </c>
      <c r="D6821" s="204" t="s">
        <v>96</v>
      </c>
      <c r="E6821" s="204" t="s">
        <v>712</v>
      </c>
      <c r="F6821" s="205">
        <v>0</v>
      </c>
      <c r="G6821" s="205">
        <v>3348</v>
      </c>
      <c r="H6821">
        <f t="shared" si="120"/>
        <v>2013</v>
      </c>
    </row>
    <row r="6822" spans="1:8" x14ac:dyDescent="0.3">
      <c r="A6822" s="203">
        <v>41341</v>
      </c>
      <c r="B6822" s="204" t="s">
        <v>716</v>
      </c>
      <c r="C6822" s="204" t="s">
        <v>716</v>
      </c>
      <c r="D6822" s="204" t="s">
        <v>96</v>
      </c>
      <c r="E6822" s="204" t="s">
        <v>712</v>
      </c>
      <c r="F6822" s="205">
        <v>392</v>
      </c>
      <c r="G6822" s="205">
        <v>1685</v>
      </c>
      <c r="H6822">
        <f t="shared" si="120"/>
        <v>2013</v>
      </c>
    </row>
    <row r="6823" spans="1:8" x14ac:dyDescent="0.3">
      <c r="A6823" s="203">
        <v>41341</v>
      </c>
      <c r="B6823" s="204" t="s">
        <v>717</v>
      </c>
      <c r="C6823" s="204" t="s">
        <v>718</v>
      </c>
      <c r="D6823" s="204" t="s">
        <v>96</v>
      </c>
      <c r="E6823" s="204" t="s">
        <v>712</v>
      </c>
      <c r="F6823" s="205">
        <v>971</v>
      </c>
      <c r="G6823" s="205">
        <v>1333</v>
      </c>
      <c r="H6823">
        <f t="shared" si="120"/>
        <v>2013</v>
      </c>
    </row>
    <row r="6824" spans="1:8" x14ac:dyDescent="0.3">
      <c r="A6824" s="203">
        <v>41341</v>
      </c>
      <c r="B6824" s="204" t="s">
        <v>717</v>
      </c>
      <c r="C6824" s="204" t="s">
        <v>719</v>
      </c>
      <c r="D6824" s="204" t="s">
        <v>96</v>
      </c>
      <c r="E6824" s="204" t="s">
        <v>712</v>
      </c>
      <c r="F6824" s="205">
        <v>136</v>
      </c>
      <c r="G6824" s="205">
        <v>315</v>
      </c>
      <c r="H6824">
        <f t="shared" si="120"/>
        <v>2013</v>
      </c>
    </row>
    <row r="6825" spans="1:8" x14ac:dyDescent="0.3">
      <c r="A6825" s="203">
        <v>41341</v>
      </c>
      <c r="B6825" s="204" t="s">
        <v>720</v>
      </c>
      <c r="C6825" s="204" t="s">
        <v>720</v>
      </c>
      <c r="D6825" s="204" t="s">
        <v>96</v>
      </c>
      <c r="E6825" s="204" t="s">
        <v>712</v>
      </c>
      <c r="F6825" s="205">
        <v>82</v>
      </c>
      <c r="G6825" s="205">
        <v>395</v>
      </c>
      <c r="H6825">
        <f t="shared" si="120"/>
        <v>2013</v>
      </c>
    </row>
    <row r="6826" spans="1:8" x14ac:dyDescent="0.3">
      <c r="A6826" s="203">
        <v>41341</v>
      </c>
      <c r="B6826" s="204" t="s">
        <v>720</v>
      </c>
      <c r="C6826" s="204" t="s">
        <v>720</v>
      </c>
      <c r="D6826" s="204" t="s">
        <v>96</v>
      </c>
      <c r="E6826" s="204" t="s">
        <v>721</v>
      </c>
      <c r="F6826" s="205">
        <v>190</v>
      </c>
      <c r="G6826" s="205">
        <v>622</v>
      </c>
      <c r="H6826">
        <f t="shared" si="120"/>
        <v>2013</v>
      </c>
    </row>
    <row r="6827" spans="1:8" x14ac:dyDescent="0.3">
      <c r="A6827" s="203">
        <v>41341</v>
      </c>
      <c r="B6827" s="204" t="s">
        <v>134</v>
      </c>
      <c r="C6827" s="204" t="s">
        <v>134</v>
      </c>
      <c r="D6827" s="204" t="s">
        <v>711</v>
      </c>
      <c r="E6827" s="204" t="s">
        <v>721</v>
      </c>
      <c r="F6827" s="205">
        <v>6817</v>
      </c>
      <c r="G6827" s="205">
        <v>7352</v>
      </c>
      <c r="H6827">
        <f t="shared" si="120"/>
        <v>2013</v>
      </c>
    </row>
    <row r="6828" spans="1:8" x14ac:dyDescent="0.3">
      <c r="A6828" s="203">
        <v>41341</v>
      </c>
      <c r="B6828" s="204" t="s">
        <v>509</v>
      </c>
      <c r="C6828" s="204" t="s">
        <v>713</v>
      </c>
      <c r="D6828" s="204" t="s">
        <v>96</v>
      </c>
      <c r="E6828" s="204" t="s">
        <v>721</v>
      </c>
      <c r="F6828" s="205">
        <v>3284.6000000000004</v>
      </c>
      <c r="G6828" s="205">
        <v>2766.5</v>
      </c>
      <c r="H6828">
        <f t="shared" si="120"/>
        <v>2013</v>
      </c>
    </row>
    <row r="6829" spans="1:8" x14ac:dyDescent="0.3">
      <c r="A6829" s="203">
        <v>41341</v>
      </c>
      <c r="B6829" s="204" t="s">
        <v>509</v>
      </c>
      <c r="C6829" s="204" t="s">
        <v>714</v>
      </c>
      <c r="D6829" s="204" t="s">
        <v>96</v>
      </c>
      <c r="E6829" s="204" t="s">
        <v>721</v>
      </c>
      <c r="F6829" s="205">
        <v>385</v>
      </c>
      <c r="G6829" s="205">
        <v>307</v>
      </c>
      <c r="H6829">
        <f t="shared" si="120"/>
        <v>2013</v>
      </c>
    </row>
    <row r="6830" spans="1:8" x14ac:dyDescent="0.3">
      <c r="A6830" s="203">
        <v>41341</v>
      </c>
      <c r="B6830" s="204" t="s">
        <v>509</v>
      </c>
      <c r="C6830" s="204" t="s">
        <v>715</v>
      </c>
      <c r="D6830" s="204" t="s">
        <v>96</v>
      </c>
      <c r="E6830" s="204" t="s">
        <v>721</v>
      </c>
      <c r="F6830" s="205">
        <v>0</v>
      </c>
      <c r="G6830" s="205">
        <v>3785</v>
      </c>
      <c r="H6830">
        <f t="shared" si="120"/>
        <v>2013</v>
      </c>
    </row>
    <row r="6831" spans="1:8" x14ac:dyDescent="0.3">
      <c r="A6831" s="203">
        <v>41341</v>
      </c>
      <c r="B6831" s="204" t="s">
        <v>716</v>
      </c>
      <c r="C6831" s="204" t="s">
        <v>716</v>
      </c>
      <c r="D6831" s="204" t="s">
        <v>96</v>
      </c>
      <c r="E6831" s="204" t="s">
        <v>721</v>
      </c>
      <c r="F6831" s="205">
        <v>1330</v>
      </c>
      <c r="G6831" s="205">
        <v>1709</v>
      </c>
      <c r="H6831">
        <f t="shared" si="120"/>
        <v>2013</v>
      </c>
    </row>
    <row r="6832" spans="1:8" x14ac:dyDescent="0.3">
      <c r="A6832" s="203">
        <v>41341</v>
      </c>
      <c r="B6832" s="204" t="s">
        <v>717</v>
      </c>
      <c r="C6832" s="204" t="s">
        <v>718</v>
      </c>
      <c r="D6832" s="204" t="s">
        <v>96</v>
      </c>
      <c r="E6832" s="204" t="s">
        <v>721</v>
      </c>
      <c r="F6832" s="205">
        <v>996</v>
      </c>
      <c r="G6832" s="205">
        <v>1106</v>
      </c>
      <c r="H6832">
        <f t="shared" si="120"/>
        <v>2013</v>
      </c>
    </row>
    <row r="6833" spans="1:8" x14ac:dyDescent="0.3">
      <c r="A6833" s="203">
        <v>41341</v>
      </c>
      <c r="B6833" s="204" t="s">
        <v>717</v>
      </c>
      <c r="C6833" s="204" t="s">
        <v>719</v>
      </c>
      <c r="D6833" s="204" t="s">
        <v>96</v>
      </c>
      <c r="E6833" s="204" t="s">
        <v>721</v>
      </c>
      <c r="F6833" s="205">
        <v>272</v>
      </c>
      <c r="G6833" s="205">
        <v>1173</v>
      </c>
      <c r="H6833">
        <f t="shared" si="120"/>
        <v>2013</v>
      </c>
    </row>
    <row r="6834" spans="1:8" x14ac:dyDescent="0.3">
      <c r="A6834" s="203">
        <v>41348</v>
      </c>
      <c r="B6834" s="204" t="s">
        <v>134</v>
      </c>
      <c r="C6834" s="204" t="s">
        <v>134</v>
      </c>
      <c r="D6834" s="204" t="s">
        <v>711</v>
      </c>
      <c r="E6834" s="204" t="s">
        <v>712</v>
      </c>
      <c r="F6834" s="205">
        <v>3938</v>
      </c>
      <c r="G6834" s="205">
        <v>9233</v>
      </c>
      <c r="H6834">
        <f t="shared" si="120"/>
        <v>2013</v>
      </c>
    </row>
    <row r="6835" spans="1:8" x14ac:dyDescent="0.3">
      <c r="A6835" s="203">
        <v>41348</v>
      </c>
      <c r="B6835" s="204" t="s">
        <v>509</v>
      </c>
      <c r="C6835" s="204" t="s">
        <v>713</v>
      </c>
      <c r="D6835" s="204" t="s">
        <v>96</v>
      </c>
      <c r="E6835" s="204" t="s">
        <v>712</v>
      </c>
      <c r="F6835" s="205">
        <v>2533.5</v>
      </c>
      <c r="G6835" s="205">
        <v>3028.7000000000003</v>
      </c>
      <c r="H6835">
        <f t="shared" si="120"/>
        <v>2013</v>
      </c>
    </row>
    <row r="6836" spans="1:8" x14ac:dyDescent="0.3">
      <c r="A6836" s="203">
        <v>41348</v>
      </c>
      <c r="B6836" s="204" t="s">
        <v>509</v>
      </c>
      <c r="C6836" s="204" t="s">
        <v>714</v>
      </c>
      <c r="D6836" s="204" t="s">
        <v>96</v>
      </c>
      <c r="E6836" s="204" t="s">
        <v>712</v>
      </c>
      <c r="F6836" s="205">
        <v>208</v>
      </c>
      <c r="G6836" s="205">
        <v>286</v>
      </c>
      <c r="H6836">
        <f t="shared" si="120"/>
        <v>2013</v>
      </c>
    </row>
    <row r="6837" spans="1:8" x14ac:dyDescent="0.3">
      <c r="A6837" s="203">
        <v>41348</v>
      </c>
      <c r="B6837" s="204" t="s">
        <v>509</v>
      </c>
      <c r="C6837" s="204" t="s">
        <v>715</v>
      </c>
      <c r="D6837" s="204" t="s">
        <v>96</v>
      </c>
      <c r="E6837" s="204" t="s">
        <v>712</v>
      </c>
      <c r="F6837" s="205">
        <v>0</v>
      </c>
      <c r="G6837" s="205">
        <v>3370</v>
      </c>
      <c r="H6837">
        <f t="shared" si="120"/>
        <v>2013</v>
      </c>
    </row>
    <row r="6838" spans="1:8" x14ac:dyDescent="0.3">
      <c r="A6838" s="203">
        <v>41348</v>
      </c>
      <c r="B6838" s="204" t="s">
        <v>716</v>
      </c>
      <c r="C6838" s="204" t="s">
        <v>716</v>
      </c>
      <c r="D6838" s="204" t="s">
        <v>96</v>
      </c>
      <c r="E6838" s="204" t="s">
        <v>712</v>
      </c>
      <c r="F6838" s="205">
        <v>393</v>
      </c>
      <c r="G6838" s="205">
        <v>1794</v>
      </c>
      <c r="H6838">
        <f t="shared" si="120"/>
        <v>2013</v>
      </c>
    </row>
    <row r="6839" spans="1:8" x14ac:dyDescent="0.3">
      <c r="A6839" s="203">
        <v>41348</v>
      </c>
      <c r="B6839" s="204" t="s">
        <v>717</v>
      </c>
      <c r="C6839" s="204" t="s">
        <v>718</v>
      </c>
      <c r="D6839" s="204" t="s">
        <v>96</v>
      </c>
      <c r="E6839" s="204" t="s">
        <v>712</v>
      </c>
      <c r="F6839" s="205">
        <v>774</v>
      </c>
      <c r="G6839" s="205">
        <v>1382</v>
      </c>
      <c r="H6839">
        <f t="shared" si="120"/>
        <v>2013</v>
      </c>
    </row>
    <row r="6840" spans="1:8" x14ac:dyDescent="0.3">
      <c r="A6840" s="203">
        <v>41348</v>
      </c>
      <c r="B6840" s="204" t="s">
        <v>717</v>
      </c>
      <c r="C6840" s="204" t="s">
        <v>719</v>
      </c>
      <c r="D6840" s="204" t="s">
        <v>96</v>
      </c>
      <c r="E6840" s="204" t="s">
        <v>712</v>
      </c>
      <c r="F6840" s="205">
        <v>297</v>
      </c>
      <c r="G6840" s="205">
        <v>267</v>
      </c>
      <c r="H6840">
        <f t="shared" si="120"/>
        <v>2013</v>
      </c>
    </row>
    <row r="6841" spans="1:8" x14ac:dyDescent="0.3">
      <c r="A6841" s="203">
        <v>41348</v>
      </c>
      <c r="B6841" s="204" t="s">
        <v>720</v>
      </c>
      <c r="C6841" s="204" t="s">
        <v>720</v>
      </c>
      <c r="D6841" s="204" t="s">
        <v>96</v>
      </c>
      <c r="E6841" s="204" t="s">
        <v>712</v>
      </c>
      <c r="F6841" s="205">
        <v>87</v>
      </c>
      <c r="G6841" s="205">
        <v>511</v>
      </c>
      <c r="H6841">
        <f t="shared" si="120"/>
        <v>2013</v>
      </c>
    </row>
    <row r="6842" spans="1:8" x14ac:dyDescent="0.3">
      <c r="A6842" s="203">
        <v>41348</v>
      </c>
      <c r="B6842" s="204" t="s">
        <v>720</v>
      </c>
      <c r="C6842" s="204" t="s">
        <v>720</v>
      </c>
      <c r="D6842" s="204" t="s">
        <v>96</v>
      </c>
      <c r="E6842" s="204" t="s">
        <v>721</v>
      </c>
      <c r="F6842" s="205">
        <v>68</v>
      </c>
      <c r="G6842" s="205">
        <v>586</v>
      </c>
      <c r="H6842">
        <f t="shared" si="120"/>
        <v>2013</v>
      </c>
    </row>
    <row r="6843" spans="1:8" x14ac:dyDescent="0.3">
      <c r="A6843" s="203">
        <v>41348</v>
      </c>
      <c r="B6843" s="204" t="s">
        <v>134</v>
      </c>
      <c r="C6843" s="204" t="s">
        <v>134</v>
      </c>
      <c r="D6843" s="204" t="s">
        <v>711</v>
      </c>
      <c r="E6843" s="204" t="s">
        <v>721</v>
      </c>
      <c r="F6843" s="205">
        <v>6644</v>
      </c>
      <c r="G6843" s="205">
        <v>7010</v>
      </c>
      <c r="H6843">
        <f t="shared" si="120"/>
        <v>2013</v>
      </c>
    </row>
    <row r="6844" spans="1:8" x14ac:dyDescent="0.3">
      <c r="A6844" s="203">
        <v>41348</v>
      </c>
      <c r="B6844" s="204" t="s">
        <v>509</v>
      </c>
      <c r="C6844" s="204" t="s">
        <v>713</v>
      </c>
      <c r="D6844" s="204" t="s">
        <v>96</v>
      </c>
      <c r="E6844" s="204" t="s">
        <v>721</v>
      </c>
      <c r="F6844" s="205">
        <v>3331.9</v>
      </c>
      <c r="G6844" s="205">
        <v>2801.7000000000003</v>
      </c>
      <c r="H6844">
        <f t="shared" si="120"/>
        <v>2013</v>
      </c>
    </row>
    <row r="6845" spans="1:8" x14ac:dyDescent="0.3">
      <c r="A6845" s="203">
        <v>41348</v>
      </c>
      <c r="B6845" s="204" t="s">
        <v>509</v>
      </c>
      <c r="C6845" s="204" t="s">
        <v>714</v>
      </c>
      <c r="D6845" s="204" t="s">
        <v>96</v>
      </c>
      <c r="E6845" s="204" t="s">
        <v>721</v>
      </c>
      <c r="F6845" s="205">
        <v>681</v>
      </c>
      <c r="G6845" s="205">
        <v>388</v>
      </c>
      <c r="H6845">
        <f t="shared" si="120"/>
        <v>2013</v>
      </c>
    </row>
    <row r="6846" spans="1:8" x14ac:dyDescent="0.3">
      <c r="A6846" s="203">
        <v>41348</v>
      </c>
      <c r="B6846" s="204" t="s">
        <v>509</v>
      </c>
      <c r="C6846" s="204" t="s">
        <v>715</v>
      </c>
      <c r="D6846" s="204" t="s">
        <v>96</v>
      </c>
      <c r="E6846" s="204" t="s">
        <v>721</v>
      </c>
      <c r="F6846" s="205">
        <v>0</v>
      </c>
      <c r="G6846" s="205">
        <v>3781</v>
      </c>
      <c r="H6846">
        <f t="shared" si="120"/>
        <v>2013</v>
      </c>
    </row>
    <row r="6847" spans="1:8" x14ac:dyDescent="0.3">
      <c r="A6847" s="203">
        <v>41348</v>
      </c>
      <c r="B6847" s="204" t="s">
        <v>716</v>
      </c>
      <c r="C6847" s="204" t="s">
        <v>716</v>
      </c>
      <c r="D6847" s="204" t="s">
        <v>96</v>
      </c>
      <c r="E6847" s="204" t="s">
        <v>721</v>
      </c>
      <c r="F6847" s="205">
        <v>1406</v>
      </c>
      <c r="G6847" s="205">
        <v>1766</v>
      </c>
      <c r="H6847">
        <f t="shared" si="120"/>
        <v>2013</v>
      </c>
    </row>
    <row r="6848" spans="1:8" x14ac:dyDescent="0.3">
      <c r="A6848" s="203">
        <v>41348</v>
      </c>
      <c r="B6848" s="204" t="s">
        <v>717</v>
      </c>
      <c r="C6848" s="204" t="s">
        <v>718</v>
      </c>
      <c r="D6848" s="204" t="s">
        <v>96</v>
      </c>
      <c r="E6848" s="204" t="s">
        <v>721</v>
      </c>
      <c r="F6848" s="205">
        <v>938</v>
      </c>
      <c r="G6848" s="205">
        <v>1148</v>
      </c>
      <c r="H6848">
        <f t="shared" si="120"/>
        <v>2013</v>
      </c>
    </row>
    <row r="6849" spans="1:8" x14ac:dyDescent="0.3">
      <c r="A6849" s="203">
        <v>41348</v>
      </c>
      <c r="B6849" s="204" t="s">
        <v>717</v>
      </c>
      <c r="C6849" s="204" t="s">
        <v>719</v>
      </c>
      <c r="D6849" s="204" t="s">
        <v>96</v>
      </c>
      <c r="E6849" s="204" t="s">
        <v>721</v>
      </c>
      <c r="F6849" s="205">
        <v>908</v>
      </c>
      <c r="G6849" s="205">
        <v>1243</v>
      </c>
      <c r="H6849">
        <f t="shared" si="120"/>
        <v>2013</v>
      </c>
    </row>
    <row r="6850" spans="1:8" x14ac:dyDescent="0.3">
      <c r="A6850" s="203">
        <v>41355</v>
      </c>
      <c r="B6850" s="204" t="s">
        <v>134</v>
      </c>
      <c r="C6850" s="204" t="s">
        <v>134</v>
      </c>
      <c r="D6850" s="204" t="s">
        <v>711</v>
      </c>
      <c r="E6850" s="204" t="s">
        <v>712</v>
      </c>
      <c r="F6850" s="205">
        <v>3765</v>
      </c>
      <c r="G6850" s="205">
        <v>9041</v>
      </c>
      <c r="H6850">
        <f t="shared" si="120"/>
        <v>2013</v>
      </c>
    </row>
    <row r="6851" spans="1:8" x14ac:dyDescent="0.3">
      <c r="A6851" s="203">
        <v>41355</v>
      </c>
      <c r="B6851" s="204" t="s">
        <v>509</v>
      </c>
      <c r="C6851" s="204" t="s">
        <v>713</v>
      </c>
      <c r="D6851" s="204" t="s">
        <v>96</v>
      </c>
      <c r="E6851" s="204" t="s">
        <v>712</v>
      </c>
      <c r="F6851" s="205">
        <v>2458.2000000000003</v>
      </c>
      <c r="G6851" s="205">
        <v>2735.3</v>
      </c>
      <c r="H6851">
        <f t="shared" ref="H6851:H6914" si="121">YEAR(A6851)</f>
        <v>2013</v>
      </c>
    </row>
    <row r="6852" spans="1:8" x14ac:dyDescent="0.3">
      <c r="A6852" s="203">
        <v>41355</v>
      </c>
      <c r="B6852" s="204" t="s">
        <v>509</v>
      </c>
      <c r="C6852" s="204" t="s">
        <v>714</v>
      </c>
      <c r="D6852" s="204" t="s">
        <v>96</v>
      </c>
      <c r="E6852" s="204" t="s">
        <v>712</v>
      </c>
      <c r="F6852" s="205">
        <v>148</v>
      </c>
      <c r="G6852" s="205">
        <v>346</v>
      </c>
      <c r="H6852">
        <f t="shared" si="121"/>
        <v>2013</v>
      </c>
    </row>
    <row r="6853" spans="1:8" x14ac:dyDescent="0.3">
      <c r="A6853" s="203">
        <v>41355</v>
      </c>
      <c r="B6853" s="204" t="s">
        <v>509</v>
      </c>
      <c r="C6853" s="204" t="s">
        <v>715</v>
      </c>
      <c r="D6853" s="204" t="s">
        <v>96</v>
      </c>
      <c r="E6853" s="204" t="s">
        <v>712</v>
      </c>
      <c r="F6853" s="205">
        <v>0</v>
      </c>
      <c r="G6853" s="205">
        <v>3240</v>
      </c>
      <c r="H6853">
        <f t="shared" si="121"/>
        <v>2013</v>
      </c>
    </row>
    <row r="6854" spans="1:8" x14ac:dyDescent="0.3">
      <c r="A6854" s="203">
        <v>41355</v>
      </c>
      <c r="B6854" s="204" t="s">
        <v>716</v>
      </c>
      <c r="C6854" s="204" t="s">
        <v>716</v>
      </c>
      <c r="D6854" s="204" t="s">
        <v>96</v>
      </c>
      <c r="E6854" s="204" t="s">
        <v>712</v>
      </c>
      <c r="F6854" s="205">
        <v>417</v>
      </c>
      <c r="G6854" s="205">
        <v>1907</v>
      </c>
      <c r="H6854">
        <f t="shared" si="121"/>
        <v>2013</v>
      </c>
    </row>
    <row r="6855" spans="1:8" x14ac:dyDescent="0.3">
      <c r="A6855" s="203">
        <v>41355</v>
      </c>
      <c r="B6855" s="204" t="s">
        <v>717</v>
      </c>
      <c r="C6855" s="204" t="s">
        <v>718</v>
      </c>
      <c r="D6855" s="204" t="s">
        <v>96</v>
      </c>
      <c r="E6855" s="204" t="s">
        <v>712</v>
      </c>
      <c r="F6855" s="205">
        <v>418</v>
      </c>
      <c r="G6855" s="205">
        <v>1219</v>
      </c>
      <c r="H6855">
        <f t="shared" si="121"/>
        <v>2013</v>
      </c>
    </row>
    <row r="6856" spans="1:8" x14ac:dyDescent="0.3">
      <c r="A6856" s="203">
        <v>41355</v>
      </c>
      <c r="B6856" s="204" t="s">
        <v>717</v>
      </c>
      <c r="C6856" s="204" t="s">
        <v>719</v>
      </c>
      <c r="D6856" s="204" t="s">
        <v>96</v>
      </c>
      <c r="E6856" s="204" t="s">
        <v>712</v>
      </c>
      <c r="F6856" s="205">
        <v>365</v>
      </c>
      <c r="G6856" s="205">
        <v>219</v>
      </c>
      <c r="H6856">
        <f t="shared" si="121"/>
        <v>2013</v>
      </c>
    </row>
    <row r="6857" spans="1:8" x14ac:dyDescent="0.3">
      <c r="A6857" s="203">
        <v>41355</v>
      </c>
      <c r="B6857" s="204" t="s">
        <v>720</v>
      </c>
      <c r="C6857" s="204" t="s">
        <v>720</v>
      </c>
      <c r="D6857" s="204" t="s">
        <v>96</v>
      </c>
      <c r="E6857" s="204" t="s">
        <v>712</v>
      </c>
      <c r="F6857" s="205">
        <v>59</v>
      </c>
      <c r="G6857" s="205">
        <v>471</v>
      </c>
      <c r="H6857">
        <f t="shared" si="121"/>
        <v>2013</v>
      </c>
    </row>
    <row r="6858" spans="1:8" x14ac:dyDescent="0.3">
      <c r="A6858" s="203">
        <v>41355</v>
      </c>
      <c r="B6858" s="204" t="s">
        <v>720</v>
      </c>
      <c r="C6858" s="204" t="s">
        <v>720</v>
      </c>
      <c r="D6858" s="204" t="s">
        <v>96</v>
      </c>
      <c r="E6858" s="204" t="s">
        <v>721</v>
      </c>
      <c r="F6858" s="205">
        <v>113</v>
      </c>
      <c r="G6858" s="205">
        <v>689</v>
      </c>
      <c r="H6858">
        <f t="shared" si="121"/>
        <v>2013</v>
      </c>
    </row>
    <row r="6859" spans="1:8" x14ac:dyDescent="0.3">
      <c r="A6859" s="203">
        <v>41355</v>
      </c>
      <c r="B6859" s="204" t="s">
        <v>134</v>
      </c>
      <c r="C6859" s="204" t="s">
        <v>134</v>
      </c>
      <c r="D6859" s="204" t="s">
        <v>711</v>
      </c>
      <c r="E6859" s="204" t="s">
        <v>721</v>
      </c>
      <c r="F6859" s="205">
        <v>6862</v>
      </c>
      <c r="G6859" s="205">
        <v>7707</v>
      </c>
      <c r="H6859">
        <f t="shared" si="121"/>
        <v>2013</v>
      </c>
    </row>
    <row r="6860" spans="1:8" x14ac:dyDescent="0.3">
      <c r="A6860" s="203">
        <v>41355</v>
      </c>
      <c r="B6860" s="204" t="s">
        <v>509</v>
      </c>
      <c r="C6860" s="204" t="s">
        <v>713</v>
      </c>
      <c r="D6860" s="204" t="s">
        <v>96</v>
      </c>
      <c r="E6860" s="204" t="s">
        <v>721</v>
      </c>
      <c r="F6860" s="205">
        <v>3746.6000000000004</v>
      </c>
      <c r="G6860" s="205">
        <v>2731.3</v>
      </c>
      <c r="H6860">
        <f t="shared" si="121"/>
        <v>2013</v>
      </c>
    </row>
    <row r="6861" spans="1:8" x14ac:dyDescent="0.3">
      <c r="A6861" s="203">
        <v>41355</v>
      </c>
      <c r="B6861" s="204" t="s">
        <v>509</v>
      </c>
      <c r="C6861" s="204" t="s">
        <v>714</v>
      </c>
      <c r="D6861" s="204" t="s">
        <v>96</v>
      </c>
      <c r="E6861" s="204" t="s">
        <v>721</v>
      </c>
      <c r="F6861" s="205">
        <v>685</v>
      </c>
      <c r="G6861" s="205">
        <v>537</v>
      </c>
      <c r="H6861">
        <f t="shared" si="121"/>
        <v>2013</v>
      </c>
    </row>
    <row r="6862" spans="1:8" x14ac:dyDescent="0.3">
      <c r="A6862" s="203">
        <v>41355</v>
      </c>
      <c r="B6862" s="204" t="s">
        <v>509</v>
      </c>
      <c r="C6862" s="204" t="s">
        <v>715</v>
      </c>
      <c r="D6862" s="204" t="s">
        <v>96</v>
      </c>
      <c r="E6862" s="204" t="s">
        <v>721</v>
      </c>
      <c r="F6862" s="205">
        <v>0</v>
      </c>
      <c r="G6862" s="205">
        <v>3524</v>
      </c>
      <c r="H6862">
        <f t="shared" si="121"/>
        <v>2013</v>
      </c>
    </row>
    <row r="6863" spans="1:8" x14ac:dyDescent="0.3">
      <c r="A6863" s="203">
        <v>41355</v>
      </c>
      <c r="B6863" s="204" t="s">
        <v>716</v>
      </c>
      <c r="C6863" s="204" t="s">
        <v>716</v>
      </c>
      <c r="D6863" s="204" t="s">
        <v>96</v>
      </c>
      <c r="E6863" s="204" t="s">
        <v>721</v>
      </c>
      <c r="F6863" s="205">
        <v>1249</v>
      </c>
      <c r="G6863" s="205">
        <v>1528</v>
      </c>
      <c r="H6863">
        <f t="shared" si="121"/>
        <v>2013</v>
      </c>
    </row>
    <row r="6864" spans="1:8" x14ac:dyDescent="0.3">
      <c r="A6864" s="203">
        <v>41355</v>
      </c>
      <c r="B6864" s="204" t="s">
        <v>717</v>
      </c>
      <c r="C6864" s="204" t="s">
        <v>718</v>
      </c>
      <c r="D6864" s="204" t="s">
        <v>96</v>
      </c>
      <c r="E6864" s="204" t="s">
        <v>721</v>
      </c>
      <c r="F6864" s="205">
        <v>1135</v>
      </c>
      <c r="G6864" s="205">
        <v>977</v>
      </c>
      <c r="H6864">
        <f t="shared" si="121"/>
        <v>2013</v>
      </c>
    </row>
    <row r="6865" spans="1:8" x14ac:dyDescent="0.3">
      <c r="A6865" s="203">
        <v>41355</v>
      </c>
      <c r="B6865" s="204" t="s">
        <v>717</v>
      </c>
      <c r="C6865" s="204" t="s">
        <v>719</v>
      </c>
      <c r="D6865" s="204" t="s">
        <v>96</v>
      </c>
      <c r="E6865" s="204" t="s">
        <v>721</v>
      </c>
      <c r="F6865" s="205">
        <v>232</v>
      </c>
      <c r="G6865" s="205">
        <v>1253</v>
      </c>
      <c r="H6865">
        <f t="shared" si="121"/>
        <v>2013</v>
      </c>
    </row>
    <row r="6866" spans="1:8" x14ac:dyDescent="0.3">
      <c r="A6866" s="203">
        <v>41362</v>
      </c>
      <c r="B6866" s="204" t="s">
        <v>134</v>
      </c>
      <c r="C6866" s="204" t="s">
        <v>134</v>
      </c>
      <c r="D6866" s="204" t="s">
        <v>711</v>
      </c>
      <c r="E6866" s="204" t="s">
        <v>712</v>
      </c>
      <c r="F6866" s="205">
        <v>3908</v>
      </c>
      <c r="G6866" s="205">
        <v>10154</v>
      </c>
      <c r="H6866">
        <f t="shared" si="121"/>
        <v>2013</v>
      </c>
    </row>
    <row r="6867" spans="1:8" x14ac:dyDescent="0.3">
      <c r="A6867" s="203">
        <v>41362</v>
      </c>
      <c r="B6867" s="204" t="s">
        <v>509</v>
      </c>
      <c r="C6867" s="204" t="s">
        <v>713</v>
      </c>
      <c r="D6867" s="204" t="s">
        <v>96</v>
      </c>
      <c r="E6867" s="204" t="s">
        <v>712</v>
      </c>
      <c r="F6867" s="205">
        <v>2271.3000000000002</v>
      </c>
      <c r="G6867" s="205">
        <v>2508.7000000000003</v>
      </c>
      <c r="H6867">
        <f t="shared" si="121"/>
        <v>2013</v>
      </c>
    </row>
    <row r="6868" spans="1:8" x14ac:dyDescent="0.3">
      <c r="A6868" s="203">
        <v>41362</v>
      </c>
      <c r="B6868" s="204" t="s">
        <v>509</v>
      </c>
      <c r="C6868" s="204" t="s">
        <v>714</v>
      </c>
      <c r="D6868" s="204" t="s">
        <v>96</v>
      </c>
      <c r="E6868" s="204" t="s">
        <v>712</v>
      </c>
      <c r="F6868" s="205">
        <v>418</v>
      </c>
      <c r="G6868" s="205">
        <v>515</v>
      </c>
      <c r="H6868">
        <f t="shared" si="121"/>
        <v>2013</v>
      </c>
    </row>
    <row r="6869" spans="1:8" x14ac:dyDescent="0.3">
      <c r="A6869" s="203">
        <v>41362</v>
      </c>
      <c r="B6869" s="204" t="s">
        <v>509</v>
      </c>
      <c r="C6869" s="204" t="s">
        <v>715</v>
      </c>
      <c r="D6869" s="204" t="s">
        <v>96</v>
      </c>
      <c r="E6869" s="204" t="s">
        <v>712</v>
      </c>
      <c r="F6869" s="205">
        <v>0</v>
      </c>
      <c r="G6869" s="205">
        <v>3329</v>
      </c>
      <c r="H6869">
        <f t="shared" si="121"/>
        <v>2013</v>
      </c>
    </row>
    <row r="6870" spans="1:8" x14ac:dyDescent="0.3">
      <c r="A6870" s="203">
        <v>41362</v>
      </c>
      <c r="B6870" s="204" t="s">
        <v>716</v>
      </c>
      <c r="C6870" s="204" t="s">
        <v>716</v>
      </c>
      <c r="D6870" s="204" t="s">
        <v>96</v>
      </c>
      <c r="E6870" s="204" t="s">
        <v>712</v>
      </c>
      <c r="F6870" s="205">
        <v>416</v>
      </c>
      <c r="G6870" s="205">
        <v>1771</v>
      </c>
      <c r="H6870">
        <f t="shared" si="121"/>
        <v>2013</v>
      </c>
    </row>
    <row r="6871" spans="1:8" x14ac:dyDescent="0.3">
      <c r="A6871" s="203">
        <v>41362</v>
      </c>
      <c r="B6871" s="204" t="s">
        <v>717</v>
      </c>
      <c r="C6871" s="204" t="s">
        <v>718</v>
      </c>
      <c r="D6871" s="204" t="s">
        <v>96</v>
      </c>
      <c r="E6871" s="204" t="s">
        <v>712</v>
      </c>
      <c r="F6871" s="205">
        <v>715</v>
      </c>
      <c r="G6871" s="205">
        <v>1246</v>
      </c>
      <c r="H6871">
        <f t="shared" si="121"/>
        <v>2013</v>
      </c>
    </row>
    <row r="6872" spans="1:8" x14ac:dyDescent="0.3">
      <c r="A6872" s="203">
        <v>41362</v>
      </c>
      <c r="B6872" s="204" t="s">
        <v>717</v>
      </c>
      <c r="C6872" s="204" t="s">
        <v>719</v>
      </c>
      <c r="D6872" s="204" t="s">
        <v>96</v>
      </c>
      <c r="E6872" s="204" t="s">
        <v>712</v>
      </c>
      <c r="F6872" s="205">
        <v>324</v>
      </c>
      <c r="G6872" s="205">
        <v>237</v>
      </c>
      <c r="H6872">
        <f t="shared" si="121"/>
        <v>2013</v>
      </c>
    </row>
    <row r="6873" spans="1:8" x14ac:dyDescent="0.3">
      <c r="A6873" s="203">
        <v>41362</v>
      </c>
      <c r="B6873" s="204" t="s">
        <v>720</v>
      </c>
      <c r="C6873" s="204" t="s">
        <v>720</v>
      </c>
      <c r="D6873" s="204" t="s">
        <v>96</v>
      </c>
      <c r="E6873" s="204" t="s">
        <v>712</v>
      </c>
      <c r="F6873" s="205">
        <v>58</v>
      </c>
      <c r="G6873" s="205">
        <v>417</v>
      </c>
      <c r="H6873">
        <f t="shared" si="121"/>
        <v>2013</v>
      </c>
    </row>
    <row r="6874" spans="1:8" x14ac:dyDescent="0.3">
      <c r="A6874" s="203">
        <v>41362</v>
      </c>
      <c r="B6874" s="204" t="s">
        <v>720</v>
      </c>
      <c r="C6874" s="204" t="s">
        <v>720</v>
      </c>
      <c r="D6874" s="204" t="s">
        <v>96</v>
      </c>
      <c r="E6874" s="204" t="s">
        <v>721</v>
      </c>
      <c r="F6874" s="205">
        <v>236</v>
      </c>
      <c r="G6874" s="205">
        <v>754</v>
      </c>
      <c r="H6874">
        <f t="shared" si="121"/>
        <v>2013</v>
      </c>
    </row>
    <row r="6875" spans="1:8" x14ac:dyDescent="0.3">
      <c r="A6875" s="203">
        <v>41362</v>
      </c>
      <c r="B6875" s="204" t="s">
        <v>134</v>
      </c>
      <c r="C6875" s="204" t="s">
        <v>134</v>
      </c>
      <c r="D6875" s="204" t="s">
        <v>711</v>
      </c>
      <c r="E6875" s="204" t="s">
        <v>721</v>
      </c>
      <c r="F6875" s="205">
        <v>6858</v>
      </c>
      <c r="G6875" s="205">
        <v>7700</v>
      </c>
      <c r="H6875">
        <f t="shared" si="121"/>
        <v>2013</v>
      </c>
    </row>
    <row r="6876" spans="1:8" x14ac:dyDescent="0.3">
      <c r="A6876" s="203">
        <v>41362</v>
      </c>
      <c r="B6876" s="204" t="s">
        <v>509</v>
      </c>
      <c r="C6876" s="204" t="s">
        <v>713</v>
      </c>
      <c r="D6876" s="204" t="s">
        <v>96</v>
      </c>
      <c r="E6876" s="204" t="s">
        <v>721</v>
      </c>
      <c r="F6876" s="205">
        <v>3731.2000000000003</v>
      </c>
      <c r="G6876" s="205">
        <v>2868.8</v>
      </c>
      <c r="H6876">
        <f t="shared" si="121"/>
        <v>2013</v>
      </c>
    </row>
    <row r="6877" spans="1:8" x14ac:dyDescent="0.3">
      <c r="A6877" s="203">
        <v>41362</v>
      </c>
      <c r="B6877" s="204" t="s">
        <v>509</v>
      </c>
      <c r="C6877" s="204" t="s">
        <v>714</v>
      </c>
      <c r="D6877" s="204" t="s">
        <v>96</v>
      </c>
      <c r="E6877" s="204" t="s">
        <v>721</v>
      </c>
      <c r="F6877" s="205">
        <v>459</v>
      </c>
      <c r="G6877" s="205">
        <v>379</v>
      </c>
      <c r="H6877">
        <f t="shared" si="121"/>
        <v>2013</v>
      </c>
    </row>
    <row r="6878" spans="1:8" x14ac:dyDescent="0.3">
      <c r="A6878" s="203">
        <v>41362</v>
      </c>
      <c r="B6878" s="204" t="s">
        <v>509</v>
      </c>
      <c r="C6878" s="204" t="s">
        <v>715</v>
      </c>
      <c r="D6878" s="204" t="s">
        <v>96</v>
      </c>
      <c r="E6878" s="204" t="s">
        <v>721</v>
      </c>
      <c r="F6878" s="205">
        <v>0</v>
      </c>
      <c r="G6878" s="205">
        <v>3415</v>
      </c>
      <c r="H6878">
        <f t="shared" si="121"/>
        <v>2013</v>
      </c>
    </row>
    <row r="6879" spans="1:8" x14ac:dyDescent="0.3">
      <c r="A6879" s="203">
        <v>41362</v>
      </c>
      <c r="B6879" s="204" t="s">
        <v>716</v>
      </c>
      <c r="C6879" s="204" t="s">
        <v>716</v>
      </c>
      <c r="D6879" s="204" t="s">
        <v>96</v>
      </c>
      <c r="E6879" s="204" t="s">
        <v>721</v>
      </c>
      <c r="F6879" s="205">
        <v>1247</v>
      </c>
      <c r="G6879" s="205">
        <v>1771</v>
      </c>
      <c r="H6879">
        <f t="shared" si="121"/>
        <v>2013</v>
      </c>
    </row>
    <row r="6880" spans="1:8" x14ac:dyDescent="0.3">
      <c r="A6880" s="203">
        <v>41362</v>
      </c>
      <c r="B6880" s="204" t="s">
        <v>717</v>
      </c>
      <c r="C6880" s="204" t="s">
        <v>718</v>
      </c>
      <c r="D6880" s="204" t="s">
        <v>96</v>
      </c>
      <c r="E6880" s="204" t="s">
        <v>721</v>
      </c>
      <c r="F6880" s="205">
        <v>955</v>
      </c>
      <c r="G6880" s="205">
        <v>868</v>
      </c>
      <c r="H6880">
        <f t="shared" si="121"/>
        <v>2013</v>
      </c>
    </row>
    <row r="6881" spans="1:8" x14ac:dyDescent="0.3">
      <c r="A6881" s="203">
        <v>41362</v>
      </c>
      <c r="B6881" s="204" t="s">
        <v>717</v>
      </c>
      <c r="C6881" s="204" t="s">
        <v>719</v>
      </c>
      <c r="D6881" s="204" t="s">
        <v>96</v>
      </c>
      <c r="E6881" s="204" t="s">
        <v>721</v>
      </c>
      <c r="F6881" s="205">
        <v>153</v>
      </c>
      <c r="G6881" s="205">
        <v>869</v>
      </c>
      <c r="H6881">
        <f t="shared" si="121"/>
        <v>2013</v>
      </c>
    </row>
    <row r="6882" spans="1:8" x14ac:dyDescent="0.3">
      <c r="A6882" s="203">
        <v>41369</v>
      </c>
      <c r="B6882" s="204" t="s">
        <v>134</v>
      </c>
      <c r="C6882" s="204" t="s">
        <v>134</v>
      </c>
      <c r="D6882" s="204" t="s">
        <v>711</v>
      </c>
      <c r="E6882" s="204" t="s">
        <v>712</v>
      </c>
      <c r="F6882" s="205">
        <v>4122</v>
      </c>
      <c r="G6882" s="205">
        <v>10100</v>
      </c>
      <c r="H6882">
        <f t="shared" si="121"/>
        <v>2013</v>
      </c>
    </row>
    <row r="6883" spans="1:8" x14ac:dyDescent="0.3">
      <c r="A6883" s="203">
        <v>41369</v>
      </c>
      <c r="B6883" s="204" t="s">
        <v>509</v>
      </c>
      <c r="C6883" s="204" t="s">
        <v>713</v>
      </c>
      <c r="D6883" s="204" t="s">
        <v>96</v>
      </c>
      <c r="E6883" s="204" t="s">
        <v>712</v>
      </c>
      <c r="F6883" s="205">
        <v>2510.1000000000004</v>
      </c>
      <c r="G6883" s="205">
        <v>2921.4</v>
      </c>
      <c r="H6883">
        <f t="shared" si="121"/>
        <v>2013</v>
      </c>
    </row>
    <row r="6884" spans="1:8" x14ac:dyDescent="0.3">
      <c r="A6884" s="203">
        <v>41369</v>
      </c>
      <c r="B6884" s="204" t="s">
        <v>509</v>
      </c>
      <c r="C6884" s="204" t="s">
        <v>714</v>
      </c>
      <c r="D6884" s="204" t="s">
        <v>96</v>
      </c>
      <c r="E6884" s="204" t="s">
        <v>712</v>
      </c>
      <c r="F6884" s="205">
        <v>131</v>
      </c>
      <c r="G6884" s="205">
        <v>422</v>
      </c>
      <c r="H6884">
        <f t="shared" si="121"/>
        <v>2013</v>
      </c>
    </row>
    <row r="6885" spans="1:8" x14ac:dyDescent="0.3">
      <c r="A6885" s="203">
        <v>41369</v>
      </c>
      <c r="B6885" s="204" t="s">
        <v>509</v>
      </c>
      <c r="C6885" s="204" t="s">
        <v>715</v>
      </c>
      <c r="D6885" s="204" t="s">
        <v>96</v>
      </c>
      <c r="E6885" s="204" t="s">
        <v>712</v>
      </c>
      <c r="F6885" s="205">
        <v>0</v>
      </c>
      <c r="G6885" s="205">
        <v>3197</v>
      </c>
      <c r="H6885">
        <f t="shared" si="121"/>
        <v>2013</v>
      </c>
    </row>
    <row r="6886" spans="1:8" x14ac:dyDescent="0.3">
      <c r="A6886" s="203">
        <v>41369</v>
      </c>
      <c r="B6886" s="204" t="s">
        <v>716</v>
      </c>
      <c r="C6886" s="204" t="s">
        <v>716</v>
      </c>
      <c r="D6886" s="204" t="s">
        <v>96</v>
      </c>
      <c r="E6886" s="204" t="s">
        <v>712</v>
      </c>
      <c r="F6886" s="205">
        <v>446</v>
      </c>
      <c r="G6886" s="205">
        <v>1678</v>
      </c>
      <c r="H6886">
        <f t="shared" si="121"/>
        <v>2013</v>
      </c>
    </row>
    <row r="6887" spans="1:8" x14ac:dyDescent="0.3">
      <c r="A6887" s="203">
        <v>41369</v>
      </c>
      <c r="B6887" s="204" t="s">
        <v>717</v>
      </c>
      <c r="C6887" s="204" t="s">
        <v>718</v>
      </c>
      <c r="D6887" s="204" t="s">
        <v>96</v>
      </c>
      <c r="E6887" s="204" t="s">
        <v>712</v>
      </c>
      <c r="F6887" s="205">
        <v>491</v>
      </c>
      <c r="G6887" s="205">
        <v>1165</v>
      </c>
      <c r="H6887">
        <f t="shared" si="121"/>
        <v>2013</v>
      </c>
    </row>
    <row r="6888" spans="1:8" x14ac:dyDescent="0.3">
      <c r="A6888" s="203">
        <v>41369</v>
      </c>
      <c r="B6888" s="204" t="s">
        <v>717</v>
      </c>
      <c r="C6888" s="204" t="s">
        <v>719</v>
      </c>
      <c r="D6888" s="204" t="s">
        <v>96</v>
      </c>
      <c r="E6888" s="204" t="s">
        <v>712</v>
      </c>
      <c r="F6888" s="205">
        <v>377</v>
      </c>
      <c r="G6888" s="205">
        <v>238</v>
      </c>
      <c r="H6888">
        <f t="shared" si="121"/>
        <v>2013</v>
      </c>
    </row>
    <row r="6889" spans="1:8" x14ac:dyDescent="0.3">
      <c r="A6889" s="203">
        <v>41369</v>
      </c>
      <c r="B6889" s="204" t="s">
        <v>720</v>
      </c>
      <c r="C6889" s="204" t="s">
        <v>720</v>
      </c>
      <c r="D6889" s="204" t="s">
        <v>96</v>
      </c>
      <c r="E6889" s="204" t="s">
        <v>712</v>
      </c>
      <c r="F6889" s="205">
        <v>78</v>
      </c>
      <c r="G6889" s="205">
        <v>427</v>
      </c>
      <c r="H6889">
        <f t="shared" si="121"/>
        <v>2013</v>
      </c>
    </row>
    <row r="6890" spans="1:8" x14ac:dyDescent="0.3">
      <c r="A6890" s="203">
        <v>41369</v>
      </c>
      <c r="B6890" s="204" t="s">
        <v>720</v>
      </c>
      <c r="C6890" s="204" t="s">
        <v>720</v>
      </c>
      <c r="D6890" s="204" t="s">
        <v>96</v>
      </c>
      <c r="E6890" s="204" t="s">
        <v>721</v>
      </c>
      <c r="F6890" s="205">
        <v>52</v>
      </c>
      <c r="G6890" s="205">
        <v>628</v>
      </c>
      <c r="H6890">
        <f t="shared" si="121"/>
        <v>2013</v>
      </c>
    </row>
    <row r="6891" spans="1:8" x14ac:dyDescent="0.3">
      <c r="A6891" s="203">
        <v>41369</v>
      </c>
      <c r="B6891" s="204" t="s">
        <v>134</v>
      </c>
      <c r="C6891" s="204" t="s">
        <v>134</v>
      </c>
      <c r="D6891" s="204" t="s">
        <v>711</v>
      </c>
      <c r="E6891" s="204" t="s">
        <v>721</v>
      </c>
      <c r="F6891" s="205">
        <v>6841</v>
      </c>
      <c r="G6891" s="205">
        <v>7275</v>
      </c>
      <c r="H6891">
        <f t="shared" si="121"/>
        <v>2013</v>
      </c>
    </row>
    <row r="6892" spans="1:8" x14ac:dyDescent="0.3">
      <c r="A6892" s="203">
        <v>41369</v>
      </c>
      <c r="B6892" s="204" t="s">
        <v>509</v>
      </c>
      <c r="C6892" s="204" t="s">
        <v>713</v>
      </c>
      <c r="D6892" s="204" t="s">
        <v>96</v>
      </c>
      <c r="E6892" s="204" t="s">
        <v>721</v>
      </c>
      <c r="F6892" s="205">
        <v>3780.7000000000003</v>
      </c>
      <c r="G6892" s="205">
        <v>2932.6000000000004</v>
      </c>
      <c r="H6892">
        <f t="shared" si="121"/>
        <v>2013</v>
      </c>
    </row>
    <row r="6893" spans="1:8" x14ac:dyDescent="0.3">
      <c r="A6893" s="203">
        <v>41369</v>
      </c>
      <c r="B6893" s="204" t="s">
        <v>509</v>
      </c>
      <c r="C6893" s="204" t="s">
        <v>714</v>
      </c>
      <c r="D6893" s="204" t="s">
        <v>96</v>
      </c>
      <c r="E6893" s="204" t="s">
        <v>721</v>
      </c>
      <c r="F6893" s="205">
        <v>729</v>
      </c>
      <c r="G6893" s="205">
        <v>449</v>
      </c>
      <c r="H6893">
        <f t="shared" si="121"/>
        <v>2013</v>
      </c>
    </row>
    <row r="6894" spans="1:8" x14ac:dyDescent="0.3">
      <c r="A6894" s="203">
        <v>41369</v>
      </c>
      <c r="B6894" s="204" t="s">
        <v>509</v>
      </c>
      <c r="C6894" s="204" t="s">
        <v>715</v>
      </c>
      <c r="D6894" s="204" t="s">
        <v>96</v>
      </c>
      <c r="E6894" s="204" t="s">
        <v>721</v>
      </c>
      <c r="F6894" s="205">
        <v>0</v>
      </c>
      <c r="G6894" s="205">
        <v>3294</v>
      </c>
      <c r="H6894">
        <f t="shared" si="121"/>
        <v>2013</v>
      </c>
    </row>
    <row r="6895" spans="1:8" x14ac:dyDescent="0.3">
      <c r="A6895" s="203">
        <v>41369</v>
      </c>
      <c r="B6895" s="204" t="s">
        <v>716</v>
      </c>
      <c r="C6895" s="204" t="s">
        <v>716</v>
      </c>
      <c r="D6895" s="204" t="s">
        <v>96</v>
      </c>
      <c r="E6895" s="204" t="s">
        <v>721</v>
      </c>
      <c r="F6895" s="205">
        <v>1264</v>
      </c>
      <c r="G6895" s="205">
        <v>1728</v>
      </c>
      <c r="H6895">
        <f t="shared" si="121"/>
        <v>2013</v>
      </c>
    </row>
    <row r="6896" spans="1:8" x14ac:dyDescent="0.3">
      <c r="A6896" s="203">
        <v>41369</v>
      </c>
      <c r="B6896" s="204" t="s">
        <v>717</v>
      </c>
      <c r="C6896" s="204" t="s">
        <v>718</v>
      </c>
      <c r="D6896" s="204" t="s">
        <v>96</v>
      </c>
      <c r="E6896" s="204" t="s">
        <v>721</v>
      </c>
      <c r="F6896" s="205">
        <v>956</v>
      </c>
      <c r="G6896" s="205">
        <v>1042</v>
      </c>
      <c r="H6896">
        <f t="shared" si="121"/>
        <v>2013</v>
      </c>
    </row>
    <row r="6897" spans="1:8" x14ac:dyDescent="0.3">
      <c r="A6897" s="203">
        <v>41369</v>
      </c>
      <c r="B6897" s="204" t="s">
        <v>717</v>
      </c>
      <c r="C6897" s="204" t="s">
        <v>719</v>
      </c>
      <c r="D6897" s="204" t="s">
        <v>96</v>
      </c>
      <c r="E6897" s="204" t="s">
        <v>721</v>
      </c>
      <c r="F6897" s="205">
        <v>604</v>
      </c>
      <c r="G6897" s="205">
        <v>997</v>
      </c>
      <c r="H6897">
        <f t="shared" si="121"/>
        <v>2013</v>
      </c>
    </row>
    <row r="6898" spans="1:8" x14ac:dyDescent="0.3">
      <c r="A6898" s="203">
        <v>41376</v>
      </c>
      <c r="B6898" s="204" t="s">
        <v>134</v>
      </c>
      <c r="C6898" s="204" t="s">
        <v>134</v>
      </c>
      <c r="D6898" s="204" t="s">
        <v>711</v>
      </c>
      <c r="E6898" s="204" t="s">
        <v>712</v>
      </c>
      <c r="F6898" s="205">
        <v>3888</v>
      </c>
      <c r="G6898" s="205">
        <v>9761</v>
      </c>
      <c r="H6898">
        <f t="shared" si="121"/>
        <v>2013</v>
      </c>
    </row>
    <row r="6899" spans="1:8" x14ac:dyDescent="0.3">
      <c r="A6899" s="203">
        <v>41376</v>
      </c>
      <c r="B6899" s="204" t="s">
        <v>509</v>
      </c>
      <c r="C6899" s="204" t="s">
        <v>713</v>
      </c>
      <c r="D6899" s="204" t="s">
        <v>96</v>
      </c>
      <c r="E6899" s="204" t="s">
        <v>712</v>
      </c>
      <c r="F6899" s="205">
        <v>2225.6000000000004</v>
      </c>
      <c r="G6899" s="205">
        <v>2483.1000000000004</v>
      </c>
      <c r="H6899">
        <f t="shared" si="121"/>
        <v>2013</v>
      </c>
    </row>
    <row r="6900" spans="1:8" x14ac:dyDescent="0.3">
      <c r="A6900" s="203">
        <v>41376</v>
      </c>
      <c r="B6900" s="204" t="s">
        <v>509</v>
      </c>
      <c r="C6900" s="204" t="s">
        <v>714</v>
      </c>
      <c r="D6900" s="204" t="s">
        <v>96</v>
      </c>
      <c r="E6900" s="204" t="s">
        <v>712</v>
      </c>
      <c r="F6900" s="205">
        <v>453</v>
      </c>
      <c r="G6900" s="205">
        <v>343</v>
      </c>
      <c r="H6900">
        <f t="shared" si="121"/>
        <v>2013</v>
      </c>
    </row>
    <row r="6901" spans="1:8" x14ac:dyDescent="0.3">
      <c r="A6901" s="203">
        <v>41376</v>
      </c>
      <c r="B6901" s="204" t="s">
        <v>509</v>
      </c>
      <c r="C6901" s="204" t="s">
        <v>715</v>
      </c>
      <c r="D6901" s="204" t="s">
        <v>96</v>
      </c>
      <c r="E6901" s="204" t="s">
        <v>712</v>
      </c>
      <c r="F6901" s="205">
        <v>0</v>
      </c>
      <c r="G6901" s="205">
        <v>3072</v>
      </c>
      <c r="H6901">
        <f t="shared" si="121"/>
        <v>2013</v>
      </c>
    </row>
    <row r="6902" spans="1:8" x14ac:dyDescent="0.3">
      <c r="A6902" s="203">
        <v>41376</v>
      </c>
      <c r="B6902" s="204" t="s">
        <v>716</v>
      </c>
      <c r="C6902" s="204" t="s">
        <v>716</v>
      </c>
      <c r="D6902" s="204" t="s">
        <v>96</v>
      </c>
      <c r="E6902" s="204" t="s">
        <v>712</v>
      </c>
      <c r="F6902" s="205">
        <v>311</v>
      </c>
      <c r="G6902" s="205">
        <v>1775</v>
      </c>
      <c r="H6902">
        <f t="shared" si="121"/>
        <v>2013</v>
      </c>
    </row>
    <row r="6903" spans="1:8" x14ac:dyDescent="0.3">
      <c r="A6903" s="203">
        <v>41376</v>
      </c>
      <c r="B6903" s="204" t="s">
        <v>717</v>
      </c>
      <c r="C6903" s="204" t="s">
        <v>718</v>
      </c>
      <c r="D6903" s="204" t="s">
        <v>96</v>
      </c>
      <c r="E6903" s="204" t="s">
        <v>712</v>
      </c>
      <c r="F6903" s="205">
        <v>979</v>
      </c>
      <c r="G6903" s="205">
        <v>1604</v>
      </c>
      <c r="H6903">
        <f t="shared" si="121"/>
        <v>2013</v>
      </c>
    </row>
    <row r="6904" spans="1:8" x14ac:dyDescent="0.3">
      <c r="A6904" s="203">
        <v>41376</v>
      </c>
      <c r="B6904" s="204" t="s">
        <v>717</v>
      </c>
      <c r="C6904" s="204" t="s">
        <v>719</v>
      </c>
      <c r="D6904" s="204" t="s">
        <v>96</v>
      </c>
      <c r="E6904" s="204" t="s">
        <v>712</v>
      </c>
      <c r="F6904" s="205">
        <v>71</v>
      </c>
      <c r="G6904" s="205">
        <v>225</v>
      </c>
      <c r="H6904">
        <f t="shared" si="121"/>
        <v>2013</v>
      </c>
    </row>
    <row r="6905" spans="1:8" x14ac:dyDescent="0.3">
      <c r="A6905" s="203">
        <v>41376</v>
      </c>
      <c r="B6905" s="204" t="s">
        <v>720</v>
      </c>
      <c r="C6905" s="204" t="s">
        <v>720</v>
      </c>
      <c r="D6905" s="204" t="s">
        <v>96</v>
      </c>
      <c r="E6905" s="204" t="s">
        <v>712</v>
      </c>
      <c r="F6905" s="205">
        <v>84</v>
      </c>
      <c r="G6905" s="205">
        <v>306</v>
      </c>
      <c r="H6905">
        <f t="shared" si="121"/>
        <v>2013</v>
      </c>
    </row>
    <row r="6906" spans="1:8" x14ac:dyDescent="0.3">
      <c r="A6906" s="203">
        <v>41376</v>
      </c>
      <c r="B6906" s="204" t="s">
        <v>720</v>
      </c>
      <c r="C6906" s="204" t="s">
        <v>720</v>
      </c>
      <c r="D6906" s="204" t="s">
        <v>96</v>
      </c>
      <c r="E6906" s="204" t="s">
        <v>721</v>
      </c>
      <c r="F6906" s="205">
        <v>24</v>
      </c>
      <c r="G6906" s="205">
        <v>682</v>
      </c>
      <c r="H6906">
        <f t="shared" si="121"/>
        <v>2013</v>
      </c>
    </row>
    <row r="6907" spans="1:8" x14ac:dyDescent="0.3">
      <c r="A6907" s="203">
        <v>41376</v>
      </c>
      <c r="B6907" s="204" t="s">
        <v>134</v>
      </c>
      <c r="C6907" s="204" t="s">
        <v>134</v>
      </c>
      <c r="D6907" s="204" t="s">
        <v>711</v>
      </c>
      <c r="E6907" s="204" t="s">
        <v>721</v>
      </c>
      <c r="F6907" s="205">
        <v>6874</v>
      </c>
      <c r="G6907" s="205">
        <v>7732</v>
      </c>
      <c r="H6907">
        <f t="shared" si="121"/>
        <v>2013</v>
      </c>
    </row>
    <row r="6908" spans="1:8" x14ac:dyDescent="0.3">
      <c r="A6908" s="203">
        <v>41376</v>
      </c>
      <c r="B6908" s="204" t="s">
        <v>509</v>
      </c>
      <c r="C6908" s="204" t="s">
        <v>713</v>
      </c>
      <c r="D6908" s="204" t="s">
        <v>96</v>
      </c>
      <c r="E6908" s="204" t="s">
        <v>721</v>
      </c>
      <c r="F6908" s="205">
        <v>3840.1000000000004</v>
      </c>
      <c r="G6908" s="205">
        <v>2751.1000000000004</v>
      </c>
      <c r="H6908">
        <f t="shared" si="121"/>
        <v>2013</v>
      </c>
    </row>
    <row r="6909" spans="1:8" x14ac:dyDescent="0.3">
      <c r="A6909" s="203">
        <v>41376</v>
      </c>
      <c r="B6909" s="204" t="s">
        <v>509</v>
      </c>
      <c r="C6909" s="204" t="s">
        <v>714</v>
      </c>
      <c r="D6909" s="204" t="s">
        <v>96</v>
      </c>
      <c r="E6909" s="204" t="s">
        <v>721</v>
      </c>
      <c r="F6909" s="205">
        <v>391</v>
      </c>
      <c r="G6909" s="205">
        <v>349</v>
      </c>
      <c r="H6909">
        <f t="shared" si="121"/>
        <v>2013</v>
      </c>
    </row>
    <row r="6910" spans="1:8" x14ac:dyDescent="0.3">
      <c r="A6910" s="203">
        <v>41376</v>
      </c>
      <c r="B6910" s="204" t="s">
        <v>509</v>
      </c>
      <c r="C6910" s="204" t="s">
        <v>715</v>
      </c>
      <c r="D6910" s="204" t="s">
        <v>96</v>
      </c>
      <c r="E6910" s="204" t="s">
        <v>721</v>
      </c>
      <c r="F6910" s="205">
        <v>0</v>
      </c>
      <c r="G6910" s="205">
        <v>3054</v>
      </c>
      <c r="H6910">
        <f t="shared" si="121"/>
        <v>2013</v>
      </c>
    </row>
    <row r="6911" spans="1:8" x14ac:dyDescent="0.3">
      <c r="A6911" s="203">
        <v>41376</v>
      </c>
      <c r="B6911" s="204" t="s">
        <v>716</v>
      </c>
      <c r="C6911" s="204" t="s">
        <v>716</v>
      </c>
      <c r="D6911" s="204" t="s">
        <v>96</v>
      </c>
      <c r="E6911" s="204" t="s">
        <v>721</v>
      </c>
      <c r="F6911" s="205">
        <v>1224</v>
      </c>
      <c r="G6911" s="205">
        <v>1716</v>
      </c>
      <c r="H6911">
        <f t="shared" si="121"/>
        <v>2013</v>
      </c>
    </row>
    <row r="6912" spans="1:8" x14ac:dyDescent="0.3">
      <c r="A6912" s="203">
        <v>41376</v>
      </c>
      <c r="B6912" s="204" t="s">
        <v>717</v>
      </c>
      <c r="C6912" s="204" t="s">
        <v>718</v>
      </c>
      <c r="D6912" s="204" t="s">
        <v>96</v>
      </c>
      <c r="E6912" s="204" t="s">
        <v>721</v>
      </c>
      <c r="F6912" s="205">
        <v>1067</v>
      </c>
      <c r="G6912" s="205">
        <v>1076</v>
      </c>
      <c r="H6912">
        <f t="shared" si="121"/>
        <v>2013</v>
      </c>
    </row>
    <row r="6913" spans="1:8" x14ac:dyDescent="0.3">
      <c r="A6913" s="203">
        <v>41376</v>
      </c>
      <c r="B6913" s="204" t="s">
        <v>717</v>
      </c>
      <c r="C6913" s="204" t="s">
        <v>719</v>
      </c>
      <c r="D6913" s="204" t="s">
        <v>96</v>
      </c>
      <c r="E6913" s="204" t="s">
        <v>721</v>
      </c>
      <c r="F6913" s="205">
        <v>308</v>
      </c>
      <c r="G6913" s="205">
        <v>959</v>
      </c>
      <c r="H6913">
        <f t="shared" si="121"/>
        <v>2013</v>
      </c>
    </row>
    <row r="6914" spans="1:8" x14ac:dyDescent="0.3">
      <c r="A6914" s="203">
        <v>41383</v>
      </c>
      <c r="B6914" s="204" t="s">
        <v>134</v>
      </c>
      <c r="C6914" s="204" t="s">
        <v>134</v>
      </c>
      <c r="D6914" s="204" t="s">
        <v>711</v>
      </c>
      <c r="E6914" s="204" t="s">
        <v>712</v>
      </c>
      <c r="F6914" s="205">
        <v>3783</v>
      </c>
      <c r="G6914" s="205">
        <v>9509</v>
      </c>
      <c r="H6914">
        <f t="shared" si="121"/>
        <v>2013</v>
      </c>
    </row>
    <row r="6915" spans="1:8" x14ac:dyDescent="0.3">
      <c r="A6915" s="203">
        <v>41383</v>
      </c>
      <c r="B6915" s="204" t="s">
        <v>509</v>
      </c>
      <c r="C6915" s="204" t="s">
        <v>713</v>
      </c>
      <c r="D6915" s="204" t="s">
        <v>96</v>
      </c>
      <c r="E6915" s="204" t="s">
        <v>712</v>
      </c>
      <c r="F6915" s="205">
        <v>2465</v>
      </c>
      <c r="G6915" s="205">
        <v>2210.6000000000004</v>
      </c>
      <c r="H6915">
        <f t="shared" ref="H6915:H6978" si="122">YEAR(A6915)</f>
        <v>2013</v>
      </c>
    </row>
    <row r="6916" spans="1:8" x14ac:dyDescent="0.3">
      <c r="A6916" s="203">
        <v>41383</v>
      </c>
      <c r="B6916" s="204" t="s">
        <v>509</v>
      </c>
      <c r="C6916" s="204" t="s">
        <v>714</v>
      </c>
      <c r="D6916" s="204" t="s">
        <v>96</v>
      </c>
      <c r="E6916" s="204" t="s">
        <v>712</v>
      </c>
      <c r="F6916" s="205">
        <v>381</v>
      </c>
      <c r="G6916" s="205">
        <v>339</v>
      </c>
      <c r="H6916">
        <f t="shared" si="122"/>
        <v>2013</v>
      </c>
    </row>
    <row r="6917" spans="1:8" x14ac:dyDescent="0.3">
      <c r="A6917" s="203">
        <v>41383</v>
      </c>
      <c r="B6917" s="204" t="s">
        <v>509</v>
      </c>
      <c r="C6917" s="204" t="s">
        <v>715</v>
      </c>
      <c r="D6917" s="204" t="s">
        <v>96</v>
      </c>
      <c r="E6917" s="204" t="s">
        <v>712</v>
      </c>
      <c r="F6917" s="205">
        <v>0</v>
      </c>
      <c r="G6917" s="205">
        <v>3111</v>
      </c>
      <c r="H6917">
        <f t="shared" si="122"/>
        <v>2013</v>
      </c>
    </row>
    <row r="6918" spans="1:8" x14ac:dyDescent="0.3">
      <c r="A6918" s="203">
        <v>41383</v>
      </c>
      <c r="B6918" s="204" t="s">
        <v>716</v>
      </c>
      <c r="C6918" s="204" t="s">
        <v>716</v>
      </c>
      <c r="D6918" s="204" t="s">
        <v>96</v>
      </c>
      <c r="E6918" s="204" t="s">
        <v>712</v>
      </c>
      <c r="F6918" s="205">
        <v>382</v>
      </c>
      <c r="G6918" s="205">
        <v>1545</v>
      </c>
      <c r="H6918">
        <f t="shared" si="122"/>
        <v>2013</v>
      </c>
    </row>
    <row r="6919" spans="1:8" x14ac:dyDescent="0.3">
      <c r="A6919" s="203">
        <v>41383</v>
      </c>
      <c r="B6919" s="204" t="s">
        <v>717</v>
      </c>
      <c r="C6919" s="204" t="s">
        <v>718</v>
      </c>
      <c r="D6919" s="204" t="s">
        <v>96</v>
      </c>
      <c r="E6919" s="204" t="s">
        <v>712</v>
      </c>
      <c r="F6919" s="205">
        <v>783</v>
      </c>
      <c r="G6919" s="205">
        <v>1437</v>
      </c>
      <c r="H6919">
        <f t="shared" si="122"/>
        <v>2013</v>
      </c>
    </row>
    <row r="6920" spans="1:8" x14ac:dyDescent="0.3">
      <c r="A6920" s="203">
        <v>41383</v>
      </c>
      <c r="B6920" s="204" t="s">
        <v>717</v>
      </c>
      <c r="C6920" s="204" t="s">
        <v>719</v>
      </c>
      <c r="D6920" s="204" t="s">
        <v>96</v>
      </c>
      <c r="E6920" s="204" t="s">
        <v>712</v>
      </c>
      <c r="F6920" s="205">
        <v>167</v>
      </c>
      <c r="G6920" s="205">
        <v>211</v>
      </c>
      <c r="H6920">
        <f t="shared" si="122"/>
        <v>2013</v>
      </c>
    </row>
    <row r="6921" spans="1:8" x14ac:dyDescent="0.3">
      <c r="A6921" s="203">
        <v>41383</v>
      </c>
      <c r="B6921" s="204" t="s">
        <v>720</v>
      </c>
      <c r="C6921" s="204" t="s">
        <v>720</v>
      </c>
      <c r="D6921" s="204" t="s">
        <v>96</v>
      </c>
      <c r="E6921" s="204" t="s">
        <v>712</v>
      </c>
      <c r="F6921" s="205">
        <v>84</v>
      </c>
      <c r="G6921" s="205">
        <v>300</v>
      </c>
      <c r="H6921">
        <f t="shared" si="122"/>
        <v>2013</v>
      </c>
    </row>
    <row r="6922" spans="1:8" x14ac:dyDescent="0.3">
      <c r="A6922" s="203">
        <v>41383</v>
      </c>
      <c r="B6922" s="204" t="s">
        <v>720</v>
      </c>
      <c r="C6922" s="204" t="s">
        <v>720</v>
      </c>
      <c r="D6922" s="204" t="s">
        <v>96</v>
      </c>
      <c r="E6922" s="204" t="s">
        <v>721</v>
      </c>
      <c r="F6922" s="205">
        <v>59</v>
      </c>
      <c r="G6922" s="205">
        <v>588</v>
      </c>
      <c r="H6922">
        <f t="shared" si="122"/>
        <v>2013</v>
      </c>
    </row>
    <row r="6923" spans="1:8" x14ac:dyDescent="0.3">
      <c r="A6923" s="203">
        <v>41383</v>
      </c>
      <c r="B6923" s="204" t="s">
        <v>134</v>
      </c>
      <c r="C6923" s="204" t="s">
        <v>134</v>
      </c>
      <c r="D6923" s="204" t="s">
        <v>711</v>
      </c>
      <c r="E6923" s="204" t="s">
        <v>721</v>
      </c>
      <c r="F6923" s="205">
        <v>6855</v>
      </c>
      <c r="G6923" s="205">
        <v>7173</v>
      </c>
      <c r="H6923">
        <f t="shared" si="122"/>
        <v>2013</v>
      </c>
    </row>
    <row r="6924" spans="1:8" x14ac:dyDescent="0.3">
      <c r="A6924" s="203">
        <v>41383</v>
      </c>
      <c r="B6924" s="204" t="s">
        <v>509</v>
      </c>
      <c r="C6924" s="204" t="s">
        <v>713</v>
      </c>
      <c r="D6924" s="204" t="s">
        <v>96</v>
      </c>
      <c r="E6924" s="204" t="s">
        <v>721</v>
      </c>
      <c r="F6924" s="205">
        <v>3588.2000000000003</v>
      </c>
      <c r="G6924" s="205">
        <v>2286.9</v>
      </c>
      <c r="H6924">
        <f t="shared" si="122"/>
        <v>2013</v>
      </c>
    </row>
    <row r="6925" spans="1:8" x14ac:dyDescent="0.3">
      <c r="A6925" s="203">
        <v>41383</v>
      </c>
      <c r="B6925" s="204" t="s">
        <v>509</v>
      </c>
      <c r="C6925" s="204" t="s">
        <v>714</v>
      </c>
      <c r="D6925" s="204" t="s">
        <v>96</v>
      </c>
      <c r="E6925" s="204" t="s">
        <v>721</v>
      </c>
      <c r="F6925" s="205">
        <v>488</v>
      </c>
      <c r="G6925" s="205">
        <v>452</v>
      </c>
      <c r="H6925">
        <f t="shared" si="122"/>
        <v>2013</v>
      </c>
    </row>
    <row r="6926" spans="1:8" x14ac:dyDescent="0.3">
      <c r="A6926" s="203">
        <v>41383</v>
      </c>
      <c r="B6926" s="204" t="s">
        <v>509</v>
      </c>
      <c r="C6926" s="204" t="s">
        <v>715</v>
      </c>
      <c r="D6926" s="204" t="s">
        <v>96</v>
      </c>
      <c r="E6926" s="204" t="s">
        <v>721</v>
      </c>
      <c r="F6926" s="205">
        <v>0</v>
      </c>
      <c r="G6926" s="205">
        <v>3003</v>
      </c>
      <c r="H6926">
        <f t="shared" si="122"/>
        <v>2013</v>
      </c>
    </row>
    <row r="6927" spans="1:8" x14ac:dyDescent="0.3">
      <c r="A6927" s="203">
        <v>41383</v>
      </c>
      <c r="B6927" s="204" t="s">
        <v>716</v>
      </c>
      <c r="C6927" s="204" t="s">
        <v>716</v>
      </c>
      <c r="D6927" s="204" t="s">
        <v>96</v>
      </c>
      <c r="E6927" s="204" t="s">
        <v>721</v>
      </c>
      <c r="F6927" s="205">
        <v>1293</v>
      </c>
      <c r="G6927" s="205">
        <v>1522</v>
      </c>
      <c r="H6927">
        <f t="shared" si="122"/>
        <v>2013</v>
      </c>
    </row>
    <row r="6928" spans="1:8" x14ac:dyDescent="0.3">
      <c r="A6928" s="203">
        <v>41383</v>
      </c>
      <c r="B6928" s="204" t="s">
        <v>717</v>
      </c>
      <c r="C6928" s="204" t="s">
        <v>718</v>
      </c>
      <c r="D6928" s="204" t="s">
        <v>96</v>
      </c>
      <c r="E6928" s="204" t="s">
        <v>721</v>
      </c>
      <c r="F6928" s="205">
        <v>1021</v>
      </c>
      <c r="G6928" s="205">
        <v>1152</v>
      </c>
      <c r="H6928">
        <f t="shared" si="122"/>
        <v>2013</v>
      </c>
    </row>
    <row r="6929" spans="1:8" x14ac:dyDescent="0.3">
      <c r="A6929" s="203">
        <v>41383</v>
      </c>
      <c r="B6929" s="204" t="s">
        <v>717</v>
      </c>
      <c r="C6929" s="204" t="s">
        <v>719</v>
      </c>
      <c r="D6929" s="204" t="s">
        <v>96</v>
      </c>
      <c r="E6929" s="204" t="s">
        <v>721</v>
      </c>
      <c r="F6929" s="205">
        <v>311</v>
      </c>
      <c r="G6929" s="205">
        <v>993</v>
      </c>
      <c r="H6929">
        <f t="shared" si="122"/>
        <v>2013</v>
      </c>
    </row>
    <row r="6930" spans="1:8" x14ac:dyDescent="0.3">
      <c r="A6930" s="203">
        <v>41390</v>
      </c>
      <c r="B6930" s="204" t="s">
        <v>134</v>
      </c>
      <c r="C6930" s="204" t="s">
        <v>134</v>
      </c>
      <c r="D6930" s="204" t="s">
        <v>711</v>
      </c>
      <c r="E6930" s="204" t="s">
        <v>712</v>
      </c>
      <c r="F6930" s="205">
        <v>3911</v>
      </c>
      <c r="G6930" s="205">
        <v>9049</v>
      </c>
      <c r="H6930">
        <f t="shared" si="122"/>
        <v>2013</v>
      </c>
    </row>
    <row r="6931" spans="1:8" x14ac:dyDescent="0.3">
      <c r="A6931" s="203">
        <v>41390</v>
      </c>
      <c r="B6931" s="204" t="s">
        <v>509</v>
      </c>
      <c r="C6931" s="204" t="s">
        <v>713</v>
      </c>
      <c r="D6931" s="204" t="s">
        <v>96</v>
      </c>
      <c r="E6931" s="204" t="s">
        <v>712</v>
      </c>
      <c r="F6931" s="205">
        <v>2183.1999999999998</v>
      </c>
      <c r="G6931" s="205">
        <v>1641.5000000000002</v>
      </c>
      <c r="H6931">
        <f t="shared" si="122"/>
        <v>2013</v>
      </c>
    </row>
    <row r="6932" spans="1:8" x14ac:dyDescent="0.3">
      <c r="A6932" s="203">
        <v>41390</v>
      </c>
      <c r="B6932" s="204" t="s">
        <v>509</v>
      </c>
      <c r="C6932" s="204" t="s">
        <v>714</v>
      </c>
      <c r="D6932" s="204" t="s">
        <v>96</v>
      </c>
      <c r="E6932" s="204" t="s">
        <v>712</v>
      </c>
      <c r="F6932" s="205">
        <v>366</v>
      </c>
      <c r="G6932" s="205">
        <v>457</v>
      </c>
      <c r="H6932">
        <f t="shared" si="122"/>
        <v>2013</v>
      </c>
    </row>
    <row r="6933" spans="1:8" x14ac:dyDescent="0.3">
      <c r="A6933" s="203">
        <v>41390</v>
      </c>
      <c r="B6933" s="204" t="s">
        <v>509</v>
      </c>
      <c r="C6933" s="204" t="s">
        <v>715</v>
      </c>
      <c r="D6933" s="204" t="s">
        <v>96</v>
      </c>
      <c r="E6933" s="204" t="s">
        <v>712</v>
      </c>
      <c r="F6933" s="205">
        <v>0</v>
      </c>
      <c r="G6933" s="205">
        <v>3106</v>
      </c>
      <c r="H6933">
        <f t="shared" si="122"/>
        <v>2013</v>
      </c>
    </row>
    <row r="6934" spans="1:8" x14ac:dyDescent="0.3">
      <c r="A6934" s="203">
        <v>41390</v>
      </c>
      <c r="B6934" s="204" t="s">
        <v>716</v>
      </c>
      <c r="C6934" s="204" t="s">
        <v>716</v>
      </c>
      <c r="D6934" s="204" t="s">
        <v>96</v>
      </c>
      <c r="E6934" s="204" t="s">
        <v>712</v>
      </c>
      <c r="F6934" s="205">
        <v>427</v>
      </c>
      <c r="G6934" s="205">
        <v>1719</v>
      </c>
      <c r="H6934">
        <f t="shared" si="122"/>
        <v>2013</v>
      </c>
    </row>
    <row r="6935" spans="1:8" x14ac:dyDescent="0.3">
      <c r="A6935" s="203">
        <v>41390</v>
      </c>
      <c r="B6935" s="204" t="s">
        <v>717</v>
      </c>
      <c r="C6935" s="204" t="s">
        <v>718</v>
      </c>
      <c r="D6935" s="204" t="s">
        <v>96</v>
      </c>
      <c r="E6935" s="204" t="s">
        <v>712</v>
      </c>
      <c r="F6935" s="205">
        <v>453</v>
      </c>
      <c r="G6935" s="205">
        <v>1041</v>
      </c>
      <c r="H6935">
        <f t="shared" si="122"/>
        <v>2013</v>
      </c>
    </row>
    <row r="6936" spans="1:8" x14ac:dyDescent="0.3">
      <c r="A6936" s="203">
        <v>41390</v>
      </c>
      <c r="B6936" s="204" t="s">
        <v>717</v>
      </c>
      <c r="C6936" s="204" t="s">
        <v>719</v>
      </c>
      <c r="D6936" s="204" t="s">
        <v>96</v>
      </c>
      <c r="E6936" s="204" t="s">
        <v>712</v>
      </c>
      <c r="F6936" s="205">
        <v>347</v>
      </c>
      <c r="G6936" s="205">
        <v>243</v>
      </c>
      <c r="H6936">
        <f t="shared" si="122"/>
        <v>2013</v>
      </c>
    </row>
    <row r="6937" spans="1:8" x14ac:dyDescent="0.3">
      <c r="A6937" s="203">
        <v>41390</v>
      </c>
      <c r="B6937" s="204" t="s">
        <v>720</v>
      </c>
      <c r="C6937" s="204" t="s">
        <v>720</v>
      </c>
      <c r="D6937" s="204" t="s">
        <v>96</v>
      </c>
      <c r="E6937" s="204" t="s">
        <v>712</v>
      </c>
      <c r="F6937" s="205">
        <v>108</v>
      </c>
      <c r="G6937" s="205">
        <v>369</v>
      </c>
      <c r="H6937">
        <f t="shared" si="122"/>
        <v>2013</v>
      </c>
    </row>
    <row r="6938" spans="1:8" x14ac:dyDescent="0.3">
      <c r="A6938" s="203">
        <v>41390</v>
      </c>
      <c r="B6938" s="204" t="s">
        <v>720</v>
      </c>
      <c r="C6938" s="204" t="s">
        <v>720</v>
      </c>
      <c r="D6938" s="204" t="s">
        <v>96</v>
      </c>
      <c r="E6938" s="204" t="s">
        <v>721</v>
      </c>
      <c r="F6938" s="205">
        <v>62</v>
      </c>
      <c r="G6938" s="205">
        <v>640</v>
      </c>
      <c r="H6938">
        <f t="shared" si="122"/>
        <v>2013</v>
      </c>
    </row>
    <row r="6939" spans="1:8" x14ac:dyDescent="0.3">
      <c r="A6939" s="203">
        <v>41390</v>
      </c>
      <c r="B6939" s="204" t="s">
        <v>134</v>
      </c>
      <c r="C6939" s="204" t="s">
        <v>134</v>
      </c>
      <c r="D6939" s="204" t="s">
        <v>711</v>
      </c>
      <c r="E6939" s="204" t="s">
        <v>721</v>
      </c>
      <c r="F6939" s="205">
        <v>6926</v>
      </c>
      <c r="G6939" s="205">
        <v>6997</v>
      </c>
      <c r="H6939">
        <f t="shared" si="122"/>
        <v>2013</v>
      </c>
    </row>
    <row r="6940" spans="1:8" x14ac:dyDescent="0.3">
      <c r="A6940" s="203">
        <v>41390</v>
      </c>
      <c r="B6940" s="204" t="s">
        <v>509</v>
      </c>
      <c r="C6940" s="204" t="s">
        <v>713</v>
      </c>
      <c r="D6940" s="204" t="s">
        <v>96</v>
      </c>
      <c r="E6940" s="204" t="s">
        <v>721</v>
      </c>
      <c r="F6940" s="205">
        <v>3767.5000000000005</v>
      </c>
      <c r="G6940" s="205">
        <v>2367.2000000000003</v>
      </c>
      <c r="H6940">
        <f t="shared" si="122"/>
        <v>2013</v>
      </c>
    </row>
    <row r="6941" spans="1:8" x14ac:dyDescent="0.3">
      <c r="A6941" s="203">
        <v>41390</v>
      </c>
      <c r="B6941" s="204" t="s">
        <v>509</v>
      </c>
      <c r="C6941" s="204" t="s">
        <v>714</v>
      </c>
      <c r="D6941" s="204" t="s">
        <v>96</v>
      </c>
      <c r="E6941" s="204" t="s">
        <v>721</v>
      </c>
      <c r="F6941" s="205">
        <v>569</v>
      </c>
      <c r="G6941" s="205">
        <v>537</v>
      </c>
      <c r="H6941">
        <f t="shared" si="122"/>
        <v>2013</v>
      </c>
    </row>
    <row r="6942" spans="1:8" x14ac:dyDescent="0.3">
      <c r="A6942" s="203">
        <v>41390</v>
      </c>
      <c r="B6942" s="204" t="s">
        <v>509</v>
      </c>
      <c r="C6942" s="204" t="s">
        <v>715</v>
      </c>
      <c r="D6942" s="204" t="s">
        <v>96</v>
      </c>
      <c r="E6942" s="204" t="s">
        <v>721</v>
      </c>
      <c r="F6942" s="205">
        <v>0</v>
      </c>
      <c r="G6942" s="205">
        <v>3135</v>
      </c>
      <c r="H6942">
        <f t="shared" si="122"/>
        <v>2013</v>
      </c>
    </row>
    <row r="6943" spans="1:8" x14ac:dyDescent="0.3">
      <c r="A6943" s="203">
        <v>41390</v>
      </c>
      <c r="B6943" s="204" t="s">
        <v>716</v>
      </c>
      <c r="C6943" s="204" t="s">
        <v>716</v>
      </c>
      <c r="D6943" s="204" t="s">
        <v>96</v>
      </c>
      <c r="E6943" s="204" t="s">
        <v>721</v>
      </c>
      <c r="F6943" s="205">
        <v>1434</v>
      </c>
      <c r="G6943" s="205">
        <v>1400</v>
      </c>
      <c r="H6943">
        <f t="shared" si="122"/>
        <v>2013</v>
      </c>
    </row>
    <row r="6944" spans="1:8" x14ac:dyDescent="0.3">
      <c r="A6944" s="203">
        <v>41390</v>
      </c>
      <c r="B6944" s="204" t="s">
        <v>717</v>
      </c>
      <c r="C6944" s="204" t="s">
        <v>718</v>
      </c>
      <c r="D6944" s="204" t="s">
        <v>96</v>
      </c>
      <c r="E6944" s="204" t="s">
        <v>721</v>
      </c>
      <c r="F6944" s="205">
        <v>971</v>
      </c>
      <c r="G6944" s="205">
        <v>1098</v>
      </c>
      <c r="H6944">
        <f t="shared" si="122"/>
        <v>2013</v>
      </c>
    </row>
    <row r="6945" spans="1:8" x14ac:dyDescent="0.3">
      <c r="A6945" s="203">
        <v>41390</v>
      </c>
      <c r="B6945" s="204" t="s">
        <v>717</v>
      </c>
      <c r="C6945" s="204" t="s">
        <v>719</v>
      </c>
      <c r="D6945" s="204" t="s">
        <v>96</v>
      </c>
      <c r="E6945" s="204" t="s">
        <v>721</v>
      </c>
      <c r="F6945" s="205">
        <v>413</v>
      </c>
      <c r="G6945" s="205">
        <v>1018</v>
      </c>
      <c r="H6945">
        <f t="shared" si="122"/>
        <v>2013</v>
      </c>
    </row>
    <row r="6946" spans="1:8" x14ac:dyDescent="0.3">
      <c r="A6946" s="203">
        <v>41397</v>
      </c>
      <c r="B6946" s="204" t="s">
        <v>134</v>
      </c>
      <c r="C6946" s="204" t="s">
        <v>134</v>
      </c>
      <c r="D6946" s="204" t="s">
        <v>711</v>
      </c>
      <c r="E6946" s="204" t="s">
        <v>712</v>
      </c>
      <c r="F6946" s="205">
        <v>5032</v>
      </c>
      <c r="G6946" s="205">
        <v>8520</v>
      </c>
      <c r="H6946">
        <f t="shared" si="122"/>
        <v>2013</v>
      </c>
    </row>
    <row r="6947" spans="1:8" x14ac:dyDescent="0.3">
      <c r="A6947" s="203">
        <v>41397</v>
      </c>
      <c r="B6947" s="204" t="s">
        <v>509</v>
      </c>
      <c r="C6947" s="204" t="s">
        <v>713</v>
      </c>
      <c r="D6947" s="204" t="s">
        <v>96</v>
      </c>
      <c r="E6947" s="204" t="s">
        <v>712</v>
      </c>
      <c r="F6947" s="205">
        <v>2568.8000000000002</v>
      </c>
      <c r="G6947" s="205">
        <v>1711.0000000000002</v>
      </c>
      <c r="H6947">
        <f t="shared" si="122"/>
        <v>2013</v>
      </c>
    </row>
    <row r="6948" spans="1:8" x14ac:dyDescent="0.3">
      <c r="A6948" s="203">
        <v>41397</v>
      </c>
      <c r="B6948" s="204" t="s">
        <v>509</v>
      </c>
      <c r="C6948" s="204" t="s">
        <v>714</v>
      </c>
      <c r="D6948" s="204" t="s">
        <v>96</v>
      </c>
      <c r="E6948" s="204" t="s">
        <v>712</v>
      </c>
      <c r="F6948" s="205">
        <v>392</v>
      </c>
      <c r="G6948" s="205">
        <v>497</v>
      </c>
      <c r="H6948">
        <f t="shared" si="122"/>
        <v>2013</v>
      </c>
    </row>
    <row r="6949" spans="1:8" x14ac:dyDescent="0.3">
      <c r="A6949" s="203">
        <v>41397</v>
      </c>
      <c r="B6949" s="204" t="s">
        <v>509</v>
      </c>
      <c r="C6949" s="204" t="s">
        <v>715</v>
      </c>
      <c r="D6949" s="204" t="s">
        <v>96</v>
      </c>
      <c r="E6949" s="204" t="s">
        <v>712</v>
      </c>
      <c r="F6949" s="205">
        <v>0</v>
      </c>
      <c r="G6949" s="205">
        <v>3000</v>
      </c>
      <c r="H6949">
        <f t="shared" si="122"/>
        <v>2013</v>
      </c>
    </row>
    <row r="6950" spans="1:8" x14ac:dyDescent="0.3">
      <c r="A6950" s="203">
        <v>41397</v>
      </c>
      <c r="B6950" s="204" t="s">
        <v>716</v>
      </c>
      <c r="C6950" s="204" t="s">
        <v>716</v>
      </c>
      <c r="D6950" s="204" t="s">
        <v>96</v>
      </c>
      <c r="E6950" s="204" t="s">
        <v>712</v>
      </c>
      <c r="F6950" s="205">
        <v>496</v>
      </c>
      <c r="G6950" s="205">
        <v>1465</v>
      </c>
      <c r="H6950">
        <f t="shared" si="122"/>
        <v>2013</v>
      </c>
    </row>
    <row r="6951" spans="1:8" x14ac:dyDescent="0.3">
      <c r="A6951" s="203">
        <v>41397</v>
      </c>
      <c r="B6951" s="204" t="s">
        <v>717</v>
      </c>
      <c r="C6951" s="204" t="s">
        <v>718</v>
      </c>
      <c r="D6951" s="204" t="s">
        <v>96</v>
      </c>
      <c r="E6951" s="204" t="s">
        <v>712</v>
      </c>
      <c r="F6951" s="205">
        <v>815</v>
      </c>
      <c r="G6951" s="205">
        <v>1016</v>
      </c>
      <c r="H6951">
        <f t="shared" si="122"/>
        <v>2013</v>
      </c>
    </row>
    <row r="6952" spans="1:8" x14ac:dyDescent="0.3">
      <c r="A6952" s="203">
        <v>41397</v>
      </c>
      <c r="B6952" s="204" t="s">
        <v>717</v>
      </c>
      <c r="C6952" s="204" t="s">
        <v>719</v>
      </c>
      <c r="D6952" s="204" t="s">
        <v>96</v>
      </c>
      <c r="E6952" s="204" t="s">
        <v>712</v>
      </c>
      <c r="F6952" s="205">
        <v>301</v>
      </c>
      <c r="G6952" s="205">
        <v>269</v>
      </c>
      <c r="H6952">
        <f t="shared" si="122"/>
        <v>2013</v>
      </c>
    </row>
    <row r="6953" spans="1:8" x14ac:dyDescent="0.3">
      <c r="A6953" s="203">
        <v>41397</v>
      </c>
      <c r="B6953" s="204" t="s">
        <v>720</v>
      </c>
      <c r="C6953" s="204" t="s">
        <v>720</v>
      </c>
      <c r="D6953" s="204" t="s">
        <v>96</v>
      </c>
      <c r="E6953" s="204" t="s">
        <v>712</v>
      </c>
      <c r="F6953" s="205">
        <v>207</v>
      </c>
      <c r="G6953" s="205">
        <v>364</v>
      </c>
      <c r="H6953">
        <f t="shared" si="122"/>
        <v>2013</v>
      </c>
    </row>
    <row r="6954" spans="1:8" x14ac:dyDescent="0.3">
      <c r="A6954" s="203">
        <v>41397</v>
      </c>
      <c r="B6954" s="204" t="s">
        <v>720</v>
      </c>
      <c r="C6954" s="204" t="s">
        <v>720</v>
      </c>
      <c r="D6954" s="204" t="s">
        <v>96</v>
      </c>
      <c r="E6954" s="204" t="s">
        <v>721</v>
      </c>
      <c r="F6954" s="205">
        <v>152</v>
      </c>
      <c r="G6954" s="205">
        <v>751</v>
      </c>
      <c r="H6954">
        <f t="shared" si="122"/>
        <v>2013</v>
      </c>
    </row>
    <row r="6955" spans="1:8" x14ac:dyDescent="0.3">
      <c r="A6955" s="203">
        <v>41397</v>
      </c>
      <c r="B6955" s="204" t="s">
        <v>134</v>
      </c>
      <c r="C6955" s="204" t="s">
        <v>134</v>
      </c>
      <c r="D6955" s="204" t="s">
        <v>711</v>
      </c>
      <c r="E6955" s="204" t="s">
        <v>721</v>
      </c>
      <c r="F6955" s="205">
        <v>7053</v>
      </c>
      <c r="G6955" s="205">
        <v>7411</v>
      </c>
      <c r="H6955">
        <f t="shared" si="122"/>
        <v>2013</v>
      </c>
    </row>
    <row r="6956" spans="1:8" x14ac:dyDescent="0.3">
      <c r="A6956" s="203">
        <v>41397</v>
      </c>
      <c r="B6956" s="204" t="s">
        <v>509</v>
      </c>
      <c r="C6956" s="204" t="s">
        <v>713</v>
      </c>
      <c r="D6956" s="204" t="s">
        <v>96</v>
      </c>
      <c r="E6956" s="204" t="s">
        <v>721</v>
      </c>
      <c r="F6956" s="205">
        <v>4200.9000000000005</v>
      </c>
      <c r="G6956" s="205">
        <v>2843.5000000000005</v>
      </c>
      <c r="H6956">
        <f t="shared" si="122"/>
        <v>2013</v>
      </c>
    </row>
    <row r="6957" spans="1:8" x14ac:dyDescent="0.3">
      <c r="A6957" s="203">
        <v>41397</v>
      </c>
      <c r="B6957" s="204" t="s">
        <v>509</v>
      </c>
      <c r="C6957" s="204" t="s">
        <v>714</v>
      </c>
      <c r="D6957" s="204" t="s">
        <v>96</v>
      </c>
      <c r="E6957" s="204" t="s">
        <v>721</v>
      </c>
      <c r="F6957" s="205">
        <v>691</v>
      </c>
      <c r="G6957" s="205">
        <v>492</v>
      </c>
      <c r="H6957">
        <f t="shared" si="122"/>
        <v>2013</v>
      </c>
    </row>
    <row r="6958" spans="1:8" x14ac:dyDescent="0.3">
      <c r="A6958" s="203">
        <v>41397</v>
      </c>
      <c r="B6958" s="204" t="s">
        <v>509</v>
      </c>
      <c r="C6958" s="204" t="s">
        <v>715</v>
      </c>
      <c r="D6958" s="204" t="s">
        <v>96</v>
      </c>
      <c r="E6958" s="204" t="s">
        <v>721</v>
      </c>
      <c r="F6958" s="205">
        <v>0</v>
      </c>
      <c r="G6958" s="205">
        <v>2934</v>
      </c>
      <c r="H6958">
        <f t="shared" si="122"/>
        <v>2013</v>
      </c>
    </row>
    <row r="6959" spans="1:8" x14ac:dyDescent="0.3">
      <c r="A6959" s="203">
        <v>41397</v>
      </c>
      <c r="B6959" s="204" t="s">
        <v>716</v>
      </c>
      <c r="C6959" s="204" t="s">
        <v>716</v>
      </c>
      <c r="D6959" s="204" t="s">
        <v>96</v>
      </c>
      <c r="E6959" s="204" t="s">
        <v>721</v>
      </c>
      <c r="F6959" s="205">
        <v>1414</v>
      </c>
      <c r="G6959" s="205">
        <v>1447</v>
      </c>
      <c r="H6959">
        <f t="shared" si="122"/>
        <v>2013</v>
      </c>
    </row>
    <row r="6960" spans="1:8" x14ac:dyDescent="0.3">
      <c r="A6960" s="203">
        <v>41397</v>
      </c>
      <c r="B6960" s="204" t="s">
        <v>717</v>
      </c>
      <c r="C6960" s="204" t="s">
        <v>718</v>
      </c>
      <c r="D6960" s="204" t="s">
        <v>96</v>
      </c>
      <c r="E6960" s="204" t="s">
        <v>721</v>
      </c>
      <c r="F6960" s="205">
        <v>1045</v>
      </c>
      <c r="G6960" s="205">
        <v>907</v>
      </c>
      <c r="H6960">
        <f t="shared" si="122"/>
        <v>2013</v>
      </c>
    </row>
    <row r="6961" spans="1:8" x14ac:dyDescent="0.3">
      <c r="A6961" s="203">
        <v>41397</v>
      </c>
      <c r="B6961" s="204" t="s">
        <v>717</v>
      </c>
      <c r="C6961" s="204" t="s">
        <v>719</v>
      </c>
      <c r="D6961" s="204" t="s">
        <v>96</v>
      </c>
      <c r="E6961" s="204" t="s">
        <v>721</v>
      </c>
      <c r="F6961" s="205">
        <v>362</v>
      </c>
      <c r="G6961" s="205">
        <v>928</v>
      </c>
      <c r="H6961">
        <f t="shared" si="122"/>
        <v>2013</v>
      </c>
    </row>
    <row r="6962" spans="1:8" x14ac:dyDescent="0.3">
      <c r="A6962" s="203">
        <v>41404</v>
      </c>
      <c r="B6962" s="204" t="s">
        <v>134</v>
      </c>
      <c r="C6962" s="204" t="s">
        <v>134</v>
      </c>
      <c r="D6962" s="204" t="s">
        <v>711</v>
      </c>
      <c r="E6962" s="204" t="s">
        <v>712</v>
      </c>
      <c r="F6962" s="205">
        <v>5155</v>
      </c>
      <c r="G6962" s="205">
        <v>9161</v>
      </c>
      <c r="H6962">
        <f t="shared" si="122"/>
        <v>2013</v>
      </c>
    </row>
    <row r="6963" spans="1:8" x14ac:dyDescent="0.3">
      <c r="A6963" s="203">
        <v>41404</v>
      </c>
      <c r="B6963" s="204" t="s">
        <v>509</v>
      </c>
      <c r="C6963" s="204" t="s">
        <v>713</v>
      </c>
      <c r="D6963" s="204" t="s">
        <v>96</v>
      </c>
      <c r="E6963" s="204" t="s">
        <v>712</v>
      </c>
      <c r="F6963" s="205">
        <v>3066.8</v>
      </c>
      <c r="G6963" s="205">
        <v>1962.6000000000001</v>
      </c>
      <c r="H6963">
        <f t="shared" si="122"/>
        <v>2013</v>
      </c>
    </row>
    <row r="6964" spans="1:8" x14ac:dyDescent="0.3">
      <c r="A6964" s="203">
        <v>41404</v>
      </c>
      <c r="B6964" s="204" t="s">
        <v>509</v>
      </c>
      <c r="C6964" s="204" t="s">
        <v>714</v>
      </c>
      <c r="D6964" s="204" t="s">
        <v>96</v>
      </c>
      <c r="E6964" s="204" t="s">
        <v>712</v>
      </c>
      <c r="F6964" s="205">
        <v>459</v>
      </c>
      <c r="G6964" s="205">
        <v>644</v>
      </c>
      <c r="H6964">
        <f t="shared" si="122"/>
        <v>2013</v>
      </c>
    </row>
    <row r="6965" spans="1:8" x14ac:dyDescent="0.3">
      <c r="A6965" s="203">
        <v>41404</v>
      </c>
      <c r="B6965" s="204" t="s">
        <v>509</v>
      </c>
      <c r="C6965" s="204" t="s">
        <v>715</v>
      </c>
      <c r="D6965" s="204" t="s">
        <v>96</v>
      </c>
      <c r="E6965" s="204" t="s">
        <v>712</v>
      </c>
      <c r="F6965" s="205">
        <v>0</v>
      </c>
      <c r="G6965" s="205">
        <v>2781</v>
      </c>
      <c r="H6965">
        <f t="shared" si="122"/>
        <v>2013</v>
      </c>
    </row>
    <row r="6966" spans="1:8" x14ac:dyDescent="0.3">
      <c r="A6966" s="203">
        <v>41404</v>
      </c>
      <c r="B6966" s="204" t="s">
        <v>716</v>
      </c>
      <c r="C6966" s="204" t="s">
        <v>716</v>
      </c>
      <c r="D6966" s="204" t="s">
        <v>96</v>
      </c>
      <c r="E6966" s="204" t="s">
        <v>712</v>
      </c>
      <c r="F6966" s="205">
        <v>631</v>
      </c>
      <c r="G6966" s="205">
        <v>1138</v>
      </c>
      <c r="H6966">
        <f t="shared" si="122"/>
        <v>2013</v>
      </c>
    </row>
    <row r="6967" spans="1:8" x14ac:dyDescent="0.3">
      <c r="A6967" s="203">
        <v>41404</v>
      </c>
      <c r="B6967" s="204" t="s">
        <v>717</v>
      </c>
      <c r="C6967" s="204" t="s">
        <v>718</v>
      </c>
      <c r="D6967" s="204" t="s">
        <v>96</v>
      </c>
      <c r="E6967" s="204" t="s">
        <v>712</v>
      </c>
      <c r="F6967" s="205">
        <v>992</v>
      </c>
      <c r="G6967" s="205">
        <v>989</v>
      </c>
      <c r="H6967">
        <f t="shared" si="122"/>
        <v>2013</v>
      </c>
    </row>
    <row r="6968" spans="1:8" x14ac:dyDescent="0.3">
      <c r="A6968" s="203">
        <v>41404</v>
      </c>
      <c r="B6968" s="204" t="s">
        <v>717</v>
      </c>
      <c r="C6968" s="204" t="s">
        <v>719</v>
      </c>
      <c r="D6968" s="204" t="s">
        <v>96</v>
      </c>
      <c r="E6968" s="204" t="s">
        <v>712</v>
      </c>
      <c r="F6968" s="205">
        <v>204</v>
      </c>
      <c r="G6968" s="205">
        <v>290</v>
      </c>
      <c r="H6968">
        <f t="shared" si="122"/>
        <v>2013</v>
      </c>
    </row>
    <row r="6969" spans="1:8" x14ac:dyDescent="0.3">
      <c r="A6969" s="203">
        <v>41404</v>
      </c>
      <c r="B6969" s="204" t="s">
        <v>720</v>
      </c>
      <c r="C6969" s="204" t="s">
        <v>720</v>
      </c>
      <c r="D6969" s="204" t="s">
        <v>96</v>
      </c>
      <c r="E6969" s="204" t="s">
        <v>712</v>
      </c>
      <c r="F6969" s="205">
        <v>208</v>
      </c>
      <c r="G6969" s="205">
        <v>469</v>
      </c>
      <c r="H6969">
        <f t="shared" si="122"/>
        <v>2013</v>
      </c>
    </row>
    <row r="6970" spans="1:8" x14ac:dyDescent="0.3">
      <c r="A6970" s="203">
        <v>41404</v>
      </c>
      <c r="B6970" s="204" t="s">
        <v>134</v>
      </c>
      <c r="C6970" s="204" t="s">
        <v>134</v>
      </c>
      <c r="D6970" s="204" t="s">
        <v>711</v>
      </c>
      <c r="E6970" s="204" t="s">
        <v>721</v>
      </c>
      <c r="F6970" s="205">
        <v>6402</v>
      </c>
      <c r="G6970" s="205">
        <v>6926</v>
      </c>
      <c r="H6970">
        <f t="shared" si="122"/>
        <v>2013</v>
      </c>
    </row>
    <row r="6971" spans="1:8" x14ac:dyDescent="0.3">
      <c r="A6971" s="203">
        <v>41404</v>
      </c>
      <c r="B6971" s="204" t="s">
        <v>509</v>
      </c>
      <c r="C6971" s="204" t="s">
        <v>713</v>
      </c>
      <c r="D6971" s="204" t="s">
        <v>96</v>
      </c>
      <c r="E6971" s="204" t="s">
        <v>721</v>
      </c>
      <c r="F6971" s="205">
        <v>3782.9</v>
      </c>
      <c r="G6971" s="205">
        <v>2510.2000000000003</v>
      </c>
      <c r="H6971">
        <f t="shared" si="122"/>
        <v>2013</v>
      </c>
    </row>
    <row r="6972" spans="1:8" x14ac:dyDescent="0.3">
      <c r="A6972" s="203">
        <v>41404</v>
      </c>
      <c r="B6972" s="204" t="s">
        <v>509</v>
      </c>
      <c r="C6972" s="204" t="s">
        <v>714</v>
      </c>
      <c r="D6972" s="204" t="s">
        <v>96</v>
      </c>
      <c r="E6972" s="204" t="s">
        <v>721</v>
      </c>
      <c r="F6972" s="205">
        <v>587</v>
      </c>
      <c r="G6972" s="205">
        <v>457</v>
      </c>
      <c r="H6972">
        <f t="shared" si="122"/>
        <v>2013</v>
      </c>
    </row>
    <row r="6973" spans="1:8" x14ac:dyDescent="0.3">
      <c r="A6973" s="203">
        <v>41404</v>
      </c>
      <c r="B6973" s="204" t="s">
        <v>509</v>
      </c>
      <c r="C6973" s="204" t="s">
        <v>715</v>
      </c>
      <c r="D6973" s="204" t="s">
        <v>96</v>
      </c>
      <c r="E6973" s="204" t="s">
        <v>721</v>
      </c>
      <c r="F6973" s="205">
        <v>0</v>
      </c>
      <c r="G6973" s="205">
        <v>2960</v>
      </c>
      <c r="H6973">
        <f t="shared" si="122"/>
        <v>2013</v>
      </c>
    </row>
    <row r="6974" spans="1:8" x14ac:dyDescent="0.3">
      <c r="A6974" s="203">
        <v>41404</v>
      </c>
      <c r="B6974" s="204" t="s">
        <v>716</v>
      </c>
      <c r="C6974" s="204" t="s">
        <v>716</v>
      </c>
      <c r="D6974" s="204" t="s">
        <v>96</v>
      </c>
      <c r="E6974" s="204" t="s">
        <v>721</v>
      </c>
      <c r="F6974" s="205">
        <v>1285</v>
      </c>
      <c r="G6974" s="205">
        <v>1488</v>
      </c>
      <c r="H6974">
        <f t="shared" si="122"/>
        <v>2013</v>
      </c>
    </row>
    <row r="6975" spans="1:8" x14ac:dyDescent="0.3">
      <c r="A6975" s="203">
        <v>41404</v>
      </c>
      <c r="B6975" s="204" t="s">
        <v>717</v>
      </c>
      <c r="C6975" s="204" t="s">
        <v>718</v>
      </c>
      <c r="D6975" s="204" t="s">
        <v>96</v>
      </c>
      <c r="E6975" s="204" t="s">
        <v>721</v>
      </c>
      <c r="F6975" s="205">
        <v>1013</v>
      </c>
      <c r="G6975" s="205">
        <v>1161</v>
      </c>
      <c r="H6975">
        <f t="shared" si="122"/>
        <v>2013</v>
      </c>
    </row>
    <row r="6976" spans="1:8" x14ac:dyDescent="0.3">
      <c r="A6976" s="203">
        <v>41404</v>
      </c>
      <c r="B6976" s="204" t="s">
        <v>717</v>
      </c>
      <c r="C6976" s="204" t="s">
        <v>719</v>
      </c>
      <c r="D6976" s="204" t="s">
        <v>96</v>
      </c>
      <c r="E6976" s="204" t="s">
        <v>721</v>
      </c>
      <c r="F6976" s="205">
        <v>303</v>
      </c>
      <c r="G6976" s="205">
        <v>907</v>
      </c>
      <c r="H6976">
        <f t="shared" si="122"/>
        <v>2013</v>
      </c>
    </row>
    <row r="6977" spans="1:8" x14ac:dyDescent="0.3">
      <c r="A6977" s="203">
        <v>41404</v>
      </c>
      <c r="B6977" s="204" t="s">
        <v>720</v>
      </c>
      <c r="C6977" s="204" t="s">
        <v>720</v>
      </c>
      <c r="D6977" s="204" t="s">
        <v>96</v>
      </c>
      <c r="E6977" s="204" t="s">
        <v>721</v>
      </c>
      <c r="F6977" s="205">
        <v>40</v>
      </c>
      <c r="G6977" s="205">
        <v>659</v>
      </c>
      <c r="H6977">
        <f t="shared" si="122"/>
        <v>2013</v>
      </c>
    </row>
    <row r="6978" spans="1:8" x14ac:dyDescent="0.3">
      <c r="A6978" s="203">
        <v>41411</v>
      </c>
      <c r="B6978" s="204" t="s">
        <v>134</v>
      </c>
      <c r="C6978" s="204" t="s">
        <v>134</v>
      </c>
      <c r="D6978" s="204" t="s">
        <v>711</v>
      </c>
      <c r="E6978" s="204" t="s">
        <v>712</v>
      </c>
      <c r="F6978" s="205">
        <v>5135</v>
      </c>
      <c r="G6978" s="205">
        <v>9944</v>
      </c>
      <c r="H6978">
        <f t="shared" si="122"/>
        <v>2013</v>
      </c>
    </row>
    <row r="6979" spans="1:8" x14ac:dyDescent="0.3">
      <c r="A6979" s="203">
        <v>41411</v>
      </c>
      <c r="B6979" s="204" t="s">
        <v>509</v>
      </c>
      <c r="C6979" s="204" t="s">
        <v>713</v>
      </c>
      <c r="D6979" s="204" t="s">
        <v>96</v>
      </c>
      <c r="E6979" s="204" t="s">
        <v>712</v>
      </c>
      <c r="F6979" s="205">
        <v>3048.5</v>
      </c>
      <c r="G6979" s="205">
        <v>2281.8000000000002</v>
      </c>
      <c r="H6979">
        <f t="shared" ref="H6979:H7042" si="123">YEAR(A6979)</f>
        <v>2013</v>
      </c>
    </row>
    <row r="6980" spans="1:8" x14ac:dyDescent="0.3">
      <c r="A6980" s="203">
        <v>41411</v>
      </c>
      <c r="B6980" s="204" t="s">
        <v>509</v>
      </c>
      <c r="C6980" s="204" t="s">
        <v>714</v>
      </c>
      <c r="D6980" s="204" t="s">
        <v>96</v>
      </c>
      <c r="E6980" s="204" t="s">
        <v>712</v>
      </c>
      <c r="F6980" s="205">
        <v>486</v>
      </c>
      <c r="G6980" s="205">
        <v>777</v>
      </c>
      <c r="H6980">
        <f t="shared" si="123"/>
        <v>2013</v>
      </c>
    </row>
    <row r="6981" spans="1:8" x14ac:dyDescent="0.3">
      <c r="A6981" s="203">
        <v>41411</v>
      </c>
      <c r="B6981" s="204" t="s">
        <v>509</v>
      </c>
      <c r="C6981" s="204" t="s">
        <v>715</v>
      </c>
      <c r="D6981" s="204" t="s">
        <v>96</v>
      </c>
      <c r="E6981" s="204" t="s">
        <v>712</v>
      </c>
      <c r="F6981" s="205">
        <v>0</v>
      </c>
      <c r="G6981" s="205">
        <v>2771</v>
      </c>
      <c r="H6981">
        <f t="shared" si="123"/>
        <v>2013</v>
      </c>
    </row>
    <row r="6982" spans="1:8" x14ac:dyDescent="0.3">
      <c r="A6982" s="203">
        <v>41411</v>
      </c>
      <c r="B6982" s="204" t="s">
        <v>716</v>
      </c>
      <c r="C6982" s="204" t="s">
        <v>716</v>
      </c>
      <c r="D6982" s="204" t="s">
        <v>96</v>
      </c>
      <c r="E6982" s="204" t="s">
        <v>712</v>
      </c>
      <c r="F6982" s="205">
        <v>805</v>
      </c>
      <c r="G6982" s="205">
        <v>1545</v>
      </c>
      <c r="H6982">
        <f t="shared" si="123"/>
        <v>2013</v>
      </c>
    </row>
    <row r="6983" spans="1:8" x14ac:dyDescent="0.3">
      <c r="A6983" s="203">
        <v>41411</v>
      </c>
      <c r="B6983" s="204" t="s">
        <v>717</v>
      </c>
      <c r="C6983" s="204" t="s">
        <v>718</v>
      </c>
      <c r="D6983" s="204" t="s">
        <v>96</v>
      </c>
      <c r="E6983" s="204" t="s">
        <v>712</v>
      </c>
      <c r="F6983" s="205">
        <v>611</v>
      </c>
      <c r="G6983" s="205">
        <v>1005</v>
      </c>
      <c r="H6983">
        <f t="shared" si="123"/>
        <v>2013</v>
      </c>
    </row>
    <row r="6984" spans="1:8" x14ac:dyDescent="0.3">
      <c r="A6984" s="203">
        <v>41411</v>
      </c>
      <c r="B6984" s="204" t="s">
        <v>717</v>
      </c>
      <c r="C6984" s="204" t="s">
        <v>719</v>
      </c>
      <c r="D6984" s="204" t="s">
        <v>96</v>
      </c>
      <c r="E6984" s="204" t="s">
        <v>712</v>
      </c>
      <c r="F6984" s="205">
        <v>380</v>
      </c>
      <c r="G6984" s="205">
        <v>256</v>
      </c>
      <c r="H6984">
        <f t="shared" si="123"/>
        <v>2013</v>
      </c>
    </row>
    <row r="6985" spans="1:8" x14ac:dyDescent="0.3">
      <c r="A6985" s="203">
        <v>41411</v>
      </c>
      <c r="B6985" s="204" t="s">
        <v>134</v>
      </c>
      <c r="C6985" s="204" t="s">
        <v>134</v>
      </c>
      <c r="D6985" s="204" t="s">
        <v>711</v>
      </c>
      <c r="E6985" s="204" t="s">
        <v>721</v>
      </c>
      <c r="F6985" s="205">
        <v>6392</v>
      </c>
      <c r="G6985" s="205">
        <v>6671</v>
      </c>
      <c r="H6985">
        <f t="shared" si="123"/>
        <v>2013</v>
      </c>
    </row>
    <row r="6986" spans="1:8" x14ac:dyDescent="0.3">
      <c r="A6986" s="203">
        <v>41411</v>
      </c>
      <c r="B6986" s="204" t="s">
        <v>509</v>
      </c>
      <c r="C6986" s="204" t="s">
        <v>713</v>
      </c>
      <c r="D6986" s="204" t="s">
        <v>96</v>
      </c>
      <c r="E6986" s="204" t="s">
        <v>721</v>
      </c>
      <c r="F6986" s="205">
        <v>3908.3</v>
      </c>
      <c r="G6986" s="205">
        <v>2645.5</v>
      </c>
      <c r="H6986">
        <f t="shared" si="123"/>
        <v>2013</v>
      </c>
    </row>
    <row r="6987" spans="1:8" x14ac:dyDescent="0.3">
      <c r="A6987" s="203">
        <v>41411</v>
      </c>
      <c r="B6987" s="204" t="s">
        <v>509</v>
      </c>
      <c r="C6987" s="204" t="s">
        <v>714</v>
      </c>
      <c r="D6987" s="204" t="s">
        <v>96</v>
      </c>
      <c r="E6987" s="204" t="s">
        <v>721</v>
      </c>
      <c r="F6987" s="205">
        <v>588</v>
      </c>
      <c r="G6987" s="205">
        <v>470</v>
      </c>
      <c r="H6987">
        <f t="shared" si="123"/>
        <v>2013</v>
      </c>
    </row>
    <row r="6988" spans="1:8" x14ac:dyDescent="0.3">
      <c r="A6988" s="203">
        <v>41411</v>
      </c>
      <c r="B6988" s="204" t="s">
        <v>509</v>
      </c>
      <c r="C6988" s="204" t="s">
        <v>715</v>
      </c>
      <c r="D6988" s="204" t="s">
        <v>96</v>
      </c>
      <c r="E6988" s="204" t="s">
        <v>721</v>
      </c>
      <c r="F6988" s="205">
        <v>0</v>
      </c>
      <c r="G6988" s="205">
        <v>3009</v>
      </c>
      <c r="H6988">
        <f t="shared" si="123"/>
        <v>2013</v>
      </c>
    </row>
    <row r="6989" spans="1:8" x14ac:dyDescent="0.3">
      <c r="A6989" s="203">
        <v>41411</v>
      </c>
      <c r="B6989" s="204" t="s">
        <v>716</v>
      </c>
      <c r="C6989" s="204" t="s">
        <v>716</v>
      </c>
      <c r="D6989" s="204" t="s">
        <v>96</v>
      </c>
      <c r="E6989" s="204" t="s">
        <v>721</v>
      </c>
      <c r="F6989" s="205">
        <v>1226</v>
      </c>
      <c r="G6989" s="205">
        <v>1550</v>
      </c>
      <c r="H6989">
        <f t="shared" si="123"/>
        <v>2013</v>
      </c>
    </row>
    <row r="6990" spans="1:8" x14ac:dyDescent="0.3">
      <c r="A6990" s="203">
        <v>41411</v>
      </c>
      <c r="B6990" s="204" t="s">
        <v>717</v>
      </c>
      <c r="C6990" s="204" t="s">
        <v>718</v>
      </c>
      <c r="D6990" s="204" t="s">
        <v>96</v>
      </c>
      <c r="E6990" s="204" t="s">
        <v>721</v>
      </c>
      <c r="F6990" s="205">
        <v>1029</v>
      </c>
      <c r="G6990" s="205">
        <v>1019</v>
      </c>
      <c r="H6990">
        <f t="shared" si="123"/>
        <v>2013</v>
      </c>
    </row>
    <row r="6991" spans="1:8" x14ac:dyDescent="0.3">
      <c r="A6991" s="203">
        <v>41411</v>
      </c>
      <c r="B6991" s="204" t="s">
        <v>717</v>
      </c>
      <c r="C6991" s="204" t="s">
        <v>719</v>
      </c>
      <c r="D6991" s="204" t="s">
        <v>96</v>
      </c>
      <c r="E6991" s="204" t="s">
        <v>721</v>
      </c>
      <c r="F6991" s="205">
        <v>291</v>
      </c>
      <c r="G6991" s="205">
        <v>996</v>
      </c>
      <c r="H6991">
        <f t="shared" si="123"/>
        <v>2013</v>
      </c>
    </row>
    <row r="6992" spans="1:8" x14ac:dyDescent="0.3">
      <c r="A6992" s="203">
        <v>41411</v>
      </c>
      <c r="B6992" s="204" t="s">
        <v>720</v>
      </c>
      <c r="C6992" s="204" t="s">
        <v>720</v>
      </c>
      <c r="D6992" s="204" t="s">
        <v>96</v>
      </c>
      <c r="E6992" s="204" t="s">
        <v>712</v>
      </c>
      <c r="F6992" s="205">
        <v>249</v>
      </c>
      <c r="G6992" s="205">
        <v>611</v>
      </c>
      <c r="H6992">
        <f t="shared" si="123"/>
        <v>2013</v>
      </c>
    </row>
    <row r="6993" spans="1:8" x14ac:dyDescent="0.3">
      <c r="A6993" s="203">
        <v>41411</v>
      </c>
      <c r="B6993" s="204" t="s">
        <v>720</v>
      </c>
      <c r="C6993" s="204" t="s">
        <v>720</v>
      </c>
      <c r="D6993" s="204" t="s">
        <v>96</v>
      </c>
      <c r="E6993" s="204" t="s">
        <v>721</v>
      </c>
      <c r="F6993" s="205">
        <v>134</v>
      </c>
      <c r="G6993" s="205">
        <v>535</v>
      </c>
      <c r="H6993">
        <f t="shared" si="123"/>
        <v>2013</v>
      </c>
    </row>
    <row r="6994" spans="1:8" x14ac:dyDescent="0.3">
      <c r="A6994" s="203">
        <v>41418</v>
      </c>
      <c r="B6994" s="204" t="s">
        <v>134</v>
      </c>
      <c r="C6994" s="204" t="s">
        <v>134</v>
      </c>
      <c r="D6994" s="204" t="s">
        <v>711</v>
      </c>
      <c r="E6994" s="204" t="s">
        <v>712</v>
      </c>
      <c r="F6994" s="205">
        <v>5161</v>
      </c>
      <c r="G6994" s="205">
        <v>9130</v>
      </c>
      <c r="H6994">
        <f t="shared" si="123"/>
        <v>2013</v>
      </c>
    </row>
    <row r="6995" spans="1:8" x14ac:dyDescent="0.3">
      <c r="A6995" s="203">
        <v>41418</v>
      </c>
      <c r="B6995" s="204" t="s">
        <v>509</v>
      </c>
      <c r="C6995" s="204" t="s">
        <v>713</v>
      </c>
      <c r="D6995" s="204" t="s">
        <v>96</v>
      </c>
      <c r="E6995" s="204" t="s">
        <v>712</v>
      </c>
      <c r="F6995" s="205">
        <v>2646</v>
      </c>
      <c r="G6995" s="205">
        <v>2319.3000000000002</v>
      </c>
      <c r="H6995">
        <f t="shared" si="123"/>
        <v>2013</v>
      </c>
    </row>
    <row r="6996" spans="1:8" x14ac:dyDescent="0.3">
      <c r="A6996" s="203">
        <v>41418</v>
      </c>
      <c r="B6996" s="204" t="s">
        <v>509</v>
      </c>
      <c r="C6996" s="204" t="s">
        <v>714</v>
      </c>
      <c r="D6996" s="204" t="s">
        <v>96</v>
      </c>
      <c r="E6996" s="204" t="s">
        <v>712</v>
      </c>
      <c r="F6996" s="205">
        <v>493</v>
      </c>
      <c r="G6996" s="205">
        <v>518</v>
      </c>
      <c r="H6996">
        <f t="shared" si="123"/>
        <v>2013</v>
      </c>
    </row>
    <row r="6997" spans="1:8" x14ac:dyDescent="0.3">
      <c r="A6997" s="203">
        <v>41418</v>
      </c>
      <c r="B6997" s="204" t="s">
        <v>509</v>
      </c>
      <c r="C6997" s="204" t="s">
        <v>715</v>
      </c>
      <c r="D6997" s="204" t="s">
        <v>96</v>
      </c>
      <c r="E6997" s="204" t="s">
        <v>712</v>
      </c>
      <c r="F6997" s="205">
        <v>0</v>
      </c>
      <c r="G6997" s="205">
        <v>2724</v>
      </c>
      <c r="H6997">
        <f t="shared" si="123"/>
        <v>2013</v>
      </c>
    </row>
    <row r="6998" spans="1:8" x14ac:dyDescent="0.3">
      <c r="A6998" s="203">
        <v>41418</v>
      </c>
      <c r="B6998" s="204" t="s">
        <v>716</v>
      </c>
      <c r="C6998" s="204" t="s">
        <v>716</v>
      </c>
      <c r="D6998" s="204" t="s">
        <v>96</v>
      </c>
      <c r="E6998" s="204" t="s">
        <v>712</v>
      </c>
      <c r="F6998" s="205">
        <v>846</v>
      </c>
      <c r="G6998" s="205">
        <v>1728</v>
      </c>
      <c r="H6998">
        <f t="shared" si="123"/>
        <v>2013</v>
      </c>
    </row>
    <row r="6999" spans="1:8" x14ac:dyDescent="0.3">
      <c r="A6999" s="203">
        <v>41418</v>
      </c>
      <c r="B6999" s="204" t="s">
        <v>717</v>
      </c>
      <c r="C6999" s="204" t="s">
        <v>718</v>
      </c>
      <c r="D6999" s="204" t="s">
        <v>96</v>
      </c>
      <c r="E6999" s="204" t="s">
        <v>712</v>
      </c>
      <c r="F6999" s="205">
        <v>1206</v>
      </c>
      <c r="G6999" s="205">
        <v>1288</v>
      </c>
      <c r="H6999">
        <f t="shared" si="123"/>
        <v>2013</v>
      </c>
    </row>
    <row r="7000" spans="1:8" x14ac:dyDescent="0.3">
      <c r="A7000" s="203">
        <v>41418</v>
      </c>
      <c r="B7000" s="204" t="s">
        <v>717</v>
      </c>
      <c r="C7000" s="204" t="s">
        <v>719</v>
      </c>
      <c r="D7000" s="204" t="s">
        <v>96</v>
      </c>
      <c r="E7000" s="204" t="s">
        <v>712</v>
      </c>
      <c r="F7000" s="205">
        <v>158</v>
      </c>
      <c r="G7000" s="205">
        <v>310</v>
      </c>
      <c r="H7000">
        <f t="shared" si="123"/>
        <v>2013</v>
      </c>
    </row>
    <row r="7001" spans="1:8" x14ac:dyDescent="0.3">
      <c r="A7001" s="203">
        <v>41418</v>
      </c>
      <c r="B7001" s="204" t="s">
        <v>134</v>
      </c>
      <c r="C7001" s="204" t="s">
        <v>134</v>
      </c>
      <c r="D7001" s="204" t="s">
        <v>711</v>
      </c>
      <c r="E7001" s="204" t="s">
        <v>721</v>
      </c>
      <c r="F7001" s="205">
        <v>6281</v>
      </c>
      <c r="G7001" s="205">
        <v>7263</v>
      </c>
      <c r="H7001">
        <f t="shared" si="123"/>
        <v>2013</v>
      </c>
    </row>
    <row r="7002" spans="1:8" x14ac:dyDescent="0.3">
      <c r="A7002" s="203">
        <v>41418</v>
      </c>
      <c r="B7002" s="204" t="s">
        <v>509</v>
      </c>
      <c r="C7002" s="204" t="s">
        <v>713</v>
      </c>
      <c r="D7002" s="204" t="s">
        <v>96</v>
      </c>
      <c r="E7002" s="204" t="s">
        <v>721</v>
      </c>
      <c r="F7002" s="205">
        <v>3951.2000000000003</v>
      </c>
      <c r="G7002" s="205">
        <v>2365</v>
      </c>
      <c r="H7002">
        <f t="shared" si="123"/>
        <v>2013</v>
      </c>
    </row>
    <row r="7003" spans="1:8" x14ac:dyDescent="0.3">
      <c r="A7003" s="203">
        <v>41418</v>
      </c>
      <c r="B7003" s="204" t="s">
        <v>509</v>
      </c>
      <c r="C7003" s="204" t="s">
        <v>714</v>
      </c>
      <c r="D7003" s="204" t="s">
        <v>96</v>
      </c>
      <c r="E7003" s="204" t="s">
        <v>721</v>
      </c>
      <c r="F7003" s="205">
        <v>591</v>
      </c>
      <c r="G7003" s="205">
        <v>473</v>
      </c>
      <c r="H7003">
        <f t="shared" si="123"/>
        <v>2013</v>
      </c>
    </row>
    <row r="7004" spans="1:8" x14ac:dyDescent="0.3">
      <c r="A7004" s="203">
        <v>41418</v>
      </c>
      <c r="B7004" s="204" t="s">
        <v>509</v>
      </c>
      <c r="C7004" s="204" t="s">
        <v>715</v>
      </c>
      <c r="D7004" s="204" t="s">
        <v>96</v>
      </c>
      <c r="E7004" s="204" t="s">
        <v>721</v>
      </c>
      <c r="F7004" s="205">
        <v>0</v>
      </c>
      <c r="G7004" s="205">
        <v>3053</v>
      </c>
      <c r="H7004">
        <f t="shared" si="123"/>
        <v>2013</v>
      </c>
    </row>
    <row r="7005" spans="1:8" x14ac:dyDescent="0.3">
      <c r="A7005" s="203">
        <v>41418</v>
      </c>
      <c r="B7005" s="204" t="s">
        <v>716</v>
      </c>
      <c r="C7005" s="204" t="s">
        <v>716</v>
      </c>
      <c r="D7005" s="204" t="s">
        <v>96</v>
      </c>
      <c r="E7005" s="204" t="s">
        <v>721</v>
      </c>
      <c r="F7005" s="205">
        <v>1160</v>
      </c>
      <c r="G7005" s="205">
        <v>1369</v>
      </c>
      <c r="H7005">
        <f t="shared" si="123"/>
        <v>2013</v>
      </c>
    </row>
    <row r="7006" spans="1:8" x14ac:dyDescent="0.3">
      <c r="A7006" s="203">
        <v>41418</v>
      </c>
      <c r="B7006" s="204" t="s">
        <v>717</v>
      </c>
      <c r="C7006" s="204" t="s">
        <v>718</v>
      </c>
      <c r="D7006" s="204" t="s">
        <v>96</v>
      </c>
      <c r="E7006" s="204" t="s">
        <v>721</v>
      </c>
      <c r="F7006" s="205">
        <v>1228</v>
      </c>
      <c r="G7006" s="205">
        <v>988</v>
      </c>
      <c r="H7006">
        <f t="shared" si="123"/>
        <v>2013</v>
      </c>
    </row>
    <row r="7007" spans="1:8" x14ac:dyDescent="0.3">
      <c r="A7007" s="203">
        <v>41418</v>
      </c>
      <c r="B7007" s="204" t="s">
        <v>717</v>
      </c>
      <c r="C7007" s="204" t="s">
        <v>719</v>
      </c>
      <c r="D7007" s="204" t="s">
        <v>96</v>
      </c>
      <c r="E7007" s="204" t="s">
        <v>721</v>
      </c>
      <c r="F7007" s="205">
        <v>290</v>
      </c>
      <c r="G7007" s="205">
        <v>955</v>
      </c>
      <c r="H7007">
        <f t="shared" si="123"/>
        <v>2013</v>
      </c>
    </row>
    <row r="7008" spans="1:8" x14ac:dyDescent="0.3">
      <c r="A7008" s="203">
        <v>41418</v>
      </c>
      <c r="B7008" s="204" t="s">
        <v>720</v>
      </c>
      <c r="C7008" s="204" t="s">
        <v>720</v>
      </c>
      <c r="D7008" s="204" t="s">
        <v>96</v>
      </c>
      <c r="E7008" s="204" t="s">
        <v>712</v>
      </c>
      <c r="F7008" s="205">
        <v>253</v>
      </c>
      <c r="G7008" s="205">
        <v>648</v>
      </c>
      <c r="H7008">
        <f t="shared" si="123"/>
        <v>2013</v>
      </c>
    </row>
    <row r="7009" spans="1:8" x14ac:dyDescent="0.3">
      <c r="A7009" s="203">
        <v>41418</v>
      </c>
      <c r="B7009" s="204" t="s">
        <v>720</v>
      </c>
      <c r="C7009" s="204" t="s">
        <v>720</v>
      </c>
      <c r="D7009" s="204" t="s">
        <v>96</v>
      </c>
      <c r="E7009" s="204" t="s">
        <v>721</v>
      </c>
      <c r="F7009" s="205">
        <v>244</v>
      </c>
      <c r="G7009" s="205">
        <v>632</v>
      </c>
      <c r="H7009">
        <f t="shared" si="123"/>
        <v>2013</v>
      </c>
    </row>
    <row r="7010" spans="1:8" x14ac:dyDescent="0.3">
      <c r="A7010" s="203">
        <v>41425</v>
      </c>
      <c r="B7010" s="204" t="s">
        <v>134</v>
      </c>
      <c r="C7010" s="204" t="s">
        <v>134</v>
      </c>
      <c r="D7010" s="204" t="s">
        <v>711</v>
      </c>
      <c r="E7010" s="204" t="s">
        <v>712</v>
      </c>
      <c r="F7010" s="205">
        <v>5659</v>
      </c>
      <c r="G7010" s="205">
        <v>8596</v>
      </c>
      <c r="H7010">
        <f t="shared" si="123"/>
        <v>2013</v>
      </c>
    </row>
    <row r="7011" spans="1:8" x14ac:dyDescent="0.3">
      <c r="A7011" s="203">
        <v>41425</v>
      </c>
      <c r="B7011" s="204" t="s">
        <v>509</v>
      </c>
      <c r="C7011" s="204" t="s">
        <v>713</v>
      </c>
      <c r="D7011" s="204" t="s">
        <v>96</v>
      </c>
      <c r="E7011" s="204" t="s">
        <v>712</v>
      </c>
      <c r="F7011" s="205">
        <v>3196.5000000000005</v>
      </c>
      <c r="G7011" s="205">
        <v>2774.5</v>
      </c>
      <c r="H7011">
        <f t="shared" si="123"/>
        <v>2013</v>
      </c>
    </row>
    <row r="7012" spans="1:8" x14ac:dyDescent="0.3">
      <c r="A7012" s="203">
        <v>41425</v>
      </c>
      <c r="B7012" s="204" t="s">
        <v>509</v>
      </c>
      <c r="C7012" s="204" t="s">
        <v>714</v>
      </c>
      <c r="D7012" s="204" t="s">
        <v>96</v>
      </c>
      <c r="E7012" s="204" t="s">
        <v>712</v>
      </c>
      <c r="F7012" s="205">
        <v>353</v>
      </c>
      <c r="G7012" s="205">
        <v>624</v>
      </c>
      <c r="H7012">
        <f t="shared" si="123"/>
        <v>2013</v>
      </c>
    </row>
    <row r="7013" spans="1:8" x14ac:dyDescent="0.3">
      <c r="A7013" s="203">
        <v>41425</v>
      </c>
      <c r="B7013" s="204" t="s">
        <v>509</v>
      </c>
      <c r="C7013" s="204" t="s">
        <v>715</v>
      </c>
      <c r="D7013" s="204" t="s">
        <v>96</v>
      </c>
      <c r="E7013" s="204" t="s">
        <v>712</v>
      </c>
      <c r="F7013" s="205">
        <v>0</v>
      </c>
      <c r="G7013" s="205">
        <v>2649</v>
      </c>
      <c r="H7013">
        <f t="shared" si="123"/>
        <v>2013</v>
      </c>
    </row>
    <row r="7014" spans="1:8" x14ac:dyDescent="0.3">
      <c r="A7014" s="203">
        <v>41425</v>
      </c>
      <c r="B7014" s="204" t="s">
        <v>716</v>
      </c>
      <c r="C7014" s="204" t="s">
        <v>716</v>
      </c>
      <c r="D7014" s="204" t="s">
        <v>96</v>
      </c>
      <c r="E7014" s="204" t="s">
        <v>712</v>
      </c>
      <c r="F7014" s="205">
        <v>951</v>
      </c>
      <c r="G7014" s="205">
        <v>1989</v>
      </c>
      <c r="H7014">
        <f t="shared" si="123"/>
        <v>2013</v>
      </c>
    </row>
    <row r="7015" spans="1:8" x14ac:dyDescent="0.3">
      <c r="A7015" s="203">
        <v>41425</v>
      </c>
      <c r="B7015" s="204" t="s">
        <v>717</v>
      </c>
      <c r="C7015" s="204" t="s">
        <v>718</v>
      </c>
      <c r="D7015" s="204" t="s">
        <v>96</v>
      </c>
      <c r="E7015" s="204" t="s">
        <v>712</v>
      </c>
      <c r="F7015" s="205">
        <v>951</v>
      </c>
      <c r="G7015" s="205">
        <v>1136</v>
      </c>
      <c r="H7015">
        <f t="shared" si="123"/>
        <v>2013</v>
      </c>
    </row>
    <row r="7016" spans="1:8" x14ac:dyDescent="0.3">
      <c r="A7016" s="203">
        <v>41425</v>
      </c>
      <c r="B7016" s="204" t="s">
        <v>717</v>
      </c>
      <c r="C7016" s="204" t="s">
        <v>719</v>
      </c>
      <c r="D7016" s="204" t="s">
        <v>96</v>
      </c>
      <c r="E7016" s="204" t="s">
        <v>712</v>
      </c>
      <c r="F7016" s="205">
        <v>472</v>
      </c>
      <c r="G7016" s="205">
        <v>237</v>
      </c>
      <c r="H7016">
        <f t="shared" si="123"/>
        <v>2013</v>
      </c>
    </row>
    <row r="7017" spans="1:8" x14ac:dyDescent="0.3">
      <c r="A7017" s="203">
        <v>41425</v>
      </c>
      <c r="B7017" s="204" t="s">
        <v>134</v>
      </c>
      <c r="C7017" s="204" t="s">
        <v>134</v>
      </c>
      <c r="D7017" s="204" t="s">
        <v>711</v>
      </c>
      <c r="E7017" s="204" t="s">
        <v>721</v>
      </c>
      <c r="F7017" s="205">
        <v>6716</v>
      </c>
      <c r="G7017" s="205">
        <v>8212</v>
      </c>
      <c r="H7017">
        <f t="shared" si="123"/>
        <v>2013</v>
      </c>
    </row>
    <row r="7018" spans="1:8" x14ac:dyDescent="0.3">
      <c r="A7018" s="203">
        <v>41425</v>
      </c>
      <c r="B7018" s="204" t="s">
        <v>509</v>
      </c>
      <c r="C7018" s="204" t="s">
        <v>713</v>
      </c>
      <c r="D7018" s="204" t="s">
        <v>96</v>
      </c>
      <c r="E7018" s="204" t="s">
        <v>721</v>
      </c>
      <c r="F7018" s="205">
        <v>3642.1000000000004</v>
      </c>
      <c r="G7018" s="205">
        <v>2326.5</v>
      </c>
      <c r="H7018">
        <f t="shared" si="123"/>
        <v>2013</v>
      </c>
    </row>
    <row r="7019" spans="1:8" x14ac:dyDescent="0.3">
      <c r="A7019" s="203">
        <v>41425</v>
      </c>
      <c r="B7019" s="204" t="s">
        <v>509</v>
      </c>
      <c r="C7019" s="204" t="s">
        <v>714</v>
      </c>
      <c r="D7019" s="204" t="s">
        <v>96</v>
      </c>
      <c r="E7019" s="204" t="s">
        <v>721</v>
      </c>
      <c r="F7019" s="205">
        <v>377</v>
      </c>
      <c r="G7019" s="205">
        <v>359</v>
      </c>
      <c r="H7019">
        <f t="shared" si="123"/>
        <v>2013</v>
      </c>
    </row>
    <row r="7020" spans="1:8" x14ac:dyDescent="0.3">
      <c r="A7020" s="203">
        <v>41425</v>
      </c>
      <c r="B7020" s="204" t="s">
        <v>509</v>
      </c>
      <c r="C7020" s="204" t="s">
        <v>715</v>
      </c>
      <c r="D7020" s="204" t="s">
        <v>96</v>
      </c>
      <c r="E7020" s="204" t="s">
        <v>721</v>
      </c>
      <c r="F7020" s="205">
        <v>0</v>
      </c>
      <c r="G7020" s="205">
        <v>3073</v>
      </c>
      <c r="H7020">
        <f t="shared" si="123"/>
        <v>2013</v>
      </c>
    </row>
    <row r="7021" spans="1:8" x14ac:dyDescent="0.3">
      <c r="A7021" s="203">
        <v>41425</v>
      </c>
      <c r="B7021" s="204" t="s">
        <v>716</v>
      </c>
      <c r="C7021" s="204" t="s">
        <v>716</v>
      </c>
      <c r="D7021" s="204" t="s">
        <v>96</v>
      </c>
      <c r="E7021" s="204" t="s">
        <v>721</v>
      </c>
      <c r="F7021" s="205">
        <v>1115</v>
      </c>
      <c r="G7021" s="205">
        <v>1286</v>
      </c>
      <c r="H7021">
        <f t="shared" si="123"/>
        <v>2013</v>
      </c>
    </row>
    <row r="7022" spans="1:8" x14ac:dyDescent="0.3">
      <c r="A7022" s="203">
        <v>41425</v>
      </c>
      <c r="B7022" s="204" t="s">
        <v>717</v>
      </c>
      <c r="C7022" s="204" t="s">
        <v>718</v>
      </c>
      <c r="D7022" s="204" t="s">
        <v>96</v>
      </c>
      <c r="E7022" s="204" t="s">
        <v>721</v>
      </c>
      <c r="F7022" s="205">
        <v>963</v>
      </c>
      <c r="G7022" s="205">
        <v>1077</v>
      </c>
      <c r="H7022">
        <f t="shared" si="123"/>
        <v>2013</v>
      </c>
    </row>
    <row r="7023" spans="1:8" x14ac:dyDescent="0.3">
      <c r="A7023" s="203">
        <v>41425</v>
      </c>
      <c r="B7023" s="204" t="s">
        <v>717</v>
      </c>
      <c r="C7023" s="204" t="s">
        <v>719</v>
      </c>
      <c r="D7023" s="204" t="s">
        <v>96</v>
      </c>
      <c r="E7023" s="204" t="s">
        <v>721</v>
      </c>
      <c r="F7023" s="205">
        <v>582</v>
      </c>
      <c r="G7023" s="205">
        <v>1075</v>
      </c>
      <c r="H7023">
        <f t="shared" si="123"/>
        <v>2013</v>
      </c>
    </row>
    <row r="7024" spans="1:8" x14ac:dyDescent="0.3">
      <c r="A7024" s="203">
        <v>41425</v>
      </c>
      <c r="B7024" s="204" t="s">
        <v>720</v>
      </c>
      <c r="C7024" s="204" t="s">
        <v>720</v>
      </c>
      <c r="D7024" s="204" t="s">
        <v>96</v>
      </c>
      <c r="E7024" s="204" t="s">
        <v>712</v>
      </c>
      <c r="F7024" s="205">
        <v>192</v>
      </c>
      <c r="G7024" s="205">
        <v>442</v>
      </c>
      <c r="H7024">
        <f t="shared" si="123"/>
        <v>2013</v>
      </c>
    </row>
    <row r="7025" spans="1:8" x14ac:dyDescent="0.3">
      <c r="A7025" s="203">
        <v>41425</v>
      </c>
      <c r="B7025" s="204" t="s">
        <v>720</v>
      </c>
      <c r="C7025" s="204" t="s">
        <v>720</v>
      </c>
      <c r="D7025" s="204" t="s">
        <v>96</v>
      </c>
      <c r="E7025" s="204" t="s">
        <v>721</v>
      </c>
      <c r="F7025" s="205">
        <v>145</v>
      </c>
      <c r="G7025" s="205">
        <v>508</v>
      </c>
      <c r="H7025">
        <f t="shared" si="123"/>
        <v>2013</v>
      </c>
    </row>
    <row r="7026" spans="1:8" x14ac:dyDescent="0.3">
      <c r="A7026" s="203">
        <v>41432</v>
      </c>
      <c r="B7026" s="204" t="s">
        <v>134</v>
      </c>
      <c r="C7026" s="204" t="s">
        <v>134</v>
      </c>
      <c r="D7026" s="204" t="s">
        <v>711</v>
      </c>
      <c r="E7026" s="204" t="s">
        <v>712</v>
      </c>
      <c r="F7026" s="205">
        <v>5583</v>
      </c>
      <c r="G7026" s="205">
        <v>8250</v>
      </c>
      <c r="H7026">
        <f t="shared" si="123"/>
        <v>2013</v>
      </c>
    </row>
    <row r="7027" spans="1:8" x14ac:dyDescent="0.3">
      <c r="A7027" s="203">
        <v>41432</v>
      </c>
      <c r="B7027" s="204" t="s">
        <v>509</v>
      </c>
      <c r="C7027" s="204" t="s">
        <v>713</v>
      </c>
      <c r="D7027" s="204" t="s">
        <v>96</v>
      </c>
      <c r="E7027" s="204" t="s">
        <v>712</v>
      </c>
      <c r="F7027" s="205">
        <v>2862.6000000000004</v>
      </c>
      <c r="G7027" s="205">
        <v>2667.8</v>
      </c>
      <c r="H7027">
        <f t="shared" si="123"/>
        <v>2013</v>
      </c>
    </row>
    <row r="7028" spans="1:8" x14ac:dyDescent="0.3">
      <c r="A7028" s="203">
        <v>41432</v>
      </c>
      <c r="B7028" s="204" t="s">
        <v>509</v>
      </c>
      <c r="C7028" s="204" t="s">
        <v>714</v>
      </c>
      <c r="D7028" s="204" t="s">
        <v>96</v>
      </c>
      <c r="E7028" s="204" t="s">
        <v>712</v>
      </c>
      <c r="F7028" s="205">
        <v>526</v>
      </c>
      <c r="G7028" s="205">
        <v>522</v>
      </c>
      <c r="H7028">
        <f t="shared" si="123"/>
        <v>2013</v>
      </c>
    </row>
    <row r="7029" spans="1:8" x14ac:dyDescent="0.3">
      <c r="A7029" s="203">
        <v>41432</v>
      </c>
      <c r="B7029" s="204" t="s">
        <v>509</v>
      </c>
      <c r="C7029" s="204" t="s">
        <v>715</v>
      </c>
      <c r="D7029" s="204" t="s">
        <v>96</v>
      </c>
      <c r="E7029" s="204" t="s">
        <v>712</v>
      </c>
      <c r="F7029" s="205">
        <v>0</v>
      </c>
      <c r="G7029" s="205">
        <v>2997</v>
      </c>
      <c r="H7029">
        <f t="shared" si="123"/>
        <v>2013</v>
      </c>
    </row>
    <row r="7030" spans="1:8" x14ac:dyDescent="0.3">
      <c r="A7030" s="203">
        <v>41432</v>
      </c>
      <c r="B7030" s="204" t="s">
        <v>716</v>
      </c>
      <c r="C7030" s="204" t="s">
        <v>716</v>
      </c>
      <c r="D7030" s="204" t="s">
        <v>96</v>
      </c>
      <c r="E7030" s="204" t="s">
        <v>712</v>
      </c>
      <c r="F7030" s="205">
        <v>906</v>
      </c>
      <c r="G7030" s="205">
        <v>1974</v>
      </c>
      <c r="H7030">
        <f t="shared" si="123"/>
        <v>2013</v>
      </c>
    </row>
    <row r="7031" spans="1:8" x14ac:dyDescent="0.3">
      <c r="A7031" s="203">
        <v>41432</v>
      </c>
      <c r="B7031" s="204" t="s">
        <v>717</v>
      </c>
      <c r="C7031" s="204" t="s">
        <v>718</v>
      </c>
      <c r="D7031" s="204" t="s">
        <v>96</v>
      </c>
      <c r="E7031" s="204" t="s">
        <v>712</v>
      </c>
      <c r="F7031" s="205">
        <v>761</v>
      </c>
      <c r="G7031" s="205">
        <v>1097</v>
      </c>
      <c r="H7031">
        <f t="shared" si="123"/>
        <v>2013</v>
      </c>
    </row>
    <row r="7032" spans="1:8" x14ac:dyDescent="0.3">
      <c r="A7032" s="203">
        <v>41432</v>
      </c>
      <c r="B7032" s="204" t="s">
        <v>717</v>
      </c>
      <c r="C7032" s="204" t="s">
        <v>719</v>
      </c>
      <c r="D7032" s="204" t="s">
        <v>96</v>
      </c>
      <c r="E7032" s="204" t="s">
        <v>712</v>
      </c>
      <c r="F7032" s="205">
        <v>511</v>
      </c>
      <c r="G7032" s="205">
        <v>310</v>
      </c>
      <c r="H7032">
        <f t="shared" si="123"/>
        <v>2013</v>
      </c>
    </row>
    <row r="7033" spans="1:8" x14ac:dyDescent="0.3">
      <c r="A7033" s="203">
        <v>41432</v>
      </c>
      <c r="B7033" s="204" t="s">
        <v>134</v>
      </c>
      <c r="C7033" s="204" t="s">
        <v>134</v>
      </c>
      <c r="D7033" s="204" t="s">
        <v>711</v>
      </c>
      <c r="E7033" s="204" t="s">
        <v>721</v>
      </c>
      <c r="F7033" s="205">
        <v>6184</v>
      </c>
      <c r="G7033" s="205">
        <v>7577</v>
      </c>
      <c r="H7033">
        <f t="shared" si="123"/>
        <v>2013</v>
      </c>
    </row>
    <row r="7034" spans="1:8" x14ac:dyDescent="0.3">
      <c r="A7034" s="203">
        <v>41432</v>
      </c>
      <c r="B7034" s="204" t="s">
        <v>509</v>
      </c>
      <c r="C7034" s="204" t="s">
        <v>713</v>
      </c>
      <c r="D7034" s="204" t="s">
        <v>96</v>
      </c>
      <c r="E7034" s="204" t="s">
        <v>721</v>
      </c>
      <c r="F7034" s="205">
        <v>3933.6000000000004</v>
      </c>
      <c r="G7034" s="205">
        <v>2460.7000000000003</v>
      </c>
      <c r="H7034">
        <f t="shared" si="123"/>
        <v>2013</v>
      </c>
    </row>
    <row r="7035" spans="1:8" x14ac:dyDescent="0.3">
      <c r="A7035" s="203">
        <v>41432</v>
      </c>
      <c r="B7035" s="204" t="s">
        <v>509</v>
      </c>
      <c r="C7035" s="204" t="s">
        <v>714</v>
      </c>
      <c r="D7035" s="204" t="s">
        <v>96</v>
      </c>
      <c r="E7035" s="204" t="s">
        <v>721</v>
      </c>
      <c r="F7035" s="205">
        <v>482</v>
      </c>
      <c r="G7035" s="205">
        <v>330</v>
      </c>
      <c r="H7035">
        <f t="shared" si="123"/>
        <v>2013</v>
      </c>
    </row>
    <row r="7036" spans="1:8" x14ac:dyDescent="0.3">
      <c r="A7036" s="203">
        <v>41432</v>
      </c>
      <c r="B7036" s="204" t="s">
        <v>509</v>
      </c>
      <c r="C7036" s="204" t="s">
        <v>715</v>
      </c>
      <c r="D7036" s="204" t="s">
        <v>96</v>
      </c>
      <c r="E7036" s="204" t="s">
        <v>721</v>
      </c>
      <c r="F7036" s="205">
        <v>0</v>
      </c>
      <c r="G7036" s="205">
        <v>2861</v>
      </c>
      <c r="H7036">
        <f t="shared" si="123"/>
        <v>2013</v>
      </c>
    </row>
    <row r="7037" spans="1:8" x14ac:dyDescent="0.3">
      <c r="A7037" s="203">
        <v>41432</v>
      </c>
      <c r="B7037" s="204" t="s">
        <v>716</v>
      </c>
      <c r="C7037" s="204" t="s">
        <v>716</v>
      </c>
      <c r="D7037" s="204" t="s">
        <v>96</v>
      </c>
      <c r="E7037" s="204" t="s">
        <v>721</v>
      </c>
      <c r="F7037" s="205">
        <v>1304</v>
      </c>
      <c r="G7037" s="205">
        <v>1488</v>
      </c>
      <c r="H7037">
        <f t="shared" si="123"/>
        <v>2013</v>
      </c>
    </row>
    <row r="7038" spans="1:8" x14ac:dyDescent="0.3">
      <c r="A7038" s="203">
        <v>41432</v>
      </c>
      <c r="B7038" s="204" t="s">
        <v>717</v>
      </c>
      <c r="C7038" s="204" t="s">
        <v>718</v>
      </c>
      <c r="D7038" s="204" t="s">
        <v>96</v>
      </c>
      <c r="E7038" s="204" t="s">
        <v>721</v>
      </c>
      <c r="F7038" s="205">
        <v>929</v>
      </c>
      <c r="G7038" s="205">
        <v>1069</v>
      </c>
      <c r="H7038">
        <f t="shared" si="123"/>
        <v>2013</v>
      </c>
    </row>
    <row r="7039" spans="1:8" x14ac:dyDescent="0.3">
      <c r="A7039" s="203">
        <v>41432</v>
      </c>
      <c r="B7039" s="204" t="s">
        <v>717</v>
      </c>
      <c r="C7039" s="204" t="s">
        <v>719</v>
      </c>
      <c r="D7039" s="204" t="s">
        <v>96</v>
      </c>
      <c r="E7039" s="204" t="s">
        <v>721</v>
      </c>
      <c r="F7039" s="205">
        <v>481</v>
      </c>
      <c r="G7039" s="205">
        <v>1169</v>
      </c>
      <c r="H7039">
        <f t="shared" si="123"/>
        <v>2013</v>
      </c>
    </row>
    <row r="7040" spans="1:8" x14ac:dyDescent="0.3">
      <c r="A7040" s="203">
        <v>41432</v>
      </c>
      <c r="B7040" s="204" t="s">
        <v>720</v>
      </c>
      <c r="C7040" s="204" t="s">
        <v>720</v>
      </c>
      <c r="D7040" s="204" t="s">
        <v>96</v>
      </c>
      <c r="E7040" s="204" t="s">
        <v>712</v>
      </c>
      <c r="F7040" s="205">
        <v>168</v>
      </c>
      <c r="G7040" s="205">
        <v>590</v>
      </c>
      <c r="H7040">
        <f t="shared" si="123"/>
        <v>2013</v>
      </c>
    </row>
    <row r="7041" spans="1:8" x14ac:dyDescent="0.3">
      <c r="A7041" s="203">
        <v>41432</v>
      </c>
      <c r="B7041" s="204" t="s">
        <v>720</v>
      </c>
      <c r="C7041" s="204" t="s">
        <v>720</v>
      </c>
      <c r="D7041" s="204" t="s">
        <v>96</v>
      </c>
      <c r="E7041" s="204" t="s">
        <v>721</v>
      </c>
      <c r="F7041" s="205">
        <v>229</v>
      </c>
      <c r="G7041" s="205">
        <v>645</v>
      </c>
      <c r="H7041">
        <f t="shared" si="123"/>
        <v>2013</v>
      </c>
    </row>
    <row r="7042" spans="1:8" x14ac:dyDescent="0.3">
      <c r="A7042" s="203">
        <v>41439</v>
      </c>
      <c r="B7042" s="204" t="s">
        <v>134</v>
      </c>
      <c r="C7042" s="204" t="s">
        <v>134</v>
      </c>
      <c r="D7042" s="204" t="s">
        <v>711</v>
      </c>
      <c r="E7042" s="204" t="s">
        <v>712</v>
      </c>
      <c r="F7042" s="205">
        <v>5363</v>
      </c>
      <c r="G7042" s="205">
        <v>8955</v>
      </c>
      <c r="H7042">
        <f t="shared" si="123"/>
        <v>2013</v>
      </c>
    </row>
    <row r="7043" spans="1:8" x14ac:dyDescent="0.3">
      <c r="A7043" s="203">
        <v>41439</v>
      </c>
      <c r="B7043" s="204" t="s">
        <v>509</v>
      </c>
      <c r="C7043" s="204" t="s">
        <v>713</v>
      </c>
      <c r="D7043" s="204" t="s">
        <v>96</v>
      </c>
      <c r="E7043" s="204" t="s">
        <v>712</v>
      </c>
      <c r="F7043" s="205">
        <v>2837.4</v>
      </c>
      <c r="G7043" s="205">
        <v>2682.5</v>
      </c>
      <c r="H7043">
        <f t="shared" ref="H7043:H7106" si="124">YEAR(A7043)</f>
        <v>2013</v>
      </c>
    </row>
    <row r="7044" spans="1:8" x14ac:dyDescent="0.3">
      <c r="A7044" s="203">
        <v>41439</v>
      </c>
      <c r="B7044" s="204" t="s">
        <v>509</v>
      </c>
      <c r="C7044" s="204" t="s">
        <v>714</v>
      </c>
      <c r="D7044" s="204" t="s">
        <v>96</v>
      </c>
      <c r="E7044" s="204" t="s">
        <v>712</v>
      </c>
      <c r="F7044" s="205">
        <v>510</v>
      </c>
      <c r="G7044" s="205">
        <v>880</v>
      </c>
      <c r="H7044">
        <f t="shared" si="124"/>
        <v>2013</v>
      </c>
    </row>
    <row r="7045" spans="1:8" x14ac:dyDescent="0.3">
      <c r="A7045" s="203">
        <v>41439</v>
      </c>
      <c r="B7045" s="204" t="s">
        <v>509</v>
      </c>
      <c r="C7045" s="204" t="s">
        <v>715</v>
      </c>
      <c r="D7045" s="204" t="s">
        <v>96</v>
      </c>
      <c r="E7045" s="204" t="s">
        <v>712</v>
      </c>
      <c r="F7045" s="205">
        <v>0</v>
      </c>
      <c r="G7045" s="205">
        <v>3253</v>
      </c>
      <c r="H7045">
        <f t="shared" si="124"/>
        <v>2013</v>
      </c>
    </row>
    <row r="7046" spans="1:8" x14ac:dyDescent="0.3">
      <c r="A7046" s="203">
        <v>41439</v>
      </c>
      <c r="B7046" s="204" t="s">
        <v>716</v>
      </c>
      <c r="C7046" s="204" t="s">
        <v>716</v>
      </c>
      <c r="D7046" s="204" t="s">
        <v>96</v>
      </c>
      <c r="E7046" s="204" t="s">
        <v>712</v>
      </c>
      <c r="F7046" s="205">
        <v>862</v>
      </c>
      <c r="G7046" s="205">
        <v>1948</v>
      </c>
      <c r="H7046">
        <f t="shared" si="124"/>
        <v>2013</v>
      </c>
    </row>
    <row r="7047" spans="1:8" x14ac:dyDescent="0.3">
      <c r="A7047" s="203">
        <v>41439</v>
      </c>
      <c r="B7047" s="204" t="s">
        <v>717</v>
      </c>
      <c r="C7047" s="204" t="s">
        <v>718</v>
      </c>
      <c r="D7047" s="204" t="s">
        <v>96</v>
      </c>
      <c r="E7047" s="204" t="s">
        <v>712</v>
      </c>
      <c r="F7047" s="205">
        <v>1141</v>
      </c>
      <c r="G7047" s="205">
        <v>1416</v>
      </c>
      <c r="H7047">
        <f t="shared" si="124"/>
        <v>2013</v>
      </c>
    </row>
    <row r="7048" spans="1:8" x14ac:dyDescent="0.3">
      <c r="A7048" s="203">
        <v>41439</v>
      </c>
      <c r="B7048" s="204" t="s">
        <v>717</v>
      </c>
      <c r="C7048" s="204" t="s">
        <v>719</v>
      </c>
      <c r="D7048" s="204" t="s">
        <v>96</v>
      </c>
      <c r="E7048" s="204" t="s">
        <v>712</v>
      </c>
      <c r="F7048" s="205">
        <v>336</v>
      </c>
      <c r="G7048" s="205">
        <v>324</v>
      </c>
      <c r="H7048">
        <f t="shared" si="124"/>
        <v>2013</v>
      </c>
    </row>
    <row r="7049" spans="1:8" x14ac:dyDescent="0.3">
      <c r="A7049" s="203">
        <v>41439</v>
      </c>
      <c r="B7049" s="204" t="s">
        <v>134</v>
      </c>
      <c r="C7049" s="204" t="s">
        <v>134</v>
      </c>
      <c r="D7049" s="204" t="s">
        <v>711</v>
      </c>
      <c r="E7049" s="204" t="s">
        <v>721</v>
      </c>
      <c r="F7049" s="205">
        <v>6512</v>
      </c>
      <c r="G7049" s="205">
        <v>6904</v>
      </c>
      <c r="H7049">
        <f t="shared" si="124"/>
        <v>2013</v>
      </c>
    </row>
    <row r="7050" spans="1:8" x14ac:dyDescent="0.3">
      <c r="A7050" s="203">
        <v>41439</v>
      </c>
      <c r="B7050" s="204" t="s">
        <v>509</v>
      </c>
      <c r="C7050" s="204" t="s">
        <v>713</v>
      </c>
      <c r="D7050" s="204" t="s">
        <v>96</v>
      </c>
      <c r="E7050" s="204" t="s">
        <v>721</v>
      </c>
      <c r="F7050" s="205">
        <v>4356</v>
      </c>
      <c r="G7050" s="205">
        <v>2704.9</v>
      </c>
      <c r="H7050">
        <f t="shared" si="124"/>
        <v>2013</v>
      </c>
    </row>
    <row r="7051" spans="1:8" x14ac:dyDescent="0.3">
      <c r="A7051" s="203">
        <v>41439</v>
      </c>
      <c r="B7051" s="204" t="s">
        <v>509</v>
      </c>
      <c r="C7051" s="204" t="s">
        <v>714</v>
      </c>
      <c r="D7051" s="204" t="s">
        <v>96</v>
      </c>
      <c r="E7051" s="204" t="s">
        <v>721</v>
      </c>
      <c r="F7051" s="205">
        <v>769</v>
      </c>
      <c r="G7051" s="205">
        <v>433</v>
      </c>
      <c r="H7051">
        <f t="shared" si="124"/>
        <v>2013</v>
      </c>
    </row>
    <row r="7052" spans="1:8" x14ac:dyDescent="0.3">
      <c r="A7052" s="203">
        <v>41439</v>
      </c>
      <c r="B7052" s="204" t="s">
        <v>509</v>
      </c>
      <c r="C7052" s="204" t="s">
        <v>715</v>
      </c>
      <c r="D7052" s="204" t="s">
        <v>96</v>
      </c>
      <c r="E7052" s="204" t="s">
        <v>721</v>
      </c>
      <c r="F7052" s="205">
        <v>0</v>
      </c>
      <c r="G7052" s="205">
        <v>2734</v>
      </c>
      <c r="H7052">
        <f t="shared" si="124"/>
        <v>2013</v>
      </c>
    </row>
    <row r="7053" spans="1:8" x14ac:dyDescent="0.3">
      <c r="A7053" s="203">
        <v>41439</v>
      </c>
      <c r="B7053" s="204" t="s">
        <v>716</v>
      </c>
      <c r="C7053" s="204" t="s">
        <v>716</v>
      </c>
      <c r="D7053" s="204" t="s">
        <v>96</v>
      </c>
      <c r="E7053" s="204" t="s">
        <v>721</v>
      </c>
      <c r="F7053" s="205">
        <v>1407</v>
      </c>
      <c r="G7053" s="205">
        <v>1494</v>
      </c>
      <c r="H7053">
        <f t="shared" si="124"/>
        <v>2013</v>
      </c>
    </row>
    <row r="7054" spans="1:8" x14ac:dyDescent="0.3">
      <c r="A7054" s="203">
        <v>41439</v>
      </c>
      <c r="B7054" s="204" t="s">
        <v>717</v>
      </c>
      <c r="C7054" s="204" t="s">
        <v>718</v>
      </c>
      <c r="D7054" s="204" t="s">
        <v>96</v>
      </c>
      <c r="E7054" s="204" t="s">
        <v>721</v>
      </c>
      <c r="F7054" s="205">
        <v>843</v>
      </c>
      <c r="G7054" s="205">
        <v>1048</v>
      </c>
      <c r="H7054">
        <f t="shared" si="124"/>
        <v>2013</v>
      </c>
    </row>
    <row r="7055" spans="1:8" x14ac:dyDescent="0.3">
      <c r="A7055" s="203">
        <v>41439</v>
      </c>
      <c r="B7055" s="204" t="s">
        <v>717</v>
      </c>
      <c r="C7055" s="204" t="s">
        <v>719</v>
      </c>
      <c r="D7055" s="204" t="s">
        <v>96</v>
      </c>
      <c r="E7055" s="204" t="s">
        <v>721</v>
      </c>
      <c r="F7055" s="205">
        <v>438</v>
      </c>
      <c r="G7055" s="205">
        <v>1170</v>
      </c>
      <c r="H7055">
        <f t="shared" si="124"/>
        <v>2013</v>
      </c>
    </row>
    <row r="7056" spans="1:8" x14ac:dyDescent="0.3">
      <c r="A7056" s="203">
        <v>41439</v>
      </c>
      <c r="B7056" s="204" t="s">
        <v>720</v>
      </c>
      <c r="C7056" s="204" t="s">
        <v>720</v>
      </c>
      <c r="D7056" s="204" t="s">
        <v>96</v>
      </c>
      <c r="E7056" s="204" t="s">
        <v>712</v>
      </c>
      <c r="F7056" s="205">
        <v>215</v>
      </c>
      <c r="G7056" s="205">
        <v>547</v>
      </c>
      <c r="H7056">
        <f t="shared" si="124"/>
        <v>2013</v>
      </c>
    </row>
    <row r="7057" spans="1:8" x14ac:dyDescent="0.3">
      <c r="A7057" s="203">
        <v>41439</v>
      </c>
      <c r="B7057" s="204" t="s">
        <v>720</v>
      </c>
      <c r="C7057" s="204" t="s">
        <v>720</v>
      </c>
      <c r="D7057" s="204" t="s">
        <v>96</v>
      </c>
      <c r="E7057" s="204" t="s">
        <v>721</v>
      </c>
      <c r="F7057" s="205">
        <v>209</v>
      </c>
      <c r="G7057" s="205">
        <v>671</v>
      </c>
      <c r="H7057">
        <f t="shared" si="124"/>
        <v>2013</v>
      </c>
    </row>
    <row r="7058" spans="1:8" x14ac:dyDescent="0.3">
      <c r="A7058" s="203">
        <v>41446</v>
      </c>
      <c r="B7058" s="204" t="s">
        <v>134</v>
      </c>
      <c r="C7058" s="204" t="s">
        <v>134</v>
      </c>
      <c r="D7058" s="204" t="s">
        <v>711</v>
      </c>
      <c r="E7058" s="204" t="s">
        <v>712</v>
      </c>
      <c r="F7058" s="205">
        <v>5923</v>
      </c>
      <c r="G7058" s="205">
        <v>8569</v>
      </c>
      <c r="H7058">
        <f t="shared" si="124"/>
        <v>2013</v>
      </c>
    </row>
    <row r="7059" spans="1:8" x14ac:dyDescent="0.3">
      <c r="A7059" s="203">
        <v>41446</v>
      </c>
      <c r="B7059" s="204" t="s">
        <v>509</v>
      </c>
      <c r="C7059" s="204" t="s">
        <v>713</v>
      </c>
      <c r="D7059" s="204" t="s">
        <v>96</v>
      </c>
      <c r="E7059" s="204" t="s">
        <v>712</v>
      </c>
      <c r="F7059" s="205">
        <v>3089.7000000000003</v>
      </c>
      <c r="G7059" s="205">
        <v>2785.8</v>
      </c>
      <c r="H7059">
        <f t="shared" si="124"/>
        <v>2013</v>
      </c>
    </row>
    <row r="7060" spans="1:8" x14ac:dyDescent="0.3">
      <c r="A7060" s="203">
        <v>41446</v>
      </c>
      <c r="B7060" s="204" t="s">
        <v>509</v>
      </c>
      <c r="C7060" s="204" t="s">
        <v>714</v>
      </c>
      <c r="D7060" s="204" t="s">
        <v>96</v>
      </c>
      <c r="E7060" s="204" t="s">
        <v>712</v>
      </c>
      <c r="F7060" s="205">
        <v>389</v>
      </c>
      <c r="G7060" s="205">
        <v>596</v>
      </c>
      <c r="H7060">
        <f t="shared" si="124"/>
        <v>2013</v>
      </c>
    </row>
    <row r="7061" spans="1:8" x14ac:dyDescent="0.3">
      <c r="A7061" s="203">
        <v>41446</v>
      </c>
      <c r="B7061" s="204" t="s">
        <v>509</v>
      </c>
      <c r="C7061" s="204" t="s">
        <v>715</v>
      </c>
      <c r="D7061" s="204" t="s">
        <v>96</v>
      </c>
      <c r="E7061" s="204" t="s">
        <v>712</v>
      </c>
      <c r="F7061" s="205">
        <v>0</v>
      </c>
      <c r="G7061" s="205">
        <v>3130</v>
      </c>
      <c r="H7061">
        <f t="shared" si="124"/>
        <v>2013</v>
      </c>
    </row>
    <row r="7062" spans="1:8" x14ac:dyDescent="0.3">
      <c r="A7062" s="203">
        <v>41446</v>
      </c>
      <c r="B7062" s="204" t="s">
        <v>716</v>
      </c>
      <c r="C7062" s="204" t="s">
        <v>716</v>
      </c>
      <c r="D7062" s="204" t="s">
        <v>96</v>
      </c>
      <c r="E7062" s="204" t="s">
        <v>712</v>
      </c>
      <c r="F7062" s="205">
        <v>780</v>
      </c>
      <c r="G7062" s="205">
        <v>1916</v>
      </c>
      <c r="H7062">
        <f t="shared" si="124"/>
        <v>2013</v>
      </c>
    </row>
    <row r="7063" spans="1:8" x14ac:dyDescent="0.3">
      <c r="A7063" s="203">
        <v>41446</v>
      </c>
      <c r="B7063" s="204" t="s">
        <v>717</v>
      </c>
      <c r="C7063" s="204" t="s">
        <v>718</v>
      </c>
      <c r="D7063" s="204" t="s">
        <v>96</v>
      </c>
      <c r="E7063" s="204" t="s">
        <v>712</v>
      </c>
      <c r="F7063" s="205">
        <v>1214</v>
      </c>
      <c r="G7063" s="205">
        <v>1684</v>
      </c>
      <c r="H7063">
        <f t="shared" si="124"/>
        <v>2013</v>
      </c>
    </row>
    <row r="7064" spans="1:8" x14ac:dyDescent="0.3">
      <c r="A7064" s="203">
        <v>41446</v>
      </c>
      <c r="B7064" s="204" t="s">
        <v>717</v>
      </c>
      <c r="C7064" s="204" t="s">
        <v>719</v>
      </c>
      <c r="D7064" s="204" t="s">
        <v>96</v>
      </c>
      <c r="E7064" s="204" t="s">
        <v>712</v>
      </c>
      <c r="F7064" s="205">
        <v>173</v>
      </c>
      <c r="G7064" s="205">
        <v>314</v>
      </c>
      <c r="H7064">
        <f t="shared" si="124"/>
        <v>2013</v>
      </c>
    </row>
    <row r="7065" spans="1:8" x14ac:dyDescent="0.3">
      <c r="A7065" s="203">
        <v>41446</v>
      </c>
      <c r="B7065" s="204" t="s">
        <v>134</v>
      </c>
      <c r="C7065" s="204" t="s">
        <v>134</v>
      </c>
      <c r="D7065" s="204" t="s">
        <v>711</v>
      </c>
      <c r="E7065" s="204" t="s">
        <v>721</v>
      </c>
      <c r="F7065" s="205">
        <v>6408</v>
      </c>
      <c r="G7065" s="205">
        <v>7870</v>
      </c>
      <c r="H7065">
        <f t="shared" si="124"/>
        <v>2013</v>
      </c>
    </row>
    <row r="7066" spans="1:8" x14ac:dyDescent="0.3">
      <c r="A7066" s="203">
        <v>41446</v>
      </c>
      <c r="B7066" s="204" t="s">
        <v>509</v>
      </c>
      <c r="C7066" s="204" t="s">
        <v>713</v>
      </c>
      <c r="D7066" s="204" t="s">
        <v>96</v>
      </c>
      <c r="E7066" s="204" t="s">
        <v>721</v>
      </c>
      <c r="F7066" s="205">
        <v>4185.5</v>
      </c>
      <c r="G7066" s="205">
        <v>2773.1000000000004</v>
      </c>
      <c r="H7066">
        <f t="shared" si="124"/>
        <v>2013</v>
      </c>
    </row>
    <row r="7067" spans="1:8" x14ac:dyDescent="0.3">
      <c r="A7067" s="203">
        <v>41446</v>
      </c>
      <c r="B7067" s="204" t="s">
        <v>509</v>
      </c>
      <c r="C7067" s="204" t="s">
        <v>714</v>
      </c>
      <c r="D7067" s="204" t="s">
        <v>96</v>
      </c>
      <c r="E7067" s="204" t="s">
        <v>721</v>
      </c>
      <c r="F7067" s="205">
        <v>551</v>
      </c>
      <c r="G7067" s="205">
        <v>494</v>
      </c>
      <c r="H7067">
        <f t="shared" si="124"/>
        <v>2013</v>
      </c>
    </row>
    <row r="7068" spans="1:8" x14ac:dyDescent="0.3">
      <c r="A7068" s="203">
        <v>41446</v>
      </c>
      <c r="B7068" s="204" t="s">
        <v>509</v>
      </c>
      <c r="C7068" s="204" t="s">
        <v>715</v>
      </c>
      <c r="D7068" s="204" t="s">
        <v>96</v>
      </c>
      <c r="E7068" s="204" t="s">
        <v>721</v>
      </c>
      <c r="F7068" s="205">
        <v>0</v>
      </c>
      <c r="G7068" s="205">
        <v>2738</v>
      </c>
      <c r="H7068">
        <f t="shared" si="124"/>
        <v>2013</v>
      </c>
    </row>
    <row r="7069" spans="1:8" x14ac:dyDescent="0.3">
      <c r="A7069" s="203">
        <v>41446</v>
      </c>
      <c r="B7069" s="204" t="s">
        <v>716</v>
      </c>
      <c r="C7069" s="204" t="s">
        <v>716</v>
      </c>
      <c r="D7069" s="204" t="s">
        <v>96</v>
      </c>
      <c r="E7069" s="204" t="s">
        <v>721</v>
      </c>
      <c r="F7069" s="205">
        <v>1438</v>
      </c>
      <c r="G7069" s="205">
        <v>1449</v>
      </c>
      <c r="H7069">
        <f t="shared" si="124"/>
        <v>2013</v>
      </c>
    </row>
    <row r="7070" spans="1:8" x14ac:dyDescent="0.3">
      <c r="A7070" s="203">
        <v>41446</v>
      </c>
      <c r="B7070" s="204" t="s">
        <v>717</v>
      </c>
      <c r="C7070" s="204" t="s">
        <v>718</v>
      </c>
      <c r="D7070" s="204" t="s">
        <v>96</v>
      </c>
      <c r="E7070" s="204" t="s">
        <v>721</v>
      </c>
      <c r="F7070" s="205">
        <v>937</v>
      </c>
      <c r="G7070" s="205">
        <v>1054</v>
      </c>
      <c r="H7070">
        <f t="shared" si="124"/>
        <v>2013</v>
      </c>
    </row>
    <row r="7071" spans="1:8" x14ac:dyDescent="0.3">
      <c r="A7071" s="203">
        <v>41446</v>
      </c>
      <c r="B7071" s="204" t="s">
        <v>717</v>
      </c>
      <c r="C7071" s="204" t="s">
        <v>719</v>
      </c>
      <c r="D7071" s="204" t="s">
        <v>96</v>
      </c>
      <c r="E7071" s="204" t="s">
        <v>721</v>
      </c>
      <c r="F7071" s="205">
        <v>338</v>
      </c>
      <c r="G7071" s="205">
        <v>1015</v>
      </c>
      <c r="H7071">
        <f t="shared" si="124"/>
        <v>2013</v>
      </c>
    </row>
    <row r="7072" spans="1:8" x14ac:dyDescent="0.3">
      <c r="A7072" s="203">
        <v>41446</v>
      </c>
      <c r="B7072" s="204" t="s">
        <v>720</v>
      </c>
      <c r="C7072" s="204" t="s">
        <v>720</v>
      </c>
      <c r="D7072" s="204" t="s">
        <v>96</v>
      </c>
      <c r="E7072" s="204" t="s">
        <v>712</v>
      </c>
      <c r="F7072" s="205">
        <v>253</v>
      </c>
      <c r="G7072" s="205">
        <v>319</v>
      </c>
      <c r="H7072">
        <f t="shared" si="124"/>
        <v>2013</v>
      </c>
    </row>
    <row r="7073" spans="1:8" x14ac:dyDescent="0.3">
      <c r="A7073" s="203">
        <v>41446</v>
      </c>
      <c r="B7073" s="204" t="s">
        <v>720</v>
      </c>
      <c r="C7073" s="204" t="s">
        <v>720</v>
      </c>
      <c r="D7073" s="204" t="s">
        <v>96</v>
      </c>
      <c r="E7073" s="204" t="s">
        <v>721</v>
      </c>
      <c r="F7073" s="205">
        <v>236</v>
      </c>
      <c r="G7073" s="205">
        <v>660</v>
      </c>
      <c r="H7073">
        <f t="shared" si="124"/>
        <v>2013</v>
      </c>
    </row>
    <row r="7074" spans="1:8" x14ac:dyDescent="0.3">
      <c r="A7074" s="203">
        <v>41453</v>
      </c>
      <c r="B7074" s="204" t="s">
        <v>134</v>
      </c>
      <c r="C7074" s="204" t="s">
        <v>134</v>
      </c>
      <c r="D7074" s="204" t="s">
        <v>711</v>
      </c>
      <c r="E7074" s="204" t="s">
        <v>712</v>
      </c>
      <c r="F7074" s="205">
        <v>5709</v>
      </c>
      <c r="G7074" s="205">
        <v>7075</v>
      </c>
      <c r="H7074">
        <f t="shared" si="124"/>
        <v>2013</v>
      </c>
    </row>
    <row r="7075" spans="1:8" x14ac:dyDescent="0.3">
      <c r="A7075" s="203">
        <v>41453</v>
      </c>
      <c r="B7075" s="204" t="s">
        <v>509</v>
      </c>
      <c r="C7075" s="204" t="s">
        <v>713</v>
      </c>
      <c r="D7075" s="204" t="s">
        <v>96</v>
      </c>
      <c r="E7075" s="204" t="s">
        <v>712</v>
      </c>
      <c r="F7075" s="205">
        <v>2577.6000000000004</v>
      </c>
      <c r="G7075" s="205">
        <v>2455.7000000000003</v>
      </c>
      <c r="H7075">
        <f t="shared" si="124"/>
        <v>2013</v>
      </c>
    </row>
    <row r="7076" spans="1:8" x14ac:dyDescent="0.3">
      <c r="A7076" s="203">
        <v>41453</v>
      </c>
      <c r="B7076" s="204" t="s">
        <v>509</v>
      </c>
      <c r="C7076" s="204" t="s">
        <v>714</v>
      </c>
      <c r="D7076" s="204" t="s">
        <v>96</v>
      </c>
      <c r="E7076" s="204" t="s">
        <v>712</v>
      </c>
      <c r="F7076" s="205">
        <v>499</v>
      </c>
      <c r="G7076" s="205">
        <v>607</v>
      </c>
      <c r="H7076">
        <f t="shared" si="124"/>
        <v>2013</v>
      </c>
    </row>
    <row r="7077" spans="1:8" x14ac:dyDescent="0.3">
      <c r="A7077" s="203">
        <v>41453</v>
      </c>
      <c r="B7077" s="204" t="s">
        <v>509</v>
      </c>
      <c r="C7077" s="204" t="s">
        <v>715</v>
      </c>
      <c r="D7077" s="204" t="s">
        <v>96</v>
      </c>
      <c r="E7077" s="204" t="s">
        <v>712</v>
      </c>
      <c r="F7077" s="205">
        <v>0</v>
      </c>
      <c r="G7077" s="205">
        <v>3185</v>
      </c>
      <c r="H7077">
        <f t="shared" si="124"/>
        <v>2013</v>
      </c>
    </row>
    <row r="7078" spans="1:8" x14ac:dyDescent="0.3">
      <c r="A7078" s="203">
        <v>41453</v>
      </c>
      <c r="B7078" s="204" t="s">
        <v>716</v>
      </c>
      <c r="C7078" s="204" t="s">
        <v>716</v>
      </c>
      <c r="D7078" s="204" t="s">
        <v>96</v>
      </c>
      <c r="E7078" s="204" t="s">
        <v>712</v>
      </c>
      <c r="F7078" s="205">
        <v>845</v>
      </c>
      <c r="G7078" s="205">
        <v>1985</v>
      </c>
      <c r="H7078">
        <f t="shared" si="124"/>
        <v>2013</v>
      </c>
    </row>
    <row r="7079" spans="1:8" x14ac:dyDescent="0.3">
      <c r="A7079" s="203">
        <v>41453</v>
      </c>
      <c r="B7079" s="204" t="s">
        <v>717</v>
      </c>
      <c r="C7079" s="204" t="s">
        <v>718</v>
      </c>
      <c r="D7079" s="204" t="s">
        <v>96</v>
      </c>
      <c r="E7079" s="204" t="s">
        <v>712</v>
      </c>
      <c r="F7079" s="205">
        <v>387</v>
      </c>
      <c r="G7079" s="205">
        <v>1179</v>
      </c>
      <c r="H7079">
        <f t="shared" si="124"/>
        <v>2013</v>
      </c>
    </row>
    <row r="7080" spans="1:8" x14ac:dyDescent="0.3">
      <c r="A7080" s="203">
        <v>41453</v>
      </c>
      <c r="B7080" s="204" t="s">
        <v>717</v>
      </c>
      <c r="C7080" s="204" t="s">
        <v>719</v>
      </c>
      <c r="D7080" s="204" t="s">
        <v>96</v>
      </c>
      <c r="E7080" s="204" t="s">
        <v>712</v>
      </c>
      <c r="F7080" s="205">
        <v>632</v>
      </c>
      <c r="G7080" s="205">
        <v>371</v>
      </c>
      <c r="H7080">
        <f t="shared" si="124"/>
        <v>2013</v>
      </c>
    </row>
    <row r="7081" spans="1:8" x14ac:dyDescent="0.3">
      <c r="A7081" s="203">
        <v>41453</v>
      </c>
      <c r="B7081" s="204" t="s">
        <v>134</v>
      </c>
      <c r="C7081" s="204" t="s">
        <v>134</v>
      </c>
      <c r="D7081" s="204" t="s">
        <v>711</v>
      </c>
      <c r="E7081" s="204" t="s">
        <v>721</v>
      </c>
      <c r="F7081" s="205">
        <v>6637</v>
      </c>
      <c r="G7081" s="205">
        <v>8150</v>
      </c>
      <c r="H7081">
        <f t="shared" si="124"/>
        <v>2013</v>
      </c>
    </row>
    <row r="7082" spans="1:8" x14ac:dyDescent="0.3">
      <c r="A7082" s="203">
        <v>41453</v>
      </c>
      <c r="B7082" s="204" t="s">
        <v>509</v>
      </c>
      <c r="C7082" s="204" t="s">
        <v>713</v>
      </c>
      <c r="D7082" s="204" t="s">
        <v>96</v>
      </c>
      <c r="E7082" s="204" t="s">
        <v>721</v>
      </c>
      <c r="F7082" s="205">
        <v>3643.2000000000003</v>
      </c>
      <c r="G7082" s="205">
        <v>2736.8</v>
      </c>
      <c r="H7082">
        <f t="shared" si="124"/>
        <v>2013</v>
      </c>
    </row>
    <row r="7083" spans="1:8" x14ac:dyDescent="0.3">
      <c r="A7083" s="203">
        <v>41453</v>
      </c>
      <c r="B7083" s="204" t="s">
        <v>509</v>
      </c>
      <c r="C7083" s="204" t="s">
        <v>714</v>
      </c>
      <c r="D7083" s="204" t="s">
        <v>96</v>
      </c>
      <c r="E7083" s="204" t="s">
        <v>721</v>
      </c>
      <c r="F7083" s="205">
        <v>546</v>
      </c>
      <c r="G7083" s="205">
        <v>416</v>
      </c>
      <c r="H7083">
        <f t="shared" si="124"/>
        <v>2013</v>
      </c>
    </row>
    <row r="7084" spans="1:8" x14ac:dyDescent="0.3">
      <c r="A7084" s="203">
        <v>41453</v>
      </c>
      <c r="B7084" s="204" t="s">
        <v>509</v>
      </c>
      <c r="C7084" s="204" t="s">
        <v>715</v>
      </c>
      <c r="D7084" s="204" t="s">
        <v>96</v>
      </c>
      <c r="E7084" s="204" t="s">
        <v>721</v>
      </c>
      <c r="F7084" s="205">
        <v>0</v>
      </c>
      <c r="G7084" s="205">
        <v>2876</v>
      </c>
      <c r="H7084">
        <f t="shared" si="124"/>
        <v>2013</v>
      </c>
    </row>
    <row r="7085" spans="1:8" x14ac:dyDescent="0.3">
      <c r="A7085" s="203">
        <v>41453</v>
      </c>
      <c r="B7085" s="204" t="s">
        <v>716</v>
      </c>
      <c r="C7085" s="204" t="s">
        <v>716</v>
      </c>
      <c r="D7085" s="204" t="s">
        <v>96</v>
      </c>
      <c r="E7085" s="204" t="s">
        <v>721</v>
      </c>
      <c r="F7085" s="205">
        <v>1187</v>
      </c>
      <c r="G7085" s="205">
        <v>1680</v>
      </c>
      <c r="H7085">
        <f t="shared" si="124"/>
        <v>2013</v>
      </c>
    </row>
    <row r="7086" spans="1:8" x14ac:dyDescent="0.3">
      <c r="A7086" s="203">
        <v>41453</v>
      </c>
      <c r="B7086" s="204" t="s">
        <v>717</v>
      </c>
      <c r="C7086" s="204" t="s">
        <v>718</v>
      </c>
      <c r="D7086" s="204" t="s">
        <v>96</v>
      </c>
      <c r="E7086" s="204" t="s">
        <v>721</v>
      </c>
      <c r="F7086" s="205">
        <v>831</v>
      </c>
      <c r="G7086" s="205">
        <v>828</v>
      </c>
      <c r="H7086">
        <f t="shared" si="124"/>
        <v>2013</v>
      </c>
    </row>
    <row r="7087" spans="1:8" x14ac:dyDescent="0.3">
      <c r="A7087" s="203">
        <v>41453</v>
      </c>
      <c r="B7087" s="204" t="s">
        <v>717</v>
      </c>
      <c r="C7087" s="204" t="s">
        <v>719</v>
      </c>
      <c r="D7087" s="204" t="s">
        <v>96</v>
      </c>
      <c r="E7087" s="204" t="s">
        <v>721</v>
      </c>
      <c r="F7087" s="205">
        <v>102</v>
      </c>
      <c r="G7087" s="205">
        <v>952</v>
      </c>
      <c r="H7087">
        <f t="shared" si="124"/>
        <v>2013</v>
      </c>
    </row>
    <row r="7088" spans="1:8" x14ac:dyDescent="0.3">
      <c r="A7088" s="203">
        <v>41453</v>
      </c>
      <c r="B7088" s="204" t="s">
        <v>720</v>
      </c>
      <c r="C7088" s="204" t="s">
        <v>720</v>
      </c>
      <c r="D7088" s="204" t="s">
        <v>96</v>
      </c>
      <c r="E7088" s="204" t="s">
        <v>712</v>
      </c>
      <c r="F7088" s="205">
        <v>259</v>
      </c>
      <c r="G7088" s="205">
        <v>461</v>
      </c>
      <c r="H7088">
        <f t="shared" si="124"/>
        <v>2013</v>
      </c>
    </row>
    <row r="7089" spans="1:8" x14ac:dyDescent="0.3">
      <c r="A7089" s="203">
        <v>41453</v>
      </c>
      <c r="B7089" s="204" t="s">
        <v>720</v>
      </c>
      <c r="C7089" s="204" t="s">
        <v>720</v>
      </c>
      <c r="D7089" s="204" t="s">
        <v>96</v>
      </c>
      <c r="E7089" s="204" t="s">
        <v>721</v>
      </c>
      <c r="F7089" s="205">
        <v>94</v>
      </c>
      <c r="G7089" s="205">
        <v>605</v>
      </c>
      <c r="H7089">
        <f t="shared" si="124"/>
        <v>2013</v>
      </c>
    </row>
    <row r="7090" spans="1:8" x14ac:dyDescent="0.3">
      <c r="A7090" s="203">
        <v>41460</v>
      </c>
      <c r="B7090" s="204" t="s">
        <v>134</v>
      </c>
      <c r="C7090" s="204" t="s">
        <v>134</v>
      </c>
      <c r="D7090" s="204" t="s">
        <v>711</v>
      </c>
      <c r="E7090" s="204" t="s">
        <v>712</v>
      </c>
      <c r="F7090" s="205">
        <v>5802</v>
      </c>
      <c r="G7090" s="205">
        <v>7588</v>
      </c>
      <c r="H7090">
        <f t="shared" si="124"/>
        <v>2013</v>
      </c>
    </row>
    <row r="7091" spans="1:8" x14ac:dyDescent="0.3">
      <c r="A7091" s="203">
        <v>41460</v>
      </c>
      <c r="B7091" s="204" t="s">
        <v>509</v>
      </c>
      <c r="C7091" s="204" t="s">
        <v>713</v>
      </c>
      <c r="D7091" s="204" t="s">
        <v>96</v>
      </c>
      <c r="E7091" s="204" t="s">
        <v>712</v>
      </c>
      <c r="F7091" s="205">
        <v>2660.3</v>
      </c>
      <c r="G7091" s="205">
        <v>2619</v>
      </c>
      <c r="H7091">
        <f t="shared" si="124"/>
        <v>2013</v>
      </c>
    </row>
    <row r="7092" spans="1:8" x14ac:dyDescent="0.3">
      <c r="A7092" s="203">
        <v>41460</v>
      </c>
      <c r="B7092" s="204" t="s">
        <v>509</v>
      </c>
      <c r="C7092" s="204" t="s">
        <v>714</v>
      </c>
      <c r="D7092" s="204" t="s">
        <v>96</v>
      </c>
      <c r="E7092" s="204" t="s">
        <v>712</v>
      </c>
      <c r="F7092" s="205">
        <v>608</v>
      </c>
      <c r="G7092" s="205">
        <v>908</v>
      </c>
      <c r="H7092">
        <f t="shared" si="124"/>
        <v>2013</v>
      </c>
    </row>
    <row r="7093" spans="1:8" x14ac:dyDescent="0.3">
      <c r="A7093" s="203">
        <v>41460</v>
      </c>
      <c r="B7093" s="204" t="s">
        <v>509</v>
      </c>
      <c r="C7093" s="204" t="s">
        <v>715</v>
      </c>
      <c r="D7093" s="204" t="s">
        <v>96</v>
      </c>
      <c r="E7093" s="204" t="s">
        <v>712</v>
      </c>
      <c r="F7093" s="205">
        <v>0</v>
      </c>
      <c r="G7093" s="205">
        <v>2810</v>
      </c>
      <c r="H7093">
        <f t="shared" si="124"/>
        <v>2013</v>
      </c>
    </row>
    <row r="7094" spans="1:8" x14ac:dyDescent="0.3">
      <c r="A7094" s="203">
        <v>41460</v>
      </c>
      <c r="B7094" s="204" t="s">
        <v>716</v>
      </c>
      <c r="C7094" s="204" t="s">
        <v>716</v>
      </c>
      <c r="D7094" s="204" t="s">
        <v>96</v>
      </c>
      <c r="E7094" s="204" t="s">
        <v>712</v>
      </c>
      <c r="F7094" s="205">
        <v>816</v>
      </c>
      <c r="G7094" s="205">
        <v>1841</v>
      </c>
      <c r="H7094">
        <f t="shared" si="124"/>
        <v>2013</v>
      </c>
    </row>
    <row r="7095" spans="1:8" x14ac:dyDescent="0.3">
      <c r="A7095" s="203">
        <v>41460</v>
      </c>
      <c r="B7095" s="204" t="s">
        <v>717</v>
      </c>
      <c r="C7095" s="204" t="s">
        <v>718</v>
      </c>
      <c r="D7095" s="204" t="s">
        <v>96</v>
      </c>
      <c r="E7095" s="204" t="s">
        <v>712</v>
      </c>
      <c r="F7095" s="205">
        <v>1043</v>
      </c>
      <c r="G7095" s="205">
        <v>1453</v>
      </c>
      <c r="H7095">
        <f t="shared" si="124"/>
        <v>2013</v>
      </c>
    </row>
    <row r="7096" spans="1:8" x14ac:dyDescent="0.3">
      <c r="A7096" s="203">
        <v>41460</v>
      </c>
      <c r="B7096" s="204" t="s">
        <v>717</v>
      </c>
      <c r="C7096" s="204" t="s">
        <v>719</v>
      </c>
      <c r="D7096" s="204" t="s">
        <v>96</v>
      </c>
      <c r="E7096" s="204" t="s">
        <v>712</v>
      </c>
      <c r="F7096" s="205">
        <v>434</v>
      </c>
      <c r="G7096" s="205">
        <v>379</v>
      </c>
      <c r="H7096">
        <f t="shared" si="124"/>
        <v>2013</v>
      </c>
    </row>
    <row r="7097" spans="1:8" x14ac:dyDescent="0.3">
      <c r="A7097" s="203">
        <v>41460</v>
      </c>
      <c r="B7097" s="204" t="s">
        <v>134</v>
      </c>
      <c r="C7097" s="204" t="s">
        <v>134</v>
      </c>
      <c r="D7097" s="204" t="s">
        <v>711</v>
      </c>
      <c r="E7097" s="204" t="s">
        <v>721</v>
      </c>
      <c r="F7097" s="205">
        <v>6856</v>
      </c>
      <c r="G7097" s="205">
        <v>6771</v>
      </c>
      <c r="H7097">
        <f t="shared" si="124"/>
        <v>2013</v>
      </c>
    </row>
    <row r="7098" spans="1:8" x14ac:dyDescent="0.3">
      <c r="A7098" s="203">
        <v>41460</v>
      </c>
      <c r="B7098" s="204" t="s">
        <v>509</v>
      </c>
      <c r="C7098" s="204" t="s">
        <v>713</v>
      </c>
      <c r="D7098" s="204" t="s">
        <v>96</v>
      </c>
      <c r="E7098" s="204" t="s">
        <v>721</v>
      </c>
      <c r="F7098" s="205">
        <v>3993.0000000000005</v>
      </c>
      <c r="G7098" s="205">
        <v>2877.6000000000004</v>
      </c>
      <c r="H7098">
        <f t="shared" si="124"/>
        <v>2013</v>
      </c>
    </row>
    <row r="7099" spans="1:8" x14ac:dyDescent="0.3">
      <c r="A7099" s="203">
        <v>41460</v>
      </c>
      <c r="B7099" s="204" t="s">
        <v>509</v>
      </c>
      <c r="C7099" s="204" t="s">
        <v>714</v>
      </c>
      <c r="D7099" s="204" t="s">
        <v>96</v>
      </c>
      <c r="E7099" s="204" t="s">
        <v>721</v>
      </c>
      <c r="F7099" s="205">
        <v>440</v>
      </c>
      <c r="G7099" s="205">
        <v>376</v>
      </c>
      <c r="H7099">
        <f t="shared" si="124"/>
        <v>2013</v>
      </c>
    </row>
    <row r="7100" spans="1:8" x14ac:dyDescent="0.3">
      <c r="A7100" s="203">
        <v>41460</v>
      </c>
      <c r="B7100" s="204" t="s">
        <v>509</v>
      </c>
      <c r="C7100" s="204" t="s">
        <v>715</v>
      </c>
      <c r="D7100" s="204" t="s">
        <v>96</v>
      </c>
      <c r="E7100" s="204" t="s">
        <v>721</v>
      </c>
      <c r="F7100" s="205">
        <v>0</v>
      </c>
      <c r="G7100" s="205">
        <v>3008</v>
      </c>
      <c r="H7100">
        <f t="shared" si="124"/>
        <v>2013</v>
      </c>
    </row>
    <row r="7101" spans="1:8" x14ac:dyDescent="0.3">
      <c r="A7101" s="203">
        <v>41460</v>
      </c>
      <c r="B7101" s="204" t="s">
        <v>716</v>
      </c>
      <c r="C7101" s="204" t="s">
        <v>716</v>
      </c>
      <c r="D7101" s="204" t="s">
        <v>96</v>
      </c>
      <c r="E7101" s="204" t="s">
        <v>721</v>
      </c>
      <c r="F7101" s="205">
        <v>1389</v>
      </c>
      <c r="G7101" s="205">
        <v>1637</v>
      </c>
      <c r="H7101">
        <f t="shared" si="124"/>
        <v>2013</v>
      </c>
    </row>
    <row r="7102" spans="1:8" x14ac:dyDescent="0.3">
      <c r="A7102" s="203">
        <v>41460</v>
      </c>
      <c r="B7102" s="204" t="s">
        <v>717</v>
      </c>
      <c r="C7102" s="204" t="s">
        <v>718</v>
      </c>
      <c r="D7102" s="204" t="s">
        <v>96</v>
      </c>
      <c r="E7102" s="204" t="s">
        <v>721</v>
      </c>
      <c r="F7102" s="205">
        <v>1048</v>
      </c>
      <c r="G7102" s="205">
        <v>924</v>
      </c>
      <c r="H7102">
        <f t="shared" si="124"/>
        <v>2013</v>
      </c>
    </row>
    <row r="7103" spans="1:8" x14ac:dyDescent="0.3">
      <c r="A7103" s="203">
        <v>41460</v>
      </c>
      <c r="B7103" s="204" t="s">
        <v>717</v>
      </c>
      <c r="C7103" s="204" t="s">
        <v>719</v>
      </c>
      <c r="D7103" s="204" t="s">
        <v>96</v>
      </c>
      <c r="E7103" s="204" t="s">
        <v>721</v>
      </c>
      <c r="F7103" s="205">
        <v>274</v>
      </c>
      <c r="G7103" s="205">
        <v>827</v>
      </c>
      <c r="H7103">
        <f t="shared" si="124"/>
        <v>2013</v>
      </c>
    </row>
    <row r="7104" spans="1:8" x14ac:dyDescent="0.3">
      <c r="A7104" s="203">
        <v>41460</v>
      </c>
      <c r="B7104" s="204" t="s">
        <v>720</v>
      </c>
      <c r="C7104" s="204" t="s">
        <v>720</v>
      </c>
      <c r="D7104" s="204" t="s">
        <v>96</v>
      </c>
      <c r="E7104" s="204" t="s">
        <v>712</v>
      </c>
      <c r="F7104" s="205">
        <v>202</v>
      </c>
      <c r="G7104" s="205">
        <v>525</v>
      </c>
      <c r="H7104">
        <f t="shared" si="124"/>
        <v>2013</v>
      </c>
    </row>
    <row r="7105" spans="1:8" x14ac:dyDescent="0.3">
      <c r="A7105" s="203">
        <v>41460</v>
      </c>
      <c r="B7105" s="204" t="s">
        <v>720</v>
      </c>
      <c r="C7105" s="204" t="s">
        <v>720</v>
      </c>
      <c r="D7105" s="204" t="s">
        <v>96</v>
      </c>
      <c r="E7105" s="204" t="s">
        <v>721</v>
      </c>
      <c r="F7105" s="205">
        <v>251</v>
      </c>
      <c r="G7105" s="205">
        <v>619</v>
      </c>
      <c r="H7105">
        <f t="shared" si="124"/>
        <v>2013</v>
      </c>
    </row>
    <row r="7106" spans="1:8" x14ac:dyDescent="0.3">
      <c r="A7106" s="203">
        <v>41467</v>
      </c>
      <c r="B7106" s="204" t="s">
        <v>134</v>
      </c>
      <c r="C7106" s="204" t="s">
        <v>134</v>
      </c>
      <c r="D7106" s="204" t="s">
        <v>711</v>
      </c>
      <c r="E7106" s="204" t="s">
        <v>712</v>
      </c>
      <c r="F7106" s="205">
        <v>5733</v>
      </c>
      <c r="G7106" s="205">
        <v>8975</v>
      </c>
      <c r="H7106">
        <f t="shared" si="124"/>
        <v>2013</v>
      </c>
    </row>
    <row r="7107" spans="1:8" x14ac:dyDescent="0.3">
      <c r="A7107" s="203">
        <v>41467</v>
      </c>
      <c r="B7107" s="204" t="s">
        <v>509</v>
      </c>
      <c r="C7107" s="204" t="s">
        <v>713</v>
      </c>
      <c r="D7107" s="204" t="s">
        <v>96</v>
      </c>
      <c r="E7107" s="204" t="s">
        <v>712</v>
      </c>
      <c r="F7107" s="205">
        <v>2955.9</v>
      </c>
      <c r="G7107" s="205">
        <v>2365.8000000000002</v>
      </c>
      <c r="H7107">
        <f t="shared" ref="H7107:H7170" si="125">YEAR(A7107)</f>
        <v>2013</v>
      </c>
    </row>
    <row r="7108" spans="1:8" x14ac:dyDescent="0.3">
      <c r="A7108" s="203">
        <v>41467</v>
      </c>
      <c r="B7108" s="204" t="s">
        <v>509</v>
      </c>
      <c r="C7108" s="204" t="s">
        <v>714</v>
      </c>
      <c r="D7108" s="204" t="s">
        <v>96</v>
      </c>
      <c r="E7108" s="204" t="s">
        <v>712</v>
      </c>
      <c r="F7108" s="205">
        <v>243</v>
      </c>
      <c r="G7108" s="205">
        <v>509</v>
      </c>
      <c r="H7108">
        <f t="shared" si="125"/>
        <v>2013</v>
      </c>
    </row>
    <row r="7109" spans="1:8" x14ac:dyDescent="0.3">
      <c r="A7109" s="203">
        <v>41467</v>
      </c>
      <c r="B7109" s="204" t="s">
        <v>509</v>
      </c>
      <c r="C7109" s="204" t="s">
        <v>715</v>
      </c>
      <c r="D7109" s="204" t="s">
        <v>96</v>
      </c>
      <c r="E7109" s="204" t="s">
        <v>712</v>
      </c>
      <c r="F7109" s="205">
        <v>0</v>
      </c>
      <c r="G7109" s="205">
        <v>3054</v>
      </c>
      <c r="H7109">
        <f t="shared" si="125"/>
        <v>2013</v>
      </c>
    </row>
    <row r="7110" spans="1:8" x14ac:dyDescent="0.3">
      <c r="A7110" s="203">
        <v>41467</v>
      </c>
      <c r="B7110" s="204" t="s">
        <v>716</v>
      </c>
      <c r="C7110" s="204" t="s">
        <v>716</v>
      </c>
      <c r="D7110" s="204" t="s">
        <v>96</v>
      </c>
      <c r="E7110" s="204" t="s">
        <v>712</v>
      </c>
      <c r="F7110" s="205">
        <v>758</v>
      </c>
      <c r="G7110" s="205">
        <v>1198</v>
      </c>
      <c r="H7110">
        <f t="shared" si="125"/>
        <v>2013</v>
      </c>
    </row>
    <row r="7111" spans="1:8" x14ac:dyDescent="0.3">
      <c r="A7111" s="203">
        <v>41467</v>
      </c>
      <c r="B7111" s="204" t="s">
        <v>717</v>
      </c>
      <c r="C7111" s="204" t="s">
        <v>718</v>
      </c>
      <c r="D7111" s="204" t="s">
        <v>96</v>
      </c>
      <c r="E7111" s="204" t="s">
        <v>712</v>
      </c>
      <c r="F7111" s="205">
        <v>859</v>
      </c>
      <c r="G7111" s="205">
        <v>1397</v>
      </c>
      <c r="H7111">
        <f t="shared" si="125"/>
        <v>2013</v>
      </c>
    </row>
    <row r="7112" spans="1:8" x14ac:dyDescent="0.3">
      <c r="A7112" s="203">
        <v>41467</v>
      </c>
      <c r="B7112" s="204" t="s">
        <v>717</v>
      </c>
      <c r="C7112" s="204" t="s">
        <v>719</v>
      </c>
      <c r="D7112" s="204" t="s">
        <v>96</v>
      </c>
      <c r="E7112" s="204" t="s">
        <v>712</v>
      </c>
      <c r="F7112" s="205">
        <v>787</v>
      </c>
      <c r="G7112" s="205">
        <v>494</v>
      </c>
      <c r="H7112">
        <f t="shared" si="125"/>
        <v>2013</v>
      </c>
    </row>
    <row r="7113" spans="1:8" x14ac:dyDescent="0.3">
      <c r="A7113" s="203">
        <v>41467</v>
      </c>
      <c r="B7113" s="204" t="s">
        <v>134</v>
      </c>
      <c r="C7113" s="204" t="s">
        <v>134</v>
      </c>
      <c r="D7113" s="204" t="s">
        <v>711</v>
      </c>
      <c r="E7113" s="204" t="s">
        <v>721</v>
      </c>
      <c r="F7113" s="205">
        <v>6257</v>
      </c>
      <c r="G7113" s="205">
        <v>5611</v>
      </c>
      <c r="H7113">
        <f t="shared" si="125"/>
        <v>2013</v>
      </c>
    </row>
    <row r="7114" spans="1:8" x14ac:dyDescent="0.3">
      <c r="A7114" s="203">
        <v>41467</v>
      </c>
      <c r="B7114" s="204" t="s">
        <v>509</v>
      </c>
      <c r="C7114" s="204" t="s">
        <v>713</v>
      </c>
      <c r="D7114" s="204" t="s">
        <v>96</v>
      </c>
      <c r="E7114" s="204" t="s">
        <v>721</v>
      </c>
      <c r="F7114" s="205">
        <v>4046.9000000000005</v>
      </c>
      <c r="G7114" s="205">
        <v>2746.7000000000003</v>
      </c>
      <c r="H7114">
        <f t="shared" si="125"/>
        <v>2013</v>
      </c>
    </row>
    <row r="7115" spans="1:8" x14ac:dyDescent="0.3">
      <c r="A7115" s="203">
        <v>41467</v>
      </c>
      <c r="B7115" s="204" t="s">
        <v>509</v>
      </c>
      <c r="C7115" s="204" t="s">
        <v>714</v>
      </c>
      <c r="D7115" s="204" t="s">
        <v>96</v>
      </c>
      <c r="E7115" s="204" t="s">
        <v>721</v>
      </c>
      <c r="F7115" s="205">
        <v>492</v>
      </c>
      <c r="G7115" s="205">
        <v>515</v>
      </c>
      <c r="H7115">
        <f t="shared" si="125"/>
        <v>2013</v>
      </c>
    </row>
    <row r="7116" spans="1:8" x14ac:dyDescent="0.3">
      <c r="A7116" s="203">
        <v>41467</v>
      </c>
      <c r="B7116" s="204" t="s">
        <v>509</v>
      </c>
      <c r="C7116" s="204" t="s">
        <v>715</v>
      </c>
      <c r="D7116" s="204" t="s">
        <v>96</v>
      </c>
      <c r="E7116" s="204" t="s">
        <v>721</v>
      </c>
      <c r="F7116" s="205">
        <v>0</v>
      </c>
      <c r="G7116" s="205">
        <v>3222</v>
      </c>
      <c r="H7116">
        <f t="shared" si="125"/>
        <v>2013</v>
      </c>
    </row>
    <row r="7117" spans="1:8" x14ac:dyDescent="0.3">
      <c r="A7117" s="203">
        <v>41467</v>
      </c>
      <c r="B7117" s="204" t="s">
        <v>716</v>
      </c>
      <c r="C7117" s="204" t="s">
        <v>716</v>
      </c>
      <c r="D7117" s="204" t="s">
        <v>96</v>
      </c>
      <c r="E7117" s="204" t="s">
        <v>721</v>
      </c>
      <c r="F7117" s="205">
        <v>1077</v>
      </c>
      <c r="G7117" s="205">
        <v>1456</v>
      </c>
      <c r="H7117">
        <f t="shared" si="125"/>
        <v>2013</v>
      </c>
    </row>
    <row r="7118" spans="1:8" x14ac:dyDescent="0.3">
      <c r="A7118" s="203">
        <v>41467</v>
      </c>
      <c r="B7118" s="204" t="s">
        <v>717</v>
      </c>
      <c r="C7118" s="204" t="s">
        <v>718</v>
      </c>
      <c r="D7118" s="204" t="s">
        <v>96</v>
      </c>
      <c r="E7118" s="204" t="s">
        <v>721</v>
      </c>
      <c r="F7118" s="205">
        <v>819</v>
      </c>
      <c r="G7118" s="205">
        <v>997</v>
      </c>
      <c r="H7118">
        <f t="shared" si="125"/>
        <v>2013</v>
      </c>
    </row>
    <row r="7119" spans="1:8" x14ac:dyDescent="0.3">
      <c r="A7119" s="203">
        <v>41467</v>
      </c>
      <c r="B7119" s="204" t="s">
        <v>717</v>
      </c>
      <c r="C7119" s="204" t="s">
        <v>719</v>
      </c>
      <c r="D7119" s="204" t="s">
        <v>96</v>
      </c>
      <c r="E7119" s="204" t="s">
        <v>721</v>
      </c>
      <c r="F7119" s="205">
        <v>571</v>
      </c>
      <c r="G7119" s="205">
        <v>961</v>
      </c>
      <c r="H7119">
        <f t="shared" si="125"/>
        <v>2013</v>
      </c>
    </row>
    <row r="7120" spans="1:8" x14ac:dyDescent="0.3">
      <c r="A7120" s="203">
        <v>41467</v>
      </c>
      <c r="B7120" s="204" t="s">
        <v>720</v>
      </c>
      <c r="C7120" s="204" t="s">
        <v>720</v>
      </c>
      <c r="D7120" s="204" t="s">
        <v>96</v>
      </c>
      <c r="E7120" s="204" t="s">
        <v>712</v>
      </c>
      <c r="F7120" s="205">
        <v>168</v>
      </c>
      <c r="G7120" s="205">
        <v>498</v>
      </c>
      <c r="H7120">
        <f t="shared" si="125"/>
        <v>2013</v>
      </c>
    </row>
    <row r="7121" spans="1:8" x14ac:dyDescent="0.3">
      <c r="A7121" s="203">
        <v>41467</v>
      </c>
      <c r="B7121" s="204" t="s">
        <v>720</v>
      </c>
      <c r="C7121" s="204" t="s">
        <v>720</v>
      </c>
      <c r="D7121" s="204" t="s">
        <v>96</v>
      </c>
      <c r="E7121" s="204" t="s">
        <v>721</v>
      </c>
      <c r="F7121" s="205">
        <v>121</v>
      </c>
      <c r="G7121" s="205">
        <v>471</v>
      </c>
      <c r="H7121">
        <f t="shared" si="125"/>
        <v>2013</v>
      </c>
    </row>
    <row r="7122" spans="1:8" x14ac:dyDescent="0.3">
      <c r="A7122" s="203">
        <v>41474</v>
      </c>
      <c r="B7122" s="204" t="s">
        <v>134</v>
      </c>
      <c r="C7122" s="204" t="s">
        <v>134</v>
      </c>
      <c r="D7122" s="204" t="s">
        <v>711</v>
      </c>
      <c r="E7122" s="204" t="s">
        <v>712</v>
      </c>
      <c r="F7122" s="205">
        <v>5936</v>
      </c>
      <c r="G7122" s="205">
        <v>7849</v>
      </c>
      <c r="H7122">
        <f t="shared" si="125"/>
        <v>2013</v>
      </c>
    </row>
    <row r="7123" spans="1:8" x14ac:dyDescent="0.3">
      <c r="A7123" s="203">
        <v>41474</v>
      </c>
      <c r="B7123" s="204" t="s">
        <v>509</v>
      </c>
      <c r="C7123" s="204" t="s">
        <v>713</v>
      </c>
      <c r="D7123" s="204" t="s">
        <v>96</v>
      </c>
      <c r="E7123" s="204" t="s">
        <v>712</v>
      </c>
      <c r="F7123" s="205">
        <v>2613.8000000000002</v>
      </c>
      <c r="G7123" s="205">
        <v>2115.1000000000004</v>
      </c>
      <c r="H7123">
        <f t="shared" si="125"/>
        <v>2013</v>
      </c>
    </row>
    <row r="7124" spans="1:8" x14ac:dyDescent="0.3">
      <c r="A7124" s="203">
        <v>41474</v>
      </c>
      <c r="B7124" s="204" t="s">
        <v>509</v>
      </c>
      <c r="C7124" s="204" t="s">
        <v>714</v>
      </c>
      <c r="D7124" s="204" t="s">
        <v>96</v>
      </c>
      <c r="E7124" s="204" t="s">
        <v>712</v>
      </c>
      <c r="F7124" s="205">
        <v>838</v>
      </c>
      <c r="G7124" s="205">
        <v>798</v>
      </c>
      <c r="H7124">
        <f t="shared" si="125"/>
        <v>2013</v>
      </c>
    </row>
    <row r="7125" spans="1:8" x14ac:dyDescent="0.3">
      <c r="A7125" s="203">
        <v>41474</v>
      </c>
      <c r="B7125" s="204" t="s">
        <v>509</v>
      </c>
      <c r="C7125" s="204" t="s">
        <v>715</v>
      </c>
      <c r="D7125" s="204" t="s">
        <v>96</v>
      </c>
      <c r="E7125" s="204" t="s">
        <v>712</v>
      </c>
      <c r="F7125" s="205">
        <v>0</v>
      </c>
      <c r="G7125" s="205">
        <v>2866</v>
      </c>
      <c r="H7125">
        <f t="shared" si="125"/>
        <v>2013</v>
      </c>
    </row>
    <row r="7126" spans="1:8" x14ac:dyDescent="0.3">
      <c r="A7126" s="203">
        <v>41474</v>
      </c>
      <c r="B7126" s="204" t="s">
        <v>716</v>
      </c>
      <c r="C7126" s="204" t="s">
        <v>716</v>
      </c>
      <c r="D7126" s="204" t="s">
        <v>96</v>
      </c>
      <c r="E7126" s="204" t="s">
        <v>712</v>
      </c>
      <c r="F7126" s="205">
        <v>708</v>
      </c>
      <c r="G7126" s="205">
        <v>1201</v>
      </c>
      <c r="H7126">
        <f t="shared" si="125"/>
        <v>2013</v>
      </c>
    </row>
    <row r="7127" spans="1:8" x14ac:dyDescent="0.3">
      <c r="A7127" s="203">
        <v>41474</v>
      </c>
      <c r="B7127" s="204" t="s">
        <v>717</v>
      </c>
      <c r="C7127" s="204" t="s">
        <v>718</v>
      </c>
      <c r="D7127" s="204" t="s">
        <v>96</v>
      </c>
      <c r="E7127" s="204" t="s">
        <v>712</v>
      </c>
      <c r="F7127" s="205">
        <v>1065</v>
      </c>
      <c r="G7127" s="205">
        <v>1550</v>
      </c>
      <c r="H7127">
        <f t="shared" si="125"/>
        <v>2013</v>
      </c>
    </row>
    <row r="7128" spans="1:8" x14ac:dyDescent="0.3">
      <c r="A7128" s="203">
        <v>41474</v>
      </c>
      <c r="B7128" s="204" t="s">
        <v>717</v>
      </c>
      <c r="C7128" s="204" t="s">
        <v>719</v>
      </c>
      <c r="D7128" s="204" t="s">
        <v>96</v>
      </c>
      <c r="E7128" s="204" t="s">
        <v>712</v>
      </c>
      <c r="F7128" s="205">
        <v>369</v>
      </c>
      <c r="G7128" s="205">
        <v>346</v>
      </c>
      <c r="H7128">
        <f t="shared" si="125"/>
        <v>2013</v>
      </c>
    </row>
    <row r="7129" spans="1:8" x14ac:dyDescent="0.3">
      <c r="A7129" s="203">
        <v>41474</v>
      </c>
      <c r="B7129" s="204" t="s">
        <v>134</v>
      </c>
      <c r="C7129" s="204" t="s">
        <v>134</v>
      </c>
      <c r="D7129" s="204" t="s">
        <v>711</v>
      </c>
      <c r="E7129" s="204" t="s">
        <v>721</v>
      </c>
      <c r="F7129" s="205">
        <v>5496</v>
      </c>
      <c r="G7129" s="205">
        <v>7062</v>
      </c>
      <c r="H7129">
        <f t="shared" si="125"/>
        <v>2013</v>
      </c>
    </row>
    <row r="7130" spans="1:8" x14ac:dyDescent="0.3">
      <c r="A7130" s="203">
        <v>41474</v>
      </c>
      <c r="B7130" s="204" t="s">
        <v>509</v>
      </c>
      <c r="C7130" s="204" t="s">
        <v>713</v>
      </c>
      <c r="D7130" s="204" t="s">
        <v>96</v>
      </c>
      <c r="E7130" s="204" t="s">
        <v>721</v>
      </c>
      <c r="F7130" s="205">
        <v>3708.1000000000004</v>
      </c>
      <c r="G7130" s="205">
        <v>2809.4</v>
      </c>
      <c r="H7130">
        <f t="shared" si="125"/>
        <v>2013</v>
      </c>
    </row>
    <row r="7131" spans="1:8" x14ac:dyDescent="0.3">
      <c r="A7131" s="203">
        <v>41474</v>
      </c>
      <c r="B7131" s="204" t="s">
        <v>509</v>
      </c>
      <c r="C7131" s="204" t="s">
        <v>714</v>
      </c>
      <c r="D7131" s="204" t="s">
        <v>96</v>
      </c>
      <c r="E7131" s="204" t="s">
        <v>721</v>
      </c>
      <c r="F7131" s="205">
        <v>591</v>
      </c>
      <c r="G7131" s="205">
        <v>547</v>
      </c>
      <c r="H7131">
        <f t="shared" si="125"/>
        <v>2013</v>
      </c>
    </row>
    <row r="7132" spans="1:8" x14ac:dyDescent="0.3">
      <c r="A7132" s="203">
        <v>41474</v>
      </c>
      <c r="B7132" s="204" t="s">
        <v>509</v>
      </c>
      <c r="C7132" s="204" t="s">
        <v>715</v>
      </c>
      <c r="D7132" s="204" t="s">
        <v>96</v>
      </c>
      <c r="E7132" s="204" t="s">
        <v>721</v>
      </c>
      <c r="F7132" s="205">
        <v>0</v>
      </c>
      <c r="G7132" s="205">
        <v>3550</v>
      </c>
      <c r="H7132">
        <f t="shared" si="125"/>
        <v>2013</v>
      </c>
    </row>
    <row r="7133" spans="1:8" x14ac:dyDescent="0.3">
      <c r="A7133" s="203">
        <v>41474</v>
      </c>
      <c r="B7133" s="204" t="s">
        <v>716</v>
      </c>
      <c r="C7133" s="204" t="s">
        <v>716</v>
      </c>
      <c r="D7133" s="204" t="s">
        <v>96</v>
      </c>
      <c r="E7133" s="204" t="s">
        <v>721</v>
      </c>
      <c r="F7133" s="205">
        <v>1165</v>
      </c>
      <c r="G7133" s="205">
        <v>1636</v>
      </c>
      <c r="H7133">
        <f t="shared" si="125"/>
        <v>2013</v>
      </c>
    </row>
    <row r="7134" spans="1:8" x14ac:dyDescent="0.3">
      <c r="A7134" s="203">
        <v>41474</v>
      </c>
      <c r="B7134" s="204" t="s">
        <v>717</v>
      </c>
      <c r="C7134" s="204" t="s">
        <v>718</v>
      </c>
      <c r="D7134" s="204" t="s">
        <v>96</v>
      </c>
      <c r="E7134" s="204" t="s">
        <v>721</v>
      </c>
      <c r="F7134" s="205">
        <v>631</v>
      </c>
      <c r="G7134" s="205">
        <v>909</v>
      </c>
      <c r="H7134">
        <f t="shared" si="125"/>
        <v>2013</v>
      </c>
    </row>
    <row r="7135" spans="1:8" x14ac:dyDescent="0.3">
      <c r="A7135" s="203">
        <v>41474</v>
      </c>
      <c r="B7135" s="204" t="s">
        <v>717</v>
      </c>
      <c r="C7135" s="204" t="s">
        <v>719</v>
      </c>
      <c r="D7135" s="204" t="s">
        <v>96</v>
      </c>
      <c r="E7135" s="204" t="s">
        <v>721</v>
      </c>
      <c r="F7135" s="205">
        <v>399</v>
      </c>
      <c r="G7135" s="205">
        <v>860</v>
      </c>
      <c r="H7135">
        <f t="shared" si="125"/>
        <v>2013</v>
      </c>
    </row>
    <row r="7136" spans="1:8" x14ac:dyDescent="0.3">
      <c r="A7136" s="203">
        <v>41474</v>
      </c>
      <c r="B7136" s="204" t="s">
        <v>720</v>
      </c>
      <c r="C7136" s="204" t="s">
        <v>720</v>
      </c>
      <c r="D7136" s="204" t="s">
        <v>96</v>
      </c>
      <c r="E7136" s="204" t="s">
        <v>712</v>
      </c>
      <c r="F7136" s="205">
        <v>315</v>
      </c>
      <c r="G7136" s="205">
        <v>594</v>
      </c>
      <c r="H7136">
        <f t="shared" si="125"/>
        <v>2013</v>
      </c>
    </row>
    <row r="7137" spans="1:8" x14ac:dyDescent="0.3">
      <c r="A7137" s="203">
        <v>41474</v>
      </c>
      <c r="B7137" s="204" t="s">
        <v>720</v>
      </c>
      <c r="C7137" s="204" t="s">
        <v>720</v>
      </c>
      <c r="D7137" s="204" t="s">
        <v>96</v>
      </c>
      <c r="E7137" s="204" t="s">
        <v>721</v>
      </c>
      <c r="F7137" s="205">
        <v>91</v>
      </c>
      <c r="G7137" s="205">
        <v>592</v>
      </c>
      <c r="H7137">
        <f t="shared" si="125"/>
        <v>2013</v>
      </c>
    </row>
    <row r="7138" spans="1:8" x14ac:dyDescent="0.3">
      <c r="A7138" s="203">
        <v>41481</v>
      </c>
      <c r="B7138" s="204" t="s">
        <v>134</v>
      </c>
      <c r="C7138" s="204" t="s">
        <v>134</v>
      </c>
      <c r="D7138" s="204" t="s">
        <v>711</v>
      </c>
      <c r="E7138" s="204" t="s">
        <v>712</v>
      </c>
      <c r="F7138" s="205">
        <v>5839</v>
      </c>
      <c r="G7138" s="205">
        <v>8185</v>
      </c>
      <c r="H7138">
        <f t="shared" si="125"/>
        <v>2013</v>
      </c>
    </row>
    <row r="7139" spans="1:8" x14ac:dyDescent="0.3">
      <c r="A7139" s="203">
        <v>41481</v>
      </c>
      <c r="B7139" s="204" t="s">
        <v>509</v>
      </c>
      <c r="C7139" s="204" t="s">
        <v>713</v>
      </c>
      <c r="D7139" s="204" t="s">
        <v>96</v>
      </c>
      <c r="E7139" s="204" t="s">
        <v>712</v>
      </c>
      <c r="F7139" s="205">
        <v>2994.9</v>
      </c>
      <c r="G7139" s="205">
        <v>2390.5</v>
      </c>
      <c r="H7139">
        <f t="shared" si="125"/>
        <v>2013</v>
      </c>
    </row>
    <row r="7140" spans="1:8" x14ac:dyDescent="0.3">
      <c r="A7140" s="203">
        <v>41481</v>
      </c>
      <c r="B7140" s="204" t="s">
        <v>509</v>
      </c>
      <c r="C7140" s="204" t="s">
        <v>714</v>
      </c>
      <c r="D7140" s="204" t="s">
        <v>96</v>
      </c>
      <c r="E7140" s="204" t="s">
        <v>712</v>
      </c>
      <c r="F7140" s="205">
        <v>358</v>
      </c>
      <c r="G7140" s="205">
        <v>866</v>
      </c>
      <c r="H7140">
        <f t="shared" si="125"/>
        <v>2013</v>
      </c>
    </row>
    <row r="7141" spans="1:8" x14ac:dyDescent="0.3">
      <c r="A7141" s="203">
        <v>41481</v>
      </c>
      <c r="B7141" s="204" t="s">
        <v>509</v>
      </c>
      <c r="C7141" s="204" t="s">
        <v>715</v>
      </c>
      <c r="D7141" s="204" t="s">
        <v>96</v>
      </c>
      <c r="E7141" s="204" t="s">
        <v>712</v>
      </c>
      <c r="F7141" s="205">
        <v>0</v>
      </c>
      <c r="G7141" s="205">
        <v>3042</v>
      </c>
      <c r="H7141">
        <f t="shared" si="125"/>
        <v>2013</v>
      </c>
    </row>
    <row r="7142" spans="1:8" x14ac:dyDescent="0.3">
      <c r="A7142" s="203">
        <v>41481</v>
      </c>
      <c r="B7142" s="204" t="s">
        <v>716</v>
      </c>
      <c r="C7142" s="204" t="s">
        <v>716</v>
      </c>
      <c r="D7142" s="204" t="s">
        <v>96</v>
      </c>
      <c r="E7142" s="204" t="s">
        <v>712</v>
      </c>
      <c r="F7142" s="205">
        <v>813</v>
      </c>
      <c r="G7142" s="205">
        <v>1828</v>
      </c>
      <c r="H7142">
        <f t="shared" si="125"/>
        <v>2013</v>
      </c>
    </row>
    <row r="7143" spans="1:8" x14ac:dyDescent="0.3">
      <c r="A7143" s="203">
        <v>41481</v>
      </c>
      <c r="B7143" s="204" t="s">
        <v>717</v>
      </c>
      <c r="C7143" s="204" t="s">
        <v>718</v>
      </c>
      <c r="D7143" s="204" t="s">
        <v>96</v>
      </c>
      <c r="E7143" s="204" t="s">
        <v>712</v>
      </c>
      <c r="F7143" s="205">
        <v>605</v>
      </c>
      <c r="G7143" s="205">
        <v>1041</v>
      </c>
      <c r="H7143">
        <f t="shared" si="125"/>
        <v>2013</v>
      </c>
    </row>
    <row r="7144" spans="1:8" x14ac:dyDescent="0.3">
      <c r="A7144" s="203">
        <v>41481</v>
      </c>
      <c r="B7144" s="204" t="s">
        <v>717</v>
      </c>
      <c r="C7144" s="204" t="s">
        <v>719</v>
      </c>
      <c r="D7144" s="204" t="s">
        <v>96</v>
      </c>
      <c r="E7144" s="204" t="s">
        <v>712</v>
      </c>
      <c r="F7144" s="205">
        <v>684</v>
      </c>
      <c r="G7144" s="205">
        <v>422</v>
      </c>
      <c r="H7144">
        <f t="shared" si="125"/>
        <v>2013</v>
      </c>
    </row>
    <row r="7145" spans="1:8" x14ac:dyDescent="0.3">
      <c r="A7145" s="203">
        <v>41481</v>
      </c>
      <c r="B7145" s="204" t="s">
        <v>134</v>
      </c>
      <c r="C7145" s="204" t="s">
        <v>134</v>
      </c>
      <c r="D7145" s="204" t="s">
        <v>711</v>
      </c>
      <c r="E7145" s="204" t="s">
        <v>721</v>
      </c>
      <c r="F7145" s="205">
        <v>5443</v>
      </c>
      <c r="G7145" s="205">
        <v>7033</v>
      </c>
      <c r="H7145">
        <f t="shared" si="125"/>
        <v>2013</v>
      </c>
    </row>
    <row r="7146" spans="1:8" x14ac:dyDescent="0.3">
      <c r="A7146" s="203">
        <v>41481</v>
      </c>
      <c r="B7146" s="204" t="s">
        <v>509</v>
      </c>
      <c r="C7146" s="204" t="s">
        <v>713</v>
      </c>
      <c r="D7146" s="204" t="s">
        <v>96</v>
      </c>
      <c r="E7146" s="204" t="s">
        <v>721</v>
      </c>
      <c r="F7146" s="205">
        <v>4341.7000000000007</v>
      </c>
      <c r="G7146" s="205">
        <v>3225.2000000000003</v>
      </c>
      <c r="H7146">
        <f t="shared" si="125"/>
        <v>2013</v>
      </c>
    </row>
    <row r="7147" spans="1:8" x14ac:dyDescent="0.3">
      <c r="A7147" s="203">
        <v>41481</v>
      </c>
      <c r="B7147" s="204" t="s">
        <v>509</v>
      </c>
      <c r="C7147" s="204" t="s">
        <v>714</v>
      </c>
      <c r="D7147" s="204" t="s">
        <v>96</v>
      </c>
      <c r="E7147" s="204" t="s">
        <v>721</v>
      </c>
      <c r="F7147" s="205">
        <v>521</v>
      </c>
      <c r="G7147" s="205">
        <v>547</v>
      </c>
      <c r="H7147">
        <f t="shared" si="125"/>
        <v>2013</v>
      </c>
    </row>
    <row r="7148" spans="1:8" x14ac:dyDescent="0.3">
      <c r="A7148" s="203">
        <v>41481</v>
      </c>
      <c r="B7148" s="204" t="s">
        <v>509</v>
      </c>
      <c r="C7148" s="204" t="s">
        <v>715</v>
      </c>
      <c r="D7148" s="204" t="s">
        <v>96</v>
      </c>
      <c r="E7148" s="204" t="s">
        <v>721</v>
      </c>
      <c r="F7148" s="205">
        <v>0</v>
      </c>
      <c r="G7148" s="205">
        <v>3248</v>
      </c>
      <c r="H7148">
        <f t="shared" si="125"/>
        <v>2013</v>
      </c>
    </row>
    <row r="7149" spans="1:8" x14ac:dyDescent="0.3">
      <c r="A7149" s="203">
        <v>41481</v>
      </c>
      <c r="B7149" s="204" t="s">
        <v>716</v>
      </c>
      <c r="C7149" s="204" t="s">
        <v>716</v>
      </c>
      <c r="D7149" s="204" t="s">
        <v>96</v>
      </c>
      <c r="E7149" s="204" t="s">
        <v>721</v>
      </c>
      <c r="F7149" s="205">
        <v>1169</v>
      </c>
      <c r="G7149" s="205">
        <v>1578</v>
      </c>
      <c r="H7149">
        <f t="shared" si="125"/>
        <v>2013</v>
      </c>
    </row>
    <row r="7150" spans="1:8" x14ac:dyDescent="0.3">
      <c r="A7150" s="203">
        <v>41481</v>
      </c>
      <c r="B7150" s="204" t="s">
        <v>717</v>
      </c>
      <c r="C7150" s="204" t="s">
        <v>718</v>
      </c>
      <c r="D7150" s="204" t="s">
        <v>96</v>
      </c>
      <c r="E7150" s="204" t="s">
        <v>721</v>
      </c>
      <c r="F7150" s="205">
        <v>694</v>
      </c>
      <c r="G7150" s="205">
        <v>905</v>
      </c>
      <c r="H7150">
        <f t="shared" si="125"/>
        <v>2013</v>
      </c>
    </row>
    <row r="7151" spans="1:8" x14ac:dyDescent="0.3">
      <c r="A7151" s="203">
        <v>41481</v>
      </c>
      <c r="B7151" s="204" t="s">
        <v>717</v>
      </c>
      <c r="C7151" s="204" t="s">
        <v>719</v>
      </c>
      <c r="D7151" s="204" t="s">
        <v>96</v>
      </c>
      <c r="E7151" s="204" t="s">
        <v>721</v>
      </c>
      <c r="F7151" s="205">
        <v>134</v>
      </c>
      <c r="G7151" s="205">
        <v>889</v>
      </c>
      <c r="H7151">
        <f t="shared" si="125"/>
        <v>2013</v>
      </c>
    </row>
    <row r="7152" spans="1:8" x14ac:dyDescent="0.3">
      <c r="A7152" s="203">
        <v>41481</v>
      </c>
      <c r="B7152" s="204" t="s">
        <v>720</v>
      </c>
      <c r="C7152" s="204" t="s">
        <v>720</v>
      </c>
      <c r="D7152" s="204" t="s">
        <v>96</v>
      </c>
      <c r="E7152" s="204" t="s">
        <v>712</v>
      </c>
      <c r="F7152" s="205">
        <v>277</v>
      </c>
      <c r="G7152" s="205">
        <v>625</v>
      </c>
      <c r="H7152">
        <f t="shared" si="125"/>
        <v>2013</v>
      </c>
    </row>
    <row r="7153" spans="1:8" x14ac:dyDescent="0.3">
      <c r="A7153" s="203">
        <v>41481</v>
      </c>
      <c r="B7153" s="204" t="s">
        <v>720</v>
      </c>
      <c r="C7153" s="204" t="s">
        <v>720</v>
      </c>
      <c r="D7153" s="204" t="s">
        <v>96</v>
      </c>
      <c r="E7153" s="204" t="s">
        <v>721</v>
      </c>
      <c r="F7153" s="205">
        <v>17</v>
      </c>
      <c r="G7153" s="205">
        <v>598</v>
      </c>
      <c r="H7153">
        <f t="shared" si="125"/>
        <v>2013</v>
      </c>
    </row>
    <row r="7154" spans="1:8" x14ac:dyDescent="0.3">
      <c r="A7154" s="203">
        <v>41488</v>
      </c>
      <c r="B7154" s="204" t="s">
        <v>134</v>
      </c>
      <c r="C7154" s="204" t="s">
        <v>134</v>
      </c>
      <c r="D7154" s="204" t="s">
        <v>711</v>
      </c>
      <c r="E7154" s="204" t="s">
        <v>712</v>
      </c>
      <c r="F7154" s="205">
        <v>5647</v>
      </c>
      <c r="G7154" s="205">
        <v>7866</v>
      </c>
      <c r="H7154">
        <f t="shared" si="125"/>
        <v>2013</v>
      </c>
    </row>
    <row r="7155" spans="1:8" x14ac:dyDescent="0.3">
      <c r="A7155" s="203">
        <v>41488</v>
      </c>
      <c r="B7155" s="204" t="s">
        <v>509</v>
      </c>
      <c r="C7155" s="204" t="s">
        <v>713</v>
      </c>
      <c r="D7155" s="204" t="s">
        <v>96</v>
      </c>
      <c r="E7155" s="204" t="s">
        <v>712</v>
      </c>
      <c r="F7155" s="205">
        <v>2991.7000000000003</v>
      </c>
      <c r="G7155" s="205">
        <v>2456</v>
      </c>
      <c r="H7155">
        <f t="shared" si="125"/>
        <v>2013</v>
      </c>
    </row>
    <row r="7156" spans="1:8" x14ac:dyDescent="0.3">
      <c r="A7156" s="203">
        <v>41488</v>
      </c>
      <c r="B7156" s="204" t="s">
        <v>509</v>
      </c>
      <c r="C7156" s="204" t="s">
        <v>714</v>
      </c>
      <c r="D7156" s="204" t="s">
        <v>96</v>
      </c>
      <c r="E7156" s="204" t="s">
        <v>712</v>
      </c>
      <c r="F7156" s="205">
        <v>576</v>
      </c>
      <c r="G7156" s="205">
        <v>814</v>
      </c>
      <c r="H7156">
        <f t="shared" si="125"/>
        <v>2013</v>
      </c>
    </row>
    <row r="7157" spans="1:8" x14ac:dyDescent="0.3">
      <c r="A7157" s="203">
        <v>41488</v>
      </c>
      <c r="B7157" s="204" t="s">
        <v>509</v>
      </c>
      <c r="C7157" s="204" t="s">
        <v>715</v>
      </c>
      <c r="D7157" s="204" t="s">
        <v>96</v>
      </c>
      <c r="E7157" s="204" t="s">
        <v>712</v>
      </c>
      <c r="F7157" s="205">
        <v>0</v>
      </c>
      <c r="G7157" s="205">
        <v>2812</v>
      </c>
      <c r="H7157">
        <f t="shared" si="125"/>
        <v>2013</v>
      </c>
    </row>
    <row r="7158" spans="1:8" x14ac:dyDescent="0.3">
      <c r="A7158" s="203">
        <v>41488</v>
      </c>
      <c r="B7158" s="204" t="s">
        <v>716</v>
      </c>
      <c r="C7158" s="204" t="s">
        <v>716</v>
      </c>
      <c r="D7158" s="204" t="s">
        <v>96</v>
      </c>
      <c r="E7158" s="204" t="s">
        <v>712</v>
      </c>
      <c r="F7158" s="205">
        <v>884</v>
      </c>
      <c r="G7158" s="205">
        <v>1886</v>
      </c>
      <c r="H7158">
        <f t="shared" si="125"/>
        <v>2013</v>
      </c>
    </row>
    <row r="7159" spans="1:8" x14ac:dyDescent="0.3">
      <c r="A7159" s="203">
        <v>41488</v>
      </c>
      <c r="B7159" s="204" t="s">
        <v>717</v>
      </c>
      <c r="C7159" s="204" t="s">
        <v>718</v>
      </c>
      <c r="D7159" s="204" t="s">
        <v>96</v>
      </c>
      <c r="E7159" s="204" t="s">
        <v>712</v>
      </c>
      <c r="F7159" s="205">
        <v>1073</v>
      </c>
      <c r="G7159" s="205">
        <v>1249</v>
      </c>
      <c r="H7159">
        <f t="shared" si="125"/>
        <v>2013</v>
      </c>
    </row>
    <row r="7160" spans="1:8" x14ac:dyDescent="0.3">
      <c r="A7160" s="203">
        <v>41488</v>
      </c>
      <c r="B7160" s="204" t="s">
        <v>717</v>
      </c>
      <c r="C7160" s="204" t="s">
        <v>719</v>
      </c>
      <c r="D7160" s="204" t="s">
        <v>96</v>
      </c>
      <c r="E7160" s="204" t="s">
        <v>712</v>
      </c>
      <c r="F7160" s="205">
        <v>411</v>
      </c>
      <c r="G7160" s="205">
        <v>389</v>
      </c>
      <c r="H7160">
        <f t="shared" si="125"/>
        <v>2013</v>
      </c>
    </row>
    <row r="7161" spans="1:8" x14ac:dyDescent="0.3">
      <c r="A7161" s="203">
        <v>41488</v>
      </c>
      <c r="B7161" s="204" t="s">
        <v>134</v>
      </c>
      <c r="C7161" s="204" t="s">
        <v>134</v>
      </c>
      <c r="D7161" s="204" t="s">
        <v>711</v>
      </c>
      <c r="E7161" s="204" t="s">
        <v>721</v>
      </c>
      <c r="F7161" s="205">
        <v>5581</v>
      </c>
      <c r="G7161" s="205">
        <v>7771</v>
      </c>
      <c r="H7161">
        <f t="shared" si="125"/>
        <v>2013</v>
      </c>
    </row>
    <row r="7162" spans="1:8" x14ac:dyDescent="0.3">
      <c r="A7162" s="203">
        <v>41488</v>
      </c>
      <c r="B7162" s="204" t="s">
        <v>509</v>
      </c>
      <c r="C7162" s="204" t="s">
        <v>713</v>
      </c>
      <c r="D7162" s="204" t="s">
        <v>96</v>
      </c>
      <c r="E7162" s="204" t="s">
        <v>721</v>
      </c>
      <c r="F7162" s="205">
        <v>4241.6000000000004</v>
      </c>
      <c r="G7162" s="205">
        <v>3122.9</v>
      </c>
      <c r="H7162">
        <f t="shared" si="125"/>
        <v>2013</v>
      </c>
    </row>
    <row r="7163" spans="1:8" x14ac:dyDescent="0.3">
      <c r="A7163" s="203">
        <v>41488</v>
      </c>
      <c r="B7163" s="204" t="s">
        <v>509</v>
      </c>
      <c r="C7163" s="204" t="s">
        <v>714</v>
      </c>
      <c r="D7163" s="204" t="s">
        <v>96</v>
      </c>
      <c r="E7163" s="204" t="s">
        <v>721</v>
      </c>
      <c r="F7163" s="205">
        <v>708</v>
      </c>
      <c r="G7163" s="205">
        <v>642</v>
      </c>
      <c r="H7163">
        <f t="shared" si="125"/>
        <v>2013</v>
      </c>
    </row>
    <row r="7164" spans="1:8" x14ac:dyDescent="0.3">
      <c r="A7164" s="203">
        <v>41488</v>
      </c>
      <c r="B7164" s="204" t="s">
        <v>509</v>
      </c>
      <c r="C7164" s="204" t="s">
        <v>715</v>
      </c>
      <c r="D7164" s="204" t="s">
        <v>96</v>
      </c>
      <c r="E7164" s="204" t="s">
        <v>721</v>
      </c>
      <c r="F7164" s="205">
        <v>0</v>
      </c>
      <c r="G7164" s="205">
        <v>3129</v>
      </c>
      <c r="H7164">
        <f t="shared" si="125"/>
        <v>2013</v>
      </c>
    </row>
    <row r="7165" spans="1:8" x14ac:dyDescent="0.3">
      <c r="A7165" s="203">
        <v>41488</v>
      </c>
      <c r="B7165" s="204" t="s">
        <v>716</v>
      </c>
      <c r="C7165" s="204" t="s">
        <v>716</v>
      </c>
      <c r="D7165" s="204" t="s">
        <v>96</v>
      </c>
      <c r="E7165" s="204" t="s">
        <v>721</v>
      </c>
      <c r="F7165" s="205">
        <v>1116</v>
      </c>
      <c r="G7165" s="205">
        <v>1374</v>
      </c>
      <c r="H7165">
        <f t="shared" si="125"/>
        <v>2013</v>
      </c>
    </row>
    <row r="7166" spans="1:8" x14ac:dyDescent="0.3">
      <c r="A7166" s="203">
        <v>41488</v>
      </c>
      <c r="B7166" s="204" t="s">
        <v>717</v>
      </c>
      <c r="C7166" s="204" t="s">
        <v>718</v>
      </c>
      <c r="D7166" s="204" t="s">
        <v>96</v>
      </c>
      <c r="E7166" s="204" t="s">
        <v>721</v>
      </c>
      <c r="F7166" s="205">
        <v>774</v>
      </c>
      <c r="G7166" s="205">
        <v>828</v>
      </c>
      <c r="H7166">
        <f t="shared" si="125"/>
        <v>2013</v>
      </c>
    </row>
    <row r="7167" spans="1:8" x14ac:dyDescent="0.3">
      <c r="A7167" s="203">
        <v>41488</v>
      </c>
      <c r="B7167" s="204" t="s">
        <v>717</v>
      </c>
      <c r="C7167" s="204" t="s">
        <v>719</v>
      </c>
      <c r="D7167" s="204" t="s">
        <v>96</v>
      </c>
      <c r="E7167" s="204" t="s">
        <v>721</v>
      </c>
      <c r="F7167" s="205">
        <v>206</v>
      </c>
      <c r="G7167" s="205">
        <v>787</v>
      </c>
      <c r="H7167">
        <f t="shared" si="125"/>
        <v>2013</v>
      </c>
    </row>
    <row r="7168" spans="1:8" x14ac:dyDescent="0.3">
      <c r="A7168" s="203">
        <v>41488</v>
      </c>
      <c r="B7168" s="204" t="s">
        <v>720</v>
      </c>
      <c r="C7168" s="204" t="s">
        <v>720</v>
      </c>
      <c r="D7168" s="204" t="s">
        <v>96</v>
      </c>
      <c r="E7168" s="204" t="s">
        <v>712</v>
      </c>
      <c r="F7168" s="205">
        <v>261</v>
      </c>
      <c r="G7168" s="205">
        <v>768</v>
      </c>
      <c r="H7168">
        <f t="shared" si="125"/>
        <v>2013</v>
      </c>
    </row>
    <row r="7169" spans="1:8" x14ac:dyDescent="0.3">
      <c r="A7169" s="203">
        <v>41488</v>
      </c>
      <c r="B7169" s="204" t="s">
        <v>720</v>
      </c>
      <c r="C7169" s="204" t="s">
        <v>720</v>
      </c>
      <c r="D7169" s="204" t="s">
        <v>96</v>
      </c>
      <c r="E7169" s="204" t="s">
        <v>721</v>
      </c>
      <c r="F7169" s="205">
        <v>111</v>
      </c>
      <c r="G7169" s="205">
        <v>581</v>
      </c>
      <c r="H7169">
        <f t="shared" si="125"/>
        <v>2013</v>
      </c>
    </row>
    <row r="7170" spans="1:8" x14ac:dyDescent="0.3">
      <c r="A7170" s="203">
        <v>41495</v>
      </c>
      <c r="B7170" s="204" t="s">
        <v>134</v>
      </c>
      <c r="C7170" s="204" t="s">
        <v>134</v>
      </c>
      <c r="D7170" s="204" t="s">
        <v>711</v>
      </c>
      <c r="E7170" s="204" t="s">
        <v>712</v>
      </c>
      <c r="F7170" s="205">
        <v>5687</v>
      </c>
      <c r="G7170" s="205">
        <v>9713</v>
      </c>
      <c r="H7170">
        <f t="shared" si="125"/>
        <v>2013</v>
      </c>
    </row>
    <row r="7171" spans="1:8" x14ac:dyDescent="0.3">
      <c r="A7171" s="203">
        <v>41495</v>
      </c>
      <c r="B7171" s="204" t="s">
        <v>509</v>
      </c>
      <c r="C7171" s="204" t="s">
        <v>713</v>
      </c>
      <c r="D7171" s="204" t="s">
        <v>96</v>
      </c>
      <c r="E7171" s="204" t="s">
        <v>712</v>
      </c>
      <c r="F7171" s="205">
        <v>3145.5000000000005</v>
      </c>
      <c r="G7171" s="205">
        <v>2857.1000000000004</v>
      </c>
      <c r="H7171">
        <f t="shared" ref="H7171:H7234" si="126">YEAR(A7171)</f>
        <v>2013</v>
      </c>
    </row>
    <row r="7172" spans="1:8" x14ac:dyDescent="0.3">
      <c r="A7172" s="203">
        <v>41495</v>
      </c>
      <c r="B7172" s="204" t="s">
        <v>509</v>
      </c>
      <c r="C7172" s="204" t="s">
        <v>714</v>
      </c>
      <c r="D7172" s="204" t="s">
        <v>96</v>
      </c>
      <c r="E7172" s="204" t="s">
        <v>712</v>
      </c>
      <c r="F7172" s="205">
        <v>467</v>
      </c>
      <c r="G7172" s="205">
        <v>725</v>
      </c>
      <c r="H7172">
        <f t="shared" si="126"/>
        <v>2013</v>
      </c>
    </row>
    <row r="7173" spans="1:8" x14ac:dyDescent="0.3">
      <c r="A7173" s="203">
        <v>41495</v>
      </c>
      <c r="B7173" s="204" t="s">
        <v>509</v>
      </c>
      <c r="C7173" s="204" t="s">
        <v>715</v>
      </c>
      <c r="D7173" s="204" t="s">
        <v>96</v>
      </c>
      <c r="E7173" s="204" t="s">
        <v>712</v>
      </c>
      <c r="F7173" s="205">
        <v>0</v>
      </c>
      <c r="G7173" s="205">
        <v>2724</v>
      </c>
      <c r="H7173">
        <f t="shared" si="126"/>
        <v>2013</v>
      </c>
    </row>
    <row r="7174" spans="1:8" x14ac:dyDescent="0.3">
      <c r="A7174" s="203">
        <v>41495</v>
      </c>
      <c r="B7174" s="204" t="s">
        <v>716</v>
      </c>
      <c r="C7174" s="204" t="s">
        <v>716</v>
      </c>
      <c r="D7174" s="204" t="s">
        <v>96</v>
      </c>
      <c r="E7174" s="204" t="s">
        <v>712</v>
      </c>
      <c r="F7174" s="205">
        <v>930</v>
      </c>
      <c r="G7174" s="205">
        <v>1792</v>
      </c>
      <c r="H7174">
        <f t="shared" si="126"/>
        <v>2013</v>
      </c>
    </row>
    <row r="7175" spans="1:8" x14ac:dyDescent="0.3">
      <c r="A7175" s="203">
        <v>41495</v>
      </c>
      <c r="B7175" s="204" t="s">
        <v>717</v>
      </c>
      <c r="C7175" s="204" t="s">
        <v>718</v>
      </c>
      <c r="D7175" s="204" t="s">
        <v>96</v>
      </c>
      <c r="E7175" s="204" t="s">
        <v>712</v>
      </c>
      <c r="F7175" s="205">
        <v>738</v>
      </c>
      <c r="G7175" s="205">
        <v>983</v>
      </c>
      <c r="H7175">
        <f t="shared" si="126"/>
        <v>2013</v>
      </c>
    </row>
    <row r="7176" spans="1:8" x14ac:dyDescent="0.3">
      <c r="A7176" s="203">
        <v>41495</v>
      </c>
      <c r="B7176" s="204" t="s">
        <v>717</v>
      </c>
      <c r="C7176" s="204" t="s">
        <v>719</v>
      </c>
      <c r="D7176" s="204" t="s">
        <v>96</v>
      </c>
      <c r="E7176" s="204" t="s">
        <v>712</v>
      </c>
      <c r="F7176" s="205">
        <v>315</v>
      </c>
      <c r="G7176" s="205">
        <v>385</v>
      </c>
      <c r="H7176">
        <f t="shared" si="126"/>
        <v>2013</v>
      </c>
    </row>
    <row r="7177" spans="1:8" x14ac:dyDescent="0.3">
      <c r="A7177" s="203">
        <v>41495</v>
      </c>
      <c r="B7177" s="204" t="s">
        <v>134</v>
      </c>
      <c r="C7177" s="204" t="s">
        <v>134</v>
      </c>
      <c r="D7177" s="204" t="s">
        <v>711</v>
      </c>
      <c r="E7177" s="204" t="s">
        <v>721</v>
      </c>
      <c r="F7177" s="205">
        <v>5567</v>
      </c>
      <c r="G7177" s="205">
        <v>7359</v>
      </c>
      <c r="H7177">
        <f t="shared" si="126"/>
        <v>2013</v>
      </c>
    </row>
    <row r="7178" spans="1:8" x14ac:dyDescent="0.3">
      <c r="A7178" s="203">
        <v>41495</v>
      </c>
      <c r="B7178" s="204" t="s">
        <v>509</v>
      </c>
      <c r="C7178" s="204" t="s">
        <v>713</v>
      </c>
      <c r="D7178" s="204" t="s">
        <v>96</v>
      </c>
      <c r="E7178" s="204" t="s">
        <v>721</v>
      </c>
      <c r="F7178" s="205">
        <v>3776.3</v>
      </c>
      <c r="G7178" s="205">
        <v>2911.7000000000003</v>
      </c>
      <c r="H7178">
        <f t="shared" si="126"/>
        <v>2013</v>
      </c>
    </row>
    <row r="7179" spans="1:8" x14ac:dyDescent="0.3">
      <c r="A7179" s="203">
        <v>41495</v>
      </c>
      <c r="B7179" s="204" t="s">
        <v>509</v>
      </c>
      <c r="C7179" s="204" t="s">
        <v>714</v>
      </c>
      <c r="D7179" s="204" t="s">
        <v>96</v>
      </c>
      <c r="E7179" s="204" t="s">
        <v>721</v>
      </c>
      <c r="F7179" s="205">
        <v>479</v>
      </c>
      <c r="G7179" s="205">
        <v>651</v>
      </c>
      <c r="H7179">
        <f t="shared" si="126"/>
        <v>2013</v>
      </c>
    </row>
    <row r="7180" spans="1:8" x14ac:dyDescent="0.3">
      <c r="A7180" s="203">
        <v>41495</v>
      </c>
      <c r="B7180" s="204" t="s">
        <v>509</v>
      </c>
      <c r="C7180" s="204" t="s">
        <v>715</v>
      </c>
      <c r="D7180" s="204" t="s">
        <v>96</v>
      </c>
      <c r="E7180" s="204" t="s">
        <v>721</v>
      </c>
      <c r="F7180" s="205">
        <v>0</v>
      </c>
      <c r="G7180" s="205">
        <v>3212</v>
      </c>
      <c r="H7180">
        <f t="shared" si="126"/>
        <v>2013</v>
      </c>
    </row>
    <row r="7181" spans="1:8" x14ac:dyDescent="0.3">
      <c r="A7181" s="203">
        <v>41495</v>
      </c>
      <c r="B7181" s="204" t="s">
        <v>716</v>
      </c>
      <c r="C7181" s="204" t="s">
        <v>716</v>
      </c>
      <c r="D7181" s="204" t="s">
        <v>96</v>
      </c>
      <c r="E7181" s="204" t="s">
        <v>721</v>
      </c>
      <c r="F7181" s="205">
        <v>1106</v>
      </c>
      <c r="G7181" s="205">
        <v>1251</v>
      </c>
      <c r="H7181">
        <f t="shared" si="126"/>
        <v>2013</v>
      </c>
    </row>
    <row r="7182" spans="1:8" x14ac:dyDescent="0.3">
      <c r="A7182" s="203">
        <v>41495</v>
      </c>
      <c r="B7182" s="204" t="s">
        <v>717</v>
      </c>
      <c r="C7182" s="204" t="s">
        <v>718</v>
      </c>
      <c r="D7182" s="204" t="s">
        <v>96</v>
      </c>
      <c r="E7182" s="204" t="s">
        <v>721</v>
      </c>
      <c r="F7182" s="205">
        <v>825</v>
      </c>
      <c r="G7182" s="205">
        <v>802</v>
      </c>
      <c r="H7182">
        <f t="shared" si="126"/>
        <v>2013</v>
      </c>
    </row>
    <row r="7183" spans="1:8" x14ac:dyDescent="0.3">
      <c r="A7183" s="203">
        <v>41495</v>
      </c>
      <c r="B7183" s="204" t="s">
        <v>717</v>
      </c>
      <c r="C7183" s="204" t="s">
        <v>719</v>
      </c>
      <c r="D7183" s="204" t="s">
        <v>96</v>
      </c>
      <c r="E7183" s="204" t="s">
        <v>721</v>
      </c>
      <c r="F7183" s="205">
        <v>161</v>
      </c>
      <c r="G7183" s="205">
        <v>756</v>
      </c>
      <c r="H7183">
        <f t="shared" si="126"/>
        <v>2013</v>
      </c>
    </row>
    <row r="7184" spans="1:8" x14ac:dyDescent="0.3">
      <c r="A7184" s="203">
        <v>41495</v>
      </c>
      <c r="B7184" s="204" t="s">
        <v>720</v>
      </c>
      <c r="C7184" s="204" t="s">
        <v>720</v>
      </c>
      <c r="D7184" s="204" t="s">
        <v>96</v>
      </c>
      <c r="E7184" s="204" t="s">
        <v>712</v>
      </c>
      <c r="F7184" s="205">
        <v>248</v>
      </c>
      <c r="G7184" s="205">
        <v>898</v>
      </c>
      <c r="H7184">
        <f t="shared" si="126"/>
        <v>2013</v>
      </c>
    </row>
    <row r="7185" spans="1:8" x14ac:dyDescent="0.3">
      <c r="A7185" s="203">
        <v>41495</v>
      </c>
      <c r="B7185" s="204" t="s">
        <v>720</v>
      </c>
      <c r="C7185" s="204" t="s">
        <v>720</v>
      </c>
      <c r="D7185" s="204" t="s">
        <v>96</v>
      </c>
      <c r="E7185" s="204" t="s">
        <v>721</v>
      </c>
      <c r="F7185" s="205">
        <v>44</v>
      </c>
      <c r="G7185" s="205">
        <v>844</v>
      </c>
      <c r="H7185">
        <f t="shared" si="126"/>
        <v>2013</v>
      </c>
    </row>
    <row r="7186" spans="1:8" x14ac:dyDescent="0.3">
      <c r="A7186" s="203">
        <v>41502</v>
      </c>
      <c r="B7186" s="204" t="s">
        <v>134</v>
      </c>
      <c r="C7186" s="204" t="s">
        <v>134</v>
      </c>
      <c r="D7186" s="204" t="s">
        <v>711</v>
      </c>
      <c r="E7186" s="204" t="s">
        <v>712</v>
      </c>
      <c r="F7186" s="205">
        <v>5492</v>
      </c>
      <c r="G7186" s="205">
        <v>9641</v>
      </c>
      <c r="H7186">
        <f t="shared" si="126"/>
        <v>2013</v>
      </c>
    </row>
    <row r="7187" spans="1:8" x14ac:dyDescent="0.3">
      <c r="A7187" s="203">
        <v>41502</v>
      </c>
      <c r="B7187" s="204" t="s">
        <v>509</v>
      </c>
      <c r="C7187" s="204" t="s">
        <v>713</v>
      </c>
      <c r="D7187" s="204" t="s">
        <v>96</v>
      </c>
      <c r="E7187" s="204" t="s">
        <v>712</v>
      </c>
      <c r="F7187" s="205">
        <v>2820.8</v>
      </c>
      <c r="G7187" s="205">
        <v>2912.4</v>
      </c>
      <c r="H7187">
        <f t="shared" si="126"/>
        <v>2013</v>
      </c>
    </row>
    <row r="7188" spans="1:8" x14ac:dyDescent="0.3">
      <c r="A7188" s="203">
        <v>41502</v>
      </c>
      <c r="B7188" s="204" t="s">
        <v>509</v>
      </c>
      <c r="C7188" s="204" t="s">
        <v>714</v>
      </c>
      <c r="D7188" s="204" t="s">
        <v>96</v>
      </c>
      <c r="E7188" s="204" t="s">
        <v>712</v>
      </c>
      <c r="F7188" s="205">
        <v>361</v>
      </c>
      <c r="G7188" s="205">
        <v>538</v>
      </c>
      <c r="H7188">
        <f t="shared" si="126"/>
        <v>2013</v>
      </c>
    </row>
    <row r="7189" spans="1:8" x14ac:dyDescent="0.3">
      <c r="A7189" s="203">
        <v>41502</v>
      </c>
      <c r="B7189" s="204" t="s">
        <v>509</v>
      </c>
      <c r="C7189" s="204" t="s">
        <v>715</v>
      </c>
      <c r="D7189" s="204" t="s">
        <v>96</v>
      </c>
      <c r="E7189" s="204" t="s">
        <v>712</v>
      </c>
      <c r="F7189" s="205">
        <v>0</v>
      </c>
      <c r="G7189" s="205">
        <v>2608</v>
      </c>
      <c r="H7189">
        <f t="shared" si="126"/>
        <v>2013</v>
      </c>
    </row>
    <row r="7190" spans="1:8" x14ac:dyDescent="0.3">
      <c r="A7190" s="203">
        <v>41502</v>
      </c>
      <c r="B7190" s="204" t="s">
        <v>716</v>
      </c>
      <c r="C7190" s="204" t="s">
        <v>716</v>
      </c>
      <c r="D7190" s="204" t="s">
        <v>96</v>
      </c>
      <c r="E7190" s="204" t="s">
        <v>712</v>
      </c>
      <c r="F7190" s="205">
        <v>904</v>
      </c>
      <c r="G7190" s="205">
        <v>1651</v>
      </c>
      <c r="H7190">
        <f t="shared" si="126"/>
        <v>2013</v>
      </c>
    </row>
    <row r="7191" spans="1:8" x14ac:dyDescent="0.3">
      <c r="A7191" s="203">
        <v>41502</v>
      </c>
      <c r="B7191" s="204" t="s">
        <v>717</v>
      </c>
      <c r="C7191" s="204" t="s">
        <v>718</v>
      </c>
      <c r="D7191" s="204" t="s">
        <v>96</v>
      </c>
      <c r="E7191" s="204" t="s">
        <v>712</v>
      </c>
      <c r="F7191" s="205">
        <v>902</v>
      </c>
      <c r="G7191" s="205">
        <v>563</v>
      </c>
      <c r="H7191">
        <f t="shared" si="126"/>
        <v>2013</v>
      </c>
    </row>
    <row r="7192" spans="1:8" x14ac:dyDescent="0.3">
      <c r="A7192" s="203">
        <v>41502</v>
      </c>
      <c r="B7192" s="204" t="s">
        <v>717</v>
      </c>
      <c r="C7192" s="204" t="s">
        <v>719</v>
      </c>
      <c r="D7192" s="204" t="s">
        <v>96</v>
      </c>
      <c r="E7192" s="204" t="s">
        <v>712</v>
      </c>
      <c r="F7192" s="205">
        <v>355</v>
      </c>
      <c r="G7192" s="205">
        <v>661</v>
      </c>
      <c r="H7192">
        <f t="shared" si="126"/>
        <v>2013</v>
      </c>
    </row>
    <row r="7193" spans="1:8" x14ac:dyDescent="0.3">
      <c r="A7193" s="203">
        <v>41502</v>
      </c>
      <c r="B7193" s="204" t="s">
        <v>134</v>
      </c>
      <c r="C7193" s="204" t="s">
        <v>134</v>
      </c>
      <c r="D7193" s="204" t="s">
        <v>711</v>
      </c>
      <c r="E7193" s="204" t="s">
        <v>721</v>
      </c>
      <c r="F7193" s="205">
        <v>6953</v>
      </c>
      <c r="G7193" s="205">
        <v>7172</v>
      </c>
      <c r="H7193">
        <f t="shared" si="126"/>
        <v>2013</v>
      </c>
    </row>
    <row r="7194" spans="1:8" x14ac:dyDescent="0.3">
      <c r="A7194" s="203">
        <v>41502</v>
      </c>
      <c r="B7194" s="204" t="s">
        <v>509</v>
      </c>
      <c r="C7194" s="204" t="s">
        <v>713</v>
      </c>
      <c r="D7194" s="204" t="s">
        <v>96</v>
      </c>
      <c r="E7194" s="204" t="s">
        <v>721</v>
      </c>
      <c r="F7194" s="205">
        <v>3967.7000000000003</v>
      </c>
      <c r="G7194" s="205">
        <v>2899.6000000000004</v>
      </c>
      <c r="H7194">
        <f t="shared" si="126"/>
        <v>2013</v>
      </c>
    </row>
    <row r="7195" spans="1:8" x14ac:dyDescent="0.3">
      <c r="A7195" s="203">
        <v>41502</v>
      </c>
      <c r="B7195" s="204" t="s">
        <v>509</v>
      </c>
      <c r="C7195" s="204" t="s">
        <v>714</v>
      </c>
      <c r="D7195" s="204" t="s">
        <v>96</v>
      </c>
      <c r="E7195" s="204" t="s">
        <v>721</v>
      </c>
      <c r="F7195" s="205">
        <v>440</v>
      </c>
      <c r="G7195" s="205">
        <v>612</v>
      </c>
      <c r="H7195">
        <f t="shared" si="126"/>
        <v>2013</v>
      </c>
    </row>
    <row r="7196" spans="1:8" x14ac:dyDescent="0.3">
      <c r="A7196" s="203">
        <v>41502</v>
      </c>
      <c r="B7196" s="204" t="s">
        <v>509</v>
      </c>
      <c r="C7196" s="204" t="s">
        <v>715</v>
      </c>
      <c r="D7196" s="204" t="s">
        <v>96</v>
      </c>
      <c r="E7196" s="204" t="s">
        <v>721</v>
      </c>
      <c r="F7196" s="205">
        <v>0</v>
      </c>
      <c r="G7196" s="205">
        <v>2908</v>
      </c>
      <c r="H7196">
        <f t="shared" si="126"/>
        <v>2013</v>
      </c>
    </row>
    <row r="7197" spans="1:8" x14ac:dyDescent="0.3">
      <c r="A7197" s="203">
        <v>41502</v>
      </c>
      <c r="B7197" s="204" t="s">
        <v>716</v>
      </c>
      <c r="C7197" s="204" t="s">
        <v>716</v>
      </c>
      <c r="D7197" s="204" t="s">
        <v>96</v>
      </c>
      <c r="E7197" s="204" t="s">
        <v>721</v>
      </c>
      <c r="F7197" s="205">
        <v>1216</v>
      </c>
      <c r="G7197" s="205">
        <v>1393</v>
      </c>
      <c r="H7197">
        <f t="shared" si="126"/>
        <v>2013</v>
      </c>
    </row>
    <row r="7198" spans="1:8" x14ac:dyDescent="0.3">
      <c r="A7198" s="203">
        <v>41502</v>
      </c>
      <c r="B7198" s="204" t="s">
        <v>717</v>
      </c>
      <c r="C7198" s="204" t="s">
        <v>718</v>
      </c>
      <c r="D7198" s="204" t="s">
        <v>96</v>
      </c>
      <c r="E7198" s="204" t="s">
        <v>721</v>
      </c>
      <c r="F7198" s="205">
        <v>918</v>
      </c>
      <c r="G7198" s="205">
        <v>930</v>
      </c>
      <c r="H7198">
        <f t="shared" si="126"/>
        <v>2013</v>
      </c>
    </row>
    <row r="7199" spans="1:8" x14ac:dyDescent="0.3">
      <c r="A7199" s="203">
        <v>41502</v>
      </c>
      <c r="B7199" s="204" t="s">
        <v>717</v>
      </c>
      <c r="C7199" s="204" t="s">
        <v>719</v>
      </c>
      <c r="D7199" s="204" t="s">
        <v>96</v>
      </c>
      <c r="E7199" s="204" t="s">
        <v>721</v>
      </c>
      <c r="F7199" s="205">
        <v>505</v>
      </c>
      <c r="G7199" s="205">
        <v>1185</v>
      </c>
      <c r="H7199">
        <f t="shared" si="126"/>
        <v>2013</v>
      </c>
    </row>
    <row r="7200" spans="1:8" x14ac:dyDescent="0.3">
      <c r="A7200" s="203">
        <v>41502</v>
      </c>
      <c r="B7200" s="204" t="s">
        <v>720</v>
      </c>
      <c r="C7200" s="204" t="s">
        <v>720</v>
      </c>
      <c r="D7200" s="204" t="s">
        <v>96</v>
      </c>
      <c r="E7200" s="204" t="s">
        <v>712</v>
      </c>
      <c r="F7200" s="205">
        <v>202</v>
      </c>
      <c r="G7200" s="205">
        <v>337</v>
      </c>
      <c r="H7200">
        <f t="shared" si="126"/>
        <v>2013</v>
      </c>
    </row>
    <row r="7201" spans="1:8" x14ac:dyDescent="0.3">
      <c r="A7201" s="203">
        <v>41502</v>
      </c>
      <c r="B7201" s="204" t="s">
        <v>720</v>
      </c>
      <c r="C7201" s="204" t="s">
        <v>720</v>
      </c>
      <c r="D7201" s="204" t="s">
        <v>96</v>
      </c>
      <c r="E7201" s="204" t="s">
        <v>721</v>
      </c>
      <c r="F7201" s="205">
        <v>85</v>
      </c>
      <c r="G7201" s="205">
        <v>849</v>
      </c>
      <c r="H7201">
        <f t="shared" si="126"/>
        <v>2013</v>
      </c>
    </row>
    <row r="7202" spans="1:8" x14ac:dyDescent="0.3">
      <c r="A7202" s="203">
        <v>41509</v>
      </c>
      <c r="B7202" s="204" t="s">
        <v>134</v>
      </c>
      <c r="C7202" s="204" t="s">
        <v>134</v>
      </c>
      <c r="D7202" s="204" t="s">
        <v>711</v>
      </c>
      <c r="E7202" s="204" t="s">
        <v>712</v>
      </c>
      <c r="F7202" s="205">
        <v>5529</v>
      </c>
      <c r="G7202" s="205">
        <v>8765</v>
      </c>
      <c r="H7202">
        <f t="shared" si="126"/>
        <v>2013</v>
      </c>
    </row>
    <row r="7203" spans="1:8" x14ac:dyDescent="0.3">
      <c r="A7203" s="203">
        <v>41509</v>
      </c>
      <c r="B7203" s="204" t="s">
        <v>509</v>
      </c>
      <c r="C7203" s="204" t="s">
        <v>713</v>
      </c>
      <c r="D7203" s="204" t="s">
        <v>96</v>
      </c>
      <c r="E7203" s="204" t="s">
        <v>712</v>
      </c>
      <c r="F7203" s="205">
        <v>2763.4</v>
      </c>
      <c r="G7203" s="205">
        <v>2891.7000000000003</v>
      </c>
      <c r="H7203">
        <f t="shared" si="126"/>
        <v>2013</v>
      </c>
    </row>
    <row r="7204" spans="1:8" x14ac:dyDescent="0.3">
      <c r="A7204" s="203">
        <v>41509</v>
      </c>
      <c r="B7204" s="204" t="s">
        <v>509</v>
      </c>
      <c r="C7204" s="204" t="s">
        <v>714</v>
      </c>
      <c r="D7204" s="204" t="s">
        <v>96</v>
      </c>
      <c r="E7204" s="204" t="s">
        <v>712</v>
      </c>
      <c r="F7204" s="205">
        <v>225</v>
      </c>
      <c r="G7204" s="205">
        <v>482</v>
      </c>
      <c r="H7204">
        <f t="shared" si="126"/>
        <v>2013</v>
      </c>
    </row>
    <row r="7205" spans="1:8" x14ac:dyDescent="0.3">
      <c r="A7205" s="203">
        <v>41509</v>
      </c>
      <c r="B7205" s="204" t="s">
        <v>509</v>
      </c>
      <c r="C7205" s="204" t="s">
        <v>715</v>
      </c>
      <c r="D7205" s="204" t="s">
        <v>96</v>
      </c>
      <c r="E7205" s="204" t="s">
        <v>712</v>
      </c>
      <c r="F7205" s="205">
        <v>0</v>
      </c>
      <c r="G7205" s="205">
        <v>2814</v>
      </c>
      <c r="H7205">
        <f t="shared" si="126"/>
        <v>2013</v>
      </c>
    </row>
    <row r="7206" spans="1:8" x14ac:dyDescent="0.3">
      <c r="A7206" s="203">
        <v>41509</v>
      </c>
      <c r="B7206" s="204" t="s">
        <v>716</v>
      </c>
      <c r="C7206" s="204" t="s">
        <v>716</v>
      </c>
      <c r="D7206" s="204" t="s">
        <v>96</v>
      </c>
      <c r="E7206" s="204" t="s">
        <v>712</v>
      </c>
      <c r="F7206" s="205">
        <v>761</v>
      </c>
      <c r="G7206" s="205">
        <v>1500</v>
      </c>
      <c r="H7206">
        <f t="shared" si="126"/>
        <v>2013</v>
      </c>
    </row>
    <row r="7207" spans="1:8" x14ac:dyDescent="0.3">
      <c r="A7207" s="203">
        <v>41509</v>
      </c>
      <c r="B7207" s="204" t="s">
        <v>717</v>
      </c>
      <c r="C7207" s="204" t="s">
        <v>718</v>
      </c>
      <c r="D7207" s="204" t="s">
        <v>96</v>
      </c>
      <c r="E7207" s="204" t="s">
        <v>712</v>
      </c>
      <c r="F7207" s="205">
        <v>977</v>
      </c>
      <c r="G7207" s="205">
        <v>1012</v>
      </c>
      <c r="H7207">
        <f t="shared" si="126"/>
        <v>2013</v>
      </c>
    </row>
    <row r="7208" spans="1:8" x14ac:dyDescent="0.3">
      <c r="A7208" s="203">
        <v>41509</v>
      </c>
      <c r="B7208" s="204" t="s">
        <v>717</v>
      </c>
      <c r="C7208" s="204" t="s">
        <v>719</v>
      </c>
      <c r="D7208" s="204" t="s">
        <v>96</v>
      </c>
      <c r="E7208" s="204" t="s">
        <v>712</v>
      </c>
      <c r="F7208" s="205">
        <v>377</v>
      </c>
      <c r="G7208" s="205">
        <v>392</v>
      </c>
      <c r="H7208">
        <f t="shared" si="126"/>
        <v>2013</v>
      </c>
    </row>
    <row r="7209" spans="1:8" x14ac:dyDescent="0.3">
      <c r="A7209" s="203">
        <v>41509</v>
      </c>
      <c r="B7209" s="204" t="s">
        <v>134</v>
      </c>
      <c r="C7209" s="204" t="s">
        <v>134</v>
      </c>
      <c r="D7209" s="204" t="s">
        <v>711</v>
      </c>
      <c r="E7209" s="204" t="s">
        <v>721</v>
      </c>
      <c r="F7209" s="205">
        <v>6904</v>
      </c>
      <c r="G7209" s="205">
        <v>6874</v>
      </c>
      <c r="H7209">
        <f t="shared" si="126"/>
        <v>2013</v>
      </c>
    </row>
    <row r="7210" spans="1:8" x14ac:dyDescent="0.3">
      <c r="A7210" s="203">
        <v>41509</v>
      </c>
      <c r="B7210" s="204" t="s">
        <v>509</v>
      </c>
      <c r="C7210" s="204" t="s">
        <v>713</v>
      </c>
      <c r="D7210" s="204" t="s">
        <v>96</v>
      </c>
      <c r="E7210" s="204" t="s">
        <v>721</v>
      </c>
      <c r="F7210" s="205">
        <v>3972.1000000000004</v>
      </c>
      <c r="G7210" s="205">
        <v>2637.8</v>
      </c>
      <c r="H7210">
        <f t="shared" si="126"/>
        <v>2013</v>
      </c>
    </row>
    <row r="7211" spans="1:8" x14ac:dyDescent="0.3">
      <c r="A7211" s="203">
        <v>41509</v>
      </c>
      <c r="B7211" s="204" t="s">
        <v>509</v>
      </c>
      <c r="C7211" s="204" t="s">
        <v>714</v>
      </c>
      <c r="D7211" s="204" t="s">
        <v>96</v>
      </c>
      <c r="E7211" s="204" t="s">
        <v>721</v>
      </c>
      <c r="F7211" s="205">
        <v>355</v>
      </c>
      <c r="G7211" s="205">
        <v>464</v>
      </c>
      <c r="H7211">
        <f t="shared" si="126"/>
        <v>2013</v>
      </c>
    </row>
    <row r="7212" spans="1:8" x14ac:dyDescent="0.3">
      <c r="A7212" s="203">
        <v>41509</v>
      </c>
      <c r="B7212" s="204" t="s">
        <v>509</v>
      </c>
      <c r="C7212" s="204" t="s">
        <v>715</v>
      </c>
      <c r="D7212" s="204" t="s">
        <v>96</v>
      </c>
      <c r="E7212" s="204" t="s">
        <v>721</v>
      </c>
      <c r="F7212" s="205">
        <v>0</v>
      </c>
      <c r="G7212" s="205">
        <v>2988</v>
      </c>
      <c r="H7212">
        <f t="shared" si="126"/>
        <v>2013</v>
      </c>
    </row>
    <row r="7213" spans="1:8" x14ac:dyDescent="0.3">
      <c r="A7213" s="203">
        <v>41509</v>
      </c>
      <c r="B7213" s="204" t="s">
        <v>716</v>
      </c>
      <c r="C7213" s="204" t="s">
        <v>716</v>
      </c>
      <c r="D7213" s="204" t="s">
        <v>96</v>
      </c>
      <c r="E7213" s="204" t="s">
        <v>721</v>
      </c>
      <c r="F7213" s="205">
        <v>1175</v>
      </c>
      <c r="G7213" s="205">
        <v>1322</v>
      </c>
      <c r="H7213">
        <f t="shared" si="126"/>
        <v>2013</v>
      </c>
    </row>
    <row r="7214" spans="1:8" x14ac:dyDescent="0.3">
      <c r="A7214" s="203">
        <v>41509</v>
      </c>
      <c r="B7214" s="204" t="s">
        <v>717</v>
      </c>
      <c r="C7214" s="204" t="s">
        <v>718</v>
      </c>
      <c r="D7214" s="204" t="s">
        <v>96</v>
      </c>
      <c r="E7214" s="204" t="s">
        <v>721</v>
      </c>
      <c r="F7214" s="205">
        <v>826</v>
      </c>
      <c r="G7214" s="205">
        <v>855</v>
      </c>
      <c r="H7214">
        <f t="shared" si="126"/>
        <v>2013</v>
      </c>
    </row>
    <row r="7215" spans="1:8" x14ac:dyDescent="0.3">
      <c r="A7215" s="203">
        <v>41509</v>
      </c>
      <c r="B7215" s="204" t="s">
        <v>717</v>
      </c>
      <c r="C7215" s="204" t="s">
        <v>719</v>
      </c>
      <c r="D7215" s="204" t="s">
        <v>96</v>
      </c>
      <c r="E7215" s="204" t="s">
        <v>721</v>
      </c>
      <c r="F7215" s="205">
        <v>609</v>
      </c>
      <c r="G7215" s="205">
        <v>1085</v>
      </c>
      <c r="H7215">
        <f t="shared" si="126"/>
        <v>2013</v>
      </c>
    </row>
    <row r="7216" spans="1:8" x14ac:dyDescent="0.3">
      <c r="A7216" s="203">
        <v>41509</v>
      </c>
      <c r="B7216" s="204" t="s">
        <v>720</v>
      </c>
      <c r="C7216" s="204" t="s">
        <v>720</v>
      </c>
      <c r="D7216" s="204" t="s">
        <v>96</v>
      </c>
      <c r="E7216" s="204" t="s">
        <v>712</v>
      </c>
      <c r="F7216" s="205">
        <v>191</v>
      </c>
      <c r="G7216" s="205">
        <v>507</v>
      </c>
      <c r="H7216">
        <f t="shared" si="126"/>
        <v>2013</v>
      </c>
    </row>
    <row r="7217" spans="1:8" x14ac:dyDescent="0.3">
      <c r="A7217" s="203">
        <v>41509</v>
      </c>
      <c r="B7217" s="204" t="s">
        <v>720</v>
      </c>
      <c r="C7217" s="204" t="s">
        <v>720</v>
      </c>
      <c r="D7217" s="204" t="s">
        <v>96</v>
      </c>
      <c r="E7217" s="204" t="s">
        <v>721</v>
      </c>
      <c r="F7217" s="205">
        <v>131</v>
      </c>
      <c r="G7217" s="205">
        <v>907</v>
      </c>
      <c r="H7217">
        <f t="shared" si="126"/>
        <v>2013</v>
      </c>
    </row>
    <row r="7218" spans="1:8" x14ac:dyDescent="0.3">
      <c r="A7218" s="203">
        <v>41516</v>
      </c>
      <c r="B7218" s="204" t="s">
        <v>134</v>
      </c>
      <c r="C7218" s="204" t="s">
        <v>134</v>
      </c>
      <c r="D7218" s="204" t="s">
        <v>711</v>
      </c>
      <c r="E7218" s="204" t="s">
        <v>712</v>
      </c>
      <c r="F7218" s="205">
        <v>5331</v>
      </c>
      <c r="G7218" s="205">
        <v>10024</v>
      </c>
      <c r="H7218">
        <f t="shared" si="126"/>
        <v>2013</v>
      </c>
    </row>
    <row r="7219" spans="1:8" x14ac:dyDescent="0.3">
      <c r="A7219" s="203">
        <v>41516</v>
      </c>
      <c r="B7219" s="204" t="s">
        <v>509</v>
      </c>
      <c r="C7219" s="204" t="s">
        <v>713</v>
      </c>
      <c r="D7219" s="204" t="s">
        <v>96</v>
      </c>
      <c r="E7219" s="204" t="s">
        <v>712</v>
      </c>
      <c r="F7219" s="205">
        <v>2698.4</v>
      </c>
      <c r="G7219" s="205">
        <v>2580.2000000000003</v>
      </c>
      <c r="H7219">
        <f t="shared" si="126"/>
        <v>2013</v>
      </c>
    </row>
    <row r="7220" spans="1:8" x14ac:dyDescent="0.3">
      <c r="A7220" s="203">
        <v>41516</v>
      </c>
      <c r="B7220" s="204" t="s">
        <v>509</v>
      </c>
      <c r="C7220" s="204" t="s">
        <v>714</v>
      </c>
      <c r="D7220" s="204" t="s">
        <v>96</v>
      </c>
      <c r="E7220" s="204" t="s">
        <v>712</v>
      </c>
      <c r="F7220" s="205">
        <v>289</v>
      </c>
      <c r="G7220" s="205">
        <v>421</v>
      </c>
      <c r="H7220">
        <f t="shared" si="126"/>
        <v>2013</v>
      </c>
    </row>
    <row r="7221" spans="1:8" x14ac:dyDescent="0.3">
      <c r="A7221" s="203">
        <v>41516</v>
      </c>
      <c r="B7221" s="204" t="s">
        <v>509</v>
      </c>
      <c r="C7221" s="204" t="s">
        <v>715</v>
      </c>
      <c r="D7221" s="204" t="s">
        <v>96</v>
      </c>
      <c r="E7221" s="204" t="s">
        <v>712</v>
      </c>
      <c r="F7221" s="205">
        <v>0</v>
      </c>
      <c r="G7221" s="205">
        <v>3027</v>
      </c>
      <c r="H7221">
        <f t="shared" si="126"/>
        <v>2013</v>
      </c>
    </row>
    <row r="7222" spans="1:8" x14ac:dyDescent="0.3">
      <c r="A7222" s="203">
        <v>41516</v>
      </c>
      <c r="B7222" s="204" t="s">
        <v>716</v>
      </c>
      <c r="C7222" s="204" t="s">
        <v>716</v>
      </c>
      <c r="D7222" s="204" t="s">
        <v>96</v>
      </c>
      <c r="E7222" s="204" t="s">
        <v>712</v>
      </c>
      <c r="F7222" s="205">
        <v>776</v>
      </c>
      <c r="G7222" s="205">
        <v>1401</v>
      </c>
      <c r="H7222">
        <f t="shared" si="126"/>
        <v>2013</v>
      </c>
    </row>
    <row r="7223" spans="1:8" x14ac:dyDescent="0.3">
      <c r="A7223" s="203">
        <v>41516</v>
      </c>
      <c r="B7223" s="204" t="s">
        <v>717</v>
      </c>
      <c r="C7223" s="204" t="s">
        <v>718</v>
      </c>
      <c r="D7223" s="204" t="s">
        <v>96</v>
      </c>
      <c r="E7223" s="204" t="s">
        <v>712</v>
      </c>
      <c r="F7223" s="205">
        <v>836</v>
      </c>
      <c r="G7223" s="205">
        <v>1092</v>
      </c>
      <c r="H7223">
        <f t="shared" si="126"/>
        <v>2013</v>
      </c>
    </row>
    <row r="7224" spans="1:8" x14ac:dyDescent="0.3">
      <c r="A7224" s="203">
        <v>41516</v>
      </c>
      <c r="B7224" s="204" t="s">
        <v>717</v>
      </c>
      <c r="C7224" s="204" t="s">
        <v>719</v>
      </c>
      <c r="D7224" s="204" t="s">
        <v>96</v>
      </c>
      <c r="E7224" s="204" t="s">
        <v>712</v>
      </c>
      <c r="F7224" s="205">
        <v>860</v>
      </c>
      <c r="G7224" s="205">
        <v>484</v>
      </c>
      <c r="H7224">
        <f t="shared" si="126"/>
        <v>2013</v>
      </c>
    </row>
    <row r="7225" spans="1:8" x14ac:dyDescent="0.3">
      <c r="A7225" s="203">
        <v>41516</v>
      </c>
      <c r="B7225" s="204" t="s">
        <v>134</v>
      </c>
      <c r="C7225" s="204" t="s">
        <v>134</v>
      </c>
      <c r="D7225" s="204" t="s">
        <v>711</v>
      </c>
      <c r="E7225" s="204" t="s">
        <v>721</v>
      </c>
      <c r="F7225" s="205">
        <v>6984</v>
      </c>
      <c r="G7225" s="205">
        <v>7185</v>
      </c>
      <c r="H7225">
        <f t="shared" si="126"/>
        <v>2013</v>
      </c>
    </row>
    <row r="7226" spans="1:8" x14ac:dyDescent="0.3">
      <c r="A7226" s="203">
        <v>41516</v>
      </c>
      <c r="B7226" s="204" t="s">
        <v>509</v>
      </c>
      <c r="C7226" s="204" t="s">
        <v>713</v>
      </c>
      <c r="D7226" s="204" t="s">
        <v>96</v>
      </c>
      <c r="E7226" s="204" t="s">
        <v>721</v>
      </c>
      <c r="F7226" s="205">
        <v>4158</v>
      </c>
      <c r="G7226" s="205">
        <v>2579.5</v>
      </c>
      <c r="H7226">
        <f t="shared" si="126"/>
        <v>2013</v>
      </c>
    </row>
    <row r="7227" spans="1:8" x14ac:dyDescent="0.3">
      <c r="A7227" s="203">
        <v>41516</v>
      </c>
      <c r="B7227" s="204" t="s">
        <v>509</v>
      </c>
      <c r="C7227" s="204" t="s">
        <v>714</v>
      </c>
      <c r="D7227" s="204" t="s">
        <v>96</v>
      </c>
      <c r="E7227" s="204" t="s">
        <v>721</v>
      </c>
      <c r="F7227" s="205">
        <v>377</v>
      </c>
      <c r="G7227" s="205">
        <v>437</v>
      </c>
      <c r="H7227">
        <f t="shared" si="126"/>
        <v>2013</v>
      </c>
    </row>
    <row r="7228" spans="1:8" x14ac:dyDescent="0.3">
      <c r="A7228" s="203">
        <v>41516</v>
      </c>
      <c r="B7228" s="204" t="s">
        <v>509</v>
      </c>
      <c r="C7228" s="204" t="s">
        <v>715</v>
      </c>
      <c r="D7228" s="204" t="s">
        <v>96</v>
      </c>
      <c r="E7228" s="204" t="s">
        <v>721</v>
      </c>
      <c r="F7228" s="205">
        <v>0</v>
      </c>
      <c r="G7228" s="205">
        <v>3124</v>
      </c>
      <c r="H7228">
        <f t="shared" si="126"/>
        <v>2013</v>
      </c>
    </row>
    <row r="7229" spans="1:8" x14ac:dyDescent="0.3">
      <c r="A7229" s="203">
        <v>41516</v>
      </c>
      <c r="B7229" s="204" t="s">
        <v>716</v>
      </c>
      <c r="C7229" s="204" t="s">
        <v>716</v>
      </c>
      <c r="D7229" s="204" t="s">
        <v>96</v>
      </c>
      <c r="E7229" s="204" t="s">
        <v>721</v>
      </c>
      <c r="F7229" s="205">
        <v>1555</v>
      </c>
      <c r="G7229" s="205">
        <v>1299</v>
      </c>
      <c r="H7229">
        <f t="shared" si="126"/>
        <v>2013</v>
      </c>
    </row>
    <row r="7230" spans="1:8" x14ac:dyDescent="0.3">
      <c r="A7230" s="203">
        <v>41516</v>
      </c>
      <c r="B7230" s="204" t="s">
        <v>717</v>
      </c>
      <c r="C7230" s="204" t="s">
        <v>718</v>
      </c>
      <c r="D7230" s="204" t="s">
        <v>96</v>
      </c>
      <c r="E7230" s="204" t="s">
        <v>721</v>
      </c>
      <c r="F7230" s="205">
        <v>833</v>
      </c>
      <c r="G7230" s="205">
        <v>733</v>
      </c>
      <c r="H7230">
        <f t="shared" si="126"/>
        <v>2013</v>
      </c>
    </row>
    <row r="7231" spans="1:8" x14ac:dyDescent="0.3">
      <c r="A7231" s="203">
        <v>41516</v>
      </c>
      <c r="B7231" s="204" t="s">
        <v>717</v>
      </c>
      <c r="C7231" s="204" t="s">
        <v>719</v>
      </c>
      <c r="D7231" s="204" t="s">
        <v>96</v>
      </c>
      <c r="E7231" s="204" t="s">
        <v>721</v>
      </c>
      <c r="F7231" s="205">
        <v>836</v>
      </c>
      <c r="G7231" s="205">
        <v>1358</v>
      </c>
      <c r="H7231">
        <f t="shared" si="126"/>
        <v>2013</v>
      </c>
    </row>
    <row r="7232" spans="1:8" x14ac:dyDescent="0.3">
      <c r="A7232" s="203">
        <v>41516</v>
      </c>
      <c r="B7232" s="204" t="s">
        <v>720</v>
      </c>
      <c r="C7232" s="204" t="s">
        <v>720</v>
      </c>
      <c r="D7232" s="204" t="s">
        <v>96</v>
      </c>
      <c r="E7232" s="204" t="s">
        <v>712</v>
      </c>
      <c r="F7232" s="205">
        <v>190</v>
      </c>
      <c r="G7232" s="205">
        <v>507</v>
      </c>
      <c r="H7232">
        <f t="shared" si="126"/>
        <v>2013</v>
      </c>
    </row>
    <row r="7233" spans="1:8" x14ac:dyDescent="0.3">
      <c r="A7233" s="203">
        <v>41516</v>
      </c>
      <c r="B7233" s="204" t="s">
        <v>720</v>
      </c>
      <c r="C7233" s="204" t="s">
        <v>720</v>
      </c>
      <c r="D7233" s="204" t="s">
        <v>96</v>
      </c>
      <c r="E7233" s="204" t="s">
        <v>721</v>
      </c>
      <c r="F7233" s="205">
        <v>76</v>
      </c>
      <c r="G7233" s="205">
        <v>965</v>
      </c>
      <c r="H7233">
        <f t="shared" si="126"/>
        <v>2013</v>
      </c>
    </row>
    <row r="7234" spans="1:8" x14ac:dyDescent="0.3">
      <c r="A7234" s="203">
        <v>41523</v>
      </c>
      <c r="B7234" s="204" t="s">
        <v>134</v>
      </c>
      <c r="C7234" s="204" t="s">
        <v>134</v>
      </c>
      <c r="D7234" s="204" t="s">
        <v>711</v>
      </c>
      <c r="E7234" s="204" t="s">
        <v>712</v>
      </c>
      <c r="F7234" s="205">
        <v>5296</v>
      </c>
      <c r="G7234" s="205">
        <v>9845</v>
      </c>
      <c r="H7234">
        <f t="shared" si="126"/>
        <v>2013</v>
      </c>
    </row>
    <row r="7235" spans="1:8" x14ac:dyDescent="0.3">
      <c r="A7235" s="203">
        <v>41523</v>
      </c>
      <c r="B7235" s="204" t="s">
        <v>509</v>
      </c>
      <c r="C7235" s="204" t="s">
        <v>713</v>
      </c>
      <c r="D7235" s="204" t="s">
        <v>96</v>
      </c>
      <c r="E7235" s="204" t="s">
        <v>712</v>
      </c>
      <c r="F7235" s="205">
        <v>2804.6000000000004</v>
      </c>
      <c r="G7235" s="205">
        <v>2703.2000000000003</v>
      </c>
      <c r="H7235">
        <f t="shared" ref="H7235:H7298" si="127">YEAR(A7235)</f>
        <v>2013</v>
      </c>
    </row>
    <row r="7236" spans="1:8" x14ac:dyDescent="0.3">
      <c r="A7236" s="203">
        <v>41523</v>
      </c>
      <c r="B7236" s="204" t="s">
        <v>509</v>
      </c>
      <c r="C7236" s="204" t="s">
        <v>714</v>
      </c>
      <c r="D7236" s="204" t="s">
        <v>96</v>
      </c>
      <c r="E7236" s="204" t="s">
        <v>712</v>
      </c>
      <c r="F7236" s="205">
        <v>289</v>
      </c>
      <c r="G7236" s="205">
        <v>471</v>
      </c>
      <c r="H7236">
        <f t="shared" si="127"/>
        <v>2013</v>
      </c>
    </row>
    <row r="7237" spans="1:8" x14ac:dyDescent="0.3">
      <c r="A7237" s="203">
        <v>41523</v>
      </c>
      <c r="B7237" s="204" t="s">
        <v>509</v>
      </c>
      <c r="C7237" s="204" t="s">
        <v>715</v>
      </c>
      <c r="D7237" s="204" t="s">
        <v>96</v>
      </c>
      <c r="E7237" s="204" t="s">
        <v>712</v>
      </c>
      <c r="F7237" s="205">
        <v>0</v>
      </c>
      <c r="G7237" s="205">
        <v>2723</v>
      </c>
      <c r="H7237">
        <f t="shared" si="127"/>
        <v>2013</v>
      </c>
    </row>
    <row r="7238" spans="1:8" x14ac:dyDescent="0.3">
      <c r="A7238" s="203">
        <v>41523</v>
      </c>
      <c r="B7238" s="204" t="s">
        <v>716</v>
      </c>
      <c r="C7238" s="204" t="s">
        <v>716</v>
      </c>
      <c r="D7238" s="204" t="s">
        <v>96</v>
      </c>
      <c r="E7238" s="204" t="s">
        <v>712</v>
      </c>
      <c r="F7238" s="205">
        <v>742</v>
      </c>
      <c r="G7238" s="205">
        <v>1293</v>
      </c>
      <c r="H7238">
        <f t="shared" si="127"/>
        <v>2013</v>
      </c>
    </row>
    <row r="7239" spans="1:8" x14ac:dyDescent="0.3">
      <c r="A7239" s="203">
        <v>41523</v>
      </c>
      <c r="B7239" s="204" t="s">
        <v>717</v>
      </c>
      <c r="C7239" s="204" t="s">
        <v>718</v>
      </c>
      <c r="D7239" s="204" t="s">
        <v>96</v>
      </c>
      <c r="E7239" s="204" t="s">
        <v>712</v>
      </c>
      <c r="F7239" s="205">
        <v>1262</v>
      </c>
      <c r="G7239" s="205">
        <v>1449</v>
      </c>
      <c r="H7239">
        <f t="shared" si="127"/>
        <v>2013</v>
      </c>
    </row>
    <row r="7240" spans="1:8" x14ac:dyDescent="0.3">
      <c r="A7240" s="203">
        <v>41523</v>
      </c>
      <c r="B7240" s="204" t="s">
        <v>717</v>
      </c>
      <c r="C7240" s="204" t="s">
        <v>719</v>
      </c>
      <c r="D7240" s="204" t="s">
        <v>96</v>
      </c>
      <c r="E7240" s="204" t="s">
        <v>712</v>
      </c>
      <c r="F7240" s="205">
        <v>107</v>
      </c>
      <c r="G7240" s="205">
        <v>469</v>
      </c>
      <c r="H7240">
        <f t="shared" si="127"/>
        <v>2013</v>
      </c>
    </row>
    <row r="7241" spans="1:8" x14ac:dyDescent="0.3">
      <c r="A7241" s="203">
        <v>41523</v>
      </c>
      <c r="B7241" s="204" t="s">
        <v>134</v>
      </c>
      <c r="C7241" s="204" t="s">
        <v>134</v>
      </c>
      <c r="D7241" s="204" t="s">
        <v>711</v>
      </c>
      <c r="E7241" s="204" t="s">
        <v>721</v>
      </c>
      <c r="F7241" s="205">
        <v>6801</v>
      </c>
      <c r="G7241" s="205">
        <v>6697</v>
      </c>
      <c r="H7241">
        <f t="shared" si="127"/>
        <v>2013</v>
      </c>
    </row>
    <row r="7242" spans="1:8" x14ac:dyDescent="0.3">
      <c r="A7242" s="203">
        <v>41523</v>
      </c>
      <c r="B7242" s="204" t="s">
        <v>509</v>
      </c>
      <c r="C7242" s="204" t="s">
        <v>713</v>
      </c>
      <c r="D7242" s="204" t="s">
        <v>96</v>
      </c>
      <c r="E7242" s="204" t="s">
        <v>721</v>
      </c>
      <c r="F7242" s="205">
        <v>4343.9000000000005</v>
      </c>
      <c r="G7242" s="205">
        <v>2729.1000000000004</v>
      </c>
      <c r="H7242">
        <f t="shared" si="127"/>
        <v>2013</v>
      </c>
    </row>
    <row r="7243" spans="1:8" x14ac:dyDescent="0.3">
      <c r="A7243" s="203">
        <v>41523</v>
      </c>
      <c r="B7243" s="204" t="s">
        <v>509</v>
      </c>
      <c r="C7243" s="204" t="s">
        <v>714</v>
      </c>
      <c r="D7243" s="204" t="s">
        <v>96</v>
      </c>
      <c r="E7243" s="204" t="s">
        <v>721</v>
      </c>
      <c r="F7243" s="205">
        <v>375</v>
      </c>
      <c r="G7243" s="205">
        <v>380</v>
      </c>
      <c r="H7243">
        <f t="shared" si="127"/>
        <v>2013</v>
      </c>
    </row>
    <row r="7244" spans="1:8" x14ac:dyDescent="0.3">
      <c r="A7244" s="203">
        <v>41523</v>
      </c>
      <c r="B7244" s="204" t="s">
        <v>509</v>
      </c>
      <c r="C7244" s="204" t="s">
        <v>715</v>
      </c>
      <c r="D7244" s="204" t="s">
        <v>96</v>
      </c>
      <c r="E7244" s="204" t="s">
        <v>721</v>
      </c>
      <c r="F7244" s="205">
        <v>0</v>
      </c>
      <c r="G7244" s="205">
        <v>3060</v>
      </c>
      <c r="H7244">
        <f t="shared" si="127"/>
        <v>2013</v>
      </c>
    </row>
    <row r="7245" spans="1:8" x14ac:dyDescent="0.3">
      <c r="A7245" s="203">
        <v>41523</v>
      </c>
      <c r="B7245" s="204" t="s">
        <v>716</v>
      </c>
      <c r="C7245" s="204" t="s">
        <v>716</v>
      </c>
      <c r="D7245" s="204" t="s">
        <v>96</v>
      </c>
      <c r="E7245" s="204" t="s">
        <v>721</v>
      </c>
      <c r="F7245" s="205">
        <v>1531</v>
      </c>
      <c r="G7245" s="205">
        <v>1383</v>
      </c>
      <c r="H7245">
        <f t="shared" si="127"/>
        <v>2013</v>
      </c>
    </row>
    <row r="7246" spans="1:8" x14ac:dyDescent="0.3">
      <c r="A7246" s="203">
        <v>41523</v>
      </c>
      <c r="B7246" s="204" t="s">
        <v>717</v>
      </c>
      <c r="C7246" s="204" t="s">
        <v>718</v>
      </c>
      <c r="D7246" s="204" t="s">
        <v>96</v>
      </c>
      <c r="E7246" s="204" t="s">
        <v>721</v>
      </c>
      <c r="F7246" s="205">
        <v>1207</v>
      </c>
      <c r="G7246" s="205">
        <v>1024</v>
      </c>
      <c r="H7246">
        <f t="shared" si="127"/>
        <v>2013</v>
      </c>
    </row>
    <row r="7247" spans="1:8" x14ac:dyDescent="0.3">
      <c r="A7247" s="203">
        <v>41523</v>
      </c>
      <c r="B7247" s="204" t="s">
        <v>717</v>
      </c>
      <c r="C7247" s="204" t="s">
        <v>719</v>
      </c>
      <c r="D7247" s="204" t="s">
        <v>96</v>
      </c>
      <c r="E7247" s="204" t="s">
        <v>721</v>
      </c>
      <c r="F7247" s="205">
        <v>160</v>
      </c>
      <c r="G7247" s="205">
        <v>1141</v>
      </c>
      <c r="H7247">
        <f t="shared" si="127"/>
        <v>2013</v>
      </c>
    </row>
    <row r="7248" spans="1:8" x14ac:dyDescent="0.3">
      <c r="A7248" s="203">
        <v>41523</v>
      </c>
      <c r="B7248" s="204" t="s">
        <v>720</v>
      </c>
      <c r="C7248" s="204" t="s">
        <v>720</v>
      </c>
      <c r="D7248" s="204" t="s">
        <v>96</v>
      </c>
      <c r="E7248" s="204" t="s">
        <v>712</v>
      </c>
      <c r="F7248" s="205">
        <v>249</v>
      </c>
      <c r="G7248" s="205">
        <v>612</v>
      </c>
      <c r="H7248">
        <f t="shared" si="127"/>
        <v>2013</v>
      </c>
    </row>
    <row r="7249" spans="1:8" x14ac:dyDescent="0.3">
      <c r="A7249" s="203">
        <v>41523</v>
      </c>
      <c r="B7249" s="204" t="s">
        <v>720</v>
      </c>
      <c r="C7249" s="204" t="s">
        <v>720</v>
      </c>
      <c r="D7249" s="204" t="s">
        <v>96</v>
      </c>
      <c r="E7249" s="204" t="s">
        <v>721</v>
      </c>
      <c r="F7249" s="205">
        <v>6</v>
      </c>
      <c r="G7249" s="205">
        <v>983</v>
      </c>
      <c r="H7249">
        <f t="shared" si="127"/>
        <v>2013</v>
      </c>
    </row>
    <row r="7250" spans="1:8" x14ac:dyDescent="0.3">
      <c r="A7250" s="203">
        <v>41530</v>
      </c>
      <c r="B7250" s="204" t="s">
        <v>134</v>
      </c>
      <c r="C7250" s="204" t="s">
        <v>134</v>
      </c>
      <c r="D7250" s="204" t="s">
        <v>711</v>
      </c>
      <c r="E7250" s="204" t="s">
        <v>712</v>
      </c>
      <c r="F7250" s="205">
        <v>5328</v>
      </c>
      <c r="G7250" s="205">
        <v>8897</v>
      </c>
      <c r="H7250">
        <f t="shared" si="127"/>
        <v>2013</v>
      </c>
    </row>
    <row r="7251" spans="1:8" x14ac:dyDescent="0.3">
      <c r="A7251" s="203">
        <v>41530</v>
      </c>
      <c r="B7251" s="204" t="s">
        <v>509</v>
      </c>
      <c r="C7251" s="204" t="s">
        <v>713</v>
      </c>
      <c r="D7251" s="204" t="s">
        <v>96</v>
      </c>
      <c r="E7251" s="204" t="s">
        <v>712</v>
      </c>
      <c r="F7251" s="205">
        <v>2070.8000000000002</v>
      </c>
      <c r="G7251" s="205">
        <v>2271.9</v>
      </c>
      <c r="H7251">
        <f t="shared" si="127"/>
        <v>2013</v>
      </c>
    </row>
    <row r="7252" spans="1:8" x14ac:dyDescent="0.3">
      <c r="A7252" s="203">
        <v>41530</v>
      </c>
      <c r="B7252" s="204" t="s">
        <v>509</v>
      </c>
      <c r="C7252" s="204" t="s">
        <v>714</v>
      </c>
      <c r="D7252" s="204" t="s">
        <v>96</v>
      </c>
      <c r="E7252" s="204" t="s">
        <v>712</v>
      </c>
      <c r="F7252" s="205">
        <v>620</v>
      </c>
      <c r="G7252" s="205">
        <v>688</v>
      </c>
      <c r="H7252">
        <f t="shared" si="127"/>
        <v>2013</v>
      </c>
    </row>
    <row r="7253" spans="1:8" x14ac:dyDescent="0.3">
      <c r="A7253" s="203">
        <v>41530</v>
      </c>
      <c r="B7253" s="204" t="s">
        <v>509</v>
      </c>
      <c r="C7253" s="204" t="s">
        <v>715</v>
      </c>
      <c r="D7253" s="204" t="s">
        <v>96</v>
      </c>
      <c r="E7253" s="204" t="s">
        <v>712</v>
      </c>
      <c r="F7253" s="205">
        <v>0</v>
      </c>
      <c r="G7253" s="205">
        <v>2710</v>
      </c>
      <c r="H7253">
        <f t="shared" si="127"/>
        <v>2013</v>
      </c>
    </row>
    <row r="7254" spans="1:8" x14ac:dyDescent="0.3">
      <c r="A7254" s="203">
        <v>41530</v>
      </c>
      <c r="B7254" s="204" t="s">
        <v>716</v>
      </c>
      <c r="C7254" s="204" t="s">
        <v>716</v>
      </c>
      <c r="D7254" s="204" t="s">
        <v>96</v>
      </c>
      <c r="E7254" s="204" t="s">
        <v>712</v>
      </c>
      <c r="F7254" s="205">
        <v>706</v>
      </c>
      <c r="G7254" s="205">
        <v>1424</v>
      </c>
      <c r="H7254">
        <f t="shared" si="127"/>
        <v>2013</v>
      </c>
    </row>
    <row r="7255" spans="1:8" x14ac:dyDescent="0.3">
      <c r="A7255" s="203">
        <v>41530</v>
      </c>
      <c r="B7255" s="204" t="s">
        <v>717</v>
      </c>
      <c r="C7255" s="204" t="s">
        <v>718</v>
      </c>
      <c r="D7255" s="204" t="s">
        <v>96</v>
      </c>
      <c r="E7255" s="204" t="s">
        <v>712</v>
      </c>
      <c r="F7255" s="205">
        <v>782</v>
      </c>
      <c r="G7255" s="205">
        <v>1189</v>
      </c>
      <c r="H7255">
        <f t="shared" si="127"/>
        <v>2013</v>
      </c>
    </row>
    <row r="7256" spans="1:8" x14ac:dyDescent="0.3">
      <c r="A7256" s="203">
        <v>41530</v>
      </c>
      <c r="B7256" s="204" t="s">
        <v>717</v>
      </c>
      <c r="C7256" s="204" t="s">
        <v>719</v>
      </c>
      <c r="D7256" s="204" t="s">
        <v>96</v>
      </c>
      <c r="E7256" s="204" t="s">
        <v>712</v>
      </c>
      <c r="F7256" s="205">
        <v>683</v>
      </c>
      <c r="G7256" s="205">
        <v>560</v>
      </c>
      <c r="H7256">
        <f t="shared" si="127"/>
        <v>2013</v>
      </c>
    </row>
    <row r="7257" spans="1:8" x14ac:dyDescent="0.3">
      <c r="A7257" s="203">
        <v>41530</v>
      </c>
      <c r="B7257" s="204" t="s">
        <v>134</v>
      </c>
      <c r="C7257" s="204" t="s">
        <v>134</v>
      </c>
      <c r="D7257" s="204" t="s">
        <v>711</v>
      </c>
      <c r="E7257" s="204" t="s">
        <v>721</v>
      </c>
      <c r="F7257" s="205">
        <v>6609</v>
      </c>
      <c r="G7257" s="205">
        <v>6632</v>
      </c>
      <c r="H7257">
        <f t="shared" si="127"/>
        <v>2013</v>
      </c>
    </row>
    <row r="7258" spans="1:8" x14ac:dyDescent="0.3">
      <c r="A7258" s="203">
        <v>41530</v>
      </c>
      <c r="B7258" s="204" t="s">
        <v>509</v>
      </c>
      <c r="C7258" s="204" t="s">
        <v>713</v>
      </c>
      <c r="D7258" s="204" t="s">
        <v>96</v>
      </c>
      <c r="E7258" s="204" t="s">
        <v>721</v>
      </c>
      <c r="F7258" s="205">
        <v>3348.4</v>
      </c>
      <c r="G7258" s="205">
        <v>2454.1000000000004</v>
      </c>
      <c r="H7258">
        <f t="shared" si="127"/>
        <v>2013</v>
      </c>
    </row>
    <row r="7259" spans="1:8" x14ac:dyDescent="0.3">
      <c r="A7259" s="203">
        <v>41530</v>
      </c>
      <c r="B7259" s="204" t="s">
        <v>509</v>
      </c>
      <c r="C7259" s="204" t="s">
        <v>714</v>
      </c>
      <c r="D7259" s="204" t="s">
        <v>96</v>
      </c>
      <c r="E7259" s="204" t="s">
        <v>721</v>
      </c>
      <c r="F7259" s="205">
        <v>523</v>
      </c>
      <c r="G7259" s="205">
        <v>536</v>
      </c>
      <c r="H7259">
        <f t="shared" si="127"/>
        <v>2013</v>
      </c>
    </row>
    <row r="7260" spans="1:8" x14ac:dyDescent="0.3">
      <c r="A7260" s="203">
        <v>41530</v>
      </c>
      <c r="B7260" s="204" t="s">
        <v>509</v>
      </c>
      <c r="C7260" s="204" t="s">
        <v>715</v>
      </c>
      <c r="D7260" s="204" t="s">
        <v>96</v>
      </c>
      <c r="E7260" s="204" t="s">
        <v>721</v>
      </c>
      <c r="F7260" s="205">
        <v>0</v>
      </c>
      <c r="G7260" s="205">
        <v>3280</v>
      </c>
      <c r="H7260">
        <f t="shared" si="127"/>
        <v>2013</v>
      </c>
    </row>
    <row r="7261" spans="1:8" x14ac:dyDescent="0.3">
      <c r="A7261" s="203">
        <v>41530</v>
      </c>
      <c r="B7261" s="204" t="s">
        <v>716</v>
      </c>
      <c r="C7261" s="204" t="s">
        <v>716</v>
      </c>
      <c r="D7261" s="204" t="s">
        <v>96</v>
      </c>
      <c r="E7261" s="204" t="s">
        <v>721</v>
      </c>
      <c r="F7261" s="205">
        <v>1280</v>
      </c>
      <c r="G7261" s="205">
        <v>1405</v>
      </c>
      <c r="H7261">
        <f t="shared" si="127"/>
        <v>2013</v>
      </c>
    </row>
    <row r="7262" spans="1:8" x14ac:dyDescent="0.3">
      <c r="A7262" s="203">
        <v>41530</v>
      </c>
      <c r="B7262" s="204" t="s">
        <v>717</v>
      </c>
      <c r="C7262" s="204" t="s">
        <v>718</v>
      </c>
      <c r="D7262" s="204" t="s">
        <v>96</v>
      </c>
      <c r="E7262" s="204" t="s">
        <v>721</v>
      </c>
      <c r="F7262" s="205">
        <v>672</v>
      </c>
      <c r="G7262" s="205">
        <v>999</v>
      </c>
      <c r="H7262">
        <f t="shared" si="127"/>
        <v>2013</v>
      </c>
    </row>
    <row r="7263" spans="1:8" x14ac:dyDescent="0.3">
      <c r="A7263" s="203">
        <v>41530</v>
      </c>
      <c r="B7263" s="204" t="s">
        <v>717</v>
      </c>
      <c r="C7263" s="204" t="s">
        <v>719</v>
      </c>
      <c r="D7263" s="204" t="s">
        <v>96</v>
      </c>
      <c r="E7263" s="204" t="s">
        <v>721</v>
      </c>
      <c r="F7263" s="205">
        <v>429</v>
      </c>
      <c r="G7263" s="205">
        <v>1153</v>
      </c>
      <c r="H7263">
        <f t="shared" si="127"/>
        <v>2013</v>
      </c>
    </row>
    <row r="7264" spans="1:8" x14ac:dyDescent="0.3">
      <c r="A7264" s="203">
        <v>41530</v>
      </c>
      <c r="B7264" s="204" t="s">
        <v>720</v>
      </c>
      <c r="C7264" s="204" t="s">
        <v>720</v>
      </c>
      <c r="D7264" s="204" t="s">
        <v>96</v>
      </c>
      <c r="E7264" s="204" t="s">
        <v>712</v>
      </c>
      <c r="F7264" s="205">
        <v>244</v>
      </c>
      <c r="G7264" s="205">
        <v>544</v>
      </c>
      <c r="H7264">
        <f t="shared" si="127"/>
        <v>2013</v>
      </c>
    </row>
    <row r="7265" spans="1:8" x14ac:dyDescent="0.3">
      <c r="A7265" s="203">
        <v>41530</v>
      </c>
      <c r="B7265" s="204" t="s">
        <v>720</v>
      </c>
      <c r="C7265" s="204" t="s">
        <v>720</v>
      </c>
      <c r="D7265" s="204" t="s">
        <v>96</v>
      </c>
      <c r="E7265" s="204" t="s">
        <v>721</v>
      </c>
      <c r="F7265" s="205">
        <v>167</v>
      </c>
      <c r="G7265" s="205">
        <v>909</v>
      </c>
      <c r="H7265">
        <f t="shared" si="127"/>
        <v>2013</v>
      </c>
    </row>
    <row r="7266" spans="1:8" x14ac:dyDescent="0.3">
      <c r="A7266" s="203">
        <v>41537</v>
      </c>
      <c r="B7266" s="204" t="s">
        <v>134</v>
      </c>
      <c r="C7266" s="204" t="s">
        <v>134</v>
      </c>
      <c r="D7266" s="204" t="s">
        <v>711</v>
      </c>
      <c r="E7266" s="204" t="s">
        <v>712</v>
      </c>
      <c r="F7266" s="205">
        <v>5509</v>
      </c>
      <c r="G7266" s="205">
        <v>7712</v>
      </c>
      <c r="H7266">
        <f t="shared" si="127"/>
        <v>2013</v>
      </c>
    </row>
    <row r="7267" spans="1:8" x14ac:dyDescent="0.3">
      <c r="A7267" s="203">
        <v>41537</v>
      </c>
      <c r="B7267" s="204" t="s">
        <v>509</v>
      </c>
      <c r="C7267" s="204" t="s">
        <v>713</v>
      </c>
      <c r="D7267" s="204" t="s">
        <v>96</v>
      </c>
      <c r="E7267" s="204" t="s">
        <v>712</v>
      </c>
      <c r="F7267" s="205">
        <v>2871.3</v>
      </c>
      <c r="G7267" s="205">
        <v>2559.2000000000003</v>
      </c>
      <c r="H7267">
        <f t="shared" si="127"/>
        <v>2013</v>
      </c>
    </row>
    <row r="7268" spans="1:8" x14ac:dyDescent="0.3">
      <c r="A7268" s="203">
        <v>41537</v>
      </c>
      <c r="B7268" s="204" t="s">
        <v>509</v>
      </c>
      <c r="C7268" s="204" t="s">
        <v>714</v>
      </c>
      <c r="D7268" s="204" t="s">
        <v>96</v>
      </c>
      <c r="E7268" s="204" t="s">
        <v>712</v>
      </c>
      <c r="F7268" s="205">
        <v>178</v>
      </c>
      <c r="G7268" s="205">
        <v>314</v>
      </c>
      <c r="H7268">
        <f t="shared" si="127"/>
        <v>2013</v>
      </c>
    </row>
    <row r="7269" spans="1:8" x14ac:dyDescent="0.3">
      <c r="A7269" s="203">
        <v>41537</v>
      </c>
      <c r="B7269" s="204" t="s">
        <v>509</v>
      </c>
      <c r="C7269" s="204" t="s">
        <v>715</v>
      </c>
      <c r="D7269" s="204" t="s">
        <v>96</v>
      </c>
      <c r="E7269" s="204" t="s">
        <v>712</v>
      </c>
      <c r="F7269" s="205">
        <v>0</v>
      </c>
      <c r="G7269" s="205">
        <v>2742</v>
      </c>
      <c r="H7269">
        <f t="shared" si="127"/>
        <v>2013</v>
      </c>
    </row>
    <row r="7270" spans="1:8" x14ac:dyDescent="0.3">
      <c r="A7270" s="203">
        <v>41537</v>
      </c>
      <c r="B7270" s="204" t="s">
        <v>716</v>
      </c>
      <c r="C7270" s="204" t="s">
        <v>716</v>
      </c>
      <c r="D7270" s="204" t="s">
        <v>96</v>
      </c>
      <c r="E7270" s="204" t="s">
        <v>712</v>
      </c>
      <c r="F7270" s="205">
        <v>717</v>
      </c>
      <c r="G7270" s="205">
        <v>1512</v>
      </c>
      <c r="H7270">
        <f t="shared" si="127"/>
        <v>2013</v>
      </c>
    </row>
    <row r="7271" spans="1:8" x14ac:dyDescent="0.3">
      <c r="A7271" s="203">
        <v>41537</v>
      </c>
      <c r="B7271" s="204" t="s">
        <v>717</v>
      </c>
      <c r="C7271" s="204" t="s">
        <v>718</v>
      </c>
      <c r="D7271" s="204" t="s">
        <v>96</v>
      </c>
      <c r="E7271" s="204" t="s">
        <v>712</v>
      </c>
      <c r="F7271" s="205">
        <v>1021</v>
      </c>
      <c r="G7271" s="205">
        <v>1210</v>
      </c>
      <c r="H7271">
        <f t="shared" si="127"/>
        <v>2013</v>
      </c>
    </row>
    <row r="7272" spans="1:8" x14ac:dyDescent="0.3">
      <c r="A7272" s="203">
        <v>41537</v>
      </c>
      <c r="B7272" s="204" t="s">
        <v>717</v>
      </c>
      <c r="C7272" s="204" t="s">
        <v>719</v>
      </c>
      <c r="D7272" s="204" t="s">
        <v>96</v>
      </c>
      <c r="E7272" s="204" t="s">
        <v>712</v>
      </c>
      <c r="F7272" s="205">
        <v>493</v>
      </c>
      <c r="G7272" s="205">
        <v>587</v>
      </c>
      <c r="H7272">
        <f t="shared" si="127"/>
        <v>2013</v>
      </c>
    </row>
    <row r="7273" spans="1:8" x14ac:dyDescent="0.3">
      <c r="A7273" s="203">
        <v>41537</v>
      </c>
      <c r="B7273" s="204" t="s">
        <v>134</v>
      </c>
      <c r="C7273" s="204" t="s">
        <v>134</v>
      </c>
      <c r="D7273" s="204" t="s">
        <v>711</v>
      </c>
      <c r="E7273" s="204" t="s">
        <v>721</v>
      </c>
      <c r="F7273" s="205">
        <v>6487</v>
      </c>
      <c r="G7273" s="205">
        <v>7037</v>
      </c>
      <c r="H7273">
        <f t="shared" si="127"/>
        <v>2013</v>
      </c>
    </row>
    <row r="7274" spans="1:8" x14ac:dyDescent="0.3">
      <c r="A7274" s="203">
        <v>41537</v>
      </c>
      <c r="B7274" s="204" t="s">
        <v>509</v>
      </c>
      <c r="C7274" s="204" t="s">
        <v>713</v>
      </c>
      <c r="D7274" s="204" t="s">
        <v>96</v>
      </c>
      <c r="E7274" s="204" t="s">
        <v>721</v>
      </c>
      <c r="F7274" s="205">
        <v>3747.7000000000003</v>
      </c>
      <c r="G7274" s="205">
        <v>2493.7000000000003</v>
      </c>
      <c r="H7274">
        <f t="shared" si="127"/>
        <v>2013</v>
      </c>
    </row>
    <row r="7275" spans="1:8" x14ac:dyDescent="0.3">
      <c r="A7275" s="203">
        <v>41537</v>
      </c>
      <c r="B7275" s="204" t="s">
        <v>509</v>
      </c>
      <c r="C7275" s="204" t="s">
        <v>714</v>
      </c>
      <c r="D7275" s="204" t="s">
        <v>96</v>
      </c>
      <c r="E7275" s="204" t="s">
        <v>721</v>
      </c>
      <c r="F7275" s="205">
        <v>375</v>
      </c>
      <c r="G7275" s="205">
        <v>417</v>
      </c>
      <c r="H7275">
        <f t="shared" si="127"/>
        <v>2013</v>
      </c>
    </row>
    <row r="7276" spans="1:8" x14ac:dyDescent="0.3">
      <c r="A7276" s="203">
        <v>41537</v>
      </c>
      <c r="B7276" s="204" t="s">
        <v>509</v>
      </c>
      <c r="C7276" s="204" t="s">
        <v>715</v>
      </c>
      <c r="D7276" s="204" t="s">
        <v>96</v>
      </c>
      <c r="E7276" s="204" t="s">
        <v>721</v>
      </c>
      <c r="F7276" s="205">
        <v>0</v>
      </c>
      <c r="G7276" s="205">
        <v>3200</v>
      </c>
      <c r="H7276">
        <f t="shared" si="127"/>
        <v>2013</v>
      </c>
    </row>
    <row r="7277" spans="1:8" x14ac:dyDescent="0.3">
      <c r="A7277" s="203">
        <v>41537</v>
      </c>
      <c r="B7277" s="204" t="s">
        <v>716</v>
      </c>
      <c r="C7277" s="204" t="s">
        <v>716</v>
      </c>
      <c r="D7277" s="204" t="s">
        <v>96</v>
      </c>
      <c r="E7277" s="204" t="s">
        <v>721</v>
      </c>
      <c r="F7277" s="205">
        <v>1309</v>
      </c>
      <c r="G7277" s="205">
        <v>1361</v>
      </c>
      <c r="H7277">
        <f t="shared" si="127"/>
        <v>2013</v>
      </c>
    </row>
    <row r="7278" spans="1:8" x14ac:dyDescent="0.3">
      <c r="A7278" s="203">
        <v>41537</v>
      </c>
      <c r="B7278" s="204" t="s">
        <v>717</v>
      </c>
      <c r="C7278" s="204" t="s">
        <v>718</v>
      </c>
      <c r="D7278" s="204" t="s">
        <v>96</v>
      </c>
      <c r="E7278" s="204" t="s">
        <v>721</v>
      </c>
      <c r="F7278" s="205">
        <v>575</v>
      </c>
      <c r="G7278" s="205">
        <v>790</v>
      </c>
      <c r="H7278">
        <f t="shared" si="127"/>
        <v>2013</v>
      </c>
    </row>
    <row r="7279" spans="1:8" x14ac:dyDescent="0.3">
      <c r="A7279" s="203">
        <v>41537</v>
      </c>
      <c r="B7279" s="204" t="s">
        <v>717</v>
      </c>
      <c r="C7279" s="204" t="s">
        <v>719</v>
      </c>
      <c r="D7279" s="204" t="s">
        <v>96</v>
      </c>
      <c r="E7279" s="204" t="s">
        <v>721</v>
      </c>
      <c r="F7279" s="205">
        <v>648</v>
      </c>
      <c r="G7279" s="205">
        <v>1465</v>
      </c>
      <c r="H7279">
        <f t="shared" si="127"/>
        <v>2013</v>
      </c>
    </row>
    <row r="7280" spans="1:8" x14ac:dyDescent="0.3">
      <c r="A7280" s="203">
        <v>41537</v>
      </c>
      <c r="B7280" s="204" t="s">
        <v>720</v>
      </c>
      <c r="C7280" s="204" t="s">
        <v>720</v>
      </c>
      <c r="D7280" s="204" t="s">
        <v>96</v>
      </c>
      <c r="E7280" s="204" t="s">
        <v>712</v>
      </c>
      <c r="F7280" s="205">
        <v>255</v>
      </c>
      <c r="G7280" s="205">
        <v>382</v>
      </c>
      <c r="H7280">
        <f t="shared" si="127"/>
        <v>2013</v>
      </c>
    </row>
    <row r="7281" spans="1:8" x14ac:dyDescent="0.3">
      <c r="A7281" s="203">
        <v>41537</v>
      </c>
      <c r="B7281" s="204" t="s">
        <v>720</v>
      </c>
      <c r="C7281" s="204" t="s">
        <v>720</v>
      </c>
      <c r="D7281" s="204" t="s">
        <v>96</v>
      </c>
      <c r="E7281" s="204" t="s">
        <v>721</v>
      </c>
      <c r="F7281" s="205">
        <v>91</v>
      </c>
      <c r="G7281" s="205">
        <v>908</v>
      </c>
      <c r="H7281">
        <f t="shared" si="127"/>
        <v>2013</v>
      </c>
    </row>
    <row r="7282" spans="1:8" x14ac:dyDescent="0.3">
      <c r="A7282" s="203">
        <v>41544</v>
      </c>
      <c r="B7282" s="204" t="s">
        <v>134</v>
      </c>
      <c r="C7282" s="204" t="s">
        <v>134</v>
      </c>
      <c r="D7282" s="204" t="s">
        <v>711</v>
      </c>
      <c r="E7282" s="204" t="s">
        <v>712</v>
      </c>
      <c r="F7282" s="205">
        <v>5330</v>
      </c>
      <c r="G7282" s="205">
        <v>8580</v>
      </c>
      <c r="H7282">
        <f t="shared" si="127"/>
        <v>2013</v>
      </c>
    </row>
    <row r="7283" spans="1:8" x14ac:dyDescent="0.3">
      <c r="A7283" s="203">
        <v>41544</v>
      </c>
      <c r="B7283" s="204" t="s">
        <v>509</v>
      </c>
      <c r="C7283" s="204" t="s">
        <v>713</v>
      </c>
      <c r="D7283" s="204" t="s">
        <v>96</v>
      </c>
      <c r="E7283" s="204" t="s">
        <v>712</v>
      </c>
      <c r="F7283" s="205">
        <v>2789.9</v>
      </c>
      <c r="G7283" s="205">
        <v>2673.2000000000003</v>
      </c>
      <c r="H7283">
        <f t="shared" si="127"/>
        <v>2013</v>
      </c>
    </row>
    <row r="7284" spans="1:8" x14ac:dyDescent="0.3">
      <c r="A7284" s="203">
        <v>41544</v>
      </c>
      <c r="B7284" s="204" t="s">
        <v>509</v>
      </c>
      <c r="C7284" s="204" t="s">
        <v>714</v>
      </c>
      <c r="D7284" s="204" t="s">
        <v>96</v>
      </c>
      <c r="E7284" s="204" t="s">
        <v>712</v>
      </c>
      <c r="F7284" s="205">
        <v>311</v>
      </c>
      <c r="G7284" s="205">
        <v>302</v>
      </c>
      <c r="H7284">
        <f t="shared" si="127"/>
        <v>2013</v>
      </c>
    </row>
    <row r="7285" spans="1:8" x14ac:dyDescent="0.3">
      <c r="A7285" s="203">
        <v>41544</v>
      </c>
      <c r="B7285" s="204" t="s">
        <v>509</v>
      </c>
      <c r="C7285" s="204" t="s">
        <v>715</v>
      </c>
      <c r="D7285" s="204" t="s">
        <v>96</v>
      </c>
      <c r="E7285" s="204" t="s">
        <v>712</v>
      </c>
      <c r="F7285" s="205">
        <v>0</v>
      </c>
      <c r="G7285" s="205">
        <v>2936</v>
      </c>
      <c r="H7285">
        <f t="shared" si="127"/>
        <v>2013</v>
      </c>
    </row>
    <row r="7286" spans="1:8" x14ac:dyDescent="0.3">
      <c r="A7286" s="203">
        <v>41544</v>
      </c>
      <c r="B7286" s="204" t="s">
        <v>716</v>
      </c>
      <c r="C7286" s="204" t="s">
        <v>716</v>
      </c>
      <c r="D7286" s="204" t="s">
        <v>96</v>
      </c>
      <c r="E7286" s="204" t="s">
        <v>712</v>
      </c>
      <c r="F7286" s="205">
        <v>722</v>
      </c>
      <c r="G7286" s="205">
        <v>1755</v>
      </c>
      <c r="H7286">
        <f t="shared" si="127"/>
        <v>2013</v>
      </c>
    </row>
    <row r="7287" spans="1:8" x14ac:dyDescent="0.3">
      <c r="A7287" s="203">
        <v>41544</v>
      </c>
      <c r="B7287" s="204" t="s">
        <v>717</v>
      </c>
      <c r="C7287" s="204" t="s">
        <v>718</v>
      </c>
      <c r="D7287" s="204" t="s">
        <v>96</v>
      </c>
      <c r="E7287" s="204" t="s">
        <v>712</v>
      </c>
      <c r="F7287" s="205">
        <v>1197</v>
      </c>
      <c r="G7287" s="205">
        <v>1417</v>
      </c>
      <c r="H7287">
        <f t="shared" si="127"/>
        <v>2013</v>
      </c>
    </row>
    <row r="7288" spans="1:8" x14ac:dyDescent="0.3">
      <c r="A7288" s="203">
        <v>41544</v>
      </c>
      <c r="B7288" s="204" t="s">
        <v>717</v>
      </c>
      <c r="C7288" s="204" t="s">
        <v>719</v>
      </c>
      <c r="D7288" s="204" t="s">
        <v>96</v>
      </c>
      <c r="E7288" s="204" t="s">
        <v>712</v>
      </c>
      <c r="F7288" s="205">
        <v>337</v>
      </c>
      <c r="G7288" s="205">
        <v>615</v>
      </c>
      <c r="H7288">
        <f t="shared" si="127"/>
        <v>2013</v>
      </c>
    </row>
    <row r="7289" spans="1:8" x14ac:dyDescent="0.3">
      <c r="A7289" s="203">
        <v>41544</v>
      </c>
      <c r="B7289" s="204" t="s">
        <v>134</v>
      </c>
      <c r="C7289" s="204" t="s">
        <v>134</v>
      </c>
      <c r="D7289" s="204" t="s">
        <v>711</v>
      </c>
      <c r="E7289" s="204" t="s">
        <v>721</v>
      </c>
      <c r="F7289" s="205">
        <v>6259</v>
      </c>
      <c r="G7289" s="205">
        <v>6877</v>
      </c>
      <c r="H7289">
        <f t="shared" si="127"/>
        <v>2013</v>
      </c>
    </row>
    <row r="7290" spans="1:8" x14ac:dyDescent="0.3">
      <c r="A7290" s="203">
        <v>41544</v>
      </c>
      <c r="B7290" s="204" t="s">
        <v>509</v>
      </c>
      <c r="C7290" s="204" t="s">
        <v>713</v>
      </c>
      <c r="D7290" s="204" t="s">
        <v>96</v>
      </c>
      <c r="E7290" s="204" t="s">
        <v>721</v>
      </c>
      <c r="F7290" s="205">
        <v>3562.9</v>
      </c>
      <c r="G7290" s="205">
        <v>2592.7000000000003</v>
      </c>
      <c r="H7290">
        <f t="shared" si="127"/>
        <v>2013</v>
      </c>
    </row>
    <row r="7291" spans="1:8" x14ac:dyDescent="0.3">
      <c r="A7291" s="203">
        <v>41544</v>
      </c>
      <c r="B7291" s="204" t="s">
        <v>509</v>
      </c>
      <c r="C7291" s="204" t="s">
        <v>714</v>
      </c>
      <c r="D7291" s="204" t="s">
        <v>96</v>
      </c>
      <c r="E7291" s="204" t="s">
        <v>721</v>
      </c>
      <c r="F7291" s="205">
        <v>379</v>
      </c>
      <c r="G7291" s="205">
        <v>531</v>
      </c>
      <c r="H7291">
        <f t="shared" si="127"/>
        <v>2013</v>
      </c>
    </row>
    <row r="7292" spans="1:8" x14ac:dyDescent="0.3">
      <c r="A7292" s="203">
        <v>41544</v>
      </c>
      <c r="B7292" s="204" t="s">
        <v>509</v>
      </c>
      <c r="C7292" s="204" t="s">
        <v>715</v>
      </c>
      <c r="D7292" s="204" t="s">
        <v>96</v>
      </c>
      <c r="E7292" s="204" t="s">
        <v>721</v>
      </c>
      <c r="F7292" s="205">
        <v>0</v>
      </c>
      <c r="G7292" s="205">
        <v>3342</v>
      </c>
      <c r="H7292">
        <f t="shared" si="127"/>
        <v>2013</v>
      </c>
    </row>
    <row r="7293" spans="1:8" x14ac:dyDescent="0.3">
      <c r="A7293" s="203">
        <v>41544</v>
      </c>
      <c r="B7293" s="204" t="s">
        <v>716</v>
      </c>
      <c r="C7293" s="204" t="s">
        <v>716</v>
      </c>
      <c r="D7293" s="204" t="s">
        <v>96</v>
      </c>
      <c r="E7293" s="204" t="s">
        <v>721</v>
      </c>
      <c r="F7293" s="205">
        <v>1295</v>
      </c>
      <c r="G7293" s="205">
        <v>1509</v>
      </c>
      <c r="H7293">
        <f t="shared" si="127"/>
        <v>2013</v>
      </c>
    </row>
    <row r="7294" spans="1:8" x14ac:dyDescent="0.3">
      <c r="A7294" s="203">
        <v>41544</v>
      </c>
      <c r="B7294" s="204" t="s">
        <v>717</v>
      </c>
      <c r="C7294" s="204" t="s">
        <v>718</v>
      </c>
      <c r="D7294" s="204" t="s">
        <v>96</v>
      </c>
      <c r="E7294" s="204" t="s">
        <v>721</v>
      </c>
      <c r="F7294" s="205">
        <v>846</v>
      </c>
      <c r="G7294" s="205">
        <v>766</v>
      </c>
      <c r="H7294">
        <f t="shared" si="127"/>
        <v>2013</v>
      </c>
    </row>
    <row r="7295" spans="1:8" x14ac:dyDescent="0.3">
      <c r="A7295" s="203">
        <v>41544</v>
      </c>
      <c r="B7295" s="204" t="s">
        <v>717</v>
      </c>
      <c r="C7295" s="204" t="s">
        <v>719</v>
      </c>
      <c r="D7295" s="204" t="s">
        <v>96</v>
      </c>
      <c r="E7295" s="204" t="s">
        <v>721</v>
      </c>
      <c r="F7295" s="205">
        <v>563</v>
      </c>
      <c r="G7295" s="205">
        <v>1367</v>
      </c>
      <c r="H7295">
        <f t="shared" si="127"/>
        <v>2013</v>
      </c>
    </row>
    <row r="7296" spans="1:8" x14ac:dyDescent="0.3">
      <c r="A7296" s="203">
        <v>41544</v>
      </c>
      <c r="B7296" s="204" t="s">
        <v>720</v>
      </c>
      <c r="C7296" s="204" t="s">
        <v>720</v>
      </c>
      <c r="D7296" s="204" t="s">
        <v>96</v>
      </c>
      <c r="E7296" s="204" t="s">
        <v>712</v>
      </c>
      <c r="F7296" s="205">
        <v>188</v>
      </c>
      <c r="G7296" s="205">
        <v>530</v>
      </c>
      <c r="H7296">
        <f t="shared" si="127"/>
        <v>2013</v>
      </c>
    </row>
    <row r="7297" spans="1:8" x14ac:dyDescent="0.3">
      <c r="A7297" s="203">
        <v>41544</v>
      </c>
      <c r="B7297" s="204" t="s">
        <v>720</v>
      </c>
      <c r="C7297" s="204" t="s">
        <v>720</v>
      </c>
      <c r="D7297" s="204" t="s">
        <v>96</v>
      </c>
      <c r="E7297" s="204" t="s">
        <v>721</v>
      </c>
      <c r="F7297" s="205">
        <v>60</v>
      </c>
      <c r="G7297" s="205">
        <v>842</v>
      </c>
      <c r="H7297">
        <f t="shared" si="127"/>
        <v>2013</v>
      </c>
    </row>
    <row r="7298" spans="1:8" x14ac:dyDescent="0.3">
      <c r="A7298" s="203">
        <v>41551</v>
      </c>
      <c r="B7298" s="204" t="s">
        <v>134</v>
      </c>
      <c r="C7298" s="204" t="s">
        <v>134</v>
      </c>
      <c r="D7298" s="204" t="s">
        <v>711</v>
      </c>
      <c r="E7298" s="204" t="s">
        <v>712</v>
      </c>
      <c r="F7298" s="205">
        <v>5317</v>
      </c>
      <c r="G7298" s="205">
        <v>8616</v>
      </c>
      <c r="H7298">
        <f t="shared" si="127"/>
        <v>2013</v>
      </c>
    </row>
    <row r="7299" spans="1:8" x14ac:dyDescent="0.3">
      <c r="A7299" s="203">
        <v>41551</v>
      </c>
      <c r="B7299" s="204" t="s">
        <v>509</v>
      </c>
      <c r="C7299" s="204" t="s">
        <v>713</v>
      </c>
      <c r="D7299" s="204" t="s">
        <v>96</v>
      </c>
      <c r="E7299" s="204" t="s">
        <v>712</v>
      </c>
      <c r="F7299" s="205">
        <v>3339.0000000000005</v>
      </c>
      <c r="G7299" s="205">
        <v>3014.8</v>
      </c>
      <c r="H7299">
        <f t="shared" ref="H7299:H7362" si="128">YEAR(A7299)</f>
        <v>2013</v>
      </c>
    </row>
    <row r="7300" spans="1:8" x14ac:dyDescent="0.3">
      <c r="A7300" s="203">
        <v>41551</v>
      </c>
      <c r="B7300" s="204" t="s">
        <v>509</v>
      </c>
      <c r="C7300" s="204" t="s">
        <v>714</v>
      </c>
      <c r="D7300" s="204" t="s">
        <v>96</v>
      </c>
      <c r="E7300" s="204" t="s">
        <v>712</v>
      </c>
      <c r="F7300" s="205">
        <v>184</v>
      </c>
      <c r="G7300" s="205">
        <v>431</v>
      </c>
      <c r="H7300">
        <f t="shared" si="128"/>
        <v>2013</v>
      </c>
    </row>
    <row r="7301" spans="1:8" x14ac:dyDescent="0.3">
      <c r="A7301" s="203">
        <v>41551</v>
      </c>
      <c r="B7301" s="204" t="s">
        <v>509</v>
      </c>
      <c r="C7301" s="204" t="s">
        <v>715</v>
      </c>
      <c r="D7301" s="204" t="s">
        <v>96</v>
      </c>
      <c r="E7301" s="204" t="s">
        <v>712</v>
      </c>
      <c r="F7301" s="205">
        <v>0</v>
      </c>
      <c r="G7301" s="205">
        <v>2650</v>
      </c>
      <c r="H7301">
        <f t="shared" si="128"/>
        <v>2013</v>
      </c>
    </row>
    <row r="7302" spans="1:8" x14ac:dyDescent="0.3">
      <c r="A7302" s="203">
        <v>41551</v>
      </c>
      <c r="B7302" s="204" t="s">
        <v>716</v>
      </c>
      <c r="C7302" s="204" t="s">
        <v>716</v>
      </c>
      <c r="D7302" s="204" t="s">
        <v>96</v>
      </c>
      <c r="E7302" s="204" t="s">
        <v>712</v>
      </c>
      <c r="F7302" s="205">
        <v>812</v>
      </c>
      <c r="G7302" s="205">
        <v>1699</v>
      </c>
      <c r="H7302">
        <f t="shared" si="128"/>
        <v>2013</v>
      </c>
    </row>
    <row r="7303" spans="1:8" x14ac:dyDescent="0.3">
      <c r="A7303" s="203">
        <v>41551</v>
      </c>
      <c r="B7303" s="204" t="s">
        <v>717</v>
      </c>
      <c r="C7303" s="204" t="s">
        <v>718</v>
      </c>
      <c r="D7303" s="204" t="s">
        <v>96</v>
      </c>
      <c r="E7303" s="204" t="s">
        <v>712</v>
      </c>
      <c r="F7303" s="205">
        <v>1005</v>
      </c>
      <c r="G7303" s="205">
        <v>1424</v>
      </c>
      <c r="H7303">
        <f t="shared" si="128"/>
        <v>2013</v>
      </c>
    </row>
    <row r="7304" spans="1:8" x14ac:dyDescent="0.3">
      <c r="A7304" s="203">
        <v>41551</v>
      </c>
      <c r="B7304" s="204" t="s">
        <v>717</v>
      </c>
      <c r="C7304" s="204" t="s">
        <v>719</v>
      </c>
      <c r="D7304" s="204" t="s">
        <v>96</v>
      </c>
      <c r="E7304" s="204" t="s">
        <v>712</v>
      </c>
      <c r="F7304" s="205">
        <v>313</v>
      </c>
      <c r="G7304" s="205">
        <v>368</v>
      </c>
      <c r="H7304">
        <f t="shared" si="128"/>
        <v>2013</v>
      </c>
    </row>
    <row r="7305" spans="1:8" x14ac:dyDescent="0.3">
      <c r="A7305" s="203">
        <v>41551</v>
      </c>
      <c r="B7305" s="204" t="s">
        <v>134</v>
      </c>
      <c r="C7305" s="204" t="s">
        <v>134</v>
      </c>
      <c r="D7305" s="204" t="s">
        <v>711</v>
      </c>
      <c r="E7305" s="204" t="s">
        <v>721</v>
      </c>
      <c r="F7305" s="205">
        <v>6412</v>
      </c>
      <c r="G7305" s="205">
        <v>7164</v>
      </c>
      <c r="H7305">
        <f t="shared" si="128"/>
        <v>2013</v>
      </c>
    </row>
    <row r="7306" spans="1:8" x14ac:dyDescent="0.3">
      <c r="A7306" s="203">
        <v>41551</v>
      </c>
      <c r="B7306" s="204" t="s">
        <v>509</v>
      </c>
      <c r="C7306" s="204" t="s">
        <v>713</v>
      </c>
      <c r="D7306" s="204" t="s">
        <v>96</v>
      </c>
      <c r="E7306" s="204" t="s">
        <v>721</v>
      </c>
      <c r="F7306" s="205">
        <v>4235</v>
      </c>
      <c r="G7306" s="205">
        <v>2519</v>
      </c>
      <c r="H7306">
        <f t="shared" si="128"/>
        <v>2013</v>
      </c>
    </row>
    <row r="7307" spans="1:8" x14ac:dyDescent="0.3">
      <c r="A7307" s="203">
        <v>41551</v>
      </c>
      <c r="B7307" s="204" t="s">
        <v>509</v>
      </c>
      <c r="C7307" s="204" t="s">
        <v>714</v>
      </c>
      <c r="D7307" s="204" t="s">
        <v>96</v>
      </c>
      <c r="E7307" s="204" t="s">
        <v>721</v>
      </c>
      <c r="F7307" s="205">
        <v>393</v>
      </c>
      <c r="G7307" s="205">
        <v>514</v>
      </c>
      <c r="H7307">
        <f t="shared" si="128"/>
        <v>2013</v>
      </c>
    </row>
    <row r="7308" spans="1:8" x14ac:dyDescent="0.3">
      <c r="A7308" s="203">
        <v>41551</v>
      </c>
      <c r="B7308" s="204" t="s">
        <v>509</v>
      </c>
      <c r="C7308" s="204" t="s">
        <v>715</v>
      </c>
      <c r="D7308" s="204" t="s">
        <v>96</v>
      </c>
      <c r="E7308" s="204" t="s">
        <v>721</v>
      </c>
      <c r="F7308" s="205">
        <v>0</v>
      </c>
      <c r="G7308" s="205">
        <v>2906</v>
      </c>
      <c r="H7308">
        <f t="shared" si="128"/>
        <v>2013</v>
      </c>
    </row>
    <row r="7309" spans="1:8" x14ac:dyDescent="0.3">
      <c r="A7309" s="203">
        <v>41551</v>
      </c>
      <c r="B7309" s="204" t="s">
        <v>716</v>
      </c>
      <c r="C7309" s="204" t="s">
        <v>716</v>
      </c>
      <c r="D7309" s="204" t="s">
        <v>96</v>
      </c>
      <c r="E7309" s="204" t="s">
        <v>721</v>
      </c>
      <c r="F7309" s="205">
        <v>1235</v>
      </c>
      <c r="G7309" s="205">
        <v>1449</v>
      </c>
      <c r="H7309">
        <f t="shared" si="128"/>
        <v>2013</v>
      </c>
    </row>
    <row r="7310" spans="1:8" x14ac:dyDescent="0.3">
      <c r="A7310" s="203">
        <v>41551</v>
      </c>
      <c r="B7310" s="204" t="s">
        <v>717</v>
      </c>
      <c r="C7310" s="204" t="s">
        <v>718</v>
      </c>
      <c r="D7310" s="204" t="s">
        <v>96</v>
      </c>
      <c r="E7310" s="204" t="s">
        <v>721</v>
      </c>
      <c r="F7310" s="205">
        <v>648</v>
      </c>
      <c r="G7310" s="205">
        <v>755</v>
      </c>
      <c r="H7310">
        <f t="shared" si="128"/>
        <v>2013</v>
      </c>
    </row>
    <row r="7311" spans="1:8" x14ac:dyDescent="0.3">
      <c r="A7311" s="203">
        <v>41551</v>
      </c>
      <c r="B7311" s="204" t="s">
        <v>717</v>
      </c>
      <c r="C7311" s="204" t="s">
        <v>719</v>
      </c>
      <c r="D7311" s="204" t="s">
        <v>96</v>
      </c>
      <c r="E7311" s="204" t="s">
        <v>721</v>
      </c>
      <c r="F7311" s="205">
        <v>352</v>
      </c>
      <c r="G7311" s="205">
        <v>1275</v>
      </c>
      <c r="H7311">
        <f t="shared" si="128"/>
        <v>2013</v>
      </c>
    </row>
    <row r="7312" spans="1:8" x14ac:dyDescent="0.3">
      <c r="A7312" s="203">
        <v>41551</v>
      </c>
      <c r="B7312" s="204" t="s">
        <v>720</v>
      </c>
      <c r="C7312" s="204" t="s">
        <v>720</v>
      </c>
      <c r="D7312" s="204" t="s">
        <v>96</v>
      </c>
      <c r="E7312" s="204" t="s">
        <v>712</v>
      </c>
      <c r="F7312" s="205">
        <v>239</v>
      </c>
      <c r="G7312" s="205">
        <v>589</v>
      </c>
      <c r="H7312">
        <f t="shared" si="128"/>
        <v>2013</v>
      </c>
    </row>
    <row r="7313" spans="1:8" x14ac:dyDescent="0.3">
      <c r="A7313" s="203">
        <v>41551</v>
      </c>
      <c r="B7313" s="204" t="s">
        <v>720</v>
      </c>
      <c r="C7313" s="204" t="s">
        <v>720</v>
      </c>
      <c r="D7313" s="204" t="s">
        <v>96</v>
      </c>
      <c r="E7313" s="204" t="s">
        <v>721</v>
      </c>
      <c r="F7313" s="205">
        <v>-89</v>
      </c>
      <c r="G7313" s="205">
        <v>845</v>
      </c>
      <c r="H7313">
        <f t="shared" si="128"/>
        <v>2013</v>
      </c>
    </row>
    <row r="7314" spans="1:8" x14ac:dyDescent="0.3">
      <c r="A7314" s="203">
        <v>41558</v>
      </c>
      <c r="B7314" s="204" t="s">
        <v>134</v>
      </c>
      <c r="C7314" s="204" t="s">
        <v>134</v>
      </c>
      <c r="D7314" s="204" t="s">
        <v>711</v>
      </c>
      <c r="E7314" s="204" t="s">
        <v>712</v>
      </c>
      <c r="F7314" s="205">
        <v>5319</v>
      </c>
      <c r="G7314" s="205">
        <v>8304</v>
      </c>
      <c r="H7314">
        <f t="shared" si="128"/>
        <v>2013</v>
      </c>
    </row>
    <row r="7315" spans="1:8" x14ac:dyDescent="0.3">
      <c r="A7315" s="203">
        <v>41558</v>
      </c>
      <c r="B7315" s="204" t="s">
        <v>509</v>
      </c>
      <c r="C7315" s="204" t="s">
        <v>713</v>
      </c>
      <c r="D7315" s="204" t="s">
        <v>96</v>
      </c>
      <c r="E7315" s="204" t="s">
        <v>712</v>
      </c>
      <c r="F7315" s="205">
        <v>2634.9</v>
      </c>
      <c r="G7315" s="205">
        <v>2816.2000000000003</v>
      </c>
      <c r="H7315">
        <f t="shared" si="128"/>
        <v>2013</v>
      </c>
    </row>
    <row r="7316" spans="1:8" x14ac:dyDescent="0.3">
      <c r="A7316" s="203">
        <v>41558</v>
      </c>
      <c r="B7316" s="204" t="s">
        <v>509</v>
      </c>
      <c r="C7316" s="204" t="s">
        <v>714</v>
      </c>
      <c r="D7316" s="204" t="s">
        <v>96</v>
      </c>
      <c r="E7316" s="204" t="s">
        <v>712</v>
      </c>
      <c r="F7316" s="205">
        <v>192</v>
      </c>
      <c r="G7316" s="205">
        <v>331</v>
      </c>
      <c r="H7316">
        <f t="shared" si="128"/>
        <v>2013</v>
      </c>
    </row>
    <row r="7317" spans="1:8" x14ac:dyDescent="0.3">
      <c r="A7317" s="203">
        <v>41558</v>
      </c>
      <c r="B7317" s="204" t="s">
        <v>509</v>
      </c>
      <c r="C7317" s="204" t="s">
        <v>715</v>
      </c>
      <c r="D7317" s="204" t="s">
        <v>96</v>
      </c>
      <c r="E7317" s="204" t="s">
        <v>712</v>
      </c>
      <c r="F7317" s="205">
        <v>0</v>
      </c>
      <c r="G7317" s="205">
        <v>2830</v>
      </c>
      <c r="H7317">
        <f t="shared" si="128"/>
        <v>2013</v>
      </c>
    </row>
    <row r="7318" spans="1:8" x14ac:dyDescent="0.3">
      <c r="A7318" s="203">
        <v>41558</v>
      </c>
      <c r="B7318" s="204" t="s">
        <v>716</v>
      </c>
      <c r="C7318" s="204" t="s">
        <v>716</v>
      </c>
      <c r="D7318" s="204" t="s">
        <v>96</v>
      </c>
      <c r="E7318" s="204" t="s">
        <v>712</v>
      </c>
      <c r="F7318" s="205">
        <v>736</v>
      </c>
      <c r="G7318" s="205">
        <v>1715</v>
      </c>
      <c r="H7318">
        <f t="shared" si="128"/>
        <v>2013</v>
      </c>
    </row>
    <row r="7319" spans="1:8" x14ac:dyDescent="0.3">
      <c r="A7319" s="203">
        <v>41558</v>
      </c>
      <c r="B7319" s="204" t="s">
        <v>717</v>
      </c>
      <c r="C7319" s="204" t="s">
        <v>718</v>
      </c>
      <c r="D7319" s="204" t="s">
        <v>96</v>
      </c>
      <c r="E7319" s="204" t="s">
        <v>712</v>
      </c>
      <c r="F7319" s="205">
        <v>1080</v>
      </c>
      <c r="G7319" s="205">
        <v>1543</v>
      </c>
      <c r="H7319">
        <f t="shared" si="128"/>
        <v>2013</v>
      </c>
    </row>
    <row r="7320" spans="1:8" x14ac:dyDescent="0.3">
      <c r="A7320" s="203">
        <v>41558</v>
      </c>
      <c r="B7320" s="204" t="s">
        <v>717</v>
      </c>
      <c r="C7320" s="204" t="s">
        <v>719</v>
      </c>
      <c r="D7320" s="204" t="s">
        <v>96</v>
      </c>
      <c r="E7320" s="204" t="s">
        <v>712</v>
      </c>
      <c r="F7320" s="205">
        <v>226</v>
      </c>
      <c r="G7320" s="205">
        <v>477</v>
      </c>
      <c r="H7320">
        <f t="shared" si="128"/>
        <v>2013</v>
      </c>
    </row>
    <row r="7321" spans="1:8" x14ac:dyDescent="0.3">
      <c r="A7321" s="203">
        <v>41558</v>
      </c>
      <c r="B7321" s="204" t="s">
        <v>134</v>
      </c>
      <c r="C7321" s="204" t="s">
        <v>134</v>
      </c>
      <c r="D7321" s="204" t="s">
        <v>711</v>
      </c>
      <c r="E7321" s="204" t="s">
        <v>721</v>
      </c>
      <c r="F7321" s="205">
        <v>6240</v>
      </c>
      <c r="G7321" s="205">
        <v>6668</v>
      </c>
      <c r="H7321">
        <f t="shared" si="128"/>
        <v>2013</v>
      </c>
    </row>
    <row r="7322" spans="1:8" x14ac:dyDescent="0.3">
      <c r="A7322" s="203">
        <v>41558</v>
      </c>
      <c r="B7322" s="204" t="s">
        <v>509</v>
      </c>
      <c r="C7322" s="204" t="s">
        <v>713</v>
      </c>
      <c r="D7322" s="204" t="s">
        <v>96</v>
      </c>
      <c r="E7322" s="204" t="s">
        <v>721</v>
      </c>
      <c r="F7322" s="205">
        <v>3785.1000000000004</v>
      </c>
      <c r="G7322" s="205">
        <v>2605.9</v>
      </c>
      <c r="H7322">
        <f t="shared" si="128"/>
        <v>2013</v>
      </c>
    </row>
    <row r="7323" spans="1:8" x14ac:dyDescent="0.3">
      <c r="A7323" s="203">
        <v>41558</v>
      </c>
      <c r="B7323" s="204" t="s">
        <v>509</v>
      </c>
      <c r="C7323" s="204" t="s">
        <v>714</v>
      </c>
      <c r="D7323" s="204" t="s">
        <v>96</v>
      </c>
      <c r="E7323" s="204" t="s">
        <v>721</v>
      </c>
      <c r="F7323" s="205">
        <v>412</v>
      </c>
      <c r="G7323" s="205">
        <v>517</v>
      </c>
      <c r="H7323">
        <f t="shared" si="128"/>
        <v>2013</v>
      </c>
    </row>
    <row r="7324" spans="1:8" x14ac:dyDescent="0.3">
      <c r="A7324" s="203">
        <v>41558</v>
      </c>
      <c r="B7324" s="204" t="s">
        <v>509</v>
      </c>
      <c r="C7324" s="204" t="s">
        <v>715</v>
      </c>
      <c r="D7324" s="204" t="s">
        <v>96</v>
      </c>
      <c r="E7324" s="204" t="s">
        <v>721</v>
      </c>
      <c r="F7324" s="205">
        <v>0</v>
      </c>
      <c r="G7324" s="205">
        <v>2872</v>
      </c>
      <c r="H7324">
        <f t="shared" si="128"/>
        <v>2013</v>
      </c>
    </row>
    <row r="7325" spans="1:8" x14ac:dyDescent="0.3">
      <c r="A7325" s="203">
        <v>41558</v>
      </c>
      <c r="B7325" s="204" t="s">
        <v>716</v>
      </c>
      <c r="C7325" s="204" t="s">
        <v>716</v>
      </c>
      <c r="D7325" s="204" t="s">
        <v>96</v>
      </c>
      <c r="E7325" s="204" t="s">
        <v>721</v>
      </c>
      <c r="F7325" s="205">
        <v>1320</v>
      </c>
      <c r="G7325" s="205">
        <v>1539</v>
      </c>
      <c r="H7325">
        <f t="shared" si="128"/>
        <v>2013</v>
      </c>
    </row>
    <row r="7326" spans="1:8" x14ac:dyDescent="0.3">
      <c r="A7326" s="203">
        <v>41558</v>
      </c>
      <c r="B7326" s="204" t="s">
        <v>717</v>
      </c>
      <c r="C7326" s="204" t="s">
        <v>718</v>
      </c>
      <c r="D7326" s="204" t="s">
        <v>96</v>
      </c>
      <c r="E7326" s="204" t="s">
        <v>721</v>
      </c>
      <c r="F7326" s="205">
        <v>893</v>
      </c>
      <c r="G7326" s="205">
        <v>760</v>
      </c>
      <c r="H7326">
        <f t="shared" si="128"/>
        <v>2013</v>
      </c>
    </row>
    <row r="7327" spans="1:8" x14ac:dyDescent="0.3">
      <c r="A7327" s="203">
        <v>41558</v>
      </c>
      <c r="B7327" s="204" t="s">
        <v>717</v>
      </c>
      <c r="C7327" s="204" t="s">
        <v>719</v>
      </c>
      <c r="D7327" s="204" t="s">
        <v>96</v>
      </c>
      <c r="E7327" s="204" t="s">
        <v>721</v>
      </c>
      <c r="F7327" s="205">
        <v>357</v>
      </c>
      <c r="G7327" s="205">
        <v>1154</v>
      </c>
      <c r="H7327">
        <f t="shared" si="128"/>
        <v>2013</v>
      </c>
    </row>
    <row r="7328" spans="1:8" x14ac:dyDescent="0.3">
      <c r="A7328" s="203">
        <v>41558</v>
      </c>
      <c r="B7328" s="204" t="s">
        <v>720</v>
      </c>
      <c r="C7328" s="204" t="s">
        <v>720</v>
      </c>
      <c r="D7328" s="204" t="s">
        <v>96</v>
      </c>
      <c r="E7328" s="204" t="s">
        <v>712</v>
      </c>
      <c r="F7328" s="205">
        <v>227</v>
      </c>
      <c r="G7328" s="205">
        <v>482</v>
      </c>
      <c r="H7328">
        <f t="shared" si="128"/>
        <v>2013</v>
      </c>
    </row>
    <row r="7329" spans="1:8" x14ac:dyDescent="0.3">
      <c r="A7329" s="203">
        <v>41558</v>
      </c>
      <c r="B7329" s="204" t="s">
        <v>720</v>
      </c>
      <c r="C7329" s="204" t="s">
        <v>720</v>
      </c>
      <c r="D7329" s="204" t="s">
        <v>96</v>
      </c>
      <c r="E7329" s="204" t="s">
        <v>721</v>
      </c>
      <c r="F7329" s="205">
        <v>1</v>
      </c>
      <c r="G7329" s="205">
        <v>764</v>
      </c>
      <c r="H7329">
        <f t="shared" si="128"/>
        <v>2013</v>
      </c>
    </row>
    <row r="7330" spans="1:8" x14ac:dyDescent="0.3">
      <c r="A7330" s="203">
        <v>41565</v>
      </c>
      <c r="B7330" s="204" t="s">
        <v>134</v>
      </c>
      <c r="C7330" s="204" t="s">
        <v>134</v>
      </c>
      <c r="D7330" s="204" t="s">
        <v>711</v>
      </c>
      <c r="E7330" s="204" t="s">
        <v>712</v>
      </c>
      <c r="F7330" s="205">
        <v>4854</v>
      </c>
      <c r="G7330" s="205">
        <v>8800</v>
      </c>
      <c r="H7330">
        <f t="shared" si="128"/>
        <v>2013</v>
      </c>
    </row>
    <row r="7331" spans="1:8" x14ac:dyDescent="0.3">
      <c r="A7331" s="203">
        <v>41565</v>
      </c>
      <c r="B7331" s="204" t="s">
        <v>509</v>
      </c>
      <c r="C7331" s="204" t="s">
        <v>713</v>
      </c>
      <c r="D7331" s="204" t="s">
        <v>96</v>
      </c>
      <c r="E7331" s="204" t="s">
        <v>712</v>
      </c>
      <c r="F7331" s="205">
        <v>3051.1000000000004</v>
      </c>
      <c r="G7331" s="205">
        <v>3160.5000000000005</v>
      </c>
      <c r="H7331">
        <f t="shared" si="128"/>
        <v>2013</v>
      </c>
    </row>
    <row r="7332" spans="1:8" x14ac:dyDescent="0.3">
      <c r="A7332" s="203">
        <v>41565</v>
      </c>
      <c r="B7332" s="204" t="s">
        <v>509</v>
      </c>
      <c r="C7332" s="204" t="s">
        <v>714</v>
      </c>
      <c r="D7332" s="204" t="s">
        <v>96</v>
      </c>
      <c r="E7332" s="204" t="s">
        <v>712</v>
      </c>
      <c r="F7332" s="205">
        <v>237</v>
      </c>
      <c r="G7332" s="205">
        <v>315</v>
      </c>
      <c r="H7332">
        <f t="shared" si="128"/>
        <v>2013</v>
      </c>
    </row>
    <row r="7333" spans="1:8" x14ac:dyDescent="0.3">
      <c r="A7333" s="203">
        <v>41565</v>
      </c>
      <c r="B7333" s="204" t="s">
        <v>509</v>
      </c>
      <c r="C7333" s="204" t="s">
        <v>715</v>
      </c>
      <c r="D7333" s="204" t="s">
        <v>96</v>
      </c>
      <c r="E7333" s="204" t="s">
        <v>712</v>
      </c>
      <c r="F7333" s="205">
        <v>0</v>
      </c>
      <c r="G7333" s="205">
        <v>2399</v>
      </c>
      <c r="H7333">
        <f t="shared" si="128"/>
        <v>2013</v>
      </c>
    </row>
    <row r="7334" spans="1:8" x14ac:dyDescent="0.3">
      <c r="A7334" s="203">
        <v>41565</v>
      </c>
      <c r="B7334" s="204" t="s">
        <v>716</v>
      </c>
      <c r="C7334" s="204" t="s">
        <v>716</v>
      </c>
      <c r="D7334" s="204" t="s">
        <v>96</v>
      </c>
      <c r="E7334" s="204" t="s">
        <v>712</v>
      </c>
      <c r="F7334" s="205">
        <v>628</v>
      </c>
      <c r="G7334" s="205">
        <v>1607</v>
      </c>
      <c r="H7334">
        <f t="shared" si="128"/>
        <v>2013</v>
      </c>
    </row>
    <row r="7335" spans="1:8" x14ac:dyDescent="0.3">
      <c r="A7335" s="203">
        <v>41565</v>
      </c>
      <c r="B7335" s="204" t="s">
        <v>717</v>
      </c>
      <c r="C7335" s="204" t="s">
        <v>718</v>
      </c>
      <c r="D7335" s="204" t="s">
        <v>96</v>
      </c>
      <c r="E7335" s="204" t="s">
        <v>712</v>
      </c>
      <c r="F7335" s="205">
        <v>1072</v>
      </c>
      <c r="G7335" s="205">
        <v>1541</v>
      </c>
      <c r="H7335">
        <f t="shared" si="128"/>
        <v>2013</v>
      </c>
    </row>
    <row r="7336" spans="1:8" x14ac:dyDescent="0.3">
      <c r="A7336" s="203">
        <v>41565</v>
      </c>
      <c r="B7336" s="204" t="s">
        <v>717</v>
      </c>
      <c r="C7336" s="204" t="s">
        <v>719</v>
      </c>
      <c r="D7336" s="204" t="s">
        <v>96</v>
      </c>
      <c r="E7336" s="204" t="s">
        <v>712</v>
      </c>
      <c r="F7336" s="205">
        <v>243</v>
      </c>
      <c r="G7336" s="205">
        <v>537</v>
      </c>
      <c r="H7336">
        <f t="shared" si="128"/>
        <v>2013</v>
      </c>
    </row>
    <row r="7337" spans="1:8" x14ac:dyDescent="0.3">
      <c r="A7337" s="203">
        <v>41565</v>
      </c>
      <c r="B7337" s="204" t="s">
        <v>134</v>
      </c>
      <c r="C7337" s="204" t="s">
        <v>134</v>
      </c>
      <c r="D7337" s="204" t="s">
        <v>711</v>
      </c>
      <c r="E7337" s="204" t="s">
        <v>721</v>
      </c>
      <c r="F7337" s="205">
        <v>6600</v>
      </c>
      <c r="G7337" s="205">
        <v>7222</v>
      </c>
      <c r="H7337">
        <f t="shared" si="128"/>
        <v>2013</v>
      </c>
    </row>
    <row r="7338" spans="1:8" x14ac:dyDescent="0.3">
      <c r="A7338" s="203">
        <v>41565</v>
      </c>
      <c r="B7338" s="204" t="s">
        <v>509</v>
      </c>
      <c r="C7338" s="204" t="s">
        <v>713</v>
      </c>
      <c r="D7338" s="204" t="s">
        <v>96</v>
      </c>
      <c r="E7338" s="204" t="s">
        <v>721</v>
      </c>
      <c r="F7338" s="205">
        <v>3742.2000000000003</v>
      </c>
      <c r="G7338" s="205">
        <v>2498.1000000000004</v>
      </c>
      <c r="H7338">
        <f t="shared" si="128"/>
        <v>2013</v>
      </c>
    </row>
    <row r="7339" spans="1:8" x14ac:dyDescent="0.3">
      <c r="A7339" s="203">
        <v>41565</v>
      </c>
      <c r="B7339" s="204" t="s">
        <v>509</v>
      </c>
      <c r="C7339" s="204" t="s">
        <v>714</v>
      </c>
      <c r="D7339" s="204" t="s">
        <v>96</v>
      </c>
      <c r="E7339" s="204" t="s">
        <v>721</v>
      </c>
      <c r="F7339" s="205">
        <v>445</v>
      </c>
      <c r="G7339" s="205">
        <v>425</v>
      </c>
      <c r="H7339">
        <f t="shared" si="128"/>
        <v>2013</v>
      </c>
    </row>
    <row r="7340" spans="1:8" x14ac:dyDescent="0.3">
      <c r="A7340" s="203">
        <v>41565</v>
      </c>
      <c r="B7340" s="204" t="s">
        <v>509</v>
      </c>
      <c r="C7340" s="204" t="s">
        <v>715</v>
      </c>
      <c r="D7340" s="204" t="s">
        <v>96</v>
      </c>
      <c r="E7340" s="204" t="s">
        <v>721</v>
      </c>
      <c r="F7340" s="205">
        <v>0</v>
      </c>
      <c r="G7340" s="205">
        <v>2623</v>
      </c>
      <c r="H7340">
        <f t="shared" si="128"/>
        <v>2013</v>
      </c>
    </row>
    <row r="7341" spans="1:8" x14ac:dyDescent="0.3">
      <c r="A7341" s="203">
        <v>41565</v>
      </c>
      <c r="B7341" s="204" t="s">
        <v>716</v>
      </c>
      <c r="C7341" s="204" t="s">
        <v>716</v>
      </c>
      <c r="D7341" s="204" t="s">
        <v>96</v>
      </c>
      <c r="E7341" s="204" t="s">
        <v>721</v>
      </c>
      <c r="F7341" s="205">
        <v>1389</v>
      </c>
      <c r="G7341" s="205">
        <v>1617</v>
      </c>
      <c r="H7341">
        <f t="shared" si="128"/>
        <v>2013</v>
      </c>
    </row>
    <row r="7342" spans="1:8" x14ac:dyDescent="0.3">
      <c r="A7342" s="203">
        <v>41565</v>
      </c>
      <c r="B7342" s="204" t="s">
        <v>717</v>
      </c>
      <c r="C7342" s="204" t="s">
        <v>718</v>
      </c>
      <c r="D7342" s="204" t="s">
        <v>96</v>
      </c>
      <c r="E7342" s="204" t="s">
        <v>721</v>
      </c>
      <c r="F7342" s="205">
        <v>743</v>
      </c>
      <c r="G7342" s="205">
        <v>766</v>
      </c>
      <c r="H7342">
        <f t="shared" si="128"/>
        <v>2013</v>
      </c>
    </row>
    <row r="7343" spans="1:8" x14ac:dyDescent="0.3">
      <c r="A7343" s="203">
        <v>41565</v>
      </c>
      <c r="B7343" s="204" t="s">
        <v>717</v>
      </c>
      <c r="C7343" s="204" t="s">
        <v>719</v>
      </c>
      <c r="D7343" s="204" t="s">
        <v>96</v>
      </c>
      <c r="E7343" s="204" t="s">
        <v>721</v>
      </c>
      <c r="F7343" s="205">
        <v>571</v>
      </c>
      <c r="G7343" s="205">
        <v>1095</v>
      </c>
      <c r="H7343">
        <f t="shared" si="128"/>
        <v>2013</v>
      </c>
    </row>
    <row r="7344" spans="1:8" x14ac:dyDescent="0.3">
      <c r="A7344" s="203">
        <v>41565</v>
      </c>
      <c r="B7344" s="204" t="s">
        <v>720</v>
      </c>
      <c r="C7344" s="204" t="s">
        <v>720</v>
      </c>
      <c r="D7344" s="204" t="s">
        <v>96</v>
      </c>
      <c r="E7344" s="204" t="s">
        <v>712</v>
      </c>
      <c r="F7344" s="205">
        <v>269</v>
      </c>
      <c r="G7344" s="205">
        <v>878</v>
      </c>
      <c r="H7344">
        <f t="shared" si="128"/>
        <v>2013</v>
      </c>
    </row>
    <row r="7345" spans="1:8" x14ac:dyDescent="0.3">
      <c r="A7345" s="203">
        <v>41565</v>
      </c>
      <c r="B7345" s="204" t="s">
        <v>720</v>
      </c>
      <c r="C7345" s="204" t="s">
        <v>720</v>
      </c>
      <c r="D7345" s="204" t="s">
        <v>96</v>
      </c>
      <c r="E7345" s="204" t="s">
        <v>721</v>
      </c>
      <c r="F7345" s="205">
        <v>96</v>
      </c>
      <c r="G7345" s="205">
        <v>791</v>
      </c>
      <c r="H7345">
        <f t="shared" si="128"/>
        <v>2013</v>
      </c>
    </row>
    <row r="7346" spans="1:8" x14ac:dyDescent="0.3">
      <c r="A7346" s="203">
        <v>41572</v>
      </c>
      <c r="B7346" s="204" t="s">
        <v>134</v>
      </c>
      <c r="C7346" s="204" t="s">
        <v>134</v>
      </c>
      <c r="D7346" s="204" t="s">
        <v>711</v>
      </c>
      <c r="E7346" s="204" t="s">
        <v>712</v>
      </c>
      <c r="F7346" s="205">
        <v>4923</v>
      </c>
      <c r="G7346" s="205">
        <v>8553</v>
      </c>
      <c r="H7346">
        <f t="shared" si="128"/>
        <v>2013</v>
      </c>
    </row>
    <row r="7347" spans="1:8" x14ac:dyDescent="0.3">
      <c r="A7347" s="203">
        <v>41572</v>
      </c>
      <c r="B7347" s="204" t="s">
        <v>509</v>
      </c>
      <c r="C7347" s="204" t="s">
        <v>713</v>
      </c>
      <c r="D7347" s="204" t="s">
        <v>96</v>
      </c>
      <c r="E7347" s="204" t="s">
        <v>712</v>
      </c>
      <c r="F7347" s="205">
        <v>2296.7000000000003</v>
      </c>
      <c r="G7347" s="205">
        <v>2661.1000000000004</v>
      </c>
      <c r="H7347">
        <f t="shared" si="128"/>
        <v>2013</v>
      </c>
    </row>
    <row r="7348" spans="1:8" x14ac:dyDescent="0.3">
      <c r="A7348" s="203">
        <v>41572</v>
      </c>
      <c r="B7348" s="204" t="s">
        <v>509</v>
      </c>
      <c r="C7348" s="204" t="s">
        <v>714</v>
      </c>
      <c r="D7348" s="204" t="s">
        <v>96</v>
      </c>
      <c r="E7348" s="204" t="s">
        <v>712</v>
      </c>
      <c r="F7348" s="205">
        <v>438</v>
      </c>
      <c r="G7348" s="205">
        <v>399</v>
      </c>
      <c r="H7348">
        <f t="shared" si="128"/>
        <v>2013</v>
      </c>
    </row>
    <row r="7349" spans="1:8" x14ac:dyDescent="0.3">
      <c r="A7349" s="203">
        <v>41572</v>
      </c>
      <c r="B7349" s="204" t="s">
        <v>509</v>
      </c>
      <c r="C7349" s="204" t="s">
        <v>715</v>
      </c>
      <c r="D7349" s="204" t="s">
        <v>96</v>
      </c>
      <c r="E7349" s="204" t="s">
        <v>712</v>
      </c>
      <c r="F7349" s="205">
        <v>0</v>
      </c>
      <c r="G7349" s="205">
        <v>2436</v>
      </c>
      <c r="H7349">
        <f t="shared" si="128"/>
        <v>2013</v>
      </c>
    </row>
    <row r="7350" spans="1:8" x14ac:dyDescent="0.3">
      <c r="A7350" s="203">
        <v>41572</v>
      </c>
      <c r="B7350" s="204" t="s">
        <v>716</v>
      </c>
      <c r="C7350" s="204" t="s">
        <v>716</v>
      </c>
      <c r="D7350" s="204" t="s">
        <v>96</v>
      </c>
      <c r="E7350" s="204" t="s">
        <v>712</v>
      </c>
      <c r="F7350" s="205">
        <v>664</v>
      </c>
      <c r="G7350" s="205">
        <v>1340</v>
      </c>
      <c r="H7350">
        <f t="shared" si="128"/>
        <v>2013</v>
      </c>
    </row>
    <row r="7351" spans="1:8" x14ac:dyDescent="0.3">
      <c r="A7351" s="203">
        <v>41572</v>
      </c>
      <c r="B7351" s="204" t="s">
        <v>717</v>
      </c>
      <c r="C7351" s="204" t="s">
        <v>718</v>
      </c>
      <c r="D7351" s="204" t="s">
        <v>96</v>
      </c>
      <c r="E7351" s="204" t="s">
        <v>712</v>
      </c>
      <c r="F7351" s="205">
        <v>641</v>
      </c>
      <c r="G7351" s="205">
        <v>1184</v>
      </c>
      <c r="H7351">
        <f t="shared" si="128"/>
        <v>2013</v>
      </c>
    </row>
    <row r="7352" spans="1:8" x14ac:dyDescent="0.3">
      <c r="A7352" s="203">
        <v>41572</v>
      </c>
      <c r="B7352" s="204" t="s">
        <v>717</v>
      </c>
      <c r="C7352" s="204" t="s">
        <v>719</v>
      </c>
      <c r="D7352" s="204" t="s">
        <v>96</v>
      </c>
      <c r="E7352" s="204" t="s">
        <v>712</v>
      </c>
      <c r="F7352" s="205">
        <v>457</v>
      </c>
      <c r="G7352" s="205">
        <v>370</v>
      </c>
      <c r="H7352">
        <f t="shared" si="128"/>
        <v>2013</v>
      </c>
    </row>
    <row r="7353" spans="1:8" x14ac:dyDescent="0.3">
      <c r="A7353" s="203">
        <v>41572</v>
      </c>
      <c r="B7353" s="204" t="s">
        <v>134</v>
      </c>
      <c r="C7353" s="204" t="s">
        <v>134</v>
      </c>
      <c r="D7353" s="204" t="s">
        <v>711</v>
      </c>
      <c r="E7353" s="204" t="s">
        <v>721</v>
      </c>
      <c r="F7353" s="205">
        <v>6904</v>
      </c>
      <c r="G7353" s="205">
        <v>6948</v>
      </c>
      <c r="H7353">
        <f t="shared" si="128"/>
        <v>2013</v>
      </c>
    </row>
    <row r="7354" spans="1:8" x14ac:dyDescent="0.3">
      <c r="A7354" s="203">
        <v>41572</v>
      </c>
      <c r="B7354" s="204" t="s">
        <v>509</v>
      </c>
      <c r="C7354" s="204" t="s">
        <v>713</v>
      </c>
      <c r="D7354" s="204" t="s">
        <v>96</v>
      </c>
      <c r="E7354" s="204" t="s">
        <v>721</v>
      </c>
      <c r="F7354" s="205">
        <v>3608.0000000000005</v>
      </c>
      <c r="G7354" s="205">
        <v>2659.8</v>
      </c>
      <c r="H7354">
        <f t="shared" si="128"/>
        <v>2013</v>
      </c>
    </row>
    <row r="7355" spans="1:8" x14ac:dyDescent="0.3">
      <c r="A7355" s="203">
        <v>41572</v>
      </c>
      <c r="B7355" s="204" t="s">
        <v>509</v>
      </c>
      <c r="C7355" s="204" t="s">
        <v>714</v>
      </c>
      <c r="D7355" s="204" t="s">
        <v>96</v>
      </c>
      <c r="E7355" s="204" t="s">
        <v>721</v>
      </c>
      <c r="F7355" s="205">
        <v>343</v>
      </c>
      <c r="G7355" s="205">
        <v>426</v>
      </c>
      <c r="H7355">
        <f t="shared" si="128"/>
        <v>2013</v>
      </c>
    </row>
    <row r="7356" spans="1:8" x14ac:dyDescent="0.3">
      <c r="A7356" s="203">
        <v>41572</v>
      </c>
      <c r="B7356" s="204" t="s">
        <v>509</v>
      </c>
      <c r="C7356" s="204" t="s">
        <v>715</v>
      </c>
      <c r="D7356" s="204" t="s">
        <v>96</v>
      </c>
      <c r="E7356" s="204" t="s">
        <v>721</v>
      </c>
      <c r="F7356" s="205">
        <v>0</v>
      </c>
      <c r="G7356" s="205">
        <v>2837</v>
      </c>
      <c r="H7356">
        <f t="shared" si="128"/>
        <v>2013</v>
      </c>
    </row>
    <row r="7357" spans="1:8" x14ac:dyDescent="0.3">
      <c r="A7357" s="203">
        <v>41572</v>
      </c>
      <c r="B7357" s="204" t="s">
        <v>716</v>
      </c>
      <c r="C7357" s="204" t="s">
        <v>716</v>
      </c>
      <c r="D7357" s="204" t="s">
        <v>96</v>
      </c>
      <c r="E7357" s="204" t="s">
        <v>721</v>
      </c>
      <c r="F7357" s="205">
        <v>1292</v>
      </c>
      <c r="G7357" s="205">
        <v>1498</v>
      </c>
      <c r="H7357">
        <f t="shared" si="128"/>
        <v>2013</v>
      </c>
    </row>
    <row r="7358" spans="1:8" x14ac:dyDescent="0.3">
      <c r="A7358" s="203">
        <v>41572</v>
      </c>
      <c r="B7358" s="204" t="s">
        <v>717</v>
      </c>
      <c r="C7358" s="204" t="s">
        <v>718</v>
      </c>
      <c r="D7358" s="204" t="s">
        <v>96</v>
      </c>
      <c r="E7358" s="204" t="s">
        <v>721</v>
      </c>
      <c r="F7358" s="205">
        <v>990</v>
      </c>
      <c r="G7358" s="205">
        <v>939</v>
      </c>
      <c r="H7358">
        <f t="shared" si="128"/>
        <v>2013</v>
      </c>
    </row>
    <row r="7359" spans="1:8" x14ac:dyDescent="0.3">
      <c r="A7359" s="203">
        <v>41572</v>
      </c>
      <c r="B7359" s="204" t="s">
        <v>717</v>
      </c>
      <c r="C7359" s="204" t="s">
        <v>719</v>
      </c>
      <c r="D7359" s="204" t="s">
        <v>96</v>
      </c>
      <c r="E7359" s="204" t="s">
        <v>721</v>
      </c>
      <c r="F7359" s="205">
        <v>844</v>
      </c>
      <c r="G7359" s="205">
        <v>1608</v>
      </c>
      <c r="H7359">
        <f t="shared" si="128"/>
        <v>2013</v>
      </c>
    </row>
    <row r="7360" spans="1:8" x14ac:dyDescent="0.3">
      <c r="A7360" s="203">
        <v>41572</v>
      </c>
      <c r="B7360" s="204" t="s">
        <v>720</v>
      </c>
      <c r="C7360" s="204" t="s">
        <v>720</v>
      </c>
      <c r="D7360" s="204" t="s">
        <v>96</v>
      </c>
      <c r="E7360" s="204" t="s">
        <v>712</v>
      </c>
      <c r="F7360" s="205">
        <v>324</v>
      </c>
      <c r="G7360" s="205">
        <v>722</v>
      </c>
      <c r="H7360">
        <f t="shared" si="128"/>
        <v>2013</v>
      </c>
    </row>
    <row r="7361" spans="1:8" x14ac:dyDescent="0.3">
      <c r="A7361" s="203">
        <v>41572</v>
      </c>
      <c r="B7361" s="204" t="s">
        <v>720</v>
      </c>
      <c r="C7361" s="204" t="s">
        <v>720</v>
      </c>
      <c r="D7361" s="204" t="s">
        <v>96</v>
      </c>
      <c r="E7361" s="204" t="s">
        <v>721</v>
      </c>
      <c r="F7361" s="205">
        <v>-115</v>
      </c>
      <c r="G7361" s="205">
        <v>779</v>
      </c>
      <c r="H7361">
        <f t="shared" si="128"/>
        <v>2013</v>
      </c>
    </row>
    <row r="7362" spans="1:8" x14ac:dyDescent="0.3">
      <c r="A7362" s="203">
        <v>41579</v>
      </c>
      <c r="B7362" s="204" t="s">
        <v>134</v>
      </c>
      <c r="C7362" s="204" t="s">
        <v>134</v>
      </c>
      <c r="D7362" s="204" t="s">
        <v>711</v>
      </c>
      <c r="E7362" s="204" t="s">
        <v>712</v>
      </c>
      <c r="F7362" s="205">
        <v>4999</v>
      </c>
      <c r="G7362" s="205">
        <v>9184</v>
      </c>
      <c r="H7362">
        <f t="shared" si="128"/>
        <v>2013</v>
      </c>
    </row>
    <row r="7363" spans="1:8" x14ac:dyDescent="0.3">
      <c r="A7363" s="203">
        <v>41579</v>
      </c>
      <c r="B7363" s="204" t="s">
        <v>509</v>
      </c>
      <c r="C7363" s="204" t="s">
        <v>713</v>
      </c>
      <c r="D7363" s="204" t="s">
        <v>96</v>
      </c>
      <c r="E7363" s="204" t="s">
        <v>712</v>
      </c>
      <c r="F7363" s="205">
        <v>3055.5000000000005</v>
      </c>
      <c r="G7363" s="205">
        <v>3312.8</v>
      </c>
      <c r="H7363">
        <f t="shared" ref="H7363:H7426" si="129">YEAR(A7363)</f>
        <v>2013</v>
      </c>
    </row>
    <row r="7364" spans="1:8" x14ac:dyDescent="0.3">
      <c r="A7364" s="203">
        <v>41579</v>
      </c>
      <c r="B7364" s="204" t="s">
        <v>509</v>
      </c>
      <c r="C7364" s="204" t="s">
        <v>714</v>
      </c>
      <c r="D7364" s="204" t="s">
        <v>96</v>
      </c>
      <c r="E7364" s="204" t="s">
        <v>712</v>
      </c>
      <c r="F7364" s="205">
        <v>51</v>
      </c>
      <c r="G7364" s="205">
        <v>225</v>
      </c>
      <c r="H7364">
        <f t="shared" si="129"/>
        <v>2013</v>
      </c>
    </row>
    <row r="7365" spans="1:8" x14ac:dyDescent="0.3">
      <c r="A7365" s="203">
        <v>41579</v>
      </c>
      <c r="B7365" s="204" t="s">
        <v>509</v>
      </c>
      <c r="C7365" s="204" t="s">
        <v>715</v>
      </c>
      <c r="D7365" s="204" t="s">
        <v>96</v>
      </c>
      <c r="E7365" s="204" t="s">
        <v>712</v>
      </c>
      <c r="F7365" s="205">
        <v>0</v>
      </c>
      <c r="G7365" s="205">
        <v>2738</v>
      </c>
      <c r="H7365">
        <f t="shared" si="129"/>
        <v>2013</v>
      </c>
    </row>
    <row r="7366" spans="1:8" x14ac:dyDescent="0.3">
      <c r="A7366" s="203">
        <v>41579</v>
      </c>
      <c r="B7366" s="204" t="s">
        <v>716</v>
      </c>
      <c r="C7366" s="204" t="s">
        <v>716</v>
      </c>
      <c r="D7366" s="204" t="s">
        <v>96</v>
      </c>
      <c r="E7366" s="204" t="s">
        <v>712</v>
      </c>
      <c r="F7366" s="205">
        <v>608</v>
      </c>
      <c r="G7366" s="205">
        <v>1498</v>
      </c>
      <c r="H7366">
        <f t="shared" si="129"/>
        <v>2013</v>
      </c>
    </row>
    <row r="7367" spans="1:8" x14ac:dyDescent="0.3">
      <c r="A7367" s="203">
        <v>41579</v>
      </c>
      <c r="B7367" s="204" t="s">
        <v>717</v>
      </c>
      <c r="C7367" s="204" t="s">
        <v>718</v>
      </c>
      <c r="D7367" s="204" t="s">
        <v>96</v>
      </c>
      <c r="E7367" s="204" t="s">
        <v>712</v>
      </c>
      <c r="F7367" s="205">
        <v>888</v>
      </c>
      <c r="G7367" s="205">
        <v>1070</v>
      </c>
      <c r="H7367">
        <f t="shared" si="129"/>
        <v>2013</v>
      </c>
    </row>
    <row r="7368" spans="1:8" x14ac:dyDescent="0.3">
      <c r="A7368" s="203">
        <v>41579</v>
      </c>
      <c r="B7368" s="204" t="s">
        <v>717</v>
      </c>
      <c r="C7368" s="204" t="s">
        <v>719</v>
      </c>
      <c r="D7368" s="204" t="s">
        <v>96</v>
      </c>
      <c r="E7368" s="204" t="s">
        <v>712</v>
      </c>
      <c r="F7368" s="205">
        <v>212</v>
      </c>
      <c r="G7368" s="205">
        <v>420</v>
      </c>
      <c r="H7368">
        <f t="shared" si="129"/>
        <v>2013</v>
      </c>
    </row>
    <row r="7369" spans="1:8" x14ac:dyDescent="0.3">
      <c r="A7369" s="203">
        <v>41579</v>
      </c>
      <c r="B7369" s="204" t="s">
        <v>134</v>
      </c>
      <c r="C7369" s="204" t="s">
        <v>134</v>
      </c>
      <c r="D7369" s="204" t="s">
        <v>711</v>
      </c>
      <c r="E7369" s="204" t="s">
        <v>721</v>
      </c>
      <c r="F7369" s="205">
        <v>6786</v>
      </c>
      <c r="G7369" s="205">
        <v>7310</v>
      </c>
      <c r="H7369">
        <f t="shared" si="129"/>
        <v>2013</v>
      </c>
    </row>
    <row r="7370" spans="1:8" x14ac:dyDescent="0.3">
      <c r="A7370" s="203">
        <v>41579</v>
      </c>
      <c r="B7370" s="204" t="s">
        <v>509</v>
      </c>
      <c r="C7370" s="204" t="s">
        <v>713</v>
      </c>
      <c r="D7370" s="204" t="s">
        <v>96</v>
      </c>
      <c r="E7370" s="204" t="s">
        <v>721</v>
      </c>
      <c r="F7370" s="205">
        <v>4006.2000000000003</v>
      </c>
      <c r="G7370" s="205">
        <v>2712.6000000000004</v>
      </c>
      <c r="H7370">
        <f t="shared" si="129"/>
        <v>2013</v>
      </c>
    </row>
    <row r="7371" spans="1:8" x14ac:dyDescent="0.3">
      <c r="A7371" s="203">
        <v>41579</v>
      </c>
      <c r="B7371" s="204" t="s">
        <v>509</v>
      </c>
      <c r="C7371" s="204" t="s">
        <v>714</v>
      </c>
      <c r="D7371" s="204" t="s">
        <v>96</v>
      </c>
      <c r="E7371" s="204" t="s">
        <v>721</v>
      </c>
      <c r="F7371" s="205">
        <v>365</v>
      </c>
      <c r="G7371" s="205">
        <v>424</v>
      </c>
      <c r="H7371">
        <f t="shared" si="129"/>
        <v>2013</v>
      </c>
    </row>
    <row r="7372" spans="1:8" x14ac:dyDescent="0.3">
      <c r="A7372" s="203">
        <v>41579</v>
      </c>
      <c r="B7372" s="204" t="s">
        <v>509</v>
      </c>
      <c r="C7372" s="204" t="s">
        <v>715</v>
      </c>
      <c r="D7372" s="204" t="s">
        <v>96</v>
      </c>
      <c r="E7372" s="204" t="s">
        <v>721</v>
      </c>
      <c r="F7372" s="205">
        <v>0</v>
      </c>
      <c r="G7372" s="205">
        <v>3010</v>
      </c>
      <c r="H7372">
        <f t="shared" si="129"/>
        <v>2013</v>
      </c>
    </row>
    <row r="7373" spans="1:8" x14ac:dyDescent="0.3">
      <c r="A7373" s="203">
        <v>41579</v>
      </c>
      <c r="B7373" s="204" t="s">
        <v>716</v>
      </c>
      <c r="C7373" s="204" t="s">
        <v>716</v>
      </c>
      <c r="D7373" s="204" t="s">
        <v>96</v>
      </c>
      <c r="E7373" s="204" t="s">
        <v>721</v>
      </c>
      <c r="F7373" s="205">
        <v>1357</v>
      </c>
      <c r="G7373" s="205">
        <v>1536</v>
      </c>
      <c r="H7373">
        <f t="shared" si="129"/>
        <v>2013</v>
      </c>
    </row>
    <row r="7374" spans="1:8" x14ac:dyDescent="0.3">
      <c r="A7374" s="203">
        <v>41579</v>
      </c>
      <c r="B7374" s="204" t="s">
        <v>717</v>
      </c>
      <c r="C7374" s="204" t="s">
        <v>718</v>
      </c>
      <c r="D7374" s="204" t="s">
        <v>96</v>
      </c>
      <c r="E7374" s="204" t="s">
        <v>721</v>
      </c>
      <c r="F7374" s="205">
        <v>776</v>
      </c>
      <c r="G7374" s="205">
        <v>933</v>
      </c>
      <c r="H7374">
        <f t="shared" si="129"/>
        <v>2013</v>
      </c>
    </row>
    <row r="7375" spans="1:8" x14ac:dyDescent="0.3">
      <c r="A7375" s="203">
        <v>41579</v>
      </c>
      <c r="B7375" s="204" t="s">
        <v>717</v>
      </c>
      <c r="C7375" s="204" t="s">
        <v>719</v>
      </c>
      <c r="D7375" s="204" t="s">
        <v>96</v>
      </c>
      <c r="E7375" s="204" t="s">
        <v>721</v>
      </c>
      <c r="F7375" s="205">
        <v>708</v>
      </c>
      <c r="G7375" s="205">
        <v>1353</v>
      </c>
      <c r="H7375">
        <f t="shared" si="129"/>
        <v>2013</v>
      </c>
    </row>
    <row r="7376" spans="1:8" x14ac:dyDescent="0.3">
      <c r="A7376" s="203">
        <v>41579</v>
      </c>
      <c r="B7376" s="204" t="s">
        <v>720</v>
      </c>
      <c r="C7376" s="204" t="s">
        <v>720</v>
      </c>
      <c r="D7376" s="204" t="s">
        <v>96</v>
      </c>
      <c r="E7376" s="204" t="s">
        <v>712</v>
      </c>
      <c r="F7376" s="205">
        <v>325</v>
      </c>
      <c r="G7376" s="205">
        <v>633</v>
      </c>
      <c r="H7376">
        <f t="shared" si="129"/>
        <v>2013</v>
      </c>
    </row>
    <row r="7377" spans="1:8" x14ac:dyDescent="0.3">
      <c r="A7377" s="203">
        <v>41579</v>
      </c>
      <c r="B7377" s="204" t="s">
        <v>720</v>
      </c>
      <c r="C7377" s="204" t="s">
        <v>720</v>
      </c>
      <c r="D7377" s="204" t="s">
        <v>96</v>
      </c>
      <c r="E7377" s="204" t="s">
        <v>721</v>
      </c>
      <c r="F7377" s="205">
        <v>-81</v>
      </c>
      <c r="G7377" s="205">
        <v>717</v>
      </c>
      <c r="H7377">
        <f t="shared" si="129"/>
        <v>2013</v>
      </c>
    </row>
    <row r="7378" spans="1:8" x14ac:dyDescent="0.3">
      <c r="A7378" s="203">
        <v>41586</v>
      </c>
      <c r="B7378" s="204" t="s">
        <v>134</v>
      </c>
      <c r="C7378" s="204" t="s">
        <v>134</v>
      </c>
      <c r="D7378" s="204" t="s">
        <v>711</v>
      </c>
      <c r="E7378" s="204" t="s">
        <v>712</v>
      </c>
      <c r="F7378" s="205">
        <v>5110</v>
      </c>
      <c r="G7378" s="205">
        <v>8390</v>
      </c>
      <c r="H7378">
        <f t="shared" si="129"/>
        <v>2013</v>
      </c>
    </row>
    <row r="7379" spans="1:8" x14ac:dyDescent="0.3">
      <c r="A7379" s="203">
        <v>41586</v>
      </c>
      <c r="B7379" s="204" t="s">
        <v>509</v>
      </c>
      <c r="C7379" s="204" t="s">
        <v>713</v>
      </c>
      <c r="D7379" s="204" t="s">
        <v>96</v>
      </c>
      <c r="E7379" s="204" t="s">
        <v>712</v>
      </c>
      <c r="F7379" s="205">
        <v>2805.8</v>
      </c>
      <c r="G7379" s="205">
        <v>2806.7000000000003</v>
      </c>
      <c r="H7379">
        <f t="shared" si="129"/>
        <v>2013</v>
      </c>
    </row>
    <row r="7380" spans="1:8" x14ac:dyDescent="0.3">
      <c r="A7380" s="203">
        <v>41586</v>
      </c>
      <c r="B7380" s="204" t="s">
        <v>509</v>
      </c>
      <c r="C7380" s="204" t="s">
        <v>714</v>
      </c>
      <c r="D7380" s="204" t="s">
        <v>96</v>
      </c>
      <c r="E7380" s="204" t="s">
        <v>712</v>
      </c>
      <c r="F7380" s="205">
        <v>495</v>
      </c>
      <c r="G7380" s="205">
        <v>637</v>
      </c>
      <c r="H7380">
        <f t="shared" si="129"/>
        <v>2013</v>
      </c>
    </row>
    <row r="7381" spans="1:8" x14ac:dyDescent="0.3">
      <c r="A7381" s="203">
        <v>41586</v>
      </c>
      <c r="B7381" s="204" t="s">
        <v>509</v>
      </c>
      <c r="C7381" s="204" t="s">
        <v>715</v>
      </c>
      <c r="D7381" s="204" t="s">
        <v>96</v>
      </c>
      <c r="E7381" s="204" t="s">
        <v>712</v>
      </c>
      <c r="F7381" s="205">
        <v>0</v>
      </c>
      <c r="G7381" s="205">
        <v>2303</v>
      </c>
      <c r="H7381">
        <f t="shared" si="129"/>
        <v>2013</v>
      </c>
    </row>
    <row r="7382" spans="1:8" x14ac:dyDescent="0.3">
      <c r="A7382" s="203">
        <v>41586</v>
      </c>
      <c r="B7382" s="204" t="s">
        <v>716</v>
      </c>
      <c r="C7382" s="204" t="s">
        <v>716</v>
      </c>
      <c r="D7382" s="204" t="s">
        <v>96</v>
      </c>
      <c r="E7382" s="204" t="s">
        <v>712</v>
      </c>
      <c r="F7382" s="205">
        <v>635</v>
      </c>
      <c r="G7382" s="205">
        <v>1482</v>
      </c>
      <c r="H7382">
        <f t="shared" si="129"/>
        <v>2013</v>
      </c>
    </row>
    <row r="7383" spans="1:8" x14ac:dyDescent="0.3">
      <c r="A7383" s="203">
        <v>41586</v>
      </c>
      <c r="B7383" s="204" t="s">
        <v>717</v>
      </c>
      <c r="C7383" s="204" t="s">
        <v>718</v>
      </c>
      <c r="D7383" s="204" t="s">
        <v>96</v>
      </c>
      <c r="E7383" s="204" t="s">
        <v>712</v>
      </c>
      <c r="F7383" s="205">
        <v>792</v>
      </c>
      <c r="G7383" s="205">
        <v>966</v>
      </c>
      <c r="H7383">
        <f t="shared" si="129"/>
        <v>2013</v>
      </c>
    </row>
    <row r="7384" spans="1:8" x14ac:dyDescent="0.3">
      <c r="A7384" s="203">
        <v>41586</v>
      </c>
      <c r="B7384" s="204" t="s">
        <v>717</v>
      </c>
      <c r="C7384" s="204" t="s">
        <v>719</v>
      </c>
      <c r="D7384" s="204" t="s">
        <v>96</v>
      </c>
      <c r="E7384" s="204" t="s">
        <v>712</v>
      </c>
      <c r="F7384" s="205">
        <v>381</v>
      </c>
      <c r="G7384" s="205">
        <v>470</v>
      </c>
      <c r="H7384">
        <f t="shared" si="129"/>
        <v>2013</v>
      </c>
    </row>
    <row r="7385" spans="1:8" x14ac:dyDescent="0.3">
      <c r="A7385" s="203">
        <v>41586</v>
      </c>
      <c r="B7385" s="204" t="s">
        <v>134</v>
      </c>
      <c r="C7385" s="204" t="s">
        <v>134</v>
      </c>
      <c r="D7385" s="204" t="s">
        <v>711</v>
      </c>
      <c r="E7385" s="204" t="s">
        <v>721</v>
      </c>
      <c r="F7385" s="205">
        <v>5883</v>
      </c>
      <c r="G7385" s="205">
        <v>6645</v>
      </c>
      <c r="H7385">
        <f t="shared" si="129"/>
        <v>2013</v>
      </c>
    </row>
    <row r="7386" spans="1:8" x14ac:dyDescent="0.3">
      <c r="A7386" s="203">
        <v>41586</v>
      </c>
      <c r="B7386" s="204" t="s">
        <v>509</v>
      </c>
      <c r="C7386" s="204" t="s">
        <v>713</v>
      </c>
      <c r="D7386" s="204" t="s">
        <v>96</v>
      </c>
      <c r="E7386" s="204" t="s">
        <v>721</v>
      </c>
      <c r="F7386" s="205">
        <v>3853.3</v>
      </c>
      <c r="G7386" s="205">
        <v>2625.7000000000003</v>
      </c>
      <c r="H7386">
        <f t="shared" si="129"/>
        <v>2013</v>
      </c>
    </row>
    <row r="7387" spans="1:8" x14ac:dyDescent="0.3">
      <c r="A7387" s="203">
        <v>41586</v>
      </c>
      <c r="B7387" s="204" t="s">
        <v>509</v>
      </c>
      <c r="C7387" s="204" t="s">
        <v>714</v>
      </c>
      <c r="D7387" s="204" t="s">
        <v>96</v>
      </c>
      <c r="E7387" s="204" t="s">
        <v>721</v>
      </c>
      <c r="F7387" s="205">
        <v>349</v>
      </c>
      <c r="G7387" s="205">
        <v>380</v>
      </c>
      <c r="H7387">
        <f t="shared" si="129"/>
        <v>2013</v>
      </c>
    </row>
    <row r="7388" spans="1:8" x14ac:dyDescent="0.3">
      <c r="A7388" s="203">
        <v>41586</v>
      </c>
      <c r="B7388" s="204" t="s">
        <v>509</v>
      </c>
      <c r="C7388" s="204" t="s">
        <v>715</v>
      </c>
      <c r="D7388" s="204" t="s">
        <v>96</v>
      </c>
      <c r="E7388" s="204" t="s">
        <v>721</v>
      </c>
      <c r="F7388" s="205">
        <v>0</v>
      </c>
      <c r="G7388" s="205">
        <v>2814</v>
      </c>
      <c r="H7388">
        <f t="shared" si="129"/>
        <v>2013</v>
      </c>
    </row>
    <row r="7389" spans="1:8" x14ac:dyDescent="0.3">
      <c r="A7389" s="203">
        <v>41586</v>
      </c>
      <c r="B7389" s="204" t="s">
        <v>716</v>
      </c>
      <c r="C7389" s="204" t="s">
        <v>716</v>
      </c>
      <c r="D7389" s="204" t="s">
        <v>96</v>
      </c>
      <c r="E7389" s="204" t="s">
        <v>721</v>
      </c>
      <c r="F7389" s="205">
        <v>797</v>
      </c>
      <c r="G7389" s="205">
        <v>1429</v>
      </c>
      <c r="H7389">
        <f t="shared" si="129"/>
        <v>2013</v>
      </c>
    </row>
    <row r="7390" spans="1:8" x14ac:dyDescent="0.3">
      <c r="A7390" s="203">
        <v>41586</v>
      </c>
      <c r="B7390" s="204" t="s">
        <v>717</v>
      </c>
      <c r="C7390" s="204" t="s">
        <v>718</v>
      </c>
      <c r="D7390" s="204" t="s">
        <v>96</v>
      </c>
      <c r="E7390" s="204" t="s">
        <v>721</v>
      </c>
      <c r="F7390" s="205">
        <v>710</v>
      </c>
      <c r="G7390" s="205">
        <v>937</v>
      </c>
      <c r="H7390">
        <f t="shared" si="129"/>
        <v>2013</v>
      </c>
    </row>
    <row r="7391" spans="1:8" x14ac:dyDescent="0.3">
      <c r="A7391" s="203">
        <v>41586</v>
      </c>
      <c r="B7391" s="204" t="s">
        <v>717</v>
      </c>
      <c r="C7391" s="204" t="s">
        <v>719</v>
      </c>
      <c r="D7391" s="204" t="s">
        <v>96</v>
      </c>
      <c r="E7391" s="204" t="s">
        <v>721</v>
      </c>
      <c r="F7391" s="205">
        <v>551</v>
      </c>
      <c r="G7391" s="205">
        <v>1176</v>
      </c>
      <c r="H7391">
        <f t="shared" si="129"/>
        <v>2013</v>
      </c>
    </row>
    <row r="7392" spans="1:8" x14ac:dyDescent="0.3">
      <c r="A7392" s="203">
        <v>41586</v>
      </c>
      <c r="B7392" s="204" t="s">
        <v>720</v>
      </c>
      <c r="C7392" s="204" t="s">
        <v>720</v>
      </c>
      <c r="D7392" s="204" t="s">
        <v>96</v>
      </c>
      <c r="E7392" s="204" t="s">
        <v>712</v>
      </c>
      <c r="F7392" s="205">
        <v>301</v>
      </c>
      <c r="G7392" s="205">
        <v>602</v>
      </c>
      <c r="H7392">
        <f t="shared" si="129"/>
        <v>2013</v>
      </c>
    </row>
    <row r="7393" spans="1:8" x14ac:dyDescent="0.3">
      <c r="A7393" s="203">
        <v>41586</v>
      </c>
      <c r="B7393" s="204" t="s">
        <v>720</v>
      </c>
      <c r="C7393" s="204" t="s">
        <v>720</v>
      </c>
      <c r="D7393" s="204" t="s">
        <v>96</v>
      </c>
      <c r="E7393" s="204" t="s">
        <v>721</v>
      </c>
      <c r="F7393" s="205">
        <v>360</v>
      </c>
      <c r="G7393" s="205">
        <v>948</v>
      </c>
      <c r="H7393">
        <f t="shared" si="129"/>
        <v>2013</v>
      </c>
    </row>
    <row r="7394" spans="1:8" x14ac:dyDescent="0.3">
      <c r="A7394" s="203">
        <v>41593</v>
      </c>
      <c r="B7394" s="204" t="s">
        <v>134</v>
      </c>
      <c r="C7394" s="204" t="s">
        <v>134</v>
      </c>
      <c r="D7394" s="204" t="s">
        <v>711</v>
      </c>
      <c r="E7394" s="204" t="s">
        <v>712</v>
      </c>
      <c r="F7394" s="205">
        <v>5197</v>
      </c>
      <c r="G7394" s="205">
        <v>9374</v>
      </c>
      <c r="H7394">
        <f t="shared" si="129"/>
        <v>2013</v>
      </c>
    </row>
    <row r="7395" spans="1:8" x14ac:dyDescent="0.3">
      <c r="A7395" s="203">
        <v>41593</v>
      </c>
      <c r="B7395" s="204" t="s">
        <v>509</v>
      </c>
      <c r="C7395" s="204" t="s">
        <v>713</v>
      </c>
      <c r="D7395" s="204" t="s">
        <v>96</v>
      </c>
      <c r="E7395" s="204" t="s">
        <v>712</v>
      </c>
      <c r="F7395" s="205">
        <v>3184.3</v>
      </c>
      <c r="G7395" s="205">
        <v>3048.5000000000005</v>
      </c>
      <c r="H7395">
        <f t="shared" si="129"/>
        <v>2013</v>
      </c>
    </row>
    <row r="7396" spans="1:8" x14ac:dyDescent="0.3">
      <c r="A7396" s="203">
        <v>41593</v>
      </c>
      <c r="B7396" s="204" t="s">
        <v>509</v>
      </c>
      <c r="C7396" s="204" t="s">
        <v>714</v>
      </c>
      <c r="D7396" s="204" t="s">
        <v>96</v>
      </c>
      <c r="E7396" s="204" t="s">
        <v>712</v>
      </c>
      <c r="F7396" s="205">
        <v>314</v>
      </c>
      <c r="G7396" s="205">
        <v>451</v>
      </c>
      <c r="H7396">
        <f t="shared" si="129"/>
        <v>2013</v>
      </c>
    </row>
    <row r="7397" spans="1:8" x14ac:dyDescent="0.3">
      <c r="A7397" s="203">
        <v>41593</v>
      </c>
      <c r="B7397" s="204" t="s">
        <v>509</v>
      </c>
      <c r="C7397" s="204" t="s">
        <v>715</v>
      </c>
      <c r="D7397" s="204" t="s">
        <v>96</v>
      </c>
      <c r="E7397" s="204" t="s">
        <v>712</v>
      </c>
      <c r="F7397" s="205">
        <v>0</v>
      </c>
      <c r="G7397" s="205">
        <v>2515</v>
      </c>
      <c r="H7397">
        <f t="shared" si="129"/>
        <v>2013</v>
      </c>
    </row>
    <row r="7398" spans="1:8" x14ac:dyDescent="0.3">
      <c r="A7398" s="203">
        <v>41593</v>
      </c>
      <c r="B7398" s="204" t="s">
        <v>716</v>
      </c>
      <c r="C7398" s="204" t="s">
        <v>716</v>
      </c>
      <c r="D7398" s="204" t="s">
        <v>96</v>
      </c>
      <c r="E7398" s="204" t="s">
        <v>712</v>
      </c>
      <c r="F7398" s="205">
        <v>663</v>
      </c>
      <c r="G7398" s="205">
        <v>1454</v>
      </c>
      <c r="H7398">
        <f t="shared" si="129"/>
        <v>2013</v>
      </c>
    </row>
    <row r="7399" spans="1:8" x14ac:dyDescent="0.3">
      <c r="A7399" s="203">
        <v>41593</v>
      </c>
      <c r="B7399" s="204" t="s">
        <v>717</v>
      </c>
      <c r="C7399" s="204" t="s">
        <v>718</v>
      </c>
      <c r="D7399" s="204" t="s">
        <v>96</v>
      </c>
      <c r="E7399" s="204" t="s">
        <v>712</v>
      </c>
      <c r="F7399" s="205">
        <v>884</v>
      </c>
      <c r="G7399" s="205">
        <v>1152</v>
      </c>
      <c r="H7399">
        <f t="shared" si="129"/>
        <v>2013</v>
      </c>
    </row>
    <row r="7400" spans="1:8" x14ac:dyDescent="0.3">
      <c r="A7400" s="203">
        <v>41593</v>
      </c>
      <c r="B7400" s="204" t="s">
        <v>717</v>
      </c>
      <c r="C7400" s="204" t="s">
        <v>719</v>
      </c>
      <c r="D7400" s="204" t="s">
        <v>96</v>
      </c>
      <c r="E7400" s="204" t="s">
        <v>712</v>
      </c>
      <c r="F7400" s="205">
        <v>395</v>
      </c>
      <c r="G7400" s="205">
        <v>519</v>
      </c>
      <c r="H7400">
        <f t="shared" si="129"/>
        <v>2013</v>
      </c>
    </row>
    <row r="7401" spans="1:8" x14ac:dyDescent="0.3">
      <c r="A7401" s="203">
        <v>41593</v>
      </c>
      <c r="B7401" s="204" t="s">
        <v>134</v>
      </c>
      <c r="C7401" s="204" t="s">
        <v>134</v>
      </c>
      <c r="D7401" s="204" t="s">
        <v>711</v>
      </c>
      <c r="E7401" s="204" t="s">
        <v>721</v>
      </c>
      <c r="F7401" s="205">
        <v>5487</v>
      </c>
      <c r="G7401" s="205">
        <v>7130</v>
      </c>
      <c r="H7401">
        <f t="shared" si="129"/>
        <v>2013</v>
      </c>
    </row>
    <row r="7402" spans="1:8" x14ac:dyDescent="0.3">
      <c r="A7402" s="203">
        <v>41593</v>
      </c>
      <c r="B7402" s="204" t="s">
        <v>509</v>
      </c>
      <c r="C7402" s="204" t="s">
        <v>713</v>
      </c>
      <c r="D7402" s="204" t="s">
        <v>96</v>
      </c>
      <c r="E7402" s="204" t="s">
        <v>721</v>
      </c>
      <c r="F7402" s="205">
        <v>4045.8</v>
      </c>
      <c r="G7402" s="205">
        <v>2789.6000000000004</v>
      </c>
      <c r="H7402">
        <f t="shared" si="129"/>
        <v>2013</v>
      </c>
    </row>
    <row r="7403" spans="1:8" x14ac:dyDescent="0.3">
      <c r="A7403" s="203">
        <v>41593</v>
      </c>
      <c r="B7403" s="204" t="s">
        <v>509</v>
      </c>
      <c r="C7403" s="204" t="s">
        <v>714</v>
      </c>
      <c r="D7403" s="204" t="s">
        <v>96</v>
      </c>
      <c r="E7403" s="204" t="s">
        <v>721</v>
      </c>
      <c r="F7403" s="205">
        <v>309</v>
      </c>
      <c r="G7403" s="205">
        <v>387</v>
      </c>
      <c r="H7403">
        <f t="shared" si="129"/>
        <v>2013</v>
      </c>
    </row>
    <row r="7404" spans="1:8" x14ac:dyDescent="0.3">
      <c r="A7404" s="203">
        <v>41593</v>
      </c>
      <c r="B7404" s="204" t="s">
        <v>509</v>
      </c>
      <c r="C7404" s="204" t="s">
        <v>715</v>
      </c>
      <c r="D7404" s="204" t="s">
        <v>96</v>
      </c>
      <c r="E7404" s="204" t="s">
        <v>721</v>
      </c>
      <c r="F7404" s="205">
        <v>0</v>
      </c>
      <c r="G7404" s="205">
        <v>2831</v>
      </c>
      <c r="H7404">
        <f t="shared" si="129"/>
        <v>2013</v>
      </c>
    </row>
    <row r="7405" spans="1:8" x14ac:dyDescent="0.3">
      <c r="A7405" s="203">
        <v>41593</v>
      </c>
      <c r="B7405" s="204" t="s">
        <v>716</v>
      </c>
      <c r="C7405" s="204" t="s">
        <v>716</v>
      </c>
      <c r="D7405" s="204" t="s">
        <v>96</v>
      </c>
      <c r="E7405" s="204" t="s">
        <v>721</v>
      </c>
      <c r="F7405" s="205">
        <v>997</v>
      </c>
      <c r="G7405" s="205">
        <v>1271</v>
      </c>
      <c r="H7405">
        <f t="shared" si="129"/>
        <v>2013</v>
      </c>
    </row>
    <row r="7406" spans="1:8" x14ac:dyDescent="0.3">
      <c r="A7406" s="203">
        <v>41593</v>
      </c>
      <c r="B7406" s="204" t="s">
        <v>717</v>
      </c>
      <c r="C7406" s="204" t="s">
        <v>718</v>
      </c>
      <c r="D7406" s="204" t="s">
        <v>96</v>
      </c>
      <c r="E7406" s="204" t="s">
        <v>721</v>
      </c>
      <c r="F7406" s="205">
        <v>674</v>
      </c>
      <c r="G7406" s="205">
        <v>851</v>
      </c>
      <c r="H7406">
        <f t="shared" si="129"/>
        <v>2013</v>
      </c>
    </row>
    <row r="7407" spans="1:8" x14ac:dyDescent="0.3">
      <c r="A7407" s="203">
        <v>41593</v>
      </c>
      <c r="B7407" s="204" t="s">
        <v>717</v>
      </c>
      <c r="C7407" s="204" t="s">
        <v>719</v>
      </c>
      <c r="D7407" s="204" t="s">
        <v>96</v>
      </c>
      <c r="E7407" s="204" t="s">
        <v>721</v>
      </c>
      <c r="F7407" s="205">
        <v>482</v>
      </c>
      <c r="G7407" s="205">
        <v>1144</v>
      </c>
      <c r="H7407">
        <f t="shared" si="129"/>
        <v>2013</v>
      </c>
    </row>
    <row r="7408" spans="1:8" x14ac:dyDescent="0.3">
      <c r="A7408" s="203">
        <v>41593</v>
      </c>
      <c r="B7408" s="204" t="s">
        <v>720</v>
      </c>
      <c r="C7408" s="204" t="s">
        <v>720</v>
      </c>
      <c r="D7408" s="204" t="s">
        <v>96</v>
      </c>
      <c r="E7408" s="204" t="s">
        <v>712</v>
      </c>
      <c r="F7408" s="205">
        <v>247</v>
      </c>
      <c r="G7408" s="205">
        <v>575</v>
      </c>
      <c r="H7408">
        <f t="shared" si="129"/>
        <v>2013</v>
      </c>
    </row>
    <row r="7409" spans="1:8" x14ac:dyDescent="0.3">
      <c r="A7409" s="203">
        <v>41593</v>
      </c>
      <c r="B7409" s="204" t="s">
        <v>720</v>
      </c>
      <c r="C7409" s="204" t="s">
        <v>720</v>
      </c>
      <c r="D7409" s="204" t="s">
        <v>96</v>
      </c>
      <c r="E7409" s="204" t="s">
        <v>721</v>
      </c>
      <c r="F7409" s="205">
        <v>134</v>
      </c>
      <c r="G7409" s="205">
        <v>966</v>
      </c>
      <c r="H7409">
        <f t="shared" si="129"/>
        <v>2013</v>
      </c>
    </row>
    <row r="7410" spans="1:8" x14ac:dyDescent="0.3">
      <c r="A7410" s="203">
        <v>41600</v>
      </c>
      <c r="B7410" s="204" t="s">
        <v>134</v>
      </c>
      <c r="C7410" s="204" t="s">
        <v>134</v>
      </c>
      <c r="D7410" s="204" t="s">
        <v>711</v>
      </c>
      <c r="E7410" s="204" t="s">
        <v>712</v>
      </c>
      <c r="F7410" s="205">
        <v>5244</v>
      </c>
      <c r="G7410" s="205">
        <v>9433</v>
      </c>
      <c r="H7410">
        <f t="shared" si="129"/>
        <v>2013</v>
      </c>
    </row>
    <row r="7411" spans="1:8" x14ac:dyDescent="0.3">
      <c r="A7411" s="203">
        <v>41600</v>
      </c>
      <c r="B7411" s="204" t="s">
        <v>509</v>
      </c>
      <c r="C7411" s="204" t="s">
        <v>713</v>
      </c>
      <c r="D7411" s="204" t="s">
        <v>96</v>
      </c>
      <c r="E7411" s="204" t="s">
        <v>712</v>
      </c>
      <c r="F7411" s="205">
        <v>2584</v>
      </c>
      <c r="G7411" s="205">
        <v>2948.6000000000004</v>
      </c>
      <c r="H7411">
        <f t="shared" si="129"/>
        <v>2013</v>
      </c>
    </row>
    <row r="7412" spans="1:8" x14ac:dyDescent="0.3">
      <c r="A7412" s="203">
        <v>41600</v>
      </c>
      <c r="B7412" s="204" t="s">
        <v>509</v>
      </c>
      <c r="C7412" s="204" t="s">
        <v>714</v>
      </c>
      <c r="D7412" s="204" t="s">
        <v>96</v>
      </c>
      <c r="E7412" s="204" t="s">
        <v>712</v>
      </c>
      <c r="F7412" s="205">
        <v>399</v>
      </c>
      <c r="G7412" s="205">
        <v>665</v>
      </c>
      <c r="H7412">
        <f t="shared" si="129"/>
        <v>2013</v>
      </c>
    </row>
    <row r="7413" spans="1:8" x14ac:dyDescent="0.3">
      <c r="A7413" s="203">
        <v>41600</v>
      </c>
      <c r="B7413" s="204" t="s">
        <v>509</v>
      </c>
      <c r="C7413" s="204" t="s">
        <v>715</v>
      </c>
      <c r="D7413" s="204" t="s">
        <v>96</v>
      </c>
      <c r="E7413" s="204" t="s">
        <v>712</v>
      </c>
      <c r="F7413" s="205">
        <v>0</v>
      </c>
      <c r="G7413" s="205">
        <v>2796</v>
      </c>
      <c r="H7413">
        <f t="shared" si="129"/>
        <v>2013</v>
      </c>
    </row>
    <row r="7414" spans="1:8" x14ac:dyDescent="0.3">
      <c r="A7414" s="203">
        <v>41600</v>
      </c>
      <c r="B7414" s="204" t="s">
        <v>716</v>
      </c>
      <c r="C7414" s="204" t="s">
        <v>716</v>
      </c>
      <c r="D7414" s="204" t="s">
        <v>96</v>
      </c>
      <c r="E7414" s="204" t="s">
        <v>712</v>
      </c>
      <c r="F7414" s="205">
        <v>869</v>
      </c>
      <c r="G7414" s="205">
        <v>1706</v>
      </c>
      <c r="H7414">
        <f t="shared" si="129"/>
        <v>2013</v>
      </c>
    </row>
    <row r="7415" spans="1:8" x14ac:dyDescent="0.3">
      <c r="A7415" s="203">
        <v>41600</v>
      </c>
      <c r="B7415" s="204" t="s">
        <v>717</v>
      </c>
      <c r="C7415" s="204" t="s">
        <v>718</v>
      </c>
      <c r="D7415" s="204" t="s">
        <v>96</v>
      </c>
      <c r="E7415" s="204" t="s">
        <v>712</v>
      </c>
      <c r="F7415" s="205">
        <v>794</v>
      </c>
      <c r="G7415" s="205">
        <v>1126</v>
      </c>
      <c r="H7415">
        <f t="shared" si="129"/>
        <v>2013</v>
      </c>
    </row>
    <row r="7416" spans="1:8" x14ac:dyDescent="0.3">
      <c r="A7416" s="203">
        <v>41600</v>
      </c>
      <c r="B7416" s="204" t="s">
        <v>717</v>
      </c>
      <c r="C7416" s="204" t="s">
        <v>719</v>
      </c>
      <c r="D7416" s="204" t="s">
        <v>96</v>
      </c>
      <c r="E7416" s="204" t="s">
        <v>712</v>
      </c>
      <c r="F7416" s="205">
        <v>441</v>
      </c>
      <c r="G7416" s="205">
        <v>675</v>
      </c>
      <c r="H7416">
        <f t="shared" si="129"/>
        <v>2013</v>
      </c>
    </row>
    <row r="7417" spans="1:8" x14ac:dyDescent="0.3">
      <c r="A7417" s="203">
        <v>41600</v>
      </c>
      <c r="B7417" s="204" t="s">
        <v>134</v>
      </c>
      <c r="C7417" s="204" t="s">
        <v>134</v>
      </c>
      <c r="D7417" s="204" t="s">
        <v>711</v>
      </c>
      <c r="E7417" s="204" t="s">
        <v>721</v>
      </c>
      <c r="F7417" s="205">
        <v>6185</v>
      </c>
      <c r="G7417" s="205">
        <v>6797</v>
      </c>
      <c r="H7417">
        <f t="shared" si="129"/>
        <v>2013</v>
      </c>
    </row>
    <row r="7418" spans="1:8" x14ac:dyDescent="0.3">
      <c r="A7418" s="203">
        <v>41600</v>
      </c>
      <c r="B7418" s="204" t="s">
        <v>509</v>
      </c>
      <c r="C7418" s="204" t="s">
        <v>713</v>
      </c>
      <c r="D7418" s="204" t="s">
        <v>96</v>
      </c>
      <c r="E7418" s="204" t="s">
        <v>721</v>
      </c>
      <c r="F7418" s="205">
        <v>3480.4</v>
      </c>
      <c r="G7418" s="205">
        <v>2600.4</v>
      </c>
      <c r="H7418">
        <f t="shared" si="129"/>
        <v>2013</v>
      </c>
    </row>
    <row r="7419" spans="1:8" x14ac:dyDescent="0.3">
      <c r="A7419" s="203">
        <v>41600</v>
      </c>
      <c r="B7419" s="204" t="s">
        <v>509</v>
      </c>
      <c r="C7419" s="204" t="s">
        <v>714</v>
      </c>
      <c r="D7419" s="204" t="s">
        <v>96</v>
      </c>
      <c r="E7419" s="204" t="s">
        <v>721</v>
      </c>
      <c r="F7419" s="205">
        <v>381</v>
      </c>
      <c r="G7419" s="205">
        <v>349</v>
      </c>
      <c r="H7419">
        <f t="shared" si="129"/>
        <v>2013</v>
      </c>
    </row>
    <row r="7420" spans="1:8" x14ac:dyDescent="0.3">
      <c r="A7420" s="203">
        <v>41600</v>
      </c>
      <c r="B7420" s="204" t="s">
        <v>509</v>
      </c>
      <c r="C7420" s="204" t="s">
        <v>715</v>
      </c>
      <c r="D7420" s="204" t="s">
        <v>96</v>
      </c>
      <c r="E7420" s="204" t="s">
        <v>721</v>
      </c>
      <c r="F7420" s="205">
        <v>0</v>
      </c>
      <c r="G7420" s="205">
        <v>3023</v>
      </c>
      <c r="H7420">
        <f t="shared" si="129"/>
        <v>2013</v>
      </c>
    </row>
    <row r="7421" spans="1:8" x14ac:dyDescent="0.3">
      <c r="A7421" s="203">
        <v>41600</v>
      </c>
      <c r="B7421" s="204" t="s">
        <v>716</v>
      </c>
      <c r="C7421" s="204" t="s">
        <v>716</v>
      </c>
      <c r="D7421" s="204" t="s">
        <v>96</v>
      </c>
      <c r="E7421" s="204" t="s">
        <v>721</v>
      </c>
      <c r="F7421" s="205">
        <v>967</v>
      </c>
      <c r="G7421" s="205">
        <v>1147</v>
      </c>
      <c r="H7421">
        <f t="shared" si="129"/>
        <v>2013</v>
      </c>
    </row>
    <row r="7422" spans="1:8" x14ac:dyDescent="0.3">
      <c r="A7422" s="203">
        <v>41600</v>
      </c>
      <c r="B7422" s="204" t="s">
        <v>717</v>
      </c>
      <c r="C7422" s="204" t="s">
        <v>718</v>
      </c>
      <c r="D7422" s="204" t="s">
        <v>96</v>
      </c>
      <c r="E7422" s="204" t="s">
        <v>721</v>
      </c>
      <c r="F7422" s="205">
        <v>557</v>
      </c>
      <c r="G7422" s="205">
        <v>746</v>
      </c>
      <c r="H7422">
        <f t="shared" si="129"/>
        <v>2013</v>
      </c>
    </row>
    <row r="7423" spans="1:8" x14ac:dyDescent="0.3">
      <c r="A7423" s="203">
        <v>41600</v>
      </c>
      <c r="B7423" s="204" t="s">
        <v>717</v>
      </c>
      <c r="C7423" s="204" t="s">
        <v>719</v>
      </c>
      <c r="D7423" s="204" t="s">
        <v>96</v>
      </c>
      <c r="E7423" s="204" t="s">
        <v>721</v>
      </c>
      <c r="F7423" s="205">
        <v>909</v>
      </c>
      <c r="G7423" s="205">
        <v>1126</v>
      </c>
      <c r="H7423">
        <f t="shared" si="129"/>
        <v>2013</v>
      </c>
    </row>
    <row r="7424" spans="1:8" x14ac:dyDescent="0.3">
      <c r="A7424" s="203">
        <v>41600</v>
      </c>
      <c r="B7424" s="204" t="s">
        <v>720</v>
      </c>
      <c r="C7424" s="204" t="s">
        <v>720</v>
      </c>
      <c r="D7424" s="204" t="s">
        <v>96</v>
      </c>
      <c r="E7424" s="204" t="s">
        <v>712</v>
      </c>
      <c r="F7424" s="205">
        <v>229</v>
      </c>
      <c r="G7424" s="205">
        <v>546</v>
      </c>
      <c r="H7424">
        <f t="shared" si="129"/>
        <v>2013</v>
      </c>
    </row>
    <row r="7425" spans="1:8" x14ac:dyDescent="0.3">
      <c r="A7425" s="203">
        <v>41600</v>
      </c>
      <c r="B7425" s="204" t="s">
        <v>720</v>
      </c>
      <c r="C7425" s="204" t="s">
        <v>720</v>
      </c>
      <c r="D7425" s="204" t="s">
        <v>96</v>
      </c>
      <c r="E7425" s="204" t="s">
        <v>721</v>
      </c>
      <c r="F7425" s="205">
        <v>141</v>
      </c>
      <c r="G7425" s="205">
        <v>1096</v>
      </c>
      <c r="H7425">
        <f t="shared" si="129"/>
        <v>2013</v>
      </c>
    </row>
    <row r="7426" spans="1:8" x14ac:dyDescent="0.3">
      <c r="A7426" s="203">
        <v>41607</v>
      </c>
      <c r="B7426" s="204" t="s">
        <v>134</v>
      </c>
      <c r="C7426" s="204" t="s">
        <v>134</v>
      </c>
      <c r="D7426" s="204" t="s">
        <v>711</v>
      </c>
      <c r="E7426" s="204" t="s">
        <v>712</v>
      </c>
      <c r="F7426" s="205">
        <v>5197</v>
      </c>
      <c r="G7426" s="205">
        <v>8546</v>
      </c>
      <c r="H7426">
        <f t="shared" si="129"/>
        <v>2013</v>
      </c>
    </row>
    <row r="7427" spans="1:8" x14ac:dyDescent="0.3">
      <c r="A7427" s="203">
        <v>41607</v>
      </c>
      <c r="B7427" s="204" t="s">
        <v>509</v>
      </c>
      <c r="C7427" s="204" t="s">
        <v>713</v>
      </c>
      <c r="D7427" s="204" t="s">
        <v>96</v>
      </c>
      <c r="E7427" s="204" t="s">
        <v>712</v>
      </c>
      <c r="F7427" s="205">
        <v>2658.2000000000003</v>
      </c>
      <c r="G7427" s="205">
        <v>2821</v>
      </c>
      <c r="H7427">
        <f t="shared" ref="H7427:H7490" si="130">YEAR(A7427)</f>
        <v>2013</v>
      </c>
    </row>
    <row r="7428" spans="1:8" x14ac:dyDescent="0.3">
      <c r="A7428" s="203">
        <v>41607</v>
      </c>
      <c r="B7428" s="204" t="s">
        <v>509</v>
      </c>
      <c r="C7428" s="204" t="s">
        <v>714</v>
      </c>
      <c r="D7428" s="204" t="s">
        <v>96</v>
      </c>
      <c r="E7428" s="204" t="s">
        <v>712</v>
      </c>
      <c r="F7428" s="205">
        <v>365</v>
      </c>
      <c r="G7428" s="205">
        <v>597</v>
      </c>
      <c r="H7428">
        <f t="shared" si="130"/>
        <v>2013</v>
      </c>
    </row>
    <row r="7429" spans="1:8" x14ac:dyDescent="0.3">
      <c r="A7429" s="203">
        <v>41607</v>
      </c>
      <c r="B7429" s="204" t="s">
        <v>509</v>
      </c>
      <c r="C7429" s="204" t="s">
        <v>715</v>
      </c>
      <c r="D7429" s="204" t="s">
        <v>96</v>
      </c>
      <c r="E7429" s="204" t="s">
        <v>712</v>
      </c>
      <c r="F7429" s="205">
        <v>0</v>
      </c>
      <c r="G7429" s="205">
        <v>2862</v>
      </c>
      <c r="H7429">
        <f t="shared" si="130"/>
        <v>2013</v>
      </c>
    </row>
    <row r="7430" spans="1:8" x14ac:dyDescent="0.3">
      <c r="A7430" s="203">
        <v>41607</v>
      </c>
      <c r="B7430" s="204" t="s">
        <v>716</v>
      </c>
      <c r="C7430" s="204" t="s">
        <v>716</v>
      </c>
      <c r="D7430" s="204" t="s">
        <v>96</v>
      </c>
      <c r="E7430" s="204" t="s">
        <v>712</v>
      </c>
      <c r="F7430" s="205">
        <v>821</v>
      </c>
      <c r="G7430" s="205">
        <v>1672</v>
      </c>
      <c r="H7430">
        <f t="shared" si="130"/>
        <v>2013</v>
      </c>
    </row>
    <row r="7431" spans="1:8" x14ac:dyDescent="0.3">
      <c r="A7431" s="203">
        <v>41607</v>
      </c>
      <c r="B7431" s="204" t="s">
        <v>717</v>
      </c>
      <c r="C7431" s="204" t="s">
        <v>718</v>
      </c>
      <c r="D7431" s="204" t="s">
        <v>96</v>
      </c>
      <c r="E7431" s="204" t="s">
        <v>712</v>
      </c>
      <c r="F7431" s="205">
        <v>471</v>
      </c>
      <c r="G7431" s="205">
        <v>930</v>
      </c>
      <c r="H7431">
        <f t="shared" si="130"/>
        <v>2013</v>
      </c>
    </row>
    <row r="7432" spans="1:8" x14ac:dyDescent="0.3">
      <c r="A7432" s="203">
        <v>41607</v>
      </c>
      <c r="B7432" s="204" t="s">
        <v>717</v>
      </c>
      <c r="C7432" s="204" t="s">
        <v>719</v>
      </c>
      <c r="D7432" s="204" t="s">
        <v>96</v>
      </c>
      <c r="E7432" s="204" t="s">
        <v>712</v>
      </c>
      <c r="F7432" s="205">
        <v>760</v>
      </c>
      <c r="G7432" s="205">
        <v>756</v>
      </c>
      <c r="H7432">
        <f t="shared" si="130"/>
        <v>2013</v>
      </c>
    </row>
    <row r="7433" spans="1:8" x14ac:dyDescent="0.3">
      <c r="A7433" s="203">
        <v>41607</v>
      </c>
      <c r="B7433" s="204" t="s">
        <v>134</v>
      </c>
      <c r="C7433" s="204" t="s">
        <v>134</v>
      </c>
      <c r="D7433" s="204" t="s">
        <v>711</v>
      </c>
      <c r="E7433" s="204" t="s">
        <v>721</v>
      </c>
      <c r="F7433" s="205">
        <v>6545</v>
      </c>
      <c r="G7433" s="205">
        <v>7165</v>
      </c>
      <c r="H7433">
        <f t="shared" si="130"/>
        <v>2013</v>
      </c>
    </row>
    <row r="7434" spans="1:8" x14ac:dyDescent="0.3">
      <c r="A7434" s="203">
        <v>41607</v>
      </c>
      <c r="B7434" s="204" t="s">
        <v>509</v>
      </c>
      <c r="C7434" s="204" t="s">
        <v>713</v>
      </c>
      <c r="D7434" s="204" t="s">
        <v>96</v>
      </c>
      <c r="E7434" s="204" t="s">
        <v>721</v>
      </c>
      <c r="F7434" s="205">
        <v>3897.3</v>
      </c>
      <c r="G7434" s="205">
        <v>2754.4</v>
      </c>
      <c r="H7434">
        <f t="shared" si="130"/>
        <v>2013</v>
      </c>
    </row>
    <row r="7435" spans="1:8" x14ac:dyDescent="0.3">
      <c r="A7435" s="203">
        <v>41607</v>
      </c>
      <c r="B7435" s="204" t="s">
        <v>509</v>
      </c>
      <c r="C7435" s="204" t="s">
        <v>714</v>
      </c>
      <c r="D7435" s="204" t="s">
        <v>96</v>
      </c>
      <c r="E7435" s="204" t="s">
        <v>721</v>
      </c>
      <c r="F7435" s="205">
        <v>483</v>
      </c>
      <c r="G7435" s="205">
        <v>383</v>
      </c>
      <c r="H7435">
        <f t="shared" si="130"/>
        <v>2013</v>
      </c>
    </row>
    <row r="7436" spans="1:8" x14ac:dyDescent="0.3">
      <c r="A7436" s="203">
        <v>41607</v>
      </c>
      <c r="B7436" s="204" t="s">
        <v>509</v>
      </c>
      <c r="C7436" s="204" t="s">
        <v>715</v>
      </c>
      <c r="D7436" s="204" t="s">
        <v>96</v>
      </c>
      <c r="E7436" s="204" t="s">
        <v>721</v>
      </c>
      <c r="F7436" s="205">
        <v>0</v>
      </c>
      <c r="G7436" s="205">
        <v>2724</v>
      </c>
      <c r="H7436">
        <f t="shared" si="130"/>
        <v>2013</v>
      </c>
    </row>
    <row r="7437" spans="1:8" x14ac:dyDescent="0.3">
      <c r="A7437" s="203">
        <v>41607</v>
      </c>
      <c r="B7437" s="204" t="s">
        <v>716</v>
      </c>
      <c r="C7437" s="204" t="s">
        <v>716</v>
      </c>
      <c r="D7437" s="204" t="s">
        <v>96</v>
      </c>
      <c r="E7437" s="204" t="s">
        <v>721</v>
      </c>
      <c r="F7437" s="205">
        <v>1384</v>
      </c>
      <c r="G7437" s="205">
        <v>1236</v>
      </c>
      <c r="H7437">
        <f t="shared" si="130"/>
        <v>2013</v>
      </c>
    </row>
    <row r="7438" spans="1:8" x14ac:dyDescent="0.3">
      <c r="A7438" s="203">
        <v>41607</v>
      </c>
      <c r="B7438" s="204" t="s">
        <v>717</v>
      </c>
      <c r="C7438" s="204" t="s">
        <v>718</v>
      </c>
      <c r="D7438" s="204" t="s">
        <v>96</v>
      </c>
      <c r="E7438" s="204" t="s">
        <v>721</v>
      </c>
      <c r="F7438" s="205">
        <v>555</v>
      </c>
      <c r="G7438" s="205">
        <v>564</v>
      </c>
      <c r="H7438">
        <f t="shared" si="130"/>
        <v>2013</v>
      </c>
    </row>
    <row r="7439" spans="1:8" x14ac:dyDescent="0.3">
      <c r="A7439" s="203">
        <v>41607</v>
      </c>
      <c r="B7439" s="204" t="s">
        <v>717</v>
      </c>
      <c r="C7439" s="204" t="s">
        <v>719</v>
      </c>
      <c r="D7439" s="204" t="s">
        <v>96</v>
      </c>
      <c r="E7439" s="204" t="s">
        <v>721</v>
      </c>
      <c r="F7439" s="205">
        <v>779</v>
      </c>
      <c r="G7439" s="205">
        <v>1080</v>
      </c>
      <c r="H7439">
        <f t="shared" si="130"/>
        <v>2013</v>
      </c>
    </row>
    <row r="7440" spans="1:8" x14ac:dyDescent="0.3">
      <c r="A7440" s="203">
        <v>41607</v>
      </c>
      <c r="B7440" s="204" t="s">
        <v>720</v>
      </c>
      <c r="C7440" s="204" t="s">
        <v>720</v>
      </c>
      <c r="D7440" s="204" t="s">
        <v>96</v>
      </c>
      <c r="E7440" s="204" t="s">
        <v>712</v>
      </c>
      <c r="F7440" s="205">
        <v>228</v>
      </c>
      <c r="G7440" s="205">
        <v>499</v>
      </c>
      <c r="H7440">
        <f t="shared" si="130"/>
        <v>2013</v>
      </c>
    </row>
    <row r="7441" spans="1:8" x14ac:dyDescent="0.3">
      <c r="A7441" s="203">
        <v>41607</v>
      </c>
      <c r="B7441" s="204" t="s">
        <v>720</v>
      </c>
      <c r="C7441" s="204" t="s">
        <v>720</v>
      </c>
      <c r="D7441" s="204" t="s">
        <v>96</v>
      </c>
      <c r="E7441" s="204" t="s">
        <v>721</v>
      </c>
      <c r="F7441" s="205">
        <v>13</v>
      </c>
      <c r="G7441" s="205">
        <v>1102</v>
      </c>
      <c r="H7441">
        <f t="shared" si="130"/>
        <v>2013</v>
      </c>
    </row>
    <row r="7442" spans="1:8" x14ac:dyDescent="0.3">
      <c r="A7442" s="203">
        <v>41614</v>
      </c>
      <c r="B7442" s="204" t="s">
        <v>134</v>
      </c>
      <c r="C7442" s="204" t="s">
        <v>134</v>
      </c>
      <c r="D7442" s="204" t="s">
        <v>711</v>
      </c>
      <c r="E7442" s="204" t="s">
        <v>712</v>
      </c>
      <c r="F7442" s="205">
        <v>5455</v>
      </c>
      <c r="G7442" s="205">
        <v>7024</v>
      </c>
      <c r="H7442">
        <f t="shared" si="130"/>
        <v>2013</v>
      </c>
    </row>
    <row r="7443" spans="1:8" x14ac:dyDescent="0.3">
      <c r="A7443" s="203">
        <v>41614</v>
      </c>
      <c r="B7443" s="204" t="s">
        <v>509</v>
      </c>
      <c r="C7443" s="204" t="s">
        <v>713</v>
      </c>
      <c r="D7443" s="204" t="s">
        <v>96</v>
      </c>
      <c r="E7443" s="204" t="s">
        <v>712</v>
      </c>
      <c r="F7443" s="205">
        <v>2776.3</v>
      </c>
      <c r="G7443" s="205">
        <v>2977.2000000000003</v>
      </c>
      <c r="H7443">
        <f t="shared" si="130"/>
        <v>2013</v>
      </c>
    </row>
    <row r="7444" spans="1:8" x14ac:dyDescent="0.3">
      <c r="A7444" s="203">
        <v>41614</v>
      </c>
      <c r="B7444" s="204" t="s">
        <v>509</v>
      </c>
      <c r="C7444" s="204" t="s">
        <v>714</v>
      </c>
      <c r="D7444" s="204" t="s">
        <v>96</v>
      </c>
      <c r="E7444" s="204" t="s">
        <v>712</v>
      </c>
      <c r="F7444" s="205">
        <v>397</v>
      </c>
      <c r="G7444" s="205">
        <v>508</v>
      </c>
      <c r="H7444">
        <f t="shared" si="130"/>
        <v>2013</v>
      </c>
    </row>
    <row r="7445" spans="1:8" x14ac:dyDescent="0.3">
      <c r="A7445" s="203">
        <v>41614</v>
      </c>
      <c r="B7445" s="204" t="s">
        <v>509</v>
      </c>
      <c r="C7445" s="204" t="s">
        <v>715</v>
      </c>
      <c r="D7445" s="204" t="s">
        <v>96</v>
      </c>
      <c r="E7445" s="204" t="s">
        <v>712</v>
      </c>
      <c r="F7445" s="205">
        <v>0</v>
      </c>
      <c r="G7445" s="205">
        <v>3143</v>
      </c>
      <c r="H7445">
        <f t="shared" si="130"/>
        <v>2013</v>
      </c>
    </row>
    <row r="7446" spans="1:8" x14ac:dyDescent="0.3">
      <c r="A7446" s="203">
        <v>41614</v>
      </c>
      <c r="B7446" s="204" t="s">
        <v>716</v>
      </c>
      <c r="C7446" s="204" t="s">
        <v>716</v>
      </c>
      <c r="D7446" s="204" t="s">
        <v>96</v>
      </c>
      <c r="E7446" s="204" t="s">
        <v>712</v>
      </c>
      <c r="F7446" s="205">
        <v>859</v>
      </c>
      <c r="G7446" s="205">
        <v>1598</v>
      </c>
      <c r="H7446">
        <f t="shared" si="130"/>
        <v>2013</v>
      </c>
    </row>
    <row r="7447" spans="1:8" x14ac:dyDescent="0.3">
      <c r="A7447" s="203">
        <v>41614</v>
      </c>
      <c r="B7447" s="204" t="s">
        <v>717</v>
      </c>
      <c r="C7447" s="204" t="s">
        <v>718</v>
      </c>
      <c r="D7447" s="204" t="s">
        <v>96</v>
      </c>
      <c r="E7447" s="204" t="s">
        <v>712</v>
      </c>
      <c r="F7447" s="205">
        <v>1115</v>
      </c>
      <c r="G7447" s="205">
        <v>1214</v>
      </c>
      <c r="H7447">
        <f t="shared" si="130"/>
        <v>2013</v>
      </c>
    </row>
    <row r="7448" spans="1:8" x14ac:dyDescent="0.3">
      <c r="A7448" s="203">
        <v>41614</v>
      </c>
      <c r="B7448" s="204" t="s">
        <v>717</v>
      </c>
      <c r="C7448" s="204" t="s">
        <v>719</v>
      </c>
      <c r="D7448" s="204" t="s">
        <v>96</v>
      </c>
      <c r="E7448" s="204" t="s">
        <v>712</v>
      </c>
      <c r="F7448" s="205">
        <v>407</v>
      </c>
      <c r="G7448" s="205">
        <v>915</v>
      </c>
      <c r="H7448">
        <f t="shared" si="130"/>
        <v>2013</v>
      </c>
    </row>
    <row r="7449" spans="1:8" x14ac:dyDescent="0.3">
      <c r="A7449" s="203">
        <v>41614</v>
      </c>
      <c r="B7449" s="204" t="s">
        <v>134</v>
      </c>
      <c r="C7449" s="204" t="s">
        <v>134</v>
      </c>
      <c r="D7449" s="204" t="s">
        <v>711</v>
      </c>
      <c r="E7449" s="204" t="s">
        <v>721</v>
      </c>
      <c r="F7449" s="205">
        <v>6451</v>
      </c>
      <c r="G7449" s="205">
        <v>6565</v>
      </c>
      <c r="H7449">
        <f t="shared" si="130"/>
        <v>2013</v>
      </c>
    </row>
    <row r="7450" spans="1:8" x14ac:dyDescent="0.3">
      <c r="A7450" s="203">
        <v>41614</v>
      </c>
      <c r="B7450" s="204" t="s">
        <v>509</v>
      </c>
      <c r="C7450" s="204" t="s">
        <v>713</v>
      </c>
      <c r="D7450" s="204" t="s">
        <v>96</v>
      </c>
      <c r="E7450" s="204" t="s">
        <v>721</v>
      </c>
      <c r="F7450" s="205">
        <v>3535.4</v>
      </c>
      <c r="G7450" s="205">
        <v>2681.8</v>
      </c>
      <c r="H7450">
        <f t="shared" si="130"/>
        <v>2013</v>
      </c>
    </row>
    <row r="7451" spans="1:8" x14ac:dyDescent="0.3">
      <c r="A7451" s="203">
        <v>41614</v>
      </c>
      <c r="B7451" s="204" t="s">
        <v>509</v>
      </c>
      <c r="C7451" s="204" t="s">
        <v>714</v>
      </c>
      <c r="D7451" s="204" t="s">
        <v>96</v>
      </c>
      <c r="E7451" s="204" t="s">
        <v>721</v>
      </c>
      <c r="F7451" s="205">
        <v>271</v>
      </c>
      <c r="G7451" s="205">
        <v>280</v>
      </c>
      <c r="H7451">
        <f t="shared" si="130"/>
        <v>2013</v>
      </c>
    </row>
    <row r="7452" spans="1:8" x14ac:dyDescent="0.3">
      <c r="A7452" s="203">
        <v>41614</v>
      </c>
      <c r="B7452" s="204" t="s">
        <v>509</v>
      </c>
      <c r="C7452" s="204" t="s">
        <v>715</v>
      </c>
      <c r="D7452" s="204" t="s">
        <v>96</v>
      </c>
      <c r="E7452" s="204" t="s">
        <v>721</v>
      </c>
      <c r="F7452" s="205">
        <v>0</v>
      </c>
      <c r="G7452" s="205">
        <v>2745</v>
      </c>
      <c r="H7452">
        <f t="shared" si="130"/>
        <v>2013</v>
      </c>
    </row>
    <row r="7453" spans="1:8" x14ac:dyDescent="0.3">
      <c r="A7453" s="203">
        <v>41614</v>
      </c>
      <c r="B7453" s="204" t="s">
        <v>716</v>
      </c>
      <c r="C7453" s="204" t="s">
        <v>716</v>
      </c>
      <c r="D7453" s="204" t="s">
        <v>96</v>
      </c>
      <c r="E7453" s="204" t="s">
        <v>721</v>
      </c>
      <c r="F7453" s="205">
        <v>1172</v>
      </c>
      <c r="G7453" s="205">
        <v>1214</v>
      </c>
      <c r="H7453">
        <f t="shared" si="130"/>
        <v>2013</v>
      </c>
    </row>
    <row r="7454" spans="1:8" x14ac:dyDescent="0.3">
      <c r="A7454" s="203">
        <v>41614</v>
      </c>
      <c r="B7454" s="204" t="s">
        <v>717</v>
      </c>
      <c r="C7454" s="204" t="s">
        <v>718</v>
      </c>
      <c r="D7454" s="204" t="s">
        <v>96</v>
      </c>
      <c r="E7454" s="204" t="s">
        <v>721</v>
      </c>
      <c r="F7454" s="205">
        <v>894</v>
      </c>
      <c r="G7454" s="205">
        <v>829</v>
      </c>
      <c r="H7454">
        <f t="shared" si="130"/>
        <v>2013</v>
      </c>
    </row>
    <row r="7455" spans="1:8" x14ac:dyDescent="0.3">
      <c r="A7455" s="203">
        <v>41614</v>
      </c>
      <c r="B7455" s="204" t="s">
        <v>717</v>
      </c>
      <c r="C7455" s="204" t="s">
        <v>719</v>
      </c>
      <c r="D7455" s="204" t="s">
        <v>96</v>
      </c>
      <c r="E7455" s="204" t="s">
        <v>721</v>
      </c>
      <c r="F7455" s="205">
        <v>465</v>
      </c>
      <c r="G7455" s="205">
        <v>1168</v>
      </c>
      <c r="H7455">
        <f t="shared" si="130"/>
        <v>2013</v>
      </c>
    </row>
    <row r="7456" spans="1:8" x14ac:dyDescent="0.3">
      <c r="A7456" s="203">
        <v>41614</v>
      </c>
      <c r="B7456" s="204" t="s">
        <v>720</v>
      </c>
      <c r="C7456" s="204" t="s">
        <v>720</v>
      </c>
      <c r="D7456" s="204" t="s">
        <v>96</v>
      </c>
      <c r="E7456" s="204" t="s">
        <v>712</v>
      </c>
      <c r="F7456" s="205">
        <v>229</v>
      </c>
      <c r="G7456" s="205">
        <v>634</v>
      </c>
      <c r="H7456">
        <f t="shared" si="130"/>
        <v>2013</v>
      </c>
    </row>
    <row r="7457" spans="1:8" x14ac:dyDescent="0.3">
      <c r="A7457" s="203">
        <v>41614</v>
      </c>
      <c r="B7457" s="204" t="s">
        <v>720</v>
      </c>
      <c r="C7457" s="204" t="s">
        <v>720</v>
      </c>
      <c r="D7457" s="204" t="s">
        <v>96</v>
      </c>
      <c r="E7457" s="204" t="s">
        <v>721</v>
      </c>
      <c r="F7457" s="205">
        <v>1</v>
      </c>
      <c r="G7457" s="205">
        <v>1056</v>
      </c>
      <c r="H7457">
        <f t="shared" si="130"/>
        <v>2013</v>
      </c>
    </row>
    <row r="7458" spans="1:8" x14ac:dyDescent="0.3">
      <c r="A7458" s="203">
        <v>41621</v>
      </c>
      <c r="B7458" s="204" t="s">
        <v>134</v>
      </c>
      <c r="C7458" s="204" t="s">
        <v>134</v>
      </c>
      <c r="D7458" s="204" t="s">
        <v>711</v>
      </c>
      <c r="E7458" s="204" t="s">
        <v>712</v>
      </c>
      <c r="F7458" s="205">
        <v>5513</v>
      </c>
      <c r="G7458" s="205">
        <v>7110</v>
      </c>
      <c r="H7458">
        <f t="shared" si="130"/>
        <v>2013</v>
      </c>
    </row>
    <row r="7459" spans="1:8" x14ac:dyDescent="0.3">
      <c r="A7459" s="203">
        <v>41621</v>
      </c>
      <c r="B7459" s="204" t="s">
        <v>509</v>
      </c>
      <c r="C7459" s="204" t="s">
        <v>713</v>
      </c>
      <c r="D7459" s="204" t="s">
        <v>96</v>
      </c>
      <c r="E7459" s="204" t="s">
        <v>712</v>
      </c>
      <c r="F7459" s="205">
        <v>2836.3</v>
      </c>
      <c r="G7459" s="205">
        <v>2961.7000000000003</v>
      </c>
      <c r="H7459">
        <f t="shared" si="130"/>
        <v>2013</v>
      </c>
    </row>
    <row r="7460" spans="1:8" x14ac:dyDescent="0.3">
      <c r="A7460" s="203">
        <v>41621</v>
      </c>
      <c r="B7460" s="204" t="s">
        <v>509</v>
      </c>
      <c r="C7460" s="204" t="s">
        <v>714</v>
      </c>
      <c r="D7460" s="204" t="s">
        <v>96</v>
      </c>
      <c r="E7460" s="204" t="s">
        <v>712</v>
      </c>
      <c r="F7460" s="205">
        <v>488</v>
      </c>
      <c r="G7460" s="205">
        <v>460</v>
      </c>
      <c r="H7460">
        <f t="shared" si="130"/>
        <v>2013</v>
      </c>
    </row>
    <row r="7461" spans="1:8" x14ac:dyDescent="0.3">
      <c r="A7461" s="203">
        <v>41621</v>
      </c>
      <c r="B7461" s="204" t="s">
        <v>509</v>
      </c>
      <c r="C7461" s="204" t="s">
        <v>715</v>
      </c>
      <c r="D7461" s="204" t="s">
        <v>96</v>
      </c>
      <c r="E7461" s="204" t="s">
        <v>712</v>
      </c>
      <c r="F7461" s="205">
        <v>0</v>
      </c>
      <c r="G7461" s="205">
        <v>3421</v>
      </c>
      <c r="H7461">
        <f t="shared" si="130"/>
        <v>2013</v>
      </c>
    </row>
    <row r="7462" spans="1:8" x14ac:dyDescent="0.3">
      <c r="A7462" s="203">
        <v>41621</v>
      </c>
      <c r="B7462" s="204" t="s">
        <v>716</v>
      </c>
      <c r="C7462" s="204" t="s">
        <v>716</v>
      </c>
      <c r="D7462" s="204" t="s">
        <v>96</v>
      </c>
      <c r="E7462" s="204" t="s">
        <v>712</v>
      </c>
      <c r="F7462" s="205">
        <v>895</v>
      </c>
      <c r="G7462" s="205">
        <v>1766</v>
      </c>
      <c r="H7462">
        <f t="shared" si="130"/>
        <v>2013</v>
      </c>
    </row>
    <row r="7463" spans="1:8" x14ac:dyDescent="0.3">
      <c r="A7463" s="203">
        <v>41621</v>
      </c>
      <c r="B7463" s="204" t="s">
        <v>717</v>
      </c>
      <c r="C7463" s="204" t="s">
        <v>718</v>
      </c>
      <c r="D7463" s="204" t="s">
        <v>96</v>
      </c>
      <c r="E7463" s="204" t="s">
        <v>712</v>
      </c>
      <c r="F7463" s="205">
        <v>873</v>
      </c>
      <c r="G7463" s="205">
        <v>1481</v>
      </c>
      <c r="H7463">
        <f t="shared" si="130"/>
        <v>2013</v>
      </c>
    </row>
    <row r="7464" spans="1:8" x14ac:dyDescent="0.3">
      <c r="A7464" s="203">
        <v>41621</v>
      </c>
      <c r="B7464" s="204" t="s">
        <v>717</v>
      </c>
      <c r="C7464" s="204" t="s">
        <v>719</v>
      </c>
      <c r="D7464" s="204" t="s">
        <v>96</v>
      </c>
      <c r="E7464" s="204" t="s">
        <v>712</v>
      </c>
      <c r="F7464" s="205">
        <v>695</v>
      </c>
      <c r="G7464" s="205">
        <v>803</v>
      </c>
      <c r="H7464">
        <f t="shared" si="130"/>
        <v>2013</v>
      </c>
    </row>
    <row r="7465" spans="1:8" x14ac:dyDescent="0.3">
      <c r="A7465" s="203">
        <v>41621</v>
      </c>
      <c r="B7465" s="204" t="s">
        <v>134</v>
      </c>
      <c r="C7465" s="204" t="s">
        <v>134</v>
      </c>
      <c r="D7465" s="204" t="s">
        <v>711</v>
      </c>
      <c r="E7465" s="204" t="s">
        <v>721</v>
      </c>
      <c r="F7465" s="205">
        <v>6242</v>
      </c>
      <c r="G7465" s="205">
        <v>6082</v>
      </c>
      <c r="H7465">
        <f t="shared" si="130"/>
        <v>2013</v>
      </c>
    </row>
    <row r="7466" spans="1:8" x14ac:dyDescent="0.3">
      <c r="A7466" s="203">
        <v>41621</v>
      </c>
      <c r="B7466" s="204" t="s">
        <v>509</v>
      </c>
      <c r="C7466" s="204" t="s">
        <v>713</v>
      </c>
      <c r="D7466" s="204" t="s">
        <v>96</v>
      </c>
      <c r="E7466" s="204" t="s">
        <v>721</v>
      </c>
      <c r="F7466" s="205">
        <v>3479.3</v>
      </c>
      <c r="G7466" s="205">
        <v>2863.3</v>
      </c>
      <c r="H7466">
        <f t="shared" si="130"/>
        <v>2013</v>
      </c>
    </row>
    <row r="7467" spans="1:8" x14ac:dyDescent="0.3">
      <c r="A7467" s="203">
        <v>41621</v>
      </c>
      <c r="B7467" s="204" t="s">
        <v>509</v>
      </c>
      <c r="C7467" s="204" t="s">
        <v>714</v>
      </c>
      <c r="D7467" s="204" t="s">
        <v>96</v>
      </c>
      <c r="E7467" s="204" t="s">
        <v>721</v>
      </c>
      <c r="F7467" s="205">
        <v>542</v>
      </c>
      <c r="G7467" s="205">
        <v>446</v>
      </c>
      <c r="H7467">
        <f t="shared" si="130"/>
        <v>2013</v>
      </c>
    </row>
    <row r="7468" spans="1:8" x14ac:dyDescent="0.3">
      <c r="A7468" s="203">
        <v>41621</v>
      </c>
      <c r="B7468" s="204" t="s">
        <v>509</v>
      </c>
      <c r="C7468" s="204" t="s">
        <v>715</v>
      </c>
      <c r="D7468" s="204" t="s">
        <v>96</v>
      </c>
      <c r="E7468" s="204" t="s">
        <v>721</v>
      </c>
      <c r="F7468" s="205">
        <v>0</v>
      </c>
      <c r="G7468" s="205">
        <v>2161</v>
      </c>
      <c r="H7468">
        <f t="shared" si="130"/>
        <v>2013</v>
      </c>
    </row>
    <row r="7469" spans="1:8" x14ac:dyDescent="0.3">
      <c r="A7469" s="203">
        <v>41621</v>
      </c>
      <c r="B7469" s="204" t="s">
        <v>716</v>
      </c>
      <c r="C7469" s="204" t="s">
        <v>716</v>
      </c>
      <c r="D7469" s="204" t="s">
        <v>96</v>
      </c>
      <c r="E7469" s="204" t="s">
        <v>721</v>
      </c>
      <c r="F7469" s="205">
        <v>1252</v>
      </c>
      <c r="G7469" s="205">
        <v>1312</v>
      </c>
      <c r="H7469">
        <f t="shared" si="130"/>
        <v>2013</v>
      </c>
    </row>
    <row r="7470" spans="1:8" x14ac:dyDescent="0.3">
      <c r="A7470" s="203">
        <v>41621</v>
      </c>
      <c r="B7470" s="204" t="s">
        <v>717</v>
      </c>
      <c r="C7470" s="204" t="s">
        <v>718</v>
      </c>
      <c r="D7470" s="204" t="s">
        <v>96</v>
      </c>
      <c r="E7470" s="204" t="s">
        <v>721</v>
      </c>
      <c r="F7470" s="205">
        <v>572</v>
      </c>
      <c r="G7470" s="205">
        <v>795</v>
      </c>
      <c r="H7470">
        <f t="shared" si="130"/>
        <v>2013</v>
      </c>
    </row>
    <row r="7471" spans="1:8" x14ac:dyDescent="0.3">
      <c r="A7471" s="203">
        <v>41621</v>
      </c>
      <c r="B7471" s="204" t="s">
        <v>717</v>
      </c>
      <c r="C7471" s="204" t="s">
        <v>719</v>
      </c>
      <c r="D7471" s="204" t="s">
        <v>96</v>
      </c>
      <c r="E7471" s="204" t="s">
        <v>721</v>
      </c>
      <c r="F7471" s="205">
        <v>496</v>
      </c>
      <c r="G7471" s="205">
        <v>1036</v>
      </c>
      <c r="H7471">
        <f t="shared" si="130"/>
        <v>2013</v>
      </c>
    </row>
    <row r="7472" spans="1:8" x14ac:dyDescent="0.3">
      <c r="A7472" s="203">
        <v>41621</v>
      </c>
      <c r="B7472" s="204" t="s">
        <v>720</v>
      </c>
      <c r="C7472" s="204" t="s">
        <v>720</v>
      </c>
      <c r="D7472" s="204" t="s">
        <v>96</v>
      </c>
      <c r="E7472" s="204" t="s">
        <v>712</v>
      </c>
      <c r="F7472" s="205">
        <v>259</v>
      </c>
      <c r="G7472" s="205">
        <v>678</v>
      </c>
      <c r="H7472">
        <f t="shared" si="130"/>
        <v>2013</v>
      </c>
    </row>
    <row r="7473" spans="1:8" x14ac:dyDescent="0.3">
      <c r="A7473" s="203">
        <v>41621</v>
      </c>
      <c r="B7473" s="204" t="s">
        <v>720</v>
      </c>
      <c r="C7473" s="204" t="s">
        <v>720</v>
      </c>
      <c r="D7473" s="204" t="s">
        <v>96</v>
      </c>
      <c r="E7473" s="204" t="s">
        <v>721</v>
      </c>
      <c r="F7473" s="205">
        <v>155</v>
      </c>
      <c r="G7473" s="205">
        <v>911</v>
      </c>
      <c r="H7473">
        <f t="shared" si="130"/>
        <v>2013</v>
      </c>
    </row>
    <row r="7474" spans="1:8" x14ac:dyDescent="0.3">
      <c r="A7474" s="203">
        <v>41628</v>
      </c>
      <c r="B7474" s="204" t="s">
        <v>134</v>
      </c>
      <c r="C7474" s="204" t="s">
        <v>134</v>
      </c>
      <c r="D7474" s="204" t="s">
        <v>711</v>
      </c>
      <c r="E7474" s="204" t="s">
        <v>712</v>
      </c>
      <c r="F7474" s="205">
        <v>5489</v>
      </c>
      <c r="G7474" s="205">
        <v>7424</v>
      </c>
      <c r="H7474">
        <f t="shared" si="130"/>
        <v>2013</v>
      </c>
    </row>
    <row r="7475" spans="1:8" x14ac:dyDescent="0.3">
      <c r="A7475" s="203">
        <v>41628</v>
      </c>
      <c r="B7475" s="204" t="s">
        <v>509</v>
      </c>
      <c r="C7475" s="204" t="s">
        <v>713</v>
      </c>
      <c r="D7475" s="204" t="s">
        <v>96</v>
      </c>
      <c r="E7475" s="204" t="s">
        <v>712</v>
      </c>
      <c r="F7475" s="205">
        <v>2951.8</v>
      </c>
      <c r="G7475" s="205">
        <v>3220.3</v>
      </c>
      <c r="H7475">
        <f t="shared" si="130"/>
        <v>2013</v>
      </c>
    </row>
    <row r="7476" spans="1:8" x14ac:dyDescent="0.3">
      <c r="A7476" s="203">
        <v>41628</v>
      </c>
      <c r="B7476" s="204" t="s">
        <v>509</v>
      </c>
      <c r="C7476" s="204" t="s">
        <v>714</v>
      </c>
      <c r="D7476" s="204" t="s">
        <v>96</v>
      </c>
      <c r="E7476" s="204" t="s">
        <v>712</v>
      </c>
      <c r="F7476" s="205">
        <v>354</v>
      </c>
      <c r="G7476" s="205">
        <v>329</v>
      </c>
      <c r="H7476">
        <f t="shared" si="130"/>
        <v>2013</v>
      </c>
    </row>
    <row r="7477" spans="1:8" x14ac:dyDescent="0.3">
      <c r="A7477" s="203">
        <v>41628</v>
      </c>
      <c r="B7477" s="204" t="s">
        <v>509</v>
      </c>
      <c r="C7477" s="204" t="s">
        <v>715</v>
      </c>
      <c r="D7477" s="204" t="s">
        <v>96</v>
      </c>
      <c r="E7477" s="204" t="s">
        <v>712</v>
      </c>
      <c r="F7477" s="205">
        <v>0</v>
      </c>
      <c r="G7477" s="205">
        <v>3313</v>
      </c>
      <c r="H7477">
        <f t="shared" si="130"/>
        <v>2013</v>
      </c>
    </row>
    <row r="7478" spans="1:8" x14ac:dyDescent="0.3">
      <c r="A7478" s="203">
        <v>41628</v>
      </c>
      <c r="B7478" s="204" t="s">
        <v>716</v>
      </c>
      <c r="C7478" s="204" t="s">
        <v>716</v>
      </c>
      <c r="D7478" s="204" t="s">
        <v>96</v>
      </c>
      <c r="E7478" s="204" t="s">
        <v>712</v>
      </c>
      <c r="F7478" s="205">
        <v>730</v>
      </c>
      <c r="G7478" s="205">
        <v>1688</v>
      </c>
      <c r="H7478">
        <f t="shared" si="130"/>
        <v>2013</v>
      </c>
    </row>
    <row r="7479" spans="1:8" x14ac:dyDescent="0.3">
      <c r="A7479" s="203">
        <v>41628</v>
      </c>
      <c r="B7479" s="204" t="s">
        <v>717</v>
      </c>
      <c r="C7479" s="204" t="s">
        <v>718</v>
      </c>
      <c r="D7479" s="204" t="s">
        <v>96</v>
      </c>
      <c r="E7479" s="204" t="s">
        <v>712</v>
      </c>
      <c r="F7479" s="205">
        <v>745</v>
      </c>
      <c r="G7479" s="205">
        <v>1445</v>
      </c>
      <c r="H7479">
        <f t="shared" si="130"/>
        <v>2013</v>
      </c>
    </row>
    <row r="7480" spans="1:8" x14ac:dyDescent="0.3">
      <c r="A7480" s="203">
        <v>41628</v>
      </c>
      <c r="B7480" s="204" t="s">
        <v>717</v>
      </c>
      <c r="C7480" s="204" t="s">
        <v>719</v>
      </c>
      <c r="D7480" s="204" t="s">
        <v>96</v>
      </c>
      <c r="E7480" s="204" t="s">
        <v>712</v>
      </c>
      <c r="F7480" s="205">
        <v>872</v>
      </c>
      <c r="G7480" s="205">
        <v>786</v>
      </c>
      <c r="H7480">
        <f t="shared" si="130"/>
        <v>2013</v>
      </c>
    </row>
    <row r="7481" spans="1:8" x14ac:dyDescent="0.3">
      <c r="A7481" s="203">
        <v>41628</v>
      </c>
      <c r="B7481" s="204" t="s">
        <v>134</v>
      </c>
      <c r="C7481" s="204" t="s">
        <v>134</v>
      </c>
      <c r="D7481" s="204" t="s">
        <v>711</v>
      </c>
      <c r="E7481" s="204" t="s">
        <v>721</v>
      </c>
      <c r="F7481" s="205">
        <v>6676</v>
      </c>
      <c r="G7481" s="205">
        <v>5936</v>
      </c>
      <c r="H7481">
        <f t="shared" si="130"/>
        <v>2013</v>
      </c>
    </row>
    <row r="7482" spans="1:8" x14ac:dyDescent="0.3">
      <c r="A7482" s="203">
        <v>41628</v>
      </c>
      <c r="B7482" s="204" t="s">
        <v>509</v>
      </c>
      <c r="C7482" s="204" t="s">
        <v>713</v>
      </c>
      <c r="D7482" s="204" t="s">
        <v>96</v>
      </c>
      <c r="E7482" s="204" t="s">
        <v>721</v>
      </c>
      <c r="F7482" s="205">
        <v>3901.7000000000003</v>
      </c>
      <c r="G7482" s="205">
        <v>2878.7000000000003</v>
      </c>
      <c r="H7482">
        <f t="shared" si="130"/>
        <v>2013</v>
      </c>
    </row>
    <row r="7483" spans="1:8" x14ac:dyDescent="0.3">
      <c r="A7483" s="203">
        <v>41628</v>
      </c>
      <c r="B7483" s="204" t="s">
        <v>509</v>
      </c>
      <c r="C7483" s="204" t="s">
        <v>714</v>
      </c>
      <c r="D7483" s="204" t="s">
        <v>96</v>
      </c>
      <c r="E7483" s="204" t="s">
        <v>721</v>
      </c>
      <c r="F7483" s="205">
        <v>295</v>
      </c>
      <c r="G7483" s="205">
        <v>331</v>
      </c>
      <c r="H7483">
        <f t="shared" si="130"/>
        <v>2013</v>
      </c>
    </row>
    <row r="7484" spans="1:8" x14ac:dyDescent="0.3">
      <c r="A7484" s="203">
        <v>41628</v>
      </c>
      <c r="B7484" s="204" t="s">
        <v>509</v>
      </c>
      <c r="C7484" s="204" t="s">
        <v>715</v>
      </c>
      <c r="D7484" s="204" t="s">
        <v>96</v>
      </c>
      <c r="E7484" s="204" t="s">
        <v>721</v>
      </c>
      <c r="F7484" s="205">
        <v>0</v>
      </c>
      <c r="G7484" s="205">
        <v>2867</v>
      </c>
      <c r="H7484">
        <f t="shared" si="130"/>
        <v>2013</v>
      </c>
    </row>
    <row r="7485" spans="1:8" x14ac:dyDescent="0.3">
      <c r="A7485" s="203">
        <v>41628</v>
      </c>
      <c r="B7485" s="204" t="s">
        <v>716</v>
      </c>
      <c r="C7485" s="204" t="s">
        <v>716</v>
      </c>
      <c r="D7485" s="204" t="s">
        <v>96</v>
      </c>
      <c r="E7485" s="204" t="s">
        <v>721</v>
      </c>
      <c r="F7485" s="205">
        <v>1605</v>
      </c>
      <c r="G7485" s="205">
        <v>1309</v>
      </c>
      <c r="H7485">
        <f t="shared" si="130"/>
        <v>2013</v>
      </c>
    </row>
    <row r="7486" spans="1:8" x14ac:dyDescent="0.3">
      <c r="A7486" s="203">
        <v>41628</v>
      </c>
      <c r="B7486" s="204" t="s">
        <v>717</v>
      </c>
      <c r="C7486" s="204" t="s">
        <v>718</v>
      </c>
      <c r="D7486" s="204" t="s">
        <v>96</v>
      </c>
      <c r="E7486" s="204" t="s">
        <v>721</v>
      </c>
      <c r="F7486" s="205">
        <v>939</v>
      </c>
      <c r="G7486" s="205">
        <v>897</v>
      </c>
      <c r="H7486">
        <f t="shared" si="130"/>
        <v>2013</v>
      </c>
    </row>
    <row r="7487" spans="1:8" x14ac:dyDescent="0.3">
      <c r="A7487" s="203">
        <v>41628</v>
      </c>
      <c r="B7487" s="204" t="s">
        <v>717</v>
      </c>
      <c r="C7487" s="204" t="s">
        <v>719</v>
      </c>
      <c r="D7487" s="204" t="s">
        <v>96</v>
      </c>
      <c r="E7487" s="204" t="s">
        <v>721</v>
      </c>
      <c r="F7487" s="205">
        <v>328</v>
      </c>
      <c r="G7487" s="205">
        <v>1071</v>
      </c>
      <c r="H7487">
        <f t="shared" si="130"/>
        <v>2013</v>
      </c>
    </row>
    <row r="7488" spans="1:8" x14ac:dyDescent="0.3">
      <c r="A7488" s="203">
        <v>41628</v>
      </c>
      <c r="B7488" s="204" t="s">
        <v>720</v>
      </c>
      <c r="C7488" s="204" t="s">
        <v>720</v>
      </c>
      <c r="D7488" s="204" t="s">
        <v>96</v>
      </c>
      <c r="E7488" s="204" t="s">
        <v>712</v>
      </c>
      <c r="F7488" s="205">
        <v>198</v>
      </c>
      <c r="G7488" s="205">
        <v>616</v>
      </c>
      <c r="H7488">
        <f t="shared" si="130"/>
        <v>2013</v>
      </c>
    </row>
    <row r="7489" spans="1:8" x14ac:dyDescent="0.3">
      <c r="A7489" s="203">
        <v>41628</v>
      </c>
      <c r="B7489" s="204" t="s">
        <v>720</v>
      </c>
      <c r="C7489" s="204" t="s">
        <v>720</v>
      </c>
      <c r="D7489" s="204" t="s">
        <v>96</v>
      </c>
      <c r="E7489" s="204" t="s">
        <v>721</v>
      </c>
      <c r="F7489" s="205">
        <v>125</v>
      </c>
      <c r="G7489" s="205">
        <v>956</v>
      </c>
      <c r="H7489">
        <f t="shared" si="130"/>
        <v>2013</v>
      </c>
    </row>
    <row r="7490" spans="1:8" x14ac:dyDescent="0.3">
      <c r="A7490" s="203">
        <v>41635</v>
      </c>
      <c r="B7490" s="204" t="s">
        <v>134</v>
      </c>
      <c r="C7490" s="204" t="s">
        <v>134</v>
      </c>
      <c r="D7490" s="204" t="s">
        <v>711</v>
      </c>
      <c r="E7490" s="204" t="s">
        <v>712</v>
      </c>
      <c r="F7490" s="205">
        <v>5282</v>
      </c>
      <c r="G7490" s="205">
        <v>7048</v>
      </c>
      <c r="H7490">
        <f t="shared" si="130"/>
        <v>2013</v>
      </c>
    </row>
    <row r="7491" spans="1:8" x14ac:dyDescent="0.3">
      <c r="A7491" s="203">
        <v>41635</v>
      </c>
      <c r="B7491" s="204" t="s">
        <v>509</v>
      </c>
      <c r="C7491" s="204" t="s">
        <v>713</v>
      </c>
      <c r="D7491" s="204" t="s">
        <v>96</v>
      </c>
      <c r="E7491" s="204" t="s">
        <v>712</v>
      </c>
      <c r="F7491" s="205">
        <v>2831.7000000000003</v>
      </c>
      <c r="G7491" s="205">
        <v>3329.5000000000005</v>
      </c>
      <c r="H7491">
        <f t="shared" ref="H7491:H7554" si="131">YEAR(A7491)</f>
        <v>2013</v>
      </c>
    </row>
    <row r="7492" spans="1:8" x14ac:dyDescent="0.3">
      <c r="A7492" s="203">
        <v>41635</v>
      </c>
      <c r="B7492" s="204" t="s">
        <v>509</v>
      </c>
      <c r="C7492" s="204" t="s">
        <v>714</v>
      </c>
      <c r="D7492" s="204" t="s">
        <v>96</v>
      </c>
      <c r="E7492" s="204" t="s">
        <v>712</v>
      </c>
      <c r="F7492" s="205">
        <v>509</v>
      </c>
      <c r="G7492" s="205">
        <v>367</v>
      </c>
      <c r="H7492">
        <f t="shared" si="131"/>
        <v>2013</v>
      </c>
    </row>
    <row r="7493" spans="1:8" x14ac:dyDescent="0.3">
      <c r="A7493" s="203">
        <v>41635</v>
      </c>
      <c r="B7493" s="204" t="s">
        <v>509</v>
      </c>
      <c r="C7493" s="204" t="s">
        <v>715</v>
      </c>
      <c r="D7493" s="204" t="s">
        <v>96</v>
      </c>
      <c r="E7493" s="204" t="s">
        <v>712</v>
      </c>
      <c r="F7493" s="205">
        <v>0</v>
      </c>
      <c r="G7493" s="205">
        <v>3072</v>
      </c>
      <c r="H7493">
        <f t="shared" si="131"/>
        <v>2013</v>
      </c>
    </row>
    <row r="7494" spans="1:8" x14ac:dyDescent="0.3">
      <c r="A7494" s="203">
        <v>41635</v>
      </c>
      <c r="B7494" s="204" t="s">
        <v>716</v>
      </c>
      <c r="C7494" s="204" t="s">
        <v>716</v>
      </c>
      <c r="D7494" s="204" t="s">
        <v>96</v>
      </c>
      <c r="E7494" s="204" t="s">
        <v>712</v>
      </c>
      <c r="F7494" s="205">
        <v>847</v>
      </c>
      <c r="G7494" s="205">
        <v>1641</v>
      </c>
      <c r="H7494">
        <f t="shared" si="131"/>
        <v>2013</v>
      </c>
    </row>
    <row r="7495" spans="1:8" x14ac:dyDescent="0.3">
      <c r="A7495" s="203">
        <v>41635</v>
      </c>
      <c r="B7495" s="204" t="s">
        <v>717</v>
      </c>
      <c r="C7495" s="204" t="s">
        <v>718</v>
      </c>
      <c r="D7495" s="204" t="s">
        <v>96</v>
      </c>
      <c r="E7495" s="204" t="s">
        <v>712</v>
      </c>
      <c r="F7495" s="205">
        <v>839</v>
      </c>
      <c r="G7495" s="205">
        <v>1427</v>
      </c>
      <c r="H7495">
        <f t="shared" si="131"/>
        <v>2013</v>
      </c>
    </row>
    <row r="7496" spans="1:8" x14ac:dyDescent="0.3">
      <c r="A7496" s="203">
        <v>41635</v>
      </c>
      <c r="B7496" s="204" t="s">
        <v>717</v>
      </c>
      <c r="C7496" s="204" t="s">
        <v>719</v>
      </c>
      <c r="D7496" s="204" t="s">
        <v>96</v>
      </c>
      <c r="E7496" s="204" t="s">
        <v>712</v>
      </c>
      <c r="F7496" s="205">
        <v>671</v>
      </c>
      <c r="G7496" s="205">
        <v>667</v>
      </c>
      <c r="H7496">
        <f t="shared" si="131"/>
        <v>2013</v>
      </c>
    </row>
    <row r="7497" spans="1:8" x14ac:dyDescent="0.3">
      <c r="A7497" s="203">
        <v>41635</v>
      </c>
      <c r="B7497" s="204" t="s">
        <v>134</v>
      </c>
      <c r="C7497" s="204" t="s">
        <v>134</v>
      </c>
      <c r="D7497" s="204" t="s">
        <v>711</v>
      </c>
      <c r="E7497" s="204" t="s">
        <v>721</v>
      </c>
      <c r="F7497" s="205">
        <v>6615</v>
      </c>
      <c r="G7497" s="205">
        <v>6089</v>
      </c>
      <c r="H7497">
        <f t="shared" si="131"/>
        <v>2013</v>
      </c>
    </row>
    <row r="7498" spans="1:8" x14ac:dyDescent="0.3">
      <c r="A7498" s="203">
        <v>41635</v>
      </c>
      <c r="B7498" s="204" t="s">
        <v>509</v>
      </c>
      <c r="C7498" s="204" t="s">
        <v>713</v>
      </c>
      <c r="D7498" s="204" t="s">
        <v>96</v>
      </c>
      <c r="E7498" s="204" t="s">
        <v>721</v>
      </c>
      <c r="F7498" s="205">
        <v>3820.3</v>
      </c>
      <c r="G7498" s="205">
        <v>2579.5</v>
      </c>
      <c r="H7498">
        <f t="shared" si="131"/>
        <v>2013</v>
      </c>
    </row>
    <row r="7499" spans="1:8" x14ac:dyDescent="0.3">
      <c r="A7499" s="203">
        <v>41635</v>
      </c>
      <c r="B7499" s="204" t="s">
        <v>509</v>
      </c>
      <c r="C7499" s="204" t="s">
        <v>714</v>
      </c>
      <c r="D7499" s="204" t="s">
        <v>96</v>
      </c>
      <c r="E7499" s="204" t="s">
        <v>721</v>
      </c>
      <c r="F7499" s="205">
        <v>462</v>
      </c>
      <c r="G7499" s="205">
        <v>444</v>
      </c>
      <c r="H7499">
        <f t="shared" si="131"/>
        <v>2013</v>
      </c>
    </row>
    <row r="7500" spans="1:8" x14ac:dyDescent="0.3">
      <c r="A7500" s="203">
        <v>41635</v>
      </c>
      <c r="B7500" s="204" t="s">
        <v>509</v>
      </c>
      <c r="C7500" s="204" t="s">
        <v>715</v>
      </c>
      <c r="D7500" s="204" t="s">
        <v>96</v>
      </c>
      <c r="E7500" s="204" t="s">
        <v>721</v>
      </c>
      <c r="F7500" s="205">
        <v>0</v>
      </c>
      <c r="G7500" s="205">
        <v>2916</v>
      </c>
      <c r="H7500">
        <f t="shared" si="131"/>
        <v>2013</v>
      </c>
    </row>
    <row r="7501" spans="1:8" x14ac:dyDescent="0.3">
      <c r="A7501" s="203">
        <v>41635</v>
      </c>
      <c r="B7501" s="204" t="s">
        <v>716</v>
      </c>
      <c r="C7501" s="204" t="s">
        <v>716</v>
      </c>
      <c r="D7501" s="204" t="s">
        <v>96</v>
      </c>
      <c r="E7501" s="204" t="s">
        <v>721</v>
      </c>
      <c r="F7501" s="205">
        <v>1755</v>
      </c>
      <c r="G7501" s="205">
        <v>1708</v>
      </c>
      <c r="H7501">
        <f t="shared" si="131"/>
        <v>2013</v>
      </c>
    </row>
    <row r="7502" spans="1:8" x14ac:dyDescent="0.3">
      <c r="A7502" s="203">
        <v>41635</v>
      </c>
      <c r="B7502" s="204" t="s">
        <v>717</v>
      </c>
      <c r="C7502" s="204" t="s">
        <v>718</v>
      </c>
      <c r="D7502" s="204" t="s">
        <v>96</v>
      </c>
      <c r="E7502" s="204" t="s">
        <v>721</v>
      </c>
      <c r="F7502" s="205">
        <v>757</v>
      </c>
      <c r="G7502" s="205">
        <v>844</v>
      </c>
      <c r="H7502">
        <f t="shared" si="131"/>
        <v>2013</v>
      </c>
    </row>
    <row r="7503" spans="1:8" x14ac:dyDescent="0.3">
      <c r="A7503" s="203">
        <v>41635</v>
      </c>
      <c r="B7503" s="204" t="s">
        <v>717</v>
      </c>
      <c r="C7503" s="204" t="s">
        <v>719</v>
      </c>
      <c r="D7503" s="204" t="s">
        <v>96</v>
      </c>
      <c r="E7503" s="204" t="s">
        <v>721</v>
      </c>
      <c r="F7503" s="205">
        <v>647</v>
      </c>
      <c r="G7503" s="205">
        <v>1026</v>
      </c>
      <c r="H7503">
        <f t="shared" si="131"/>
        <v>2013</v>
      </c>
    </row>
    <row r="7504" spans="1:8" x14ac:dyDescent="0.3">
      <c r="A7504" s="203">
        <v>41635</v>
      </c>
      <c r="B7504" s="204" t="s">
        <v>720</v>
      </c>
      <c r="C7504" s="204" t="s">
        <v>720</v>
      </c>
      <c r="D7504" s="204" t="s">
        <v>96</v>
      </c>
      <c r="E7504" s="204" t="s">
        <v>712</v>
      </c>
      <c r="F7504" s="205">
        <v>192</v>
      </c>
      <c r="G7504" s="205">
        <v>612</v>
      </c>
      <c r="H7504">
        <f t="shared" si="131"/>
        <v>2013</v>
      </c>
    </row>
    <row r="7505" spans="1:8" x14ac:dyDescent="0.3">
      <c r="A7505" s="203">
        <v>41635</v>
      </c>
      <c r="B7505" s="204" t="s">
        <v>720</v>
      </c>
      <c r="C7505" s="204" t="s">
        <v>720</v>
      </c>
      <c r="D7505" s="204" t="s">
        <v>96</v>
      </c>
      <c r="E7505" s="204" t="s">
        <v>721</v>
      </c>
      <c r="F7505" s="205">
        <v>8</v>
      </c>
      <c r="G7505" s="205">
        <v>868</v>
      </c>
      <c r="H7505">
        <f t="shared" si="131"/>
        <v>2013</v>
      </c>
    </row>
    <row r="7506" spans="1:8" x14ac:dyDescent="0.3">
      <c r="A7506" s="203">
        <v>41642</v>
      </c>
      <c r="B7506" s="204" t="s">
        <v>134</v>
      </c>
      <c r="C7506" s="204" t="s">
        <v>134</v>
      </c>
      <c r="D7506" s="204" t="s">
        <v>711</v>
      </c>
      <c r="E7506" s="204" t="s">
        <v>712</v>
      </c>
      <c r="F7506" s="205">
        <v>5418</v>
      </c>
      <c r="G7506" s="205">
        <v>6895</v>
      </c>
      <c r="H7506">
        <f t="shared" si="131"/>
        <v>2014</v>
      </c>
    </row>
    <row r="7507" spans="1:8" x14ac:dyDescent="0.3">
      <c r="A7507" s="203">
        <v>41642</v>
      </c>
      <c r="B7507" s="204" t="s">
        <v>509</v>
      </c>
      <c r="C7507" s="204" t="s">
        <v>713</v>
      </c>
      <c r="D7507" s="204" t="s">
        <v>96</v>
      </c>
      <c r="E7507" s="204" t="s">
        <v>712</v>
      </c>
      <c r="F7507" s="205">
        <v>2897.9</v>
      </c>
      <c r="G7507" s="205">
        <v>3566.9</v>
      </c>
      <c r="H7507">
        <f t="shared" si="131"/>
        <v>2014</v>
      </c>
    </row>
    <row r="7508" spans="1:8" x14ac:dyDescent="0.3">
      <c r="A7508" s="203">
        <v>41642</v>
      </c>
      <c r="B7508" s="204" t="s">
        <v>509</v>
      </c>
      <c r="C7508" s="204" t="s">
        <v>714</v>
      </c>
      <c r="D7508" s="204" t="s">
        <v>96</v>
      </c>
      <c r="E7508" s="204" t="s">
        <v>712</v>
      </c>
      <c r="F7508" s="205">
        <v>396</v>
      </c>
      <c r="G7508" s="205">
        <v>531</v>
      </c>
      <c r="H7508">
        <f t="shared" si="131"/>
        <v>2014</v>
      </c>
    </row>
    <row r="7509" spans="1:8" x14ac:dyDescent="0.3">
      <c r="A7509" s="203">
        <v>41642</v>
      </c>
      <c r="B7509" s="204" t="s">
        <v>509</v>
      </c>
      <c r="C7509" s="204" t="s">
        <v>715</v>
      </c>
      <c r="D7509" s="204" t="s">
        <v>96</v>
      </c>
      <c r="E7509" s="204" t="s">
        <v>712</v>
      </c>
      <c r="F7509" s="205">
        <v>0</v>
      </c>
      <c r="G7509" s="205">
        <v>3162</v>
      </c>
      <c r="H7509">
        <f t="shared" si="131"/>
        <v>2014</v>
      </c>
    </row>
    <row r="7510" spans="1:8" x14ac:dyDescent="0.3">
      <c r="A7510" s="203">
        <v>41642</v>
      </c>
      <c r="B7510" s="204" t="s">
        <v>716</v>
      </c>
      <c r="C7510" s="204" t="s">
        <v>716</v>
      </c>
      <c r="D7510" s="204" t="s">
        <v>96</v>
      </c>
      <c r="E7510" s="204" t="s">
        <v>712</v>
      </c>
      <c r="F7510" s="205">
        <v>873</v>
      </c>
      <c r="G7510" s="205">
        <v>1794</v>
      </c>
      <c r="H7510">
        <f t="shared" si="131"/>
        <v>2014</v>
      </c>
    </row>
    <row r="7511" spans="1:8" x14ac:dyDescent="0.3">
      <c r="A7511" s="203">
        <v>41642</v>
      </c>
      <c r="B7511" s="204" t="s">
        <v>717</v>
      </c>
      <c r="C7511" s="204" t="s">
        <v>718</v>
      </c>
      <c r="D7511" s="204" t="s">
        <v>96</v>
      </c>
      <c r="E7511" s="204" t="s">
        <v>712</v>
      </c>
      <c r="F7511" s="205">
        <v>706</v>
      </c>
      <c r="G7511" s="205">
        <v>1404</v>
      </c>
      <c r="H7511">
        <f t="shared" si="131"/>
        <v>2014</v>
      </c>
    </row>
    <row r="7512" spans="1:8" x14ac:dyDescent="0.3">
      <c r="A7512" s="203">
        <v>41642</v>
      </c>
      <c r="B7512" s="204" t="s">
        <v>717</v>
      </c>
      <c r="C7512" s="204" t="s">
        <v>719</v>
      </c>
      <c r="D7512" s="204" t="s">
        <v>96</v>
      </c>
      <c r="E7512" s="204" t="s">
        <v>712</v>
      </c>
      <c r="F7512" s="205">
        <v>804</v>
      </c>
      <c r="G7512" s="205">
        <v>822</v>
      </c>
      <c r="H7512">
        <f t="shared" si="131"/>
        <v>2014</v>
      </c>
    </row>
    <row r="7513" spans="1:8" x14ac:dyDescent="0.3">
      <c r="A7513" s="203">
        <v>41642</v>
      </c>
      <c r="B7513" s="204" t="s">
        <v>134</v>
      </c>
      <c r="C7513" s="204" t="s">
        <v>134</v>
      </c>
      <c r="D7513" s="204" t="s">
        <v>711</v>
      </c>
      <c r="E7513" s="204" t="s">
        <v>721</v>
      </c>
      <c r="F7513" s="205">
        <v>6681</v>
      </c>
      <c r="G7513" s="205">
        <v>6515</v>
      </c>
      <c r="H7513">
        <f t="shared" si="131"/>
        <v>2014</v>
      </c>
    </row>
    <row r="7514" spans="1:8" x14ac:dyDescent="0.3">
      <c r="A7514" s="203">
        <v>41642</v>
      </c>
      <c r="B7514" s="204" t="s">
        <v>509</v>
      </c>
      <c r="C7514" s="204" t="s">
        <v>713</v>
      </c>
      <c r="D7514" s="204" t="s">
        <v>96</v>
      </c>
      <c r="E7514" s="204" t="s">
        <v>721</v>
      </c>
      <c r="F7514" s="205">
        <v>4178.9000000000005</v>
      </c>
      <c r="G7514" s="205">
        <v>2770.9</v>
      </c>
      <c r="H7514">
        <f t="shared" si="131"/>
        <v>2014</v>
      </c>
    </row>
    <row r="7515" spans="1:8" x14ac:dyDescent="0.3">
      <c r="A7515" s="203">
        <v>41642</v>
      </c>
      <c r="B7515" s="204" t="s">
        <v>509</v>
      </c>
      <c r="C7515" s="204" t="s">
        <v>714</v>
      </c>
      <c r="D7515" s="204" t="s">
        <v>96</v>
      </c>
      <c r="E7515" s="204" t="s">
        <v>721</v>
      </c>
      <c r="F7515" s="205">
        <v>352</v>
      </c>
      <c r="G7515" s="205">
        <v>472</v>
      </c>
      <c r="H7515">
        <f t="shared" si="131"/>
        <v>2014</v>
      </c>
    </row>
    <row r="7516" spans="1:8" x14ac:dyDescent="0.3">
      <c r="A7516" s="203">
        <v>41642</v>
      </c>
      <c r="B7516" s="204" t="s">
        <v>509</v>
      </c>
      <c r="C7516" s="204" t="s">
        <v>715</v>
      </c>
      <c r="D7516" s="204" t="s">
        <v>96</v>
      </c>
      <c r="E7516" s="204" t="s">
        <v>721</v>
      </c>
      <c r="F7516" s="205">
        <v>0</v>
      </c>
      <c r="G7516" s="205">
        <v>3334</v>
      </c>
      <c r="H7516">
        <f t="shared" si="131"/>
        <v>2014</v>
      </c>
    </row>
    <row r="7517" spans="1:8" x14ac:dyDescent="0.3">
      <c r="A7517" s="203">
        <v>41642</v>
      </c>
      <c r="B7517" s="204" t="s">
        <v>716</v>
      </c>
      <c r="C7517" s="204" t="s">
        <v>716</v>
      </c>
      <c r="D7517" s="204" t="s">
        <v>96</v>
      </c>
      <c r="E7517" s="204" t="s">
        <v>721</v>
      </c>
      <c r="F7517" s="205">
        <v>1613</v>
      </c>
      <c r="G7517" s="205">
        <v>1713</v>
      </c>
      <c r="H7517">
        <f t="shared" si="131"/>
        <v>2014</v>
      </c>
    </row>
    <row r="7518" spans="1:8" x14ac:dyDescent="0.3">
      <c r="A7518" s="203">
        <v>41642</v>
      </c>
      <c r="B7518" s="204" t="s">
        <v>717</v>
      </c>
      <c r="C7518" s="204" t="s">
        <v>718</v>
      </c>
      <c r="D7518" s="204" t="s">
        <v>96</v>
      </c>
      <c r="E7518" s="204" t="s">
        <v>721</v>
      </c>
      <c r="F7518" s="205">
        <v>827</v>
      </c>
      <c r="G7518" s="205">
        <v>930</v>
      </c>
      <c r="H7518">
        <f t="shared" si="131"/>
        <v>2014</v>
      </c>
    </row>
    <row r="7519" spans="1:8" x14ac:dyDescent="0.3">
      <c r="A7519" s="203">
        <v>41642</v>
      </c>
      <c r="B7519" s="204" t="s">
        <v>717</v>
      </c>
      <c r="C7519" s="204" t="s">
        <v>719</v>
      </c>
      <c r="D7519" s="204" t="s">
        <v>96</v>
      </c>
      <c r="E7519" s="204" t="s">
        <v>721</v>
      </c>
      <c r="F7519" s="205">
        <v>831</v>
      </c>
      <c r="G7519" s="205">
        <v>1177</v>
      </c>
      <c r="H7519">
        <f t="shared" si="131"/>
        <v>2014</v>
      </c>
    </row>
    <row r="7520" spans="1:8" x14ac:dyDescent="0.3">
      <c r="A7520" s="203">
        <v>41642</v>
      </c>
      <c r="B7520" s="204" t="s">
        <v>720</v>
      </c>
      <c r="C7520" s="204" t="s">
        <v>720</v>
      </c>
      <c r="D7520" s="204" t="s">
        <v>96</v>
      </c>
      <c r="E7520" s="204" t="s">
        <v>712</v>
      </c>
      <c r="F7520" s="205">
        <v>185</v>
      </c>
      <c r="G7520" s="205">
        <v>546</v>
      </c>
      <c r="H7520">
        <f t="shared" si="131"/>
        <v>2014</v>
      </c>
    </row>
    <row r="7521" spans="1:8" x14ac:dyDescent="0.3">
      <c r="A7521" s="203">
        <v>41642</v>
      </c>
      <c r="B7521" s="204" t="s">
        <v>720</v>
      </c>
      <c r="C7521" s="204" t="s">
        <v>720</v>
      </c>
      <c r="D7521" s="204" t="s">
        <v>96</v>
      </c>
      <c r="E7521" s="204" t="s">
        <v>721</v>
      </c>
      <c r="F7521" s="205">
        <v>88</v>
      </c>
      <c r="G7521" s="205">
        <v>859</v>
      </c>
      <c r="H7521">
        <f t="shared" si="131"/>
        <v>2014</v>
      </c>
    </row>
    <row r="7522" spans="1:8" x14ac:dyDescent="0.3">
      <c r="A7522" s="203">
        <v>41649</v>
      </c>
      <c r="B7522" s="204" t="s">
        <v>134</v>
      </c>
      <c r="C7522" s="204" t="s">
        <v>134</v>
      </c>
      <c r="D7522" s="204" t="s">
        <v>711</v>
      </c>
      <c r="E7522" s="204" t="s">
        <v>712</v>
      </c>
      <c r="F7522" s="205">
        <v>5170</v>
      </c>
      <c r="G7522" s="205">
        <v>6678</v>
      </c>
      <c r="H7522">
        <f t="shared" si="131"/>
        <v>2014</v>
      </c>
    </row>
    <row r="7523" spans="1:8" x14ac:dyDescent="0.3">
      <c r="A7523" s="203">
        <v>41649</v>
      </c>
      <c r="B7523" s="204" t="s">
        <v>509</v>
      </c>
      <c r="C7523" s="204" t="s">
        <v>713</v>
      </c>
      <c r="D7523" s="204" t="s">
        <v>96</v>
      </c>
      <c r="E7523" s="204" t="s">
        <v>712</v>
      </c>
      <c r="F7523" s="205">
        <v>2758.5</v>
      </c>
      <c r="G7523" s="205">
        <v>3702.4</v>
      </c>
      <c r="H7523">
        <f t="shared" si="131"/>
        <v>2014</v>
      </c>
    </row>
    <row r="7524" spans="1:8" x14ac:dyDescent="0.3">
      <c r="A7524" s="203">
        <v>41649</v>
      </c>
      <c r="B7524" s="204" t="s">
        <v>509</v>
      </c>
      <c r="C7524" s="204" t="s">
        <v>714</v>
      </c>
      <c r="D7524" s="204" t="s">
        <v>96</v>
      </c>
      <c r="E7524" s="204" t="s">
        <v>712</v>
      </c>
      <c r="F7524" s="205">
        <v>375</v>
      </c>
      <c r="G7524" s="205">
        <v>375</v>
      </c>
      <c r="H7524">
        <f t="shared" si="131"/>
        <v>2014</v>
      </c>
    </row>
    <row r="7525" spans="1:8" x14ac:dyDescent="0.3">
      <c r="A7525" s="203">
        <v>41649</v>
      </c>
      <c r="B7525" s="204" t="s">
        <v>509</v>
      </c>
      <c r="C7525" s="204" t="s">
        <v>715</v>
      </c>
      <c r="D7525" s="204" t="s">
        <v>96</v>
      </c>
      <c r="E7525" s="204" t="s">
        <v>712</v>
      </c>
      <c r="F7525" s="205">
        <v>0</v>
      </c>
      <c r="G7525" s="205">
        <v>3499</v>
      </c>
      <c r="H7525">
        <f t="shared" si="131"/>
        <v>2014</v>
      </c>
    </row>
    <row r="7526" spans="1:8" x14ac:dyDescent="0.3">
      <c r="A7526" s="203">
        <v>41649</v>
      </c>
      <c r="B7526" s="204" t="s">
        <v>716</v>
      </c>
      <c r="C7526" s="204" t="s">
        <v>716</v>
      </c>
      <c r="D7526" s="204" t="s">
        <v>96</v>
      </c>
      <c r="E7526" s="204" t="s">
        <v>712</v>
      </c>
      <c r="F7526" s="205">
        <v>791</v>
      </c>
      <c r="G7526" s="205">
        <v>1831</v>
      </c>
      <c r="H7526">
        <f t="shared" si="131"/>
        <v>2014</v>
      </c>
    </row>
    <row r="7527" spans="1:8" x14ac:dyDescent="0.3">
      <c r="A7527" s="203">
        <v>41649</v>
      </c>
      <c r="B7527" s="204" t="s">
        <v>717</v>
      </c>
      <c r="C7527" s="204" t="s">
        <v>718</v>
      </c>
      <c r="D7527" s="204" t="s">
        <v>96</v>
      </c>
      <c r="E7527" s="204" t="s">
        <v>712</v>
      </c>
      <c r="F7527" s="205">
        <v>578</v>
      </c>
      <c r="G7527" s="205">
        <v>1341</v>
      </c>
      <c r="H7527">
        <f t="shared" si="131"/>
        <v>2014</v>
      </c>
    </row>
    <row r="7528" spans="1:8" x14ac:dyDescent="0.3">
      <c r="A7528" s="203">
        <v>41649</v>
      </c>
      <c r="B7528" s="204" t="s">
        <v>717</v>
      </c>
      <c r="C7528" s="204" t="s">
        <v>719</v>
      </c>
      <c r="D7528" s="204" t="s">
        <v>96</v>
      </c>
      <c r="E7528" s="204" t="s">
        <v>712</v>
      </c>
      <c r="F7528" s="205">
        <v>728</v>
      </c>
      <c r="G7528" s="205">
        <v>799</v>
      </c>
      <c r="H7528">
        <f t="shared" si="131"/>
        <v>2014</v>
      </c>
    </row>
    <row r="7529" spans="1:8" x14ac:dyDescent="0.3">
      <c r="A7529" s="203">
        <v>41649</v>
      </c>
      <c r="B7529" s="204" t="s">
        <v>134</v>
      </c>
      <c r="C7529" s="204" t="s">
        <v>134</v>
      </c>
      <c r="D7529" s="204" t="s">
        <v>711</v>
      </c>
      <c r="E7529" s="204" t="s">
        <v>721</v>
      </c>
      <c r="F7529" s="205">
        <v>6798</v>
      </c>
      <c r="G7529" s="205">
        <v>6235</v>
      </c>
      <c r="H7529">
        <f t="shared" si="131"/>
        <v>2014</v>
      </c>
    </row>
    <row r="7530" spans="1:8" x14ac:dyDescent="0.3">
      <c r="A7530" s="203">
        <v>41649</v>
      </c>
      <c r="B7530" s="204" t="s">
        <v>509</v>
      </c>
      <c r="C7530" s="204" t="s">
        <v>713</v>
      </c>
      <c r="D7530" s="204" t="s">
        <v>96</v>
      </c>
      <c r="E7530" s="204" t="s">
        <v>721</v>
      </c>
      <c r="F7530" s="205">
        <v>4472.6000000000004</v>
      </c>
      <c r="G7530" s="205">
        <v>3201.0000000000005</v>
      </c>
      <c r="H7530">
        <f t="shared" si="131"/>
        <v>2014</v>
      </c>
    </row>
    <row r="7531" spans="1:8" x14ac:dyDescent="0.3">
      <c r="A7531" s="203">
        <v>41649</v>
      </c>
      <c r="B7531" s="204" t="s">
        <v>509</v>
      </c>
      <c r="C7531" s="204" t="s">
        <v>714</v>
      </c>
      <c r="D7531" s="204" t="s">
        <v>96</v>
      </c>
      <c r="E7531" s="204" t="s">
        <v>721</v>
      </c>
      <c r="F7531" s="205">
        <v>399</v>
      </c>
      <c r="G7531" s="205">
        <v>509</v>
      </c>
      <c r="H7531">
        <f t="shared" si="131"/>
        <v>2014</v>
      </c>
    </row>
    <row r="7532" spans="1:8" x14ac:dyDescent="0.3">
      <c r="A7532" s="203">
        <v>41649</v>
      </c>
      <c r="B7532" s="204" t="s">
        <v>509</v>
      </c>
      <c r="C7532" s="204" t="s">
        <v>715</v>
      </c>
      <c r="D7532" s="204" t="s">
        <v>96</v>
      </c>
      <c r="E7532" s="204" t="s">
        <v>721</v>
      </c>
      <c r="F7532" s="205">
        <v>0</v>
      </c>
      <c r="G7532" s="205">
        <v>3505</v>
      </c>
      <c r="H7532">
        <f t="shared" si="131"/>
        <v>2014</v>
      </c>
    </row>
    <row r="7533" spans="1:8" x14ac:dyDescent="0.3">
      <c r="A7533" s="203">
        <v>41649</v>
      </c>
      <c r="B7533" s="204" t="s">
        <v>716</v>
      </c>
      <c r="C7533" s="204" t="s">
        <v>716</v>
      </c>
      <c r="D7533" s="204" t="s">
        <v>96</v>
      </c>
      <c r="E7533" s="204" t="s">
        <v>721</v>
      </c>
      <c r="F7533" s="205">
        <v>1521</v>
      </c>
      <c r="G7533" s="205">
        <v>1881</v>
      </c>
      <c r="H7533">
        <f t="shared" si="131"/>
        <v>2014</v>
      </c>
    </row>
    <row r="7534" spans="1:8" x14ac:dyDescent="0.3">
      <c r="A7534" s="203">
        <v>41649</v>
      </c>
      <c r="B7534" s="204" t="s">
        <v>717</v>
      </c>
      <c r="C7534" s="204" t="s">
        <v>718</v>
      </c>
      <c r="D7534" s="204" t="s">
        <v>96</v>
      </c>
      <c r="E7534" s="204" t="s">
        <v>721</v>
      </c>
      <c r="F7534" s="205">
        <v>707</v>
      </c>
      <c r="G7534" s="205">
        <v>782</v>
      </c>
      <c r="H7534">
        <f t="shared" si="131"/>
        <v>2014</v>
      </c>
    </row>
    <row r="7535" spans="1:8" x14ac:dyDescent="0.3">
      <c r="A7535" s="203">
        <v>41649</v>
      </c>
      <c r="B7535" s="204" t="s">
        <v>717</v>
      </c>
      <c r="C7535" s="204" t="s">
        <v>719</v>
      </c>
      <c r="D7535" s="204" t="s">
        <v>96</v>
      </c>
      <c r="E7535" s="204" t="s">
        <v>721</v>
      </c>
      <c r="F7535" s="205">
        <v>661</v>
      </c>
      <c r="G7535" s="205">
        <v>998</v>
      </c>
      <c r="H7535">
        <f t="shared" si="131"/>
        <v>2014</v>
      </c>
    </row>
    <row r="7536" spans="1:8" x14ac:dyDescent="0.3">
      <c r="A7536" s="203">
        <v>41649</v>
      </c>
      <c r="B7536" s="204" t="s">
        <v>720</v>
      </c>
      <c r="C7536" s="204" t="s">
        <v>720</v>
      </c>
      <c r="D7536" s="204" t="s">
        <v>96</v>
      </c>
      <c r="E7536" s="204" t="s">
        <v>712</v>
      </c>
      <c r="F7536" s="205">
        <v>216</v>
      </c>
      <c r="G7536" s="205">
        <v>627</v>
      </c>
      <c r="H7536">
        <f t="shared" si="131"/>
        <v>2014</v>
      </c>
    </row>
    <row r="7537" spans="1:8" x14ac:dyDescent="0.3">
      <c r="A7537" s="203">
        <v>41649</v>
      </c>
      <c r="B7537" s="204" t="s">
        <v>720</v>
      </c>
      <c r="C7537" s="204" t="s">
        <v>720</v>
      </c>
      <c r="D7537" s="204" t="s">
        <v>96</v>
      </c>
      <c r="E7537" s="204" t="s">
        <v>721</v>
      </c>
      <c r="F7537" s="205">
        <v>-55</v>
      </c>
      <c r="G7537" s="205">
        <v>745</v>
      </c>
      <c r="H7537">
        <f t="shared" si="131"/>
        <v>2014</v>
      </c>
    </row>
    <row r="7538" spans="1:8" x14ac:dyDescent="0.3">
      <c r="A7538" s="203">
        <v>41656</v>
      </c>
      <c r="B7538" s="204" t="s">
        <v>134</v>
      </c>
      <c r="C7538" s="204" t="s">
        <v>134</v>
      </c>
      <c r="D7538" s="204" t="s">
        <v>711</v>
      </c>
      <c r="E7538" s="204" t="s">
        <v>712</v>
      </c>
      <c r="F7538" s="205">
        <v>5162</v>
      </c>
      <c r="G7538" s="205">
        <v>7288</v>
      </c>
      <c r="H7538">
        <f t="shared" si="131"/>
        <v>2014</v>
      </c>
    </row>
    <row r="7539" spans="1:8" x14ac:dyDescent="0.3">
      <c r="A7539" s="203">
        <v>41656</v>
      </c>
      <c r="B7539" s="204" t="s">
        <v>509</v>
      </c>
      <c r="C7539" s="204" t="s">
        <v>713</v>
      </c>
      <c r="D7539" s="204" t="s">
        <v>96</v>
      </c>
      <c r="E7539" s="204" t="s">
        <v>712</v>
      </c>
      <c r="F7539" s="205">
        <v>2530.5</v>
      </c>
      <c r="G7539" s="205">
        <v>3946.4</v>
      </c>
      <c r="H7539">
        <f t="shared" si="131"/>
        <v>2014</v>
      </c>
    </row>
    <row r="7540" spans="1:8" x14ac:dyDescent="0.3">
      <c r="A7540" s="203">
        <v>41656</v>
      </c>
      <c r="B7540" s="204" t="s">
        <v>509</v>
      </c>
      <c r="C7540" s="204" t="s">
        <v>714</v>
      </c>
      <c r="D7540" s="204" t="s">
        <v>96</v>
      </c>
      <c r="E7540" s="204" t="s">
        <v>712</v>
      </c>
      <c r="F7540" s="205">
        <v>508</v>
      </c>
      <c r="G7540" s="205">
        <v>632</v>
      </c>
      <c r="H7540">
        <f t="shared" si="131"/>
        <v>2014</v>
      </c>
    </row>
    <row r="7541" spans="1:8" x14ac:dyDescent="0.3">
      <c r="A7541" s="203">
        <v>41656</v>
      </c>
      <c r="B7541" s="204" t="s">
        <v>509</v>
      </c>
      <c r="C7541" s="204" t="s">
        <v>715</v>
      </c>
      <c r="D7541" s="204" t="s">
        <v>96</v>
      </c>
      <c r="E7541" s="204" t="s">
        <v>712</v>
      </c>
      <c r="F7541" s="205">
        <v>0</v>
      </c>
      <c r="G7541" s="205">
        <v>3311</v>
      </c>
      <c r="H7541">
        <f t="shared" si="131"/>
        <v>2014</v>
      </c>
    </row>
    <row r="7542" spans="1:8" x14ac:dyDescent="0.3">
      <c r="A7542" s="203">
        <v>41656</v>
      </c>
      <c r="B7542" s="204" t="s">
        <v>716</v>
      </c>
      <c r="C7542" s="204" t="s">
        <v>716</v>
      </c>
      <c r="D7542" s="204" t="s">
        <v>96</v>
      </c>
      <c r="E7542" s="204" t="s">
        <v>712</v>
      </c>
      <c r="F7542" s="205">
        <v>738</v>
      </c>
      <c r="G7542" s="205">
        <v>1974</v>
      </c>
      <c r="H7542">
        <f t="shared" si="131"/>
        <v>2014</v>
      </c>
    </row>
    <row r="7543" spans="1:8" x14ac:dyDescent="0.3">
      <c r="A7543" s="203">
        <v>41656</v>
      </c>
      <c r="B7543" s="204" t="s">
        <v>717</v>
      </c>
      <c r="C7543" s="204" t="s">
        <v>718</v>
      </c>
      <c r="D7543" s="204" t="s">
        <v>96</v>
      </c>
      <c r="E7543" s="204" t="s">
        <v>712</v>
      </c>
      <c r="F7543" s="205">
        <v>735</v>
      </c>
      <c r="G7543" s="205">
        <v>1324</v>
      </c>
      <c r="H7543">
        <f t="shared" si="131"/>
        <v>2014</v>
      </c>
    </row>
    <row r="7544" spans="1:8" x14ac:dyDescent="0.3">
      <c r="A7544" s="203">
        <v>41656</v>
      </c>
      <c r="B7544" s="204" t="s">
        <v>717</v>
      </c>
      <c r="C7544" s="204" t="s">
        <v>719</v>
      </c>
      <c r="D7544" s="204" t="s">
        <v>96</v>
      </c>
      <c r="E7544" s="204" t="s">
        <v>712</v>
      </c>
      <c r="F7544" s="205">
        <v>479</v>
      </c>
      <c r="G7544" s="205">
        <v>683</v>
      </c>
      <c r="H7544">
        <f t="shared" si="131"/>
        <v>2014</v>
      </c>
    </row>
    <row r="7545" spans="1:8" x14ac:dyDescent="0.3">
      <c r="A7545" s="203">
        <v>41656</v>
      </c>
      <c r="B7545" s="204" t="s">
        <v>134</v>
      </c>
      <c r="C7545" s="204" t="s">
        <v>134</v>
      </c>
      <c r="D7545" s="204" t="s">
        <v>711</v>
      </c>
      <c r="E7545" s="204" t="s">
        <v>721</v>
      </c>
      <c r="F7545" s="205">
        <v>6459</v>
      </c>
      <c r="G7545" s="205">
        <v>6960</v>
      </c>
      <c r="H7545">
        <f t="shared" si="131"/>
        <v>2014</v>
      </c>
    </row>
    <row r="7546" spans="1:8" x14ac:dyDescent="0.3">
      <c r="A7546" s="203">
        <v>41656</v>
      </c>
      <c r="B7546" s="204" t="s">
        <v>509</v>
      </c>
      <c r="C7546" s="204" t="s">
        <v>713</v>
      </c>
      <c r="D7546" s="204" t="s">
        <v>96</v>
      </c>
      <c r="E7546" s="204" t="s">
        <v>721</v>
      </c>
      <c r="F7546" s="205">
        <v>4425.3</v>
      </c>
      <c r="G7546" s="205">
        <v>3040.4</v>
      </c>
      <c r="H7546">
        <f t="shared" si="131"/>
        <v>2014</v>
      </c>
    </row>
    <row r="7547" spans="1:8" x14ac:dyDescent="0.3">
      <c r="A7547" s="203">
        <v>41656</v>
      </c>
      <c r="B7547" s="204" t="s">
        <v>509</v>
      </c>
      <c r="C7547" s="204" t="s">
        <v>714</v>
      </c>
      <c r="D7547" s="204" t="s">
        <v>96</v>
      </c>
      <c r="E7547" s="204" t="s">
        <v>721</v>
      </c>
      <c r="F7547" s="205">
        <v>412</v>
      </c>
      <c r="G7547" s="205">
        <v>458</v>
      </c>
      <c r="H7547">
        <f t="shared" si="131"/>
        <v>2014</v>
      </c>
    </row>
    <row r="7548" spans="1:8" x14ac:dyDescent="0.3">
      <c r="A7548" s="203">
        <v>41656</v>
      </c>
      <c r="B7548" s="204" t="s">
        <v>509</v>
      </c>
      <c r="C7548" s="204" t="s">
        <v>715</v>
      </c>
      <c r="D7548" s="204" t="s">
        <v>96</v>
      </c>
      <c r="E7548" s="204" t="s">
        <v>721</v>
      </c>
      <c r="F7548" s="205">
        <v>0</v>
      </c>
      <c r="G7548" s="205">
        <v>3648</v>
      </c>
      <c r="H7548">
        <f t="shared" si="131"/>
        <v>2014</v>
      </c>
    </row>
    <row r="7549" spans="1:8" x14ac:dyDescent="0.3">
      <c r="A7549" s="203">
        <v>41656</v>
      </c>
      <c r="B7549" s="204" t="s">
        <v>716</v>
      </c>
      <c r="C7549" s="204" t="s">
        <v>716</v>
      </c>
      <c r="D7549" s="204" t="s">
        <v>96</v>
      </c>
      <c r="E7549" s="204" t="s">
        <v>721</v>
      </c>
      <c r="F7549" s="205">
        <v>1457</v>
      </c>
      <c r="G7549" s="205">
        <v>2083</v>
      </c>
      <c r="H7549">
        <f t="shared" si="131"/>
        <v>2014</v>
      </c>
    </row>
    <row r="7550" spans="1:8" x14ac:dyDescent="0.3">
      <c r="A7550" s="203">
        <v>41656</v>
      </c>
      <c r="B7550" s="204" t="s">
        <v>717</v>
      </c>
      <c r="C7550" s="204" t="s">
        <v>718</v>
      </c>
      <c r="D7550" s="204" t="s">
        <v>96</v>
      </c>
      <c r="E7550" s="204" t="s">
        <v>721</v>
      </c>
      <c r="F7550" s="205">
        <v>482</v>
      </c>
      <c r="G7550" s="205">
        <v>609</v>
      </c>
      <c r="H7550">
        <f t="shared" si="131"/>
        <v>2014</v>
      </c>
    </row>
    <row r="7551" spans="1:8" x14ac:dyDescent="0.3">
      <c r="A7551" s="203">
        <v>41656</v>
      </c>
      <c r="B7551" s="204" t="s">
        <v>717</v>
      </c>
      <c r="C7551" s="204" t="s">
        <v>719</v>
      </c>
      <c r="D7551" s="204" t="s">
        <v>96</v>
      </c>
      <c r="E7551" s="204" t="s">
        <v>721</v>
      </c>
      <c r="F7551" s="205">
        <v>927</v>
      </c>
      <c r="G7551" s="205">
        <v>1333</v>
      </c>
      <c r="H7551">
        <f t="shared" si="131"/>
        <v>2014</v>
      </c>
    </row>
    <row r="7552" spans="1:8" x14ac:dyDescent="0.3">
      <c r="A7552" s="203">
        <v>41656</v>
      </c>
      <c r="B7552" s="204" t="s">
        <v>720</v>
      </c>
      <c r="C7552" s="204" t="s">
        <v>720</v>
      </c>
      <c r="D7552" s="204" t="s">
        <v>96</v>
      </c>
      <c r="E7552" s="204" t="s">
        <v>712</v>
      </c>
      <c r="F7552" s="205">
        <v>198</v>
      </c>
      <c r="G7552" s="205">
        <v>653</v>
      </c>
      <c r="H7552">
        <f t="shared" si="131"/>
        <v>2014</v>
      </c>
    </row>
    <row r="7553" spans="1:8" x14ac:dyDescent="0.3">
      <c r="A7553" s="203">
        <v>41656</v>
      </c>
      <c r="B7553" s="204" t="s">
        <v>720</v>
      </c>
      <c r="C7553" s="204" t="s">
        <v>720</v>
      </c>
      <c r="D7553" s="204" t="s">
        <v>96</v>
      </c>
      <c r="E7553" s="204" t="s">
        <v>721</v>
      </c>
      <c r="F7553" s="205">
        <v>79</v>
      </c>
      <c r="G7553" s="205">
        <v>698</v>
      </c>
      <c r="H7553">
        <f t="shared" si="131"/>
        <v>2014</v>
      </c>
    </row>
    <row r="7554" spans="1:8" x14ac:dyDescent="0.3">
      <c r="A7554" s="203">
        <v>41663</v>
      </c>
      <c r="B7554" s="204" t="s">
        <v>134</v>
      </c>
      <c r="C7554" s="204" t="s">
        <v>134</v>
      </c>
      <c r="D7554" s="204" t="s">
        <v>711</v>
      </c>
      <c r="E7554" s="204" t="s">
        <v>712</v>
      </c>
      <c r="F7554" s="205">
        <v>4908</v>
      </c>
      <c r="G7554" s="205">
        <v>7453</v>
      </c>
      <c r="H7554">
        <f t="shared" si="131"/>
        <v>2014</v>
      </c>
    </row>
    <row r="7555" spans="1:8" x14ac:dyDescent="0.3">
      <c r="A7555" s="203">
        <v>41663</v>
      </c>
      <c r="B7555" s="204" t="s">
        <v>509</v>
      </c>
      <c r="C7555" s="204" t="s">
        <v>713</v>
      </c>
      <c r="D7555" s="204" t="s">
        <v>96</v>
      </c>
      <c r="E7555" s="204" t="s">
        <v>712</v>
      </c>
      <c r="F7555" s="205">
        <v>2615</v>
      </c>
      <c r="G7555" s="205">
        <v>4060.7000000000003</v>
      </c>
      <c r="H7555">
        <f t="shared" ref="H7555:H7618" si="132">YEAR(A7555)</f>
        <v>2014</v>
      </c>
    </row>
    <row r="7556" spans="1:8" x14ac:dyDescent="0.3">
      <c r="A7556" s="203">
        <v>41663</v>
      </c>
      <c r="B7556" s="204" t="s">
        <v>509</v>
      </c>
      <c r="C7556" s="204" t="s">
        <v>714</v>
      </c>
      <c r="D7556" s="204" t="s">
        <v>96</v>
      </c>
      <c r="E7556" s="204" t="s">
        <v>712</v>
      </c>
      <c r="F7556" s="205">
        <v>284</v>
      </c>
      <c r="G7556" s="205">
        <v>268</v>
      </c>
      <c r="H7556">
        <f t="shared" si="132"/>
        <v>2014</v>
      </c>
    </row>
    <row r="7557" spans="1:8" x14ac:dyDescent="0.3">
      <c r="A7557" s="203">
        <v>41663</v>
      </c>
      <c r="B7557" s="204" t="s">
        <v>509</v>
      </c>
      <c r="C7557" s="204" t="s">
        <v>715</v>
      </c>
      <c r="D7557" s="204" t="s">
        <v>96</v>
      </c>
      <c r="E7557" s="204" t="s">
        <v>712</v>
      </c>
      <c r="F7557" s="205">
        <v>0</v>
      </c>
      <c r="G7557" s="205">
        <v>3093</v>
      </c>
      <c r="H7557">
        <f t="shared" si="132"/>
        <v>2014</v>
      </c>
    </row>
    <row r="7558" spans="1:8" x14ac:dyDescent="0.3">
      <c r="A7558" s="203">
        <v>41663</v>
      </c>
      <c r="B7558" s="204" t="s">
        <v>716</v>
      </c>
      <c r="C7558" s="204" t="s">
        <v>716</v>
      </c>
      <c r="D7558" s="204" t="s">
        <v>96</v>
      </c>
      <c r="E7558" s="204" t="s">
        <v>712</v>
      </c>
      <c r="F7558" s="205">
        <v>654</v>
      </c>
      <c r="G7558" s="205">
        <v>2074</v>
      </c>
      <c r="H7558">
        <f t="shared" si="132"/>
        <v>2014</v>
      </c>
    </row>
    <row r="7559" spans="1:8" x14ac:dyDescent="0.3">
      <c r="A7559" s="203">
        <v>41663</v>
      </c>
      <c r="B7559" s="204" t="s">
        <v>717</v>
      </c>
      <c r="C7559" s="204" t="s">
        <v>718</v>
      </c>
      <c r="D7559" s="204" t="s">
        <v>96</v>
      </c>
      <c r="E7559" s="204" t="s">
        <v>712</v>
      </c>
      <c r="F7559" s="205">
        <v>715</v>
      </c>
      <c r="G7559" s="205">
        <v>1280</v>
      </c>
      <c r="H7559">
        <f t="shared" si="132"/>
        <v>2014</v>
      </c>
    </row>
    <row r="7560" spans="1:8" x14ac:dyDescent="0.3">
      <c r="A7560" s="203">
        <v>41663</v>
      </c>
      <c r="B7560" s="204" t="s">
        <v>717</v>
      </c>
      <c r="C7560" s="204" t="s">
        <v>719</v>
      </c>
      <c r="D7560" s="204" t="s">
        <v>96</v>
      </c>
      <c r="E7560" s="204" t="s">
        <v>712</v>
      </c>
      <c r="F7560" s="205">
        <v>504</v>
      </c>
      <c r="G7560" s="205">
        <v>893</v>
      </c>
      <c r="H7560">
        <f t="shared" si="132"/>
        <v>2014</v>
      </c>
    </row>
    <row r="7561" spans="1:8" x14ac:dyDescent="0.3">
      <c r="A7561" s="203">
        <v>41663</v>
      </c>
      <c r="B7561" s="204" t="s">
        <v>134</v>
      </c>
      <c r="C7561" s="204" t="s">
        <v>134</v>
      </c>
      <c r="D7561" s="204" t="s">
        <v>711</v>
      </c>
      <c r="E7561" s="204" t="s">
        <v>721</v>
      </c>
      <c r="F7561" s="205">
        <v>6751</v>
      </c>
      <c r="G7561" s="205">
        <v>6924</v>
      </c>
      <c r="H7561">
        <f t="shared" si="132"/>
        <v>2014</v>
      </c>
    </row>
    <row r="7562" spans="1:8" x14ac:dyDescent="0.3">
      <c r="A7562" s="203">
        <v>41663</v>
      </c>
      <c r="B7562" s="204" t="s">
        <v>509</v>
      </c>
      <c r="C7562" s="204" t="s">
        <v>713</v>
      </c>
      <c r="D7562" s="204" t="s">
        <v>96</v>
      </c>
      <c r="E7562" s="204" t="s">
        <v>721</v>
      </c>
      <c r="F7562" s="205">
        <v>4143.7000000000007</v>
      </c>
      <c r="G7562" s="205">
        <v>2663.1000000000004</v>
      </c>
      <c r="H7562">
        <f t="shared" si="132"/>
        <v>2014</v>
      </c>
    </row>
    <row r="7563" spans="1:8" x14ac:dyDescent="0.3">
      <c r="A7563" s="203">
        <v>41663</v>
      </c>
      <c r="B7563" s="204" t="s">
        <v>509</v>
      </c>
      <c r="C7563" s="204" t="s">
        <v>714</v>
      </c>
      <c r="D7563" s="204" t="s">
        <v>96</v>
      </c>
      <c r="E7563" s="204" t="s">
        <v>721</v>
      </c>
      <c r="F7563" s="205">
        <v>346</v>
      </c>
      <c r="G7563" s="205">
        <v>384</v>
      </c>
      <c r="H7563">
        <f t="shared" si="132"/>
        <v>2014</v>
      </c>
    </row>
    <row r="7564" spans="1:8" x14ac:dyDescent="0.3">
      <c r="A7564" s="203">
        <v>41663</v>
      </c>
      <c r="B7564" s="204" t="s">
        <v>509</v>
      </c>
      <c r="C7564" s="204" t="s">
        <v>715</v>
      </c>
      <c r="D7564" s="204" t="s">
        <v>96</v>
      </c>
      <c r="E7564" s="204" t="s">
        <v>721</v>
      </c>
      <c r="F7564" s="205">
        <v>0</v>
      </c>
      <c r="G7564" s="205">
        <v>3723</v>
      </c>
      <c r="H7564">
        <f t="shared" si="132"/>
        <v>2014</v>
      </c>
    </row>
    <row r="7565" spans="1:8" x14ac:dyDescent="0.3">
      <c r="A7565" s="203">
        <v>41663</v>
      </c>
      <c r="B7565" s="204" t="s">
        <v>716</v>
      </c>
      <c r="C7565" s="204" t="s">
        <v>716</v>
      </c>
      <c r="D7565" s="204" t="s">
        <v>96</v>
      </c>
      <c r="E7565" s="204" t="s">
        <v>721</v>
      </c>
      <c r="F7565" s="205">
        <v>1141</v>
      </c>
      <c r="G7565" s="205">
        <v>1836</v>
      </c>
      <c r="H7565">
        <f t="shared" si="132"/>
        <v>2014</v>
      </c>
    </row>
    <row r="7566" spans="1:8" x14ac:dyDescent="0.3">
      <c r="A7566" s="203">
        <v>41663</v>
      </c>
      <c r="B7566" s="204" t="s">
        <v>717</v>
      </c>
      <c r="C7566" s="204" t="s">
        <v>718</v>
      </c>
      <c r="D7566" s="204" t="s">
        <v>96</v>
      </c>
      <c r="E7566" s="204" t="s">
        <v>721</v>
      </c>
      <c r="F7566" s="205">
        <v>899</v>
      </c>
      <c r="G7566" s="205">
        <v>1034</v>
      </c>
      <c r="H7566">
        <f t="shared" si="132"/>
        <v>2014</v>
      </c>
    </row>
    <row r="7567" spans="1:8" x14ac:dyDescent="0.3">
      <c r="A7567" s="203">
        <v>41663</v>
      </c>
      <c r="B7567" s="204" t="s">
        <v>717</v>
      </c>
      <c r="C7567" s="204" t="s">
        <v>719</v>
      </c>
      <c r="D7567" s="204" t="s">
        <v>96</v>
      </c>
      <c r="E7567" s="204" t="s">
        <v>721</v>
      </c>
      <c r="F7567" s="205">
        <v>607</v>
      </c>
      <c r="G7567" s="205">
        <v>1353</v>
      </c>
      <c r="H7567">
        <f t="shared" si="132"/>
        <v>2014</v>
      </c>
    </row>
    <row r="7568" spans="1:8" x14ac:dyDescent="0.3">
      <c r="A7568" s="203">
        <v>41663</v>
      </c>
      <c r="B7568" s="204" t="s">
        <v>720</v>
      </c>
      <c r="C7568" s="204" t="s">
        <v>720</v>
      </c>
      <c r="D7568" s="204" t="s">
        <v>96</v>
      </c>
      <c r="E7568" s="204" t="s">
        <v>712</v>
      </c>
      <c r="F7568" s="205">
        <v>186</v>
      </c>
      <c r="G7568" s="205">
        <v>617</v>
      </c>
      <c r="H7568">
        <f t="shared" si="132"/>
        <v>2014</v>
      </c>
    </row>
    <row r="7569" spans="1:8" x14ac:dyDescent="0.3">
      <c r="A7569" s="203">
        <v>41663</v>
      </c>
      <c r="B7569" s="204" t="s">
        <v>720</v>
      </c>
      <c r="C7569" s="204" t="s">
        <v>720</v>
      </c>
      <c r="D7569" s="204" t="s">
        <v>96</v>
      </c>
      <c r="E7569" s="204" t="s">
        <v>721</v>
      </c>
      <c r="F7569" s="205">
        <v>-8</v>
      </c>
      <c r="G7569" s="205">
        <v>715</v>
      </c>
      <c r="H7569">
        <f t="shared" si="132"/>
        <v>2014</v>
      </c>
    </row>
    <row r="7570" spans="1:8" x14ac:dyDescent="0.3">
      <c r="A7570" s="203">
        <v>41670</v>
      </c>
      <c r="B7570" s="204" t="s">
        <v>134</v>
      </c>
      <c r="C7570" s="204" t="s">
        <v>134</v>
      </c>
      <c r="D7570" s="204" t="s">
        <v>711</v>
      </c>
      <c r="E7570" s="204" t="s">
        <v>712</v>
      </c>
      <c r="F7570" s="205">
        <v>4326</v>
      </c>
      <c r="G7570" s="205">
        <v>7261</v>
      </c>
      <c r="H7570">
        <f t="shared" si="132"/>
        <v>2014</v>
      </c>
    </row>
    <row r="7571" spans="1:8" x14ac:dyDescent="0.3">
      <c r="A7571" s="203">
        <v>41670</v>
      </c>
      <c r="B7571" s="204" t="s">
        <v>509</v>
      </c>
      <c r="C7571" s="204" t="s">
        <v>713</v>
      </c>
      <c r="D7571" s="204" t="s">
        <v>96</v>
      </c>
      <c r="E7571" s="204" t="s">
        <v>712</v>
      </c>
      <c r="F7571" s="205">
        <v>2325.4</v>
      </c>
      <c r="G7571" s="205">
        <v>4295.9000000000005</v>
      </c>
      <c r="H7571">
        <f t="shared" si="132"/>
        <v>2014</v>
      </c>
    </row>
    <row r="7572" spans="1:8" x14ac:dyDescent="0.3">
      <c r="A7572" s="203">
        <v>41670</v>
      </c>
      <c r="B7572" s="204" t="s">
        <v>509</v>
      </c>
      <c r="C7572" s="204" t="s">
        <v>714</v>
      </c>
      <c r="D7572" s="204" t="s">
        <v>96</v>
      </c>
      <c r="E7572" s="204" t="s">
        <v>712</v>
      </c>
      <c r="F7572" s="205">
        <v>488</v>
      </c>
      <c r="G7572" s="205">
        <v>530</v>
      </c>
      <c r="H7572">
        <f t="shared" si="132"/>
        <v>2014</v>
      </c>
    </row>
    <row r="7573" spans="1:8" x14ac:dyDescent="0.3">
      <c r="A7573" s="203">
        <v>41670</v>
      </c>
      <c r="B7573" s="204" t="s">
        <v>509</v>
      </c>
      <c r="C7573" s="204" t="s">
        <v>715</v>
      </c>
      <c r="D7573" s="204" t="s">
        <v>96</v>
      </c>
      <c r="E7573" s="204" t="s">
        <v>712</v>
      </c>
      <c r="F7573" s="205">
        <v>0</v>
      </c>
      <c r="G7573" s="205">
        <v>2635</v>
      </c>
      <c r="H7573">
        <f t="shared" si="132"/>
        <v>2014</v>
      </c>
    </row>
    <row r="7574" spans="1:8" x14ac:dyDescent="0.3">
      <c r="A7574" s="203">
        <v>41670</v>
      </c>
      <c r="B7574" s="204" t="s">
        <v>716</v>
      </c>
      <c r="C7574" s="204" t="s">
        <v>716</v>
      </c>
      <c r="D7574" s="204" t="s">
        <v>96</v>
      </c>
      <c r="E7574" s="204" t="s">
        <v>712</v>
      </c>
      <c r="F7574" s="205">
        <v>584</v>
      </c>
      <c r="G7574" s="205">
        <v>1961</v>
      </c>
      <c r="H7574">
        <f t="shared" si="132"/>
        <v>2014</v>
      </c>
    </row>
    <row r="7575" spans="1:8" x14ac:dyDescent="0.3">
      <c r="A7575" s="203">
        <v>41670</v>
      </c>
      <c r="B7575" s="204" t="s">
        <v>717</v>
      </c>
      <c r="C7575" s="204" t="s">
        <v>718</v>
      </c>
      <c r="D7575" s="204" t="s">
        <v>96</v>
      </c>
      <c r="E7575" s="204" t="s">
        <v>712</v>
      </c>
      <c r="F7575" s="205">
        <v>484</v>
      </c>
      <c r="G7575" s="205">
        <v>945</v>
      </c>
      <c r="H7575">
        <f t="shared" si="132"/>
        <v>2014</v>
      </c>
    </row>
    <row r="7576" spans="1:8" x14ac:dyDescent="0.3">
      <c r="A7576" s="203">
        <v>41670</v>
      </c>
      <c r="B7576" s="204" t="s">
        <v>717</v>
      </c>
      <c r="C7576" s="204" t="s">
        <v>719</v>
      </c>
      <c r="D7576" s="204" t="s">
        <v>96</v>
      </c>
      <c r="E7576" s="204" t="s">
        <v>712</v>
      </c>
      <c r="F7576" s="205">
        <v>616</v>
      </c>
      <c r="G7576" s="205">
        <v>878</v>
      </c>
      <c r="H7576">
        <f t="shared" si="132"/>
        <v>2014</v>
      </c>
    </row>
    <row r="7577" spans="1:8" x14ac:dyDescent="0.3">
      <c r="A7577" s="203">
        <v>41670</v>
      </c>
      <c r="B7577" s="204" t="s">
        <v>134</v>
      </c>
      <c r="C7577" s="204" t="s">
        <v>134</v>
      </c>
      <c r="D7577" s="204" t="s">
        <v>711</v>
      </c>
      <c r="E7577" s="204" t="s">
        <v>721</v>
      </c>
      <c r="F7577" s="205">
        <v>6051</v>
      </c>
      <c r="G7577" s="205">
        <v>6983</v>
      </c>
      <c r="H7577">
        <f t="shared" si="132"/>
        <v>2014</v>
      </c>
    </row>
    <row r="7578" spans="1:8" x14ac:dyDescent="0.3">
      <c r="A7578" s="203">
        <v>41670</v>
      </c>
      <c r="B7578" s="204" t="s">
        <v>509</v>
      </c>
      <c r="C7578" s="204" t="s">
        <v>713</v>
      </c>
      <c r="D7578" s="204" t="s">
        <v>96</v>
      </c>
      <c r="E7578" s="204" t="s">
        <v>721</v>
      </c>
      <c r="F7578" s="205">
        <v>3623.4</v>
      </c>
      <c r="G7578" s="205">
        <v>2433.2000000000003</v>
      </c>
      <c r="H7578">
        <f t="shared" si="132"/>
        <v>2014</v>
      </c>
    </row>
    <row r="7579" spans="1:8" x14ac:dyDescent="0.3">
      <c r="A7579" s="203">
        <v>41670</v>
      </c>
      <c r="B7579" s="204" t="s">
        <v>509</v>
      </c>
      <c r="C7579" s="204" t="s">
        <v>714</v>
      </c>
      <c r="D7579" s="204" t="s">
        <v>96</v>
      </c>
      <c r="E7579" s="204" t="s">
        <v>721</v>
      </c>
      <c r="F7579" s="205">
        <v>384</v>
      </c>
      <c r="G7579" s="205">
        <v>351</v>
      </c>
      <c r="H7579">
        <f t="shared" si="132"/>
        <v>2014</v>
      </c>
    </row>
    <row r="7580" spans="1:8" x14ac:dyDescent="0.3">
      <c r="A7580" s="203">
        <v>41670</v>
      </c>
      <c r="B7580" s="204" t="s">
        <v>509</v>
      </c>
      <c r="C7580" s="204" t="s">
        <v>715</v>
      </c>
      <c r="D7580" s="204" t="s">
        <v>96</v>
      </c>
      <c r="E7580" s="204" t="s">
        <v>721</v>
      </c>
      <c r="F7580" s="205">
        <v>0</v>
      </c>
      <c r="G7580" s="205">
        <v>3594</v>
      </c>
      <c r="H7580">
        <f t="shared" si="132"/>
        <v>2014</v>
      </c>
    </row>
    <row r="7581" spans="1:8" x14ac:dyDescent="0.3">
      <c r="A7581" s="203">
        <v>41670</v>
      </c>
      <c r="B7581" s="204" t="s">
        <v>716</v>
      </c>
      <c r="C7581" s="204" t="s">
        <v>716</v>
      </c>
      <c r="D7581" s="204" t="s">
        <v>96</v>
      </c>
      <c r="E7581" s="204" t="s">
        <v>721</v>
      </c>
      <c r="F7581" s="205">
        <v>1213</v>
      </c>
      <c r="G7581" s="205">
        <v>1566</v>
      </c>
      <c r="H7581">
        <f t="shared" si="132"/>
        <v>2014</v>
      </c>
    </row>
    <row r="7582" spans="1:8" x14ac:dyDescent="0.3">
      <c r="A7582" s="203">
        <v>41670</v>
      </c>
      <c r="B7582" s="204" t="s">
        <v>717</v>
      </c>
      <c r="C7582" s="204" t="s">
        <v>718</v>
      </c>
      <c r="D7582" s="204" t="s">
        <v>96</v>
      </c>
      <c r="E7582" s="204" t="s">
        <v>721</v>
      </c>
      <c r="F7582" s="205">
        <v>675</v>
      </c>
      <c r="G7582" s="205">
        <v>820</v>
      </c>
      <c r="H7582">
        <f t="shared" si="132"/>
        <v>2014</v>
      </c>
    </row>
    <row r="7583" spans="1:8" x14ac:dyDescent="0.3">
      <c r="A7583" s="203">
        <v>41670</v>
      </c>
      <c r="B7583" s="204" t="s">
        <v>717</v>
      </c>
      <c r="C7583" s="204" t="s">
        <v>719</v>
      </c>
      <c r="D7583" s="204" t="s">
        <v>96</v>
      </c>
      <c r="E7583" s="204" t="s">
        <v>721</v>
      </c>
      <c r="F7583" s="205">
        <v>496</v>
      </c>
      <c r="G7583" s="205">
        <v>1402</v>
      </c>
      <c r="H7583">
        <f t="shared" si="132"/>
        <v>2014</v>
      </c>
    </row>
    <row r="7584" spans="1:8" x14ac:dyDescent="0.3">
      <c r="A7584" s="203">
        <v>41670</v>
      </c>
      <c r="B7584" s="204" t="s">
        <v>720</v>
      </c>
      <c r="C7584" s="204" t="s">
        <v>720</v>
      </c>
      <c r="D7584" s="204" t="s">
        <v>96</v>
      </c>
      <c r="E7584" s="204" t="s">
        <v>712</v>
      </c>
      <c r="F7584" s="205">
        <v>158</v>
      </c>
      <c r="G7584" s="205">
        <v>555</v>
      </c>
      <c r="H7584">
        <f t="shared" si="132"/>
        <v>2014</v>
      </c>
    </row>
    <row r="7585" spans="1:8" x14ac:dyDescent="0.3">
      <c r="A7585" s="203">
        <v>41670</v>
      </c>
      <c r="B7585" s="204" t="s">
        <v>720</v>
      </c>
      <c r="C7585" s="204" t="s">
        <v>720</v>
      </c>
      <c r="D7585" s="204" t="s">
        <v>96</v>
      </c>
      <c r="E7585" s="204" t="s">
        <v>721</v>
      </c>
      <c r="F7585" s="205">
        <v>48</v>
      </c>
      <c r="G7585" s="205">
        <v>734</v>
      </c>
      <c r="H7585">
        <f t="shared" si="132"/>
        <v>2014</v>
      </c>
    </row>
    <row r="7586" spans="1:8" x14ac:dyDescent="0.3">
      <c r="A7586" s="203">
        <v>41677</v>
      </c>
      <c r="B7586" s="204" t="s">
        <v>134</v>
      </c>
      <c r="C7586" s="204" t="s">
        <v>134</v>
      </c>
      <c r="D7586" s="204" t="s">
        <v>711</v>
      </c>
      <c r="E7586" s="204" t="s">
        <v>712</v>
      </c>
      <c r="F7586" s="205">
        <v>4591</v>
      </c>
      <c r="G7586" s="205">
        <v>7821</v>
      </c>
      <c r="H7586">
        <f t="shared" si="132"/>
        <v>2014</v>
      </c>
    </row>
    <row r="7587" spans="1:8" x14ac:dyDescent="0.3">
      <c r="A7587" s="203">
        <v>41677</v>
      </c>
      <c r="B7587" s="204" t="s">
        <v>509</v>
      </c>
      <c r="C7587" s="204" t="s">
        <v>713</v>
      </c>
      <c r="D7587" s="204" t="s">
        <v>96</v>
      </c>
      <c r="E7587" s="204" t="s">
        <v>712</v>
      </c>
      <c r="F7587" s="205">
        <v>1938.6000000000001</v>
      </c>
      <c r="G7587" s="205">
        <v>3790.2000000000003</v>
      </c>
      <c r="H7587">
        <f t="shared" si="132"/>
        <v>2014</v>
      </c>
    </row>
    <row r="7588" spans="1:8" x14ac:dyDescent="0.3">
      <c r="A7588" s="203">
        <v>41677</v>
      </c>
      <c r="B7588" s="204" t="s">
        <v>509</v>
      </c>
      <c r="C7588" s="204" t="s">
        <v>714</v>
      </c>
      <c r="D7588" s="204" t="s">
        <v>96</v>
      </c>
      <c r="E7588" s="204" t="s">
        <v>712</v>
      </c>
      <c r="F7588" s="205">
        <v>166</v>
      </c>
      <c r="G7588" s="205">
        <v>286</v>
      </c>
      <c r="H7588">
        <f t="shared" si="132"/>
        <v>2014</v>
      </c>
    </row>
    <row r="7589" spans="1:8" x14ac:dyDescent="0.3">
      <c r="A7589" s="203">
        <v>41677</v>
      </c>
      <c r="B7589" s="204" t="s">
        <v>509</v>
      </c>
      <c r="C7589" s="204" t="s">
        <v>715</v>
      </c>
      <c r="D7589" s="204" t="s">
        <v>96</v>
      </c>
      <c r="E7589" s="204" t="s">
        <v>712</v>
      </c>
      <c r="F7589" s="205">
        <v>0</v>
      </c>
      <c r="G7589" s="205">
        <v>2494</v>
      </c>
      <c r="H7589">
        <f t="shared" si="132"/>
        <v>2014</v>
      </c>
    </row>
    <row r="7590" spans="1:8" x14ac:dyDescent="0.3">
      <c r="A7590" s="203">
        <v>41677</v>
      </c>
      <c r="B7590" s="204" t="s">
        <v>716</v>
      </c>
      <c r="C7590" s="204" t="s">
        <v>716</v>
      </c>
      <c r="D7590" s="204" t="s">
        <v>96</v>
      </c>
      <c r="E7590" s="204" t="s">
        <v>712</v>
      </c>
      <c r="F7590" s="205">
        <v>629</v>
      </c>
      <c r="G7590" s="205">
        <v>1962</v>
      </c>
      <c r="H7590">
        <f t="shared" si="132"/>
        <v>2014</v>
      </c>
    </row>
    <row r="7591" spans="1:8" x14ac:dyDescent="0.3">
      <c r="A7591" s="203">
        <v>41677</v>
      </c>
      <c r="B7591" s="204" t="s">
        <v>717</v>
      </c>
      <c r="C7591" s="204" t="s">
        <v>718</v>
      </c>
      <c r="D7591" s="204" t="s">
        <v>96</v>
      </c>
      <c r="E7591" s="204" t="s">
        <v>712</v>
      </c>
      <c r="F7591" s="205">
        <v>649</v>
      </c>
      <c r="G7591" s="205">
        <v>909</v>
      </c>
      <c r="H7591">
        <f t="shared" si="132"/>
        <v>2014</v>
      </c>
    </row>
    <row r="7592" spans="1:8" x14ac:dyDescent="0.3">
      <c r="A7592" s="203">
        <v>41677</v>
      </c>
      <c r="B7592" s="204" t="s">
        <v>717</v>
      </c>
      <c r="C7592" s="204" t="s">
        <v>719</v>
      </c>
      <c r="D7592" s="204" t="s">
        <v>96</v>
      </c>
      <c r="E7592" s="204" t="s">
        <v>712</v>
      </c>
      <c r="F7592" s="205">
        <v>439</v>
      </c>
      <c r="G7592" s="205">
        <v>676</v>
      </c>
      <c r="H7592">
        <f t="shared" si="132"/>
        <v>2014</v>
      </c>
    </row>
    <row r="7593" spans="1:8" x14ac:dyDescent="0.3">
      <c r="A7593" s="203">
        <v>41677</v>
      </c>
      <c r="B7593" s="204" t="s">
        <v>134</v>
      </c>
      <c r="C7593" s="204" t="s">
        <v>134</v>
      </c>
      <c r="D7593" s="204" t="s">
        <v>711</v>
      </c>
      <c r="E7593" s="204" t="s">
        <v>721</v>
      </c>
      <c r="F7593" s="205">
        <v>6006</v>
      </c>
      <c r="G7593" s="205">
        <v>6894</v>
      </c>
      <c r="H7593">
        <f t="shared" si="132"/>
        <v>2014</v>
      </c>
    </row>
    <row r="7594" spans="1:8" x14ac:dyDescent="0.3">
      <c r="A7594" s="203">
        <v>41677</v>
      </c>
      <c r="B7594" s="204" t="s">
        <v>509</v>
      </c>
      <c r="C7594" s="204" t="s">
        <v>713</v>
      </c>
      <c r="D7594" s="204" t="s">
        <v>96</v>
      </c>
      <c r="E7594" s="204" t="s">
        <v>721</v>
      </c>
      <c r="F7594" s="205">
        <v>3545.3</v>
      </c>
      <c r="G7594" s="205">
        <v>2453</v>
      </c>
      <c r="H7594">
        <f t="shared" si="132"/>
        <v>2014</v>
      </c>
    </row>
    <row r="7595" spans="1:8" x14ac:dyDescent="0.3">
      <c r="A7595" s="203">
        <v>41677</v>
      </c>
      <c r="B7595" s="204" t="s">
        <v>509</v>
      </c>
      <c r="C7595" s="204" t="s">
        <v>714</v>
      </c>
      <c r="D7595" s="204" t="s">
        <v>96</v>
      </c>
      <c r="E7595" s="204" t="s">
        <v>721</v>
      </c>
      <c r="F7595" s="205">
        <v>420</v>
      </c>
      <c r="G7595" s="205">
        <v>375</v>
      </c>
      <c r="H7595">
        <f t="shared" si="132"/>
        <v>2014</v>
      </c>
    </row>
    <row r="7596" spans="1:8" x14ac:dyDescent="0.3">
      <c r="A7596" s="203">
        <v>41677</v>
      </c>
      <c r="B7596" s="204" t="s">
        <v>509</v>
      </c>
      <c r="C7596" s="204" t="s">
        <v>715</v>
      </c>
      <c r="D7596" s="204" t="s">
        <v>96</v>
      </c>
      <c r="E7596" s="204" t="s">
        <v>721</v>
      </c>
      <c r="F7596" s="205">
        <v>0</v>
      </c>
      <c r="G7596" s="205">
        <v>3774</v>
      </c>
      <c r="H7596">
        <f t="shared" si="132"/>
        <v>2014</v>
      </c>
    </row>
    <row r="7597" spans="1:8" x14ac:dyDescent="0.3">
      <c r="A7597" s="203">
        <v>41677</v>
      </c>
      <c r="B7597" s="204" t="s">
        <v>716</v>
      </c>
      <c r="C7597" s="204" t="s">
        <v>716</v>
      </c>
      <c r="D7597" s="204" t="s">
        <v>96</v>
      </c>
      <c r="E7597" s="204" t="s">
        <v>721</v>
      </c>
      <c r="F7597" s="205">
        <v>1265</v>
      </c>
      <c r="G7597" s="205">
        <v>1580</v>
      </c>
      <c r="H7597">
        <f t="shared" si="132"/>
        <v>2014</v>
      </c>
    </row>
    <row r="7598" spans="1:8" x14ac:dyDescent="0.3">
      <c r="A7598" s="203">
        <v>41677</v>
      </c>
      <c r="B7598" s="204" t="s">
        <v>717</v>
      </c>
      <c r="C7598" s="204" t="s">
        <v>718</v>
      </c>
      <c r="D7598" s="204" t="s">
        <v>96</v>
      </c>
      <c r="E7598" s="204" t="s">
        <v>721</v>
      </c>
      <c r="F7598" s="205">
        <v>916</v>
      </c>
      <c r="G7598" s="205">
        <v>808</v>
      </c>
      <c r="H7598">
        <f t="shared" si="132"/>
        <v>2014</v>
      </c>
    </row>
    <row r="7599" spans="1:8" x14ac:dyDescent="0.3">
      <c r="A7599" s="203">
        <v>41677</v>
      </c>
      <c r="B7599" s="204" t="s">
        <v>717</v>
      </c>
      <c r="C7599" s="204" t="s">
        <v>719</v>
      </c>
      <c r="D7599" s="204" t="s">
        <v>96</v>
      </c>
      <c r="E7599" s="204" t="s">
        <v>721</v>
      </c>
      <c r="F7599" s="205">
        <v>257</v>
      </c>
      <c r="G7599" s="205">
        <v>1033</v>
      </c>
      <c r="H7599">
        <f t="shared" si="132"/>
        <v>2014</v>
      </c>
    </row>
    <row r="7600" spans="1:8" x14ac:dyDescent="0.3">
      <c r="A7600" s="203">
        <v>41677</v>
      </c>
      <c r="B7600" s="204" t="s">
        <v>720</v>
      </c>
      <c r="C7600" s="204" t="s">
        <v>720</v>
      </c>
      <c r="D7600" s="204" t="s">
        <v>96</v>
      </c>
      <c r="E7600" s="204" t="s">
        <v>712</v>
      </c>
      <c r="F7600" s="205">
        <v>187</v>
      </c>
      <c r="G7600" s="205">
        <v>440</v>
      </c>
      <c r="H7600">
        <f t="shared" si="132"/>
        <v>2014</v>
      </c>
    </row>
    <row r="7601" spans="1:8" x14ac:dyDescent="0.3">
      <c r="A7601" s="203">
        <v>41677</v>
      </c>
      <c r="B7601" s="204" t="s">
        <v>720</v>
      </c>
      <c r="C7601" s="204" t="s">
        <v>720</v>
      </c>
      <c r="D7601" s="204" t="s">
        <v>96</v>
      </c>
      <c r="E7601" s="204" t="s">
        <v>721</v>
      </c>
      <c r="F7601" s="205">
        <v>-144</v>
      </c>
      <c r="G7601" s="205">
        <v>930</v>
      </c>
      <c r="H7601">
        <f t="shared" si="132"/>
        <v>2014</v>
      </c>
    </row>
    <row r="7602" spans="1:8" x14ac:dyDescent="0.3">
      <c r="A7602" s="203">
        <v>41684</v>
      </c>
      <c r="B7602" s="204" t="s">
        <v>134</v>
      </c>
      <c r="C7602" s="204" t="s">
        <v>134</v>
      </c>
      <c r="D7602" s="204" t="s">
        <v>711</v>
      </c>
      <c r="E7602" s="204" t="s">
        <v>712</v>
      </c>
      <c r="F7602" s="205">
        <v>4906</v>
      </c>
      <c r="G7602" s="205">
        <v>8288</v>
      </c>
      <c r="H7602">
        <f t="shared" si="132"/>
        <v>2014</v>
      </c>
    </row>
    <row r="7603" spans="1:8" x14ac:dyDescent="0.3">
      <c r="A7603" s="203">
        <v>41684</v>
      </c>
      <c r="B7603" s="204" t="s">
        <v>509</v>
      </c>
      <c r="C7603" s="204" t="s">
        <v>713</v>
      </c>
      <c r="D7603" s="204" t="s">
        <v>96</v>
      </c>
      <c r="E7603" s="204" t="s">
        <v>712</v>
      </c>
      <c r="F7603" s="205">
        <v>2465.3000000000002</v>
      </c>
      <c r="G7603" s="205">
        <v>3768.0000000000005</v>
      </c>
      <c r="H7603">
        <f t="shared" si="132"/>
        <v>2014</v>
      </c>
    </row>
    <row r="7604" spans="1:8" x14ac:dyDescent="0.3">
      <c r="A7604" s="203">
        <v>41684</v>
      </c>
      <c r="B7604" s="204" t="s">
        <v>509</v>
      </c>
      <c r="C7604" s="204" t="s">
        <v>714</v>
      </c>
      <c r="D7604" s="204" t="s">
        <v>96</v>
      </c>
      <c r="E7604" s="204" t="s">
        <v>712</v>
      </c>
      <c r="F7604" s="205">
        <v>261</v>
      </c>
      <c r="G7604" s="205">
        <v>387</v>
      </c>
      <c r="H7604">
        <f t="shared" si="132"/>
        <v>2014</v>
      </c>
    </row>
    <row r="7605" spans="1:8" x14ac:dyDescent="0.3">
      <c r="A7605" s="203">
        <v>41684</v>
      </c>
      <c r="B7605" s="204" t="s">
        <v>509</v>
      </c>
      <c r="C7605" s="204" t="s">
        <v>715</v>
      </c>
      <c r="D7605" s="204" t="s">
        <v>96</v>
      </c>
      <c r="E7605" s="204" t="s">
        <v>712</v>
      </c>
      <c r="F7605" s="205">
        <v>0</v>
      </c>
      <c r="G7605" s="205">
        <v>2431</v>
      </c>
      <c r="H7605">
        <f t="shared" si="132"/>
        <v>2014</v>
      </c>
    </row>
    <row r="7606" spans="1:8" x14ac:dyDescent="0.3">
      <c r="A7606" s="203">
        <v>41684</v>
      </c>
      <c r="B7606" s="204" t="s">
        <v>716</v>
      </c>
      <c r="C7606" s="204" t="s">
        <v>716</v>
      </c>
      <c r="D7606" s="204" t="s">
        <v>96</v>
      </c>
      <c r="E7606" s="204" t="s">
        <v>712</v>
      </c>
      <c r="F7606" s="205">
        <v>652</v>
      </c>
      <c r="G7606" s="205">
        <v>1916</v>
      </c>
      <c r="H7606">
        <f t="shared" si="132"/>
        <v>2014</v>
      </c>
    </row>
    <row r="7607" spans="1:8" x14ac:dyDescent="0.3">
      <c r="A7607" s="203">
        <v>41684</v>
      </c>
      <c r="B7607" s="204" t="s">
        <v>717</v>
      </c>
      <c r="C7607" s="204" t="s">
        <v>718</v>
      </c>
      <c r="D7607" s="204" t="s">
        <v>96</v>
      </c>
      <c r="E7607" s="204" t="s">
        <v>712</v>
      </c>
      <c r="F7607" s="205">
        <v>996</v>
      </c>
      <c r="G7607" s="205">
        <v>1244</v>
      </c>
      <c r="H7607">
        <f t="shared" si="132"/>
        <v>2014</v>
      </c>
    </row>
    <row r="7608" spans="1:8" x14ac:dyDescent="0.3">
      <c r="A7608" s="203">
        <v>41684</v>
      </c>
      <c r="B7608" s="204" t="s">
        <v>717</v>
      </c>
      <c r="C7608" s="204" t="s">
        <v>719</v>
      </c>
      <c r="D7608" s="204" t="s">
        <v>96</v>
      </c>
      <c r="E7608" s="204" t="s">
        <v>712</v>
      </c>
      <c r="F7608" s="205">
        <v>221</v>
      </c>
      <c r="G7608" s="205">
        <v>806</v>
      </c>
      <c r="H7608">
        <f t="shared" si="132"/>
        <v>2014</v>
      </c>
    </row>
    <row r="7609" spans="1:8" x14ac:dyDescent="0.3">
      <c r="A7609" s="203">
        <v>41684</v>
      </c>
      <c r="B7609" s="204" t="s">
        <v>134</v>
      </c>
      <c r="C7609" s="204" t="s">
        <v>134</v>
      </c>
      <c r="D7609" s="204" t="s">
        <v>711</v>
      </c>
      <c r="E7609" s="204" t="s">
        <v>721</v>
      </c>
      <c r="F7609" s="205">
        <v>6341</v>
      </c>
      <c r="G7609" s="205">
        <v>7632</v>
      </c>
      <c r="H7609">
        <f t="shared" si="132"/>
        <v>2014</v>
      </c>
    </row>
    <row r="7610" spans="1:8" x14ac:dyDescent="0.3">
      <c r="A7610" s="203">
        <v>41684</v>
      </c>
      <c r="B7610" s="204" t="s">
        <v>509</v>
      </c>
      <c r="C7610" s="204" t="s">
        <v>713</v>
      </c>
      <c r="D7610" s="204" t="s">
        <v>96</v>
      </c>
      <c r="E7610" s="204" t="s">
        <v>721</v>
      </c>
      <c r="F7610" s="205">
        <v>4282.3</v>
      </c>
      <c r="G7610" s="205">
        <v>2817.1000000000004</v>
      </c>
      <c r="H7610">
        <f t="shared" si="132"/>
        <v>2014</v>
      </c>
    </row>
    <row r="7611" spans="1:8" x14ac:dyDescent="0.3">
      <c r="A7611" s="203">
        <v>41684</v>
      </c>
      <c r="B7611" s="204" t="s">
        <v>509</v>
      </c>
      <c r="C7611" s="204" t="s">
        <v>714</v>
      </c>
      <c r="D7611" s="204" t="s">
        <v>96</v>
      </c>
      <c r="E7611" s="204" t="s">
        <v>721</v>
      </c>
      <c r="F7611" s="205">
        <v>471</v>
      </c>
      <c r="G7611" s="205">
        <v>507</v>
      </c>
      <c r="H7611">
        <f t="shared" si="132"/>
        <v>2014</v>
      </c>
    </row>
    <row r="7612" spans="1:8" x14ac:dyDescent="0.3">
      <c r="A7612" s="203">
        <v>41684</v>
      </c>
      <c r="B7612" s="204" t="s">
        <v>509</v>
      </c>
      <c r="C7612" s="204" t="s">
        <v>715</v>
      </c>
      <c r="D7612" s="204" t="s">
        <v>96</v>
      </c>
      <c r="E7612" s="204" t="s">
        <v>721</v>
      </c>
      <c r="F7612" s="205">
        <v>0</v>
      </c>
      <c r="G7612" s="205">
        <v>3531</v>
      </c>
      <c r="H7612">
        <f t="shared" si="132"/>
        <v>2014</v>
      </c>
    </row>
    <row r="7613" spans="1:8" x14ac:dyDescent="0.3">
      <c r="A7613" s="203">
        <v>41684</v>
      </c>
      <c r="B7613" s="204" t="s">
        <v>716</v>
      </c>
      <c r="C7613" s="204" t="s">
        <v>716</v>
      </c>
      <c r="D7613" s="204" t="s">
        <v>96</v>
      </c>
      <c r="E7613" s="204" t="s">
        <v>721</v>
      </c>
      <c r="F7613" s="205">
        <v>1137</v>
      </c>
      <c r="G7613" s="205">
        <v>1445</v>
      </c>
      <c r="H7613">
        <f t="shared" si="132"/>
        <v>2014</v>
      </c>
    </row>
    <row r="7614" spans="1:8" x14ac:dyDescent="0.3">
      <c r="A7614" s="203">
        <v>41684</v>
      </c>
      <c r="B7614" s="204" t="s">
        <v>717</v>
      </c>
      <c r="C7614" s="204" t="s">
        <v>718</v>
      </c>
      <c r="D7614" s="204" t="s">
        <v>96</v>
      </c>
      <c r="E7614" s="204" t="s">
        <v>721</v>
      </c>
      <c r="F7614" s="205">
        <v>932</v>
      </c>
      <c r="G7614" s="205">
        <v>965</v>
      </c>
      <c r="H7614">
        <f t="shared" si="132"/>
        <v>2014</v>
      </c>
    </row>
    <row r="7615" spans="1:8" x14ac:dyDescent="0.3">
      <c r="A7615" s="203">
        <v>41684</v>
      </c>
      <c r="B7615" s="204" t="s">
        <v>717</v>
      </c>
      <c r="C7615" s="204" t="s">
        <v>719</v>
      </c>
      <c r="D7615" s="204" t="s">
        <v>96</v>
      </c>
      <c r="E7615" s="204" t="s">
        <v>721</v>
      </c>
      <c r="F7615" s="205">
        <v>176</v>
      </c>
      <c r="G7615" s="205">
        <v>1120</v>
      </c>
      <c r="H7615">
        <f t="shared" si="132"/>
        <v>2014</v>
      </c>
    </row>
    <row r="7616" spans="1:8" x14ac:dyDescent="0.3">
      <c r="A7616" s="203">
        <v>41684</v>
      </c>
      <c r="B7616" s="204" t="s">
        <v>720</v>
      </c>
      <c r="C7616" s="204" t="s">
        <v>720</v>
      </c>
      <c r="D7616" s="204" t="s">
        <v>96</v>
      </c>
      <c r="E7616" s="204" t="s">
        <v>712</v>
      </c>
      <c r="F7616" s="205">
        <v>186</v>
      </c>
      <c r="G7616" s="205">
        <v>361</v>
      </c>
      <c r="H7616">
        <f t="shared" si="132"/>
        <v>2014</v>
      </c>
    </row>
    <row r="7617" spans="1:8" x14ac:dyDescent="0.3">
      <c r="A7617" s="203">
        <v>41684</v>
      </c>
      <c r="B7617" s="204" t="s">
        <v>720</v>
      </c>
      <c r="C7617" s="204" t="s">
        <v>720</v>
      </c>
      <c r="D7617" s="204" t="s">
        <v>96</v>
      </c>
      <c r="E7617" s="204" t="s">
        <v>721</v>
      </c>
      <c r="F7617" s="205">
        <v>-9</v>
      </c>
      <c r="G7617" s="205">
        <v>874</v>
      </c>
      <c r="H7617">
        <f t="shared" si="132"/>
        <v>2014</v>
      </c>
    </row>
    <row r="7618" spans="1:8" x14ac:dyDescent="0.3">
      <c r="A7618" s="203">
        <v>41691</v>
      </c>
      <c r="B7618" s="204" t="s">
        <v>134</v>
      </c>
      <c r="C7618" s="204" t="s">
        <v>134</v>
      </c>
      <c r="D7618" s="204" t="s">
        <v>711</v>
      </c>
      <c r="E7618" s="204" t="s">
        <v>712</v>
      </c>
      <c r="F7618" s="205">
        <v>4565</v>
      </c>
      <c r="G7618" s="205">
        <v>7248</v>
      </c>
      <c r="H7618">
        <f t="shared" si="132"/>
        <v>2014</v>
      </c>
    </row>
    <row r="7619" spans="1:8" x14ac:dyDescent="0.3">
      <c r="A7619" s="203">
        <v>41691</v>
      </c>
      <c r="B7619" s="204" t="s">
        <v>509</v>
      </c>
      <c r="C7619" s="204" t="s">
        <v>713</v>
      </c>
      <c r="D7619" s="204" t="s">
        <v>96</v>
      </c>
      <c r="E7619" s="204" t="s">
        <v>712</v>
      </c>
      <c r="F7619" s="205">
        <v>2556</v>
      </c>
      <c r="G7619" s="205">
        <v>3823.6000000000004</v>
      </c>
      <c r="H7619">
        <f t="shared" ref="H7619:H7682" si="133">YEAR(A7619)</f>
        <v>2014</v>
      </c>
    </row>
    <row r="7620" spans="1:8" x14ac:dyDescent="0.3">
      <c r="A7620" s="203">
        <v>41691</v>
      </c>
      <c r="B7620" s="204" t="s">
        <v>509</v>
      </c>
      <c r="C7620" s="204" t="s">
        <v>714</v>
      </c>
      <c r="D7620" s="204" t="s">
        <v>96</v>
      </c>
      <c r="E7620" s="204" t="s">
        <v>712</v>
      </c>
      <c r="F7620" s="205">
        <v>153</v>
      </c>
      <c r="G7620" s="205">
        <v>269</v>
      </c>
      <c r="H7620">
        <f t="shared" si="133"/>
        <v>2014</v>
      </c>
    </row>
    <row r="7621" spans="1:8" x14ac:dyDescent="0.3">
      <c r="A7621" s="203">
        <v>41691</v>
      </c>
      <c r="B7621" s="204" t="s">
        <v>509</v>
      </c>
      <c r="C7621" s="204" t="s">
        <v>715</v>
      </c>
      <c r="D7621" s="204" t="s">
        <v>96</v>
      </c>
      <c r="E7621" s="204" t="s">
        <v>712</v>
      </c>
      <c r="F7621" s="205">
        <v>0</v>
      </c>
      <c r="G7621" s="205">
        <v>2245</v>
      </c>
      <c r="H7621">
        <f t="shared" si="133"/>
        <v>2014</v>
      </c>
    </row>
    <row r="7622" spans="1:8" x14ac:dyDescent="0.3">
      <c r="A7622" s="203">
        <v>41691</v>
      </c>
      <c r="B7622" s="204" t="s">
        <v>716</v>
      </c>
      <c r="C7622" s="204" t="s">
        <v>716</v>
      </c>
      <c r="D7622" s="204" t="s">
        <v>96</v>
      </c>
      <c r="E7622" s="204" t="s">
        <v>712</v>
      </c>
      <c r="F7622" s="205">
        <v>599</v>
      </c>
      <c r="G7622" s="205">
        <v>1979</v>
      </c>
      <c r="H7622">
        <f t="shared" si="133"/>
        <v>2014</v>
      </c>
    </row>
    <row r="7623" spans="1:8" x14ac:dyDescent="0.3">
      <c r="A7623" s="203">
        <v>41691</v>
      </c>
      <c r="B7623" s="204" t="s">
        <v>717</v>
      </c>
      <c r="C7623" s="204" t="s">
        <v>718</v>
      </c>
      <c r="D7623" s="204" t="s">
        <v>96</v>
      </c>
      <c r="E7623" s="204" t="s">
        <v>712</v>
      </c>
      <c r="F7623" s="205">
        <v>615</v>
      </c>
      <c r="G7623" s="205">
        <v>1202</v>
      </c>
      <c r="H7623">
        <f t="shared" si="133"/>
        <v>2014</v>
      </c>
    </row>
    <row r="7624" spans="1:8" x14ac:dyDescent="0.3">
      <c r="A7624" s="203">
        <v>41691</v>
      </c>
      <c r="B7624" s="204" t="s">
        <v>717</v>
      </c>
      <c r="C7624" s="204" t="s">
        <v>719</v>
      </c>
      <c r="D7624" s="204" t="s">
        <v>96</v>
      </c>
      <c r="E7624" s="204" t="s">
        <v>712</v>
      </c>
      <c r="F7624" s="205">
        <v>714</v>
      </c>
      <c r="G7624" s="205">
        <v>768</v>
      </c>
      <c r="H7624">
        <f t="shared" si="133"/>
        <v>2014</v>
      </c>
    </row>
    <row r="7625" spans="1:8" x14ac:dyDescent="0.3">
      <c r="A7625" s="203">
        <v>41691</v>
      </c>
      <c r="B7625" s="204" t="s">
        <v>134</v>
      </c>
      <c r="C7625" s="204" t="s">
        <v>134</v>
      </c>
      <c r="D7625" s="204" t="s">
        <v>711</v>
      </c>
      <c r="E7625" s="204" t="s">
        <v>721</v>
      </c>
      <c r="F7625" s="205">
        <v>6994</v>
      </c>
      <c r="G7625" s="205">
        <v>6923</v>
      </c>
      <c r="H7625">
        <f t="shared" si="133"/>
        <v>2014</v>
      </c>
    </row>
    <row r="7626" spans="1:8" x14ac:dyDescent="0.3">
      <c r="A7626" s="203">
        <v>41691</v>
      </c>
      <c r="B7626" s="204" t="s">
        <v>509</v>
      </c>
      <c r="C7626" s="204" t="s">
        <v>713</v>
      </c>
      <c r="D7626" s="204" t="s">
        <v>96</v>
      </c>
      <c r="E7626" s="204" t="s">
        <v>721</v>
      </c>
      <c r="F7626" s="205">
        <v>4132.7000000000007</v>
      </c>
      <c r="G7626" s="205">
        <v>2753.3</v>
      </c>
      <c r="H7626">
        <f t="shared" si="133"/>
        <v>2014</v>
      </c>
    </row>
    <row r="7627" spans="1:8" x14ac:dyDescent="0.3">
      <c r="A7627" s="203">
        <v>41691</v>
      </c>
      <c r="B7627" s="204" t="s">
        <v>509</v>
      </c>
      <c r="C7627" s="204" t="s">
        <v>714</v>
      </c>
      <c r="D7627" s="204" t="s">
        <v>96</v>
      </c>
      <c r="E7627" s="204" t="s">
        <v>721</v>
      </c>
      <c r="F7627" s="205">
        <v>368</v>
      </c>
      <c r="G7627" s="205">
        <v>422</v>
      </c>
      <c r="H7627">
        <f t="shared" si="133"/>
        <v>2014</v>
      </c>
    </row>
    <row r="7628" spans="1:8" x14ac:dyDescent="0.3">
      <c r="A7628" s="203">
        <v>41691</v>
      </c>
      <c r="B7628" s="204" t="s">
        <v>509</v>
      </c>
      <c r="C7628" s="204" t="s">
        <v>715</v>
      </c>
      <c r="D7628" s="204" t="s">
        <v>96</v>
      </c>
      <c r="E7628" s="204" t="s">
        <v>721</v>
      </c>
      <c r="F7628" s="205">
        <v>0</v>
      </c>
      <c r="G7628" s="205">
        <v>3580</v>
      </c>
      <c r="H7628">
        <f t="shared" si="133"/>
        <v>2014</v>
      </c>
    </row>
    <row r="7629" spans="1:8" x14ac:dyDescent="0.3">
      <c r="A7629" s="203">
        <v>41691</v>
      </c>
      <c r="B7629" s="204" t="s">
        <v>716</v>
      </c>
      <c r="C7629" s="204" t="s">
        <v>716</v>
      </c>
      <c r="D7629" s="204" t="s">
        <v>96</v>
      </c>
      <c r="E7629" s="204" t="s">
        <v>721</v>
      </c>
      <c r="F7629" s="205">
        <v>1341</v>
      </c>
      <c r="G7629" s="205">
        <v>1563</v>
      </c>
      <c r="H7629">
        <f t="shared" si="133"/>
        <v>2014</v>
      </c>
    </row>
    <row r="7630" spans="1:8" x14ac:dyDescent="0.3">
      <c r="A7630" s="203">
        <v>41691</v>
      </c>
      <c r="B7630" s="204" t="s">
        <v>717</v>
      </c>
      <c r="C7630" s="204" t="s">
        <v>718</v>
      </c>
      <c r="D7630" s="204" t="s">
        <v>96</v>
      </c>
      <c r="E7630" s="204" t="s">
        <v>721</v>
      </c>
      <c r="F7630" s="205">
        <v>946</v>
      </c>
      <c r="G7630" s="205">
        <v>1018</v>
      </c>
      <c r="H7630">
        <f t="shared" si="133"/>
        <v>2014</v>
      </c>
    </row>
    <row r="7631" spans="1:8" x14ac:dyDescent="0.3">
      <c r="A7631" s="203">
        <v>41691</v>
      </c>
      <c r="B7631" s="204" t="s">
        <v>717</v>
      </c>
      <c r="C7631" s="204" t="s">
        <v>719</v>
      </c>
      <c r="D7631" s="204" t="s">
        <v>96</v>
      </c>
      <c r="E7631" s="204" t="s">
        <v>721</v>
      </c>
      <c r="F7631" s="205">
        <v>374</v>
      </c>
      <c r="G7631" s="205">
        <v>1126</v>
      </c>
      <c r="H7631">
        <f t="shared" si="133"/>
        <v>2014</v>
      </c>
    </row>
    <row r="7632" spans="1:8" x14ac:dyDescent="0.3">
      <c r="A7632" s="203">
        <v>41691</v>
      </c>
      <c r="B7632" s="204" t="s">
        <v>720</v>
      </c>
      <c r="C7632" s="204" t="s">
        <v>720</v>
      </c>
      <c r="D7632" s="204" t="s">
        <v>96</v>
      </c>
      <c r="E7632" s="204" t="s">
        <v>712</v>
      </c>
      <c r="F7632" s="205">
        <v>162</v>
      </c>
      <c r="G7632" s="205">
        <v>314</v>
      </c>
      <c r="H7632">
        <f t="shared" si="133"/>
        <v>2014</v>
      </c>
    </row>
    <row r="7633" spans="1:8" x14ac:dyDescent="0.3">
      <c r="A7633" s="203">
        <v>41691</v>
      </c>
      <c r="B7633" s="204" t="s">
        <v>720</v>
      </c>
      <c r="C7633" s="204" t="s">
        <v>720</v>
      </c>
      <c r="D7633" s="204" t="s">
        <v>96</v>
      </c>
      <c r="E7633" s="204" t="s">
        <v>721</v>
      </c>
      <c r="F7633" s="205">
        <v>31</v>
      </c>
      <c r="G7633" s="205">
        <v>884</v>
      </c>
      <c r="H7633">
        <f t="shared" si="133"/>
        <v>2014</v>
      </c>
    </row>
    <row r="7634" spans="1:8" x14ac:dyDescent="0.3">
      <c r="A7634" s="203">
        <v>41698</v>
      </c>
      <c r="B7634" s="204" t="s">
        <v>134</v>
      </c>
      <c r="C7634" s="204" t="s">
        <v>134</v>
      </c>
      <c r="D7634" s="204" t="s">
        <v>711</v>
      </c>
      <c r="E7634" s="204" t="s">
        <v>712</v>
      </c>
      <c r="F7634" s="205">
        <v>4835</v>
      </c>
      <c r="G7634" s="205">
        <v>8886</v>
      </c>
      <c r="H7634">
        <f t="shared" si="133"/>
        <v>2014</v>
      </c>
    </row>
    <row r="7635" spans="1:8" x14ac:dyDescent="0.3">
      <c r="A7635" s="203">
        <v>41698</v>
      </c>
      <c r="B7635" s="204" t="s">
        <v>509</v>
      </c>
      <c r="C7635" s="204" t="s">
        <v>713</v>
      </c>
      <c r="D7635" s="204" t="s">
        <v>96</v>
      </c>
      <c r="E7635" s="204" t="s">
        <v>712</v>
      </c>
      <c r="F7635" s="205">
        <v>2384.8000000000002</v>
      </c>
      <c r="G7635" s="205">
        <v>3840.6000000000004</v>
      </c>
      <c r="H7635">
        <f t="shared" si="133"/>
        <v>2014</v>
      </c>
    </row>
    <row r="7636" spans="1:8" x14ac:dyDescent="0.3">
      <c r="A7636" s="203">
        <v>41698</v>
      </c>
      <c r="B7636" s="204" t="s">
        <v>509</v>
      </c>
      <c r="C7636" s="204" t="s">
        <v>714</v>
      </c>
      <c r="D7636" s="204" t="s">
        <v>96</v>
      </c>
      <c r="E7636" s="204" t="s">
        <v>712</v>
      </c>
      <c r="F7636" s="205">
        <v>126</v>
      </c>
      <c r="G7636" s="205">
        <v>287</v>
      </c>
      <c r="H7636">
        <f t="shared" si="133"/>
        <v>2014</v>
      </c>
    </row>
    <row r="7637" spans="1:8" x14ac:dyDescent="0.3">
      <c r="A7637" s="203">
        <v>41698</v>
      </c>
      <c r="B7637" s="204" t="s">
        <v>509</v>
      </c>
      <c r="C7637" s="204" t="s">
        <v>715</v>
      </c>
      <c r="D7637" s="204" t="s">
        <v>96</v>
      </c>
      <c r="E7637" s="204" t="s">
        <v>712</v>
      </c>
      <c r="F7637" s="205">
        <v>0</v>
      </c>
      <c r="G7637" s="205">
        <v>2145</v>
      </c>
      <c r="H7637">
        <f t="shared" si="133"/>
        <v>2014</v>
      </c>
    </row>
    <row r="7638" spans="1:8" x14ac:dyDescent="0.3">
      <c r="A7638" s="203">
        <v>41698</v>
      </c>
      <c r="B7638" s="204" t="s">
        <v>716</v>
      </c>
      <c r="C7638" s="204" t="s">
        <v>716</v>
      </c>
      <c r="D7638" s="204" t="s">
        <v>96</v>
      </c>
      <c r="E7638" s="204" t="s">
        <v>712</v>
      </c>
      <c r="F7638" s="205">
        <v>631</v>
      </c>
      <c r="G7638" s="205">
        <v>2073</v>
      </c>
      <c r="H7638">
        <f t="shared" si="133"/>
        <v>2014</v>
      </c>
    </row>
    <row r="7639" spans="1:8" x14ac:dyDescent="0.3">
      <c r="A7639" s="203">
        <v>41698</v>
      </c>
      <c r="B7639" s="204" t="s">
        <v>717</v>
      </c>
      <c r="C7639" s="204" t="s">
        <v>718</v>
      </c>
      <c r="D7639" s="204" t="s">
        <v>96</v>
      </c>
      <c r="E7639" s="204" t="s">
        <v>712</v>
      </c>
      <c r="F7639" s="205">
        <v>1139</v>
      </c>
      <c r="G7639" s="205">
        <v>1569</v>
      </c>
      <c r="H7639">
        <f t="shared" si="133"/>
        <v>2014</v>
      </c>
    </row>
    <row r="7640" spans="1:8" x14ac:dyDescent="0.3">
      <c r="A7640" s="203">
        <v>41698</v>
      </c>
      <c r="B7640" s="204" t="s">
        <v>717</v>
      </c>
      <c r="C7640" s="204" t="s">
        <v>719</v>
      </c>
      <c r="D7640" s="204" t="s">
        <v>96</v>
      </c>
      <c r="E7640" s="204" t="s">
        <v>712</v>
      </c>
      <c r="F7640" s="205">
        <v>209</v>
      </c>
      <c r="G7640" s="205">
        <v>587</v>
      </c>
      <c r="H7640">
        <f t="shared" si="133"/>
        <v>2014</v>
      </c>
    </row>
    <row r="7641" spans="1:8" x14ac:dyDescent="0.3">
      <c r="A7641" s="203">
        <v>41698</v>
      </c>
      <c r="B7641" s="204" t="s">
        <v>134</v>
      </c>
      <c r="C7641" s="204" t="s">
        <v>134</v>
      </c>
      <c r="D7641" s="204" t="s">
        <v>711</v>
      </c>
      <c r="E7641" s="204" t="s">
        <v>721</v>
      </c>
      <c r="F7641" s="205">
        <v>7018</v>
      </c>
      <c r="G7641" s="205">
        <v>6656</v>
      </c>
      <c r="H7641">
        <f t="shared" si="133"/>
        <v>2014</v>
      </c>
    </row>
    <row r="7642" spans="1:8" x14ac:dyDescent="0.3">
      <c r="A7642" s="203">
        <v>41698</v>
      </c>
      <c r="B7642" s="204" t="s">
        <v>509</v>
      </c>
      <c r="C7642" s="204" t="s">
        <v>713</v>
      </c>
      <c r="D7642" s="204" t="s">
        <v>96</v>
      </c>
      <c r="E7642" s="204" t="s">
        <v>721</v>
      </c>
      <c r="F7642" s="205">
        <v>3572.8</v>
      </c>
      <c r="G7642" s="205">
        <v>2465.1000000000004</v>
      </c>
      <c r="H7642">
        <f t="shared" si="133"/>
        <v>2014</v>
      </c>
    </row>
    <row r="7643" spans="1:8" x14ac:dyDescent="0.3">
      <c r="A7643" s="203">
        <v>41698</v>
      </c>
      <c r="B7643" s="204" t="s">
        <v>509</v>
      </c>
      <c r="C7643" s="204" t="s">
        <v>714</v>
      </c>
      <c r="D7643" s="204" t="s">
        <v>96</v>
      </c>
      <c r="E7643" s="204" t="s">
        <v>721</v>
      </c>
      <c r="F7643" s="205">
        <v>404</v>
      </c>
      <c r="G7643" s="205">
        <v>418</v>
      </c>
      <c r="H7643">
        <f t="shared" si="133"/>
        <v>2014</v>
      </c>
    </row>
    <row r="7644" spans="1:8" x14ac:dyDescent="0.3">
      <c r="A7644" s="203">
        <v>41698</v>
      </c>
      <c r="B7644" s="204" t="s">
        <v>509</v>
      </c>
      <c r="C7644" s="204" t="s">
        <v>715</v>
      </c>
      <c r="D7644" s="204" t="s">
        <v>96</v>
      </c>
      <c r="E7644" s="204" t="s">
        <v>721</v>
      </c>
      <c r="F7644" s="205">
        <v>0</v>
      </c>
      <c r="G7644" s="205">
        <v>3847</v>
      </c>
      <c r="H7644">
        <f t="shared" si="133"/>
        <v>2014</v>
      </c>
    </row>
    <row r="7645" spans="1:8" x14ac:dyDescent="0.3">
      <c r="A7645" s="203">
        <v>41698</v>
      </c>
      <c r="B7645" s="204" t="s">
        <v>716</v>
      </c>
      <c r="C7645" s="204" t="s">
        <v>716</v>
      </c>
      <c r="D7645" s="204" t="s">
        <v>96</v>
      </c>
      <c r="E7645" s="204" t="s">
        <v>721</v>
      </c>
      <c r="F7645" s="205">
        <v>1321</v>
      </c>
      <c r="G7645" s="205">
        <v>1587</v>
      </c>
      <c r="H7645">
        <f t="shared" si="133"/>
        <v>2014</v>
      </c>
    </row>
    <row r="7646" spans="1:8" x14ac:dyDescent="0.3">
      <c r="A7646" s="203">
        <v>41698</v>
      </c>
      <c r="B7646" s="204" t="s">
        <v>717</v>
      </c>
      <c r="C7646" s="204" t="s">
        <v>718</v>
      </c>
      <c r="D7646" s="204" t="s">
        <v>96</v>
      </c>
      <c r="E7646" s="204" t="s">
        <v>721</v>
      </c>
      <c r="F7646" s="205">
        <v>667</v>
      </c>
      <c r="G7646" s="205">
        <v>986</v>
      </c>
      <c r="H7646">
        <f t="shared" si="133"/>
        <v>2014</v>
      </c>
    </row>
    <row r="7647" spans="1:8" x14ac:dyDescent="0.3">
      <c r="A7647" s="203">
        <v>41698</v>
      </c>
      <c r="B7647" s="204" t="s">
        <v>717</v>
      </c>
      <c r="C7647" s="204" t="s">
        <v>719</v>
      </c>
      <c r="D7647" s="204" t="s">
        <v>96</v>
      </c>
      <c r="E7647" s="204" t="s">
        <v>721</v>
      </c>
      <c r="F7647" s="205">
        <v>928</v>
      </c>
      <c r="G7647" s="205">
        <v>1489</v>
      </c>
      <c r="H7647">
        <f t="shared" si="133"/>
        <v>2014</v>
      </c>
    </row>
    <row r="7648" spans="1:8" x14ac:dyDescent="0.3">
      <c r="A7648" s="203">
        <v>41698</v>
      </c>
      <c r="B7648" s="204" t="s">
        <v>720</v>
      </c>
      <c r="C7648" s="204" t="s">
        <v>720</v>
      </c>
      <c r="D7648" s="204" t="s">
        <v>96</v>
      </c>
      <c r="E7648" s="204" t="s">
        <v>712</v>
      </c>
      <c r="F7648" s="205">
        <v>196</v>
      </c>
      <c r="G7648" s="205">
        <v>397</v>
      </c>
      <c r="H7648">
        <f t="shared" si="133"/>
        <v>2014</v>
      </c>
    </row>
    <row r="7649" spans="1:8" x14ac:dyDescent="0.3">
      <c r="A7649" s="203">
        <v>41698</v>
      </c>
      <c r="B7649" s="204" t="s">
        <v>720</v>
      </c>
      <c r="C7649" s="204" t="s">
        <v>720</v>
      </c>
      <c r="D7649" s="204" t="s">
        <v>96</v>
      </c>
      <c r="E7649" s="204" t="s">
        <v>721</v>
      </c>
      <c r="F7649" s="205">
        <v>92</v>
      </c>
      <c r="G7649" s="205">
        <v>823</v>
      </c>
      <c r="H7649">
        <f t="shared" si="133"/>
        <v>2014</v>
      </c>
    </row>
    <row r="7650" spans="1:8" x14ac:dyDescent="0.3">
      <c r="A7650" s="203">
        <v>41705</v>
      </c>
      <c r="B7650" s="204" t="s">
        <v>134</v>
      </c>
      <c r="C7650" s="204" t="s">
        <v>134</v>
      </c>
      <c r="D7650" s="204" t="s">
        <v>711</v>
      </c>
      <c r="E7650" s="204" t="s">
        <v>712</v>
      </c>
      <c r="F7650" s="205">
        <v>4830</v>
      </c>
      <c r="G7650" s="205">
        <v>7662</v>
      </c>
      <c r="H7650">
        <f t="shared" si="133"/>
        <v>2014</v>
      </c>
    </row>
    <row r="7651" spans="1:8" x14ac:dyDescent="0.3">
      <c r="A7651" s="203">
        <v>41705</v>
      </c>
      <c r="B7651" s="204" t="s">
        <v>509</v>
      </c>
      <c r="C7651" s="204" t="s">
        <v>713</v>
      </c>
      <c r="D7651" s="204" t="s">
        <v>96</v>
      </c>
      <c r="E7651" s="204" t="s">
        <v>712</v>
      </c>
      <c r="F7651" s="205">
        <v>2188.1999999999998</v>
      </c>
      <c r="G7651" s="205">
        <v>3872.7000000000003</v>
      </c>
      <c r="H7651">
        <f t="shared" si="133"/>
        <v>2014</v>
      </c>
    </row>
    <row r="7652" spans="1:8" x14ac:dyDescent="0.3">
      <c r="A7652" s="203">
        <v>41705</v>
      </c>
      <c r="B7652" s="204" t="s">
        <v>509</v>
      </c>
      <c r="C7652" s="204" t="s">
        <v>714</v>
      </c>
      <c r="D7652" s="204" t="s">
        <v>96</v>
      </c>
      <c r="E7652" s="204" t="s">
        <v>712</v>
      </c>
      <c r="F7652" s="205">
        <v>417</v>
      </c>
      <c r="G7652" s="205">
        <v>508</v>
      </c>
      <c r="H7652">
        <f t="shared" si="133"/>
        <v>2014</v>
      </c>
    </row>
    <row r="7653" spans="1:8" x14ac:dyDescent="0.3">
      <c r="A7653" s="203">
        <v>41705</v>
      </c>
      <c r="B7653" s="204" t="s">
        <v>509</v>
      </c>
      <c r="C7653" s="204" t="s">
        <v>715</v>
      </c>
      <c r="D7653" s="204" t="s">
        <v>96</v>
      </c>
      <c r="E7653" s="204" t="s">
        <v>712</v>
      </c>
      <c r="F7653" s="205">
        <v>0</v>
      </c>
      <c r="G7653" s="205">
        <v>2421</v>
      </c>
      <c r="H7653">
        <f t="shared" si="133"/>
        <v>2014</v>
      </c>
    </row>
    <row r="7654" spans="1:8" x14ac:dyDescent="0.3">
      <c r="A7654" s="203">
        <v>41705</v>
      </c>
      <c r="B7654" s="204" t="s">
        <v>716</v>
      </c>
      <c r="C7654" s="204" t="s">
        <v>716</v>
      </c>
      <c r="D7654" s="204" t="s">
        <v>96</v>
      </c>
      <c r="E7654" s="204" t="s">
        <v>712</v>
      </c>
      <c r="F7654" s="205">
        <v>684</v>
      </c>
      <c r="G7654" s="205">
        <v>1968</v>
      </c>
      <c r="H7654">
        <f t="shared" si="133"/>
        <v>2014</v>
      </c>
    </row>
    <row r="7655" spans="1:8" x14ac:dyDescent="0.3">
      <c r="A7655" s="203">
        <v>41705</v>
      </c>
      <c r="B7655" s="204" t="s">
        <v>717</v>
      </c>
      <c r="C7655" s="204" t="s">
        <v>718</v>
      </c>
      <c r="D7655" s="204" t="s">
        <v>96</v>
      </c>
      <c r="E7655" s="204" t="s">
        <v>712</v>
      </c>
      <c r="F7655" s="205">
        <v>342</v>
      </c>
      <c r="G7655" s="205">
        <v>777</v>
      </c>
      <c r="H7655">
        <f t="shared" si="133"/>
        <v>2014</v>
      </c>
    </row>
    <row r="7656" spans="1:8" x14ac:dyDescent="0.3">
      <c r="A7656" s="203">
        <v>41705</v>
      </c>
      <c r="B7656" s="204" t="s">
        <v>717</v>
      </c>
      <c r="C7656" s="204" t="s">
        <v>719</v>
      </c>
      <c r="D7656" s="204" t="s">
        <v>96</v>
      </c>
      <c r="E7656" s="204" t="s">
        <v>712</v>
      </c>
      <c r="F7656" s="205">
        <v>954</v>
      </c>
      <c r="G7656" s="205">
        <v>1165</v>
      </c>
      <c r="H7656">
        <f t="shared" si="133"/>
        <v>2014</v>
      </c>
    </row>
    <row r="7657" spans="1:8" x14ac:dyDescent="0.3">
      <c r="A7657" s="203">
        <v>41705</v>
      </c>
      <c r="B7657" s="204" t="s">
        <v>134</v>
      </c>
      <c r="C7657" s="204" t="s">
        <v>134</v>
      </c>
      <c r="D7657" s="204" t="s">
        <v>711</v>
      </c>
      <c r="E7657" s="204" t="s">
        <v>721</v>
      </c>
      <c r="F7657" s="205">
        <v>6505</v>
      </c>
      <c r="G7657" s="205">
        <v>6425</v>
      </c>
      <c r="H7657">
        <f t="shared" si="133"/>
        <v>2014</v>
      </c>
    </row>
    <row r="7658" spans="1:8" x14ac:dyDescent="0.3">
      <c r="A7658" s="203">
        <v>41705</v>
      </c>
      <c r="B7658" s="204" t="s">
        <v>509</v>
      </c>
      <c r="C7658" s="204" t="s">
        <v>713</v>
      </c>
      <c r="D7658" s="204" t="s">
        <v>96</v>
      </c>
      <c r="E7658" s="204" t="s">
        <v>721</v>
      </c>
      <c r="F7658" s="205">
        <v>3630.0000000000005</v>
      </c>
      <c r="G7658" s="205">
        <v>2395.8000000000002</v>
      </c>
      <c r="H7658">
        <f t="shared" si="133"/>
        <v>2014</v>
      </c>
    </row>
    <row r="7659" spans="1:8" x14ac:dyDescent="0.3">
      <c r="A7659" s="203">
        <v>41705</v>
      </c>
      <c r="B7659" s="204" t="s">
        <v>509</v>
      </c>
      <c r="C7659" s="204" t="s">
        <v>714</v>
      </c>
      <c r="D7659" s="204" t="s">
        <v>96</v>
      </c>
      <c r="E7659" s="204" t="s">
        <v>721</v>
      </c>
      <c r="F7659" s="205">
        <v>464</v>
      </c>
      <c r="G7659" s="205">
        <v>373</v>
      </c>
      <c r="H7659">
        <f t="shared" si="133"/>
        <v>2014</v>
      </c>
    </row>
    <row r="7660" spans="1:8" x14ac:dyDescent="0.3">
      <c r="A7660" s="203">
        <v>41705</v>
      </c>
      <c r="B7660" s="204" t="s">
        <v>509</v>
      </c>
      <c r="C7660" s="204" t="s">
        <v>715</v>
      </c>
      <c r="D7660" s="204" t="s">
        <v>96</v>
      </c>
      <c r="E7660" s="204" t="s">
        <v>721</v>
      </c>
      <c r="F7660" s="205">
        <v>0</v>
      </c>
      <c r="G7660" s="205">
        <v>3643</v>
      </c>
      <c r="H7660">
        <f t="shared" si="133"/>
        <v>2014</v>
      </c>
    </row>
    <row r="7661" spans="1:8" x14ac:dyDescent="0.3">
      <c r="A7661" s="203">
        <v>41705</v>
      </c>
      <c r="B7661" s="204" t="s">
        <v>716</v>
      </c>
      <c r="C7661" s="204" t="s">
        <v>716</v>
      </c>
      <c r="D7661" s="204" t="s">
        <v>96</v>
      </c>
      <c r="E7661" s="204" t="s">
        <v>721</v>
      </c>
      <c r="F7661" s="205">
        <v>1301</v>
      </c>
      <c r="G7661" s="205">
        <v>1818</v>
      </c>
      <c r="H7661">
        <f t="shared" si="133"/>
        <v>2014</v>
      </c>
    </row>
    <row r="7662" spans="1:8" x14ac:dyDescent="0.3">
      <c r="A7662" s="203">
        <v>41705</v>
      </c>
      <c r="B7662" s="204" t="s">
        <v>717</v>
      </c>
      <c r="C7662" s="204" t="s">
        <v>718</v>
      </c>
      <c r="D7662" s="204" t="s">
        <v>96</v>
      </c>
      <c r="E7662" s="204" t="s">
        <v>721</v>
      </c>
      <c r="F7662" s="205">
        <v>801</v>
      </c>
      <c r="G7662" s="205">
        <v>1016</v>
      </c>
      <c r="H7662">
        <f t="shared" si="133"/>
        <v>2014</v>
      </c>
    </row>
    <row r="7663" spans="1:8" x14ac:dyDescent="0.3">
      <c r="A7663" s="203">
        <v>41705</v>
      </c>
      <c r="B7663" s="204" t="s">
        <v>717</v>
      </c>
      <c r="C7663" s="204" t="s">
        <v>719</v>
      </c>
      <c r="D7663" s="204" t="s">
        <v>96</v>
      </c>
      <c r="E7663" s="204" t="s">
        <v>721</v>
      </c>
      <c r="F7663" s="205">
        <v>390</v>
      </c>
      <c r="G7663" s="205">
        <v>1081</v>
      </c>
      <c r="H7663">
        <f t="shared" si="133"/>
        <v>2014</v>
      </c>
    </row>
    <row r="7664" spans="1:8" x14ac:dyDescent="0.3">
      <c r="A7664" s="203">
        <v>41705</v>
      </c>
      <c r="B7664" s="204" t="s">
        <v>720</v>
      </c>
      <c r="C7664" s="204" t="s">
        <v>720</v>
      </c>
      <c r="D7664" s="204" t="s">
        <v>96</v>
      </c>
      <c r="E7664" s="204" t="s">
        <v>712</v>
      </c>
      <c r="F7664" s="205">
        <v>234</v>
      </c>
      <c r="G7664" s="205">
        <v>499</v>
      </c>
      <c r="H7664">
        <f t="shared" si="133"/>
        <v>2014</v>
      </c>
    </row>
    <row r="7665" spans="1:8" x14ac:dyDescent="0.3">
      <c r="A7665" s="203">
        <v>41705</v>
      </c>
      <c r="B7665" s="204" t="s">
        <v>720</v>
      </c>
      <c r="C7665" s="204" t="s">
        <v>720</v>
      </c>
      <c r="D7665" s="204" t="s">
        <v>96</v>
      </c>
      <c r="E7665" s="204" t="s">
        <v>721</v>
      </c>
      <c r="F7665" s="205">
        <v>74</v>
      </c>
      <c r="G7665" s="205">
        <v>893</v>
      </c>
      <c r="H7665">
        <f t="shared" si="133"/>
        <v>2014</v>
      </c>
    </row>
    <row r="7666" spans="1:8" x14ac:dyDescent="0.3">
      <c r="A7666" s="203">
        <v>41712</v>
      </c>
      <c r="B7666" s="204" t="s">
        <v>134</v>
      </c>
      <c r="C7666" s="204" t="s">
        <v>134</v>
      </c>
      <c r="D7666" s="204" t="s">
        <v>711</v>
      </c>
      <c r="E7666" s="204" t="s">
        <v>712</v>
      </c>
      <c r="F7666" s="205">
        <v>5019</v>
      </c>
      <c r="G7666" s="205">
        <v>7974</v>
      </c>
      <c r="H7666">
        <f t="shared" si="133"/>
        <v>2014</v>
      </c>
    </row>
    <row r="7667" spans="1:8" x14ac:dyDescent="0.3">
      <c r="A7667" s="203">
        <v>41712</v>
      </c>
      <c r="B7667" s="204" t="s">
        <v>509</v>
      </c>
      <c r="C7667" s="204" t="s">
        <v>713</v>
      </c>
      <c r="D7667" s="204" t="s">
        <v>96</v>
      </c>
      <c r="E7667" s="204" t="s">
        <v>712</v>
      </c>
      <c r="F7667" s="205">
        <v>2819.8</v>
      </c>
      <c r="G7667" s="205">
        <v>3865.8</v>
      </c>
      <c r="H7667">
        <f t="shared" si="133"/>
        <v>2014</v>
      </c>
    </row>
    <row r="7668" spans="1:8" x14ac:dyDescent="0.3">
      <c r="A7668" s="203">
        <v>41712</v>
      </c>
      <c r="B7668" s="204" t="s">
        <v>509</v>
      </c>
      <c r="C7668" s="204" t="s">
        <v>714</v>
      </c>
      <c r="D7668" s="204" t="s">
        <v>96</v>
      </c>
      <c r="E7668" s="204" t="s">
        <v>712</v>
      </c>
      <c r="F7668" s="205">
        <v>81</v>
      </c>
      <c r="G7668" s="205">
        <v>239</v>
      </c>
      <c r="H7668">
        <f t="shared" si="133"/>
        <v>2014</v>
      </c>
    </row>
    <row r="7669" spans="1:8" x14ac:dyDescent="0.3">
      <c r="A7669" s="203">
        <v>41712</v>
      </c>
      <c r="B7669" s="204" t="s">
        <v>509</v>
      </c>
      <c r="C7669" s="204" t="s">
        <v>715</v>
      </c>
      <c r="D7669" s="204" t="s">
        <v>96</v>
      </c>
      <c r="E7669" s="204" t="s">
        <v>712</v>
      </c>
      <c r="F7669" s="205">
        <v>0</v>
      </c>
      <c r="G7669" s="205">
        <v>2573</v>
      </c>
      <c r="H7669">
        <f t="shared" si="133"/>
        <v>2014</v>
      </c>
    </row>
    <row r="7670" spans="1:8" x14ac:dyDescent="0.3">
      <c r="A7670" s="203">
        <v>41712</v>
      </c>
      <c r="B7670" s="204" t="s">
        <v>716</v>
      </c>
      <c r="C7670" s="204" t="s">
        <v>716</v>
      </c>
      <c r="D7670" s="204" t="s">
        <v>96</v>
      </c>
      <c r="E7670" s="204" t="s">
        <v>712</v>
      </c>
      <c r="F7670" s="205">
        <v>580</v>
      </c>
      <c r="G7670" s="205">
        <v>1791</v>
      </c>
      <c r="H7670">
        <f t="shared" si="133"/>
        <v>2014</v>
      </c>
    </row>
    <row r="7671" spans="1:8" x14ac:dyDescent="0.3">
      <c r="A7671" s="203">
        <v>41712</v>
      </c>
      <c r="B7671" s="204" t="s">
        <v>717</v>
      </c>
      <c r="C7671" s="204" t="s">
        <v>718</v>
      </c>
      <c r="D7671" s="204" t="s">
        <v>96</v>
      </c>
      <c r="E7671" s="204" t="s">
        <v>712</v>
      </c>
      <c r="F7671" s="205">
        <v>665</v>
      </c>
      <c r="G7671" s="205">
        <v>1262</v>
      </c>
      <c r="H7671">
        <f t="shared" si="133"/>
        <v>2014</v>
      </c>
    </row>
    <row r="7672" spans="1:8" x14ac:dyDescent="0.3">
      <c r="A7672" s="203">
        <v>41712</v>
      </c>
      <c r="B7672" s="204" t="s">
        <v>717</v>
      </c>
      <c r="C7672" s="204" t="s">
        <v>719</v>
      </c>
      <c r="D7672" s="204" t="s">
        <v>96</v>
      </c>
      <c r="E7672" s="204" t="s">
        <v>712</v>
      </c>
      <c r="F7672" s="205">
        <v>742</v>
      </c>
      <c r="G7672" s="205">
        <v>606</v>
      </c>
      <c r="H7672">
        <f t="shared" si="133"/>
        <v>2014</v>
      </c>
    </row>
    <row r="7673" spans="1:8" x14ac:dyDescent="0.3">
      <c r="A7673" s="203">
        <v>41712</v>
      </c>
      <c r="B7673" s="204" t="s">
        <v>134</v>
      </c>
      <c r="C7673" s="204" t="s">
        <v>134</v>
      </c>
      <c r="D7673" s="204" t="s">
        <v>711</v>
      </c>
      <c r="E7673" s="204" t="s">
        <v>721</v>
      </c>
      <c r="F7673" s="205">
        <v>6450</v>
      </c>
      <c r="G7673" s="205">
        <v>6777</v>
      </c>
      <c r="H7673">
        <f t="shared" si="133"/>
        <v>2014</v>
      </c>
    </row>
    <row r="7674" spans="1:8" x14ac:dyDescent="0.3">
      <c r="A7674" s="203">
        <v>41712</v>
      </c>
      <c r="B7674" s="204" t="s">
        <v>509</v>
      </c>
      <c r="C7674" s="204" t="s">
        <v>713</v>
      </c>
      <c r="D7674" s="204" t="s">
        <v>96</v>
      </c>
      <c r="E7674" s="204" t="s">
        <v>721</v>
      </c>
      <c r="F7674" s="205">
        <v>3403.4</v>
      </c>
      <c r="G7674" s="205">
        <v>2435.4</v>
      </c>
      <c r="H7674">
        <f t="shared" si="133"/>
        <v>2014</v>
      </c>
    </row>
    <row r="7675" spans="1:8" x14ac:dyDescent="0.3">
      <c r="A7675" s="203">
        <v>41712</v>
      </c>
      <c r="B7675" s="204" t="s">
        <v>509</v>
      </c>
      <c r="C7675" s="204" t="s">
        <v>714</v>
      </c>
      <c r="D7675" s="204" t="s">
        <v>96</v>
      </c>
      <c r="E7675" s="204" t="s">
        <v>721</v>
      </c>
      <c r="F7675" s="205">
        <v>471</v>
      </c>
      <c r="G7675" s="205">
        <v>370</v>
      </c>
      <c r="H7675">
        <f t="shared" si="133"/>
        <v>2014</v>
      </c>
    </row>
    <row r="7676" spans="1:8" x14ac:dyDescent="0.3">
      <c r="A7676" s="203">
        <v>41712</v>
      </c>
      <c r="B7676" s="204" t="s">
        <v>509</v>
      </c>
      <c r="C7676" s="204" t="s">
        <v>715</v>
      </c>
      <c r="D7676" s="204" t="s">
        <v>96</v>
      </c>
      <c r="E7676" s="204" t="s">
        <v>721</v>
      </c>
      <c r="F7676" s="205">
        <v>0</v>
      </c>
      <c r="G7676" s="205">
        <v>3752</v>
      </c>
      <c r="H7676">
        <f t="shared" si="133"/>
        <v>2014</v>
      </c>
    </row>
    <row r="7677" spans="1:8" x14ac:dyDescent="0.3">
      <c r="A7677" s="203">
        <v>41712</v>
      </c>
      <c r="B7677" s="204" t="s">
        <v>716</v>
      </c>
      <c r="C7677" s="204" t="s">
        <v>716</v>
      </c>
      <c r="D7677" s="204" t="s">
        <v>96</v>
      </c>
      <c r="E7677" s="204" t="s">
        <v>721</v>
      </c>
      <c r="F7677" s="205">
        <v>1238</v>
      </c>
      <c r="G7677" s="205">
        <v>1789</v>
      </c>
      <c r="H7677">
        <f t="shared" si="133"/>
        <v>2014</v>
      </c>
    </row>
    <row r="7678" spans="1:8" x14ac:dyDescent="0.3">
      <c r="A7678" s="203">
        <v>41712</v>
      </c>
      <c r="B7678" s="204" t="s">
        <v>717</v>
      </c>
      <c r="C7678" s="204" t="s">
        <v>718</v>
      </c>
      <c r="D7678" s="204" t="s">
        <v>96</v>
      </c>
      <c r="E7678" s="204" t="s">
        <v>721</v>
      </c>
      <c r="F7678" s="205">
        <v>812</v>
      </c>
      <c r="G7678" s="205">
        <v>860</v>
      </c>
      <c r="H7678">
        <f t="shared" si="133"/>
        <v>2014</v>
      </c>
    </row>
    <row r="7679" spans="1:8" x14ac:dyDescent="0.3">
      <c r="A7679" s="203">
        <v>41712</v>
      </c>
      <c r="B7679" s="204" t="s">
        <v>717</v>
      </c>
      <c r="C7679" s="204" t="s">
        <v>719</v>
      </c>
      <c r="D7679" s="204" t="s">
        <v>96</v>
      </c>
      <c r="E7679" s="204" t="s">
        <v>721</v>
      </c>
      <c r="F7679" s="205">
        <v>574</v>
      </c>
      <c r="G7679" s="205">
        <v>1383</v>
      </c>
      <c r="H7679">
        <f t="shared" si="133"/>
        <v>2014</v>
      </c>
    </row>
    <row r="7680" spans="1:8" x14ac:dyDescent="0.3">
      <c r="A7680" s="203">
        <v>41712</v>
      </c>
      <c r="B7680" s="204" t="s">
        <v>720</v>
      </c>
      <c r="C7680" s="204" t="s">
        <v>720</v>
      </c>
      <c r="D7680" s="204" t="s">
        <v>96</v>
      </c>
      <c r="E7680" s="204" t="s">
        <v>712</v>
      </c>
      <c r="F7680" s="205">
        <v>238</v>
      </c>
      <c r="G7680" s="205">
        <v>561</v>
      </c>
      <c r="H7680">
        <f t="shared" si="133"/>
        <v>2014</v>
      </c>
    </row>
    <row r="7681" spans="1:8" x14ac:dyDescent="0.3">
      <c r="A7681" s="203">
        <v>41712</v>
      </c>
      <c r="B7681" s="204" t="s">
        <v>720</v>
      </c>
      <c r="C7681" s="204" t="s">
        <v>720</v>
      </c>
      <c r="D7681" s="204" t="s">
        <v>96</v>
      </c>
      <c r="E7681" s="204" t="s">
        <v>721</v>
      </c>
      <c r="F7681" s="205">
        <v>11</v>
      </c>
      <c r="G7681" s="205">
        <v>972</v>
      </c>
      <c r="H7681">
        <f t="shared" si="133"/>
        <v>2014</v>
      </c>
    </row>
    <row r="7682" spans="1:8" x14ac:dyDescent="0.3">
      <c r="A7682" s="203">
        <v>41719</v>
      </c>
      <c r="B7682" s="204" t="s">
        <v>134</v>
      </c>
      <c r="C7682" s="204" t="s">
        <v>134</v>
      </c>
      <c r="D7682" s="204" t="s">
        <v>711</v>
      </c>
      <c r="E7682" s="204" t="s">
        <v>712</v>
      </c>
      <c r="F7682" s="205">
        <v>5392</v>
      </c>
      <c r="G7682" s="205">
        <v>8548</v>
      </c>
      <c r="H7682">
        <f t="shared" si="133"/>
        <v>2014</v>
      </c>
    </row>
    <row r="7683" spans="1:8" x14ac:dyDescent="0.3">
      <c r="A7683" s="203">
        <v>41719</v>
      </c>
      <c r="B7683" s="204" t="s">
        <v>509</v>
      </c>
      <c r="C7683" s="204" t="s">
        <v>713</v>
      </c>
      <c r="D7683" s="204" t="s">
        <v>96</v>
      </c>
      <c r="E7683" s="204" t="s">
        <v>712</v>
      </c>
      <c r="F7683" s="205">
        <v>2689.5</v>
      </c>
      <c r="G7683" s="205">
        <v>3634.8</v>
      </c>
      <c r="H7683">
        <f t="shared" ref="H7683:H7746" si="134">YEAR(A7683)</f>
        <v>2014</v>
      </c>
    </row>
    <row r="7684" spans="1:8" x14ac:dyDescent="0.3">
      <c r="A7684" s="203">
        <v>41719</v>
      </c>
      <c r="B7684" s="204" t="s">
        <v>509</v>
      </c>
      <c r="C7684" s="204" t="s">
        <v>714</v>
      </c>
      <c r="D7684" s="204" t="s">
        <v>96</v>
      </c>
      <c r="E7684" s="204" t="s">
        <v>712</v>
      </c>
      <c r="F7684" s="205">
        <v>257</v>
      </c>
      <c r="G7684" s="205">
        <v>382</v>
      </c>
      <c r="H7684">
        <f t="shared" si="134"/>
        <v>2014</v>
      </c>
    </row>
    <row r="7685" spans="1:8" x14ac:dyDescent="0.3">
      <c r="A7685" s="203">
        <v>41719</v>
      </c>
      <c r="B7685" s="204" t="s">
        <v>509</v>
      </c>
      <c r="C7685" s="204" t="s">
        <v>715</v>
      </c>
      <c r="D7685" s="204" t="s">
        <v>96</v>
      </c>
      <c r="E7685" s="204" t="s">
        <v>712</v>
      </c>
      <c r="F7685" s="205">
        <v>0</v>
      </c>
      <c r="G7685" s="205">
        <v>2615</v>
      </c>
      <c r="H7685">
        <f t="shared" si="134"/>
        <v>2014</v>
      </c>
    </row>
    <row r="7686" spans="1:8" x14ac:dyDescent="0.3">
      <c r="A7686" s="203">
        <v>41719</v>
      </c>
      <c r="B7686" s="204" t="s">
        <v>716</v>
      </c>
      <c r="C7686" s="204" t="s">
        <v>716</v>
      </c>
      <c r="D7686" s="204" t="s">
        <v>96</v>
      </c>
      <c r="E7686" s="204" t="s">
        <v>712</v>
      </c>
      <c r="F7686" s="205">
        <v>710</v>
      </c>
      <c r="G7686" s="205">
        <v>1701</v>
      </c>
      <c r="H7686">
        <f t="shared" si="134"/>
        <v>2014</v>
      </c>
    </row>
    <row r="7687" spans="1:8" x14ac:dyDescent="0.3">
      <c r="A7687" s="203">
        <v>41719</v>
      </c>
      <c r="B7687" s="204" t="s">
        <v>717</v>
      </c>
      <c r="C7687" s="204" t="s">
        <v>718</v>
      </c>
      <c r="D7687" s="204" t="s">
        <v>96</v>
      </c>
      <c r="E7687" s="204" t="s">
        <v>712</v>
      </c>
      <c r="F7687" s="205">
        <v>500</v>
      </c>
      <c r="G7687" s="205">
        <v>1024</v>
      </c>
      <c r="H7687">
        <f t="shared" si="134"/>
        <v>2014</v>
      </c>
    </row>
    <row r="7688" spans="1:8" x14ac:dyDescent="0.3">
      <c r="A7688" s="203">
        <v>41719</v>
      </c>
      <c r="B7688" s="204" t="s">
        <v>717</v>
      </c>
      <c r="C7688" s="204" t="s">
        <v>719</v>
      </c>
      <c r="D7688" s="204" t="s">
        <v>96</v>
      </c>
      <c r="E7688" s="204" t="s">
        <v>712</v>
      </c>
      <c r="F7688" s="205">
        <v>977</v>
      </c>
      <c r="G7688" s="205">
        <v>874</v>
      </c>
      <c r="H7688">
        <f t="shared" si="134"/>
        <v>2014</v>
      </c>
    </row>
    <row r="7689" spans="1:8" x14ac:dyDescent="0.3">
      <c r="A7689" s="203">
        <v>41719</v>
      </c>
      <c r="B7689" s="204" t="s">
        <v>134</v>
      </c>
      <c r="C7689" s="204" t="s">
        <v>134</v>
      </c>
      <c r="D7689" s="204" t="s">
        <v>711</v>
      </c>
      <c r="E7689" s="204" t="s">
        <v>721</v>
      </c>
      <c r="F7689" s="205">
        <v>6494</v>
      </c>
      <c r="G7689" s="205">
        <v>7227</v>
      </c>
      <c r="H7689">
        <f t="shared" si="134"/>
        <v>2014</v>
      </c>
    </row>
    <row r="7690" spans="1:8" x14ac:dyDescent="0.3">
      <c r="A7690" s="203">
        <v>41719</v>
      </c>
      <c r="B7690" s="204" t="s">
        <v>509</v>
      </c>
      <c r="C7690" s="204" t="s">
        <v>713</v>
      </c>
      <c r="D7690" s="204" t="s">
        <v>96</v>
      </c>
      <c r="E7690" s="204" t="s">
        <v>721</v>
      </c>
      <c r="F7690" s="205">
        <v>4016.1000000000004</v>
      </c>
      <c r="G7690" s="205">
        <v>2523.4</v>
      </c>
      <c r="H7690">
        <f t="shared" si="134"/>
        <v>2014</v>
      </c>
    </row>
    <row r="7691" spans="1:8" x14ac:dyDescent="0.3">
      <c r="A7691" s="203">
        <v>41719</v>
      </c>
      <c r="B7691" s="204" t="s">
        <v>509</v>
      </c>
      <c r="C7691" s="204" t="s">
        <v>714</v>
      </c>
      <c r="D7691" s="204" t="s">
        <v>96</v>
      </c>
      <c r="E7691" s="204" t="s">
        <v>721</v>
      </c>
      <c r="F7691" s="205">
        <v>219</v>
      </c>
      <c r="G7691" s="205">
        <v>371</v>
      </c>
      <c r="H7691">
        <f t="shared" si="134"/>
        <v>2014</v>
      </c>
    </row>
    <row r="7692" spans="1:8" x14ac:dyDescent="0.3">
      <c r="A7692" s="203">
        <v>41719</v>
      </c>
      <c r="B7692" s="204" t="s">
        <v>509</v>
      </c>
      <c r="C7692" s="204" t="s">
        <v>715</v>
      </c>
      <c r="D7692" s="204" t="s">
        <v>96</v>
      </c>
      <c r="E7692" s="204" t="s">
        <v>721</v>
      </c>
      <c r="F7692" s="205">
        <v>0</v>
      </c>
      <c r="G7692" s="205">
        <v>3738</v>
      </c>
      <c r="H7692">
        <f t="shared" si="134"/>
        <v>2014</v>
      </c>
    </row>
    <row r="7693" spans="1:8" x14ac:dyDescent="0.3">
      <c r="A7693" s="203">
        <v>41719</v>
      </c>
      <c r="B7693" s="204" t="s">
        <v>716</v>
      </c>
      <c r="C7693" s="204" t="s">
        <v>716</v>
      </c>
      <c r="D7693" s="204" t="s">
        <v>96</v>
      </c>
      <c r="E7693" s="204" t="s">
        <v>721</v>
      </c>
      <c r="F7693" s="205">
        <v>1323</v>
      </c>
      <c r="G7693" s="205">
        <v>1783</v>
      </c>
      <c r="H7693">
        <f t="shared" si="134"/>
        <v>2014</v>
      </c>
    </row>
    <row r="7694" spans="1:8" x14ac:dyDescent="0.3">
      <c r="A7694" s="203">
        <v>41719</v>
      </c>
      <c r="B7694" s="204" t="s">
        <v>717</v>
      </c>
      <c r="C7694" s="204" t="s">
        <v>718</v>
      </c>
      <c r="D7694" s="204" t="s">
        <v>96</v>
      </c>
      <c r="E7694" s="204" t="s">
        <v>721</v>
      </c>
      <c r="F7694" s="205">
        <v>506</v>
      </c>
      <c r="G7694" s="205">
        <v>801</v>
      </c>
      <c r="H7694">
        <f t="shared" si="134"/>
        <v>2014</v>
      </c>
    </row>
    <row r="7695" spans="1:8" x14ac:dyDescent="0.3">
      <c r="A7695" s="203">
        <v>41719</v>
      </c>
      <c r="B7695" s="204" t="s">
        <v>717</v>
      </c>
      <c r="C7695" s="204" t="s">
        <v>719</v>
      </c>
      <c r="D7695" s="204" t="s">
        <v>96</v>
      </c>
      <c r="E7695" s="204" t="s">
        <v>721</v>
      </c>
      <c r="F7695" s="205">
        <v>883</v>
      </c>
      <c r="G7695" s="205">
        <v>1354</v>
      </c>
      <c r="H7695">
        <f t="shared" si="134"/>
        <v>2014</v>
      </c>
    </row>
    <row r="7696" spans="1:8" x14ac:dyDescent="0.3">
      <c r="A7696" s="203">
        <v>41719</v>
      </c>
      <c r="B7696" s="204" t="s">
        <v>720</v>
      </c>
      <c r="C7696" s="204" t="s">
        <v>720</v>
      </c>
      <c r="D7696" s="204" t="s">
        <v>96</v>
      </c>
      <c r="E7696" s="204" t="s">
        <v>712</v>
      </c>
      <c r="F7696" s="205">
        <v>201</v>
      </c>
      <c r="G7696" s="205">
        <v>495</v>
      </c>
      <c r="H7696">
        <f t="shared" si="134"/>
        <v>2014</v>
      </c>
    </row>
    <row r="7697" spans="1:8" x14ac:dyDescent="0.3">
      <c r="A7697" s="203">
        <v>41719</v>
      </c>
      <c r="B7697" s="204" t="s">
        <v>720</v>
      </c>
      <c r="C7697" s="204" t="s">
        <v>720</v>
      </c>
      <c r="D7697" s="204" t="s">
        <v>96</v>
      </c>
      <c r="E7697" s="204" t="s">
        <v>721</v>
      </c>
      <c r="F7697" s="205">
        <v>17</v>
      </c>
      <c r="G7697" s="205">
        <v>889</v>
      </c>
      <c r="H7697">
        <f t="shared" si="134"/>
        <v>2014</v>
      </c>
    </row>
    <row r="7698" spans="1:8" x14ac:dyDescent="0.3">
      <c r="A7698" s="203">
        <v>41726</v>
      </c>
      <c r="B7698" s="204" t="s">
        <v>134</v>
      </c>
      <c r="C7698" s="204" t="s">
        <v>134</v>
      </c>
      <c r="D7698" s="204" t="s">
        <v>711</v>
      </c>
      <c r="E7698" s="204" t="s">
        <v>712</v>
      </c>
      <c r="F7698" s="205">
        <v>5475</v>
      </c>
      <c r="G7698" s="205">
        <v>8341</v>
      </c>
      <c r="H7698">
        <f t="shared" si="134"/>
        <v>2014</v>
      </c>
    </row>
    <row r="7699" spans="1:8" x14ac:dyDescent="0.3">
      <c r="A7699" s="203">
        <v>41726</v>
      </c>
      <c r="B7699" s="204" t="s">
        <v>509</v>
      </c>
      <c r="C7699" s="204" t="s">
        <v>713</v>
      </c>
      <c r="D7699" s="204" t="s">
        <v>96</v>
      </c>
      <c r="E7699" s="204" t="s">
        <v>712</v>
      </c>
      <c r="F7699" s="205">
        <v>2682.4</v>
      </c>
      <c r="G7699" s="205">
        <v>3467.9</v>
      </c>
      <c r="H7699">
        <f t="shared" si="134"/>
        <v>2014</v>
      </c>
    </row>
    <row r="7700" spans="1:8" x14ac:dyDescent="0.3">
      <c r="A7700" s="203">
        <v>41726</v>
      </c>
      <c r="B7700" s="204" t="s">
        <v>509</v>
      </c>
      <c r="C7700" s="204" t="s">
        <v>714</v>
      </c>
      <c r="D7700" s="204" t="s">
        <v>96</v>
      </c>
      <c r="E7700" s="204" t="s">
        <v>712</v>
      </c>
      <c r="F7700" s="205">
        <v>300</v>
      </c>
      <c r="G7700" s="205">
        <v>458</v>
      </c>
      <c r="H7700">
        <f t="shared" si="134"/>
        <v>2014</v>
      </c>
    </row>
    <row r="7701" spans="1:8" x14ac:dyDescent="0.3">
      <c r="A7701" s="203">
        <v>41726</v>
      </c>
      <c r="B7701" s="204" t="s">
        <v>509</v>
      </c>
      <c r="C7701" s="204" t="s">
        <v>715</v>
      </c>
      <c r="D7701" s="204" t="s">
        <v>96</v>
      </c>
      <c r="E7701" s="204" t="s">
        <v>712</v>
      </c>
      <c r="F7701" s="205">
        <v>0</v>
      </c>
      <c r="G7701" s="205">
        <v>2609</v>
      </c>
      <c r="H7701">
        <f t="shared" si="134"/>
        <v>2014</v>
      </c>
    </row>
    <row r="7702" spans="1:8" x14ac:dyDescent="0.3">
      <c r="A7702" s="203">
        <v>41726</v>
      </c>
      <c r="B7702" s="204" t="s">
        <v>716</v>
      </c>
      <c r="C7702" s="204" t="s">
        <v>716</v>
      </c>
      <c r="D7702" s="204" t="s">
        <v>96</v>
      </c>
      <c r="E7702" s="204" t="s">
        <v>712</v>
      </c>
      <c r="F7702" s="205">
        <v>621</v>
      </c>
      <c r="G7702" s="205">
        <v>1549</v>
      </c>
      <c r="H7702">
        <f t="shared" si="134"/>
        <v>2014</v>
      </c>
    </row>
    <row r="7703" spans="1:8" x14ac:dyDescent="0.3">
      <c r="A7703" s="203">
        <v>41726</v>
      </c>
      <c r="B7703" s="204" t="s">
        <v>717</v>
      </c>
      <c r="C7703" s="204" t="s">
        <v>718</v>
      </c>
      <c r="D7703" s="204" t="s">
        <v>96</v>
      </c>
      <c r="E7703" s="204" t="s">
        <v>712</v>
      </c>
      <c r="F7703" s="205">
        <v>1233</v>
      </c>
      <c r="G7703" s="205">
        <v>1488</v>
      </c>
      <c r="H7703">
        <f t="shared" si="134"/>
        <v>2014</v>
      </c>
    </row>
    <row r="7704" spans="1:8" x14ac:dyDescent="0.3">
      <c r="A7704" s="203">
        <v>41726</v>
      </c>
      <c r="B7704" s="204" t="s">
        <v>717</v>
      </c>
      <c r="C7704" s="204" t="s">
        <v>719</v>
      </c>
      <c r="D7704" s="204" t="s">
        <v>96</v>
      </c>
      <c r="E7704" s="204" t="s">
        <v>712</v>
      </c>
      <c r="F7704" s="205">
        <v>373</v>
      </c>
      <c r="G7704" s="205">
        <v>867</v>
      </c>
      <c r="H7704">
        <f t="shared" si="134"/>
        <v>2014</v>
      </c>
    </row>
    <row r="7705" spans="1:8" x14ac:dyDescent="0.3">
      <c r="A7705" s="203">
        <v>41726</v>
      </c>
      <c r="B7705" s="204" t="s">
        <v>134</v>
      </c>
      <c r="C7705" s="204" t="s">
        <v>134</v>
      </c>
      <c r="D7705" s="204" t="s">
        <v>711</v>
      </c>
      <c r="E7705" s="204" t="s">
        <v>721</v>
      </c>
      <c r="F7705" s="205">
        <v>6455</v>
      </c>
      <c r="G7705" s="205">
        <v>6680</v>
      </c>
      <c r="H7705">
        <f t="shared" si="134"/>
        <v>2014</v>
      </c>
    </row>
    <row r="7706" spans="1:8" x14ac:dyDescent="0.3">
      <c r="A7706" s="203">
        <v>41726</v>
      </c>
      <c r="B7706" s="204" t="s">
        <v>509</v>
      </c>
      <c r="C7706" s="204" t="s">
        <v>713</v>
      </c>
      <c r="D7706" s="204" t="s">
        <v>96</v>
      </c>
      <c r="E7706" s="204" t="s">
        <v>721</v>
      </c>
      <c r="F7706" s="205">
        <v>4029.3</v>
      </c>
      <c r="G7706" s="205">
        <v>2575.1000000000004</v>
      </c>
      <c r="H7706">
        <f t="shared" si="134"/>
        <v>2014</v>
      </c>
    </row>
    <row r="7707" spans="1:8" x14ac:dyDescent="0.3">
      <c r="A7707" s="203">
        <v>41726</v>
      </c>
      <c r="B7707" s="204" t="s">
        <v>509</v>
      </c>
      <c r="C7707" s="204" t="s">
        <v>714</v>
      </c>
      <c r="D7707" s="204" t="s">
        <v>96</v>
      </c>
      <c r="E7707" s="204" t="s">
        <v>721</v>
      </c>
      <c r="F7707" s="205">
        <v>457</v>
      </c>
      <c r="G7707" s="205">
        <v>504</v>
      </c>
      <c r="H7707">
        <f t="shared" si="134"/>
        <v>2014</v>
      </c>
    </row>
    <row r="7708" spans="1:8" x14ac:dyDescent="0.3">
      <c r="A7708" s="203">
        <v>41726</v>
      </c>
      <c r="B7708" s="204" t="s">
        <v>509</v>
      </c>
      <c r="C7708" s="204" t="s">
        <v>715</v>
      </c>
      <c r="D7708" s="204" t="s">
        <v>96</v>
      </c>
      <c r="E7708" s="204" t="s">
        <v>721</v>
      </c>
      <c r="F7708" s="205">
        <v>0</v>
      </c>
      <c r="G7708" s="205">
        <v>3658</v>
      </c>
      <c r="H7708">
        <f t="shared" si="134"/>
        <v>2014</v>
      </c>
    </row>
    <row r="7709" spans="1:8" x14ac:dyDescent="0.3">
      <c r="A7709" s="203">
        <v>41726</v>
      </c>
      <c r="B7709" s="204" t="s">
        <v>716</v>
      </c>
      <c r="C7709" s="204" t="s">
        <v>716</v>
      </c>
      <c r="D7709" s="204" t="s">
        <v>96</v>
      </c>
      <c r="E7709" s="204" t="s">
        <v>721</v>
      </c>
      <c r="F7709" s="205">
        <v>1265</v>
      </c>
      <c r="G7709" s="205">
        <v>1624</v>
      </c>
      <c r="H7709">
        <f t="shared" si="134"/>
        <v>2014</v>
      </c>
    </row>
    <row r="7710" spans="1:8" x14ac:dyDescent="0.3">
      <c r="A7710" s="203">
        <v>41726</v>
      </c>
      <c r="B7710" s="204" t="s">
        <v>717</v>
      </c>
      <c r="C7710" s="204" t="s">
        <v>718</v>
      </c>
      <c r="D7710" s="204" t="s">
        <v>96</v>
      </c>
      <c r="E7710" s="204" t="s">
        <v>721</v>
      </c>
      <c r="F7710" s="205">
        <v>841</v>
      </c>
      <c r="G7710" s="205">
        <v>842</v>
      </c>
      <c r="H7710">
        <f t="shared" si="134"/>
        <v>2014</v>
      </c>
    </row>
    <row r="7711" spans="1:8" x14ac:dyDescent="0.3">
      <c r="A7711" s="203">
        <v>41726</v>
      </c>
      <c r="B7711" s="204" t="s">
        <v>717</v>
      </c>
      <c r="C7711" s="204" t="s">
        <v>719</v>
      </c>
      <c r="D7711" s="204" t="s">
        <v>96</v>
      </c>
      <c r="E7711" s="204" t="s">
        <v>721</v>
      </c>
      <c r="F7711" s="205">
        <v>414</v>
      </c>
      <c r="G7711" s="205">
        <v>970</v>
      </c>
      <c r="H7711">
        <f t="shared" si="134"/>
        <v>2014</v>
      </c>
    </row>
    <row r="7712" spans="1:8" x14ac:dyDescent="0.3">
      <c r="A7712" s="203">
        <v>41726</v>
      </c>
      <c r="B7712" s="204" t="s">
        <v>720</v>
      </c>
      <c r="C7712" s="204" t="s">
        <v>720</v>
      </c>
      <c r="D7712" s="204" t="s">
        <v>96</v>
      </c>
      <c r="E7712" s="204" t="s">
        <v>712</v>
      </c>
      <c r="F7712" s="205">
        <v>188</v>
      </c>
      <c r="G7712" s="205">
        <v>555</v>
      </c>
      <c r="H7712">
        <f t="shared" si="134"/>
        <v>2014</v>
      </c>
    </row>
    <row r="7713" spans="1:8" x14ac:dyDescent="0.3">
      <c r="A7713" s="203">
        <v>41726</v>
      </c>
      <c r="B7713" s="204" t="s">
        <v>720</v>
      </c>
      <c r="C7713" s="204" t="s">
        <v>720</v>
      </c>
      <c r="D7713" s="204" t="s">
        <v>96</v>
      </c>
      <c r="E7713" s="204" t="s">
        <v>721</v>
      </c>
      <c r="F7713" s="205">
        <v>138</v>
      </c>
      <c r="G7713" s="205">
        <v>668</v>
      </c>
      <c r="H7713">
        <f t="shared" si="134"/>
        <v>2014</v>
      </c>
    </row>
    <row r="7714" spans="1:8" x14ac:dyDescent="0.3">
      <c r="A7714" s="203">
        <v>41733</v>
      </c>
      <c r="B7714" s="204" t="s">
        <v>134</v>
      </c>
      <c r="C7714" s="204" t="s">
        <v>134</v>
      </c>
      <c r="D7714" s="204" t="s">
        <v>711</v>
      </c>
      <c r="E7714" s="204" t="s">
        <v>712</v>
      </c>
      <c r="F7714" s="205">
        <v>5263</v>
      </c>
      <c r="G7714" s="205">
        <v>8005</v>
      </c>
      <c r="H7714">
        <f t="shared" si="134"/>
        <v>2014</v>
      </c>
    </row>
    <row r="7715" spans="1:8" x14ac:dyDescent="0.3">
      <c r="A7715" s="203">
        <v>41733</v>
      </c>
      <c r="B7715" s="204" t="s">
        <v>509</v>
      </c>
      <c r="C7715" s="204" t="s">
        <v>713</v>
      </c>
      <c r="D7715" s="204" t="s">
        <v>96</v>
      </c>
      <c r="E7715" s="204" t="s">
        <v>712</v>
      </c>
      <c r="F7715" s="205">
        <v>2828.2000000000003</v>
      </c>
      <c r="G7715" s="205">
        <v>3021.3</v>
      </c>
      <c r="H7715">
        <f t="shared" si="134"/>
        <v>2014</v>
      </c>
    </row>
    <row r="7716" spans="1:8" x14ac:dyDescent="0.3">
      <c r="A7716" s="203">
        <v>41733</v>
      </c>
      <c r="B7716" s="204" t="s">
        <v>509</v>
      </c>
      <c r="C7716" s="204" t="s">
        <v>714</v>
      </c>
      <c r="D7716" s="204" t="s">
        <v>96</v>
      </c>
      <c r="E7716" s="204" t="s">
        <v>712</v>
      </c>
      <c r="F7716" s="205">
        <v>661</v>
      </c>
      <c r="G7716" s="205">
        <v>555</v>
      </c>
      <c r="H7716">
        <f t="shared" si="134"/>
        <v>2014</v>
      </c>
    </row>
    <row r="7717" spans="1:8" x14ac:dyDescent="0.3">
      <c r="A7717" s="203">
        <v>41733</v>
      </c>
      <c r="B7717" s="204" t="s">
        <v>509</v>
      </c>
      <c r="C7717" s="204" t="s">
        <v>715</v>
      </c>
      <c r="D7717" s="204" t="s">
        <v>96</v>
      </c>
      <c r="E7717" s="204" t="s">
        <v>712</v>
      </c>
      <c r="F7717" s="205">
        <v>0</v>
      </c>
      <c r="G7717" s="205">
        <v>2567</v>
      </c>
      <c r="H7717">
        <f t="shared" si="134"/>
        <v>2014</v>
      </c>
    </row>
    <row r="7718" spans="1:8" x14ac:dyDescent="0.3">
      <c r="A7718" s="203">
        <v>41733</v>
      </c>
      <c r="B7718" s="204" t="s">
        <v>716</v>
      </c>
      <c r="C7718" s="204" t="s">
        <v>716</v>
      </c>
      <c r="D7718" s="204" t="s">
        <v>96</v>
      </c>
      <c r="E7718" s="204" t="s">
        <v>712</v>
      </c>
      <c r="F7718" s="205">
        <v>672</v>
      </c>
      <c r="G7718" s="205">
        <v>1096</v>
      </c>
      <c r="H7718">
        <f t="shared" si="134"/>
        <v>2014</v>
      </c>
    </row>
    <row r="7719" spans="1:8" x14ac:dyDescent="0.3">
      <c r="A7719" s="203">
        <v>41733</v>
      </c>
      <c r="B7719" s="204" t="s">
        <v>717</v>
      </c>
      <c r="C7719" s="204" t="s">
        <v>718</v>
      </c>
      <c r="D7719" s="204" t="s">
        <v>96</v>
      </c>
      <c r="E7719" s="204" t="s">
        <v>712</v>
      </c>
      <c r="F7719" s="205">
        <v>946</v>
      </c>
      <c r="G7719" s="205">
        <v>1560</v>
      </c>
      <c r="H7719">
        <f t="shared" si="134"/>
        <v>2014</v>
      </c>
    </row>
    <row r="7720" spans="1:8" x14ac:dyDescent="0.3">
      <c r="A7720" s="203">
        <v>41733</v>
      </c>
      <c r="B7720" s="204" t="s">
        <v>717</v>
      </c>
      <c r="C7720" s="204" t="s">
        <v>719</v>
      </c>
      <c r="D7720" s="204" t="s">
        <v>96</v>
      </c>
      <c r="E7720" s="204" t="s">
        <v>712</v>
      </c>
      <c r="F7720" s="205">
        <v>665</v>
      </c>
      <c r="G7720" s="205">
        <v>1061</v>
      </c>
      <c r="H7720">
        <f t="shared" si="134"/>
        <v>2014</v>
      </c>
    </row>
    <row r="7721" spans="1:8" x14ac:dyDescent="0.3">
      <c r="A7721" s="203">
        <v>41733</v>
      </c>
      <c r="B7721" s="204" t="s">
        <v>134</v>
      </c>
      <c r="C7721" s="204" t="s">
        <v>134</v>
      </c>
      <c r="D7721" s="204" t="s">
        <v>711</v>
      </c>
      <c r="E7721" s="204" t="s">
        <v>721</v>
      </c>
      <c r="F7721" s="205">
        <v>6563</v>
      </c>
      <c r="G7721" s="205">
        <v>5980</v>
      </c>
      <c r="H7721">
        <f t="shared" si="134"/>
        <v>2014</v>
      </c>
    </row>
    <row r="7722" spans="1:8" x14ac:dyDescent="0.3">
      <c r="A7722" s="203">
        <v>41733</v>
      </c>
      <c r="B7722" s="204" t="s">
        <v>509</v>
      </c>
      <c r="C7722" s="204" t="s">
        <v>713</v>
      </c>
      <c r="D7722" s="204" t="s">
        <v>96</v>
      </c>
      <c r="E7722" s="204" t="s">
        <v>721</v>
      </c>
      <c r="F7722" s="205">
        <v>3609.1000000000004</v>
      </c>
      <c r="G7722" s="205">
        <v>2472.8000000000002</v>
      </c>
      <c r="H7722">
        <f t="shared" si="134"/>
        <v>2014</v>
      </c>
    </row>
    <row r="7723" spans="1:8" x14ac:dyDescent="0.3">
      <c r="A7723" s="203">
        <v>41733</v>
      </c>
      <c r="B7723" s="204" t="s">
        <v>509</v>
      </c>
      <c r="C7723" s="204" t="s">
        <v>714</v>
      </c>
      <c r="D7723" s="204" t="s">
        <v>96</v>
      </c>
      <c r="E7723" s="204" t="s">
        <v>721</v>
      </c>
      <c r="F7723" s="205">
        <v>367</v>
      </c>
      <c r="G7723" s="205">
        <v>523</v>
      </c>
      <c r="H7723">
        <f t="shared" si="134"/>
        <v>2014</v>
      </c>
    </row>
    <row r="7724" spans="1:8" x14ac:dyDescent="0.3">
      <c r="A7724" s="203">
        <v>41733</v>
      </c>
      <c r="B7724" s="204" t="s">
        <v>509</v>
      </c>
      <c r="C7724" s="204" t="s">
        <v>715</v>
      </c>
      <c r="D7724" s="204" t="s">
        <v>96</v>
      </c>
      <c r="E7724" s="204" t="s">
        <v>721</v>
      </c>
      <c r="F7724" s="205">
        <v>0</v>
      </c>
      <c r="G7724" s="205">
        <v>3572</v>
      </c>
      <c r="H7724">
        <f t="shared" si="134"/>
        <v>2014</v>
      </c>
    </row>
    <row r="7725" spans="1:8" x14ac:dyDescent="0.3">
      <c r="A7725" s="203">
        <v>41733</v>
      </c>
      <c r="B7725" s="204" t="s">
        <v>716</v>
      </c>
      <c r="C7725" s="204" t="s">
        <v>716</v>
      </c>
      <c r="D7725" s="204" t="s">
        <v>96</v>
      </c>
      <c r="E7725" s="204" t="s">
        <v>721</v>
      </c>
      <c r="F7725" s="205">
        <v>1235</v>
      </c>
      <c r="G7725" s="205">
        <v>1492</v>
      </c>
      <c r="H7725">
        <f t="shared" si="134"/>
        <v>2014</v>
      </c>
    </row>
    <row r="7726" spans="1:8" x14ac:dyDescent="0.3">
      <c r="A7726" s="203">
        <v>41733</v>
      </c>
      <c r="B7726" s="204" t="s">
        <v>717</v>
      </c>
      <c r="C7726" s="204" t="s">
        <v>718</v>
      </c>
      <c r="D7726" s="204" t="s">
        <v>96</v>
      </c>
      <c r="E7726" s="204" t="s">
        <v>721</v>
      </c>
      <c r="F7726" s="205">
        <v>652</v>
      </c>
      <c r="G7726" s="205">
        <v>864</v>
      </c>
      <c r="H7726">
        <f t="shared" si="134"/>
        <v>2014</v>
      </c>
    </row>
    <row r="7727" spans="1:8" x14ac:dyDescent="0.3">
      <c r="A7727" s="203">
        <v>41733</v>
      </c>
      <c r="B7727" s="204" t="s">
        <v>717</v>
      </c>
      <c r="C7727" s="204" t="s">
        <v>719</v>
      </c>
      <c r="D7727" s="204" t="s">
        <v>96</v>
      </c>
      <c r="E7727" s="204" t="s">
        <v>721</v>
      </c>
      <c r="F7727" s="205">
        <v>787</v>
      </c>
      <c r="G7727" s="205">
        <v>838</v>
      </c>
      <c r="H7727">
        <f t="shared" si="134"/>
        <v>2014</v>
      </c>
    </row>
    <row r="7728" spans="1:8" x14ac:dyDescent="0.3">
      <c r="A7728" s="203">
        <v>41733</v>
      </c>
      <c r="B7728" s="204" t="s">
        <v>720</v>
      </c>
      <c r="C7728" s="204" t="s">
        <v>720</v>
      </c>
      <c r="D7728" s="204" t="s">
        <v>96</v>
      </c>
      <c r="E7728" s="204" t="s">
        <v>712</v>
      </c>
      <c r="F7728" s="205">
        <v>22</v>
      </c>
      <c r="G7728" s="205">
        <v>302</v>
      </c>
      <c r="H7728">
        <f t="shared" si="134"/>
        <v>2014</v>
      </c>
    </row>
    <row r="7729" spans="1:8" x14ac:dyDescent="0.3">
      <c r="A7729" s="203">
        <v>41733</v>
      </c>
      <c r="B7729" s="204" t="s">
        <v>720</v>
      </c>
      <c r="C7729" s="204" t="s">
        <v>720</v>
      </c>
      <c r="D7729" s="204" t="s">
        <v>96</v>
      </c>
      <c r="E7729" s="204" t="s">
        <v>721</v>
      </c>
      <c r="F7729" s="205">
        <v>79</v>
      </c>
      <c r="G7729" s="205">
        <v>691</v>
      </c>
      <c r="H7729">
        <f t="shared" si="134"/>
        <v>2014</v>
      </c>
    </row>
    <row r="7730" spans="1:8" x14ac:dyDescent="0.3">
      <c r="A7730" s="203">
        <v>41740</v>
      </c>
      <c r="B7730" s="204" t="s">
        <v>134</v>
      </c>
      <c r="C7730" s="204" t="s">
        <v>134</v>
      </c>
      <c r="D7730" s="204" t="s">
        <v>711</v>
      </c>
      <c r="E7730" s="204" t="s">
        <v>712</v>
      </c>
      <c r="F7730" s="205">
        <v>5220</v>
      </c>
      <c r="G7730" s="205">
        <v>9180</v>
      </c>
      <c r="H7730">
        <f t="shared" si="134"/>
        <v>2014</v>
      </c>
    </row>
    <row r="7731" spans="1:8" x14ac:dyDescent="0.3">
      <c r="A7731" s="203">
        <v>41740</v>
      </c>
      <c r="B7731" s="204" t="s">
        <v>509</v>
      </c>
      <c r="C7731" s="204" t="s">
        <v>713</v>
      </c>
      <c r="D7731" s="204" t="s">
        <v>96</v>
      </c>
      <c r="E7731" s="204" t="s">
        <v>712</v>
      </c>
      <c r="F7731" s="205">
        <v>2723.4</v>
      </c>
      <c r="G7731" s="205">
        <v>2809.4</v>
      </c>
      <c r="H7731">
        <f t="shared" si="134"/>
        <v>2014</v>
      </c>
    </row>
    <row r="7732" spans="1:8" x14ac:dyDescent="0.3">
      <c r="A7732" s="203">
        <v>41740</v>
      </c>
      <c r="B7732" s="204" t="s">
        <v>509</v>
      </c>
      <c r="C7732" s="204" t="s">
        <v>714</v>
      </c>
      <c r="D7732" s="204" t="s">
        <v>96</v>
      </c>
      <c r="E7732" s="204" t="s">
        <v>712</v>
      </c>
      <c r="F7732" s="205">
        <v>507</v>
      </c>
      <c r="G7732" s="205">
        <v>433</v>
      </c>
      <c r="H7732">
        <f t="shared" si="134"/>
        <v>2014</v>
      </c>
    </row>
    <row r="7733" spans="1:8" x14ac:dyDescent="0.3">
      <c r="A7733" s="203">
        <v>41740</v>
      </c>
      <c r="B7733" s="204" t="s">
        <v>509</v>
      </c>
      <c r="C7733" s="204" t="s">
        <v>715</v>
      </c>
      <c r="D7733" s="204" t="s">
        <v>96</v>
      </c>
      <c r="E7733" s="204" t="s">
        <v>712</v>
      </c>
      <c r="F7733" s="205">
        <v>0</v>
      </c>
      <c r="G7733" s="205">
        <v>2267</v>
      </c>
      <c r="H7733">
        <f t="shared" si="134"/>
        <v>2014</v>
      </c>
    </row>
    <row r="7734" spans="1:8" x14ac:dyDescent="0.3">
      <c r="A7734" s="203">
        <v>41740</v>
      </c>
      <c r="B7734" s="204" t="s">
        <v>716</v>
      </c>
      <c r="C7734" s="204" t="s">
        <v>716</v>
      </c>
      <c r="D7734" s="204" t="s">
        <v>96</v>
      </c>
      <c r="E7734" s="204" t="s">
        <v>712</v>
      </c>
      <c r="F7734" s="205">
        <v>650</v>
      </c>
      <c r="G7734" s="205">
        <v>1647</v>
      </c>
      <c r="H7734">
        <f t="shared" si="134"/>
        <v>2014</v>
      </c>
    </row>
    <row r="7735" spans="1:8" x14ac:dyDescent="0.3">
      <c r="A7735" s="203">
        <v>41740</v>
      </c>
      <c r="B7735" s="204" t="s">
        <v>717</v>
      </c>
      <c r="C7735" s="204" t="s">
        <v>718</v>
      </c>
      <c r="D7735" s="204" t="s">
        <v>96</v>
      </c>
      <c r="E7735" s="204" t="s">
        <v>712</v>
      </c>
      <c r="F7735" s="205">
        <v>494</v>
      </c>
      <c r="G7735" s="205">
        <v>1268</v>
      </c>
      <c r="H7735">
        <f t="shared" si="134"/>
        <v>2014</v>
      </c>
    </row>
    <row r="7736" spans="1:8" x14ac:dyDescent="0.3">
      <c r="A7736" s="203">
        <v>41740</v>
      </c>
      <c r="B7736" s="204" t="s">
        <v>717</v>
      </c>
      <c r="C7736" s="204" t="s">
        <v>719</v>
      </c>
      <c r="D7736" s="204" t="s">
        <v>96</v>
      </c>
      <c r="E7736" s="204" t="s">
        <v>712</v>
      </c>
      <c r="F7736" s="205">
        <v>944</v>
      </c>
      <c r="G7736" s="205">
        <v>778</v>
      </c>
      <c r="H7736">
        <f t="shared" si="134"/>
        <v>2014</v>
      </c>
    </row>
    <row r="7737" spans="1:8" x14ac:dyDescent="0.3">
      <c r="A7737" s="203">
        <v>41740</v>
      </c>
      <c r="B7737" s="204" t="s">
        <v>134</v>
      </c>
      <c r="C7737" s="204" t="s">
        <v>134</v>
      </c>
      <c r="D7737" s="204" t="s">
        <v>711</v>
      </c>
      <c r="E7737" s="204" t="s">
        <v>721</v>
      </c>
      <c r="F7737" s="205">
        <v>6592</v>
      </c>
      <c r="G7737" s="205">
        <v>6567</v>
      </c>
      <c r="H7737">
        <f t="shared" si="134"/>
        <v>2014</v>
      </c>
    </row>
    <row r="7738" spans="1:8" x14ac:dyDescent="0.3">
      <c r="A7738" s="203">
        <v>41740</v>
      </c>
      <c r="B7738" s="204" t="s">
        <v>509</v>
      </c>
      <c r="C7738" s="204" t="s">
        <v>713</v>
      </c>
      <c r="D7738" s="204" t="s">
        <v>96</v>
      </c>
      <c r="E7738" s="204" t="s">
        <v>721</v>
      </c>
      <c r="F7738" s="205">
        <v>3593.7000000000003</v>
      </c>
      <c r="G7738" s="205">
        <v>2512.4</v>
      </c>
      <c r="H7738">
        <f t="shared" si="134"/>
        <v>2014</v>
      </c>
    </row>
    <row r="7739" spans="1:8" x14ac:dyDescent="0.3">
      <c r="A7739" s="203">
        <v>41740</v>
      </c>
      <c r="B7739" s="204" t="s">
        <v>509</v>
      </c>
      <c r="C7739" s="204" t="s">
        <v>714</v>
      </c>
      <c r="D7739" s="204" t="s">
        <v>96</v>
      </c>
      <c r="E7739" s="204" t="s">
        <v>721</v>
      </c>
      <c r="F7739" s="205">
        <v>473</v>
      </c>
      <c r="G7739" s="205">
        <v>565</v>
      </c>
      <c r="H7739">
        <f t="shared" si="134"/>
        <v>2014</v>
      </c>
    </row>
    <row r="7740" spans="1:8" x14ac:dyDescent="0.3">
      <c r="A7740" s="203">
        <v>41740</v>
      </c>
      <c r="B7740" s="204" t="s">
        <v>509</v>
      </c>
      <c r="C7740" s="204" t="s">
        <v>715</v>
      </c>
      <c r="D7740" s="204" t="s">
        <v>96</v>
      </c>
      <c r="E7740" s="204" t="s">
        <v>721</v>
      </c>
      <c r="F7740" s="205">
        <v>0</v>
      </c>
      <c r="G7740" s="205">
        <v>3576</v>
      </c>
      <c r="H7740">
        <f t="shared" si="134"/>
        <v>2014</v>
      </c>
    </row>
    <row r="7741" spans="1:8" x14ac:dyDescent="0.3">
      <c r="A7741" s="203">
        <v>41740</v>
      </c>
      <c r="B7741" s="204" t="s">
        <v>716</v>
      </c>
      <c r="C7741" s="204" t="s">
        <v>716</v>
      </c>
      <c r="D7741" s="204" t="s">
        <v>96</v>
      </c>
      <c r="E7741" s="204" t="s">
        <v>721</v>
      </c>
      <c r="F7741" s="205">
        <v>1137</v>
      </c>
      <c r="G7741" s="205">
        <v>1616</v>
      </c>
      <c r="H7741">
        <f t="shared" si="134"/>
        <v>2014</v>
      </c>
    </row>
    <row r="7742" spans="1:8" x14ac:dyDescent="0.3">
      <c r="A7742" s="203">
        <v>41740</v>
      </c>
      <c r="B7742" s="204" t="s">
        <v>717</v>
      </c>
      <c r="C7742" s="204" t="s">
        <v>718</v>
      </c>
      <c r="D7742" s="204" t="s">
        <v>96</v>
      </c>
      <c r="E7742" s="204" t="s">
        <v>721</v>
      </c>
      <c r="F7742" s="205">
        <v>958</v>
      </c>
      <c r="G7742" s="205">
        <v>953</v>
      </c>
      <c r="H7742">
        <f t="shared" si="134"/>
        <v>2014</v>
      </c>
    </row>
    <row r="7743" spans="1:8" x14ac:dyDescent="0.3">
      <c r="A7743" s="203">
        <v>41740</v>
      </c>
      <c r="B7743" s="204" t="s">
        <v>717</v>
      </c>
      <c r="C7743" s="204" t="s">
        <v>719</v>
      </c>
      <c r="D7743" s="204" t="s">
        <v>96</v>
      </c>
      <c r="E7743" s="204" t="s">
        <v>721</v>
      </c>
      <c r="F7743" s="205">
        <v>500</v>
      </c>
      <c r="G7743" s="205">
        <v>815</v>
      </c>
      <c r="H7743">
        <f t="shared" si="134"/>
        <v>2014</v>
      </c>
    </row>
    <row r="7744" spans="1:8" x14ac:dyDescent="0.3">
      <c r="A7744" s="203">
        <v>41740</v>
      </c>
      <c r="B7744" s="204" t="s">
        <v>720</v>
      </c>
      <c r="C7744" s="204" t="s">
        <v>720</v>
      </c>
      <c r="D7744" s="204" t="s">
        <v>96</v>
      </c>
      <c r="E7744" s="204" t="s">
        <v>712</v>
      </c>
      <c r="F7744" s="205">
        <v>141</v>
      </c>
      <c r="G7744" s="205">
        <v>318</v>
      </c>
      <c r="H7744">
        <f t="shared" si="134"/>
        <v>2014</v>
      </c>
    </row>
    <row r="7745" spans="1:8" x14ac:dyDescent="0.3">
      <c r="A7745" s="203">
        <v>41740</v>
      </c>
      <c r="B7745" s="204" t="s">
        <v>720</v>
      </c>
      <c r="C7745" s="204" t="s">
        <v>720</v>
      </c>
      <c r="D7745" s="204" t="s">
        <v>96</v>
      </c>
      <c r="E7745" s="204" t="s">
        <v>721</v>
      </c>
      <c r="F7745" s="205">
        <v>97</v>
      </c>
      <c r="G7745" s="205">
        <v>597</v>
      </c>
      <c r="H7745">
        <f t="shared" si="134"/>
        <v>2014</v>
      </c>
    </row>
    <row r="7746" spans="1:8" x14ac:dyDescent="0.3">
      <c r="A7746" s="203">
        <v>41747</v>
      </c>
      <c r="B7746" s="204" t="s">
        <v>134</v>
      </c>
      <c r="C7746" s="204" t="s">
        <v>134</v>
      </c>
      <c r="D7746" s="204" t="s">
        <v>711</v>
      </c>
      <c r="E7746" s="204" t="s">
        <v>712</v>
      </c>
      <c r="F7746" s="205">
        <v>4867</v>
      </c>
      <c r="G7746" s="205">
        <v>10028</v>
      </c>
      <c r="H7746">
        <f t="shared" si="134"/>
        <v>2014</v>
      </c>
    </row>
    <row r="7747" spans="1:8" x14ac:dyDescent="0.3">
      <c r="A7747" s="203">
        <v>41747</v>
      </c>
      <c r="B7747" s="204" t="s">
        <v>509</v>
      </c>
      <c r="C7747" s="204" t="s">
        <v>713</v>
      </c>
      <c r="D7747" s="204" t="s">
        <v>96</v>
      </c>
      <c r="E7747" s="204" t="s">
        <v>712</v>
      </c>
      <c r="F7747" s="205">
        <v>2725.8</v>
      </c>
      <c r="G7747" s="205">
        <v>2826.6000000000004</v>
      </c>
      <c r="H7747">
        <f t="shared" ref="H7747:H7810" si="135">YEAR(A7747)</f>
        <v>2014</v>
      </c>
    </row>
    <row r="7748" spans="1:8" x14ac:dyDescent="0.3">
      <c r="A7748" s="203">
        <v>41747</v>
      </c>
      <c r="B7748" s="204" t="s">
        <v>509</v>
      </c>
      <c r="C7748" s="204" t="s">
        <v>714</v>
      </c>
      <c r="D7748" s="204" t="s">
        <v>96</v>
      </c>
      <c r="E7748" s="204" t="s">
        <v>712</v>
      </c>
      <c r="F7748" s="205">
        <v>293</v>
      </c>
      <c r="G7748" s="205">
        <v>640</v>
      </c>
      <c r="H7748">
        <f t="shared" si="135"/>
        <v>2014</v>
      </c>
    </row>
    <row r="7749" spans="1:8" x14ac:dyDescent="0.3">
      <c r="A7749" s="203">
        <v>41747</v>
      </c>
      <c r="B7749" s="204" t="s">
        <v>509</v>
      </c>
      <c r="C7749" s="204" t="s">
        <v>715</v>
      </c>
      <c r="D7749" s="204" t="s">
        <v>96</v>
      </c>
      <c r="E7749" s="204" t="s">
        <v>712</v>
      </c>
      <c r="F7749" s="205">
        <v>0</v>
      </c>
      <c r="G7749" s="205">
        <v>2223</v>
      </c>
      <c r="H7749">
        <f t="shared" si="135"/>
        <v>2014</v>
      </c>
    </row>
    <row r="7750" spans="1:8" x14ac:dyDescent="0.3">
      <c r="A7750" s="203">
        <v>41747</v>
      </c>
      <c r="B7750" s="204" t="s">
        <v>716</v>
      </c>
      <c r="C7750" s="204" t="s">
        <v>716</v>
      </c>
      <c r="D7750" s="204" t="s">
        <v>96</v>
      </c>
      <c r="E7750" s="204" t="s">
        <v>712</v>
      </c>
      <c r="F7750" s="205">
        <v>608</v>
      </c>
      <c r="G7750" s="205">
        <v>1787</v>
      </c>
      <c r="H7750">
        <f t="shared" si="135"/>
        <v>2014</v>
      </c>
    </row>
    <row r="7751" spans="1:8" x14ac:dyDescent="0.3">
      <c r="A7751" s="203">
        <v>41747</v>
      </c>
      <c r="B7751" s="204" t="s">
        <v>717</v>
      </c>
      <c r="C7751" s="204" t="s">
        <v>718</v>
      </c>
      <c r="D7751" s="204" t="s">
        <v>96</v>
      </c>
      <c r="E7751" s="204" t="s">
        <v>712</v>
      </c>
      <c r="F7751" s="205">
        <v>901</v>
      </c>
      <c r="G7751" s="205">
        <v>1260</v>
      </c>
      <c r="H7751">
        <f t="shared" si="135"/>
        <v>2014</v>
      </c>
    </row>
    <row r="7752" spans="1:8" x14ac:dyDescent="0.3">
      <c r="A7752" s="203">
        <v>41747</v>
      </c>
      <c r="B7752" s="204" t="s">
        <v>717</v>
      </c>
      <c r="C7752" s="204" t="s">
        <v>719</v>
      </c>
      <c r="D7752" s="204" t="s">
        <v>96</v>
      </c>
      <c r="E7752" s="204" t="s">
        <v>712</v>
      </c>
      <c r="F7752" s="205">
        <v>374</v>
      </c>
      <c r="G7752" s="205">
        <v>649</v>
      </c>
      <c r="H7752">
        <f t="shared" si="135"/>
        <v>2014</v>
      </c>
    </row>
    <row r="7753" spans="1:8" x14ac:dyDescent="0.3">
      <c r="A7753" s="203">
        <v>41747</v>
      </c>
      <c r="B7753" s="204" t="s">
        <v>134</v>
      </c>
      <c r="C7753" s="204" t="s">
        <v>134</v>
      </c>
      <c r="D7753" s="204" t="s">
        <v>711</v>
      </c>
      <c r="E7753" s="204" t="s">
        <v>721</v>
      </c>
      <c r="F7753" s="205">
        <v>6658</v>
      </c>
      <c r="G7753" s="205">
        <v>6741</v>
      </c>
      <c r="H7753">
        <f t="shared" si="135"/>
        <v>2014</v>
      </c>
    </row>
    <row r="7754" spans="1:8" x14ac:dyDescent="0.3">
      <c r="A7754" s="203">
        <v>41747</v>
      </c>
      <c r="B7754" s="204" t="s">
        <v>509</v>
      </c>
      <c r="C7754" s="204" t="s">
        <v>713</v>
      </c>
      <c r="D7754" s="204" t="s">
        <v>96</v>
      </c>
      <c r="E7754" s="204" t="s">
        <v>721</v>
      </c>
      <c r="F7754" s="205">
        <v>4001.8</v>
      </c>
      <c r="G7754" s="205">
        <v>2666.4</v>
      </c>
      <c r="H7754">
        <f t="shared" si="135"/>
        <v>2014</v>
      </c>
    </row>
    <row r="7755" spans="1:8" x14ac:dyDescent="0.3">
      <c r="A7755" s="203">
        <v>41747</v>
      </c>
      <c r="B7755" s="204" t="s">
        <v>509</v>
      </c>
      <c r="C7755" s="204" t="s">
        <v>714</v>
      </c>
      <c r="D7755" s="204" t="s">
        <v>96</v>
      </c>
      <c r="E7755" s="204" t="s">
        <v>721</v>
      </c>
      <c r="F7755" s="205">
        <v>290</v>
      </c>
      <c r="G7755" s="205">
        <v>515</v>
      </c>
      <c r="H7755">
        <f t="shared" si="135"/>
        <v>2014</v>
      </c>
    </row>
    <row r="7756" spans="1:8" x14ac:dyDescent="0.3">
      <c r="A7756" s="203">
        <v>41747</v>
      </c>
      <c r="B7756" s="204" t="s">
        <v>509</v>
      </c>
      <c r="C7756" s="204" t="s">
        <v>715</v>
      </c>
      <c r="D7756" s="204" t="s">
        <v>96</v>
      </c>
      <c r="E7756" s="204" t="s">
        <v>721</v>
      </c>
      <c r="F7756" s="205">
        <v>0</v>
      </c>
      <c r="G7756" s="205">
        <v>3753</v>
      </c>
      <c r="H7756">
        <f t="shared" si="135"/>
        <v>2014</v>
      </c>
    </row>
    <row r="7757" spans="1:8" x14ac:dyDescent="0.3">
      <c r="A7757" s="203">
        <v>41747</v>
      </c>
      <c r="B7757" s="204" t="s">
        <v>716</v>
      </c>
      <c r="C7757" s="204" t="s">
        <v>716</v>
      </c>
      <c r="D7757" s="204" t="s">
        <v>96</v>
      </c>
      <c r="E7757" s="204" t="s">
        <v>721</v>
      </c>
      <c r="F7757" s="205">
        <v>1018</v>
      </c>
      <c r="G7757" s="205">
        <v>1378</v>
      </c>
      <c r="H7757">
        <f t="shared" si="135"/>
        <v>2014</v>
      </c>
    </row>
    <row r="7758" spans="1:8" x14ac:dyDescent="0.3">
      <c r="A7758" s="203">
        <v>41747</v>
      </c>
      <c r="B7758" s="204" t="s">
        <v>717</v>
      </c>
      <c r="C7758" s="204" t="s">
        <v>718</v>
      </c>
      <c r="D7758" s="204" t="s">
        <v>96</v>
      </c>
      <c r="E7758" s="204" t="s">
        <v>721</v>
      </c>
      <c r="F7758" s="205">
        <v>763</v>
      </c>
      <c r="G7758" s="205">
        <v>1098</v>
      </c>
      <c r="H7758">
        <f t="shared" si="135"/>
        <v>2014</v>
      </c>
    </row>
    <row r="7759" spans="1:8" x14ac:dyDescent="0.3">
      <c r="A7759" s="203">
        <v>41747</v>
      </c>
      <c r="B7759" s="204" t="s">
        <v>717</v>
      </c>
      <c r="C7759" s="204" t="s">
        <v>719</v>
      </c>
      <c r="D7759" s="204" t="s">
        <v>96</v>
      </c>
      <c r="E7759" s="204" t="s">
        <v>721</v>
      </c>
      <c r="F7759" s="205">
        <v>876</v>
      </c>
      <c r="G7759" s="205">
        <v>1138</v>
      </c>
      <c r="H7759">
        <f t="shared" si="135"/>
        <v>2014</v>
      </c>
    </row>
    <row r="7760" spans="1:8" x14ac:dyDescent="0.3">
      <c r="A7760" s="203">
        <v>41747</v>
      </c>
      <c r="B7760" s="204" t="s">
        <v>720</v>
      </c>
      <c r="C7760" s="204" t="s">
        <v>720</v>
      </c>
      <c r="D7760" s="204" t="s">
        <v>96</v>
      </c>
      <c r="E7760" s="204" t="s">
        <v>712</v>
      </c>
      <c r="F7760" s="205">
        <v>255</v>
      </c>
      <c r="G7760" s="205">
        <v>383</v>
      </c>
      <c r="H7760">
        <f t="shared" si="135"/>
        <v>2014</v>
      </c>
    </row>
    <row r="7761" spans="1:8" x14ac:dyDescent="0.3">
      <c r="A7761" s="203">
        <v>41747</v>
      </c>
      <c r="B7761" s="204" t="s">
        <v>720</v>
      </c>
      <c r="C7761" s="204" t="s">
        <v>720</v>
      </c>
      <c r="D7761" s="204" t="s">
        <v>96</v>
      </c>
      <c r="E7761" s="204" t="s">
        <v>721</v>
      </c>
      <c r="F7761" s="205">
        <v>-42</v>
      </c>
      <c r="G7761" s="205">
        <v>555</v>
      </c>
      <c r="H7761">
        <f t="shared" si="135"/>
        <v>2014</v>
      </c>
    </row>
    <row r="7762" spans="1:8" x14ac:dyDescent="0.3">
      <c r="A7762" s="203">
        <v>41754</v>
      </c>
      <c r="B7762" s="204" t="s">
        <v>134</v>
      </c>
      <c r="C7762" s="204" t="s">
        <v>134</v>
      </c>
      <c r="D7762" s="204" t="s">
        <v>711</v>
      </c>
      <c r="E7762" s="204" t="s">
        <v>712</v>
      </c>
      <c r="F7762" s="205">
        <v>4777</v>
      </c>
      <c r="G7762" s="205">
        <v>10103</v>
      </c>
      <c r="H7762">
        <f t="shared" si="135"/>
        <v>2014</v>
      </c>
    </row>
    <row r="7763" spans="1:8" x14ac:dyDescent="0.3">
      <c r="A7763" s="203">
        <v>41754</v>
      </c>
      <c r="B7763" s="204" t="s">
        <v>509</v>
      </c>
      <c r="C7763" s="204" t="s">
        <v>713</v>
      </c>
      <c r="D7763" s="204" t="s">
        <v>96</v>
      </c>
      <c r="E7763" s="204" t="s">
        <v>712</v>
      </c>
      <c r="F7763" s="205">
        <v>2627.1000000000004</v>
      </c>
      <c r="G7763" s="205">
        <v>2657.3</v>
      </c>
      <c r="H7763">
        <f t="shared" si="135"/>
        <v>2014</v>
      </c>
    </row>
    <row r="7764" spans="1:8" x14ac:dyDescent="0.3">
      <c r="A7764" s="203">
        <v>41754</v>
      </c>
      <c r="B7764" s="204" t="s">
        <v>509</v>
      </c>
      <c r="C7764" s="204" t="s">
        <v>714</v>
      </c>
      <c r="D7764" s="204" t="s">
        <v>96</v>
      </c>
      <c r="E7764" s="204" t="s">
        <v>712</v>
      </c>
      <c r="F7764" s="205">
        <v>114</v>
      </c>
      <c r="G7764" s="205">
        <v>321</v>
      </c>
      <c r="H7764">
        <f t="shared" si="135"/>
        <v>2014</v>
      </c>
    </row>
    <row r="7765" spans="1:8" x14ac:dyDescent="0.3">
      <c r="A7765" s="203">
        <v>41754</v>
      </c>
      <c r="B7765" s="204" t="s">
        <v>509</v>
      </c>
      <c r="C7765" s="204" t="s">
        <v>715</v>
      </c>
      <c r="D7765" s="204" t="s">
        <v>96</v>
      </c>
      <c r="E7765" s="204" t="s">
        <v>712</v>
      </c>
      <c r="F7765" s="205">
        <v>0</v>
      </c>
      <c r="G7765" s="205">
        <v>2010</v>
      </c>
      <c r="H7765">
        <f t="shared" si="135"/>
        <v>2014</v>
      </c>
    </row>
    <row r="7766" spans="1:8" x14ac:dyDescent="0.3">
      <c r="A7766" s="203">
        <v>41754</v>
      </c>
      <c r="B7766" s="204" t="s">
        <v>716</v>
      </c>
      <c r="C7766" s="204" t="s">
        <v>716</v>
      </c>
      <c r="D7766" s="204" t="s">
        <v>96</v>
      </c>
      <c r="E7766" s="204" t="s">
        <v>712</v>
      </c>
      <c r="F7766" s="205">
        <v>679</v>
      </c>
      <c r="G7766" s="205">
        <v>1457</v>
      </c>
      <c r="H7766">
        <f t="shared" si="135"/>
        <v>2014</v>
      </c>
    </row>
    <row r="7767" spans="1:8" x14ac:dyDescent="0.3">
      <c r="A7767" s="203">
        <v>41754</v>
      </c>
      <c r="B7767" s="204" t="s">
        <v>717</v>
      </c>
      <c r="C7767" s="204" t="s">
        <v>718</v>
      </c>
      <c r="D7767" s="204" t="s">
        <v>96</v>
      </c>
      <c r="E7767" s="204" t="s">
        <v>712</v>
      </c>
      <c r="F7767" s="205">
        <v>681</v>
      </c>
      <c r="G7767" s="205">
        <v>1097</v>
      </c>
      <c r="H7767">
        <f t="shared" si="135"/>
        <v>2014</v>
      </c>
    </row>
    <row r="7768" spans="1:8" x14ac:dyDescent="0.3">
      <c r="A7768" s="203">
        <v>41754</v>
      </c>
      <c r="B7768" s="204" t="s">
        <v>717</v>
      </c>
      <c r="C7768" s="204" t="s">
        <v>719</v>
      </c>
      <c r="D7768" s="204" t="s">
        <v>96</v>
      </c>
      <c r="E7768" s="204" t="s">
        <v>712</v>
      </c>
      <c r="F7768" s="205">
        <v>509</v>
      </c>
      <c r="G7768" s="205">
        <v>573</v>
      </c>
      <c r="H7768">
        <f t="shared" si="135"/>
        <v>2014</v>
      </c>
    </row>
    <row r="7769" spans="1:8" x14ac:dyDescent="0.3">
      <c r="A7769" s="203">
        <v>41754</v>
      </c>
      <c r="B7769" s="204" t="s">
        <v>134</v>
      </c>
      <c r="C7769" s="204" t="s">
        <v>134</v>
      </c>
      <c r="D7769" s="204" t="s">
        <v>711</v>
      </c>
      <c r="E7769" s="204" t="s">
        <v>721</v>
      </c>
      <c r="F7769" s="205">
        <v>6530</v>
      </c>
      <c r="G7769" s="205">
        <v>6695</v>
      </c>
      <c r="H7769">
        <f t="shared" si="135"/>
        <v>2014</v>
      </c>
    </row>
    <row r="7770" spans="1:8" x14ac:dyDescent="0.3">
      <c r="A7770" s="203">
        <v>41754</v>
      </c>
      <c r="B7770" s="204" t="s">
        <v>509</v>
      </c>
      <c r="C7770" s="204" t="s">
        <v>713</v>
      </c>
      <c r="D7770" s="204" t="s">
        <v>96</v>
      </c>
      <c r="E7770" s="204" t="s">
        <v>721</v>
      </c>
      <c r="F7770" s="205">
        <v>4065.6000000000004</v>
      </c>
      <c r="G7770" s="205">
        <v>2620.2000000000003</v>
      </c>
      <c r="H7770">
        <f t="shared" si="135"/>
        <v>2014</v>
      </c>
    </row>
    <row r="7771" spans="1:8" x14ac:dyDescent="0.3">
      <c r="A7771" s="203">
        <v>41754</v>
      </c>
      <c r="B7771" s="204" t="s">
        <v>509</v>
      </c>
      <c r="C7771" s="204" t="s">
        <v>714</v>
      </c>
      <c r="D7771" s="204" t="s">
        <v>96</v>
      </c>
      <c r="E7771" s="204" t="s">
        <v>721</v>
      </c>
      <c r="F7771" s="205">
        <v>422</v>
      </c>
      <c r="G7771" s="205">
        <v>504</v>
      </c>
      <c r="H7771">
        <f t="shared" si="135"/>
        <v>2014</v>
      </c>
    </row>
    <row r="7772" spans="1:8" x14ac:dyDescent="0.3">
      <c r="A7772" s="203">
        <v>41754</v>
      </c>
      <c r="B7772" s="204" t="s">
        <v>509</v>
      </c>
      <c r="C7772" s="204" t="s">
        <v>715</v>
      </c>
      <c r="D7772" s="204" t="s">
        <v>96</v>
      </c>
      <c r="E7772" s="204" t="s">
        <v>721</v>
      </c>
      <c r="F7772" s="205">
        <v>0</v>
      </c>
      <c r="G7772" s="205">
        <v>3741</v>
      </c>
      <c r="H7772">
        <f t="shared" si="135"/>
        <v>2014</v>
      </c>
    </row>
    <row r="7773" spans="1:8" x14ac:dyDescent="0.3">
      <c r="A7773" s="203">
        <v>41754</v>
      </c>
      <c r="B7773" s="204" t="s">
        <v>716</v>
      </c>
      <c r="C7773" s="204" t="s">
        <v>716</v>
      </c>
      <c r="D7773" s="204" t="s">
        <v>96</v>
      </c>
      <c r="E7773" s="204" t="s">
        <v>721</v>
      </c>
      <c r="F7773" s="205">
        <v>1232</v>
      </c>
      <c r="G7773" s="205">
        <v>1570</v>
      </c>
      <c r="H7773">
        <f t="shared" si="135"/>
        <v>2014</v>
      </c>
    </row>
    <row r="7774" spans="1:8" x14ac:dyDescent="0.3">
      <c r="A7774" s="203">
        <v>41754</v>
      </c>
      <c r="B7774" s="204" t="s">
        <v>717</v>
      </c>
      <c r="C7774" s="204" t="s">
        <v>718</v>
      </c>
      <c r="D7774" s="204" t="s">
        <v>96</v>
      </c>
      <c r="E7774" s="204" t="s">
        <v>721</v>
      </c>
      <c r="F7774" s="205">
        <v>802</v>
      </c>
      <c r="G7774" s="205">
        <v>1170</v>
      </c>
      <c r="H7774">
        <f t="shared" si="135"/>
        <v>2014</v>
      </c>
    </row>
    <row r="7775" spans="1:8" x14ac:dyDescent="0.3">
      <c r="A7775" s="203">
        <v>41754</v>
      </c>
      <c r="B7775" s="204" t="s">
        <v>717</v>
      </c>
      <c r="C7775" s="204" t="s">
        <v>719</v>
      </c>
      <c r="D7775" s="204" t="s">
        <v>96</v>
      </c>
      <c r="E7775" s="204" t="s">
        <v>721</v>
      </c>
      <c r="F7775" s="205">
        <v>358</v>
      </c>
      <c r="G7775" s="205">
        <v>747</v>
      </c>
      <c r="H7775">
        <f t="shared" si="135"/>
        <v>2014</v>
      </c>
    </row>
    <row r="7776" spans="1:8" x14ac:dyDescent="0.3">
      <c r="A7776" s="203">
        <v>41754</v>
      </c>
      <c r="B7776" s="204" t="s">
        <v>720</v>
      </c>
      <c r="C7776" s="204" t="s">
        <v>720</v>
      </c>
      <c r="D7776" s="204" t="s">
        <v>96</v>
      </c>
      <c r="E7776" s="204" t="s">
        <v>712</v>
      </c>
      <c r="F7776" s="205">
        <v>243</v>
      </c>
      <c r="G7776" s="205">
        <v>389</v>
      </c>
      <c r="H7776">
        <f t="shared" si="135"/>
        <v>2014</v>
      </c>
    </row>
    <row r="7777" spans="1:8" x14ac:dyDescent="0.3">
      <c r="A7777" s="203">
        <v>41754</v>
      </c>
      <c r="B7777" s="204" t="s">
        <v>720</v>
      </c>
      <c r="C7777" s="204" t="s">
        <v>720</v>
      </c>
      <c r="D7777" s="204" t="s">
        <v>96</v>
      </c>
      <c r="E7777" s="204" t="s">
        <v>721</v>
      </c>
      <c r="F7777" s="205">
        <v>111</v>
      </c>
      <c r="G7777" s="205">
        <v>627</v>
      </c>
      <c r="H7777">
        <f t="shared" si="135"/>
        <v>2014</v>
      </c>
    </row>
    <row r="7778" spans="1:8" x14ac:dyDescent="0.3">
      <c r="A7778" s="203">
        <v>41761</v>
      </c>
      <c r="B7778" s="204" t="s">
        <v>134</v>
      </c>
      <c r="C7778" s="204" t="s">
        <v>134</v>
      </c>
      <c r="D7778" s="204" t="s">
        <v>711</v>
      </c>
      <c r="E7778" s="204" t="s">
        <v>712</v>
      </c>
      <c r="F7778" s="205">
        <v>4936</v>
      </c>
      <c r="G7778" s="205">
        <v>9948</v>
      </c>
      <c r="H7778">
        <f t="shared" si="135"/>
        <v>2014</v>
      </c>
    </row>
    <row r="7779" spans="1:8" x14ac:dyDescent="0.3">
      <c r="A7779" s="203">
        <v>41761</v>
      </c>
      <c r="B7779" s="204" t="s">
        <v>509</v>
      </c>
      <c r="C7779" s="204" t="s">
        <v>713</v>
      </c>
      <c r="D7779" s="204" t="s">
        <v>96</v>
      </c>
      <c r="E7779" s="204" t="s">
        <v>712</v>
      </c>
      <c r="F7779" s="205">
        <v>2272.1000000000004</v>
      </c>
      <c r="G7779" s="205">
        <v>2141.4</v>
      </c>
      <c r="H7779">
        <f t="shared" si="135"/>
        <v>2014</v>
      </c>
    </row>
    <row r="7780" spans="1:8" x14ac:dyDescent="0.3">
      <c r="A7780" s="203">
        <v>41761</v>
      </c>
      <c r="B7780" s="204" t="s">
        <v>509</v>
      </c>
      <c r="C7780" s="204" t="s">
        <v>714</v>
      </c>
      <c r="D7780" s="204" t="s">
        <v>96</v>
      </c>
      <c r="E7780" s="204" t="s">
        <v>712</v>
      </c>
      <c r="F7780" s="205">
        <v>417</v>
      </c>
      <c r="G7780" s="205">
        <v>518</v>
      </c>
      <c r="H7780">
        <f t="shared" si="135"/>
        <v>2014</v>
      </c>
    </row>
    <row r="7781" spans="1:8" x14ac:dyDescent="0.3">
      <c r="A7781" s="203">
        <v>41761</v>
      </c>
      <c r="B7781" s="204" t="s">
        <v>509</v>
      </c>
      <c r="C7781" s="204" t="s">
        <v>715</v>
      </c>
      <c r="D7781" s="204" t="s">
        <v>96</v>
      </c>
      <c r="E7781" s="204" t="s">
        <v>712</v>
      </c>
      <c r="F7781" s="205">
        <v>0</v>
      </c>
      <c r="G7781" s="205">
        <v>2237</v>
      </c>
      <c r="H7781">
        <f t="shared" si="135"/>
        <v>2014</v>
      </c>
    </row>
    <row r="7782" spans="1:8" x14ac:dyDescent="0.3">
      <c r="A7782" s="203">
        <v>41761</v>
      </c>
      <c r="B7782" s="204" t="s">
        <v>716</v>
      </c>
      <c r="C7782" s="204" t="s">
        <v>716</v>
      </c>
      <c r="D7782" s="204" t="s">
        <v>96</v>
      </c>
      <c r="E7782" s="204" t="s">
        <v>712</v>
      </c>
      <c r="F7782" s="205">
        <v>644</v>
      </c>
      <c r="G7782" s="205">
        <v>1521</v>
      </c>
      <c r="H7782">
        <f t="shared" si="135"/>
        <v>2014</v>
      </c>
    </row>
    <row r="7783" spans="1:8" x14ac:dyDescent="0.3">
      <c r="A7783" s="203">
        <v>41761</v>
      </c>
      <c r="B7783" s="204" t="s">
        <v>717</v>
      </c>
      <c r="C7783" s="204" t="s">
        <v>718</v>
      </c>
      <c r="D7783" s="204" t="s">
        <v>96</v>
      </c>
      <c r="E7783" s="204" t="s">
        <v>712</v>
      </c>
      <c r="F7783" s="205">
        <v>595</v>
      </c>
      <c r="G7783" s="205">
        <v>828</v>
      </c>
      <c r="H7783">
        <f t="shared" si="135"/>
        <v>2014</v>
      </c>
    </row>
    <row r="7784" spans="1:8" x14ac:dyDescent="0.3">
      <c r="A7784" s="203">
        <v>41761</v>
      </c>
      <c r="B7784" s="204" t="s">
        <v>717</v>
      </c>
      <c r="C7784" s="204" t="s">
        <v>719</v>
      </c>
      <c r="D7784" s="204" t="s">
        <v>96</v>
      </c>
      <c r="E7784" s="204" t="s">
        <v>712</v>
      </c>
      <c r="F7784" s="205">
        <v>791</v>
      </c>
      <c r="G7784" s="205">
        <v>666</v>
      </c>
      <c r="H7784">
        <f t="shared" si="135"/>
        <v>2014</v>
      </c>
    </row>
    <row r="7785" spans="1:8" x14ac:dyDescent="0.3">
      <c r="A7785" s="203">
        <v>41761</v>
      </c>
      <c r="B7785" s="204" t="s">
        <v>134</v>
      </c>
      <c r="C7785" s="204" t="s">
        <v>134</v>
      </c>
      <c r="D7785" s="204" t="s">
        <v>711</v>
      </c>
      <c r="E7785" s="204" t="s">
        <v>721</v>
      </c>
      <c r="F7785" s="205">
        <v>5862</v>
      </c>
      <c r="G7785" s="205">
        <v>6264</v>
      </c>
      <c r="H7785">
        <f t="shared" si="135"/>
        <v>2014</v>
      </c>
    </row>
    <row r="7786" spans="1:8" x14ac:dyDescent="0.3">
      <c r="A7786" s="203">
        <v>41761</v>
      </c>
      <c r="B7786" s="204" t="s">
        <v>509</v>
      </c>
      <c r="C7786" s="204" t="s">
        <v>713</v>
      </c>
      <c r="D7786" s="204" t="s">
        <v>96</v>
      </c>
      <c r="E7786" s="204" t="s">
        <v>721</v>
      </c>
      <c r="F7786" s="205">
        <v>3781.8</v>
      </c>
      <c r="G7786" s="205">
        <v>2811.6000000000004</v>
      </c>
      <c r="H7786">
        <f t="shared" si="135"/>
        <v>2014</v>
      </c>
    </row>
    <row r="7787" spans="1:8" x14ac:dyDescent="0.3">
      <c r="A7787" s="203">
        <v>41761</v>
      </c>
      <c r="B7787" s="204" t="s">
        <v>509</v>
      </c>
      <c r="C7787" s="204" t="s">
        <v>714</v>
      </c>
      <c r="D7787" s="204" t="s">
        <v>96</v>
      </c>
      <c r="E7787" s="204" t="s">
        <v>721</v>
      </c>
      <c r="F7787" s="205">
        <v>404</v>
      </c>
      <c r="G7787" s="205">
        <v>524</v>
      </c>
      <c r="H7787">
        <f t="shared" si="135"/>
        <v>2014</v>
      </c>
    </row>
    <row r="7788" spans="1:8" x14ac:dyDescent="0.3">
      <c r="A7788" s="203">
        <v>41761</v>
      </c>
      <c r="B7788" s="204" t="s">
        <v>509</v>
      </c>
      <c r="C7788" s="204" t="s">
        <v>715</v>
      </c>
      <c r="D7788" s="204" t="s">
        <v>96</v>
      </c>
      <c r="E7788" s="204" t="s">
        <v>721</v>
      </c>
      <c r="F7788" s="205">
        <v>0</v>
      </c>
      <c r="G7788" s="205">
        <v>3982</v>
      </c>
      <c r="H7788">
        <f t="shared" si="135"/>
        <v>2014</v>
      </c>
    </row>
    <row r="7789" spans="1:8" x14ac:dyDescent="0.3">
      <c r="A7789" s="203">
        <v>41761</v>
      </c>
      <c r="B7789" s="204" t="s">
        <v>716</v>
      </c>
      <c r="C7789" s="204" t="s">
        <v>716</v>
      </c>
      <c r="D7789" s="204" t="s">
        <v>96</v>
      </c>
      <c r="E7789" s="204" t="s">
        <v>721</v>
      </c>
      <c r="F7789" s="205">
        <v>952</v>
      </c>
      <c r="G7789" s="205">
        <v>1307</v>
      </c>
      <c r="H7789">
        <f t="shared" si="135"/>
        <v>2014</v>
      </c>
    </row>
    <row r="7790" spans="1:8" x14ac:dyDescent="0.3">
      <c r="A7790" s="203">
        <v>41761</v>
      </c>
      <c r="B7790" s="204" t="s">
        <v>717</v>
      </c>
      <c r="C7790" s="204" t="s">
        <v>718</v>
      </c>
      <c r="D7790" s="204" t="s">
        <v>96</v>
      </c>
      <c r="E7790" s="204" t="s">
        <v>721</v>
      </c>
      <c r="F7790" s="205">
        <v>778</v>
      </c>
      <c r="G7790" s="205">
        <v>1378</v>
      </c>
      <c r="H7790">
        <f t="shared" si="135"/>
        <v>2014</v>
      </c>
    </row>
    <row r="7791" spans="1:8" x14ac:dyDescent="0.3">
      <c r="A7791" s="203">
        <v>41761</v>
      </c>
      <c r="B7791" s="204" t="s">
        <v>717</v>
      </c>
      <c r="C7791" s="204" t="s">
        <v>719</v>
      </c>
      <c r="D7791" s="204" t="s">
        <v>96</v>
      </c>
      <c r="E7791" s="204" t="s">
        <v>721</v>
      </c>
      <c r="F7791" s="205">
        <v>493</v>
      </c>
      <c r="G7791" s="205">
        <v>842</v>
      </c>
      <c r="H7791">
        <f t="shared" si="135"/>
        <v>2014</v>
      </c>
    </row>
    <row r="7792" spans="1:8" x14ac:dyDescent="0.3">
      <c r="A7792" s="203">
        <v>41761</v>
      </c>
      <c r="B7792" s="204" t="s">
        <v>720</v>
      </c>
      <c r="C7792" s="204" t="s">
        <v>720</v>
      </c>
      <c r="D7792" s="204" t="s">
        <v>96</v>
      </c>
      <c r="E7792" s="204" t="s">
        <v>712</v>
      </c>
      <c r="F7792" s="205">
        <v>294</v>
      </c>
      <c r="G7792" s="205">
        <v>475</v>
      </c>
      <c r="H7792">
        <f t="shared" si="135"/>
        <v>2014</v>
      </c>
    </row>
    <row r="7793" spans="1:8" x14ac:dyDescent="0.3">
      <c r="A7793" s="203">
        <v>41761</v>
      </c>
      <c r="B7793" s="204" t="s">
        <v>720</v>
      </c>
      <c r="C7793" s="204" t="s">
        <v>720</v>
      </c>
      <c r="D7793" s="204" t="s">
        <v>96</v>
      </c>
      <c r="E7793" s="204" t="s">
        <v>721</v>
      </c>
      <c r="F7793" s="205">
        <v>55</v>
      </c>
      <c r="G7793" s="205">
        <v>662</v>
      </c>
      <c r="H7793">
        <f t="shared" si="135"/>
        <v>2014</v>
      </c>
    </row>
    <row r="7794" spans="1:8" x14ac:dyDescent="0.3">
      <c r="A7794" s="203">
        <v>41768</v>
      </c>
      <c r="B7794" s="204" t="s">
        <v>134</v>
      </c>
      <c r="C7794" s="204" t="s">
        <v>134</v>
      </c>
      <c r="D7794" s="204" t="s">
        <v>711</v>
      </c>
      <c r="E7794" s="204" t="s">
        <v>712</v>
      </c>
      <c r="F7794" s="205">
        <v>5802</v>
      </c>
      <c r="G7794" s="205">
        <v>10172</v>
      </c>
      <c r="H7794">
        <f t="shared" si="135"/>
        <v>2014</v>
      </c>
    </row>
    <row r="7795" spans="1:8" x14ac:dyDescent="0.3">
      <c r="A7795" s="203">
        <v>41768</v>
      </c>
      <c r="B7795" s="204" t="s">
        <v>509</v>
      </c>
      <c r="C7795" s="204" t="s">
        <v>713</v>
      </c>
      <c r="D7795" s="204" t="s">
        <v>96</v>
      </c>
      <c r="E7795" s="204" t="s">
        <v>712</v>
      </c>
      <c r="F7795" s="205">
        <v>3089.1000000000004</v>
      </c>
      <c r="G7795" s="205">
        <v>2489.6000000000004</v>
      </c>
      <c r="H7795">
        <f t="shared" si="135"/>
        <v>2014</v>
      </c>
    </row>
    <row r="7796" spans="1:8" x14ac:dyDescent="0.3">
      <c r="A7796" s="203">
        <v>41768</v>
      </c>
      <c r="B7796" s="204" t="s">
        <v>509</v>
      </c>
      <c r="C7796" s="204" t="s">
        <v>714</v>
      </c>
      <c r="D7796" s="204" t="s">
        <v>96</v>
      </c>
      <c r="E7796" s="204" t="s">
        <v>712</v>
      </c>
      <c r="F7796" s="205">
        <v>308</v>
      </c>
      <c r="G7796" s="205">
        <v>393</v>
      </c>
      <c r="H7796">
        <f t="shared" si="135"/>
        <v>2014</v>
      </c>
    </row>
    <row r="7797" spans="1:8" x14ac:dyDescent="0.3">
      <c r="A7797" s="203">
        <v>41768</v>
      </c>
      <c r="B7797" s="204" t="s">
        <v>509</v>
      </c>
      <c r="C7797" s="204" t="s">
        <v>715</v>
      </c>
      <c r="D7797" s="204" t="s">
        <v>96</v>
      </c>
      <c r="E7797" s="204" t="s">
        <v>712</v>
      </c>
      <c r="F7797" s="205">
        <v>0</v>
      </c>
      <c r="G7797" s="205">
        <v>2256</v>
      </c>
      <c r="H7797">
        <f t="shared" si="135"/>
        <v>2014</v>
      </c>
    </row>
    <row r="7798" spans="1:8" x14ac:dyDescent="0.3">
      <c r="A7798" s="203">
        <v>41768</v>
      </c>
      <c r="B7798" s="204" t="s">
        <v>716</v>
      </c>
      <c r="C7798" s="204" t="s">
        <v>716</v>
      </c>
      <c r="D7798" s="204" t="s">
        <v>96</v>
      </c>
      <c r="E7798" s="204" t="s">
        <v>712</v>
      </c>
      <c r="F7798" s="205">
        <v>791</v>
      </c>
      <c r="G7798" s="205">
        <v>1462</v>
      </c>
      <c r="H7798">
        <f t="shared" si="135"/>
        <v>2014</v>
      </c>
    </row>
    <row r="7799" spans="1:8" x14ac:dyDescent="0.3">
      <c r="A7799" s="203">
        <v>41768</v>
      </c>
      <c r="B7799" s="204" t="s">
        <v>717</v>
      </c>
      <c r="C7799" s="204" t="s">
        <v>718</v>
      </c>
      <c r="D7799" s="204" t="s">
        <v>96</v>
      </c>
      <c r="E7799" s="204" t="s">
        <v>712</v>
      </c>
      <c r="F7799" s="205">
        <v>1268</v>
      </c>
      <c r="G7799" s="205">
        <v>936</v>
      </c>
      <c r="H7799">
        <f t="shared" si="135"/>
        <v>2014</v>
      </c>
    </row>
    <row r="7800" spans="1:8" x14ac:dyDescent="0.3">
      <c r="A7800" s="203">
        <v>41768</v>
      </c>
      <c r="B7800" s="204" t="s">
        <v>717</v>
      </c>
      <c r="C7800" s="204" t="s">
        <v>719</v>
      </c>
      <c r="D7800" s="204" t="s">
        <v>96</v>
      </c>
      <c r="E7800" s="204" t="s">
        <v>712</v>
      </c>
      <c r="F7800" s="205">
        <v>308</v>
      </c>
      <c r="G7800" s="205">
        <v>641</v>
      </c>
      <c r="H7800">
        <f t="shared" si="135"/>
        <v>2014</v>
      </c>
    </row>
    <row r="7801" spans="1:8" x14ac:dyDescent="0.3">
      <c r="A7801" s="203">
        <v>41768</v>
      </c>
      <c r="B7801" s="204" t="s">
        <v>134</v>
      </c>
      <c r="C7801" s="204" t="s">
        <v>134</v>
      </c>
      <c r="D7801" s="204" t="s">
        <v>711</v>
      </c>
      <c r="E7801" s="204" t="s">
        <v>721</v>
      </c>
      <c r="F7801" s="205">
        <v>5291</v>
      </c>
      <c r="G7801" s="205">
        <v>6275</v>
      </c>
      <c r="H7801">
        <f t="shared" si="135"/>
        <v>2014</v>
      </c>
    </row>
    <row r="7802" spans="1:8" x14ac:dyDescent="0.3">
      <c r="A7802" s="203">
        <v>41768</v>
      </c>
      <c r="B7802" s="204" t="s">
        <v>509</v>
      </c>
      <c r="C7802" s="204" t="s">
        <v>713</v>
      </c>
      <c r="D7802" s="204" t="s">
        <v>96</v>
      </c>
      <c r="E7802" s="204" t="s">
        <v>721</v>
      </c>
      <c r="F7802" s="205">
        <v>4021.6000000000004</v>
      </c>
      <c r="G7802" s="205">
        <v>2931.5000000000005</v>
      </c>
      <c r="H7802">
        <f t="shared" si="135"/>
        <v>2014</v>
      </c>
    </row>
    <row r="7803" spans="1:8" x14ac:dyDescent="0.3">
      <c r="A7803" s="203">
        <v>41768</v>
      </c>
      <c r="B7803" s="204" t="s">
        <v>509</v>
      </c>
      <c r="C7803" s="204" t="s">
        <v>714</v>
      </c>
      <c r="D7803" s="204" t="s">
        <v>96</v>
      </c>
      <c r="E7803" s="204" t="s">
        <v>721</v>
      </c>
      <c r="F7803" s="205">
        <v>377</v>
      </c>
      <c r="G7803" s="205">
        <v>459</v>
      </c>
      <c r="H7803">
        <f t="shared" si="135"/>
        <v>2014</v>
      </c>
    </row>
    <row r="7804" spans="1:8" x14ac:dyDescent="0.3">
      <c r="A7804" s="203">
        <v>41768</v>
      </c>
      <c r="B7804" s="204" t="s">
        <v>509</v>
      </c>
      <c r="C7804" s="204" t="s">
        <v>715</v>
      </c>
      <c r="D7804" s="204" t="s">
        <v>96</v>
      </c>
      <c r="E7804" s="204" t="s">
        <v>721</v>
      </c>
      <c r="F7804" s="205">
        <v>0</v>
      </c>
      <c r="G7804" s="205">
        <v>3787</v>
      </c>
      <c r="H7804">
        <f t="shared" si="135"/>
        <v>2014</v>
      </c>
    </row>
    <row r="7805" spans="1:8" x14ac:dyDescent="0.3">
      <c r="A7805" s="203">
        <v>41768</v>
      </c>
      <c r="B7805" s="204" t="s">
        <v>716</v>
      </c>
      <c r="C7805" s="204" t="s">
        <v>716</v>
      </c>
      <c r="D7805" s="204" t="s">
        <v>96</v>
      </c>
      <c r="E7805" s="204" t="s">
        <v>721</v>
      </c>
      <c r="F7805" s="205">
        <v>1019</v>
      </c>
      <c r="G7805" s="205">
        <v>1384</v>
      </c>
      <c r="H7805">
        <f t="shared" si="135"/>
        <v>2014</v>
      </c>
    </row>
    <row r="7806" spans="1:8" x14ac:dyDescent="0.3">
      <c r="A7806" s="203">
        <v>41768</v>
      </c>
      <c r="B7806" s="204" t="s">
        <v>717</v>
      </c>
      <c r="C7806" s="204" t="s">
        <v>718</v>
      </c>
      <c r="D7806" s="204" t="s">
        <v>96</v>
      </c>
      <c r="E7806" s="204" t="s">
        <v>721</v>
      </c>
      <c r="F7806" s="205">
        <v>589</v>
      </c>
      <c r="G7806" s="205">
        <v>1490</v>
      </c>
      <c r="H7806">
        <f t="shared" si="135"/>
        <v>2014</v>
      </c>
    </row>
    <row r="7807" spans="1:8" x14ac:dyDescent="0.3">
      <c r="A7807" s="203">
        <v>41768</v>
      </c>
      <c r="B7807" s="204" t="s">
        <v>717</v>
      </c>
      <c r="C7807" s="204" t="s">
        <v>719</v>
      </c>
      <c r="D7807" s="204" t="s">
        <v>96</v>
      </c>
      <c r="E7807" s="204" t="s">
        <v>721</v>
      </c>
      <c r="F7807" s="205">
        <v>522</v>
      </c>
      <c r="G7807" s="205">
        <v>1088</v>
      </c>
      <c r="H7807">
        <f t="shared" si="135"/>
        <v>2014</v>
      </c>
    </row>
    <row r="7808" spans="1:8" x14ac:dyDescent="0.3">
      <c r="A7808" s="203">
        <v>41768</v>
      </c>
      <c r="B7808" s="204" t="s">
        <v>720</v>
      </c>
      <c r="C7808" s="204" t="s">
        <v>720</v>
      </c>
      <c r="D7808" s="204" t="s">
        <v>96</v>
      </c>
      <c r="E7808" s="204" t="s">
        <v>712</v>
      </c>
      <c r="F7808" s="205">
        <v>269</v>
      </c>
      <c r="G7808" s="205">
        <v>462</v>
      </c>
      <c r="H7808">
        <f t="shared" si="135"/>
        <v>2014</v>
      </c>
    </row>
    <row r="7809" spans="1:8" x14ac:dyDescent="0.3">
      <c r="A7809" s="203">
        <v>41768</v>
      </c>
      <c r="B7809" s="204" t="s">
        <v>720</v>
      </c>
      <c r="C7809" s="204" t="s">
        <v>720</v>
      </c>
      <c r="D7809" s="204" t="s">
        <v>96</v>
      </c>
      <c r="E7809" s="204" t="s">
        <v>721</v>
      </c>
      <c r="F7809" s="205">
        <v>351</v>
      </c>
      <c r="G7809" s="205">
        <v>753</v>
      </c>
      <c r="H7809">
        <f t="shared" si="135"/>
        <v>2014</v>
      </c>
    </row>
    <row r="7810" spans="1:8" x14ac:dyDescent="0.3">
      <c r="A7810" s="203">
        <v>41775</v>
      </c>
      <c r="B7810" s="204" t="s">
        <v>134</v>
      </c>
      <c r="C7810" s="204" t="s">
        <v>134</v>
      </c>
      <c r="D7810" s="204" t="s">
        <v>711</v>
      </c>
      <c r="E7810" s="204" t="s">
        <v>712</v>
      </c>
      <c r="F7810" s="205">
        <v>5857</v>
      </c>
      <c r="G7810" s="205">
        <v>9782</v>
      </c>
      <c r="H7810">
        <f t="shared" si="135"/>
        <v>2014</v>
      </c>
    </row>
    <row r="7811" spans="1:8" x14ac:dyDescent="0.3">
      <c r="A7811" s="203">
        <v>41775</v>
      </c>
      <c r="B7811" s="204" t="s">
        <v>509</v>
      </c>
      <c r="C7811" s="204" t="s">
        <v>713</v>
      </c>
      <c r="D7811" s="204" t="s">
        <v>96</v>
      </c>
      <c r="E7811" s="204" t="s">
        <v>712</v>
      </c>
      <c r="F7811" s="205">
        <v>2648.3</v>
      </c>
      <c r="G7811" s="205">
        <v>2288.4</v>
      </c>
      <c r="H7811">
        <f t="shared" ref="H7811:H7874" si="136">YEAR(A7811)</f>
        <v>2014</v>
      </c>
    </row>
    <row r="7812" spans="1:8" x14ac:dyDescent="0.3">
      <c r="A7812" s="203">
        <v>41775</v>
      </c>
      <c r="B7812" s="204" t="s">
        <v>509</v>
      </c>
      <c r="C7812" s="204" t="s">
        <v>714</v>
      </c>
      <c r="D7812" s="204" t="s">
        <v>96</v>
      </c>
      <c r="E7812" s="204" t="s">
        <v>712</v>
      </c>
      <c r="F7812" s="205">
        <v>586</v>
      </c>
      <c r="G7812" s="205">
        <v>737</v>
      </c>
      <c r="H7812">
        <f t="shared" si="136"/>
        <v>2014</v>
      </c>
    </row>
    <row r="7813" spans="1:8" x14ac:dyDescent="0.3">
      <c r="A7813" s="203">
        <v>41775</v>
      </c>
      <c r="B7813" s="204" t="s">
        <v>509</v>
      </c>
      <c r="C7813" s="204" t="s">
        <v>715</v>
      </c>
      <c r="D7813" s="204" t="s">
        <v>96</v>
      </c>
      <c r="E7813" s="204" t="s">
        <v>712</v>
      </c>
      <c r="F7813" s="205">
        <v>0</v>
      </c>
      <c r="G7813" s="205">
        <v>2216</v>
      </c>
      <c r="H7813">
        <f t="shared" si="136"/>
        <v>2014</v>
      </c>
    </row>
    <row r="7814" spans="1:8" x14ac:dyDescent="0.3">
      <c r="A7814" s="203">
        <v>41775</v>
      </c>
      <c r="B7814" s="204" t="s">
        <v>716</v>
      </c>
      <c r="C7814" s="204" t="s">
        <v>716</v>
      </c>
      <c r="D7814" s="204" t="s">
        <v>96</v>
      </c>
      <c r="E7814" s="204" t="s">
        <v>712</v>
      </c>
      <c r="F7814" s="205">
        <v>785</v>
      </c>
      <c r="G7814" s="205">
        <v>1389</v>
      </c>
      <c r="H7814">
        <f t="shared" si="136"/>
        <v>2014</v>
      </c>
    </row>
    <row r="7815" spans="1:8" x14ac:dyDescent="0.3">
      <c r="A7815" s="203">
        <v>41775</v>
      </c>
      <c r="B7815" s="204" t="s">
        <v>717</v>
      </c>
      <c r="C7815" s="204" t="s">
        <v>718</v>
      </c>
      <c r="D7815" s="204" t="s">
        <v>96</v>
      </c>
      <c r="E7815" s="204" t="s">
        <v>712</v>
      </c>
      <c r="F7815" s="205">
        <v>1315</v>
      </c>
      <c r="G7815" s="205">
        <v>1043</v>
      </c>
      <c r="H7815">
        <f t="shared" si="136"/>
        <v>2014</v>
      </c>
    </row>
    <row r="7816" spans="1:8" x14ac:dyDescent="0.3">
      <c r="A7816" s="203">
        <v>41775</v>
      </c>
      <c r="B7816" s="204" t="s">
        <v>717</v>
      </c>
      <c r="C7816" s="204" t="s">
        <v>719</v>
      </c>
      <c r="D7816" s="204" t="s">
        <v>96</v>
      </c>
      <c r="E7816" s="204" t="s">
        <v>712</v>
      </c>
      <c r="F7816" s="205">
        <v>272</v>
      </c>
      <c r="G7816" s="205">
        <v>440</v>
      </c>
      <c r="H7816">
        <f t="shared" si="136"/>
        <v>2014</v>
      </c>
    </row>
    <row r="7817" spans="1:8" x14ac:dyDescent="0.3">
      <c r="A7817" s="203">
        <v>41775</v>
      </c>
      <c r="B7817" s="204" t="s">
        <v>134</v>
      </c>
      <c r="C7817" s="204" t="s">
        <v>134</v>
      </c>
      <c r="D7817" s="204" t="s">
        <v>711</v>
      </c>
      <c r="E7817" s="204" t="s">
        <v>721</v>
      </c>
      <c r="F7817" s="205">
        <v>5438</v>
      </c>
      <c r="G7817" s="205">
        <v>6803</v>
      </c>
      <c r="H7817">
        <f t="shared" si="136"/>
        <v>2014</v>
      </c>
    </row>
    <row r="7818" spans="1:8" x14ac:dyDescent="0.3">
      <c r="A7818" s="203">
        <v>41775</v>
      </c>
      <c r="B7818" s="204" t="s">
        <v>509</v>
      </c>
      <c r="C7818" s="204" t="s">
        <v>713</v>
      </c>
      <c r="D7818" s="204" t="s">
        <v>96</v>
      </c>
      <c r="E7818" s="204" t="s">
        <v>721</v>
      </c>
      <c r="F7818" s="205">
        <v>3716.9</v>
      </c>
      <c r="G7818" s="205">
        <v>2657.6000000000004</v>
      </c>
      <c r="H7818">
        <f t="shared" si="136"/>
        <v>2014</v>
      </c>
    </row>
    <row r="7819" spans="1:8" x14ac:dyDescent="0.3">
      <c r="A7819" s="203">
        <v>41775</v>
      </c>
      <c r="B7819" s="204" t="s">
        <v>509</v>
      </c>
      <c r="C7819" s="204" t="s">
        <v>714</v>
      </c>
      <c r="D7819" s="204" t="s">
        <v>96</v>
      </c>
      <c r="E7819" s="204" t="s">
        <v>721</v>
      </c>
      <c r="F7819" s="205">
        <v>343</v>
      </c>
      <c r="G7819" s="205">
        <v>446</v>
      </c>
      <c r="H7819">
        <f t="shared" si="136"/>
        <v>2014</v>
      </c>
    </row>
    <row r="7820" spans="1:8" x14ac:dyDescent="0.3">
      <c r="A7820" s="203">
        <v>41775</v>
      </c>
      <c r="B7820" s="204" t="s">
        <v>509</v>
      </c>
      <c r="C7820" s="204" t="s">
        <v>715</v>
      </c>
      <c r="D7820" s="204" t="s">
        <v>96</v>
      </c>
      <c r="E7820" s="204" t="s">
        <v>721</v>
      </c>
      <c r="F7820" s="205">
        <v>0</v>
      </c>
      <c r="G7820" s="205">
        <v>3704</v>
      </c>
      <c r="H7820">
        <f t="shared" si="136"/>
        <v>2014</v>
      </c>
    </row>
    <row r="7821" spans="1:8" x14ac:dyDescent="0.3">
      <c r="A7821" s="203">
        <v>41775</v>
      </c>
      <c r="B7821" s="204" t="s">
        <v>716</v>
      </c>
      <c r="C7821" s="204" t="s">
        <v>716</v>
      </c>
      <c r="D7821" s="204" t="s">
        <v>96</v>
      </c>
      <c r="E7821" s="204" t="s">
        <v>721</v>
      </c>
      <c r="F7821" s="205">
        <v>1049</v>
      </c>
      <c r="G7821" s="205">
        <v>1223</v>
      </c>
      <c r="H7821">
        <f t="shared" si="136"/>
        <v>2014</v>
      </c>
    </row>
    <row r="7822" spans="1:8" x14ac:dyDescent="0.3">
      <c r="A7822" s="203">
        <v>41775</v>
      </c>
      <c r="B7822" s="204" t="s">
        <v>717</v>
      </c>
      <c r="C7822" s="204" t="s">
        <v>718</v>
      </c>
      <c r="D7822" s="204" t="s">
        <v>96</v>
      </c>
      <c r="E7822" s="204" t="s">
        <v>721</v>
      </c>
      <c r="F7822" s="205">
        <v>622</v>
      </c>
      <c r="G7822" s="205">
        <v>1286</v>
      </c>
      <c r="H7822">
        <f t="shared" si="136"/>
        <v>2014</v>
      </c>
    </row>
    <row r="7823" spans="1:8" x14ac:dyDescent="0.3">
      <c r="A7823" s="203">
        <v>41775</v>
      </c>
      <c r="B7823" s="204" t="s">
        <v>717</v>
      </c>
      <c r="C7823" s="204" t="s">
        <v>719</v>
      </c>
      <c r="D7823" s="204" t="s">
        <v>96</v>
      </c>
      <c r="E7823" s="204" t="s">
        <v>721</v>
      </c>
      <c r="F7823" s="205">
        <v>440</v>
      </c>
      <c r="G7823" s="205">
        <v>1026</v>
      </c>
      <c r="H7823">
        <f t="shared" si="136"/>
        <v>2014</v>
      </c>
    </row>
    <row r="7824" spans="1:8" x14ac:dyDescent="0.3">
      <c r="A7824" s="203">
        <v>41775</v>
      </c>
      <c r="B7824" s="204" t="s">
        <v>720</v>
      </c>
      <c r="C7824" s="204" t="s">
        <v>720</v>
      </c>
      <c r="D7824" s="204" t="s">
        <v>96</v>
      </c>
      <c r="E7824" s="204" t="s">
        <v>712</v>
      </c>
      <c r="F7824" s="205">
        <v>286</v>
      </c>
      <c r="G7824" s="205">
        <v>491</v>
      </c>
      <c r="H7824">
        <f t="shared" si="136"/>
        <v>2014</v>
      </c>
    </row>
    <row r="7825" spans="1:8" x14ac:dyDescent="0.3">
      <c r="A7825" s="203">
        <v>41775</v>
      </c>
      <c r="B7825" s="204" t="s">
        <v>720</v>
      </c>
      <c r="C7825" s="204" t="s">
        <v>720</v>
      </c>
      <c r="D7825" s="204" t="s">
        <v>96</v>
      </c>
      <c r="E7825" s="204" t="s">
        <v>721</v>
      </c>
      <c r="F7825" s="205">
        <v>126</v>
      </c>
      <c r="G7825" s="205">
        <v>857</v>
      </c>
      <c r="H7825">
        <f t="shared" si="136"/>
        <v>2014</v>
      </c>
    </row>
    <row r="7826" spans="1:8" x14ac:dyDescent="0.3">
      <c r="A7826" s="203">
        <v>41782</v>
      </c>
      <c r="B7826" s="204" t="s">
        <v>134</v>
      </c>
      <c r="C7826" s="204" t="s">
        <v>134</v>
      </c>
      <c r="D7826" s="204" t="s">
        <v>711</v>
      </c>
      <c r="E7826" s="204" t="s">
        <v>712</v>
      </c>
      <c r="F7826" s="205">
        <v>5805</v>
      </c>
      <c r="G7826" s="205">
        <v>10205</v>
      </c>
      <c r="H7826">
        <f t="shared" si="136"/>
        <v>2014</v>
      </c>
    </row>
    <row r="7827" spans="1:8" x14ac:dyDescent="0.3">
      <c r="A7827" s="203">
        <v>41782</v>
      </c>
      <c r="B7827" s="204" t="s">
        <v>509</v>
      </c>
      <c r="C7827" s="204" t="s">
        <v>713</v>
      </c>
      <c r="D7827" s="204" t="s">
        <v>96</v>
      </c>
      <c r="E7827" s="204" t="s">
        <v>712</v>
      </c>
      <c r="F7827" s="205">
        <v>3065.8</v>
      </c>
      <c r="G7827" s="205">
        <v>2419.4</v>
      </c>
      <c r="H7827">
        <f t="shared" si="136"/>
        <v>2014</v>
      </c>
    </row>
    <row r="7828" spans="1:8" x14ac:dyDescent="0.3">
      <c r="A7828" s="203">
        <v>41782</v>
      </c>
      <c r="B7828" s="204" t="s">
        <v>509</v>
      </c>
      <c r="C7828" s="204" t="s">
        <v>714</v>
      </c>
      <c r="D7828" s="204" t="s">
        <v>96</v>
      </c>
      <c r="E7828" s="204" t="s">
        <v>712</v>
      </c>
      <c r="F7828" s="205">
        <v>459</v>
      </c>
      <c r="G7828" s="205">
        <v>466</v>
      </c>
      <c r="H7828">
        <f t="shared" si="136"/>
        <v>2014</v>
      </c>
    </row>
    <row r="7829" spans="1:8" x14ac:dyDescent="0.3">
      <c r="A7829" s="203">
        <v>41782</v>
      </c>
      <c r="B7829" s="204" t="s">
        <v>509</v>
      </c>
      <c r="C7829" s="204" t="s">
        <v>715</v>
      </c>
      <c r="D7829" s="204" t="s">
        <v>96</v>
      </c>
      <c r="E7829" s="204" t="s">
        <v>712</v>
      </c>
      <c r="F7829" s="205">
        <v>0</v>
      </c>
      <c r="G7829" s="205">
        <v>2069</v>
      </c>
      <c r="H7829">
        <f t="shared" si="136"/>
        <v>2014</v>
      </c>
    </row>
    <row r="7830" spans="1:8" x14ac:dyDescent="0.3">
      <c r="A7830" s="203">
        <v>41782</v>
      </c>
      <c r="B7830" s="204" t="s">
        <v>716</v>
      </c>
      <c r="C7830" s="204" t="s">
        <v>716</v>
      </c>
      <c r="D7830" s="204" t="s">
        <v>96</v>
      </c>
      <c r="E7830" s="204" t="s">
        <v>712</v>
      </c>
      <c r="F7830" s="205">
        <v>705</v>
      </c>
      <c r="G7830" s="205">
        <v>1219</v>
      </c>
      <c r="H7830">
        <f t="shared" si="136"/>
        <v>2014</v>
      </c>
    </row>
    <row r="7831" spans="1:8" x14ac:dyDescent="0.3">
      <c r="A7831" s="203">
        <v>41782</v>
      </c>
      <c r="B7831" s="204" t="s">
        <v>717</v>
      </c>
      <c r="C7831" s="204" t="s">
        <v>718</v>
      </c>
      <c r="D7831" s="204" t="s">
        <v>96</v>
      </c>
      <c r="E7831" s="204" t="s">
        <v>712</v>
      </c>
      <c r="F7831" s="205">
        <v>1290</v>
      </c>
      <c r="G7831" s="205">
        <v>1126</v>
      </c>
      <c r="H7831">
        <f t="shared" si="136"/>
        <v>2014</v>
      </c>
    </row>
    <row r="7832" spans="1:8" x14ac:dyDescent="0.3">
      <c r="A7832" s="203">
        <v>41782</v>
      </c>
      <c r="B7832" s="204" t="s">
        <v>717</v>
      </c>
      <c r="C7832" s="204" t="s">
        <v>719</v>
      </c>
      <c r="D7832" s="204" t="s">
        <v>96</v>
      </c>
      <c r="E7832" s="204" t="s">
        <v>712</v>
      </c>
      <c r="F7832" s="205">
        <v>276</v>
      </c>
      <c r="G7832" s="205">
        <v>573</v>
      </c>
      <c r="H7832">
        <f t="shared" si="136"/>
        <v>2014</v>
      </c>
    </row>
    <row r="7833" spans="1:8" x14ac:dyDescent="0.3">
      <c r="A7833" s="203">
        <v>41782</v>
      </c>
      <c r="B7833" s="204" t="s">
        <v>134</v>
      </c>
      <c r="C7833" s="204" t="s">
        <v>134</v>
      </c>
      <c r="D7833" s="204" t="s">
        <v>711</v>
      </c>
      <c r="E7833" s="204" t="s">
        <v>721</v>
      </c>
      <c r="F7833" s="205">
        <v>5396</v>
      </c>
      <c r="G7833" s="205">
        <v>6722</v>
      </c>
      <c r="H7833">
        <f t="shared" si="136"/>
        <v>2014</v>
      </c>
    </row>
    <row r="7834" spans="1:8" x14ac:dyDescent="0.3">
      <c r="A7834" s="203">
        <v>41782</v>
      </c>
      <c r="B7834" s="204" t="s">
        <v>509</v>
      </c>
      <c r="C7834" s="204" t="s">
        <v>713</v>
      </c>
      <c r="D7834" s="204" t="s">
        <v>96</v>
      </c>
      <c r="E7834" s="204" t="s">
        <v>721</v>
      </c>
      <c r="F7834" s="205">
        <v>3639.9</v>
      </c>
      <c r="G7834" s="205">
        <v>2424.4</v>
      </c>
      <c r="H7834">
        <f t="shared" si="136"/>
        <v>2014</v>
      </c>
    </row>
    <row r="7835" spans="1:8" x14ac:dyDescent="0.3">
      <c r="A7835" s="203">
        <v>41782</v>
      </c>
      <c r="B7835" s="204" t="s">
        <v>509</v>
      </c>
      <c r="C7835" s="204" t="s">
        <v>714</v>
      </c>
      <c r="D7835" s="204" t="s">
        <v>96</v>
      </c>
      <c r="E7835" s="204" t="s">
        <v>721</v>
      </c>
      <c r="F7835" s="205">
        <v>282</v>
      </c>
      <c r="G7835" s="205">
        <v>386</v>
      </c>
      <c r="H7835">
        <f t="shared" si="136"/>
        <v>2014</v>
      </c>
    </row>
    <row r="7836" spans="1:8" x14ac:dyDescent="0.3">
      <c r="A7836" s="203">
        <v>41782</v>
      </c>
      <c r="B7836" s="204" t="s">
        <v>509</v>
      </c>
      <c r="C7836" s="204" t="s">
        <v>715</v>
      </c>
      <c r="D7836" s="204" t="s">
        <v>96</v>
      </c>
      <c r="E7836" s="204" t="s">
        <v>721</v>
      </c>
      <c r="F7836" s="205">
        <v>0</v>
      </c>
      <c r="G7836" s="205">
        <v>3700</v>
      </c>
      <c r="H7836">
        <f t="shared" si="136"/>
        <v>2014</v>
      </c>
    </row>
    <row r="7837" spans="1:8" x14ac:dyDescent="0.3">
      <c r="A7837" s="203">
        <v>41782</v>
      </c>
      <c r="B7837" s="204" t="s">
        <v>716</v>
      </c>
      <c r="C7837" s="204" t="s">
        <v>716</v>
      </c>
      <c r="D7837" s="204" t="s">
        <v>96</v>
      </c>
      <c r="E7837" s="204" t="s">
        <v>721</v>
      </c>
      <c r="F7837" s="205">
        <v>1166</v>
      </c>
      <c r="G7837" s="205">
        <v>1423</v>
      </c>
      <c r="H7837">
        <f t="shared" si="136"/>
        <v>2014</v>
      </c>
    </row>
    <row r="7838" spans="1:8" x14ac:dyDescent="0.3">
      <c r="A7838" s="203">
        <v>41782</v>
      </c>
      <c r="B7838" s="204" t="s">
        <v>717</v>
      </c>
      <c r="C7838" s="204" t="s">
        <v>718</v>
      </c>
      <c r="D7838" s="204" t="s">
        <v>96</v>
      </c>
      <c r="E7838" s="204" t="s">
        <v>721</v>
      </c>
      <c r="F7838" s="205">
        <v>576</v>
      </c>
      <c r="G7838" s="205">
        <v>1247</v>
      </c>
      <c r="H7838">
        <f t="shared" si="136"/>
        <v>2014</v>
      </c>
    </row>
    <row r="7839" spans="1:8" x14ac:dyDescent="0.3">
      <c r="A7839" s="203">
        <v>41782</v>
      </c>
      <c r="B7839" s="204" t="s">
        <v>717</v>
      </c>
      <c r="C7839" s="204" t="s">
        <v>719</v>
      </c>
      <c r="D7839" s="204" t="s">
        <v>96</v>
      </c>
      <c r="E7839" s="204" t="s">
        <v>721</v>
      </c>
      <c r="F7839" s="205">
        <v>434</v>
      </c>
      <c r="G7839" s="205">
        <v>956</v>
      </c>
      <c r="H7839">
        <f t="shared" si="136"/>
        <v>2014</v>
      </c>
    </row>
    <row r="7840" spans="1:8" x14ac:dyDescent="0.3">
      <c r="A7840" s="203">
        <v>41782</v>
      </c>
      <c r="B7840" s="204" t="s">
        <v>720</v>
      </c>
      <c r="C7840" s="204" t="s">
        <v>720</v>
      </c>
      <c r="D7840" s="204" t="s">
        <v>96</v>
      </c>
      <c r="E7840" s="204" t="s">
        <v>712</v>
      </c>
      <c r="F7840" s="205">
        <v>225</v>
      </c>
      <c r="G7840" s="205">
        <v>462</v>
      </c>
      <c r="H7840">
        <f t="shared" si="136"/>
        <v>2014</v>
      </c>
    </row>
    <row r="7841" spans="1:8" x14ac:dyDescent="0.3">
      <c r="A7841" s="203">
        <v>41782</v>
      </c>
      <c r="B7841" s="204" t="s">
        <v>720</v>
      </c>
      <c r="C7841" s="204" t="s">
        <v>720</v>
      </c>
      <c r="D7841" s="204" t="s">
        <v>96</v>
      </c>
      <c r="E7841" s="204" t="s">
        <v>721</v>
      </c>
      <c r="F7841" s="205">
        <v>196</v>
      </c>
      <c r="G7841" s="205">
        <v>747</v>
      </c>
      <c r="H7841">
        <f t="shared" si="136"/>
        <v>2014</v>
      </c>
    </row>
    <row r="7842" spans="1:8" x14ac:dyDescent="0.3">
      <c r="A7842" s="203">
        <v>41789</v>
      </c>
      <c r="B7842" s="204" t="s">
        <v>134</v>
      </c>
      <c r="C7842" s="204" t="s">
        <v>134</v>
      </c>
      <c r="D7842" s="204" t="s">
        <v>711</v>
      </c>
      <c r="E7842" s="204" t="s">
        <v>712</v>
      </c>
      <c r="F7842" s="205">
        <v>5902</v>
      </c>
      <c r="G7842" s="205">
        <v>9653</v>
      </c>
      <c r="H7842">
        <f t="shared" si="136"/>
        <v>2014</v>
      </c>
    </row>
    <row r="7843" spans="1:8" x14ac:dyDescent="0.3">
      <c r="A7843" s="203">
        <v>41789</v>
      </c>
      <c r="B7843" s="204" t="s">
        <v>509</v>
      </c>
      <c r="C7843" s="204" t="s">
        <v>713</v>
      </c>
      <c r="D7843" s="204" t="s">
        <v>96</v>
      </c>
      <c r="E7843" s="204" t="s">
        <v>712</v>
      </c>
      <c r="F7843" s="205">
        <v>3020.9</v>
      </c>
      <c r="G7843" s="205">
        <v>2506.2000000000003</v>
      </c>
      <c r="H7843">
        <f t="shared" si="136"/>
        <v>2014</v>
      </c>
    </row>
    <row r="7844" spans="1:8" x14ac:dyDescent="0.3">
      <c r="A7844" s="203">
        <v>41789</v>
      </c>
      <c r="B7844" s="204" t="s">
        <v>509</v>
      </c>
      <c r="C7844" s="204" t="s">
        <v>714</v>
      </c>
      <c r="D7844" s="204" t="s">
        <v>96</v>
      </c>
      <c r="E7844" s="204" t="s">
        <v>712</v>
      </c>
      <c r="F7844" s="205">
        <v>273</v>
      </c>
      <c r="G7844" s="205">
        <v>658</v>
      </c>
      <c r="H7844">
        <f t="shared" si="136"/>
        <v>2014</v>
      </c>
    </row>
    <row r="7845" spans="1:8" x14ac:dyDescent="0.3">
      <c r="A7845" s="203">
        <v>41789</v>
      </c>
      <c r="B7845" s="204" t="s">
        <v>509</v>
      </c>
      <c r="C7845" s="204" t="s">
        <v>715</v>
      </c>
      <c r="D7845" s="204" t="s">
        <v>96</v>
      </c>
      <c r="E7845" s="204" t="s">
        <v>712</v>
      </c>
      <c r="F7845" s="205">
        <v>0</v>
      </c>
      <c r="G7845" s="205">
        <v>2141</v>
      </c>
      <c r="H7845">
        <f t="shared" si="136"/>
        <v>2014</v>
      </c>
    </row>
    <row r="7846" spans="1:8" x14ac:dyDescent="0.3">
      <c r="A7846" s="203">
        <v>41789</v>
      </c>
      <c r="B7846" s="204" t="s">
        <v>716</v>
      </c>
      <c r="C7846" s="204" t="s">
        <v>716</v>
      </c>
      <c r="D7846" s="204" t="s">
        <v>96</v>
      </c>
      <c r="E7846" s="204" t="s">
        <v>712</v>
      </c>
      <c r="F7846" s="205">
        <v>884</v>
      </c>
      <c r="G7846" s="205">
        <v>1282</v>
      </c>
      <c r="H7846">
        <f t="shared" si="136"/>
        <v>2014</v>
      </c>
    </row>
    <row r="7847" spans="1:8" x14ac:dyDescent="0.3">
      <c r="A7847" s="203">
        <v>41789</v>
      </c>
      <c r="B7847" s="204" t="s">
        <v>717</v>
      </c>
      <c r="C7847" s="204" t="s">
        <v>718</v>
      </c>
      <c r="D7847" s="204" t="s">
        <v>96</v>
      </c>
      <c r="E7847" s="204" t="s">
        <v>712</v>
      </c>
      <c r="F7847" s="205">
        <v>1151</v>
      </c>
      <c r="G7847" s="205">
        <v>1166</v>
      </c>
      <c r="H7847">
        <f t="shared" si="136"/>
        <v>2014</v>
      </c>
    </row>
    <row r="7848" spans="1:8" x14ac:dyDescent="0.3">
      <c r="A7848" s="203">
        <v>41789</v>
      </c>
      <c r="B7848" s="204" t="s">
        <v>717</v>
      </c>
      <c r="C7848" s="204" t="s">
        <v>719</v>
      </c>
      <c r="D7848" s="204" t="s">
        <v>96</v>
      </c>
      <c r="E7848" s="204" t="s">
        <v>712</v>
      </c>
      <c r="F7848" s="205">
        <v>365</v>
      </c>
      <c r="G7848" s="205">
        <v>787</v>
      </c>
      <c r="H7848">
        <f t="shared" si="136"/>
        <v>2014</v>
      </c>
    </row>
    <row r="7849" spans="1:8" x14ac:dyDescent="0.3">
      <c r="A7849" s="203">
        <v>41789</v>
      </c>
      <c r="B7849" s="204" t="s">
        <v>134</v>
      </c>
      <c r="C7849" s="204" t="s">
        <v>134</v>
      </c>
      <c r="D7849" s="204" t="s">
        <v>711</v>
      </c>
      <c r="E7849" s="204" t="s">
        <v>721</v>
      </c>
      <c r="F7849" s="205">
        <v>5669</v>
      </c>
      <c r="G7849" s="205">
        <v>6763</v>
      </c>
      <c r="H7849">
        <f t="shared" si="136"/>
        <v>2014</v>
      </c>
    </row>
    <row r="7850" spans="1:8" x14ac:dyDescent="0.3">
      <c r="A7850" s="203">
        <v>41789</v>
      </c>
      <c r="B7850" s="204" t="s">
        <v>509</v>
      </c>
      <c r="C7850" s="204" t="s">
        <v>713</v>
      </c>
      <c r="D7850" s="204" t="s">
        <v>96</v>
      </c>
      <c r="E7850" s="204" t="s">
        <v>721</v>
      </c>
      <c r="F7850" s="205">
        <v>3666.3</v>
      </c>
      <c r="G7850" s="205">
        <v>2442</v>
      </c>
      <c r="H7850">
        <f t="shared" si="136"/>
        <v>2014</v>
      </c>
    </row>
    <row r="7851" spans="1:8" x14ac:dyDescent="0.3">
      <c r="A7851" s="203">
        <v>41789</v>
      </c>
      <c r="B7851" s="204" t="s">
        <v>509</v>
      </c>
      <c r="C7851" s="204" t="s">
        <v>714</v>
      </c>
      <c r="D7851" s="204" t="s">
        <v>96</v>
      </c>
      <c r="E7851" s="204" t="s">
        <v>721</v>
      </c>
      <c r="F7851" s="205">
        <v>312</v>
      </c>
      <c r="G7851" s="205">
        <v>361</v>
      </c>
      <c r="H7851">
        <f t="shared" si="136"/>
        <v>2014</v>
      </c>
    </row>
    <row r="7852" spans="1:8" x14ac:dyDescent="0.3">
      <c r="A7852" s="203">
        <v>41789</v>
      </c>
      <c r="B7852" s="204" t="s">
        <v>509</v>
      </c>
      <c r="C7852" s="204" t="s">
        <v>715</v>
      </c>
      <c r="D7852" s="204" t="s">
        <v>96</v>
      </c>
      <c r="E7852" s="204" t="s">
        <v>721</v>
      </c>
      <c r="F7852" s="205">
        <v>0</v>
      </c>
      <c r="G7852" s="205">
        <v>3594</v>
      </c>
      <c r="H7852">
        <f t="shared" si="136"/>
        <v>2014</v>
      </c>
    </row>
    <row r="7853" spans="1:8" x14ac:dyDescent="0.3">
      <c r="A7853" s="203">
        <v>41789</v>
      </c>
      <c r="B7853" s="204" t="s">
        <v>716</v>
      </c>
      <c r="C7853" s="204" t="s">
        <v>716</v>
      </c>
      <c r="D7853" s="204" t="s">
        <v>96</v>
      </c>
      <c r="E7853" s="204" t="s">
        <v>721</v>
      </c>
      <c r="F7853" s="205">
        <v>1256</v>
      </c>
      <c r="G7853" s="205">
        <v>1398</v>
      </c>
      <c r="H7853">
        <f t="shared" si="136"/>
        <v>2014</v>
      </c>
    </row>
    <row r="7854" spans="1:8" x14ac:dyDescent="0.3">
      <c r="A7854" s="203">
        <v>41789</v>
      </c>
      <c r="B7854" s="204" t="s">
        <v>717</v>
      </c>
      <c r="C7854" s="204" t="s">
        <v>718</v>
      </c>
      <c r="D7854" s="204" t="s">
        <v>96</v>
      </c>
      <c r="E7854" s="204" t="s">
        <v>721</v>
      </c>
      <c r="F7854" s="205">
        <v>630</v>
      </c>
      <c r="G7854" s="205">
        <v>1343</v>
      </c>
      <c r="H7854">
        <f t="shared" si="136"/>
        <v>2014</v>
      </c>
    </row>
    <row r="7855" spans="1:8" x14ac:dyDescent="0.3">
      <c r="A7855" s="203">
        <v>41789</v>
      </c>
      <c r="B7855" s="204" t="s">
        <v>717</v>
      </c>
      <c r="C7855" s="204" t="s">
        <v>719</v>
      </c>
      <c r="D7855" s="204" t="s">
        <v>96</v>
      </c>
      <c r="E7855" s="204" t="s">
        <v>721</v>
      </c>
      <c r="F7855" s="205">
        <v>650</v>
      </c>
      <c r="G7855" s="205">
        <v>1127</v>
      </c>
      <c r="H7855">
        <f t="shared" si="136"/>
        <v>2014</v>
      </c>
    </row>
    <row r="7856" spans="1:8" x14ac:dyDescent="0.3">
      <c r="A7856" s="203">
        <v>41789</v>
      </c>
      <c r="B7856" s="204" t="s">
        <v>720</v>
      </c>
      <c r="C7856" s="204" t="s">
        <v>720</v>
      </c>
      <c r="D7856" s="204" t="s">
        <v>96</v>
      </c>
      <c r="E7856" s="204" t="s">
        <v>712</v>
      </c>
      <c r="F7856" s="205">
        <v>226</v>
      </c>
      <c r="G7856" s="205">
        <v>449</v>
      </c>
      <c r="H7856">
        <f t="shared" si="136"/>
        <v>2014</v>
      </c>
    </row>
    <row r="7857" spans="1:8" x14ac:dyDescent="0.3">
      <c r="A7857" s="203">
        <v>41789</v>
      </c>
      <c r="B7857" s="204" t="s">
        <v>720</v>
      </c>
      <c r="C7857" s="204" t="s">
        <v>720</v>
      </c>
      <c r="D7857" s="204" t="s">
        <v>96</v>
      </c>
      <c r="E7857" s="204" t="s">
        <v>721</v>
      </c>
      <c r="F7857" s="205">
        <v>284</v>
      </c>
      <c r="G7857" s="205">
        <v>755</v>
      </c>
      <c r="H7857">
        <f t="shared" si="136"/>
        <v>2014</v>
      </c>
    </row>
    <row r="7858" spans="1:8" x14ac:dyDescent="0.3">
      <c r="A7858" s="203">
        <v>41796</v>
      </c>
      <c r="B7858" s="204" t="s">
        <v>134</v>
      </c>
      <c r="C7858" s="204" t="s">
        <v>134</v>
      </c>
      <c r="D7858" s="204" t="s">
        <v>711</v>
      </c>
      <c r="E7858" s="204" t="s">
        <v>712</v>
      </c>
      <c r="F7858" s="205">
        <v>5804</v>
      </c>
      <c r="G7858" s="205">
        <v>9974</v>
      </c>
      <c r="H7858">
        <f t="shared" si="136"/>
        <v>2014</v>
      </c>
    </row>
    <row r="7859" spans="1:8" x14ac:dyDescent="0.3">
      <c r="A7859" s="203">
        <v>41796</v>
      </c>
      <c r="B7859" s="204" t="s">
        <v>509</v>
      </c>
      <c r="C7859" s="204" t="s">
        <v>713</v>
      </c>
      <c r="D7859" s="204" t="s">
        <v>96</v>
      </c>
      <c r="E7859" s="204" t="s">
        <v>712</v>
      </c>
      <c r="F7859" s="205">
        <v>3210.1000000000004</v>
      </c>
      <c r="G7859" s="205">
        <v>2463.4</v>
      </c>
      <c r="H7859">
        <f t="shared" si="136"/>
        <v>2014</v>
      </c>
    </row>
    <row r="7860" spans="1:8" x14ac:dyDescent="0.3">
      <c r="A7860" s="203">
        <v>41796</v>
      </c>
      <c r="B7860" s="204" t="s">
        <v>509</v>
      </c>
      <c r="C7860" s="204" t="s">
        <v>714</v>
      </c>
      <c r="D7860" s="204" t="s">
        <v>96</v>
      </c>
      <c r="E7860" s="204" t="s">
        <v>712</v>
      </c>
      <c r="F7860" s="205">
        <v>288</v>
      </c>
      <c r="G7860" s="205">
        <v>396</v>
      </c>
      <c r="H7860">
        <f t="shared" si="136"/>
        <v>2014</v>
      </c>
    </row>
    <row r="7861" spans="1:8" x14ac:dyDescent="0.3">
      <c r="A7861" s="203">
        <v>41796</v>
      </c>
      <c r="B7861" s="204" t="s">
        <v>509</v>
      </c>
      <c r="C7861" s="204" t="s">
        <v>715</v>
      </c>
      <c r="D7861" s="204" t="s">
        <v>96</v>
      </c>
      <c r="E7861" s="204" t="s">
        <v>712</v>
      </c>
      <c r="F7861" s="205">
        <v>0</v>
      </c>
      <c r="G7861" s="205">
        <v>2213</v>
      </c>
      <c r="H7861">
        <f t="shared" si="136"/>
        <v>2014</v>
      </c>
    </row>
    <row r="7862" spans="1:8" x14ac:dyDescent="0.3">
      <c r="A7862" s="203">
        <v>41796</v>
      </c>
      <c r="B7862" s="204" t="s">
        <v>716</v>
      </c>
      <c r="C7862" s="204" t="s">
        <v>716</v>
      </c>
      <c r="D7862" s="204" t="s">
        <v>96</v>
      </c>
      <c r="E7862" s="204" t="s">
        <v>712</v>
      </c>
      <c r="F7862" s="205">
        <v>726</v>
      </c>
      <c r="G7862" s="205">
        <v>1303</v>
      </c>
      <c r="H7862">
        <f t="shared" si="136"/>
        <v>2014</v>
      </c>
    </row>
    <row r="7863" spans="1:8" x14ac:dyDescent="0.3">
      <c r="A7863" s="203">
        <v>41796</v>
      </c>
      <c r="B7863" s="204" t="s">
        <v>717</v>
      </c>
      <c r="C7863" s="204" t="s">
        <v>718</v>
      </c>
      <c r="D7863" s="204" t="s">
        <v>96</v>
      </c>
      <c r="E7863" s="204" t="s">
        <v>712</v>
      </c>
      <c r="F7863" s="205">
        <v>1339</v>
      </c>
      <c r="G7863" s="205">
        <v>1617</v>
      </c>
      <c r="H7863">
        <f t="shared" si="136"/>
        <v>2014</v>
      </c>
    </row>
    <row r="7864" spans="1:8" x14ac:dyDescent="0.3">
      <c r="A7864" s="203">
        <v>41796</v>
      </c>
      <c r="B7864" s="204" t="s">
        <v>717</v>
      </c>
      <c r="C7864" s="204" t="s">
        <v>719</v>
      </c>
      <c r="D7864" s="204" t="s">
        <v>96</v>
      </c>
      <c r="E7864" s="204" t="s">
        <v>712</v>
      </c>
      <c r="F7864" s="205">
        <v>224</v>
      </c>
      <c r="G7864" s="205">
        <v>596</v>
      </c>
      <c r="H7864">
        <f t="shared" si="136"/>
        <v>2014</v>
      </c>
    </row>
    <row r="7865" spans="1:8" x14ac:dyDescent="0.3">
      <c r="A7865" s="203">
        <v>41796</v>
      </c>
      <c r="B7865" s="204" t="s">
        <v>134</v>
      </c>
      <c r="C7865" s="204" t="s">
        <v>134</v>
      </c>
      <c r="D7865" s="204" t="s">
        <v>711</v>
      </c>
      <c r="E7865" s="204" t="s">
        <v>721</v>
      </c>
      <c r="F7865" s="205">
        <v>5641</v>
      </c>
      <c r="G7865" s="205">
        <v>7032</v>
      </c>
      <c r="H7865">
        <f t="shared" si="136"/>
        <v>2014</v>
      </c>
    </row>
    <row r="7866" spans="1:8" x14ac:dyDescent="0.3">
      <c r="A7866" s="203">
        <v>41796</v>
      </c>
      <c r="B7866" s="204" t="s">
        <v>509</v>
      </c>
      <c r="C7866" s="204" t="s">
        <v>713</v>
      </c>
      <c r="D7866" s="204" t="s">
        <v>96</v>
      </c>
      <c r="E7866" s="204" t="s">
        <v>721</v>
      </c>
      <c r="F7866" s="205">
        <v>3777.4</v>
      </c>
      <c r="G7866" s="205">
        <v>2513.5</v>
      </c>
      <c r="H7866">
        <f t="shared" si="136"/>
        <v>2014</v>
      </c>
    </row>
    <row r="7867" spans="1:8" x14ac:dyDescent="0.3">
      <c r="A7867" s="203">
        <v>41796</v>
      </c>
      <c r="B7867" s="204" t="s">
        <v>509</v>
      </c>
      <c r="C7867" s="204" t="s">
        <v>714</v>
      </c>
      <c r="D7867" s="204" t="s">
        <v>96</v>
      </c>
      <c r="E7867" s="204" t="s">
        <v>721</v>
      </c>
      <c r="F7867" s="205">
        <v>403</v>
      </c>
      <c r="G7867" s="205">
        <v>399</v>
      </c>
      <c r="H7867">
        <f t="shared" si="136"/>
        <v>2014</v>
      </c>
    </row>
    <row r="7868" spans="1:8" x14ac:dyDescent="0.3">
      <c r="A7868" s="203">
        <v>41796</v>
      </c>
      <c r="B7868" s="204" t="s">
        <v>509</v>
      </c>
      <c r="C7868" s="204" t="s">
        <v>715</v>
      </c>
      <c r="D7868" s="204" t="s">
        <v>96</v>
      </c>
      <c r="E7868" s="204" t="s">
        <v>721</v>
      </c>
      <c r="F7868" s="205">
        <v>0</v>
      </c>
      <c r="G7868" s="205">
        <v>3735</v>
      </c>
      <c r="H7868">
        <f t="shared" si="136"/>
        <v>2014</v>
      </c>
    </row>
    <row r="7869" spans="1:8" x14ac:dyDescent="0.3">
      <c r="A7869" s="203">
        <v>41796</v>
      </c>
      <c r="B7869" s="204" t="s">
        <v>716</v>
      </c>
      <c r="C7869" s="204" t="s">
        <v>716</v>
      </c>
      <c r="D7869" s="204" t="s">
        <v>96</v>
      </c>
      <c r="E7869" s="204" t="s">
        <v>721</v>
      </c>
      <c r="F7869" s="205">
        <v>1111</v>
      </c>
      <c r="G7869" s="205">
        <v>1492</v>
      </c>
      <c r="H7869">
        <f t="shared" si="136"/>
        <v>2014</v>
      </c>
    </row>
    <row r="7870" spans="1:8" x14ac:dyDescent="0.3">
      <c r="A7870" s="203">
        <v>41796</v>
      </c>
      <c r="B7870" s="204" t="s">
        <v>717</v>
      </c>
      <c r="C7870" s="204" t="s">
        <v>718</v>
      </c>
      <c r="D7870" s="204" t="s">
        <v>96</v>
      </c>
      <c r="E7870" s="204" t="s">
        <v>721</v>
      </c>
      <c r="F7870" s="205">
        <v>696</v>
      </c>
      <c r="G7870" s="205">
        <v>1292</v>
      </c>
      <c r="H7870">
        <f t="shared" si="136"/>
        <v>2014</v>
      </c>
    </row>
    <row r="7871" spans="1:8" x14ac:dyDescent="0.3">
      <c r="A7871" s="203">
        <v>41796</v>
      </c>
      <c r="B7871" s="204" t="s">
        <v>717</v>
      </c>
      <c r="C7871" s="204" t="s">
        <v>719</v>
      </c>
      <c r="D7871" s="204" t="s">
        <v>96</v>
      </c>
      <c r="E7871" s="204" t="s">
        <v>721</v>
      </c>
      <c r="F7871" s="205">
        <v>320</v>
      </c>
      <c r="G7871" s="205">
        <v>1014</v>
      </c>
      <c r="H7871">
        <f t="shared" si="136"/>
        <v>2014</v>
      </c>
    </row>
    <row r="7872" spans="1:8" x14ac:dyDescent="0.3">
      <c r="A7872" s="203">
        <v>41796</v>
      </c>
      <c r="B7872" s="204" t="s">
        <v>720</v>
      </c>
      <c r="C7872" s="204" t="s">
        <v>720</v>
      </c>
      <c r="D7872" s="204" t="s">
        <v>96</v>
      </c>
      <c r="E7872" s="204" t="s">
        <v>712</v>
      </c>
      <c r="F7872" s="205">
        <v>225</v>
      </c>
      <c r="G7872" s="205">
        <v>501</v>
      </c>
      <c r="H7872">
        <f t="shared" si="136"/>
        <v>2014</v>
      </c>
    </row>
    <row r="7873" spans="1:8" x14ac:dyDescent="0.3">
      <c r="A7873" s="203">
        <v>41796</v>
      </c>
      <c r="B7873" s="204" t="s">
        <v>720</v>
      </c>
      <c r="C7873" s="204" t="s">
        <v>720</v>
      </c>
      <c r="D7873" s="204" t="s">
        <v>96</v>
      </c>
      <c r="E7873" s="204" t="s">
        <v>721</v>
      </c>
      <c r="F7873" s="205">
        <v>84</v>
      </c>
      <c r="G7873" s="205">
        <v>811</v>
      </c>
      <c r="H7873">
        <f t="shared" si="136"/>
        <v>2014</v>
      </c>
    </row>
    <row r="7874" spans="1:8" x14ac:dyDescent="0.3">
      <c r="A7874" s="203">
        <v>41803</v>
      </c>
      <c r="B7874" s="204" t="s">
        <v>134</v>
      </c>
      <c r="C7874" s="204" t="s">
        <v>134</v>
      </c>
      <c r="D7874" s="204" t="s">
        <v>711</v>
      </c>
      <c r="E7874" s="204" t="s">
        <v>712</v>
      </c>
      <c r="F7874" s="205">
        <v>5711</v>
      </c>
      <c r="G7874" s="205">
        <v>9602</v>
      </c>
      <c r="H7874">
        <f t="shared" si="136"/>
        <v>2014</v>
      </c>
    </row>
    <row r="7875" spans="1:8" x14ac:dyDescent="0.3">
      <c r="A7875" s="203">
        <v>41803</v>
      </c>
      <c r="B7875" s="204" t="s">
        <v>509</v>
      </c>
      <c r="C7875" s="204" t="s">
        <v>713</v>
      </c>
      <c r="D7875" s="204" t="s">
        <v>96</v>
      </c>
      <c r="E7875" s="204" t="s">
        <v>712</v>
      </c>
      <c r="F7875" s="205">
        <v>2884</v>
      </c>
      <c r="G7875" s="205">
        <v>2402.2000000000003</v>
      </c>
      <c r="H7875">
        <f t="shared" ref="H7875:H7938" si="137">YEAR(A7875)</f>
        <v>2014</v>
      </c>
    </row>
    <row r="7876" spans="1:8" x14ac:dyDescent="0.3">
      <c r="A7876" s="203">
        <v>41803</v>
      </c>
      <c r="B7876" s="204" t="s">
        <v>509</v>
      </c>
      <c r="C7876" s="204" t="s">
        <v>714</v>
      </c>
      <c r="D7876" s="204" t="s">
        <v>96</v>
      </c>
      <c r="E7876" s="204" t="s">
        <v>712</v>
      </c>
      <c r="F7876" s="205">
        <v>316</v>
      </c>
      <c r="G7876" s="205">
        <v>397</v>
      </c>
      <c r="H7876">
        <f t="shared" si="137"/>
        <v>2014</v>
      </c>
    </row>
    <row r="7877" spans="1:8" x14ac:dyDescent="0.3">
      <c r="A7877" s="203">
        <v>41803</v>
      </c>
      <c r="B7877" s="204" t="s">
        <v>509</v>
      </c>
      <c r="C7877" s="204" t="s">
        <v>715</v>
      </c>
      <c r="D7877" s="204" t="s">
        <v>96</v>
      </c>
      <c r="E7877" s="204" t="s">
        <v>712</v>
      </c>
      <c r="F7877" s="205">
        <v>0</v>
      </c>
      <c r="G7877" s="205">
        <v>2213</v>
      </c>
      <c r="H7877">
        <f t="shared" si="137"/>
        <v>2014</v>
      </c>
    </row>
    <row r="7878" spans="1:8" x14ac:dyDescent="0.3">
      <c r="A7878" s="203">
        <v>41803</v>
      </c>
      <c r="B7878" s="204" t="s">
        <v>716</v>
      </c>
      <c r="C7878" s="204" t="s">
        <v>716</v>
      </c>
      <c r="D7878" s="204" t="s">
        <v>96</v>
      </c>
      <c r="E7878" s="204" t="s">
        <v>712</v>
      </c>
      <c r="F7878" s="205">
        <v>779</v>
      </c>
      <c r="G7878" s="205">
        <v>1130</v>
      </c>
      <c r="H7878">
        <f t="shared" si="137"/>
        <v>2014</v>
      </c>
    </row>
    <row r="7879" spans="1:8" x14ac:dyDescent="0.3">
      <c r="A7879" s="203">
        <v>41803</v>
      </c>
      <c r="B7879" s="204" t="s">
        <v>717</v>
      </c>
      <c r="C7879" s="204" t="s">
        <v>718</v>
      </c>
      <c r="D7879" s="204" t="s">
        <v>96</v>
      </c>
      <c r="E7879" s="204" t="s">
        <v>712</v>
      </c>
      <c r="F7879" s="205">
        <v>690</v>
      </c>
      <c r="G7879" s="205">
        <v>1244</v>
      </c>
      <c r="H7879">
        <f t="shared" si="137"/>
        <v>2014</v>
      </c>
    </row>
    <row r="7880" spans="1:8" x14ac:dyDescent="0.3">
      <c r="A7880" s="203">
        <v>41803</v>
      </c>
      <c r="B7880" s="204" t="s">
        <v>717</v>
      </c>
      <c r="C7880" s="204" t="s">
        <v>719</v>
      </c>
      <c r="D7880" s="204" t="s">
        <v>96</v>
      </c>
      <c r="E7880" s="204" t="s">
        <v>712</v>
      </c>
      <c r="F7880" s="205">
        <v>837</v>
      </c>
      <c r="G7880" s="205">
        <v>827</v>
      </c>
      <c r="H7880">
        <f t="shared" si="137"/>
        <v>2014</v>
      </c>
    </row>
    <row r="7881" spans="1:8" x14ac:dyDescent="0.3">
      <c r="A7881" s="203">
        <v>41803</v>
      </c>
      <c r="B7881" s="204" t="s">
        <v>134</v>
      </c>
      <c r="C7881" s="204" t="s">
        <v>134</v>
      </c>
      <c r="D7881" s="204" t="s">
        <v>711</v>
      </c>
      <c r="E7881" s="204" t="s">
        <v>721</v>
      </c>
      <c r="F7881" s="205">
        <v>5395</v>
      </c>
      <c r="G7881" s="205">
        <v>7074</v>
      </c>
      <c r="H7881">
        <f t="shared" si="137"/>
        <v>2014</v>
      </c>
    </row>
    <row r="7882" spans="1:8" x14ac:dyDescent="0.3">
      <c r="A7882" s="203">
        <v>41803</v>
      </c>
      <c r="B7882" s="204" t="s">
        <v>509</v>
      </c>
      <c r="C7882" s="204" t="s">
        <v>713</v>
      </c>
      <c r="D7882" s="204" t="s">
        <v>96</v>
      </c>
      <c r="E7882" s="204" t="s">
        <v>721</v>
      </c>
      <c r="F7882" s="205">
        <v>3614.6000000000004</v>
      </c>
      <c r="G7882" s="205">
        <v>2306.7000000000003</v>
      </c>
      <c r="H7882">
        <f t="shared" si="137"/>
        <v>2014</v>
      </c>
    </row>
    <row r="7883" spans="1:8" x14ac:dyDescent="0.3">
      <c r="A7883" s="203">
        <v>41803</v>
      </c>
      <c r="B7883" s="204" t="s">
        <v>509</v>
      </c>
      <c r="C7883" s="204" t="s">
        <v>714</v>
      </c>
      <c r="D7883" s="204" t="s">
        <v>96</v>
      </c>
      <c r="E7883" s="204" t="s">
        <v>721</v>
      </c>
      <c r="F7883" s="205">
        <v>431</v>
      </c>
      <c r="G7883" s="205">
        <v>402</v>
      </c>
      <c r="H7883">
        <f t="shared" si="137"/>
        <v>2014</v>
      </c>
    </row>
    <row r="7884" spans="1:8" x14ac:dyDescent="0.3">
      <c r="A7884" s="203">
        <v>41803</v>
      </c>
      <c r="B7884" s="204" t="s">
        <v>509</v>
      </c>
      <c r="C7884" s="204" t="s">
        <v>715</v>
      </c>
      <c r="D7884" s="204" t="s">
        <v>96</v>
      </c>
      <c r="E7884" s="204" t="s">
        <v>721</v>
      </c>
      <c r="F7884" s="205">
        <v>0</v>
      </c>
      <c r="G7884" s="205">
        <v>4059</v>
      </c>
      <c r="H7884">
        <f t="shared" si="137"/>
        <v>2014</v>
      </c>
    </row>
    <row r="7885" spans="1:8" x14ac:dyDescent="0.3">
      <c r="A7885" s="203">
        <v>41803</v>
      </c>
      <c r="B7885" s="204" t="s">
        <v>716</v>
      </c>
      <c r="C7885" s="204" t="s">
        <v>716</v>
      </c>
      <c r="D7885" s="204" t="s">
        <v>96</v>
      </c>
      <c r="E7885" s="204" t="s">
        <v>721</v>
      </c>
      <c r="F7885" s="205">
        <v>1277</v>
      </c>
      <c r="G7885" s="205">
        <v>1397</v>
      </c>
      <c r="H7885">
        <f t="shared" si="137"/>
        <v>2014</v>
      </c>
    </row>
    <row r="7886" spans="1:8" x14ac:dyDescent="0.3">
      <c r="A7886" s="203">
        <v>41803</v>
      </c>
      <c r="B7886" s="204" t="s">
        <v>717</v>
      </c>
      <c r="C7886" s="204" t="s">
        <v>718</v>
      </c>
      <c r="D7886" s="204" t="s">
        <v>96</v>
      </c>
      <c r="E7886" s="204" t="s">
        <v>721</v>
      </c>
      <c r="F7886" s="205">
        <v>675</v>
      </c>
      <c r="G7886" s="205">
        <v>1141</v>
      </c>
      <c r="H7886">
        <f t="shared" si="137"/>
        <v>2014</v>
      </c>
    </row>
    <row r="7887" spans="1:8" x14ac:dyDescent="0.3">
      <c r="A7887" s="203">
        <v>41803</v>
      </c>
      <c r="B7887" s="204" t="s">
        <v>717</v>
      </c>
      <c r="C7887" s="204" t="s">
        <v>719</v>
      </c>
      <c r="D7887" s="204" t="s">
        <v>96</v>
      </c>
      <c r="E7887" s="204" t="s">
        <v>721</v>
      </c>
      <c r="F7887" s="205">
        <v>307</v>
      </c>
      <c r="G7887" s="205">
        <v>975</v>
      </c>
      <c r="H7887">
        <f t="shared" si="137"/>
        <v>2014</v>
      </c>
    </row>
    <row r="7888" spans="1:8" x14ac:dyDescent="0.3">
      <c r="A7888" s="203">
        <v>41803</v>
      </c>
      <c r="B7888" s="204" t="s">
        <v>720</v>
      </c>
      <c r="C7888" s="204" t="s">
        <v>720</v>
      </c>
      <c r="D7888" s="204" t="s">
        <v>96</v>
      </c>
      <c r="E7888" s="204" t="s">
        <v>712</v>
      </c>
      <c r="F7888" s="205">
        <v>201</v>
      </c>
      <c r="G7888" s="205">
        <v>488</v>
      </c>
      <c r="H7888">
        <f t="shared" si="137"/>
        <v>2014</v>
      </c>
    </row>
    <row r="7889" spans="1:8" x14ac:dyDescent="0.3">
      <c r="A7889" s="203">
        <v>41803</v>
      </c>
      <c r="B7889" s="204" t="s">
        <v>720</v>
      </c>
      <c r="C7889" s="204" t="s">
        <v>720</v>
      </c>
      <c r="D7889" s="204" t="s">
        <v>96</v>
      </c>
      <c r="E7889" s="204" t="s">
        <v>721</v>
      </c>
      <c r="F7889" s="205">
        <v>192</v>
      </c>
      <c r="G7889" s="205">
        <v>743</v>
      </c>
      <c r="H7889">
        <f t="shared" si="137"/>
        <v>2014</v>
      </c>
    </row>
    <row r="7890" spans="1:8" x14ac:dyDescent="0.3">
      <c r="A7890" s="203">
        <v>41810</v>
      </c>
      <c r="B7890" s="204" t="s">
        <v>134</v>
      </c>
      <c r="C7890" s="204" t="s">
        <v>134</v>
      </c>
      <c r="D7890" s="204" t="s">
        <v>711</v>
      </c>
      <c r="E7890" s="204" t="s">
        <v>712</v>
      </c>
      <c r="F7890" s="205">
        <v>5679</v>
      </c>
      <c r="G7890" s="205">
        <v>9370</v>
      </c>
      <c r="H7890">
        <f t="shared" si="137"/>
        <v>2014</v>
      </c>
    </row>
    <row r="7891" spans="1:8" x14ac:dyDescent="0.3">
      <c r="A7891" s="203">
        <v>41810</v>
      </c>
      <c r="B7891" s="204" t="s">
        <v>509</v>
      </c>
      <c r="C7891" s="204" t="s">
        <v>713</v>
      </c>
      <c r="D7891" s="204" t="s">
        <v>96</v>
      </c>
      <c r="E7891" s="204" t="s">
        <v>712</v>
      </c>
      <c r="F7891" s="205">
        <v>2936.9</v>
      </c>
      <c r="G7891" s="205">
        <v>2233.6000000000004</v>
      </c>
      <c r="H7891">
        <f t="shared" si="137"/>
        <v>2014</v>
      </c>
    </row>
    <row r="7892" spans="1:8" x14ac:dyDescent="0.3">
      <c r="A7892" s="203">
        <v>41810</v>
      </c>
      <c r="B7892" s="204" t="s">
        <v>509</v>
      </c>
      <c r="C7892" s="204" t="s">
        <v>714</v>
      </c>
      <c r="D7892" s="204" t="s">
        <v>96</v>
      </c>
      <c r="E7892" s="204" t="s">
        <v>712</v>
      </c>
      <c r="F7892" s="205">
        <v>493</v>
      </c>
      <c r="G7892" s="205">
        <v>257</v>
      </c>
      <c r="H7892">
        <f t="shared" si="137"/>
        <v>2014</v>
      </c>
    </row>
    <row r="7893" spans="1:8" x14ac:dyDescent="0.3">
      <c r="A7893" s="203">
        <v>41810</v>
      </c>
      <c r="B7893" s="204" t="s">
        <v>509</v>
      </c>
      <c r="C7893" s="204" t="s">
        <v>715</v>
      </c>
      <c r="D7893" s="204" t="s">
        <v>96</v>
      </c>
      <c r="E7893" s="204" t="s">
        <v>712</v>
      </c>
      <c r="F7893" s="205">
        <v>0</v>
      </c>
      <c r="G7893" s="205">
        <v>1982</v>
      </c>
      <c r="H7893">
        <f t="shared" si="137"/>
        <v>2014</v>
      </c>
    </row>
    <row r="7894" spans="1:8" x14ac:dyDescent="0.3">
      <c r="A7894" s="203">
        <v>41810</v>
      </c>
      <c r="B7894" s="204" t="s">
        <v>716</v>
      </c>
      <c r="C7894" s="204" t="s">
        <v>716</v>
      </c>
      <c r="D7894" s="204" t="s">
        <v>96</v>
      </c>
      <c r="E7894" s="204" t="s">
        <v>712</v>
      </c>
      <c r="F7894" s="205">
        <v>651</v>
      </c>
      <c r="G7894" s="205">
        <v>1129</v>
      </c>
      <c r="H7894">
        <f t="shared" si="137"/>
        <v>2014</v>
      </c>
    </row>
    <row r="7895" spans="1:8" x14ac:dyDescent="0.3">
      <c r="A7895" s="203">
        <v>41810</v>
      </c>
      <c r="B7895" s="204" t="s">
        <v>717</v>
      </c>
      <c r="C7895" s="204" t="s">
        <v>718</v>
      </c>
      <c r="D7895" s="204" t="s">
        <v>96</v>
      </c>
      <c r="E7895" s="204" t="s">
        <v>712</v>
      </c>
      <c r="F7895" s="205">
        <v>761</v>
      </c>
      <c r="G7895" s="205">
        <v>1204</v>
      </c>
      <c r="H7895">
        <f t="shared" si="137"/>
        <v>2014</v>
      </c>
    </row>
    <row r="7896" spans="1:8" x14ac:dyDescent="0.3">
      <c r="A7896" s="203">
        <v>41810</v>
      </c>
      <c r="B7896" s="204" t="s">
        <v>717</v>
      </c>
      <c r="C7896" s="204" t="s">
        <v>719</v>
      </c>
      <c r="D7896" s="204" t="s">
        <v>96</v>
      </c>
      <c r="E7896" s="204" t="s">
        <v>712</v>
      </c>
      <c r="F7896" s="205">
        <v>745</v>
      </c>
      <c r="G7896" s="205">
        <v>531</v>
      </c>
      <c r="H7896">
        <f t="shared" si="137"/>
        <v>2014</v>
      </c>
    </row>
    <row r="7897" spans="1:8" x14ac:dyDescent="0.3">
      <c r="A7897" s="203">
        <v>41810</v>
      </c>
      <c r="B7897" s="204" t="s">
        <v>134</v>
      </c>
      <c r="C7897" s="204" t="s">
        <v>134</v>
      </c>
      <c r="D7897" s="204" t="s">
        <v>711</v>
      </c>
      <c r="E7897" s="204" t="s">
        <v>721</v>
      </c>
      <c r="F7897" s="205">
        <v>5488</v>
      </c>
      <c r="G7897" s="205">
        <v>6864</v>
      </c>
      <c r="H7897">
        <f t="shared" si="137"/>
        <v>2014</v>
      </c>
    </row>
    <row r="7898" spans="1:8" x14ac:dyDescent="0.3">
      <c r="A7898" s="203">
        <v>41810</v>
      </c>
      <c r="B7898" s="204" t="s">
        <v>509</v>
      </c>
      <c r="C7898" s="204" t="s">
        <v>713</v>
      </c>
      <c r="D7898" s="204" t="s">
        <v>96</v>
      </c>
      <c r="E7898" s="204" t="s">
        <v>721</v>
      </c>
      <c r="F7898" s="205">
        <v>4678.3</v>
      </c>
      <c r="G7898" s="205">
        <v>2796.2000000000003</v>
      </c>
      <c r="H7898">
        <f t="shared" si="137"/>
        <v>2014</v>
      </c>
    </row>
    <row r="7899" spans="1:8" x14ac:dyDescent="0.3">
      <c r="A7899" s="203">
        <v>41810</v>
      </c>
      <c r="B7899" s="204" t="s">
        <v>509</v>
      </c>
      <c r="C7899" s="204" t="s">
        <v>714</v>
      </c>
      <c r="D7899" s="204" t="s">
        <v>96</v>
      </c>
      <c r="E7899" s="204" t="s">
        <v>721</v>
      </c>
      <c r="F7899" s="205">
        <v>210</v>
      </c>
      <c r="G7899" s="205">
        <v>344</v>
      </c>
      <c r="H7899">
        <f t="shared" si="137"/>
        <v>2014</v>
      </c>
    </row>
    <row r="7900" spans="1:8" x14ac:dyDescent="0.3">
      <c r="A7900" s="203">
        <v>41810</v>
      </c>
      <c r="B7900" s="204" t="s">
        <v>509</v>
      </c>
      <c r="C7900" s="204" t="s">
        <v>715</v>
      </c>
      <c r="D7900" s="204" t="s">
        <v>96</v>
      </c>
      <c r="E7900" s="204" t="s">
        <v>721</v>
      </c>
      <c r="F7900" s="205">
        <v>0</v>
      </c>
      <c r="G7900" s="205">
        <v>3357</v>
      </c>
      <c r="H7900">
        <f t="shared" si="137"/>
        <v>2014</v>
      </c>
    </row>
    <row r="7901" spans="1:8" x14ac:dyDescent="0.3">
      <c r="A7901" s="203">
        <v>41810</v>
      </c>
      <c r="B7901" s="204" t="s">
        <v>716</v>
      </c>
      <c r="C7901" s="204" t="s">
        <v>716</v>
      </c>
      <c r="D7901" s="204" t="s">
        <v>96</v>
      </c>
      <c r="E7901" s="204" t="s">
        <v>721</v>
      </c>
      <c r="F7901" s="205">
        <v>1104</v>
      </c>
      <c r="G7901" s="205">
        <v>1268</v>
      </c>
      <c r="H7901">
        <f t="shared" si="137"/>
        <v>2014</v>
      </c>
    </row>
    <row r="7902" spans="1:8" x14ac:dyDescent="0.3">
      <c r="A7902" s="203">
        <v>41810</v>
      </c>
      <c r="B7902" s="204" t="s">
        <v>717</v>
      </c>
      <c r="C7902" s="204" t="s">
        <v>718</v>
      </c>
      <c r="D7902" s="204" t="s">
        <v>96</v>
      </c>
      <c r="E7902" s="204" t="s">
        <v>721</v>
      </c>
      <c r="F7902" s="205">
        <v>579</v>
      </c>
      <c r="G7902" s="205">
        <v>996</v>
      </c>
      <c r="H7902">
        <f t="shared" si="137"/>
        <v>2014</v>
      </c>
    </row>
    <row r="7903" spans="1:8" x14ac:dyDescent="0.3">
      <c r="A7903" s="203">
        <v>41810</v>
      </c>
      <c r="B7903" s="204" t="s">
        <v>717</v>
      </c>
      <c r="C7903" s="204" t="s">
        <v>719</v>
      </c>
      <c r="D7903" s="204" t="s">
        <v>96</v>
      </c>
      <c r="E7903" s="204" t="s">
        <v>721</v>
      </c>
      <c r="F7903" s="205">
        <v>482</v>
      </c>
      <c r="G7903" s="205">
        <v>1168</v>
      </c>
      <c r="H7903">
        <f t="shared" si="137"/>
        <v>2014</v>
      </c>
    </row>
    <row r="7904" spans="1:8" x14ac:dyDescent="0.3">
      <c r="A7904" s="203">
        <v>41810</v>
      </c>
      <c r="B7904" s="204" t="s">
        <v>720</v>
      </c>
      <c r="C7904" s="204" t="s">
        <v>720</v>
      </c>
      <c r="D7904" s="204" t="s">
        <v>96</v>
      </c>
      <c r="E7904" s="204" t="s">
        <v>712</v>
      </c>
      <c r="F7904" s="205">
        <v>178</v>
      </c>
      <c r="G7904" s="205">
        <v>488</v>
      </c>
      <c r="H7904">
        <f t="shared" si="137"/>
        <v>2014</v>
      </c>
    </row>
    <row r="7905" spans="1:8" x14ac:dyDescent="0.3">
      <c r="A7905" s="203">
        <v>41810</v>
      </c>
      <c r="B7905" s="204" t="s">
        <v>720</v>
      </c>
      <c r="C7905" s="204" t="s">
        <v>720</v>
      </c>
      <c r="D7905" s="204" t="s">
        <v>96</v>
      </c>
      <c r="E7905" s="204" t="s">
        <v>721</v>
      </c>
      <c r="F7905" s="205">
        <v>121</v>
      </c>
      <c r="G7905" s="205">
        <v>879</v>
      </c>
      <c r="H7905">
        <f t="shared" si="137"/>
        <v>2014</v>
      </c>
    </row>
    <row r="7906" spans="1:8" x14ac:dyDescent="0.3">
      <c r="A7906" s="203">
        <v>41817</v>
      </c>
      <c r="B7906" s="204" t="s">
        <v>134</v>
      </c>
      <c r="C7906" s="204" t="s">
        <v>134</v>
      </c>
      <c r="D7906" s="204" t="s">
        <v>711</v>
      </c>
      <c r="E7906" s="204" t="s">
        <v>712</v>
      </c>
      <c r="F7906" s="205">
        <v>5851</v>
      </c>
      <c r="G7906" s="205">
        <v>8885</v>
      </c>
      <c r="H7906">
        <f t="shared" si="137"/>
        <v>2014</v>
      </c>
    </row>
    <row r="7907" spans="1:8" x14ac:dyDescent="0.3">
      <c r="A7907" s="203">
        <v>41817</v>
      </c>
      <c r="B7907" s="204" t="s">
        <v>509</v>
      </c>
      <c r="C7907" s="204" t="s">
        <v>713</v>
      </c>
      <c r="D7907" s="204" t="s">
        <v>96</v>
      </c>
      <c r="E7907" s="204" t="s">
        <v>712</v>
      </c>
      <c r="F7907" s="205">
        <v>2899.8</v>
      </c>
      <c r="G7907" s="205">
        <v>2176.7000000000003</v>
      </c>
      <c r="H7907">
        <f t="shared" si="137"/>
        <v>2014</v>
      </c>
    </row>
    <row r="7908" spans="1:8" x14ac:dyDescent="0.3">
      <c r="A7908" s="203">
        <v>41817</v>
      </c>
      <c r="B7908" s="204" t="s">
        <v>509</v>
      </c>
      <c r="C7908" s="204" t="s">
        <v>714</v>
      </c>
      <c r="D7908" s="204" t="s">
        <v>96</v>
      </c>
      <c r="E7908" s="204" t="s">
        <v>712</v>
      </c>
      <c r="F7908" s="205">
        <v>391</v>
      </c>
      <c r="G7908" s="205">
        <v>477</v>
      </c>
      <c r="H7908">
        <f t="shared" si="137"/>
        <v>2014</v>
      </c>
    </row>
    <row r="7909" spans="1:8" x14ac:dyDescent="0.3">
      <c r="A7909" s="203">
        <v>41817</v>
      </c>
      <c r="B7909" s="204" t="s">
        <v>509</v>
      </c>
      <c r="C7909" s="204" t="s">
        <v>715</v>
      </c>
      <c r="D7909" s="204" t="s">
        <v>96</v>
      </c>
      <c r="E7909" s="204" t="s">
        <v>712</v>
      </c>
      <c r="F7909" s="205">
        <v>0</v>
      </c>
      <c r="G7909" s="205">
        <v>2015</v>
      </c>
      <c r="H7909">
        <f t="shared" si="137"/>
        <v>2014</v>
      </c>
    </row>
    <row r="7910" spans="1:8" x14ac:dyDescent="0.3">
      <c r="A7910" s="203">
        <v>41817</v>
      </c>
      <c r="B7910" s="204" t="s">
        <v>716</v>
      </c>
      <c r="C7910" s="204" t="s">
        <v>716</v>
      </c>
      <c r="D7910" s="204" t="s">
        <v>96</v>
      </c>
      <c r="E7910" s="204" t="s">
        <v>712</v>
      </c>
      <c r="F7910" s="205">
        <v>939</v>
      </c>
      <c r="G7910" s="205">
        <v>1011</v>
      </c>
      <c r="H7910">
        <f t="shared" si="137"/>
        <v>2014</v>
      </c>
    </row>
    <row r="7911" spans="1:8" x14ac:dyDescent="0.3">
      <c r="A7911" s="203">
        <v>41817</v>
      </c>
      <c r="B7911" s="204" t="s">
        <v>717</v>
      </c>
      <c r="C7911" s="204" t="s">
        <v>718</v>
      </c>
      <c r="D7911" s="204" t="s">
        <v>96</v>
      </c>
      <c r="E7911" s="204" t="s">
        <v>712</v>
      </c>
      <c r="F7911" s="205">
        <v>1253</v>
      </c>
      <c r="G7911" s="205">
        <v>1474</v>
      </c>
      <c r="H7911">
        <f t="shared" si="137"/>
        <v>2014</v>
      </c>
    </row>
    <row r="7912" spans="1:8" x14ac:dyDescent="0.3">
      <c r="A7912" s="203">
        <v>41817</v>
      </c>
      <c r="B7912" s="204" t="s">
        <v>717</v>
      </c>
      <c r="C7912" s="204" t="s">
        <v>719</v>
      </c>
      <c r="D7912" s="204" t="s">
        <v>96</v>
      </c>
      <c r="E7912" s="204" t="s">
        <v>712</v>
      </c>
      <c r="F7912" s="205">
        <v>178</v>
      </c>
      <c r="G7912" s="205">
        <v>545</v>
      </c>
      <c r="H7912">
        <f t="shared" si="137"/>
        <v>2014</v>
      </c>
    </row>
    <row r="7913" spans="1:8" x14ac:dyDescent="0.3">
      <c r="A7913" s="203">
        <v>41817</v>
      </c>
      <c r="B7913" s="204" t="s">
        <v>134</v>
      </c>
      <c r="C7913" s="204" t="s">
        <v>134</v>
      </c>
      <c r="D7913" s="204" t="s">
        <v>711</v>
      </c>
      <c r="E7913" s="204" t="s">
        <v>721</v>
      </c>
      <c r="F7913" s="205">
        <v>5165</v>
      </c>
      <c r="G7913" s="205">
        <v>7520</v>
      </c>
      <c r="H7913">
        <f t="shared" si="137"/>
        <v>2014</v>
      </c>
    </row>
    <row r="7914" spans="1:8" x14ac:dyDescent="0.3">
      <c r="A7914" s="203">
        <v>41817</v>
      </c>
      <c r="B7914" s="204" t="s">
        <v>509</v>
      </c>
      <c r="C7914" s="204" t="s">
        <v>713</v>
      </c>
      <c r="D7914" s="204" t="s">
        <v>96</v>
      </c>
      <c r="E7914" s="204" t="s">
        <v>721</v>
      </c>
      <c r="F7914" s="205">
        <v>3457.3</v>
      </c>
      <c r="G7914" s="205">
        <v>2505.8000000000002</v>
      </c>
      <c r="H7914">
        <f t="shared" si="137"/>
        <v>2014</v>
      </c>
    </row>
    <row r="7915" spans="1:8" x14ac:dyDescent="0.3">
      <c r="A7915" s="203">
        <v>41817</v>
      </c>
      <c r="B7915" s="204" t="s">
        <v>509</v>
      </c>
      <c r="C7915" s="204" t="s">
        <v>714</v>
      </c>
      <c r="D7915" s="204" t="s">
        <v>96</v>
      </c>
      <c r="E7915" s="204" t="s">
        <v>721</v>
      </c>
      <c r="F7915" s="205">
        <v>628</v>
      </c>
      <c r="G7915" s="205">
        <v>455</v>
      </c>
      <c r="H7915">
        <f t="shared" si="137"/>
        <v>2014</v>
      </c>
    </row>
    <row r="7916" spans="1:8" x14ac:dyDescent="0.3">
      <c r="A7916" s="203">
        <v>41817</v>
      </c>
      <c r="B7916" s="204" t="s">
        <v>509</v>
      </c>
      <c r="C7916" s="204" t="s">
        <v>715</v>
      </c>
      <c r="D7916" s="204" t="s">
        <v>96</v>
      </c>
      <c r="E7916" s="204" t="s">
        <v>721</v>
      </c>
      <c r="F7916" s="205">
        <v>0</v>
      </c>
      <c r="G7916" s="205">
        <v>2990</v>
      </c>
      <c r="H7916">
        <f t="shared" si="137"/>
        <v>2014</v>
      </c>
    </row>
    <row r="7917" spans="1:8" x14ac:dyDescent="0.3">
      <c r="A7917" s="203">
        <v>41817</v>
      </c>
      <c r="B7917" s="204" t="s">
        <v>716</v>
      </c>
      <c r="C7917" s="204" t="s">
        <v>716</v>
      </c>
      <c r="D7917" s="204" t="s">
        <v>96</v>
      </c>
      <c r="E7917" s="204" t="s">
        <v>721</v>
      </c>
      <c r="F7917" s="205">
        <v>1170</v>
      </c>
      <c r="G7917" s="205">
        <v>1288</v>
      </c>
      <c r="H7917">
        <f t="shared" si="137"/>
        <v>2014</v>
      </c>
    </row>
    <row r="7918" spans="1:8" x14ac:dyDescent="0.3">
      <c r="A7918" s="203">
        <v>41817</v>
      </c>
      <c r="B7918" s="204" t="s">
        <v>717</v>
      </c>
      <c r="C7918" s="204" t="s">
        <v>718</v>
      </c>
      <c r="D7918" s="204" t="s">
        <v>96</v>
      </c>
      <c r="E7918" s="204" t="s">
        <v>721</v>
      </c>
      <c r="F7918" s="205">
        <v>483</v>
      </c>
      <c r="G7918" s="205">
        <v>985</v>
      </c>
      <c r="H7918">
        <f t="shared" si="137"/>
        <v>2014</v>
      </c>
    </row>
    <row r="7919" spans="1:8" x14ac:dyDescent="0.3">
      <c r="A7919" s="203">
        <v>41817</v>
      </c>
      <c r="B7919" s="204" t="s">
        <v>717</v>
      </c>
      <c r="C7919" s="204" t="s">
        <v>719</v>
      </c>
      <c r="D7919" s="204" t="s">
        <v>96</v>
      </c>
      <c r="E7919" s="204" t="s">
        <v>721</v>
      </c>
      <c r="F7919" s="205">
        <v>483</v>
      </c>
      <c r="G7919" s="205">
        <v>932</v>
      </c>
      <c r="H7919">
        <f t="shared" si="137"/>
        <v>2014</v>
      </c>
    </row>
    <row r="7920" spans="1:8" x14ac:dyDescent="0.3">
      <c r="A7920" s="203">
        <v>41817</v>
      </c>
      <c r="B7920" s="204" t="s">
        <v>720</v>
      </c>
      <c r="C7920" s="204" t="s">
        <v>720</v>
      </c>
      <c r="D7920" s="204" t="s">
        <v>96</v>
      </c>
      <c r="E7920" s="204" t="s">
        <v>712</v>
      </c>
      <c r="F7920" s="205">
        <v>262</v>
      </c>
      <c r="G7920" s="205">
        <v>589</v>
      </c>
      <c r="H7920">
        <f t="shared" si="137"/>
        <v>2014</v>
      </c>
    </row>
    <row r="7921" spans="1:8" x14ac:dyDescent="0.3">
      <c r="A7921" s="203">
        <v>41817</v>
      </c>
      <c r="B7921" s="204" t="s">
        <v>720</v>
      </c>
      <c r="C7921" s="204" t="s">
        <v>720</v>
      </c>
      <c r="D7921" s="204" t="s">
        <v>96</v>
      </c>
      <c r="E7921" s="204" t="s">
        <v>721</v>
      </c>
      <c r="F7921" s="205">
        <v>198</v>
      </c>
      <c r="G7921" s="205">
        <v>625</v>
      </c>
      <c r="H7921">
        <f t="shared" si="137"/>
        <v>2014</v>
      </c>
    </row>
    <row r="7922" spans="1:8" x14ac:dyDescent="0.3">
      <c r="A7922" s="203">
        <v>41824</v>
      </c>
      <c r="B7922" s="204" t="s">
        <v>134</v>
      </c>
      <c r="C7922" s="204" t="s">
        <v>134</v>
      </c>
      <c r="D7922" s="204" t="s">
        <v>711</v>
      </c>
      <c r="E7922" s="204" t="s">
        <v>712</v>
      </c>
      <c r="F7922" s="205">
        <v>5227</v>
      </c>
      <c r="G7922" s="205">
        <v>10543</v>
      </c>
      <c r="H7922">
        <f t="shared" si="137"/>
        <v>2014</v>
      </c>
    </row>
    <row r="7923" spans="1:8" x14ac:dyDescent="0.3">
      <c r="A7923" s="203">
        <v>41824</v>
      </c>
      <c r="B7923" s="204" t="s">
        <v>509</v>
      </c>
      <c r="C7923" s="204" t="s">
        <v>713</v>
      </c>
      <c r="D7923" s="204" t="s">
        <v>96</v>
      </c>
      <c r="E7923" s="204" t="s">
        <v>712</v>
      </c>
      <c r="F7923" s="205">
        <v>2549.5</v>
      </c>
      <c r="G7923" s="205">
        <v>2227.4</v>
      </c>
      <c r="H7923">
        <f t="shared" si="137"/>
        <v>2014</v>
      </c>
    </row>
    <row r="7924" spans="1:8" x14ac:dyDescent="0.3">
      <c r="A7924" s="203">
        <v>41824</v>
      </c>
      <c r="B7924" s="204" t="s">
        <v>509</v>
      </c>
      <c r="C7924" s="204" t="s">
        <v>714</v>
      </c>
      <c r="D7924" s="204" t="s">
        <v>96</v>
      </c>
      <c r="E7924" s="204" t="s">
        <v>712</v>
      </c>
      <c r="F7924" s="205">
        <v>261</v>
      </c>
      <c r="G7924" s="205">
        <v>627</v>
      </c>
      <c r="H7924">
        <f t="shared" si="137"/>
        <v>2014</v>
      </c>
    </row>
    <row r="7925" spans="1:8" x14ac:dyDescent="0.3">
      <c r="A7925" s="203">
        <v>41824</v>
      </c>
      <c r="B7925" s="204" t="s">
        <v>509</v>
      </c>
      <c r="C7925" s="204" t="s">
        <v>715</v>
      </c>
      <c r="D7925" s="204" t="s">
        <v>96</v>
      </c>
      <c r="E7925" s="204" t="s">
        <v>712</v>
      </c>
      <c r="F7925" s="205">
        <v>0</v>
      </c>
      <c r="G7925" s="205">
        <v>1931</v>
      </c>
      <c r="H7925">
        <f t="shared" si="137"/>
        <v>2014</v>
      </c>
    </row>
    <row r="7926" spans="1:8" x14ac:dyDescent="0.3">
      <c r="A7926" s="203">
        <v>41824</v>
      </c>
      <c r="B7926" s="204" t="s">
        <v>716</v>
      </c>
      <c r="C7926" s="204" t="s">
        <v>716</v>
      </c>
      <c r="D7926" s="204" t="s">
        <v>96</v>
      </c>
      <c r="E7926" s="204" t="s">
        <v>712</v>
      </c>
      <c r="F7926" s="205">
        <v>832</v>
      </c>
      <c r="G7926" s="205">
        <v>1189</v>
      </c>
      <c r="H7926">
        <f t="shared" si="137"/>
        <v>2014</v>
      </c>
    </row>
    <row r="7927" spans="1:8" x14ac:dyDescent="0.3">
      <c r="A7927" s="203">
        <v>41824</v>
      </c>
      <c r="B7927" s="204" t="s">
        <v>717</v>
      </c>
      <c r="C7927" s="204" t="s">
        <v>718</v>
      </c>
      <c r="D7927" s="204" t="s">
        <v>96</v>
      </c>
      <c r="E7927" s="204" t="s">
        <v>712</v>
      </c>
      <c r="F7927" s="205">
        <v>500</v>
      </c>
      <c r="G7927" s="205">
        <v>1163</v>
      </c>
      <c r="H7927">
        <f t="shared" si="137"/>
        <v>2014</v>
      </c>
    </row>
    <row r="7928" spans="1:8" x14ac:dyDescent="0.3">
      <c r="A7928" s="203">
        <v>41824</v>
      </c>
      <c r="B7928" s="204" t="s">
        <v>717</v>
      </c>
      <c r="C7928" s="204" t="s">
        <v>719</v>
      </c>
      <c r="D7928" s="204" t="s">
        <v>96</v>
      </c>
      <c r="E7928" s="204" t="s">
        <v>712</v>
      </c>
      <c r="F7928" s="205">
        <v>750</v>
      </c>
      <c r="G7928" s="205">
        <v>418</v>
      </c>
      <c r="H7928">
        <f t="shared" si="137"/>
        <v>2014</v>
      </c>
    </row>
    <row r="7929" spans="1:8" x14ac:dyDescent="0.3">
      <c r="A7929" s="203">
        <v>41824</v>
      </c>
      <c r="B7929" s="204" t="s">
        <v>134</v>
      </c>
      <c r="C7929" s="204" t="s">
        <v>134</v>
      </c>
      <c r="D7929" s="204" t="s">
        <v>711</v>
      </c>
      <c r="E7929" s="204" t="s">
        <v>721</v>
      </c>
      <c r="F7929" s="205">
        <v>5356</v>
      </c>
      <c r="G7929" s="205">
        <v>7487</v>
      </c>
      <c r="H7929">
        <f t="shared" si="137"/>
        <v>2014</v>
      </c>
    </row>
    <row r="7930" spans="1:8" x14ac:dyDescent="0.3">
      <c r="A7930" s="203">
        <v>41824</v>
      </c>
      <c r="B7930" s="204" t="s">
        <v>509</v>
      </c>
      <c r="C7930" s="204" t="s">
        <v>713</v>
      </c>
      <c r="D7930" s="204" t="s">
        <v>96</v>
      </c>
      <c r="E7930" s="204" t="s">
        <v>721</v>
      </c>
      <c r="F7930" s="205">
        <v>3269.2000000000003</v>
      </c>
      <c r="G7930" s="205">
        <v>2327.6000000000004</v>
      </c>
      <c r="H7930">
        <f t="shared" si="137"/>
        <v>2014</v>
      </c>
    </row>
    <row r="7931" spans="1:8" x14ac:dyDescent="0.3">
      <c r="A7931" s="203">
        <v>41824</v>
      </c>
      <c r="B7931" s="204" t="s">
        <v>509</v>
      </c>
      <c r="C7931" s="204" t="s">
        <v>714</v>
      </c>
      <c r="D7931" s="204" t="s">
        <v>96</v>
      </c>
      <c r="E7931" s="204" t="s">
        <v>721</v>
      </c>
      <c r="F7931" s="205">
        <v>456</v>
      </c>
      <c r="G7931" s="205">
        <v>530</v>
      </c>
      <c r="H7931">
        <f t="shared" si="137"/>
        <v>2014</v>
      </c>
    </row>
    <row r="7932" spans="1:8" x14ac:dyDescent="0.3">
      <c r="A7932" s="203">
        <v>41824</v>
      </c>
      <c r="B7932" s="204" t="s">
        <v>509</v>
      </c>
      <c r="C7932" s="204" t="s">
        <v>715</v>
      </c>
      <c r="D7932" s="204" t="s">
        <v>96</v>
      </c>
      <c r="E7932" s="204" t="s">
        <v>721</v>
      </c>
      <c r="F7932" s="205">
        <v>0</v>
      </c>
      <c r="G7932" s="205">
        <v>3582</v>
      </c>
      <c r="H7932">
        <f t="shared" si="137"/>
        <v>2014</v>
      </c>
    </row>
    <row r="7933" spans="1:8" x14ac:dyDescent="0.3">
      <c r="A7933" s="203">
        <v>41824</v>
      </c>
      <c r="B7933" s="204" t="s">
        <v>716</v>
      </c>
      <c r="C7933" s="204" t="s">
        <v>716</v>
      </c>
      <c r="D7933" s="204" t="s">
        <v>96</v>
      </c>
      <c r="E7933" s="204" t="s">
        <v>721</v>
      </c>
      <c r="F7933" s="205">
        <v>1029</v>
      </c>
      <c r="G7933" s="205">
        <v>1133</v>
      </c>
      <c r="H7933">
        <f t="shared" si="137"/>
        <v>2014</v>
      </c>
    </row>
    <row r="7934" spans="1:8" x14ac:dyDescent="0.3">
      <c r="A7934" s="203">
        <v>41824</v>
      </c>
      <c r="B7934" s="204" t="s">
        <v>717</v>
      </c>
      <c r="C7934" s="204" t="s">
        <v>718</v>
      </c>
      <c r="D7934" s="204" t="s">
        <v>96</v>
      </c>
      <c r="E7934" s="204" t="s">
        <v>721</v>
      </c>
      <c r="F7934" s="205">
        <v>540</v>
      </c>
      <c r="G7934" s="205">
        <v>757</v>
      </c>
      <c r="H7934">
        <f t="shared" si="137"/>
        <v>2014</v>
      </c>
    </row>
    <row r="7935" spans="1:8" x14ac:dyDescent="0.3">
      <c r="A7935" s="203">
        <v>41824</v>
      </c>
      <c r="B7935" s="204" t="s">
        <v>717</v>
      </c>
      <c r="C7935" s="204" t="s">
        <v>719</v>
      </c>
      <c r="D7935" s="204" t="s">
        <v>96</v>
      </c>
      <c r="E7935" s="204" t="s">
        <v>721</v>
      </c>
      <c r="F7935" s="205">
        <v>427</v>
      </c>
      <c r="G7935" s="205">
        <v>1027</v>
      </c>
      <c r="H7935">
        <f t="shared" si="137"/>
        <v>2014</v>
      </c>
    </row>
    <row r="7936" spans="1:8" x14ac:dyDescent="0.3">
      <c r="A7936" s="203">
        <v>41824</v>
      </c>
      <c r="B7936" s="204" t="s">
        <v>720</v>
      </c>
      <c r="C7936" s="204" t="s">
        <v>720</v>
      </c>
      <c r="D7936" s="204" t="s">
        <v>96</v>
      </c>
      <c r="E7936" s="204" t="s">
        <v>712</v>
      </c>
      <c r="F7936" s="205">
        <v>233</v>
      </c>
      <c r="G7936" s="205">
        <v>437</v>
      </c>
      <c r="H7936">
        <f t="shared" si="137"/>
        <v>2014</v>
      </c>
    </row>
    <row r="7937" spans="1:8" x14ac:dyDescent="0.3">
      <c r="A7937" s="203">
        <v>41824</v>
      </c>
      <c r="B7937" s="204" t="s">
        <v>720</v>
      </c>
      <c r="C7937" s="204" t="s">
        <v>720</v>
      </c>
      <c r="D7937" s="204" t="s">
        <v>96</v>
      </c>
      <c r="E7937" s="204" t="s">
        <v>721</v>
      </c>
      <c r="F7937" s="205">
        <v>-169</v>
      </c>
      <c r="G7937" s="205">
        <v>452</v>
      </c>
      <c r="H7937">
        <f t="shared" si="137"/>
        <v>2014</v>
      </c>
    </row>
    <row r="7938" spans="1:8" x14ac:dyDescent="0.3">
      <c r="A7938" s="203">
        <v>41831</v>
      </c>
      <c r="B7938" s="204" t="s">
        <v>134</v>
      </c>
      <c r="C7938" s="204" t="s">
        <v>134</v>
      </c>
      <c r="D7938" s="204" t="s">
        <v>711</v>
      </c>
      <c r="E7938" s="204" t="s">
        <v>712</v>
      </c>
      <c r="F7938" s="205">
        <v>5706</v>
      </c>
      <c r="G7938" s="205">
        <v>8970</v>
      </c>
      <c r="H7938">
        <f t="shared" si="137"/>
        <v>2014</v>
      </c>
    </row>
    <row r="7939" spans="1:8" x14ac:dyDescent="0.3">
      <c r="A7939" s="203">
        <v>41831</v>
      </c>
      <c r="B7939" s="204" t="s">
        <v>509</v>
      </c>
      <c r="C7939" s="204" t="s">
        <v>713</v>
      </c>
      <c r="D7939" s="204" t="s">
        <v>96</v>
      </c>
      <c r="E7939" s="204" t="s">
        <v>712</v>
      </c>
      <c r="F7939" s="205">
        <v>2871.1000000000004</v>
      </c>
      <c r="G7939" s="205">
        <v>2179.9</v>
      </c>
      <c r="H7939">
        <f t="shared" ref="H7939:H8002" si="138">YEAR(A7939)</f>
        <v>2014</v>
      </c>
    </row>
    <row r="7940" spans="1:8" x14ac:dyDescent="0.3">
      <c r="A7940" s="203">
        <v>41831</v>
      </c>
      <c r="B7940" s="204" t="s">
        <v>509</v>
      </c>
      <c r="C7940" s="204" t="s">
        <v>714</v>
      </c>
      <c r="D7940" s="204" t="s">
        <v>96</v>
      </c>
      <c r="E7940" s="204" t="s">
        <v>712</v>
      </c>
      <c r="F7940" s="205">
        <v>384</v>
      </c>
      <c r="G7940" s="205">
        <v>492</v>
      </c>
      <c r="H7940">
        <f t="shared" si="138"/>
        <v>2014</v>
      </c>
    </row>
    <row r="7941" spans="1:8" x14ac:dyDescent="0.3">
      <c r="A7941" s="203">
        <v>41831</v>
      </c>
      <c r="B7941" s="204" t="s">
        <v>509</v>
      </c>
      <c r="C7941" s="204" t="s">
        <v>715</v>
      </c>
      <c r="D7941" s="204" t="s">
        <v>96</v>
      </c>
      <c r="E7941" s="204" t="s">
        <v>712</v>
      </c>
      <c r="F7941" s="205">
        <v>0</v>
      </c>
      <c r="G7941" s="205">
        <v>2082</v>
      </c>
      <c r="H7941">
        <f t="shared" si="138"/>
        <v>2014</v>
      </c>
    </row>
    <row r="7942" spans="1:8" x14ac:dyDescent="0.3">
      <c r="A7942" s="203">
        <v>41831</v>
      </c>
      <c r="B7942" s="204" t="s">
        <v>716</v>
      </c>
      <c r="C7942" s="204" t="s">
        <v>716</v>
      </c>
      <c r="D7942" s="204" t="s">
        <v>96</v>
      </c>
      <c r="E7942" s="204" t="s">
        <v>712</v>
      </c>
      <c r="F7942" s="205">
        <v>741</v>
      </c>
      <c r="G7942" s="205">
        <v>1061</v>
      </c>
      <c r="H7942">
        <f t="shared" si="138"/>
        <v>2014</v>
      </c>
    </row>
    <row r="7943" spans="1:8" x14ac:dyDescent="0.3">
      <c r="A7943" s="203">
        <v>41831</v>
      </c>
      <c r="B7943" s="204" t="s">
        <v>717</v>
      </c>
      <c r="C7943" s="204" t="s">
        <v>718</v>
      </c>
      <c r="D7943" s="204" t="s">
        <v>96</v>
      </c>
      <c r="E7943" s="204" t="s">
        <v>712</v>
      </c>
      <c r="F7943" s="205">
        <v>1295</v>
      </c>
      <c r="G7943" s="205">
        <v>1283</v>
      </c>
      <c r="H7943">
        <f t="shared" si="138"/>
        <v>2014</v>
      </c>
    </row>
    <row r="7944" spans="1:8" x14ac:dyDescent="0.3">
      <c r="A7944" s="203">
        <v>41831</v>
      </c>
      <c r="B7944" s="204" t="s">
        <v>717</v>
      </c>
      <c r="C7944" s="204" t="s">
        <v>719</v>
      </c>
      <c r="D7944" s="204" t="s">
        <v>96</v>
      </c>
      <c r="E7944" s="204" t="s">
        <v>712</v>
      </c>
      <c r="F7944" s="205">
        <v>252</v>
      </c>
      <c r="G7944" s="205">
        <v>495</v>
      </c>
      <c r="H7944">
        <f t="shared" si="138"/>
        <v>2014</v>
      </c>
    </row>
    <row r="7945" spans="1:8" x14ac:dyDescent="0.3">
      <c r="A7945" s="203">
        <v>41831</v>
      </c>
      <c r="B7945" s="204" t="s">
        <v>134</v>
      </c>
      <c r="C7945" s="204" t="s">
        <v>134</v>
      </c>
      <c r="D7945" s="204" t="s">
        <v>711</v>
      </c>
      <c r="E7945" s="204" t="s">
        <v>721</v>
      </c>
      <c r="F7945" s="205">
        <v>6477</v>
      </c>
      <c r="G7945" s="205">
        <v>7253</v>
      </c>
      <c r="H7945">
        <f t="shared" si="138"/>
        <v>2014</v>
      </c>
    </row>
    <row r="7946" spans="1:8" x14ac:dyDescent="0.3">
      <c r="A7946" s="203">
        <v>41831</v>
      </c>
      <c r="B7946" s="204" t="s">
        <v>509</v>
      </c>
      <c r="C7946" s="204" t="s">
        <v>713</v>
      </c>
      <c r="D7946" s="204" t="s">
        <v>96</v>
      </c>
      <c r="E7946" s="204" t="s">
        <v>721</v>
      </c>
      <c r="F7946" s="205">
        <v>4268</v>
      </c>
      <c r="G7946" s="205">
        <v>2615.8000000000002</v>
      </c>
      <c r="H7946">
        <f t="shared" si="138"/>
        <v>2014</v>
      </c>
    </row>
    <row r="7947" spans="1:8" x14ac:dyDescent="0.3">
      <c r="A7947" s="203">
        <v>41831</v>
      </c>
      <c r="B7947" s="204" t="s">
        <v>509</v>
      </c>
      <c r="C7947" s="204" t="s">
        <v>714</v>
      </c>
      <c r="D7947" s="204" t="s">
        <v>96</v>
      </c>
      <c r="E7947" s="204" t="s">
        <v>721</v>
      </c>
      <c r="F7947" s="205">
        <v>274</v>
      </c>
      <c r="G7947" s="205">
        <v>553</v>
      </c>
      <c r="H7947">
        <f t="shared" si="138"/>
        <v>2014</v>
      </c>
    </row>
    <row r="7948" spans="1:8" x14ac:dyDescent="0.3">
      <c r="A7948" s="203">
        <v>41831</v>
      </c>
      <c r="B7948" s="204" t="s">
        <v>509</v>
      </c>
      <c r="C7948" s="204" t="s">
        <v>715</v>
      </c>
      <c r="D7948" s="204" t="s">
        <v>96</v>
      </c>
      <c r="E7948" s="204" t="s">
        <v>721</v>
      </c>
      <c r="F7948" s="205">
        <v>0</v>
      </c>
      <c r="G7948" s="205">
        <v>3199</v>
      </c>
      <c r="H7948">
        <f t="shared" si="138"/>
        <v>2014</v>
      </c>
    </row>
    <row r="7949" spans="1:8" x14ac:dyDescent="0.3">
      <c r="A7949" s="203">
        <v>41831</v>
      </c>
      <c r="B7949" s="204" t="s">
        <v>716</v>
      </c>
      <c r="C7949" s="204" t="s">
        <v>716</v>
      </c>
      <c r="D7949" s="204" t="s">
        <v>96</v>
      </c>
      <c r="E7949" s="204" t="s">
        <v>721</v>
      </c>
      <c r="F7949" s="205">
        <v>1259</v>
      </c>
      <c r="G7949" s="205">
        <v>1320</v>
      </c>
      <c r="H7949">
        <f t="shared" si="138"/>
        <v>2014</v>
      </c>
    </row>
    <row r="7950" spans="1:8" x14ac:dyDescent="0.3">
      <c r="A7950" s="203">
        <v>41831</v>
      </c>
      <c r="B7950" s="204" t="s">
        <v>717</v>
      </c>
      <c r="C7950" s="204" t="s">
        <v>718</v>
      </c>
      <c r="D7950" s="204" t="s">
        <v>96</v>
      </c>
      <c r="E7950" s="204" t="s">
        <v>721</v>
      </c>
      <c r="F7950" s="205">
        <v>770</v>
      </c>
      <c r="G7950" s="205">
        <v>821</v>
      </c>
      <c r="H7950">
        <f t="shared" si="138"/>
        <v>2014</v>
      </c>
    </row>
    <row r="7951" spans="1:8" x14ac:dyDescent="0.3">
      <c r="A7951" s="203">
        <v>41831</v>
      </c>
      <c r="B7951" s="204" t="s">
        <v>717</v>
      </c>
      <c r="C7951" s="204" t="s">
        <v>719</v>
      </c>
      <c r="D7951" s="204" t="s">
        <v>96</v>
      </c>
      <c r="E7951" s="204" t="s">
        <v>721</v>
      </c>
      <c r="F7951" s="205">
        <v>506</v>
      </c>
      <c r="G7951" s="205">
        <v>954</v>
      </c>
      <c r="H7951">
        <f t="shared" si="138"/>
        <v>2014</v>
      </c>
    </row>
    <row r="7952" spans="1:8" x14ac:dyDescent="0.3">
      <c r="A7952" s="203">
        <v>41831</v>
      </c>
      <c r="B7952" s="204" t="s">
        <v>720</v>
      </c>
      <c r="C7952" s="204" t="s">
        <v>720</v>
      </c>
      <c r="D7952" s="204" t="s">
        <v>96</v>
      </c>
      <c r="E7952" s="204" t="s">
        <v>712</v>
      </c>
      <c r="F7952" s="205">
        <v>264</v>
      </c>
      <c r="G7952" s="205">
        <v>407</v>
      </c>
      <c r="H7952">
        <f t="shared" si="138"/>
        <v>2014</v>
      </c>
    </row>
    <row r="7953" spans="1:8" x14ac:dyDescent="0.3">
      <c r="A7953" s="203">
        <v>41831</v>
      </c>
      <c r="B7953" s="204" t="s">
        <v>720</v>
      </c>
      <c r="C7953" s="204" t="s">
        <v>720</v>
      </c>
      <c r="D7953" s="204" t="s">
        <v>96</v>
      </c>
      <c r="E7953" s="204" t="s">
        <v>721</v>
      </c>
      <c r="F7953" s="205">
        <v>19</v>
      </c>
      <c r="G7953" s="205">
        <v>711</v>
      </c>
      <c r="H7953">
        <f t="shared" si="138"/>
        <v>2014</v>
      </c>
    </row>
    <row r="7954" spans="1:8" x14ac:dyDescent="0.3">
      <c r="A7954" s="203">
        <v>41838</v>
      </c>
      <c r="B7954" s="204" t="s">
        <v>134</v>
      </c>
      <c r="C7954" s="204" t="s">
        <v>134</v>
      </c>
      <c r="D7954" s="204" t="s">
        <v>711</v>
      </c>
      <c r="E7954" s="204" t="s">
        <v>712</v>
      </c>
      <c r="F7954" s="205">
        <v>5525</v>
      </c>
      <c r="G7954" s="205">
        <v>8180</v>
      </c>
      <c r="H7954">
        <f t="shared" si="138"/>
        <v>2014</v>
      </c>
    </row>
    <row r="7955" spans="1:8" x14ac:dyDescent="0.3">
      <c r="A7955" s="203">
        <v>41838</v>
      </c>
      <c r="B7955" s="204" t="s">
        <v>509</v>
      </c>
      <c r="C7955" s="204" t="s">
        <v>713</v>
      </c>
      <c r="D7955" s="204" t="s">
        <v>96</v>
      </c>
      <c r="E7955" s="204" t="s">
        <v>712</v>
      </c>
      <c r="F7955" s="205">
        <v>2943.8</v>
      </c>
      <c r="G7955" s="205">
        <v>2165.3000000000002</v>
      </c>
      <c r="H7955">
        <f t="shared" si="138"/>
        <v>2014</v>
      </c>
    </row>
    <row r="7956" spans="1:8" x14ac:dyDescent="0.3">
      <c r="A7956" s="203">
        <v>41838</v>
      </c>
      <c r="B7956" s="204" t="s">
        <v>509</v>
      </c>
      <c r="C7956" s="204" t="s">
        <v>714</v>
      </c>
      <c r="D7956" s="204" t="s">
        <v>96</v>
      </c>
      <c r="E7956" s="204" t="s">
        <v>712</v>
      </c>
      <c r="F7956" s="205">
        <v>381</v>
      </c>
      <c r="G7956" s="205">
        <v>591</v>
      </c>
      <c r="H7956">
        <f t="shared" si="138"/>
        <v>2014</v>
      </c>
    </row>
    <row r="7957" spans="1:8" x14ac:dyDescent="0.3">
      <c r="A7957" s="203">
        <v>41838</v>
      </c>
      <c r="B7957" s="204" t="s">
        <v>509</v>
      </c>
      <c r="C7957" s="204" t="s">
        <v>715</v>
      </c>
      <c r="D7957" s="204" t="s">
        <v>96</v>
      </c>
      <c r="E7957" s="204" t="s">
        <v>712</v>
      </c>
      <c r="F7957" s="205">
        <v>0</v>
      </c>
      <c r="G7957" s="205">
        <v>2276</v>
      </c>
      <c r="H7957">
        <f t="shared" si="138"/>
        <v>2014</v>
      </c>
    </row>
    <row r="7958" spans="1:8" x14ac:dyDescent="0.3">
      <c r="A7958" s="203">
        <v>41838</v>
      </c>
      <c r="B7958" s="204" t="s">
        <v>716</v>
      </c>
      <c r="C7958" s="204" t="s">
        <v>716</v>
      </c>
      <c r="D7958" s="204" t="s">
        <v>96</v>
      </c>
      <c r="E7958" s="204" t="s">
        <v>712</v>
      </c>
      <c r="F7958" s="205">
        <v>797</v>
      </c>
      <c r="G7958" s="205">
        <v>1260</v>
      </c>
      <c r="H7958">
        <f t="shared" si="138"/>
        <v>2014</v>
      </c>
    </row>
    <row r="7959" spans="1:8" x14ac:dyDescent="0.3">
      <c r="A7959" s="203">
        <v>41838</v>
      </c>
      <c r="B7959" s="204" t="s">
        <v>717</v>
      </c>
      <c r="C7959" s="204" t="s">
        <v>718</v>
      </c>
      <c r="D7959" s="204" t="s">
        <v>96</v>
      </c>
      <c r="E7959" s="204" t="s">
        <v>712</v>
      </c>
      <c r="F7959" s="205">
        <v>951</v>
      </c>
      <c r="G7959" s="205">
        <v>1288</v>
      </c>
      <c r="H7959">
        <f t="shared" si="138"/>
        <v>2014</v>
      </c>
    </row>
    <row r="7960" spans="1:8" x14ac:dyDescent="0.3">
      <c r="A7960" s="203">
        <v>41838</v>
      </c>
      <c r="B7960" s="204" t="s">
        <v>717</v>
      </c>
      <c r="C7960" s="204" t="s">
        <v>719</v>
      </c>
      <c r="D7960" s="204" t="s">
        <v>96</v>
      </c>
      <c r="E7960" s="204" t="s">
        <v>712</v>
      </c>
      <c r="F7960" s="205">
        <v>540</v>
      </c>
      <c r="G7960" s="205">
        <v>649</v>
      </c>
      <c r="H7960">
        <f t="shared" si="138"/>
        <v>2014</v>
      </c>
    </row>
    <row r="7961" spans="1:8" x14ac:dyDescent="0.3">
      <c r="A7961" s="203">
        <v>41838</v>
      </c>
      <c r="B7961" s="204" t="s">
        <v>134</v>
      </c>
      <c r="C7961" s="204" t="s">
        <v>134</v>
      </c>
      <c r="D7961" s="204" t="s">
        <v>711</v>
      </c>
      <c r="E7961" s="204" t="s">
        <v>721</v>
      </c>
      <c r="F7961" s="205">
        <v>6559</v>
      </c>
      <c r="G7961" s="205">
        <v>6828</v>
      </c>
      <c r="H7961">
        <f t="shared" si="138"/>
        <v>2014</v>
      </c>
    </row>
    <row r="7962" spans="1:8" x14ac:dyDescent="0.3">
      <c r="A7962" s="203">
        <v>41838</v>
      </c>
      <c r="B7962" s="204" t="s">
        <v>509</v>
      </c>
      <c r="C7962" s="204" t="s">
        <v>713</v>
      </c>
      <c r="D7962" s="204" t="s">
        <v>96</v>
      </c>
      <c r="E7962" s="204" t="s">
        <v>721</v>
      </c>
      <c r="F7962" s="205">
        <v>4276.8</v>
      </c>
      <c r="G7962" s="205">
        <v>2926.0000000000005</v>
      </c>
      <c r="H7962">
        <f t="shared" si="138"/>
        <v>2014</v>
      </c>
    </row>
    <row r="7963" spans="1:8" x14ac:dyDescent="0.3">
      <c r="A7963" s="203">
        <v>41838</v>
      </c>
      <c r="B7963" s="204" t="s">
        <v>509</v>
      </c>
      <c r="C7963" s="204" t="s">
        <v>714</v>
      </c>
      <c r="D7963" s="204" t="s">
        <v>96</v>
      </c>
      <c r="E7963" s="204" t="s">
        <v>721</v>
      </c>
      <c r="F7963" s="205">
        <v>532</v>
      </c>
      <c r="G7963" s="205">
        <v>677</v>
      </c>
      <c r="H7963">
        <f t="shared" si="138"/>
        <v>2014</v>
      </c>
    </row>
    <row r="7964" spans="1:8" x14ac:dyDescent="0.3">
      <c r="A7964" s="203">
        <v>41838</v>
      </c>
      <c r="B7964" s="204" t="s">
        <v>509</v>
      </c>
      <c r="C7964" s="204" t="s">
        <v>715</v>
      </c>
      <c r="D7964" s="204" t="s">
        <v>96</v>
      </c>
      <c r="E7964" s="204" t="s">
        <v>721</v>
      </c>
      <c r="F7964" s="205">
        <v>0</v>
      </c>
      <c r="G7964" s="205">
        <v>3274</v>
      </c>
      <c r="H7964">
        <f t="shared" si="138"/>
        <v>2014</v>
      </c>
    </row>
    <row r="7965" spans="1:8" x14ac:dyDescent="0.3">
      <c r="A7965" s="203">
        <v>41838</v>
      </c>
      <c r="B7965" s="204" t="s">
        <v>716</v>
      </c>
      <c r="C7965" s="204" t="s">
        <v>716</v>
      </c>
      <c r="D7965" s="204" t="s">
        <v>96</v>
      </c>
      <c r="E7965" s="204" t="s">
        <v>721</v>
      </c>
      <c r="F7965" s="205">
        <v>1320</v>
      </c>
      <c r="G7965" s="205">
        <v>1505</v>
      </c>
      <c r="H7965">
        <f t="shared" si="138"/>
        <v>2014</v>
      </c>
    </row>
    <row r="7966" spans="1:8" x14ac:dyDescent="0.3">
      <c r="A7966" s="203">
        <v>41838</v>
      </c>
      <c r="B7966" s="204" t="s">
        <v>717</v>
      </c>
      <c r="C7966" s="204" t="s">
        <v>718</v>
      </c>
      <c r="D7966" s="204" t="s">
        <v>96</v>
      </c>
      <c r="E7966" s="204" t="s">
        <v>721</v>
      </c>
      <c r="F7966" s="205">
        <v>636</v>
      </c>
      <c r="G7966" s="205">
        <v>740</v>
      </c>
      <c r="H7966">
        <f t="shared" si="138"/>
        <v>2014</v>
      </c>
    </row>
    <row r="7967" spans="1:8" x14ac:dyDescent="0.3">
      <c r="A7967" s="203">
        <v>41838</v>
      </c>
      <c r="B7967" s="204" t="s">
        <v>717</v>
      </c>
      <c r="C7967" s="204" t="s">
        <v>719</v>
      </c>
      <c r="D7967" s="204" t="s">
        <v>96</v>
      </c>
      <c r="E7967" s="204" t="s">
        <v>721</v>
      </c>
      <c r="F7967" s="205">
        <v>744</v>
      </c>
      <c r="G7967" s="205">
        <v>1126</v>
      </c>
      <c r="H7967">
        <f t="shared" si="138"/>
        <v>2014</v>
      </c>
    </row>
    <row r="7968" spans="1:8" x14ac:dyDescent="0.3">
      <c r="A7968" s="203">
        <v>41838</v>
      </c>
      <c r="B7968" s="204" t="s">
        <v>720</v>
      </c>
      <c r="C7968" s="204" t="s">
        <v>720</v>
      </c>
      <c r="D7968" s="204" t="s">
        <v>96</v>
      </c>
      <c r="E7968" s="204" t="s">
        <v>712</v>
      </c>
      <c r="F7968" s="205">
        <v>218</v>
      </c>
      <c r="G7968" s="205">
        <v>387</v>
      </c>
      <c r="H7968">
        <f t="shared" si="138"/>
        <v>2014</v>
      </c>
    </row>
    <row r="7969" spans="1:8" x14ac:dyDescent="0.3">
      <c r="A7969" s="203">
        <v>41838</v>
      </c>
      <c r="B7969" s="204" t="s">
        <v>720</v>
      </c>
      <c r="C7969" s="204" t="s">
        <v>720</v>
      </c>
      <c r="D7969" s="204" t="s">
        <v>96</v>
      </c>
      <c r="E7969" s="204" t="s">
        <v>721</v>
      </c>
      <c r="F7969" s="205">
        <v>31</v>
      </c>
      <c r="G7969" s="205">
        <v>774</v>
      </c>
      <c r="H7969">
        <f t="shared" si="138"/>
        <v>2014</v>
      </c>
    </row>
    <row r="7970" spans="1:8" x14ac:dyDescent="0.3">
      <c r="A7970" s="203">
        <v>41845</v>
      </c>
      <c r="B7970" s="204" t="s">
        <v>134</v>
      </c>
      <c r="C7970" s="204" t="s">
        <v>134</v>
      </c>
      <c r="D7970" s="204" t="s">
        <v>711</v>
      </c>
      <c r="E7970" s="204" t="s">
        <v>712</v>
      </c>
      <c r="F7970" s="205">
        <v>5615</v>
      </c>
      <c r="G7970" s="205">
        <v>8438</v>
      </c>
      <c r="H7970">
        <f t="shared" si="138"/>
        <v>2014</v>
      </c>
    </row>
    <row r="7971" spans="1:8" x14ac:dyDescent="0.3">
      <c r="A7971" s="203">
        <v>41845</v>
      </c>
      <c r="B7971" s="204" t="s">
        <v>509</v>
      </c>
      <c r="C7971" s="204" t="s">
        <v>713</v>
      </c>
      <c r="D7971" s="204" t="s">
        <v>96</v>
      </c>
      <c r="E7971" s="204" t="s">
        <v>712</v>
      </c>
      <c r="F7971" s="205">
        <v>2726.6000000000004</v>
      </c>
      <c r="G7971" s="205">
        <v>2222.6000000000004</v>
      </c>
      <c r="H7971">
        <f t="shared" si="138"/>
        <v>2014</v>
      </c>
    </row>
    <row r="7972" spans="1:8" x14ac:dyDescent="0.3">
      <c r="A7972" s="203">
        <v>41845</v>
      </c>
      <c r="B7972" s="204" t="s">
        <v>509</v>
      </c>
      <c r="C7972" s="204" t="s">
        <v>714</v>
      </c>
      <c r="D7972" s="204" t="s">
        <v>96</v>
      </c>
      <c r="E7972" s="204" t="s">
        <v>712</v>
      </c>
      <c r="F7972" s="205">
        <v>224</v>
      </c>
      <c r="G7972" s="205">
        <v>356</v>
      </c>
      <c r="H7972">
        <f t="shared" si="138"/>
        <v>2014</v>
      </c>
    </row>
    <row r="7973" spans="1:8" x14ac:dyDescent="0.3">
      <c r="A7973" s="203">
        <v>41845</v>
      </c>
      <c r="B7973" s="204" t="s">
        <v>509</v>
      </c>
      <c r="C7973" s="204" t="s">
        <v>715</v>
      </c>
      <c r="D7973" s="204" t="s">
        <v>96</v>
      </c>
      <c r="E7973" s="204" t="s">
        <v>712</v>
      </c>
      <c r="F7973" s="205">
        <v>0</v>
      </c>
      <c r="G7973" s="205">
        <v>1978</v>
      </c>
      <c r="H7973">
        <f t="shared" si="138"/>
        <v>2014</v>
      </c>
    </row>
    <row r="7974" spans="1:8" x14ac:dyDescent="0.3">
      <c r="A7974" s="203">
        <v>41845</v>
      </c>
      <c r="B7974" s="204" t="s">
        <v>716</v>
      </c>
      <c r="C7974" s="204" t="s">
        <v>716</v>
      </c>
      <c r="D7974" s="204" t="s">
        <v>96</v>
      </c>
      <c r="E7974" s="204" t="s">
        <v>712</v>
      </c>
      <c r="F7974" s="205">
        <v>697</v>
      </c>
      <c r="G7974" s="205">
        <v>1226</v>
      </c>
      <c r="H7974">
        <f t="shared" si="138"/>
        <v>2014</v>
      </c>
    </row>
    <row r="7975" spans="1:8" x14ac:dyDescent="0.3">
      <c r="A7975" s="203">
        <v>41845</v>
      </c>
      <c r="B7975" s="204" t="s">
        <v>717</v>
      </c>
      <c r="C7975" s="204" t="s">
        <v>718</v>
      </c>
      <c r="D7975" s="204" t="s">
        <v>96</v>
      </c>
      <c r="E7975" s="204" t="s">
        <v>712</v>
      </c>
      <c r="F7975" s="205">
        <v>795</v>
      </c>
      <c r="G7975" s="205">
        <v>1077</v>
      </c>
      <c r="H7975">
        <f t="shared" si="138"/>
        <v>2014</v>
      </c>
    </row>
    <row r="7976" spans="1:8" x14ac:dyDescent="0.3">
      <c r="A7976" s="203">
        <v>41845</v>
      </c>
      <c r="B7976" s="204" t="s">
        <v>717</v>
      </c>
      <c r="C7976" s="204" t="s">
        <v>719</v>
      </c>
      <c r="D7976" s="204" t="s">
        <v>96</v>
      </c>
      <c r="E7976" s="204" t="s">
        <v>712</v>
      </c>
      <c r="F7976" s="205">
        <v>676</v>
      </c>
      <c r="G7976" s="205">
        <v>582</v>
      </c>
      <c r="H7976">
        <f t="shared" si="138"/>
        <v>2014</v>
      </c>
    </row>
    <row r="7977" spans="1:8" x14ac:dyDescent="0.3">
      <c r="A7977" s="203">
        <v>41845</v>
      </c>
      <c r="B7977" s="204" t="s">
        <v>134</v>
      </c>
      <c r="C7977" s="204" t="s">
        <v>134</v>
      </c>
      <c r="D7977" s="204" t="s">
        <v>711</v>
      </c>
      <c r="E7977" s="204" t="s">
        <v>721</v>
      </c>
      <c r="F7977" s="205">
        <v>6679</v>
      </c>
      <c r="G7977" s="205">
        <v>6726</v>
      </c>
      <c r="H7977">
        <f t="shared" si="138"/>
        <v>2014</v>
      </c>
    </row>
    <row r="7978" spans="1:8" x14ac:dyDescent="0.3">
      <c r="A7978" s="203">
        <v>41845</v>
      </c>
      <c r="B7978" s="204" t="s">
        <v>509</v>
      </c>
      <c r="C7978" s="204" t="s">
        <v>713</v>
      </c>
      <c r="D7978" s="204" t="s">
        <v>96</v>
      </c>
      <c r="E7978" s="204" t="s">
        <v>721</v>
      </c>
      <c r="F7978" s="205">
        <v>4255.9000000000005</v>
      </c>
      <c r="G7978" s="205">
        <v>2469.5</v>
      </c>
      <c r="H7978">
        <f t="shared" si="138"/>
        <v>2014</v>
      </c>
    </row>
    <row r="7979" spans="1:8" x14ac:dyDescent="0.3">
      <c r="A7979" s="203">
        <v>41845</v>
      </c>
      <c r="B7979" s="204" t="s">
        <v>509</v>
      </c>
      <c r="C7979" s="204" t="s">
        <v>714</v>
      </c>
      <c r="D7979" s="204" t="s">
        <v>96</v>
      </c>
      <c r="E7979" s="204" t="s">
        <v>721</v>
      </c>
      <c r="F7979" s="205">
        <v>400</v>
      </c>
      <c r="G7979" s="205">
        <v>605</v>
      </c>
      <c r="H7979">
        <f t="shared" si="138"/>
        <v>2014</v>
      </c>
    </row>
    <row r="7980" spans="1:8" x14ac:dyDescent="0.3">
      <c r="A7980" s="203">
        <v>41845</v>
      </c>
      <c r="B7980" s="204" t="s">
        <v>509</v>
      </c>
      <c r="C7980" s="204" t="s">
        <v>715</v>
      </c>
      <c r="D7980" s="204" t="s">
        <v>96</v>
      </c>
      <c r="E7980" s="204" t="s">
        <v>721</v>
      </c>
      <c r="F7980" s="205">
        <v>0</v>
      </c>
      <c r="G7980" s="205">
        <v>3336</v>
      </c>
      <c r="H7980">
        <f t="shared" si="138"/>
        <v>2014</v>
      </c>
    </row>
    <row r="7981" spans="1:8" x14ac:dyDescent="0.3">
      <c r="A7981" s="203">
        <v>41845</v>
      </c>
      <c r="B7981" s="204" t="s">
        <v>716</v>
      </c>
      <c r="C7981" s="204" t="s">
        <v>716</v>
      </c>
      <c r="D7981" s="204" t="s">
        <v>96</v>
      </c>
      <c r="E7981" s="204" t="s">
        <v>721</v>
      </c>
      <c r="F7981" s="205">
        <v>1356</v>
      </c>
      <c r="G7981" s="205">
        <v>1534</v>
      </c>
      <c r="H7981">
        <f t="shared" si="138"/>
        <v>2014</v>
      </c>
    </row>
    <row r="7982" spans="1:8" x14ac:dyDescent="0.3">
      <c r="A7982" s="203">
        <v>41845</v>
      </c>
      <c r="B7982" s="204" t="s">
        <v>717</v>
      </c>
      <c r="C7982" s="204" t="s">
        <v>718</v>
      </c>
      <c r="D7982" s="204" t="s">
        <v>96</v>
      </c>
      <c r="E7982" s="204" t="s">
        <v>721</v>
      </c>
      <c r="F7982" s="205">
        <v>637</v>
      </c>
      <c r="G7982" s="205">
        <v>800</v>
      </c>
      <c r="H7982">
        <f t="shared" si="138"/>
        <v>2014</v>
      </c>
    </row>
    <row r="7983" spans="1:8" x14ac:dyDescent="0.3">
      <c r="A7983" s="203">
        <v>41845</v>
      </c>
      <c r="B7983" s="204" t="s">
        <v>717</v>
      </c>
      <c r="C7983" s="204" t="s">
        <v>719</v>
      </c>
      <c r="D7983" s="204" t="s">
        <v>96</v>
      </c>
      <c r="E7983" s="204" t="s">
        <v>721</v>
      </c>
      <c r="F7983" s="205">
        <v>619</v>
      </c>
      <c r="G7983" s="205">
        <v>1242</v>
      </c>
      <c r="H7983">
        <f t="shared" si="138"/>
        <v>2014</v>
      </c>
    </row>
    <row r="7984" spans="1:8" x14ac:dyDescent="0.3">
      <c r="A7984" s="203">
        <v>41845</v>
      </c>
      <c r="B7984" s="204" t="s">
        <v>720</v>
      </c>
      <c r="C7984" s="204" t="s">
        <v>720</v>
      </c>
      <c r="D7984" s="204" t="s">
        <v>96</v>
      </c>
      <c r="E7984" s="204" t="s">
        <v>712</v>
      </c>
      <c r="F7984" s="205">
        <v>180</v>
      </c>
      <c r="G7984" s="205">
        <v>377</v>
      </c>
      <c r="H7984">
        <f t="shared" si="138"/>
        <v>2014</v>
      </c>
    </row>
    <row r="7985" spans="1:8" x14ac:dyDescent="0.3">
      <c r="A7985" s="203">
        <v>41845</v>
      </c>
      <c r="B7985" s="204" t="s">
        <v>720</v>
      </c>
      <c r="C7985" s="204" t="s">
        <v>720</v>
      </c>
      <c r="D7985" s="204" t="s">
        <v>96</v>
      </c>
      <c r="E7985" s="204" t="s">
        <v>721</v>
      </c>
      <c r="F7985" s="205">
        <v>-27</v>
      </c>
      <c r="G7985" s="205">
        <v>764</v>
      </c>
      <c r="H7985">
        <f t="shared" si="138"/>
        <v>2014</v>
      </c>
    </row>
    <row r="7986" spans="1:8" x14ac:dyDescent="0.3">
      <c r="A7986" s="203">
        <v>41852</v>
      </c>
      <c r="B7986" s="204" t="s">
        <v>134</v>
      </c>
      <c r="C7986" s="204" t="s">
        <v>134</v>
      </c>
      <c r="D7986" s="204" t="s">
        <v>711</v>
      </c>
      <c r="E7986" s="204" t="s">
        <v>712</v>
      </c>
      <c r="F7986" s="205">
        <v>5274</v>
      </c>
      <c r="G7986" s="205">
        <v>8445</v>
      </c>
      <c r="H7986">
        <f t="shared" si="138"/>
        <v>2014</v>
      </c>
    </row>
    <row r="7987" spans="1:8" x14ac:dyDescent="0.3">
      <c r="A7987" s="203">
        <v>41852</v>
      </c>
      <c r="B7987" s="204" t="s">
        <v>509</v>
      </c>
      <c r="C7987" s="204" t="s">
        <v>713</v>
      </c>
      <c r="D7987" s="204" t="s">
        <v>96</v>
      </c>
      <c r="E7987" s="204" t="s">
        <v>712</v>
      </c>
      <c r="F7987" s="205">
        <v>2093.3000000000002</v>
      </c>
      <c r="G7987" s="205">
        <v>2097.3000000000002</v>
      </c>
      <c r="H7987">
        <f t="shared" si="138"/>
        <v>2014</v>
      </c>
    </row>
    <row r="7988" spans="1:8" x14ac:dyDescent="0.3">
      <c r="A7988" s="203">
        <v>41852</v>
      </c>
      <c r="B7988" s="204" t="s">
        <v>509</v>
      </c>
      <c r="C7988" s="204" t="s">
        <v>714</v>
      </c>
      <c r="D7988" s="204" t="s">
        <v>96</v>
      </c>
      <c r="E7988" s="204" t="s">
        <v>712</v>
      </c>
      <c r="F7988" s="205">
        <v>443</v>
      </c>
      <c r="G7988" s="205">
        <v>699</v>
      </c>
      <c r="H7988">
        <f t="shared" si="138"/>
        <v>2014</v>
      </c>
    </row>
    <row r="7989" spans="1:8" x14ac:dyDescent="0.3">
      <c r="A7989" s="203">
        <v>41852</v>
      </c>
      <c r="B7989" s="204" t="s">
        <v>509</v>
      </c>
      <c r="C7989" s="204" t="s">
        <v>715</v>
      </c>
      <c r="D7989" s="204" t="s">
        <v>96</v>
      </c>
      <c r="E7989" s="204" t="s">
        <v>712</v>
      </c>
      <c r="F7989" s="205">
        <v>0</v>
      </c>
      <c r="G7989" s="205">
        <v>1960</v>
      </c>
      <c r="H7989">
        <f t="shared" si="138"/>
        <v>2014</v>
      </c>
    </row>
    <row r="7990" spans="1:8" x14ac:dyDescent="0.3">
      <c r="A7990" s="203">
        <v>41852</v>
      </c>
      <c r="B7990" s="204" t="s">
        <v>716</v>
      </c>
      <c r="C7990" s="204" t="s">
        <v>716</v>
      </c>
      <c r="D7990" s="204" t="s">
        <v>96</v>
      </c>
      <c r="E7990" s="204" t="s">
        <v>712</v>
      </c>
      <c r="F7990" s="205">
        <v>691</v>
      </c>
      <c r="G7990" s="205">
        <v>1430</v>
      </c>
      <c r="H7990">
        <f t="shared" si="138"/>
        <v>2014</v>
      </c>
    </row>
    <row r="7991" spans="1:8" x14ac:dyDescent="0.3">
      <c r="A7991" s="203">
        <v>41852</v>
      </c>
      <c r="B7991" s="204" t="s">
        <v>717</v>
      </c>
      <c r="C7991" s="204" t="s">
        <v>718</v>
      </c>
      <c r="D7991" s="204" t="s">
        <v>96</v>
      </c>
      <c r="E7991" s="204" t="s">
        <v>712</v>
      </c>
      <c r="F7991" s="205">
        <v>994</v>
      </c>
      <c r="G7991" s="205">
        <v>1157</v>
      </c>
      <c r="H7991">
        <f t="shared" si="138"/>
        <v>2014</v>
      </c>
    </row>
    <row r="7992" spans="1:8" x14ac:dyDescent="0.3">
      <c r="A7992" s="203">
        <v>41852</v>
      </c>
      <c r="B7992" s="204" t="s">
        <v>717</v>
      </c>
      <c r="C7992" s="204" t="s">
        <v>719</v>
      </c>
      <c r="D7992" s="204" t="s">
        <v>96</v>
      </c>
      <c r="E7992" s="204" t="s">
        <v>712</v>
      </c>
      <c r="F7992" s="205">
        <v>240</v>
      </c>
      <c r="G7992" s="205">
        <v>461</v>
      </c>
      <c r="H7992">
        <f t="shared" si="138"/>
        <v>2014</v>
      </c>
    </row>
    <row r="7993" spans="1:8" x14ac:dyDescent="0.3">
      <c r="A7993" s="203">
        <v>41852</v>
      </c>
      <c r="B7993" s="204" t="s">
        <v>134</v>
      </c>
      <c r="C7993" s="204" t="s">
        <v>134</v>
      </c>
      <c r="D7993" s="204" t="s">
        <v>711</v>
      </c>
      <c r="E7993" s="204" t="s">
        <v>721</v>
      </c>
      <c r="F7993" s="205">
        <v>6892</v>
      </c>
      <c r="G7993" s="205">
        <v>6657</v>
      </c>
      <c r="H7993">
        <f t="shared" si="138"/>
        <v>2014</v>
      </c>
    </row>
    <row r="7994" spans="1:8" x14ac:dyDescent="0.3">
      <c r="A7994" s="203">
        <v>41852</v>
      </c>
      <c r="B7994" s="204" t="s">
        <v>509</v>
      </c>
      <c r="C7994" s="204" t="s">
        <v>713</v>
      </c>
      <c r="D7994" s="204" t="s">
        <v>96</v>
      </c>
      <c r="E7994" s="204" t="s">
        <v>721</v>
      </c>
      <c r="F7994" s="205">
        <v>4441.8</v>
      </c>
      <c r="G7994" s="205">
        <v>2634.5</v>
      </c>
      <c r="H7994">
        <f t="shared" si="138"/>
        <v>2014</v>
      </c>
    </row>
    <row r="7995" spans="1:8" x14ac:dyDescent="0.3">
      <c r="A7995" s="203">
        <v>41852</v>
      </c>
      <c r="B7995" s="204" t="s">
        <v>509</v>
      </c>
      <c r="C7995" s="204" t="s">
        <v>714</v>
      </c>
      <c r="D7995" s="204" t="s">
        <v>96</v>
      </c>
      <c r="E7995" s="204" t="s">
        <v>721</v>
      </c>
      <c r="F7995" s="205">
        <v>322</v>
      </c>
      <c r="G7995" s="205">
        <v>487</v>
      </c>
      <c r="H7995">
        <f t="shared" si="138"/>
        <v>2014</v>
      </c>
    </row>
    <row r="7996" spans="1:8" x14ac:dyDescent="0.3">
      <c r="A7996" s="203">
        <v>41852</v>
      </c>
      <c r="B7996" s="204" t="s">
        <v>509</v>
      </c>
      <c r="C7996" s="204" t="s">
        <v>715</v>
      </c>
      <c r="D7996" s="204" t="s">
        <v>96</v>
      </c>
      <c r="E7996" s="204" t="s">
        <v>721</v>
      </c>
      <c r="F7996" s="205">
        <v>0</v>
      </c>
      <c r="G7996" s="205">
        <v>3231</v>
      </c>
      <c r="H7996">
        <f t="shared" si="138"/>
        <v>2014</v>
      </c>
    </row>
    <row r="7997" spans="1:8" x14ac:dyDescent="0.3">
      <c r="A7997" s="203">
        <v>41852</v>
      </c>
      <c r="B7997" s="204" t="s">
        <v>716</v>
      </c>
      <c r="C7997" s="204" t="s">
        <v>716</v>
      </c>
      <c r="D7997" s="204" t="s">
        <v>96</v>
      </c>
      <c r="E7997" s="204" t="s">
        <v>721</v>
      </c>
      <c r="F7997" s="205">
        <v>1293</v>
      </c>
      <c r="G7997" s="205">
        <v>1597</v>
      </c>
      <c r="H7997">
        <f t="shared" si="138"/>
        <v>2014</v>
      </c>
    </row>
    <row r="7998" spans="1:8" x14ac:dyDescent="0.3">
      <c r="A7998" s="203">
        <v>41852</v>
      </c>
      <c r="B7998" s="204" t="s">
        <v>717</v>
      </c>
      <c r="C7998" s="204" t="s">
        <v>718</v>
      </c>
      <c r="D7998" s="204" t="s">
        <v>96</v>
      </c>
      <c r="E7998" s="204" t="s">
        <v>721</v>
      </c>
      <c r="F7998" s="205">
        <v>789</v>
      </c>
      <c r="G7998" s="205">
        <v>928</v>
      </c>
      <c r="H7998">
        <f t="shared" si="138"/>
        <v>2014</v>
      </c>
    </row>
    <row r="7999" spans="1:8" x14ac:dyDescent="0.3">
      <c r="A7999" s="203">
        <v>41852</v>
      </c>
      <c r="B7999" s="204" t="s">
        <v>717</v>
      </c>
      <c r="C7999" s="204" t="s">
        <v>719</v>
      </c>
      <c r="D7999" s="204" t="s">
        <v>96</v>
      </c>
      <c r="E7999" s="204" t="s">
        <v>721</v>
      </c>
      <c r="F7999" s="205">
        <v>498</v>
      </c>
      <c r="G7999" s="205">
        <v>1319</v>
      </c>
      <c r="H7999">
        <f t="shared" si="138"/>
        <v>2014</v>
      </c>
    </row>
    <row r="8000" spans="1:8" x14ac:dyDescent="0.3">
      <c r="A8000" s="203">
        <v>41852</v>
      </c>
      <c r="B8000" s="204" t="s">
        <v>720</v>
      </c>
      <c r="C8000" s="204" t="s">
        <v>720</v>
      </c>
      <c r="D8000" s="204" t="s">
        <v>96</v>
      </c>
      <c r="E8000" s="204" t="s">
        <v>712</v>
      </c>
      <c r="F8000" s="205">
        <v>240</v>
      </c>
      <c r="G8000" s="205">
        <v>513</v>
      </c>
      <c r="H8000">
        <f t="shared" si="138"/>
        <v>2014</v>
      </c>
    </row>
    <row r="8001" spans="1:8" x14ac:dyDescent="0.3">
      <c r="A8001" s="203">
        <v>41852</v>
      </c>
      <c r="B8001" s="204" t="s">
        <v>720</v>
      </c>
      <c r="C8001" s="204" t="s">
        <v>720</v>
      </c>
      <c r="D8001" s="204" t="s">
        <v>96</v>
      </c>
      <c r="E8001" s="204" t="s">
        <v>721</v>
      </c>
      <c r="F8001" s="205">
        <v>-21</v>
      </c>
      <c r="G8001" s="205">
        <v>687</v>
      </c>
      <c r="H8001">
        <f t="shared" si="138"/>
        <v>2014</v>
      </c>
    </row>
    <row r="8002" spans="1:8" x14ac:dyDescent="0.3">
      <c r="A8002" s="203">
        <v>41859</v>
      </c>
      <c r="B8002" s="204" t="s">
        <v>134</v>
      </c>
      <c r="C8002" s="204" t="s">
        <v>134</v>
      </c>
      <c r="D8002" s="204" t="s">
        <v>711</v>
      </c>
      <c r="E8002" s="204" t="s">
        <v>712</v>
      </c>
      <c r="F8002" s="205">
        <v>5454</v>
      </c>
      <c r="G8002" s="205">
        <v>9105</v>
      </c>
      <c r="H8002">
        <f t="shared" si="138"/>
        <v>2014</v>
      </c>
    </row>
    <row r="8003" spans="1:8" x14ac:dyDescent="0.3">
      <c r="A8003" s="203">
        <v>41859</v>
      </c>
      <c r="B8003" s="204" t="s">
        <v>509</v>
      </c>
      <c r="C8003" s="204" t="s">
        <v>713</v>
      </c>
      <c r="D8003" s="204" t="s">
        <v>96</v>
      </c>
      <c r="E8003" s="204" t="s">
        <v>712</v>
      </c>
      <c r="F8003" s="205">
        <v>2723.6000000000004</v>
      </c>
      <c r="G8003" s="205">
        <v>2323.4</v>
      </c>
      <c r="H8003">
        <f t="shared" ref="H8003:H8066" si="139">YEAR(A8003)</f>
        <v>2014</v>
      </c>
    </row>
    <row r="8004" spans="1:8" x14ac:dyDescent="0.3">
      <c r="A8004" s="203">
        <v>41859</v>
      </c>
      <c r="B8004" s="204" t="s">
        <v>509</v>
      </c>
      <c r="C8004" s="204" t="s">
        <v>714</v>
      </c>
      <c r="D8004" s="204" t="s">
        <v>96</v>
      </c>
      <c r="E8004" s="204" t="s">
        <v>712</v>
      </c>
      <c r="F8004" s="205">
        <v>287</v>
      </c>
      <c r="G8004" s="205">
        <v>653</v>
      </c>
      <c r="H8004">
        <f t="shared" si="139"/>
        <v>2014</v>
      </c>
    </row>
    <row r="8005" spans="1:8" x14ac:dyDescent="0.3">
      <c r="A8005" s="203">
        <v>41859</v>
      </c>
      <c r="B8005" s="204" t="s">
        <v>509</v>
      </c>
      <c r="C8005" s="204" t="s">
        <v>715</v>
      </c>
      <c r="D8005" s="204" t="s">
        <v>96</v>
      </c>
      <c r="E8005" s="204" t="s">
        <v>712</v>
      </c>
      <c r="F8005" s="205">
        <v>0</v>
      </c>
      <c r="G8005" s="205">
        <v>2196</v>
      </c>
      <c r="H8005">
        <f t="shared" si="139"/>
        <v>2014</v>
      </c>
    </row>
    <row r="8006" spans="1:8" x14ac:dyDescent="0.3">
      <c r="A8006" s="203">
        <v>41859</v>
      </c>
      <c r="B8006" s="204" t="s">
        <v>716</v>
      </c>
      <c r="C8006" s="204" t="s">
        <v>716</v>
      </c>
      <c r="D8006" s="204" t="s">
        <v>96</v>
      </c>
      <c r="E8006" s="204" t="s">
        <v>712</v>
      </c>
      <c r="F8006" s="205">
        <v>758</v>
      </c>
      <c r="G8006" s="205">
        <v>1329</v>
      </c>
      <c r="H8006">
        <f t="shared" si="139"/>
        <v>2014</v>
      </c>
    </row>
    <row r="8007" spans="1:8" x14ac:dyDescent="0.3">
      <c r="A8007" s="203">
        <v>41859</v>
      </c>
      <c r="B8007" s="204" t="s">
        <v>717</v>
      </c>
      <c r="C8007" s="204" t="s">
        <v>718</v>
      </c>
      <c r="D8007" s="204" t="s">
        <v>96</v>
      </c>
      <c r="E8007" s="204" t="s">
        <v>712</v>
      </c>
      <c r="F8007" s="205">
        <v>809</v>
      </c>
      <c r="G8007" s="205">
        <v>987</v>
      </c>
      <c r="H8007">
        <f t="shared" si="139"/>
        <v>2014</v>
      </c>
    </row>
    <row r="8008" spans="1:8" x14ac:dyDescent="0.3">
      <c r="A8008" s="203">
        <v>41859</v>
      </c>
      <c r="B8008" s="204" t="s">
        <v>717</v>
      </c>
      <c r="C8008" s="204" t="s">
        <v>719</v>
      </c>
      <c r="D8008" s="204" t="s">
        <v>96</v>
      </c>
      <c r="E8008" s="204" t="s">
        <v>712</v>
      </c>
      <c r="F8008" s="205">
        <v>654</v>
      </c>
      <c r="G8008" s="205">
        <v>486</v>
      </c>
      <c r="H8008">
        <f t="shared" si="139"/>
        <v>2014</v>
      </c>
    </row>
    <row r="8009" spans="1:8" x14ac:dyDescent="0.3">
      <c r="A8009" s="203">
        <v>41859</v>
      </c>
      <c r="B8009" s="204" t="s">
        <v>134</v>
      </c>
      <c r="C8009" s="204" t="s">
        <v>134</v>
      </c>
      <c r="D8009" s="204" t="s">
        <v>711</v>
      </c>
      <c r="E8009" s="204" t="s">
        <v>721</v>
      </c>
      <c r="F8009" s="205">
        <v>6404</v>
      </c>
      <c r="G8009" s="205">
        <v>6609</v>
      </c>
      <c r="H8009">
        <f t="shared" si="139"/>
        <v>2014</v>
      </c>
    </row>
    <row r="8010" spans="1:8" x14ac:dyDescent="0.3">
      <c r="A8010" s="203">
        <v>41859</v>
      </c>
      <c r="B8010" s="204" t="s">
        <v>509</v>
      </c>
      <c r="C8010" s="204" t="s">
        <v>713</v>
      </c>
      <c r="D8010" s="204" t="s">
        <v>96</v>
      </c>
      <c r="E8010" s="204" t="s">
        <v>721</v>
      </c>
      <c r="F8010" s="205">
        <v>4083.2000000000003</v>
      </c>
      <c r="G8010" s="205">
        <v>2616.9</v>
      </c>
      <c r="H8010">
        <f t="shared" si="139"/>
        <v>2014</v>
      </c>
    </row>
    <row r="8011" spans="1:8" x14ac:dyDescent="0.3">
      <c r="A8011" s="203">
        <v>41859</v>
      </c>
      <c r="B8011" s="204" t="s">
        <v>509</v>
      </c>
      <c r="C8011" s="204" t="s">
        <v>714</v>
      </c>
      <c r="D8011" s="204" t="s">
        <v>96</v>
      </c>
      <c r="E8011" s="204" t="s">
        <v>721</v>
      </c>
      <c r="F8011" s="205">
        <v>331</v>
      </c>
      <c r="G8011" s="205">
        <v>379</v>
      </c>
      <c r="H8011">
        <f t="shared" si="139"/>
        <v>2014</v>
      </c>
    </row>
    <row r="8012" spans="1:8" x14ac:dyDescent="0.3">
      <c r="A8012" s="203">
        <v>41859</v>
      </c>
      <c r="B8012" s="204" t="s">
        <v>509</v>
      </c>
      <c r="C8012" s="204" t="s">
        <v>715</v>
      </c>
      <c r="D8012" s="204" t="s">
        <v>96</v>
      </c>
      <c r="E8012" s="204" t="s">
        <v>721</v>
      </c>
      <c r="F8012" s="205">
        <v>0</v>
      </c>
      <c r="G8012" s="205">
        <v>3172</v>
      </c>
      <c r="H8012">
        <f t="shared" si="139"/>
        <v>2014</v>
      </c>
    </row>
    <row r="8013" spans="1:8" x14ac:dyDescent="0.3">
      <c r="A8013" s="203">
        <v>41859</v>
      </c>
      <c r="B8013" s="204" t="s">
        <v>716</v>
      </c>
      <c r="C8013" s="204" t="s">
        <v>716</v>
      </c>
      <c r="D8013" s="204" t="s">
        <v>96</v>
      </c>
      <c r="E8013" s="204" t="s">
        <v>721</v>
      </c>
      <c r="F8013" s="205">
        <v>1480</v>
      </c>
      <c r="G8013" s="205">
        <v>1592</v>
      </c>
      <c r="H8013">
        <f t="shared" si="139"/>
        <v>2014</v>
      </c>
    </row>
    <row r="8014" spans="1:8" x14ac:dyDescent="0.3">
      <c r="A8014" s="203">
        <v>41859</v>
      </c>
      <c r="B8014" s="204" t="s">
        <v>717</v>
      </c>
      <c r="C8014" s="204" t="s">
        <v>718</v>
      </c>
      <c r="D8014" s="204" t="s">
        <v>96</v>
      </c>
      <c r="E8014" s="204" t="s">
        <v>721</v>
      </c>
      <c r="F8014" s="205">
        <v>715</v>
      </c>
      <c r="G8014" s="205">
        <v>668</v>
      </c>
      <c r="H8014">
        <f t="shared" si="139"/>
        <v>2014</v>
      </c>
    </row>
    <row r="8015" spans="1:8" x14ac:dyDescent="0.3">
      <c r="A8015" s="203">
        <v>41859</v>
      </c>
      <c r="B8015" s="204" t="s">
        <v>717</v>
      </c>
      <c r="C8015" s="204" t="s">
        <v>719</v>
      </c>
      <c r="D8015" s="204" t="s">
        <v>96</v>
      </c>
      <c r="E8015" s="204" t="s">
        <v>721</v>
      </c>
      <c r="F8015" s="205">
        <v>493</v>
      </c>
      <c r="G8015" s="205">
        <v>1297</v>
      </c>
      <c r="H8015">
        <f t="shared" si="139"/>
        <v>2014</v>
      </c>
    </row>
    <row r="8016" spans="1:8" x14ac:dyDescent="0.3">
      <c r="A8016" s="203">
        <v>41859</v>
      </c>
      <c r="B8016" s="204" t="s">
        <v>720</v>
      </c>
      <c r="C8016" s="204" t="s">
        <v>720</v>
      </c>
      <c r="D8016" s="204" t="s">
        <v>96</v>
      </c>
      <c r="E8016" s="204" t="s">
        <v>712</v>
      </c>
      <c r="F8016" s="205">
        <v>231</v>
      </c>
      <c r="G8016" s="205">
        <v>439</v>
      </c>
      <c r="H8016">
        <f t="shared" si="139"/>
        <v>2014</v>
      </c>
    </row>
    <row r="8017" spans="1:8" x14ac:dyDescent="0.3">
      <c r="A8017" s="203">
        <v>41859</v>
      </c>
      <c r="B8017" s="204" t="s">
        <v>720</v>
      </c>
      <c r="C8017" s="204" t="s">
        <v>720</v>
      </c>
      <c r="D8017" s="204" t="s">
        <v>96</v>
      </c>
      <c r="E8017" s="204" t="s">
        <v>721</v>
      </c>
      <c r="F8017" s="205">
        <v>143</v>
      </c>
      <c r="G8017" s="205">
        <v>845</v>
      </c>
      <c r="H8017">
        <f t="shared" si="139"/>
        <v>2014</v>
      </c>
    </row>
    <row r="8018" spans="1:8" x14ac:dyDescent="0.3">
      <c r="A8018" s="203">
        <v>41866</v>
      </c>
      <c r="B8018" s="204" t="s">
        <v>134</v>
      </c>
      <c r="C8018" s="204" t="s">
        <v>134</v>
      </c>
      <c r="D8018" s="204" t="s">
        <v>711</v>
      </c>
      <c r="E8018" s="204" t="s">
        <v>712</v>
      </c>
      <c r="F8018" s="205">
        <v>5389</v>
      </c>
      <c r="G8018" s="205">
        <v>9127</v>
      </c>
      <c r="H8018">
        <f t="shared" si="139"/>
        <v>2014</v>
      </c>
    </row>
    <row r="8019" spans="1:8" x14ac:dyDescent="0.3">
      <c r="A8019" s="203">
        <v>41866</v>
      </c>
      <c r="B8019" s="204" t="s">
        <v>509</v>
      </c>
      <c r="C8019" s="204" t="s">
        <v>713</v>
      </c>
      <c r="D8019" s="204" t="s">
        <v>96</v>
      </c>
      <c r="E8019" s="204" t="s">
        <v>712</v>
      </c>
      <c r="F8019" s="205">
        <v>2771.2000000000003</v>
      </c>
      <c r="G8019" s="205">
        <v>2451.3000000000002</v>
      </c>
      <c r="H8019">
        <f t="shared" si="139"/>
        <v>2014</v>
      </c>
    </row>
    <row r="8020" spans="1:8" x14ac:dyDescent="0.3">
      <c r="A8020" s="203">
        <v>41866</v>
      </c>
      <c r="B8020" s="204" t="s">
        <v>509</v>
      </c>
      <c r="C8020" s="204" t="s">
        <v>714</v>
      </c>
      <c r="D8020" s="204" t="s">
        <v>96</v>
      </c>
      <c r="E8020" s="204" t="s">
        <v>712</v>
      </c>
      <c r="F8020" s="205">
        <v>602</v>
      </c>
      <c r="G8020" s="205">
        <v>677</v>
      </c>
      <c r="H8020">
        <f t="shared" si="139"/>
        <v>2014</v>
      </c>
    </row>
    <row r="8021" spans="1:8" x14ac:dyDescent="0.3">
      <c r="A8021" s="203">
        <v>41866</v>
      </c>
      <c r="B8021" s="204" t="s">
        <v>509</v>
      </c>
      <c r="C8021" s="204" t="s">
        <v>715</v>
      </c>
      <c r="D8021" s="204" t="s">
        <v>96</v>
      </c>
      <c r="E8021" s="204" t="s">
        <v>712</v>
      </c>
      <c r="F8021" s="205">
        <v>0</v>
      </c>
      <c r="G8021" s="205">
        <v>2261</v>
      </c>
      <c r="H8021">
        <f t="shared" si="139"/>
        <v>2014</v>
      </c>
    </row>
    <row r="8022" spans="1:8" x14ac:dyDescent="0.3">
      <c r="A8022" s="203">
        <v>41866</v>
      </c>
      <c r="B8022" s="204" t="s">
        <v>716</v>
      </c>
      <c r="C8022" s="204" t="s">
        <v>716</v>
      </c>
      <c r="D8022" s="204" t="s">
        <v>96</v>
      </c>
      <c r="E8022" s="204" t="s">
        <v>712</v>
      </c>
      <c r="F8022" s="205">
        <v>796</v>
      </c>
      <c r="G8022" s="205">
        <v>1532</v>
      </c>
      <c r="H8022">
        <f t="shared" si="139"/>
        <v>2014</v>
      </c>
    </row>
    <row r="8023" spans="1:8" x14ac:dyDescent="0.3">
      <c r="A8023" s="203">
        <v>41866</v>
      </c>
      <c r="B8023" s="204" t="s">
        <v>717</v>
      </c>
      <c r="C8023" s="204" t="s">
        <v>718</v>
      </c>
      <c r="D8023" s="204" t="s">
        <v>96</v>
      </c>
      <c r="E8023" s="204" t="s">
        <v>712</v>
      </c>
      <c r="F8023" s="205">
        <v>1206</v>
      </c>
      <c r="G8023" s="205">
        <v>1317</v>
      </c>
      <c r="H8023">
        <f t="shared" si="139"/>
        <v>2014</v>
      </c>
    </row>
    <row r="8024" spans="1:8" x14ac:dyDescent="0.3">
      <c r="A8024" s="203">
        <v>41866</v>
      </c>
      <c r="B8024" s="204" t="s">
        <v>717</v>
      </c>
      <c r="C8024" s="204" t="s">
        <v>719</v>
      </c>
      <c r="D8024" s="204" t="s">
        <v>96</v>
      </c>
      <c r="E8024" s="204" t="s">
        <v>712</v>
      </c>
      <c r="F8024" s="205">
        <v>161</v>
      </c>
      <c r="G8024" s="205">
        <v>384</v>
      </c>
      <c r="H8024">
        <f t="shared" si="139"/>
        <v>2014</v>
      </c>
    </row>
    <row r="8025" spans="1:8" x14ac:dyDescent="0.3">
      <c r="A8025" s="203">
        <v>41866</v>
      </c>
      <c r="B8025" s="204" t="s">
        <v>134</v>
      </c>
      <c r="C8025" s="204" t="s">
        <v>134</v>
      </c>
      <c r="D8025" s="204" t="s">
        <v>711</v>
      </c>
      <c r="E8025" s="204" t="s">
        <v>721</v>
      </c>
      <c r="F8025" s="205">
        <v>6514</v>
      </c>
      <c r="G8025" s="205">
        <v>6592</v>
      </c>
      <c r="H8025">
        <f t="shared" si="139"/>
        <v>2014</v>
      </c>
    </row>
    <row r="8026" spans="1:8" x14ac:dyDescent="0.3">
      <c r="A8026" s="203">
        <v>41866</v>
      </c>
      <c r="B8026" s="204" t="s">
        <v>509</v>
      </c>
      <c r="C8026" s="204" t="s">
        <v>713</v>
      </c>
      <c r="D8026" s="204" t="s">
        <v>96</v>
      </c>
      <c r="E8026" s="204" t="s">
        <v>721</v>
      </c>
      <c r="F8026" s="205">
        <v>4011.7000000000003</v>
      </c>
      <c r="G8026" s="205">
        <v>2384.8000000000002</v>
      </c>
      <c r="H8026">
        <f t="shared" si="139"/>
        <v>2014</v>
      </c>
    </row>
    <row r="8027" spans="1:8" x14ac:dyDescent="0.3">
      <c r="A8027" s="203">
        <v>41866</v>
      </c>
      <c r="B8027" s="204" t="s">
        <v>509</v>
      </c>
      <c r="C8027" s="204" t="s">
        <v>714</v>
      </c>
      <c r="D8027" s="204" t="s">
        <v>96</v>
      </c>
      <c r="E8027" s="204" t="s">
        <v>721</v>
      </c>
      <c r="F8027" s="205">
        <v>521</v>
      </c>
      <c r="G8027" s="205">
        <v>515</v>
      </c>
      <c r="H8027">
        <f t="shared" si="139"/>
        <v>2014</v>
      </c>
    </row>
    <row r="8028" spans="1:8" x14ac:dyDescent="0.3">
      <c r="A8028" s="203">
        <v>41866</v>
      </c>
      <c r="B8028" s="204" t="s">
        <v>509</v>
      </c>
      <c r="C8028" s="204" t="s">
        <v>715</v>
      </c>
      <c r="D8028" s="204" t="s">
        <v>96</v>
      </c>
      <c r="E8028" s="204" t="s">
        <v>721</v>
      </c>
      <c r="F8028" s="205">
        <v>0</v>
      </c>
      <c r="G8028" s="205">
        <v>3161</v>
      </c>
      <c r="H8028">
        <f t="shared" si="139"/>
        <v>2014</v>
      </c>
    </row>
    <row r="8029" spans="1:8" x14ac:dyDescent="0.3">
      <c r="A8029" s="203">
        <v>41866</v>
      </c>
      <c r="B8029" s="204" t="s">
        <v>716</v>
      </c>
      <c r="C8029" s="204" t="s">
        <v>716</v>
      </c>
      <c r="D8029" s="204" t="s">
        <v>96</v>
      </c>
      <c r="E8029" s="204" t="s">
        <v>721</v>
      </c>
      <c r="F8029" s="205">
        <v>1204</v>
      </c>
      <c r="G8029" s="205">
        <v>1423</v>
      </c>
      <c r="H8029">
        <f t="shared" si="139"/>
        <v>2014</v>
      </c>
    </row>
    <row r="8030" spans="1:8" x14ac:dyDescent="0.3">
      <c r="A8030" s="203">
        <v>41866</v>
      </c>
      <c r="B8030" s="204" t="s">
        <v>717</v>
      </c>
      <c r="C8030" s="204" t="s">
        <v>718</v>
      </c>
      <c r="D8030" s="204" t="s">
        <v>96</v>
      </c>
      <c r="E8030" s="204" t="s">
        <v>721</v>
      </c>
      <c r="F8030" s="205">
        <v>906</v>
      </c>
      <c r="G8030" s="205">
        <v>799</v>
      </c>
      <c r="H8030">
        <f t="shared" si="139"/>
        <v>2014</v>
      </c>
    </row>
    <row r="8031" spans="1:8" x14ac:dyDescent="0.3">
      <c r="A8031" s="203">
        <v>41866</v>
      </c>
      <c r="B8031" s="204" t="s">
        <v>717</v>
      </c>
      <c r="C8031" s="204" t="s">
        <v>719</v>
      </c>
      <c r="D8031" s="204" t="s">
        <v>96</v>
      </c>
      <c r="E8031" s="204" t="s">
        <v>721</v>
      </c>
      <c r="F8031" s="205">
        <v>479</v>
      </c>
      <c r="G8031" s="205">
        <v>1226</v>
      </c>
      <c r="H8031">
        <f t="shared" si="139"/>
        <v>2014</v>
      </c>
    </row>
    <row r="8032" spans="1:8" x14ac:dyDescent="0.3">
      <c r="A8032" s="203">
        <v>41866</v>
      </c>
      <c r="B8032" s="204" t="s">
        <v>720</v>
      </c>
      <c r="C8032" s="204" t="s">
        <v>720</v>
      </c>
      <c r="D8032" s="204" t="s">
        <v>96</v>
      </c>
      <c r="E8032" s="204" t="s">
        <v>712</v>
      </c>
      <c r="F8032" s="205">
        <v>259</v>
      </c>
      <c r="G8032" s="205">
        <v>632</v>
      </c>
      <c r="H8032">
        <f t="shared" si="139"/>
        <v>2014</v>
      </c>
    </row>
    <row r="8033" spans="1:8" x14ac:dyDescent="0.3">
      <c r="A8033" s="203">
        <v>41866</v>
      </c>
      <c r="B8033" s="204" t="s">
        <v>720</v>
      </c>
      <c r="C8033" s="204" t="s">
        <v>720</v>
      </c>
      <c r="D8033" s="204" t="s">
        <v>96</v>
      </c>
      <c r="E8033" s="204" t="s">
        <v>721</v>
      </c>
      <c r="F8033" s="205">
        <v>53</v>
      </c>
      <c r="G8033" s="205">
        <v>783</v>
      </c>
      <c r="H8033">
        <f t="shared" si="139"/>
        <v>2014</v>
      </c>
    </row>
    <row r="8034" spans="1:8" x14ac:dyDescent="0.3">
      <c r="A8034" s="203">
        <v>41873</v>
      </c>
      <c r="B8034" s="204" t="s">
        <v>134</v>
      </c>
      <c r="C8034" s="204" t="s">
        <v>134</v>
      </c>
      <c r="D8034" s="204" t="s">
        <v>711</v>
      </c>
      <c r="E8034" s="204" t="s">
        <v>712</v>
      </c>
      <c r="F8034" s="205">
        <v>5389</v>
      </c>
      <c r="G8034" s="205">
        <v>8610</v>
      </c>
      <c r="H8034">
        <f t="shared" si="139"/>
        <v>2014</v>
      </c>
    </row>
    <row r="8035" spans="1:8" x14ac:dyDescent="0.3">
      <c r="A8035" s="203">
        <v>41873</v>
      </c>
      <c r="B8035" s="204" t="s">
        <v>509</v>
      </c>
      <c r="C8035" s="204" t="s">
        <v>713</v>
      </c>
      <c r="D8035" s="204" t="s">
        <v>96</v>
      </c>
      <c r="E8035" s="204" t="s">
        <v>712</v>
      </c>
      <c r="F8035" s="205">
        <v>2825.7000000000003</v>
      </c>
      <c r="G8035" s="205">
        <v>2298.6000000000004</v>
      </c>
      <c r="H8035">
        <f t="shared" si="139"/>
        <v>2014</v>
      </c>
    </row>
    <row r="8036" spans="1:8" x14ac:dyDescent="0.3">
      <c r="A8036" s="203">
        <v>41873</v>
      </c>
      <c r="B8036" s="204" t="s">
        <v>509</v>
      </c>
      <c r="C8036" s="204" t="s">
        <v>714</v>
      </c>
      <c r="D8036" s="204" t="s">
        <v>96</v>
      </c>
      <c r="E8036" s="204" t="s">
        <v>712</v>
      </c>
      <c r="F8036" s="205">
        <v>446</v>
      </c>
      <c r="G8036" s="205">
        <v>576</v>
      </c>
      <c r="H8036">
        <f t="shared" si="139"/>
        <v>2014</v>
      </c>
    </row>
    <row r="8037" spans="1:8" x14ac:dyDescent="0.3">
      <c r="A8037" s="203">
        <v>41873</v>
      </c>
      <c r="B8037" s="204" t="s">
        <v>509</v>
      </c>
      <c r="C8037" s="204" t="s">
        <v>715</v>
      </c>
      <c r="D8037" s="204" t="s">
        <v>96</v>
      </c>
      <c r="E8037" s="204" t="s">
        <v>712</v>
      </c>
      <c r="F8037" s="205">
        <v>0</v>
      </c>
      <c r="G8037" s="205">
        <v>2277</v>
      </c>
      <c r="H8037">
        <f t="shared" si="139"/>
        <v>2014</v>
      </c>
    </row>
    <row r="8038" spans="1:8" x14ac:dyDescent="0.3">
      <c r="A8038" s="203">
        <v>41873</v>
      </c>
      <c r="B8038" s="204" t="s">
        <v>716</v>
      </c>
      <c r="C8038" s="204" t="s">
        <v>716</v>
      </c>
      <c r="D8038" s="204" t="s">
        <v>96</v>
      </c>
      <c r="E8038" s="204" t="s">
        <v>712</v>
      </c>
      <c r="F8038" s="205">
        <v>776</v>
      </c>
      <c r="G8038" s="205">
        <v>1664</v>
      </c>
      <c r="H8038">
        <f t="shared" si="139"/>
        <v>2014</v>
      </c>
    </row>
    <row r="8039" spans="1:8" x14ac:dyDescent="0.3">
      <c r="A8039" s="203">
        <v>41873</v>
      </c>
      <c r="B8039" s="204" t="s">
        <v>717</v>
      </c>
      <c r="C8039" s="204" t="s">
        <v>718</v>
      </c>
      <c r="D8039" s="204" t="s">
        <v>96</v>
      </c>
      <c r="E8039" s="204" t="s">
        <v>712</v>
      </c>
      <c r="F8039" s="205">
        <v>904</v>
      </c>
      <c r="G8039" s="205">
        <v>1180</v>
      </c>
      <c r="H8039">
        <f t="shared" si="139"/>
        <v>2014</v>
      </c>
    </row>
    <row r="8040" spans="1:8" x14ac:dyDescent="0.3">
      <c r="A8040" s="203">
        <v>41873</v>
      </c>
      <c r="B8040" s="204" t="s">
        <v>717</v>
      </c>
      <c r="C8040" s="204" t="s">
        <v>719</v>
      </c>
      <c r="D8040" s="204" t="s">
        <v>96</v>
      </c>
      <c r="E8040" s="204" t="s">
        <v>712</v>
      </c>
      <c r="F8040" s="205">
        <v>316</v>
      </c>
      <c r="G8040" s="205">
        <v>308</v>
      </c>
      <c r="H8040">
        <f t="shared" si="139"/>
        <v>2014</v>
      </c>
    </row>
    <row r="8041" spans="1:8" x14ac:dyDescent="0.3">
      <c r="A8041" s="203">
        <v>41873</v>
      </c>
      <c r="B8041" s="204" t="s">
        <v>134</v>
      </c>
      <c r="C8041" s="204" t="s">
        <v>134</v>
      </c>
      <c r="D8041" s="204" t="s">
        <v>711</v>
      </c>
      <c r="E8041" s="204" t="s">
        <v>721</v>
      </c>
      <c r="F8041" s="205">
        <v>6518</v>
      </c>
      <c r="G8041" s="205">
        <v>6590</v>
      </c>
      <c r="H8041">
        <f t="shared" si="139"/>
        <v>2014</v>
      </c>
    </row>
    <row r="8042" spans="1:8" x14ac:dyDescent="0.3">
      <c r="A8042" s="203">
        <v>41873</v>
      </c>
      <c r="B8042" s="204" t="s">
        <v>509</v>
      </c>
      <c r="C8042" s="204" t="s">
        <v>713</v>
      </c>
      <c r="D8042" s="204" t="s">
        <v>96</v>
      </c>
      <c r="E8042" s="204" t="s">
        <v>721</v>
      </c>
      <c r="F8042" s="205">
        <v>3318.7000000000003</v>
      </c>
      <c r="G8042" s="205">
        <v>2248.4</v>
      </c>
      <c r="H8042">
        <f t="shared" si="139"/>
        <v>2014</v>
      </c>
    </row>
    <row r="8043" spans="1:8" x14ac:dyDescent="0.3">
      <c r="A8043" s="203">
        <v>41873</v>
      </c>
      <c r="B8043" s="204" t="s">
        <v>509</v>
      </c>
      <c r="C8043" s="204" t="s">
        <v>714</v>
      </c>
      <c r="D8043" s="204" t="s">
        <v>96</v>
      </c>
      <c r="E8043" s="204" t="s">
        <v>721</v>
      </c>
      <c r="F8043" s="205">
        <v>1442</v>
      </c>
      <c r="G8043" s="205">
        <v>854</v>
      </c>
      <c r="H8043">
        <f t="shared" si="139"/>
        <v>2014</v>
      </c>
    </row>
    <row r="8044" spans="1:8" x14ac:dyDescent="0.3">
      <c r="A8044" s="203">
        <v>41873</v>
      </c>
      <c r="B8044" s="204" t="s">
        <v>509</v>
      </c>
      <c r="C8044" s="204" t="s">
        <v>715</v>
      </c>
      <c r="D8044" s="204" t="s">
        <v>96</v>
      </c>
      <c r="E8044" s="204" t="s">
        <v>721</v>
      </c>
      <c r="F8044" s="205">
        <v>0</v>
      </c>
      <c r="G8044" s="205">
        <v>3069</v>
      </c>
      <c r="H8044">
        <f t="shared" si="139"/>
        <v>2014</v>
      </c>
    </row>
    <row r="8045" spans="1:8" x14ac:dyDescent="0.3">
      <c r="A8045" s="203">
        <v>41873</v>
      </c>
      <c r="B8045" s="204" t="s">
        <v>716</v>
      </c>
      <c r="C8045" s="204" t="s">
        <v>716</v>
      </c>
      <c r="D8045" s="204" t="s">
        <v>96</v>
      </c>
      <c r="E8045" s="204" t="s">
        <v>721</v>
      </c>
      <c r="F8045" s="205">
        <v>1282</v>
      </c>
      <c r="G8045" s="205">
        <v>1361</v>
      </c>
      <c r="H8045">
        <f t="shared" si="139"/>
        <v>2014</v>
      </c>
    </row>
    <row r="8046" spans="1:8" x14ac:dyDescent="0.3">
      <c r="A8046" s="203">
        <v>41873</v>
      </c>
      <c r="B8046" s="204" t="s">
        <v>717</v>
      </c>
      <c r="C8046" s="204" t="s">
        <v>718</v>
      </c>
      <c r="D8046" s="204" t="s">
        <v>96</v>
      </c>
      <c r="E8046" s="204" t="s">
        <v>721</v>
      </c>
      <c r="F8046" s="205">
        <v>806</v>
      </c>
      <c r="G8046" s="205">
        <v>1101</v>
      </c>
      <c r="H8046">
        <f t="shared" si="139"/>
        <v>2014</v>
      </c>
    </row>
    <row r="8047" spans="1:8" x14ac:dyDescent="0.3">
      <c r="A8047" s="203">
        <v>41873</v>
      </c>
      <c r="B8047" s="204" t="s">
        <v>717</v>
      </c>
      <c r="C8047" s="204" t="s">
        <v>719</v>
      </c>
      <c r="D8047" s="204" t="s">
        <v>96</v>
      </c>
      <c r="E8047" s="204" t="s">
        <v>721</v>
      </c>
      <c r="F8047" s="205">
        <v>193</v>
      </c>
      <c r="G8047" s="205">
        <v>645</v>
      </c>
      <c r="H8047">
        <f t="shared" si="139"/>
        <v>2014</v>
      </c>
    </row>
    <row r="8048" spans="1:8" x14ac:dyDescent="0.3">
      <c r="A8048" s="203">
        <v>41873</v>
      </c>
      <c r="B8048" s="204" t="s">
        <v>720</v>
      </c>
      <c r="C8048" s="204" t="s">
        <v>720</v>
      </c>
      <c r="D8048" s="204" t="s">
        <v>96</v>
      </c>
      <c r="E8048" s="204" t="s">
        <v>712</v>
      </c>
      <c r="F8048" s="205">
        <v>370</v>
      </c>
      <c r="G8048" s="205">
        <v>658</v>
      </c>
      <c r="H8048">
        <f t="shared" si="139"/>
        <v>2014</v>
      </c>
    </row>
    <row r="8049" spans="1:8" x14ac:dyDescent="0.3">
      <c r="A8049" s="203">
        <v>41873</v>
      </c>
      <c r="B8049" s="204" t="s">
        <v>720</v>
      </c>
      <c r="C8049" s="204" t="s">
        <v>720</v>
      </c>
      <c r="D8049" s="204" t="s">
        <v>96</v>
      </c>
      <c r="E8049" s="204" t="s">
        <v>721</v>
      </c>
      <c r="F8049" s="205">
        <v>53</v>
      </c>
      <c r="G8049" s="205">
        <v>716</v>
      </c>
      <c r="H8049">
        <f t="shared" si="139"/>
        <v>2014</v>
      </c>
    </row>
    <row r="8050" spans="1:8" x14ac:dyDescent="0.3">
      <c r="A8050" s="203">
        <v>41880</v>
      </c>
      <c r="B8050" s="204" t="s">
        <v>134</v>
      </c>
      <c r="C8050" s="204" t="s">
        <v>134</v>
      </c>
      <c r="D8050" s="204" t="s">
        <v>711</v>
      </c>
      <c r="E8050" s="204" t="s">
        <v>712</v>
      </c>
      <c r="F8050" s="205">
        <v>5293</v>
      </c>
      <c r="G8050" s="205">
        <v>8715</v>
      </c>
      <c r="H8050">
        <f t="shared" si="139"/>
        <v>2014</v>
      </c>
    </row>
    <row r="8051" spans="1:8" x14ac:dyDescent="0.3">
      <c r="A8051" s="203">
        <v>41880</v>
      </c>
      <c r="B8051" s="204" t="s">
        <v>509</v>
      </c>
      <c r="C8051" s="204" t="s">
        <v>713</v>
      </c>
      <c r="D8051" s="204" t="s">
        <v>96</v>
      </c>
      <c r="E8051" s="204" t="s">
        <v>712</v>
      </c>
      <c r="F8051" s="205">
        <v>3134.9</v>
      </c>
      <c r="G8051" s="205">
        <v>2607.5</v>
      </c>
      <c r="H8051">
        <f t="shared" si="139"/>
        <v>2014</v>
      </c>
    </row>
    <row r="8052" spans="1:8" x14ac:dyDescent="0.3">
      <c r="A8052" s="203">
        <v>41880</v>
      </c>
      <c r="B8052" s="204" t="s">
        <v>509</v>
      </c>
      <c r="C8052" s="204" t="s">
        <v>714</v>
      </c>
      <c r="D8052" s="204" t="s">
        <v>96</v>
      </c>
      <c r="E8052" s="204" t="s">
        <v>712</v>
      </c>
      <c r="F8052" s="205">
        <v>358</v>
      </c>
      <c r="G8052" s="205">
        <v>355</v>
      </c>
      <c r="H8052">
        <f t="shared" si="139"/>
        <v>2014</v>
      </c>
    </row>
    <row r="8053" spans="1:8" x14ac:dyDescent="0.3">
      <c r="A8053" s="203">
        <v>41880</v>
      </c>
      <c r="B8053" s="204" t="s">
        <v>509</v>
      </c>
      <c r="C8053" s="204" t="s">
        <v>715</v>
      </c>
      <c r="D8053" s="204" t="s">
        <v>96</v>
      </c>
      <c r="E8053" s="204" t="s">
        <v>712</v>
      </c>
      <c r="F8053" s="205">
        <v>0</v>
      </c>
      <c r="G8053" s="205">
        <v>1924</v>
      </c>
      <c r="H8053">
        <f t="shared" si="139"/>
        <v>2014</v>
      </c>
    </row>
    <row r="8054" spans="1:8" x14ac:dyDescent="0.3">
      <c r="A8054" s="203">
        <v>41880</v>
      </c>
      <c r="B8054" s="204" t="s">
        <v>716</v>
      </c>
      <c r="C8054" s="204" t="s">
        <v>716</v>
      </c>
      <c r="D8054" s="204" t="s">
        <v>96</v>
      </c>
      <c r="E8054" s="204" t="s">
        <v>712</v>
      </c>
      <c r="F8054" s="205">
        <v>776</v>
      </c>
      <c r="G8054" s="205">
        <v>1608</v>
      </c>
      <c r="H8054">
        <f t="shared" si="139"/>
        <v>2014</v>
      </c>
    </row>
    <row r="8055" spans="1:8" x14ac:dyDescent="0.3">
      <c r="A8055" s="203">
        <v>41880</v>
      </c>
      <c r="B8055" s="204" t="s">
        <v>717</v>
      </c>
      <c r="C8055" s="204" t="s">
        <v>718</v>
      </c>
      <c r="D8055" s="204" t="s">
        <v>96</v>
      </c>
      <c r="E8055" s="204" t="s">
        <v>712</v>
      </c>
      <c r="F8055" s="205">
        <v>1236</v>
      </c>
      <c r="G8055" s="205">
        <v>1388</v>
      </c>
      <c r="H8055">
        <f t="shared" si="139"/>
        <v>2014</v>
      </c>
    </row>
    <row r="8056" spans="1:8" x14ac:dyDescent="0.3">
      <c r="A8056" s="203">
        <v>41880</v>
      </c>
      <c r="B8056" s="204" t="s">
        <v>717</v>
      </c>
      <c r="C8056" s="204" t="s">
        <v>719</v>
      </c>
      <c r="D8056" s="204" t="s">
        <v>96</v>
      </c>
      <c r="E8056" s="204" t="s">
        <v>712</v>
      </c>
      <c r="F8056" s="205">
        <v>171</v>
      </c>
      <c r="G8056" s="205">
        <v>463</v>
      </c>
      <c r="H8056">
        <f t="shared" si="139"/>
        <v>2014</v>
      </c>
    </row>
    <row r="8057" spans="1:8" x14ac:dyDescent="0.3">
      <c r="A8057" s="203">
        <v>41880</v>
      </c>
      <c r="B8057" s="204" t="s">
        <v>134</v>
      </c>
      <c r="C8057" s="204" t="s">
        <v>134</v>
      </c>
      <c r="D8057" s="204" t="s">
        <v>711</v>
      </c>
      <c r="E8057" s="204" t="s">
        <v>721</v>
      </c>
      <c r="F8057" s="205">
        <v>6834</v>
      </c>
      <c r="G8057" s="205">
        <v>5952</v>
      </c>
      <c r="H8057">
        <f t="shared" si="139"/>
        <v>2014</v>
      </c>
    </row>
    <row r="8058" spans="1:8" x14ac:dyDescent="0.3">
      <c r="A8058" s="203">
        <v>41880</v>
      </c>
      <c r="B8058" s="204" t="s">
        <v>509</v>
      </c>
      <c r="C8058" s="204" t="s">
        <v>713</v>
      </c>
      <c r="D8058" s="204" t="s">
        <v>96</v>
      </c>
      <c r="E8058" s="204" t="s">
        <v>721</v>
      </c>
      <c r="F8058" s="205">
        <v>3835.7000000000003</v>
      </c>
      <c r="G8058" s="205">
        <v>2283.6000000000004</v>
      </c>
      <c r="H8058">
        <f t="shared" si="139"/>
        <v>2014</v>
      </c>
    </row>
    <row r="8059" spans="1:8" x14ac:dyDescent="0.3">
      <c r="A8059" s="203">
        <v>41880</v>
      </c>
      <c r="B8059" s="204" t="s">
        <v>509</v>
      </c>
      <c r="C8059" s="204" t="s">
        <v>714</v>
      </c>
      <c r="D8059" s="204" t="s">
        <v>96</v>
      </c>
      <c r="E8059" s="204" t="s">
        <v>721</v>
      </c>
      <c r="F8059" s="205">
        <v>530</v>
      </c>
      <c r="G8059" s="205">
        <v>508</v>
      </c>
      <c r="H8059">
        <f t="shared" si="139"/>
        <v>2014</v>
      </c>
    </row>
    <row r="8060" spans="1:8" x14ac:dyDescent="0.3">
      <c r="A8060" s="203">
        <v>41880</v>
      </c>
      <c r="B8060" s="204" t="s">
        <v>509</v>
      </c>
      <c r="C8060" s="204" t="s">
        <v>715</v>
      </c>
      <c r="D8060" s="204" t="s">
        <v>96</v>
      </c>
      <c r="E8060" s="204" t="s">
        <v>721</v>
      </c>
      <c r="F8060" s="205">
        <v>0</v>
      </c>
      <c r="G8060" s="205">
        <v>2763</v>
      </c>
      <c r="H8060">
        <f t="shared" si="139"/>
        <v>2014</v>
      </c>
    </row>
    <row r="8061" spans="1:8" x14ac:dyDescent="0.3">
      <c r="A8061" s="203">
        <v>41880</v>
      </c>
      <c r="B8061" s="204" t="s">
        <v>716</v>
      </c>
      <c r="C8061" s="204" t="s">
        <v>716</v>
      </c>
      <c r="D8061" s="204" t="s">
        <v>96</v>
      </c>
      <c r="E8061" s="204" t="s">
        <v>721</v>
      </c>
      <c r="F8061" s="205">
        <v>1495</v>
      </c>
      <c r="G8061" s="205">
        <v>1501</v>
      </c>
      <c r="H8061">
        <f t="shared" si="139"/>
        <v>2014</v>
      </c>
    </row>
    <row r="8062" spans="1:8" x14ac:dyDescent="0.3">
      <c r="A8062" s="203">
        <v>41880</v>
      </c>
      <c r="B8062" s="204" t="s">
        <v>717</v>
      </c>
      <c r="C8062" s="204" t="s">
        <v>718</v>
      </c>
      <c r="D8062" s="204" t="s">
        <v>96</v>
      </c>
      <c r="E8062" s="204" t="s">
        <v>721</v>
      </c>
      <c r="F8062" s="205">
        <v>869</v>
      </c>
      <c r="G8062" s="205">
        <v>1011</v>
      </c>
      <c r="H8062">
        <f t="shared" si="139"/>
        <v>2014</v>
      </c>
    </row>
    <row r="8063" spans="1:8" x14ac:dyDescent="0.3">
      <c r="A8063" s="203">
        <v>41880</v>
      </c>
      <c r="B8063" s="204" t="s">
        <v>717</v>
      </c>
      <c r="C8063" s="204" t="s">
        <v>719</v>
      </c>
      <c r="D8063" s="204" t="s">
        <v>96</v>
      </c>
      <c r="E8063" s="204" t="s">
        <v>721</v>
      </c>
      <c r="F8063" s="205">
        <v>407</v>
      </c>
      <c r="G8063" s="205">
        <v>769</v>
      </c>
      <c r="H8063">
        <f t="shared" si="139"/>
        <v>2014</v>
      </c>
    </row>
    <row r="8064" spans="1:8" x14ac:dyDescent="0.3">
      <c r="A8064" s="203">
        <v>41880</v>
      </c>
      <c r="B8064" s="204" t="s">
        <v>720</v>
      </c>
      <c r="C8064" s="204" t="s">
        <v>720</v>
      </c>
      <c r="D8064" s="204" t="s">
        <v>96</v>
      </c>
      <c r="E8064" s="204" t="s">
        <v>712</v>
      </c>
      <c r="F8064" s="205">
        <v>283</v>
      </c>
      <c r="G8064" s="205">
        <v>803</v>
      </c>
      <c r="H8064">
        <f t="shared" si="139"/>
        <v>2014</v>
      </c>
    </row>
    <row r="8065" spans="1:8" x14ac:dyDescent="0.3">
      <c r="A8065" s="203">
        <v>41880</v>
      </c>
      <c r="B8065" s="204" t="s">
        <v>720</v>
      </c>
      <c r="C8065" s="204" t="s">
        <v>720</v>
      </c>
      <c r="D8065" s="204" t="s">
        <v>96</v>
      </c>
      <c r="E8065" s="204" t="s">
        <v>721</v>
      </c>
      <c r="F8065" s="205">
        <v>95</v>
      </c>
      <c r="G8065" s="205">
        <v>713</v>
      </c>
      <c r="H8065">
        <f t="shared" si="139"/>
        <v>2014</v>
      </c>
    </row>
    <row r="8066" spans="1:8" x14ac:dyDescent="0.3">
      <c r="A8066" s="203">
        <v>41887</v>
      </c>
      <c r="B8066" s="204" t="s">
        <v>134</v>
      </c>
      <c r="C8066" s="204" t="s">
        <v>134</v>
      </c>
      <c r="D8066" s="204" t="s">
        <v>711</v>
      </c>
      <c r="E8066" s="204" t="s">
        <v>712</v>
      </c>
      <c r="F8066" s="205">
        <v>5405</v>
      </c>
      <c r="G8066" s="205">
        <v>8368</v>
      </c>
      <c r="H8066">
        <f t="shared" si="139"/>
        <v>2014</v>
      </c>
    </row>
    <row r="8067" spans="1:8" x14ac:dyDescent="0.3">
      <c r="A8067" s="203">
        <v>41887</v>
      </c>
      <c r="B8067" s="204" t="s">
        <v>509</v>
      </c>
      <c r="C8067" s="204" t="s">
        <v>713</v>
      </c>
      <c r="D8067" s="204" t="s">
        <v>96</v>
      </c>
      <c r="E8067" s="204" t="s">
        <v>712</v>
      </c>
      <c r="F8067" s="205">
        <v>2879.3</v>
      </c>
      <c r="G8067" s="205">
        <v>2288.5</v>
      </c>
      <c r="H8067">
        <f t="shared" ref="H8067:H8130" si="140">YEAR(A8067)</f>
        <v>2014</v>
      </c>
    </row>
    <row r="8068" spans="1:8" x14ac:dyDescent="0.3">
      <c r="A8068" s="203">
        <v>41887</v>
      </c>
      <c r="B8068" s="204" t="s">
        <v>509</v>
      </c>
      <c r="C8068" s="204" t="s">
        <v>714</v>
      </c>
      <c r="D8068" s="204" t="s">
        <v>96</v>
      </c>
      <c r="E8068" s="204" t="s">
        <v>712</v>
      </c>
      <c r="F8068" s="205">
        <v>461</v>
      </c>
      <c r="G8068" s="205">
        <v>632</v>
      </c>
      <c r="H8068">
        <f t="shared" si="140"/>
        <v>2014</v>
      </c>
    </row>
    <row r="8069" spans="1:8" x14ac:dyDescent="0.3">
      <c r="A8069" s="203">
        <v>41887</v>
      </c>
      <c r="B8069" s="204" t="s">
        <v>509</v>
      </c>
      <c r="C8069" s="204" t="s">
        <v>715</v>
      </c>
      <c r="D8069" s="204" t="s">
        <v>96</v>
      </c>
      <c r="E8069" s="204" t="s">
        <v>712</v>
      </c>
      <c r="F8069" s="205">
        <v>0</v>
      </c>
      <c r="G8069" s="205">
        <v>1996</v>
      </c>
      <c r="H8069">
        <f t="shared" si="140"/>
        <v>2014</v>
      </c>
    </row>
    <row r="8070" spans="1:8" x14ac:dyDescent="0.3">
      <c r="A8070" s="203">
        <v>41887</v>
      </c>
      <c r="B8070" s="204" t="s">
        <v>716</v>
      </c>
      <c r="C8070" s="204" t="s">
        <v>716</v>
      </c>
      <c r="D8070" s="204" t="s">
        <v>96</v>
      </c>
      <c r="E8070" s="204" t="s">
        <v>712</v>
      </c>
      <c r="F8070" s="205">
        <v>822</v>
      </c>
      <c r="G8070" s="205">
        <v>1597</v>
      </c>
      <c r="H8070">
        <f t="shared" si="140"/>
        <v>2014</v>
      </c>
    </row>
    <row r="8071" spans="1:8" x14ac:dyDescent="0.3">
      <c r="A8071" s="203">
        <v>41887</v>
      </c>
      <c r="B8071" s="204" t="s">
        <v>717</v>
      </c>
      <c r="C8071" s="204" t="s">
        <v>718</v>
      </c>
      <c r="D8071" s="204" t="s">
        <v>96</v>
      </c>
      <c r="E8071" s="204" t="s">
        <v>712</v>
      </c>
      <c r="F8071" s="205">
        <v>1095</v>
      </c>
      <c r="G8071" s="205">
        <v>1772</v>
      </c>
      <c r="H8071">
        <f t="shared" si="140"/>
        <v>2014</v>
      </c>
    </row>
    <row r="8072" spans="1:8" x14ac:dyDescent="0.3">
      <c r="A8072" s="203">
        <v>41887</v>
      </c>
      <c r="B8072" s="204" t="s">
        <v>717</v>
      </c>
      <c r="C8072" s="204" t="s">
        <v>719</v>
      </c>
      <c r="D8072" s="204" t="s">
        <v>96</v>
      </c>
      <c r="E8072" s="204" t="s">
        <v>712</v>
      </c>
      <c r="F8072" s="205">
        <v>285</v>
      </c>
      <c r="G8072" s="205">
        <v>584</v>
      </c>
      <c r="H8072">
        <f t="shared" si="140"/>
        <v>2014</v>
      </c>
    </row>
    <row r="8073" spans="1:8" x14ac:dyDescent="0.3">
      <c r="A8073" s="203">
        <v>41887</v>
      </c>
      <c r="B8073" s="204" t="s">
        <v>134</v>
      </c>
      <c r="C8073" s="204" t="s">
        <v>134</v>
      </c>
      <c r="D8073" s="204" t="s">
        <v>711</v>
      </c>
      <c r="E8073" s="204" t="s">
        <v>721</v>
      </c>
      <c r="F8073" s="205">
        <v>6793</v>
      </c>
      <c r="G8073" s="205">
        <v>5759</v>
      </c>
      <c r="H8073">
        <f t="shared" si="140"/>
        <v>2014</v>
      </c>
    </row>
    <row r="8074" spans="1:8" x14ac:dyDescent="0.3">
      <c r="A8074" s="203">
        <v>41887</v>
      </c>
      <c r="B8074" s="204" t="s">
        <v>509</v>
      </c>
      <c r="C8074" s="204" t="s">
        <v>713</v>
      </c>
      <c r="D8074" s="204" t="s">
        <v>96</v>
      </c>
      <c r="E8074" s="204" t="s">
        <v>721</v>
      </c>
      <c r="F8074" s="205">
        <v>4063.4000000000005</v>
      </c>
      <c r="G8074" s="205">
        <v>2478.3000000000002</v>
      </c>
      <c r="H8074">
        <f t="shared" si="140"/>
        <v>2014</v>
      </c>
    </row>
    <row r="8075" spans="1:8" x14ac:dyDescent="0.3">
      <c r="A8075" s="203">
        <v>41887</v>
      </c>
      <c r="B8075" s="204" t="s">
        <v>509</v>
      </c>
      <c r="C8075" s="204" t="s">
        <v>714</v>
      </c>
      <c r="D8075" s="204" t="s">
        <v>96</v>
      </c>
      <c r="E8075" s="204" t="s">
        <v>721</v>
      </c>
      <c r="F8075" s="205">
        <v>396</v>
      </c>
      <c r="G8075" s="205">
        <v>380</v>
      </c>
      <c r="H8075">
        <f t="shared" si="140"/>
        <v>2014</v>
      </c>
    </row>
    <row r="8076" spans="1:8" x14ac:dyDescent="0.3">
      <c r="A8076" s="203">
        <v>41887</v>
      </c>
      <c r="B8076" s="204" t="s">
        <v>509</v>
      </c>
      <c r="C8076" s="204" t="s">
        <v>715</v>
      </c>
      <c r="D8076" s="204" t="s">
        <v>96</v>
      </c>
      <c r="E8076" s="204" t="s">
        <v>721</v>
      </c>
      <c r="F8076" s="205">
        <v>0</v>
      </c>
      <c r="G8076" s="205">
        <v>2711</v>
      </c>
      <c r="H8076">
        <f t="shared" si="140"/>
        <v>2014</v>
      </c>
    </row>
    <row r="8077" spans="1:8" x14ac:dyDescent="0.3">
      <c r="A8077" s="203">
        <v>41887</v>
      </c>
      <c r="B8077" s="204" t="s">
        <v>716</v>
      </c>
      <c r="C8077" s="204" t="s">
        <v>716</v>
      </c>
      <c r="D8077" s="204" t="s">
        <v>96</v>
      </c>
      <c r="E8077" s="204" t="s">
        <v>721</v>
      </c>
      <c r="F8077" s="205">
        <v>1521</v>
      </c>
      <c r="G8077" s="205">
        <v>1624</v>
      </c>
      <c r="H8077">
        <f t="shared" si="140"/>
        <v>2014</v>
      </c>
    </row>
    <row r="8078" spans="1:8" x14ac:dyDescent="0.3">
      <c r="A8078" s="203">
        <v>41887</v>
      </c>
      <c r="B8078" s="204" t="s">
        <v>717</v>
      </c>
      <c r="C8078" s="204" t="s">
        <v>718</v>
      </c>
      <c r="D8078" s="204" t="s">
        <v>96</v>
      </c>
      <c r="E8078" s="204" t="s">
        <v>721</v>
      </c>
      <c r="F8078" s="205">
        <v>925</v>
      </c>
      <c r="G8078" s="205">
        <v>1006</v>
      </c>
      <c r="H8078">
        <f t="shared" si="140"/>
        <v>2014</v>
      </c>
    </row>
    <row r="8079" spans="1:8" x14ac:dyDescent="0.3">
      <c r="A8079" s="203">
        <v>41887</v>
      </c>
      <c r="B8079" s="204" t="s">
        <v>717</v>
      </c>
      <c r="C8079" s="204" t="s">
        <v>719</v>
      </c>
      <c r="D8079" s="204" t="s">
        <v>96</v>
      </c>
      <c r="E8079" s="204" t="s">
        <v>721</v>
      </c>
      <c r="F8079" s="205">
        <v>569</v>
      </c>
      <c r="G8079" s="205">
        <v>951</v>
      </c>
      <c r="H8079">
        <f t="shared" si="140"/>
        <v>2014</v>
      </c>
    </row>
    <row r="8080" spans="1:8" x14ac:dyDescent="0.3">
      <c r="A8080" s="203">
        <v>41887</v>
      </c>
      <c r="B8080" s="204" t="s">
        <v>720</v>
      </c>
      <c r="C8080" s="204" t="s">
        <v>720</v>
      </c>
      <c r="D8080" s="204" t="s">
        <v>96</v>
      </c>
      <c r="E8080" s="204" t="s">
        <v>712</v>
      </c>
      <c r="F8080" s="205">
        <v>240</v>
      </c>
      <c r="G8080" s="205">
        <v>817</v>
      </c>
      <c r="H8080">
        <f t="shared" si="140"/>
        <v>2014</v>
      </c>
    </row>
    <row r="8081" spans="1:8" x14ac:dyDescent="0.3">
      <c r="A8081" s="203">
        <v>41887</v>
      </c>
      <c r="B8081" s="204" t="s">
        <v>720</v>
      </c>
      <c r="C8081" s="204" t="s">
        <v>720</v>
      </c>
      <c r="D8081" s="204" t="s">
        <v>96</v>
      </c>
      <c r="E8081" s="204" t="s">
        <v>721</v>
      </c>
      <c r="F8081" s="205">
        <v>117</v>
      </c>
      <c r="G8081" s="205">
        <v>883</v>
      </c>
      <c r="H8081">
        <f t="shared" si="140"/>
        <v>2014</v>
      </c>
    </row>
    <row r="8082" spans="1:8" x14ac:dyDescent="0.3">
      <c r="A8082" s="203">
        <v>41894</v>
      </c>
      <c r="B8082" s="204" t="s">
        <v>134</v>
      </c>
      <c r="C8082" s="204" t="s">
        <v>134</v>
      </c>
      <c r="D8082" s="204" t="s">
        <v>711</v>
      </c>
      <c r="E8082" s="204" t="s">
        <v>712</v>
      </c>
      <c r="F8082" s="205">
        <v>5386</v>
      </c>
      <c r="G8082" s="205">
        <v>9331</v>
      </c>
      <c r="H8082">
        <f t="shared" si="140"/>
        <v>2014</v>
      </c>
    </row>
    <row r="8083" spans="1:8" x14ac:dyDescent="0.3">
      <c r="A8083" s="203">
        <v>41894</v>
      </c>
      <c r="B8083" s="204" t="s">
        <v>509</v>
      </c>
      <c r="C8083" s="204" t="s">
        <v>713</v>
      </c>
      <c r="D8083" s="204" t="s">
        <v>96</v>
      </c>
      <c r="E8083" s="204" t="s">
        <v>712</v>
      </c>
      <c r="F8083" s="205">
        <v>2968.9</v>
      </c>
      <c r="G8083" s="205">
        <v>1947.5000000000002</v>
      </c>
      <c r="H8083">
        <f t="shared" si="140"/>
        <v>2014</v>
      </c>
    </row>
    <row r="8084" spans="1:8" x14ac:dyDescent="0.3">
      <c r="A8084" s="203">
        <v>41894</v>
      </c>
      <c r="B8084" s="204" t="s">
        <v>509</v>
      </c>
      <c r="C8084" s="204" t="s">
        <v>714</v>
      </c>
      <c r="D8084" s="204" t="s">
        <v>96</v>
      </c>
      <c r="E8084" s="204" t="s">
        <v>712</v>
      </c>
      <c r="F8084" s="205">
        <v>317</v>
      </c>
      <c r="G8084" s="205">
        <v>658</v>
      </c>
      <c r="H8084">
        <f t="shared" si="140"/>
        <v>2014</v>
      </c>
    </row>
    <row r="8085" spans="1:8" x14ac:dyDescent="0.3">
      <c r="A8085" s="203">
        <v>41894</v>
      </c>
      <c r="B8085" s="204" t="s">
        <v>509</v>
      </c>
      <c r="C8085" s="204" t="s">
        <v>715</v>
      </c>
      <c r="D8085" s="204" t="s">
        <v>96</v>
      </c>
      <c r="E8085" s="204" t="s">
        <v>712</v>
      </c>
      <c r="F8085" s="205">
        <v>0</v>
      </c>
      <c r="G8085" s="205">
        <v>2042</v>
      </c>
      <c r="H8085">
        <f t="shared" si="140"/>
        <v>2014</v>
      </c>
    </row>
    <row r="8086" spans="1:8" x14ac:dyDescent="0.3">
      <c r="A8086" s="203">
        <v>41894</v>
      </c>
      <c r="B8086" s="204" t="s">
        <v>716</v>
      </c>
      <c r="C8086" s="204" t="s">
        <v>716</v>
      </c>
      <c r="D8086" s="204" t="s">
        <v>96</v>
      </c>
      <c r="E8086" s="204" t="s">
        <v>712</v>
      </c>
      <c r="F8086" s="205">
        <v>876</v>
      </c>
      <c r="G8086" s="205">
        <v>1784</v>
      </c>
      <c r="H8086">
        <f t="shared" si="140"/>
        <v>2014</v>
      </c>
    </row>
    <row r="8087" spans="1:8" x14ac:dyDescent="0.3">
      <c r="A8087" s="203">
        <v>41894</v>
      </c>
      <c r="B8087" s="204" t="s">
        <v>717</v>
      </c>
      <c r="C8087" s="204" t="s">
        <v>718</v>
      </c>
      <c r="D8087" s="204" t="s">
        <v>96</v>
      </c>
      <c r="E8087" s="204" t="s">
        <v>712</v>
      </c>
      <c r="F8087" s="205">
        <v>827</v>
      </c>
      <c r="G8087" s="205">
        <v>1674</v>
      </c>
      <c r="H8087">
        <f t="shared" si="140"/>
        <v>2014</v>
      </c>
    </row>
    <row r="8088" spans="1:8" x14ac:dyDescent="0.3">
      <c r="A8088" s="203">
        <v>41894</v>
      </c>
      <c r="B8088" s="204" t="s">
        <v>717</v>
      </c>
      <c r="C8088" s="204" t="s">
        <v>719</v>
      </c>
      <c r="D8088" s="204" t="s">
        <v>96</v>
      </c>
      <c r="E8088" s="204" t="s">
        <v>712</v>
      </c>
      <c r="F8088" s="205">
        <v>298</v>
      </c>
      <c r="G8088" s="205">
        <v>688</v>
      </c>
      <c r="H8088">
        <f t="shared" si="140"/>
        <v>2014</v>
      </c>
    </row>
    <row r="8089" spans="1:8" x14ac:dyDescent="0.3">
      <c r="A8089" s="203">
        <v>41894</v>
      </c>
      <c r="B8089" s="204" t="s">
        <v>134</v>
      </c>
      <c r="C8089" s="204" t="s">
        <v>134</v>
      </c>
      <c r="D8089" s="204" t="s">
        <v>711</v>
      </c>
      <c r="E8089" s="204" t="s">
        <v>721</v>
      </c>
      <c r="F8089" s="205">
        <v>6446</v>
      </c>
      <c r="G8089" s="205">
        <v>6783</v>
      </c>
      <c r="H8089">
        <f t="shared" si="140"/>
        <v>2014</v>
      </c>
    </row>
    <row r="8090" spans="1:8" x14ac:dyDescent="0.3">
      <c r="A8090" s="203">
        <v>41894</v>
      </c>
      <c r="B8090" s="204" t="s">
        <v>509</v>
      </c>
      <c r="C8090" s="204" t="s">
        <v>713</v>
      </c>
      <c r="D8090" s="204" t="s">
        <v>96</v>
      </c>
      <c r="E8090" s="204" t="s">
        <v>721</v>
      </c>
      <c r="F8090" s="205">
        <v>3929.2000000000003</v>
      </c>
      <c r="G8090" s="205">
        <v>2763.2000000000003</v>
      </c>
      <c r="H8090">
        <f t="shared" si="140"/>
        <v>2014</v>
      </c>
    </row>
    <row r="8091" spans="1:8" x14ac:dyDescent="0.3">
      <c r="A8091" s="203">
        <v>41894</v>
      </c>
      <c r="B8091" s="204" t="s">
        <v>509</v>
      </c>
      <c r="C8091" s="204" t="s">
        <v>714</v>
      </c>
      <c r="D8091" s="204" t="s">
        <v>96</v>
      </c>
      <c r="E8091" s="204" t="s">
        <v>721</v>
      </c>
      <c r="F8091" s="205">
        <v>440</v>
      </c>
      <c r="G8091" s="205">
        <v>525</v>
      </c>
      <c r="H8091">
        <f t="shared" si="140"/>
        <v>2014</v>
      </c>
    </row>
    <row r="8092" spans="1:8" x14ac:dyDescent="0.3">
      <c r="A8092" s="203">
        <v>41894</v>
      </c>
      <c r="B8092" s="204" t="s">
        <v>509</v>
      </c>
      <c r="C8092" s="204" t="s">
        <v>715</v>
      </c>
      <c r="D8092" s="204" t="s">
        <v>96</v>
      </c>
      <c r="E8092" s="204" t="s">
        <v>721</v>
      </c>
      <c r="F8092" s="205">
        <v>0</v>
      </c>
      <c r="G8092" s="205">
        <v>3087</v>
      </c>
      <c r="H8092">
        <f t="shared" si="140"/>
        <v>2014</v>
      </c>
    </row>
    <row r="8093" spans="1:8" x14ac:dyDescent="0.3">
      <c r="A8093" s="203">
        <v>41894</v>
      </c>
      <c r="B8093" s="204" t="s">
        <v>716</v>
      </c>
      <c r="C8093" s="204" t="s">
        <v>716</v>
      </c>
      <c r="D8093" s="204" t="s">
        <v>96</v>
      </c>
      <c r="E8093" s="204" t="s">
        <v>721</v>
      </c>
      <c r="F8093" s="205">
        <v>1488</v>
      </c>
      <c r="G8093" s="205">
        <v>1822</v>
      </c>
      <c r="H8093">
        <f t="shared" si="140"/>
        <v>2014</v>
      </c>
    </row>
    <row r="8094" spans="1:8" x14ac:dyDescent="0.3">
      <c r="A8094" s="203">
        <v>41894</v>
      </c>
      <c r="B8094" s="204" t="s">
        <v>717</v>
      </c>
      <c r="C8094" s="204" t="s">
        <v>718</v>
      </c>
      <c r="D8094" s="204" t="s">
        <v>96</v>
      </c>
      <c r="E8094" s="204" t="s">
        <v>721</v>
      </c>
      <c r="F8094" s="205">
        <v>923</v>
      </c>
      <c r="G8094" s="205">
        <v>1035</v>
      </c>
      <c r="H8094">
        <f t="shared" si="140"/>
        <v>2014</v>
      </c>
    </row>
    <row r="8095" spans="1:8" x14ac:dyDescent="0.3">
      <c r="A8095" s="203">
        <v>41894</v>
      </c>
      <c r="B8095" s="204" t="s">
        <v>717</v>
      </c>
      <c r="C8095" s="204" t="s">
        <v>719</v>
      </c>
      <c r="D8095" s="204" t="s">
        <v>96</v>
      </c>
      <c r="E8095" s="204" t="s">
        <v>721</v>
      </c>
      <c r="F8095" s="205">
        <v>447</v>
      </c>
      <c r="G8095" s="205">
        <v>933</v>
      </c>
      <c r="H8095">
        <f t="shared" si="140"/>
        <v>2014</v>
      </c>
    </row>
    <row r="8096" spans="1:8" x14ac:dyDescent="0.3">
      <c r="A8096" s="203">
        <v>41894</v>
      </c>
      <c r="B8096" s="204" t="s">
        <v>720</v>
      </c>
      <c r="C8096" s="204" t="s">
        <v>720</v>
      </c>
      <c r="D8096" s="204" t="s">
        <v>96</v>
      </c>
      <c r="E8096" s="204" t="s">
        <v>712</v>
      </c>
      <c r="F8096" s="205">
        <v>235</v>
      </c>
      <c r="G8096" s="205">
        <v>595</v>
      </c>
      <c r="H8096">
        <f t="shared" si="140"/>
        <v>2014</v>
      </c>
    </row>
    <row r="8097" spans="1:8" x14ac:dyDescent="0.3">
      <c r="A8097" s="203">
        <v>41894</v>
      </c>
      <c r="B8097" s="204" t="s">
        <v>720</v>
      </c>
      <c r="C8097" s="204" t="s">
        <v>720</v>
      </c>
      <c r="D8097" s="204" t="s">
        <v>96</v>
      </c>
      <c r="E8097" s="204" t="s">
        <v>721</v>
      </c>
      <c r="F8097" s="205">
        <v>139</v>
      </c>
      <c r="G8097" s="205">
        <v>909</v>
      </c>
      <c r="H8097">
        <f t="shared" si="140"/>
        <v>2014</v>
      </c>
    </row>
    <row r="8098" spans="1:8" x14ac:dyDescent="0.3">
      <c r="A8098" s="203">
        <v>41901</v>
      </c>
      <c r="B8098" s="204" t="s">
        <v>134</v>
      </c>
      <c r="C8098" s="204" t="s">
        <v>134</v>
      </c>
      <c r="D8098" s="204" t="s">
        <v>711</v>
      </c>
      <c r="E8098" s="204" t="s">
        <v>712</v>
      </c>
      <c r="F8098" s="205">
        <v>5385</v>
      </c>
      <c r="G8098" s="205">
        <v>7951</v>
      </c>
      <c r="H8098">
        <f t="shared" si="140"/>
        <v>2014</v>
      </c>
    </row>
    <row r="8099" spans="1:8" x14ac:dyDescent="0.3">
      <c r="A8099" s="203">
        <v>41901</v>
      </c>
      <c r="B8099" s="204" t="s">
        <v>509</v>
      </c>
      <c r="C8099" s="204" t="s">
        <v>713</v>
      </c>
      <c r="D8099" s="204" t="s">
        <v>96</v>
      </c>
      <c r="E8099" s="204" t="s">
        <v>712</v>
      </c>
      <c r="F8099" s="205">
        <v>2758.2000000000003</v>
      </c>
      <c r="G8099" s="205">
        <v>2138</v>
      </c>
      <c r="H8099">
        <f t="shared" si="140"/>
        <v>2014</v>
      </c>
    </row>
    <row r="8100" spans="1:8" x14ac:dyDescent="0.3">
      <c r="A8100" s="203">
        <v>41901</v>
      </c>
      <c r="B8100" s="204" t="s">
        <v>509</v>
      </c>
      <c r="C8100" s="204" t="s">
        <v>714</v>
      </c>
      <c r="D8100" s="204" t="s">
        <v>96</v>
      </c>
      <c r="E8100" s="204" t="s">
        <v>712</v>
      </c>
      <c r="F8100" s="205">
        <v>311</v>
      </c>
      <c r="G8100" s="205">
        <v>459</v>
      </c>
      <c r="H8100">
        <f t="shared" si="140"/>
        <v>2014</v>
      </c>
    </row>
    <row r="8101" spans="1:8" x14ac:dyDescent="0.3">
      <c r="A8101" s="203">
        <v>41901</v>
      </c>
      <c r="B8101" s="204" t="s">
        <v>509</v>
      </c>
      <c r="C8101" s="204" t="s">
        <v>715</v>
      </c>
      <c r="D8101" s="204" t="s">
        <v>96</v>
      </c>
      <c r="E8101" s="204" t="s">
        <v>712</v>
      </c>
      <c r="F8101" s="205">
        <v>0</v>
      </c>
      <c r="G8101" s="205">
        <v>2261</v>
      </c>
      <c r="H8101">
        <f t="shared" si="140"/>
        <v>2014</v>
      </c>
    </row>
    <row r="8102" spans="1:8" x14ac:dyDescent="0.3">
      <c r="A8102" s="203">
        <v>41901</v>
      </c>
      <c r="B8102" s="204" t="s">
        <v>716</v>
      </c>
      <c r="C8102" s="204" t="s">
        <v>716</v>
      </c>
      <c r="D8102" s="204" t="s">
        <v>96</v>
      </c>
      <c r="E8102" s="204" t="s">
        <v>712</v>
      </c>
      <c r="F8102" s="205">
        <v>854</v>
      </c>
      <c r="G8102" s="205">
        <v>1709</v>
      </c>
      <c r="H8102">
        <f t="shared" si="140"/>
        <v>2014</v>
      </c>
    </row>
    <row r="8103" spans="1:8" x14ac:dyDescent="0.3">
      <c r="A8103" s="203">
        <v>41901</v>
      </c>
      <c r="B8103" s="204" t="s">
        <v>717</v>
      </c>
      <c r="C8103" s="204" t="s">
        <v>718</v>
      </c>
      <c r="D8103" s="204" t="s">
        <v>96</v>
      </c>
      <c r="E8103" s="204" t="s">
        <v>712</v>
      </c>
      <c r="F8103" s="205">
        <v>589</v>
      </c>
      <c r="G8103" s="205">
        <v>1251</v>
      </c>
      <c r="H8103">
        <f t="shared" si="140"/>
        <v>2014</v>
      </c>
    </row>
    <row r="8104" spans="1:8" x14ac:dyDescent="0.3">
      <c r="A8104" s="203">
        <v>41901</v>
      </c>
      <c r="B8104" s="204" t="s">
        <v>717</v>
      </c>
      <c r="C8104" s="204" t="s">
        <v>719</v>
      </c>
      <c r="D8104" s="204" t="s">
        <v>96</v>
      </c>
      <c r="E8104" s="204" t="s">
        <v>712</v>
      </c>
      <c r="F8104" s="205">
        <v>566</v>
      </c>
      <c r="G8104" s="205">
        <v>824</v>
      </c>
      <c r="H8104">
        <f t="shared" si="140"/>
        <v>2014</v>
      </c>
    </row>
    <row r="8105" spans="1:8" x14ac:dyDescent="0.3">
      <c r="A8105" s="203">
        <v>41901</v>
      </c>
      <c r="B8105" s="204" t="s">
        <v>134</v>
      </c>
      <c r="C8105" s="204" t="s">
        <v>134</v>
      </c>
      <c r="D8105" s="204" t="s">
        <v>711</v>
      </c>
      <c r="E8105" s="204" t="s">
        <v>721</v>
      </c>
      <c r="F8105" s="205">
        <v>6368</v>
      </c>
      <c r="G8105" s="205">
        <v>6445</v>
      </c>
      <c r="H8105">
        <f t="shared" si="140"/>
        <v>2014</v>
      </c>
    </row>
    <row r="8106" spans="1:8" x14ac:dyDescent="0.3">
      <c r="A8106" s="203">
        <v>41901</v>
      </c>
      <c r="B8106" s="204" t="s">
        <v>509</v>
      </c>
      <c r="C8106" s="204" t="s">
        <v>713</v>
      </c>
      <c r="D8106" s="204" t="s">
        <v>96</v>
      </c>
      <c r="E8106" s="204" t="s">
        <v>721</v>
      </c>
      <c r="F8106" s="205">
        <v>4033.7000000000003</v>
      </c>
      <c r="G8106" s="205">
        <v>2777.5</v>
      </c>
      <c r="H8106">
        <f t="shared" si="140"/>
        <v>2014</v>
      </c>
    </row>
    <row r="8107" spans="1:8" x14ac:dyDescent="0.3">
      <c r="A8107" s="203">
        <v>41901</v>
      </c>
      <c r="B8107" s="204" t="s">
        <v>509</v>
      </c>
      <c r="C8107" s="204" t="s">
        <v>714</v>
      </c>
      <c r="D8107" s="204" t="s">
        <v>96</v>
      </c>
      <c r="E8107" s="204" t="s">
        <v>721</v>
      </c>
      <c r="F8107" s="205">
        <v>334</v>
      </c>
      <c r="G8107" s="205">
        <v>526</v>
      </c>
      <c r="H8107">
        <f t="shared" si="140"/>
        <v>2014</v>
      </c>
    </row>
    <row r="8108" spans="1:8" x14ac:dyDescent="0.3">
      <c r="A8108" s="203">
        <v>41901</v>
      </c>
      <c r="B8108" s="204" t="s">
        <v>509</v>
      </c>
      <c r="C8108" s="204" t="s">
        <v>715</v>
      </c>
      <c r="D8108" s="204" t="s">
        <v>96</v>
      </c>
      <c r="E8108" s="204" t="s">
        <v>721</v>
      </c>
      <c r="F8108" s="205">
        <v>0</v>
      </c>
      <c r="G8108" s="205">
        <v>3261</v>
      </c>
      <c r="H8108">
        <f t="shared" si="140"/>
        <v>2014</v>
      </c>
    </row>
    <row r="8109" spans="1:8" x14ac:dyDescent="0.3">
      <c r="A8109" s="203">
        <v>41901</v>
      </c>
      <c r="B8109" s="204" t="s">
        <v>716</v>
      </c>
      <c r="C8109" s="204" t="s">
        <v>716</v>
      </c>
      <c r="D8109" s="204" t="s">
        <v>96</v>
      </c>
      <c r="E8109" s="204" t="s">
        <v>721</v>
      </c>
      <c r="F8109" s="205">
        <v>1420</v>
      </c>
      <c r="G8109" s="205">
        <v>1859</v>
      </c>
      <c r="H8109">
        <f t="shared" si="140"/>
        <v>2014</v>
      </c>
    </row>
    <row r="8110" spans="1:8" x14ac:dyDescent="0.3">
      <c r="A8110" s="203">
        <v>41901</v>
      </c>
      <c r="B8110" s="204" t="s">
        <v>717</v>
      </c>
      <c r="C8110" s="204" t="s">
        <v>718</v>
      </c>
      <c r="D8110" s="204" t="s">
        <v>96</v>
      </c>
      <c r="E8110" s="204" t="s">
        <v>721</v>
      </c>
      <c r="F8110" s="205">
        <v>781</v>
      </c>
      <c r="G8110" s="205">
        <v>838</v>
      </c>
      <c r="H8110">
        <f t="shared" si="140"/>
        <v>2014</v>
      </c>
    </row>
    <row r="8111" spans="1:8" x14ac:dyDescent="0.3">
      <c r="A8111" s="203">
        <v>41901</v>
      </c>
      <c r="B8111" s="204" t="s">
        <v>717</v>
      </c>
      <c r="C8111" s="204" t="s">
        <v>719</v>
      </c>
      <c r="D8111" s="204" t="s">
        <v>96</v>
      </c>
      <c r="E8111" s="204" t="s">
        <v>721</v>
      </c>
      <c r="F8111" s="205">
        <v>703</v>
      </c>
      <c r="G8111" s="205">
        <v>973</v>
      </c>
      <c r="H8111">
        <f t="shared" si="140"/>
        <v>2014</v>
      </c>
    </row>
    <row r="8112" spans="1:8" x14ac:dyDescent="0.3">
      <c r="A8112" s="203">
        <v>41901</v>
      </c>
      <c r="B8112" s="204" t="s">
        <v>720</v>
      </c>
      <c r="C8112" s="204" t="s">
        <v>720</v>
      </c>
      <c r="D8112" s="204" t="s">
        <v>96</v>
      </c>
      <c r="E8112" s="204" t="s">
        <v>712</v>
      </c>
      <c r="F8112" s="205">
        <v>223</v>
      </c>
      <c r="G8112" s="205">
        <v>506</v>
      </c>
      <c r="H8112">
        <f t="shared" si="140"/>
        <v>2014</v>
      </c>
    </row>
    <row r="8113" spans="1:8" x14ac:dyDescent="0.3">
      <c r="A8113" s="203">
        <v>41901</v>
      </c>
      <c r="B8113" s="204" t="s">
        <v>720</v>
      </c>
      <c r="C8113" s="204" t="s">
        <v>720</v>
      </c>
      <c r="D8113" s="204" t="s">
        <v>96</v>
      </c>
      <c r="E8113" s="204" t="s">
        <v>721</v>
      </c>
      <c r="F8113" s="205">
        <v>-1</v>
      </c>
      <c r="G8113" s="205">
        <v>813</v>
      </c>
      <c r="H8113">
        <f t="shared" si="140"/>
        <v>2014</v>
      </c>
    </row>
    <row r="8114" spans="1:8" x14ac:dyDescent="0.3">
      <c r="A8114" s="203">
        <v>41908</v>
      </c>
      <c r="B8114" s="204" t="s">
        <v>134</v>
      </c>
      <c r="C8114" s="204" t="s">
        <v>134</v>
      </c>
      <c r="D8114" s="204" t="s">
        <v>711</v>
      </c>
      <c r="E8114" s="204" t="s">
        <v>712</v>
      </c>
      <c r="F8114" s="205">
        <v>5478</v>
      </c>
      <c r="G8114" s="205">
        <v>8558</v>
      </c>
      <c r="H8114">
        <f t="shared" si="140"/>
        <v>2014</v>
      </c>
    </row>
    <row r="8115" spans="1:8" x14ac:dyDescent="0.3">
      <c r="A8115" s="203">
        <v>41908</v>
      </c>
      <c r="B8115" s="204" t="s">
        <v>509</v>
      </c>
      <c r="C8115" s="204" t="s">
        <v>713</v>
      </c>
      <c r="D8115" s="204" t="s">
        <v>96</v>
      </c>
      <c r="E8115" s="204" t="s">
        <v>712</v>
      </c>
      <c r="F8115" s="205">
        <v>2779.5</v>
      </c>
      <c r="G8115" s="205">
        <v>1973.0000000000002</v>
      </c>
      <c r="H8115">
        <f t="shared" si="140"/>
        <v>2014</v>
      </c>
    </row>
    <row r="8116" spans="1:8" x14ac:dyDescent="0.3">
      <c r="A8116" s="203">
        <v>41908</v>
      </c>
      <c r="B8116" s="204" t="s">
        <v>509</v>
      </c>
      <c r="C8116" s="204" t="s">
        <v>714</v>
      </c>
      <c r="D8116" s="204" t="s">
        <v>96</v>
      </c>
      <c r="E8116" s="204" t="s">
        <v>712</v>
      </c>
      <c r="F8116" s="205">
        <v>497</v>
      </c>
      <c r="G8116" s="205">
        <v>628</v>
      </c>
      <c r="H8116">
        <f t="shared" si="140"/>
        <v>2014</v>
      </c>
    </row>
    <row r="8117" spans="1:8" x14ac:dyDescent="0.3">
      <c r="A8117" s="203">
        <v>41908</v>
      </c>
      <c r="B8117" s="204" t="s">
        <v>509</v>
      </c>
      <c r="C8117" s="204" t="s">
        <v>715</v>
      </c>
      <c r="D8117" s="204" t="s">
        <v>96</v>
      </c>
      <c r="E8117" s="204" t="s">
        <v>712</v>
      </c>
      <c r="F8117" s="205">
        <v>0</v>
      </c>
      <c r="G8117" s="205">
        <v>2297</v>
      </c>
      <c r="H8117">
        <f t="shared" si="140"/>
        <v>2014</v>
      </c>
    </row>
    <row r="8118" spans="1:8" x14ac:dyDescent="0.3">
      <c r="A8118" s="203">
        <v>41908</v>
      </c>
      <c r="B8118" s="204" t="s">
        <v>716</v>
      </c>
      <c r="C8118" s="204" t="s">
        <v>716</v>
      </c>
      <c r="D8118" s="204" t="s">
        <v>96</v>
      </c>
      <c r="E8118" s="204" t="s">
        <v>712</v>
      </c>
      <c r="F8118" s="205">
        <v>938</v>
      </c>
      <c r="G8118" s="205">
        <v>1772</v>
      </c>
      <c r="H8118">
        <f t="shared" si="140"/>
        <v>2014</v>
      </c>
    </row>
    <row r="8119" spans="1:8" x14ac:dyDescent="0.3">
      <c r="A8119" s="203">
        <v>41908</v>
      </c>
      <c r="B8119" s="204" t="s">
        <v>717</v>
      </c>
      <c r="C8119" s="204" t="s">
        <v>718</v>
      </c>
      <c r="D8119" s="204" t="s">
        <v>96</v>
      </c>
      <c r="E8119" s="204" t="s">
        <v>712</v>
      </c>
      <c r="F8119" s="205">
        <v>972</v>
      </c>
      <c r="G8119" s="205">
        <v>1205</v>
      </c>
      <c r="H8119">
        <f t="shared" si="140"/>
        <v>2014</v>
      </c>
    </row>
    <row r="8120" spans="1:8" x14ac:dyDescent="0.3">
      <c r="A8120" s="203">
        <v>41908</v>
      </c>
      <c r="B8120" s="204" t="s">
        <v>717</v>
      </c>
      <c r="C8120" s="204" t="s">
        <v>719</v>
      </c>
      <c r="D8120" s="204" t="s">
        <v>96</v>
      </c>
      <c r="E8120" s="204" t="s">
        <v>712</v>
      </c>
      <c r="F8120" s="205">
        <v>248</v>
      </c>
      <c r="G8120" s="205">
        <v>633</v>
      </c>
      <c r="H8120">
        <f t="shared" si="140"/>
        <v>2014</v>
      </c>
    </row>
    <row r="8121" spans="1:8" x14ac:dyDescent="0.3">
      <c r="A8121" s="203">
        <v>41908</v>
      </c>
      <c r="B8121" s="204" t="s">
        <v>134</v>
      </c>
      <c r="C8121" s="204" t="s">
        <v>134</v>
      </c>
      <c r="D8121" s="204" t="s">
        <v>711</v>
      </c>
      <c r="E8121" s="204" t="s">
        <v>721</v>
      </c>
      <c r="F8121" s="205">
        <v>5858</v>
      </c>
      <c r="G8121" s="205">
        <v>6293</v>
      </c>
      <c r="H8121">
        <f t="shared" si="140"/>
        <v>2014</v>
      </c>
    </row>
    <row r="8122" spans="1:8" x14ac:dyDescent="0.3">
      <c r="A8122" s="203">
        <v>41908</v>
      </c>
      <c r="B8122" s="204" t="s">
        <v>509</v>
      </c>
      <c r="C8122" s="204" t="s">
        <v>713</v>
      </c>
      <c r="D8122" s="204" t="s">
        <v>96</v>
      </c>
      <c r="E8122" s="204" t="s">
        <v>721</v>
      </c>
      <c r="F8122" s="205">
        <v>4053.5000000000005</v>
      </c>
      <c r="G8122" s="205">
        <v>2676.3</v>
      </c>
      <c r="H8122">
        <f t="shared" si="140"/>
        <v>2014</v>
      </c>
    </row>
    <row r="8123" spans="1:8" x14ac:dyDescent="0.3">
      <c r="A8123" s="203">
        <v>41908</v>
      </c>
      <c r="B8123" s="204" t="s">
        <v>509</v>
      </c>
      <c r="C8123" s="204" t="s">
        <v>714</v>
      </c>
      <c r="D8123" s="204" t="s">
        <v>96</v>
      </c>
      <c r="E8123" s="204" t="s">
        <v>721</v>
      </c>
      <c r="F8123" s="205">
        <v>268</v>
      </c>
      <c r="G8123" s="205">
        <v>370</v>
      </c>
      <c r="H8123">
        <f t="shared" si="140"/>
        <v>2014</v>
      </c>
    </row>
    <row r="8124" spans="1:8" x14ac:dyDescent="0.3">
      <c r="A8124" s="203">
        <v>41908</v>
      </c>
      <c r="B8124" s="204" t="s">
        <v>509</v>
      </c>
      <c r="C8124" s="204" t="s">
        <v>715</v>
      </c>
      <c r="D8124" s="204" t="s">
        <v>96</v>
      </c>
      <c r="E8124" s="204" t="s">
        <v>721</v>
      </c>
      <c r="F8124" s="205">
        <v>0</v>
      </c>
      <c r="G8124" s="205">
        <v>3081</v>
      </c>
      <c r="H8124">
        <f t="shared" si="140"/>
        <v>2014</v>
      </c>
    </row>
    <row r="8125" spans="1:8" x14ac:dyDescent="0.3">
      <c r="A8125" s="203">
        <v>41908</v>
      </c>
      <c r="B8125" s="204" t="s">
        <v>716</v>
      </c>
      <c r="C8125" s="204" t="s">
        <v>716</v>
      </c>
      <c r="D8125" s="204" t="s">
        <v>96</v>
      </c>
      <c r="E8125" s="204" t="s">
        <v>721</v>
      </c>
      <c r="F8125" s="205">
        <v>1330</v>
      </c>
      <c r="G8125" s="205">
        <v>1771</v>
      </c>
      <c r="H8125">
        <f t="shared" si="140"/>
        <v>2014</v>
      </c>
    </row>
    <row r="8126" spans="1:8" x14ac:dyDescent="0.3">
      <c r="A8126" s="203">
        <v>41908</v>
      </c>
      <c r="B8126" s="204" t="s">
        <v>717</v>
      </c>
      <c r="C8126" s="204" t="s">
        <v>718</v>
      </c>
      <c r="D8126" s="204" t="s">
        <v>96</v>
      </c>
      <c r="E8126" s="204" t="s">
        <v>721</v>
      </c>
      <c r="F8126" s="205">
        <v>823</v>
      </c>
      <c r="G8126" s="205">
        <v>909</v>
      </c>
      <c r="H8126">
        <f t="shared" si="140"/>
        <v>2014</v>
      </c>
    </row>
    <row r="8127" spans="1:8" x14ac:dyDescent="0.3">
      <c r="A8127" s="203">
        <v>41908</v>
      </c>
      <c r="B8127" s="204" t="s">
        <v>717</v>
      </c>
      <c r="C8127" s="204" t="s">
        <v>719</v>
      </c>
      <c r="D8127" s="204" t="s">
        <v>96</v>
      </c>
      <c r="E8127" s="204" t="s">
        <v>721</v>
      </c>
      <c r="F8127" s="205">
        <v>336</v>
      </c>
      <c r="G8127" s="205">
        <v>764</v>
      </c>
      <c r="H8127">
        <f t="shared" si="140"/>
        <v>2014</v>
      </c>
    </row>
    <row r="8128" spans="1:8" x14ac:dyDescent="0.3">
      <c r="A8128" s="203">
        <v>41908</v>
      </c>
      <c r="B8128" s="204" t="s">
        <v>720</v>
      </c>
      <c r="C8128" s="204" t="s">
        <v>720</v>
      </c>
      <c r="D8128" s="204" t="s">
        <v>96</v>
      </c>
      <c r="E8128" s="204" t="s">
        <v>712</v>
      </c>
      <c r="F8128" s="205">
        <v>191</v>
      </c>
      <c r="G8128" s="205">
        <v>523</v>
      </c>
      <c r="H8128">
        <f t="shared" si="140"/>
        <v>2014</v>
      </c>
    </row>
    <row r="8129" spans="1:8" x14ac:dyDescent="0.3">
      <c r="A8129" s="203">
        <v>41908</v>
      </c>
      <c r="B8129" s="204" t="s">
        <v>720</v>
      </c>
      <c r="C8129" s="204" t="s">
        <v>720</v>
      </c>
      <c r="D8129" s="204" t="s">
        <v>96</v>
      </c>
      <c r="E8129" s="204" t="s">
        <v>721</v>
      </c>
      <c r="F8129" s="205">
        <v>11</v>
      </c>
      <c r="G8129" s="205">
        <v>767</v>
      </c>
      <c r="H8129">
        <f t="shared" si="140"/>
        <v>2014</v>
      </c>
    </row>
    <row r="8130" spans="1:8" x14ac:dyDescent="0.3">
      <c r="A8130" s="203">
        <v>41915</v>
      </c>
      <c r="B8130" s="204" t="s">
        <v>134</v>
      </c>
      <c r="C8130" s="204" t="s">
        <v>134</v>
      </c>
      <c r="D8130" s="204" t="s">
        <v>711</v>
      </c>
      <c r="E8130" s="204" t="s">
        <v>712</v>
      </c>
      <c r="F8130" s="205">
        <v>5430</v>
      </c>
      <c r="G8130" s="205">
        <v>8493</v>
      </c>
      <c r="H8130">
        <f t="shared" si="140"/>
        <v>2014</v>
      </c>
    </row>
    <row r="8131" spans="1:8" x14ac:dyDescent="0.3">
      <c r="A8131" s="203">
        <v>41915</v>
      </c>
      <c r="B8131" s="204" t="s">
        <v>509</v>
      </c>
      <c r="C8131" s="204" t="s">
        <v>713</v>
      </c>
      <c r="D8131" s="204" t="s">
        <v>96</v>
      </c>
      <c r="E8131" s="204" t="s">
        <v>712</v>
      </c>
      <c r="F8131" s="205">
        <v>3231.6000000000004</v>
      </c>
      <c r="G8131" s="205">
        <v>2271</v>
      </c>
      <c r="H8131">
        <f t="shared" ref="H8131:H8194" si="141">YEAR(A8131)</f>
        <v>2014</v>
      </c>
    </row>
    <row r="8132" spans="1:8" x14ac:dyDescent="0.3">
      <c r="A8132" s="203">
        <v>41915</v>
      </c>
      <c r="B8132" s="204" t="s">
        <v>509</v>
      </c>
      <c r="C8132" s="204" t="s">
        <v>714</v>
      </c>
      <c r="D8132" s="204" t="s">
        <v>96</v>
      </c>
      <c r="E8132" s="204" t="s">
        <v>712</v>
      </c>
      <c r="F8132" s="205">
        <v>413</v>
      </c>
      <c r="G8132" s="205">
        <v>532</v>
      </c>
      <c r="H8132">
        <f t="shared" si="141"/>
        <v>2014</v>
      </c>
    </row>
    <row r="8133" spans="1:8" x14ac:dyDescent="0.3">
      <c r="A8133" s="203">
        <v>41915</v>
      </c>
      <c r="B8133" s="204" t="s">
        <v>509</v>
      </c>
      <c r="C8133" s="204" t="s">
        <v>715</v>
      </c>
      <c r="D8133" s="204" t="s">
        <v>96</v>
      </c>
      <c r="E8133" s="204" t="s">
        <v>712</v>
      </c>
      <c r="F8133" s="205">
        <v>0</v>
      </c>
      <c r="G8133" s="205">
        <v>2240</v>
      </c>
      <c r="H8133">
        <f t="shared" si="141"/>
        <v>2014</v>
      </c>
    </row>
    <row r="8134" spans="1:8" x14ac:dyDescent="0.3">
      <c r="A8134" s="203">
        <v>41915</v>
      </c>
      <c r="B8134" s="204" t="s">
        <v>716</v>
      </c>
      <c r="C8134" s="204" t="s">
        <v>716</v>
      </c>
      <c r="D8134" s="204" t="s">
        <v>96</v>
      </c>
      <c r="E8134" s="204" t="s">
        <v>712</v>
      </c>
      <c r="F8134" s="205">
        <v>909</v>
      </c>
      <c r="G8134" s="205">
        <v>1508</v>
      </c>
      <c r="H8134">
        <f t="shared" si="141"/>
        <v>2014</v>
      </c>
    </row>
    <row r="8135" spans="1:8" x14ac:dyDescent="0.3">
      <c r="A8135" s="203">
        <v>41915</v>
      </c>
      <c r="B8135" s="204" t="s">
        <v>717</v>
      </c>
      <c r="C8135" s="204" t="s">
        <v>718</v>
      </c>
      <c r="D8135" s="204" t="s">
        <v>96</v>
      </c>
      <c r="E8135" s="204" t="s">
        <v>712</v>
      </c>
      <c r="F8135" s="205">
        <v>1008</v>
      </c>
      <c r="G8135" s="205">
        <v>1184</v>
      </c>
      <c r="H8135">
        <f t="shared" si="141"/>
        <v>2014</v>
      </c>
    </row>
    <row r="8136" spans="1:8" x14ac:dyDescent="0.3">
      <c r="A8136" s="203">
        <v>41915</v>
      </c>
      <c r="B8136" s="204" t="s">
        <v>717</v>
      </c>
      <c r="C8136" s="204" t="s">
        <v>719</v>
      </c>
      <c r="D8136" s="204" t="s">
        <v>96</v>
      </c>
      <c r="E8136" s="204" t="s">
        <v>712</v>
      </c>
      <c r="F8136" s="205">
        <v>176</v>
      </c>
      <c r="G8136" s="205">
        <v>735</v>
      </c>
      <c r="H8136">
        <f t="shared" si="141"/>
        <v>2014</v>
      </c>
    </row>
    <row r="8137" spans="1:8" x14ac:dyDescent="0.3">
      <c r="A8137" s="203">
        <v>41915</v>
      </c>
      <c r="B8137" s="204" t="s">
        <v>134</v>
      </c>
      <c r="C8137" s="204" t="s">
        <v>134</v>
      </c>
      <c r="D8137" s="204" t="s">
        <v>711</v>
      </c>
      <c r="E8137" s="204" t="s">
        <v>721</v>
      </c>
      <c r="F8137" s="205">
        <v>5365</v>
      </c>
      <c r="G8137" s="205">
        <v>6488</v>
      </c>
      <c r="H8137">
        <f t="shared" si="141"/>
        <v>2014</v>
      </c>
    </row>
    <row r="8138" spans="1:8" x14ac:dyDescent="0.3">
      <c r="A8138" s="203">
        <v>41915</v>
      </c>
      <c r="B8138" s="204" t="s">
        <v>509</v>
      </c>
      <c r="C8138" s="204" t="s">
        <v>713</v>
      </c>
      <c r="D8138" s="204" t="s">
        <v>96</v>
      </c>
      <c r="E8138" s="204" t="s">
        <v>721</v>
      </c>
      <c r="F8138" s="205">
        <v>4218.5</v>
      </c>
      <c r="G8138" s="205">
        <v>2414.5</v>
      </c>
      <c r="H8138">
        <f t="shared" si="141"/>
        <v>2014</v>
      </c>
    </row>
    <row r="8139" spans="1:8" x14ac:dyDescent="0.3">
      <c r="A8139" s="203">
        <v>41915</v>
      </c>
      <c r="B8139" s="204" t="s">
        <v>509</v>
      </c>
      <c r="C8139" s="204" t="s">
        <v>714</v>
      </c>
      <c r="D8139" s="204" t="s">
        <v>96</v>
      </c>
      <c r="E8139" s="204" t="s">
        <v>721</v>
      </c>
      <c r="F8139" s="205">
        <v>361</v>
      </c>
      <c r="G8139" s="205">
        <v>363</v>
      </c>
      <c r="H8139">
        <f t="shared" si="141"/>
        <v>2014</v>
      </c>
    </row>
    <row r="8140" spans="1:8" x14ac:dyDescent="0.3">
      <c r="A8140" s="203">
        <v>41915</v>
      </c>
      <c r="B8140" s="204" t="s">
        <v>509</v>
      </c>
      <c r="C8140" s="204" t="s">
        <v>715</v>
      </c>
      <c r="D8140" s="204" t="s">
        <v>96</v>
      </c>
      <c r="E8140" s="204" t="s">
        <v>721</v>
      </c>
      <c r="F8140" s="205">
        <v>0</v>
      </c>
      <c r="G8140" s="205">
        <v>2833</v>
      </c>
      <c r="H8140">
        <f t="shared" si="141"/>
        <v>2014</v>
      </c>
    </row>
    <row r="8141" spans="1:8" x14ac:dyDescent="0.3">
      <c r="A8141" s="203">
        <v>41915</v>
      </c>
      <c r="B8141" s="204" t="s">
        <v>716</v>
      </c>
      <c r="C8141" s="204" t="s">
        <v>716</v>
      </c>
      <c r="D8141" s="204" t="s">
        <v>96</v>
      </c>
      <c r="E8141" s="204" t="s">
        <v>721</v>
      </c>
      <c r="F8141" s="205">
        <v>1297</v>
      </c>
      <c r="G8141" s="205">
        <v>1709</v>
      </c>
      <c r="H8141">
        <f t="shared" si="141"/>
        <v>2014</v>
      </c>
    </row>
    <row r="8142" spans="1:8" x14ac:dyDescent="0.3">
      <c r="A8142" s="203">
        <v>41915</v>
      </c>
      <c r="B8142" s="204" t="s">
        <v>717</v>
      </c>
      <c r="C8142" s="204" t="s">
        <v>718</v>
      </c>
      <c r="D8142" s="204" t="s">
        <v>96</v>
      </c>
      <c r="E8142" s="204" t="s">
        <v>721</v>
      </c>
      <c r="F8142" s="205">
        <v>950</v>
      </c>
      <c r="G8142" s="205">
        <v>625</v>
      </c>
      <c r="H8142">
        <f t="shared" si="141"/>
        <v>2014</v>
      </c>
    </row>
    <row r="8143" spans="1:8" x14ac:dyDescent="0.3">
      <c r="A8143" s="203">
        <v>41915</v>
      </c>
      <c r="B8143" s="204" t="s">
        <v>717</v>
      </c>
      <c r="C8143" s="204" t="s">
        <v>719</v>
      </c>
      <c r="D8143" s="204" t="s">
        <v>96</v>
      </c>
      <c r="E8143" s="204" t="s">
        <v>721</v>
      </c>
      <c r="F8143" s="205">
        <v>442</v>
      </c>
      <c r="G8143" s="205">
        <v>920</v>
      </c>
      <c r="H8143">
        <f t="shared" si="141"/>
        <v>2014</v>
      </c>
    </row>
    <row r="8144" spans="1:8" x14ac:dyDescent="0.3">
      <c r="A8144" s="203">
        <v>41915</v>
      </c>
      <c r="B8144" s="204" t="s">
        <v>720</v>
      </c>
      <c r="C8144" s="204" t="s">
        <v>720</v>
      </c>
      <c r="D8144" s="204" t="s">
        <v>96</v>
      </c>
      <c r="E8144" s="204" t="s">
        <v>712</v>
      </c>
      <c r="F8144" s="205">
        <v>175</v>
      </c>
      <c r="G8144" s="205">
        <v>448</v>
      </c>
      <c r="H8144">
        <f t="shared" si="141"/>
        <v>2014</v>
      </c>
    </row>
    <row r="8145" spans="1:8" x14ac:dyDescent="0.3">
      <c r="A8145" s="203">
        <v>41915</v>
      </c>
      <c r="B8145" s="204" t="s">
        <v>720</v>
      </c>
      <c r="C8145" s="204" t="s">
        <v>720</v>
      </c>
      <c r="D8145" s="204" t="s">
        <v>96</v>
      </c>
      <c r="E8145" s="204" t="s">
        <v>721</v>
      </c>
      <c r="F8145" s="205">
        <v>100</v>
      </c>
      <c r="G8145" s="205">
        <v>867</v>
      </c>
      <c r="H8145">
        <f t="shared" si="141"/>
        <v>2014</v>
      </c>
    </row>
    <row r="8146" spans="1:8" x14ac:dyDescent="0.3">
      <c r="A8146" s="203">
        <v>41922</v>
      </c>
      <c r="B8146" s="204" t="s">
        <v>134</v>
      </c>
      <c r="C8146" s="204" t="s">
        <v>134</v>
      </c>
      <c r="D8146" s="204" t="s">
        <v>711</v>
      </c>
      <c r="E8146" s="204" t="s">
        <v>712</v>
      </c>
      <c r="F8146" s="205">
        <v>5385</v>
      </c>
      <c r="G8146" s="205">
        <v>8831</v>
      </c>
      <c r="H8146">
        <f t="shared" si="141"/>
        <v>2014</v>
      </c>
    </row>
    <row r="8147" spans="1:8" x14ac:dyDescent="0.3">
      <c r="A8147" s="203">
        <v>41922</v>
      </c>
      <c r="B8147" s="204" t="s">
        <v>509</v>
      </c>
      <c r="C8147" s="204" t="s">
        <v>713</v>
      </c>
      <c r="D8147" s="204" t="s">
        <v>96</v>
      </c>
      <c r="E8147" s="204" t="s">
        <v>712</v>
      </c>
      <c r="F8147" s="205">
        <v>3250.3</v>
      </c>
      <c r="G8147" s="205">
        <v>2420.8000000000002</v>
      </c>
      <c r="H8147">
        <f t="shared" si="141"/>
        <v>2014</v>
      </c>
    </row>
    <row r="8148" spans="1:8" x14ac:dyDescent="0.3">
      <c r="A8148" s="203">
        <v>41922</v>
      </c>
      <c r="B8148" s="204" t="s">
        <v>509</v>
      </c>
      <c r="C8148" s="204" t="s">
        <v>714</v>
      </c>
      <c r="D8148" s="204" t="s">
        <v>96</v>
      </c>
      <c r="E8148" s="204" t="s">
        <v>712</v>
      </c>
      <c r="F8148" s="205">
        <v>135</v>
      </c>
      <c r="G8148" s="205">
        <v>519</v>
      </c>
      <c r="H8148">
        <f t="shared" si="141"/>
        <v>2014</v>
      </c>
    </row>
    <row r="8149" spans="1:8" x14ac:dyDescent="0.3">
      <c r="A8149" s="203">
        <v>41922</v>
      </c>
      <c r="B8149" s="204" t="s">
        <v>509</v>
      </c>
      <c r="C8149" s="204" t="s">
        <v>715</v>
      </c>
      <c r="D8149" s="204" t="s">
        <v>96</v>
      </c>
      <c r="E8149" s="204" t="s">
        <v>712</v>
      </c>
      <c r="F8149" s="205">
        <v>0</v>
      </c>
      <c r="G8149" s="205">
        <v>2175</v>
      </c>
      <c r="H8149">
        <f t="shared" si="141"/>
        <v>2014</v>
      </c>
    </row>
    <row r="8150" spans="1:8" x14ac:dyDescent="0.3">
      <c r="A8150" s="203">
        <v>41922</v>
      </c>
      <c r="B8150" s="204" t="s">
        <v>716</v>
      </c>
      <c r="C8150" s="204" t="s">
        <v>716</v>
      </c>
      <c r="D8150" s="204" t="s">
        <v>96</v>
      </c>
      <c r="E8150" s="204" t="s">
        <v>712</v>
      </c>
      <c r="F8150" s="205">
        <v>985</v>
      </c>
      <c r="G8150" s="205">
        <v>1754</v>
      </c>
      <c r="H8150">
        <f t="shared" si="141"/>
        <v>2014</v>
      </c>
    </row>
    <row r="8151" spans="1:8" x14ac:dyDescent="0.3">
      <c r="A8151" s="203">
        <v>41922</v>
      </c>
      <c r="B8151" s="204" t="s">
        <v>717</v>
      </c>
      <c r="C8151" s="204" t="s">
        <v>718</v>
      </c>
      <c r="D8151" s="204" t="s">
        <v>96</v>
      </c>
      <c r="E8151" s="204" t="s">
        <v>712</v>
      </c>
      <c r="F8151" s="205">
        <v>635</v>
      </c>
      <c r="G8151" s="205">
        <v>959</v>
      </c>
      <c r="H8151">
        <f t="shared" si="141"/>
        <v>2014</v>
      </c>
    </row>
    <row r="8152" spans="1:8" x14ac:dyDescent="0.3">
      <c r="A8152" s="203">
        <v>41922</v>
      </c>
      <c r="B8152" s="204" t="s">
        <v>717</v>
      </c>
      <c r="C8152" s="204" t="s">
        <v>719</v>
      </c>
      <c r="D8152" s="204" t="s">
        <v>96</v>
      </c>
      <c r="E8152" s="204" t="s">
        <v>712</v>
      </c>
      <c r="F8152" s="205">
        <v>523</v>
      </c>
      <c r="G8152" s="205">
        <v>689</v>
      </c>
      <c r="H8152">
        <f t="shared" si="141"/>
        <v>2014</v>
      </c>
    </row>
    <row r="8153" spans="1:8" x14ac:dyDescent="0.3">
      <c r="A8153" s="203">
        <v>41922</v>
      </c>
      <c r="B8153" s="204" t="s">
        <v>134</v>
      </c>
      <c r="C8153" s="204" t="s">
        <v>134</v>
      </c>
      <c r="D8153" s="204" t="s">
        <v>711</v>
      </c>
      <c r="E8153" s="204" t="s">
        <v>721</v>
      </c>
      <c r="F8153" s="205">
        <v>6233</v>
      </c>
      <c r="G8153" s="205">
        <v>5985</v>
      </c>
      <c r="H8153">
        <f t="shared" si="141"/>
        <v>2014</v>
      </c>
    </row>
    <row r="8154" spans="1:8" x14ac:dyDescent="0.3">
      <c r="A8154" s="203">
        <v>41922</v>
      </c>
      <c r="B8154" s="204" t="s">
        <v>509</v>
      </c>
      <c r="C8154" s="204" t="s">
        <v>713</v>
      </c>
      <c r="D8154" s="204" t="s">
        <v>96</v>
      </c>
      <c r="E8154" s="204" t="s">
        <v>721</v>
      </c>
      <c r="F8154" s="205">
        <v>3709.2000000000003</v>
      </c>
      <c r="G8154" s="205">
        <v>2074.6000000000004</v>
      </c>
      <c r="H8154">
        <f t="shared" si="141"/>
        <v>2014</v>
      </c>
    </row>
    <row r="8155" spans="1:8" x14ac:dyDescent="0.3">
      <c r="A8155" s="203">
        <v>41922</v>
      </c>
      <c r="B8155" s="204" t="s">
        <v>509</v>
      </c>
      <c r="C8155" s="204" t="s">
        <v>714</v>
      </c>
      <c r="D8155" s="204" t="s">
        <v>96</v>
      </c>
      <c r="E8155" s="204" t="s">
        <v>721</v>
      </c>
      <c r="F8155" s="205">
        <v>354</v>
      </c>
      <c r="G8155" s="205">
        <v>548</v>
      </c>
      <c r="H8155">
        <f t="shared" si="141"/>
        <v>2014</v>
      </c>
    </row>
    <row r="8156" spans="1:8" x14ac:dyDescent="0.3">
      <c r="A8156" s="203">
        <v>41922</v>
      </c>
      <c r="B8156" s="204" t="s">
        <v>509</v>
      </c>
      <c r="C8156" s="204" t="s">
        <v>715</v>
      </c>
      <c r="D8156" s="204" t="s">
        <v>96</v>
      </c>
      <c r="E8156" s="204" t="s">
        <v>721</v>
      </c>
      <c r="F8156" s="205">
        <v>0</v>
      </c>
      <c r="G8156" s="205">
        <v>2996</v>
      </c>
      <c r="H8156">
        <f t="shared" si="141"/>
        <v>2014</v>
      </c>
    </row>
    <row r="8157" spans="1:8" x14ac:dyDescent="0.3">
      <c r="A8157" s="203">
        <v>41922</v>
      </c>
      <c r="B8157" s="204" t="s">
        <v>716</v>
      </c>
      <c r="C8157" s="204" t="s">
        <v>716</v>
      </c>
      <c r="D8157" s="204" t="s">
        <v>96</v>
      </c>
      <c r="E8157" s="204" t="s">
        <v>721</v>
      </c>
      <c r="F8157" s="205">
        <v>1143</v>
      </c>
      <c r="G8157" s="205">
        <v>1579</v>
      </c>
      <c r="H8157">
        <f t="shared" si="141"/>
        <v>2014</v>
      </c>
    </row>
    <row r="8158" spans="1:8" x14ac:dyDescent="0.3">
      <c r="A8158" s="203">
        <v>41922</v>
      </c>
      <c r="B8158" s="204" t="s">
        <v>717</v>
      </c>
      <c r="C8158" s="204" t="s">
        <v>718</v>
      </c>
      <c r="D8158" s="204" t="s">
        <v>96</v>
      </c>
      <c r="E8158" s="204" t="s">
        <v>721</v>
      </c>
      <c r="F8158" s="205">
        <v>773</v>
      </c>
      <c r="G8158" s="205">
        <v>843</v>
      </c>
      <c r="H8158">
        <f t="shared" si="141"/>
        <v>2014</v>
      </c>
    </row>
    <row r="8159" spans="1:8" x14ac:dyDescent="0.3">
      <c r="A8159" s="203">
        <v>41922</v>
      </c>
      <c r="B8159" s="204" t="s">
        <v>717</v>
      </c>
      <c r="C8159" s="204" t="s">
        <v>719</v>
      </c>
      <c r="D8159" s="204" t="s">
        <v>96</v>
      </c>
      <c r="E8159" s="204" t="s">
        <v>721</v>
      </c>
      <c r="F8159" s="205">
        <v>478</v>
      </c>
      <c r="G8159" s="205">
        <v>934</v>
      </c>
      <c r="H8159">
        <f t="shared" si="141"/>
        <v>2014</v>
      </c>
    </row>
    <row r="8160" spans="1:8" x14ac:dyDescent="0.3">
      <c r="A8160" s="203">
        <v>41922</v>
      </c>
      <c r="B8160" s="204" t="s">
        <v>720</v>
      </c>
      <c r="C8160" s="204" t="s">
        <v>720</v>
      </c>
      <c r="D8160" s="204" t="s">
        <v>96</v>
      </c>
      <c r="E8160" s="204" t="s">
        <v>712</v>
      </c>
      <c r="F8160" s="205">
        <v>366</v>
      </c>
      <c r="G8160" s="205">
        <v>485</v>
      </c>
      <c r="H8160">
        <f t="shared" si="141"/>
        <v>2014</v>
      </c>
    </row>
    <row r="8161" spans="1:8" x14ac:dyDescent="0.3">
      <c r="A8161" s="203">
        <v>41922</v>
      </c>
      <c r="B8161" s="204" t="s">
        <v>720</v>
      </c>
      <c r="C8161" s="204" t="s">
        <v>720</v>
      </c>
      <c r="D8161" s="204" t="s">
        <v>96</v>
      </c>
      <c r="E8161" s="204" t="s">
        <v>721</v>
      </c>
      <c r="F8161" s="205">
        <v>64</v>
      </c>
      <c r="G8161" s="205">
        <v>780</v>
      </c>
      <c r="H8161">
        <f t="shared" si="141"/>
        <v>2014</v>
      </c>
    </row>
    <row r="8162" spans="1:8" x14ac:dyDescent="0.3">
      <c r="A8162" s="203">
        <v>41929</v>
      </c>
      <c r="B8162" s="204" t="s">
        <v>134</v>
      </c>
      <c r="C8162" s="204" t="s">
        <v>134</v>
      </c>
      <c r="D8162" s="204" t="s">
        <v>711</v>
      </c>
      <c r="E8162" s="204" t="s">
        <v>712</v>
      </c>
      <c r="F8162" s="205">
        <v>5127</v>
      </c>
      <c r="G8162" s="205">
        <v>8076</v>
      </c>
      <c r="H8162">
        <f t="shared" si="141"/>
        <v>2014</v>
      </c>
    </row>
    <row r="8163" spans="1:8" x14ac:dyDescent="0.3">
      <c r="A8163" s="203">
        <v>41929</v>
      </c>
      <c r="B8163" s="204" t="s">
        <v>509</v>
      </c>
      <c r="C8163" s="204" t="s">
        <v>713</v>
      </c>
      <c r="D8163" s="204" t="s">
        <v>96</v>
      </c>
      <c r="E8163" s="204" t="s">
        <v>712</v>
      </c>
      <c r="F8163" s="205">
        <v>2740.3</v>
      </c>
      <c r="G8163" s="205">
        <v>2305.3000000000002</v>
      </c>
      <c r="H8163">
        <f t="shared" si="141"/>
        <v>2014</v>
      </c>
    </row>
    <row r="8164" spans="1:8" x14ac:dyDescent="0.3">
      <c r="A8164" s="203">
        <v>41929</v>
      </c>
      <c r="B8164" s="204" t="s">
        <v>509</v>
      </c>
      <c r="C8164" s="204" t="s">
        <v>714</v>
      </c>
      <c r="D8164" s="204" t="s">
        <v>96</v>
      </c>
      <c r="E8164" s="204" t="s">
        <v>712</v>
      </c>
      <c r="F8164" s="205">
        <v>297</v>
      </c>
      <c r="G8164" s="205">
        <v>550</v>
      </c>
      <c r="H8164">
        <f t="shared" si="141"/>
        <v>2014</v>
      </c>
    </row>
    <row r="8165" spans="1:8" x14ac:dyDescent="0.3">
      <c r="A8165" s="203">
        <v>41929</v>
      </c>
      <c r="B8165" s="204" t="s">
        <v>509</v>
      </c>
      <c r="C8165" s="204" t="s">
        <v>715</v>
      </c>
      <c r="D8165" s="204" t="s">
        <v>96</v>
      </c>
      <c r="E8165" s="204" t="s">
        <v>712</v>
      </c>
      <c r="F8165" s="205">
        <v>0</v>
      </c>
      <c r="G8165" s="205">
        <v>2589</v>
      </c>
      <c r="H8165">
        <f t="shared" si="141"/>
        <v>2014</v>
      </c>
    </row>
    <row r="8166" spans="1:8" x14ac:dyDescent="0.3">
      <c r="A8166" s="203">
        <v>41929</v>
      </c>
      <c r="B8166" s="204" t="s">
        <v>716</v>
      </c>
      <c r="C8166" s="204" t="s">
        <v>716</v>
      </c>
      <c r="D8166" s="204" t="s">
        <v>96</v>
      </c>
      <c r="E8166" s="204" t="s">
        <v>712</v>
      </c>
      <c r="F8166" s="205">
        <v>951</v>
      </c>
      <c r="G8166" s="205">
        <v>1708</v>
      </c>
      <c r="H8166">
        <f t="shared" si="141"/>
        <v>2014</v>
      </c>
    </row>
    <row r="8167" spans="1:8" x14ac:dyDescent="0.3">
      <c r="A8167" s="203">
        <v>41929</v>
      </c>
      <c r="B8167" s="204" t="s">
        <v>717</v>
      </c>
      <c r="C8167" s="204" t="s">
        <v>718</v>
      </c>
      <c r="D8167" s="204" t="s">
        <v>96</v>
      </c>
      <c r="E8167" s="204" t="s">
        <v>712</v>
      </c>
      <c r="F8167" s="205">
        <v>783</v>
      </c>
      <c r="G8167" s="205">
        <v>929</v>
      </c>
      <c r="H8167">
        <f t="shared" si="141"/>
        <v>2014</v>
      </c>
    </row>
    <row r="8168" spans="1:8" x14ac:dyDescent="0.3">
      <c r="A8168" s="203">
        <v>41929</v>
      </c>
      <c r="B8168" s="204" t="s">
        <v>717</v>
      </c>
      <c r="C8168" s="204" t="s">
        <v>719</v>
      </c>
      <c r="D8168" s="204" t="s">
        <v>96</v>
      </c>
      <c r="E8168" s="204" t="s">
        <v>712</v>
      </c>
      <c r="F8168" s="205">
        <v>109</v>
      </c>
      <c r="G8168" s="205">
        <v>661</v>
      </c>
      <c r="H8168">
        <f t="shared" si="141"/>
        <v>2014</v>
      </c>
    </row>
    <row r="8169" spans="1:8" x14ac:dyDescent="0.3">
      <c r="A8169" s="203">
        <v>41929</v>
      </c>
      <c r="B8169" s="204" t="s">
        <v>134</v>
      </c>
      <c r="C8169" s="204" t="s">
        <v>134</v>
      </c>
      <c r="D8169" s="204" t="s">
        <v>711</v>
      </c>
      <c r="E8169" s="204" t="s">
        <v>721</v>
      </c>
      <c r="F8169" s="205">
        <v>6614</v>
      </c>
      <c r="G8169" s="205">
        <v>6605</v>
      </c>
      <c r="H8169">
        <f t="shared" si="141"/>
        <v>2014</v>
      </c>
    </row>
    <row r="8170" spans="1:8" x14ac:dyDescent="0.3">
      <c r="A8170" s="203">
        <v>41929</v>
      </c>
      <c r="B8170" s="204" t="s">
        <v>509</v>
      </c>
      <c r="C8170" s="204" t="s">
        <v>713</v>
      </c>
      <c r="D8170" s="204" t="s">
        <v>96</v>
      </c>
      <c r="E8170" s="204" t="s">
        <v>721</v>
      </c>
      <c r="F8170" s="205">
        <v>4082.1000000000004</v>
      </c>
      <c r="G8170" s="205">
        <v>2648.8</v>
      </c>
      <c r="H8170">
        <f t="shared" si="141"/>
        <v>2014</v>
      </c>
    </row>
    <row r="8171" spans="1:8" x14ac:dyDescent="0.3">
      <c r="A8171" s="203">
        <v>41929</v>
      </c>
      <c r="B8171" s="204" t="s">
        <v>509</v>
      </c>
      <c r="C8171" s="204" t="s">
        <v>714</v>
      </c>
      <c r="D8171" s="204" t="s">
        <v>96</v>
      </c>
      <c r="E8171" s="204" t="s">
        <v>721</v>
      </c>
      <c r="F8171" s="205">
        <v>364</v>
      </c>
      <c r="G8171" s="205">
        <v>422</v>
      </c>
      <c r="H8171">
        <f t="shared" si="141"/>
        <v>2014</v>
      </c>
    </row>
    <row r="8172" spans="1:8" x14ac:dyDescent="0.3">
      <c r="A8172" s="203">
        <v>41929</v>
      </c>
      <c r="B8172" s="204" t="s">
        <v>509</v>
      </c>
      <c r="C8172" s="204" t="s">
        <v>715</v>
      </c>
      <c r="D8172" s="204" t="s">
        <v>96</v>
      </c>
      <c r="E8172" s="204" t="s">
        <v>721</v>
      </c>
      <c r="F8172" s="205">
        <v>0</v>
      </c>
      <c r="G8172" s="205">
        <v>3036</v>
      </c>
      <c r="H8172">
        <f t="shared" si="141"/>
        <v>2014</v>
      </c>
    </row>
    <row r="8173" spans="1:8" x14ac:dyDescent="0.3">
      <c r="A8173" s="203">
        <v>41929</v>
      </c>
      <c r="B8173" s="204" t="s">
        <v>716</v>
      </c>
      <c r="C8173" s="204" t="s">
        <v>716</v>
      </c>
      <c r="D8173" s="204" t="s">
        <v>96</v>
      </c>
      <c r="E8173" s="204" t="s">
        <v>721</v>
      </c>
      <c r="F8173" s="205">
        <v>1217</v>
      </c>
      <c r="G8173" s="205">
        <v>1596</v>
      </c>
      <c r="H8173">
        <f t="shared" si="141"/>
        <v>2014</v>
      </c>
    </row>
    <row r="8174" spans="1:8" x14ac:dyDescent="0.3">
      <c r="A8174" s="203">
        <v>41929</v>
      </c>
      <c r="B8174" s="204" t="s">
        <v>717</v>
      </c>
      <c r="C8174" s="204" t="s">
        <v>718</v>
      </c>
      <c r="D8174" s="204" t="s">
        <v>96</v>
      </c>
      <c r="E8174" s="204" t="s">
        <v>721</v>
      </c>
      <c r="F8174" s="205">
        <v>593</v>
      </c>
      <c r="G8174" s="205">
        <v>533</v>
      </c>
      <c r="H8174">
        <f t="shared" si="141"/>
        <v>2014</v>
      </c>
    </row>
    <row r="8175" spans="1:8" x14ac:dyDescent="0.3">
      <c r="A8175" s="203">
        <v>41929</v>
      </c>
      <c r="B8175" s="204" t="s">
        <v>717</v>
      </c>
      <c r="C8175" s="204" t="s">
        <v>719</v>
      </c>
      <c r="D8175" s="204" t="s">
        <v>96</v>
      </c>
      <c r="E8175" s="204" t="s">
        <v>721</v>
      </c>
      <c r="F8175" s="205">
        <v>664</v>
      </c>
      <c r="G8175" s="205">
        <v>1280</v>
      </c>
      <c r="H8175">
        <f t="shared" si="141"/>
        <v>2014</v>
      </c>
    </row>
    <row r="8176" spans="1:8" x14ac:dyDescent="0.3">
      <c r="A8176" s="203">
        <v>41929</v>
      </c>
      <c r="B8176" s="204" t="s">
        <v>720</v>
      </c>
      <c r="C8176" s="204" t="s">
        <v>720</v>
      </c>
      <c r="D8176" s="204" t="s">
        <v>96</v>
      </c>
      <c r="E8176" s="204" t="s">
        <v>712</v>
      </c>
      <c r="F8176" s="205">
        <v>502</v>
      </c>
      <c r="G8176" s="205">
        <v>512</v>
      </c>
      <c r="H8176">
        <f t="shared" si="141"/>
        <v>2014</v>
      </c>
    </row>
    <row r="8177" spans="1:8" x14ac:dyDescent="0.3">
      <c r="A8177" s="203">
        <v>41929</v>
      </c>
      <c r="B8177" s="204" t="s">
        <v>720</v>
      </c>
      <c r="C8177" s="204" t="s">
        <v>720</v>
      </c>
      <c r="D8177" s="204" t="s">
        <v>96</v>
      </c>
      <c r="E8177" s="204" t="s">
        <v>721</v>
      </c>
      <c r="F8177" s="205">
        <v>117</v>
      </c>
      <c r="G8177" s="205">
        <v>875</v>
      </c>
      <c r="H8177">
        <f t="shared" si="141"/>
        <v>2014</v>
      </c>
    </row>
    <row r="8178" spans="1:8" x14ac:dyDescent="0.3">
      <c r="A8178" s="203">
        <v>41936</v>
      </c>
      <c r="B8178" s="204" t="s">
        <v>134</v>
      </c>
      <c r="C8178" s="204" t="s">
        <v>134</v>
      </c>
      <c r="D8178" s="204" t="s">
        <v>711</v>
      </c>
      <c r="E8178" s="204" t="s">
        <v>712</v>
      </c>
      <c r="F8178" s="205">
        <v>5237</v>
      </c>
      <c r="G8178" s="205">
        <v>7764</v>
      </c>
      <c r="H8178">
        <f t="shared" si="141"/>
        <v>2014</v>
      </c>
    </row>
    <row r="8179" spans="1:8" x14ac:dyDescent="0.3">
      <c r="A8179" s="203">
        <v>41936</v>
      </c>
      <c r="B8179" s="204" t="s">
        <v>509</v>
      </c>
      <c r="C8179" s="204" t="s">
        <v>713</v>
      </c>
      <c r="D8179" s="204" t="s">
        <v>96</v>
      </c>
      <c r="E8179" s="204" t="s">
        <v>712</v>
      </c>
      <c r="F8179" s="205">
        <v>2791.9</v>
      </c>
      <c r="G8179" s="205">
        <v>2388.6000000000004</v>
      </c>
      <c r="H8179">
        <f t="shared" si="141"/>
        <v>2014</v>
      </c>
    </row>
    <row r="8180" spans="1:8" x14ac:dyDescent="0.3">
      <c r="A8180" s="203">
        <v>41936</v>
      </c>
      <c r="B8180" s="204" t="s">
        <v>509</v>
      </c>
      <c r="C8180" s="204" t="s">
        <v>714</v>
      </c>
      <c r="D8180" s="204" t="s">
        <v>96</v>
      </c>
      <c r="E8180" s="204" t="s">
        <v>712</v>
      </c>
      <c r="F8180" s="205">
        <v>392</v>
      </c>
      <c r="G8180" s="205">
        <v>694</v>
      </c>
      <c r="H8180">
        <f t="shared" si="141"/>
        <v>2014</v>
      </c>
    </row>
    <row r="8181" spans="1:8" x14ac:dyDescent="0.3">
      <c r="A8181" s="203">
        <v>41936</v>
      </c>
      <c r="B8181" s="204" t="s">
        <v>509</v>
      </c>
      <c r="C8181" s="204" t="s">
        <v>715</v>
      </c>
      <c r="D8181" s="204" t="s">
        <v>96</v>
      </c>
      <c r="E8181" s="204" t="s">
        <v>712</v>
      </c>
      <c r="F8181" s="205">
        <v>0</v>
      </c>
      <c r="G8181" s="205">
        <v>2657</v>
      </c>
      <c r="H8181">
        <f t="shared" si="141"/>
        <v>2014</v>
      </c>
    </row>
    <row r="8182" spans="1:8" x14ac:dyDescent="0.3">
      <c r="A8182" s="203">
        <v>41936</v>
      </c>
      <c r="B8182" s="204" t="s">
        <v>716</v>
      </c>
      <c r="C8182" s="204" t="s">
        <v>716</v>
      </c>
      <c r="D8182" s="204" t="s">
        <v>96</v>
      </c>
      <c r="E8182" s="204" t="s">
        <v>712</v>
      </c>
      <c r="F8182" s="205">
        <v>737</v>
      </c>
      <c r="G8182" s="205">
        <v>1630</v>
      </c>
      <c r="H8182">
        <f t="shared" si="141"/>
        <v>2014</v>
      </c>
    </row>
    <row r="8183" spans="1:8" x14ac:dyDescent="0.3">
      <c r="A8183" s="203">
        <v>41936</v>
      </c>
      <c r="B8183" s="204" t="s">
        <v>717</v>
      </c>
      <c r="C8183" s="204" t="s">
        <v>718</v>
      </c>
      <c r="D8183" s="204" t="s">
        <v>96</v>
      </c>
      <c r="E8183" s="204" t="s">
        <v>712</v>
      </c>
      <c r="F8183" s="205">
        <v>1049</v>
      </c>
      <c r="G8183" s="205">
        <v>950</v>
      </c>
      <c r="H8183">
        <f t="shared" si="141"/>
        <v>2014</v>
      </c>
    </row>
    <row r="8184" spans="1:8" x14ac:dyDescent="0.3">
      <c r="A8184" s="203">
        <v>41936</v>
      </c>
      <c r="B8184" s="204" t="s">
        <v>717</v>
      </c>
      <c r="C8184" s="204" t="s">
        <v>719</v>
      </c>
      <c r="D8184" s="204" t="s">
        <v>96</v>
      </c>
      <c r="E8184" s="204" t="s">
        <v>712</v>
      </c>
      <c r="F8184" s="205">
        <v>131</v>
      </c>
      <c r="G8184" s="205">
        <v>550</v>
      </c>
      <c r="H8184">
        <f t="shared" si="141"/>
        <v>2014</v>
      </c>
    </row>
    <row r="8185" spans="1:8" x14ac:dyDescent="0.3">
      <c r="A8185" s="203">
        <v>41936</v>
      </c>
      <c r="B8185" s="204" t="s">
        <v>134</v>
      </c>
      <c r="C8185" s="204" t="s">
        <v>134</v>
      </c>
      <c r="D8185" s="204" t="s">
        <v>711</v>
      </c>
      <c r="E8185" s="204" t="s">
        <v>721</v>
      </c>
      <c r="F8185" s="205">
        <v>6654</v>
      </c>
      <c r="G8185" s="205">
        <v>7327</v>
      </c>
      <c r="H8185">
        <f t="shared" si="141"/>
        <v>2014</v>
      </c>
    </row>
    <row r="8186" spans="1:8" x14ac:dyDescent="0.3">
      <c r="A8186" s="203">
        <v>41936</v>
      </c>
      <c r="B8186" s="204" t="s">
        <v>509</v>
      </c>
      <c r="C8186" s="204" t="s">
        <v>713</v>
      </c>
      <c r="D8186" s="204" t="s">
        <v>96</v>
      </c>
      <c r="E8186" s="204" t="s">
        <v>721</v>
      </c>
      <c r="F8186" s="205">
        <v>4029.3</v>
      </c>
      <c r="G8186" s="205">
        <v>2467.3000000000002</v>
      </c>
      <c r="H8186">
        <f t="shared" si="141"/>
        <v>2014</v>
      </c>
    </row>
    <row r="8187" spans="1:8" x14ac:dyDescent="0.3">
      <c r="A8187" s="203">
        <v>41936</v>
      </c>
      <c r="B8187" s="204" t="s">
        <v>509</v>
      </c>
      <c r="C8187" s="204" t="s">
        <v>714</v>
      </c>
      <c r="D8187" s="204" t="s">
        <v>96</v>
      </c>
      <c r="E8187" s="204" t="s">
        <v>721</v>
      </c>
      <c r="F8187" s="205">
        <v>463</v>
      </c>
      <c r="G8187" s="205">
        <v>485</v>
      </c>
      <c r="H8187">
        <f t="shared" si="141"/>
        <v>2014</v>
      </c>
    </row>
    <row r="8188" spans="1:8" x14ac:dyDescent="0.3">
      <c r="A8188" s="203">
        <v>41936</v>
      </c>
      <c r="B8188" s="204" t="s">
        <v>509</v>
      </c>
      <c r="C8188" s="204" t="s">
        <v>715</v>
      </c>
      <c r="D8188" s="204" t="s">
        <v>96</v>
      </c>
      <c r="E8188" s="204" t="s">
        <v>721</v>
      </c>
      <c r="F8188" s="205">
        <v>0</v>
      </c>
      <c r="G8188" s="205">
        <v>2964</v>
      </c>
      <c r="H8188">
        <f t="shared" si="141"/>
        <v>2014</v>
      </c>
    </row>
    <row r="8189" spans="1:8" x14ac:dyDescent="0.3">
      <c r="A8189" s="203">
        <v>41936</v>
      </c>
      <c r="B8189" s="204" t="s">
        <v>716</v>
      </c>
      <c r="C8189" s="204" t="s">
        <v>716</v>
      </c>
      <c r="D8189" s="204" t="s">
        <v>96</v>
      </c>
      <c r="E8189" s="204" t="s">
        <v>721</v>
      </c>
      <c r="F8189" s="205">
        <v>1418</v>
      </c>
      <c r="G8189" s="205">
        <v>1292</v>
      </c>
      <c r="H8189">
        <f t="shared" si="141"/>
        <v>2014</v>
      </c>
    </row>
    <row r="8190" spans="1:8" x14ac:dyDescent="0.3">
      <c r="A8190" s="203">
        <v>41936</v>
      </c>
      <c r="B8190" s="204" t="s">
        <v>717</v>
      </c>
      <c r="C8190" s="204" t="s">
        <v>718</v>
      </c>
      <c r="D8190" s="204" t="s">
        <v>96</v>
      </c>
      <c r="E8190" s="204" t="s">
        <v>721</v>
      </c>
      <c r="F8190" s="205">
        <v>698</v>
      </c>
      <c r="G8190" s="205">
        <v>912</v>
      </c>
      <c r="H8190">
        <f t="shared" si="141"/>
        <v>2014</v>
      </c>
    </row>
    <row r="8191" spans="1:8" x14ac:dyDescent="0.3">
      <c r="A8191" s="203">
        <v>41936</v>
      </c>
      <c r="B8191" s="204" t="s">
        <v>717</v>
      </c>
      <c r="C8191" s="204" t="s">
        <v>719</v>
      </c>
      <c r="D8191" s="204" t="s">
        <v>96</v>
      </c>
      <c r="E8191" s="204" t="s">
        <v>721</v>
      </c>
      <c r="F8191" s="205">
        <v>652</v>
      </c>
      <c r="G8191" s="205">
        <v>1013</v>
      </c>
      <c r="H8191">
        <f t="shared" si="141"/>
        <v>2014</v>
      </c>
    </row>
    <row r="8192" spans="1:8" x14ac:dyDescent="0.3">
      <c r="A8192" s="203">
        <v>41936</v>
      </c>
      <c r="B8192" s="204" t="s">
        <v>720</v>
      </c>
      <c r="C8192" s="204" t="s">
        <v>720</v>
      </c>
      <c r="D8192" s="204" t="s">
        <v>96</v>
      </c>
      <c r="E8192" s="204" t="s">
        <v>712</v>
      </c>
      <c r="F8192" s="205">
        <v>540</v>
      </c>
      <c r="G8192" s="205">
        <v>771</v>
      </c>
      <c r="H8192">
        <f t="shared" si="141"/>
        <v>2014</v>
      </c>
    </row>
    <row r="8193" spans="1:8" x14ac:dyDescent="0.3">
      <c r="A8193" s="203">
        <v>41936</v>
      </c>
      <c r="B8193" s="204" t="s">
        <v>720</v>
      </c>
      <c r="C8193" s="204" t="s">
        <v>720</v>
      </c>
      <c r="D8193" s="204" t="s">
        <v>96</v>
      </c>
      <c r="E8193" s="204" t="s">
        <v>721</v>
      </c>
      <c r="F8193" s="205">
        <v>-79</v>
      </c>
      <c r="G8193" s="205">
        <v>612</v>
      </c>
      <c r="H8193">
        <f t="shared" si="141"/>
        <v>2014</v>
      </c>
    </row>
    <row r="8194" spans="1:8" x14ac:dyDescent="0.3">
      <c r="A8194" s="203">
        <v>41943</v>
      </c>
      <c r="B8194" s="204" t="s">
        <v>134</v>
      </c>
      <c r="C8194" s="204" t="s">
        <v>134</v>
      </c>
      <c r="D8194" s="204" t="s">
        <v>711</v>
      </c>
      <c r="E8194" s="204" t="s">
        <v>712</v>
      </c>
      <c r="F8194" s="205">
        <v>5174</v>
      </c>
      <c r="G8194" s="205">
        <v>7613</v>
      </c>
      <c r="H8194">
        <f t="shared" si="141"/>
        <v>2014</v>
      </c>
    </row>
    <row r="8195" spans="1:8" x14ac:dyDescent="0.3">
      <c r="A8195" s="203">
        <v>41943</v>
      </c>
      <c r="B8195" s="204" t="s">
        <v>509</v>
      </c>
      <c r="C8195" s="204" t="s">
        <v>713</v>
      </c>
      <c r="D8195" s="204" t="s">
        <v>96</v>
      </c>
      <c r="E8195" s="204" t="s">
        <v>712</v>
      </c>
      <c r="F8195" s="205">
        <v>2731.9</v>
      </c>
      <c r="G8195" s="205">
        <v>2538.5</v>
      </c>
      <c r="H8195">
        <f t="shared" ref="H8195:H8258" si="142">YEAR(A8195)</f>
        <v>2014</v>
      </c>
    </row>
    <row r="8196" spans="1:8" x14ac:dyDescent="0.3">
      <c r="A8196" s="203">
        <v>41943</v>
      </c>
      <c r="B8196" s="204" t="s">
        <v>509</v>
      </c>
      <c r="C8196" s="204" t="s">
        <v>714</v>
      </c>
      <c r="D8196" s="204" t="s">
        <v>96</v>
      </c>
      <c r="E8196" s="204" t="s">
        <v>712</v>
      </c>
      <c r="F8196" s="205">
        <v>170</v>
      </c>
      <c r="G8196" s="205">
        <v>381</v>
      </c>
      <c r="H8196">
        <f t="shared" si="142"/>
        <v>2014</v>
      </c>
    </row>
    <row r="8197" spans="1:8" x14ac:dyDescent="0.3">
      <c r="A8197" s="203">
        <v>41943</v>
      </c>
      <c r="B8197" s="204" t="s">
        <v>509</v>
      </c>
      <c r="C8197" s="204" t="s">
        <v>715</v>
      </c>
      <c r="D8197" s="204" t="s">
        <v>96</v>
      </c>
      <c r="E8197" s="204" t="s">
        <v>712</v>
      </c>
      <c r="F8197" s="205">
        <v>0</v>
      </c>
      <c r="G8197" s="205">
        <v>2726</v>
      </c>
      <c r="H8197">
        <f t="shared" si="142"/>
        <v>2014</v>
      </c>
    </row>
    <row r="8198" spans="1:8" x14ac:dyDescent="0.3">
      <c r="A8198" s="203">
        <v>41943</v>
      </c>
      <c r="B8198" s="204" t="s">
        <v>716</v>
      </c>
      <c r="C8198" s="204" t="s">
        <v>716</v>
      </c>
      <c r="D8198" s="204" t="s">
        <v>96</v>
      </c>
      <c r="E8198" s="204" t="s">
        <v>712</v>
      </c>
      <c r="F8198" s="205">
        <v>732</v>
      </c>
      <c r="G8198" s="205">
        <v>1495</v>
      </c>
      <c r="H8198">
        <f t="shared" si="142"/>
        <v>2014</v>
      </c>
    </row>
    <row r="8199" spans="1:8" x14ac:dyDescent="0.3">
      <c r="A8199" s="203">
        <v>41943</v>
      </c>
      <c r="B8199" s="204" t="s">
        <v>717</v>
      </c>
      <c r="C8199" s="204" t="s">
        <v>718</v>
      </c>
      <c r="D8199" s="204" t="s">
        <v>96</v>
      </c>
      <c r="E8199" s="204" t="s">
        <v>712</v>
      </c>
      <c r="F8199" s="205">
        <v>983</v>
      </c>
      <c r="G8199" s="205">
        <v>892</v>
      </c>
      <c r="H8199">
        <f t="shared" si="142"/>
        <v>2014</v>
      </c>
    </row>
    <row r="8200" spans="1:8" x14ac:dyDescent="0.3">
      <c r="A8200" s="203">
        <v>41943</v>
      </c>
      <c r="B8200" s="204" t="s">
        <v>717</v>
      </c>
      <c r="C8200" s="204" t="s">
        <v>719</v>
      </c>
      <c r="D8200" s="204" t="s">
        <v>96</v>
      </c>
      <c r="E8200" s="204" t="s">
        <v>712</v>
      </c>
      <c r="F8200" s="205">
        <v>98</v>
      </c>
      <c r="G8200" s="205">
        <v>471</v>
      </c>
      <c r="H8200">
        <f t="shared" si="142"/>
        <v>2014</v>
      </c>
    </row>
    <row r="8201" spans="1:8" x14ac:dyDescent="0.3">
      <c r="A8201" s="203">
        <v>41943</v>
      </c>
      <c r="B8201" s="204" t="s">
        <v>134</v>
      </c>
      <c r="C8201" s="204" t="s">
        <v>134</v>
      </c>
      <c r="D8201" s="204" t="s">
        <v>711</v>
      </c>
      <c r="E8201" s="204" t="s">
        <v>721</v>
      </c>
      <c r="F8201" s="205">
        <v>6689</v>
      </c>
      <c r="G8201" s="205">
        <v>6174</v>
      </c>
      <c r="H8201">
        <f t="shared" si="142"/>
        <v>2014</v>
      </c>
    </row>
    <row r="8202" spans="1:8" x14ac:dyDescent="0.3">
      <c r="A8202" s="203">
        <v>41943</v>
      </c>
      <c r="B8202" s="204" t="s">
        <v>509</v>
      </c>
      <c r="C8202" s="204" t="s">
        <v>713</v>
      </c>
      <c r="D8202" s="204" t="s">
        <v>96</v>
      </c>
      <c r="E8202" s="204" t="s">
        <v>721</v>
      </c>
      <c r="F8202" s="205">
        <v>4083.2000000000003</v>
      </c>
      <c r="G8202" s="205">
        <v>2339.7000000000003</v>
      </c>
      <c r="H8202">
        <f t="shared" si="142"/>
        <v>2014</v>
      </c>
    </row>
    <row r="8203" spans="1:8" x14ac:dyDescent="0.3">
      <c r="A8203" s="203">
        <v>41943</v>
      </c>
      <c r="B8203" s="204" t="s">
        <v>509</v>
      </c>
      <c r="C8203" s="204" t="s">
        <v>714</v>
      </c>
      <c r="D8203" s="204" t="s">
        <v>96</v>
      </c>
      <c r="E8203" s="204" t="s">
        <v>721</v>
      </c>
      <c r="F8203" s="205">
        <v>435</v>
      </c>
      <c r="G8203" s="205">
        <v>398</v>
      </c>
      <c r="H8203">
        <f t="shared" si="142"/>
        <v>2014</v>
      </c>
    </row>
    <row r="8204" spans="1:8" x14ac:dyDescent="0.3">
      <c r="A8204" s="203">
        <v>41943</v>
      </c>
      <c r="B8204" s="204" t="s">
        <v>509</v>
      </c>
      <c r="C8204" s="204" t="s">
        <v>715</v>
      </c>
      <c r="D8204" s="204" t="s">
        <v>96</v>
      </c>
      <c r="E8204" s="204" t="s">
        <v>721</v>
      </c>
      <c r="F8204" s="205">
        <v>0</v>
      </c>
      <c r="G8204" s="205">
        <v>2867</v>
      </c>
      <c r="H8204">
        <f t="shared" si="142"/>
        <v>2014</v>
      </c>
    </row>
    <row r="8205" spans="1:8" x14ac:dyDescent="0.3">
      <c r="A8205" s="203">
        <v>41943</v>
      </c>
      <c r="B8205" s="204" t="s">
        <v>716</v>
      </c>
      <c r="C8205" s="204" t="s">
        <v>716</v>
      </c>
      <c r="D8205" s="204" t="s">
        <v>96</v>
      </c>
      <c r="E8205" s="204" t="s">
        <v>721</v>
      </c>
      <c r="F8205" s="205">
        <v>1266</v>
      </c>
      <c r="G8205" s="205">
        <v>1742</v>
      </c>
      <c r="H8205">
        <f t="shared" si="142"/>
        <v>2014</v>
      </c>
    </row>
    <row r="8206" spans="1:8" x14ac:dyDescent="0.3">
      <c r="A8206" s="203">
        <v>41943</v>
      </c>
      <c r="B8206" s="204" t="s">
        <v>717</v>
      </c>
      <c r="C8206" s="204" t="s">
        <v>718</v>
      </c>
      <c r="D8206" s="204" t="s">
        <v>96</v>
      </c>
      <c r="E8206" s="204" t="s">
        <v>721</v>
      </c>
      <c r="F8206" s="205">
        <v>741</v>
      </c>
      <c r="G8206" s="205">
        <v>844</v>
      </c>
      <c r="H8206">
        <f t="shared" si="142"/>
        <v>2014</v>
      </c>
    </row>
    <row r="8207" spans="1:8" x14ac:dyDescent="0.3">
      <c r="A8207" s="203">
        <v>41943</v>
      </c>
      <c r="B8207" s="204" t="s">
        <v>717</v>
      </c>
      <c r="C8207" s="204" t="s">
        <v>719</v>
      </c>
      <c r="D8207" s="204" t="s">
        <v>96</v>
      </c>
      <c r="E8207" s="204" t="s">
        <v>721</v>
      </c>
      <c r="F8207" s="205">
        <v>777</v>
      </c>
      <c r="G8207" s="205">
        <v>1320</v>
      </c>
      <c r="H8207">
        <f t="shared" si="142"/>
        <v>2014</v>
      </c>
    </row>
    <row r="8208" spans="1:8" x14ac:dyDescent="0.3">
      <c r="A8208" s="203">
        <v>41943</v>
      </c>
      <c r="B8208" s="204" t="s">
        <v>720</v>
      </c>
      <c r="C8208" s="204" t="s">
        <v>720</v>
      </c>
      <c r="D8208" s="204" t="s">
        <v>96</v>
      </c>
      <c r="E8208" s="204" t="s">
        <v>712</v>
      </c>
      <c r="F8208" s="205">
        <v>555</v>
      </c>
      <c r="G8208" s="205">
        <v>927</v>
      </c>
      <c r="H8208">
        <f t="shared" si="142"/>
        <v>2014</v>
      </c>
    </row>
    <row r="8209" spans="1:8" x14ac:dyDescent="0.3">
      <c r="A8209" s="203">
        <v>41943</v>
      </c>
      <c r="B8209" s="204" t="s">
        <v>720</v>
      </c>
      <c r="C8209" s="204" t="s">
        <v>720</v>
      </c>
      <c r="D8209" s="204" t="s">
        <v>96</v>
      </c>
      <c r="E8209" s="204" t="s">
        <v>721</v>
      </c>
      <c r="F8209" s="205">
        <v>48</v>
      </c>
      <c r="G8209" s="205">
        <v>704</v>
      </c>
      <c r="H8209">
        <f t="shared" si="142"/>
        <v>2014</v>
      </c>
    </row>
    <row r="8210" spans="1:8" x14ac:dyDescent="0.3">
      <c r="A8210" s="203">
        <v>41950</v>
      </c>
      <c r="B8210" s="204" t="s">
        <v>134</v>
      </c>
      <c r="C8210" s="204" t="s">
        <v>134</v>
      </c>
      <c r="D8210" s="204" t="s">
        <v>711</v>
      </c>
      <c r="E8210" s="204" t="s">
        <v>712</v>
      </c>
      <c r="F8210" s="205">
        <v>5188</v>
      </c>
      <c r="G8210" s="205">
        <v>8126</v>
      </c>
      <c r="H8210">
        <f t="shared" si="142"/>
        <v>2014</v>
      </c>
    </row>
    <row r="8211" spans="1:8" x14ac:dyDescent="0.3">
      <c r="A8211" s="203">
        <v>41950</v>
      </c>
      <c r="B8211" s="204" t="s">
        <v>509</v>
      </c>
      <c r="C8211" s="204" t="s">
        <v>713</v>
      </c>
      <c r="D8211" s="204" t="s">
        <v>96</v>
      </c>
      <c r="E8211" s="204" t="s">
        <v>712</v>
      </c>
      <c r="F8211" s="205">
        <v>2881.3</v>
      </c>
      <c r="G8211" s="205">
        <v>2469</v>
      </c>
      <c r="H8211">
        <f t="shared" si="142"/>
        <v>2014</v>
      </c>
    </row>
    <row r="8212" spans="1:8" x14ac:dyDescent="0.3">
      <c r="A8212" s="203">
        <v>41950</v>
      </c>
      <c r="B8212" s="204" t="s">
        <v>509</v>
      </c>
      <c r="C8212" s="204" t="s">
        <v>714</v>
      </c>
      <c r="D8212" s="204" t="s">
        <v>96</v>
      </c>
      <c r="E8212" s="204" t="s">
        <v>712</v>
      </c>
      <c r="F8212" s="205">
        <v>376</v>
      </c>
      <c r="G8212" s="205">
        <v>653</v>
      </c>
      <c r="H8212">
        <f t="shared" si="142"/>
        <v>2014</v>
      </c>
    </row>
    <row r="8213" spans="1:8" x14ac:dyDescent="0.3">
      <c r="A8213" s="203">
        <v>41950</v>
      </c>
      <c r="B8213" s="204" t="s">
        <v>509</v>
      </c>
      <c r="C8213" s="204" t="s">
        <v>715</v>
      </c>
      <c r="D8213" s="204" t="s">
        <v>96</v>
      </c>
      <c r="E8213" s="204" t="s">
        <v>712</v>
      </c>
      <c r="F8213" s="205">
        <v>0</v>
      </c>
      <c r="G8213" s="205">
        <v>2864</v>
      </c>
      <c r="H8213">
        <f t="shared" si="142"/>
        <v>2014</v>
      </c>
    </row>
    <row r="8214" spans="1:8" x14ac:dyDescent="0.3">
      <c r="A8214" s="203">
        <v>41950</v>
      </c>
      <c r="B8214" s="204" t="s">
        <v>716</v>
      </c>
      <c r="C8214" s="204" t="s">
        <v>716</v>
      </c>
      <c r="D8214" s="204" t="s">
        <v>96</v>
      </c>
      <c r="E8214" s="204" t="s">
        <v>712</v>
      </c>
      <c r="F8214" s="205">
        <v>798</v>
      </c>
      <c r="G8214" s="205">
        <v>1316</v>
      </c>
      <c r="H8214">
        <f t="shared" si="142"/>
        <v>2014</v>
      </c>
    </row>
    <row r="8215" spans="1:8" x14ac:dyDescent="0.3">
      <c r="A8215" s="203">
        <v>41950</v>
      </c>
      <c r="B8215" s="204" t="s">
        <v>717</v>
      </c>
      <c r="C8215" s="204" t="s">
        <v>718</v>
      </c>
      <c r="D8215" s="204" t="s">
        <v>96</v>
      </c>
      <c r="E8215" s="204" t="s">
        <v>712</v>
      </c>
      <c r="F8215" s="205">
        <v>1144</v>
      </c>
      <c r="G8215" s="205">
        <v>1017</v>
      </c>
      <c r="H8215">
        <f t="shared" si="142"/>
        <v>2014</v>
      </c>
    </row>
    <row r="8216" spans="1:8" x14ac:dyDescent="0.3">
      <c r="A8216" s="203">
        <v>41950</v>
      </c>
      <c r="B8216" s="204" t="s">
        <v>717</v>
      </c>
      <c r="C8216" s="204" t="s">
        <v>719</v>
      </c>
      <c r="D8216" s="204" t="s">
        <v>96</v>
      </c>
      <c r="E8216" s="204" t="s">
        <v>712</v>
      </c>
      <c r="F8216" s="205">
        <v>73</v>
      </c>
      <c r="G8216" s="205">
        <v>413</v>
      </c>
      <c r="H8216">
        <f t="shared" si="142"/>
        <v>2014</v>
      </c>
    </row>
    <row r="8217" spans="1:8" x14ac:dyDescent="0.3">
      <c r="A8217" s="203">
        <v>41950</v>
      </c>
      <c r="B8217" s="204" t="s">
        <v>134</v>
      </c>
      <c r="C8217" s="204" t="s">
        <v>134</v>
      </c>
      <c r="D8217" s="204" t="s">
        <v>711</v>
      </c>
      <c r="E8217" s="204" t="s">
        <v>721</v>
      </c>
      <c r="F8217" s="205">
        <v>6730</v>
      </c>
      <c r="G8217" s="205">
        <v>7123</v>
      </c>
      <c r="H8217">
        <f t="shared" si="142"/>
        <v>2014</v>
      </c>
    </row>
    <row r="8218" spans="1:8" x14ac:dyDescent="0.3">
      <c r="A8218" s="203">
        <v>41950</v>
      </c>
      <c r="B8218" s="204" t="s">
        <v>509</v>
      </c>
      <c r="C8218" s="204" t="s">
        <v>713</v>
      </c>
      <c r="D8218" s="204" t="s">
        <v>96</v>
      </c>
      <c r="E8218" s="204" t="s">
        <v>721</v>
      </c>
      <c r="F8218" s="205">
        <v>4293.3</v>
      </c>
      <c r="G8218" s="205">
        <v>2619.1000000000004</v>
      </c>
      <c r="H8218">
        <f t="shared" si="142"/>
        <v>2014</v>
      </c>
    </row>
    <row r="8219" spans="1:8" x14ac:dyDescent="0.3">
      <c r="A8219" s="203">
        <v>41950</v>
      </c>
      <c r="B8219" s="204" t="s">
        <v>509</v>
      </c>
      <c r="C8219" s="204" t="s">
        <v>714</v>
      </c>
      <c r="D8219" s="204" t="s">
        <v>96</v>
      </c>
      <c r="E8219" s="204" t="s">
        <v>721</v>
      </c>
      <c r="F8219" s="205">
        <v>307</v>
      </c>
      <c r="G8219" s="205">
        <v>386</v>
      </c>
      <c r="H8219">
        <f t="shared" si="142"/>
        <v>2014</v>
      </c>
    </row>
    <row r="8220" spans="1:8" x14ac:dyDescent="0.3">
      <c r="A8220" s="203">
        <v>41950</v>
      </c>
      <c r="B8220" s="204" t="s">
        <v>509</v>
      </c>
      <c r="C8220" s="204" t="s">
        <v>715</v>
      </c>
      <c r="D8220" s="204" t="s">
        <v>96</v>
      </c>
      <c r="E8220" s="204" t="s">
        <v>721</v>
      </c>
      <c r="F8220" s="205">
        <v>0</v>
      </c>
      <c r="G8220" s="205">
        <v>3010</v>
      </c>
      <c r="H8220">
        <f t="shared" si="142"/>
        <v>2014</v>
      </c>
    </row>
    <row r="8221" spans="1:8" x14ac:dyDescent="0.3">
      <c r="A8221" s="203">
        <v>41950</v>
      </c>
      <c r="B8221" s="204" t="s">
        <v>716</v>
      </c>
      <c r="C8221" s="204" t="s">
        <v>716</v>
      </c>
      <c r="D8221" s="204" t="s">
        <v>96</v>
      </c>
      <c r="E8221" s="204" t="s">
        <v>721</v>
      </c>
      <c r="F8221" s="205">
        <v>1267</v>
      </c>
      <c r="G8221" s="205">
        <v>1922</v>
      </c>
      <c r="H8221">
        <f t="shared" si="142"/>
        <v>2014</v>
      </c>
    </row>
    <row r="8222" spans="1:8" x14ac:dyDescent="0.3">
      <c r="A8222" s="203">
        <v>41950</v>
      </c>
      <c r="B8222" s="204" t="s">
        <v>717</v>
      </c>
      <c r="C8222" s="204" t="s">
        <v>718</v>
      </c>
      <c r="D8222" s="204" t="s">
        <v>96</v>
      </c>
      <c r="E8222" s="204" t="s">
        <v>721</v>
      </c>
      <c r="F8222" s="205">
        <v>919</v>
      </c>
      <c r="G8222" s="205">
        <v>705</v>
      </c>
      <c r="H8222">
        <f t="shared" si="142"/>
        <v>2014</v>
      </c>
    </row>
    <row r="8223" spans="1:8" x14ac:dyDescent="0.3">
      <c r="A8223" s="203">
        <v>41950</v>
      </c>
      <c r="B8223" s="204" t="s">
        <v>717</v>
      </c>
      <c r="C8223" s="204" t="s">
        <v>719</v>
      </c>
      <c r="D8223" s="204" t="s">
        <v>96</v>
      </c>
      <c r="E8223" s="204" t="s">
        <v>721</v>
      </c>
      <c r="F8223" s="205">
        <v>517</v>
      </c>
      <c r="G8223" s="205">
        <v>1578</v>
      </c>
      <c r="H8223">
        <f t="shared" si="142"/>
        <v>2014</v>
      </c>
    </row>
    <row r="8224" spans="1:8" x14ac:dyDescent="0.3">
      <c r="A8224" s="203">
        <v>41950</v>
      </c>
      <c r="B8224" s="204" t="s">
        <v>720</v>
      </c>
      <c r="C8224" s="204" t="s">
        <v>720</v>
      </c>
      <c r="D8224" s="204" t="s">
        <v>96</v>
      </c>
      <c r="E8224" s="204" t="s">
        <v>712</v>
      </c>
      <c r="F8224" s="205">
        <v>536</v>
      </c>
      <c r="G8224" s="205">
        <v>877</v>
      </c>
      <c r="H8224">
        <f t="shared" si="142"/>
        <v>2014</v>
      </c>
    </row>
    <row r="8225" spans="1:8" x14ac:dyDescent="0.3">
      <c r="A8225" s="203">
        <v>41950</v>
      </c>
      <c r="B8225" s="204" t="s">
        <v>720</v>
      </c>
      <c r="C8225" s="204" t="s">
        <v>720</v>
      </c>
      <c r="D8225" s="204" t="s">
        <v>96</v>
      </c>
      <c r="E8225" s="204" t="s">
        <v>721</v>
      </c>
      <c r="F8225" s="205">
        <v>262</v>
      </c>
      <c r="G8225" s="205">
        <v>696</v>
      </c>
      <c r="H8225">
        <f t="shared" si="142"/>
        <v>2014</v>
      </c>
    </row>
    <row r="8226" spans="1:8" x14ac:dyDescent="0.3">
      <c r="A8226" s="203">
        <v>41957</v>
      </c>
      <c r="B8226" s="204" t="s">
        <v>134</v>
      </c>
      <c r="C8226" s="204" t="s">
        <v>134</v>
      </c>
      <c r="D8226" s="204" t="s">
        <v>711</v>
      </c>
      <c r="E8226" s="204" t="s">
        <v>712</v>
      </c>
      <c r="F8226" s="205">
        <v>5262</v>
      </c>
      <c r="G8226" s="205">
        <v>9123</v>
      </c>
      <c r="H8226">
        <f t="shared" si="142"/>
        <v>2014</v>
      </c>
    </row>
    <row r="8227" spans="1:8" x14ac:dyDescent="0.3">
      <c r="A8227" s="203">
        <v>41957</v>
      </c>
      <c r="B8227" s="204" t="s">
        <v>509</v>
      </c>
      <c r="C8227" s="204" t="s">
        <v>713</v>
      </c>
      <c r="D8227" s="204" t="s">
        <v>96</v>
      </c>
      <c r="E8227" s="204" t="s">
        <v>712</v>
      </c>
      <c r="F8227" s="205">
        <v>3030.0000000000005</v>
      </c>
      <c r="G8227" s="205">
        <v>2880.5000000000005</v>
      </c>
      <c r="H8227">
        <f t="shared" si="142"/>
        <v>2014</v>
      </c>
    </row>
    <row r="8228" spans="1:8" x14ac:dyDescent="0.3">
      <c r="A8228" s="203">
        <v>41957</v>
      </c>
      <c r="B8228" s="204" t="s">
        <v>509</v>
      </c>
      <c r="C8228" s="204" t="s">
        <v>714</v>
      </c>
      <c r="D8228" s="204" t="s">
        <v>96</v>
      </c>
      <c r="E8228" s="204" t="s">
        <v>712</v>
      </c>
      <c r="F8228" s="205">
        <v>349</v>
      </c>
      <c r="G8228" s="205">
        <v>862</v>
      </c>
      <c r="H8228">
        <f t="shared" si="142"/>
        <v>2014</v>
      </c>
    </row>
    <row r="8229" spans="1:8" x14ac:dyDescent="0.3">
      <c r="A8229" s="203">
        <v>41957</v>
      </c>
      <c r="B8229" s="204" t="s">
        <v>509</v>
      </c>
      <c r="C8229" s="204" t="s">
        <v>715</v>
      </c>
      <c r="D8229" s="204" t="s">
        <v>96</v>
      </c>
      <c r="E8229" s="204" t="s">
        <v>712</v>
      </c>
      <c r="F8229" s="205">
        <v>0</v>
      </c>
      <c r="G8229" s="205">
        <v>2924</v>
      </c>
      <c r="H8229">
        <f t="shared" si="142"/>
        <v>2014</v>
      </c>
    </row>
    <row r="8230" spans="1:8" x14ac:dyDescent="0.3">
      <c r="A8230" s="203">
        <v>41957</v>
      </c>
      <c r="B8230" s="204" t="s">
        <v>716</v>
      </c>
      <c r="C8230" s="204" t="s">
        <v>716</v>
      </c>
      <c r="D8230" s="204" t="s">
        <v>96</v>
      </c>
      <c r="E8230" s="204" t="s">
        <v>712</v>
      </c>
      <c r="F8230" s="205">
        <v>815</v>
      </c>
      <c r="G8230" s="205">
        <v>1722</v>
      </c>
      <c r="H8230">
        <f t="shared" si="142"/>
        <v>2014</v>
      </c>
    </row>
    <row r="8231" spans="1:8" x14ac:dyDescent="0.3">
      <c r="A8231" s="203">
        <v>41957</v>
      </c>
      <c r="B8231" s="204" t="s">
        <v>717</v>
      </c>
      <c r="C8231" s="204" t="s">
        <v>718</v>
      </c>
      <c r="D8231" s="204" t="s">
        <v>96</v>
      </c>
      <c r="E8231" s="204" t="s">
        <v>712</v>
      </c>
      <c r="F8231" s="205">
        <v>1165</v>
      </c>
      <c r="G8231" s="205">
        <v>1084</v>
      </c>
      <c r="H8231">
        <f t="shared" si="142"/>
        <v>2014</v>
      </c>
    </row>
    <row r="8232" spans="1:8" x14ac:dyDescent="0.3">
      <c r="A8232" s="203">
        <v>41957</v>
      </c>
      <c r="B8232" s="204" t="s">
        <v>717</v>
      </c>
      <c r="C8232" s="204" t="s">
        <v>719</v>
      </c>
      <c r="D8232" s="204" t="s">
        <v>96</v>
      </c>
      <c r="E8232" s="204" t="s">
        <v>712</v>
      </c>
      <c r="F8232" s="205">
        <v>96</v>
      </c>
      <c r="G8232" s="205">
        <v>421</v>
      </c>
      <c r="H8232">
        <f t="shared" si="142"/>
        <v>2014</v>
      </c>
    </row>
    <row r="8233" spans="1:8" x14ac:dyDescent="0.3">
      <c r="A8233" s="203">
        <v>41957</v>
      </c>
      <c r="B8233" s="204" t="s">
        <v>134</v>
      </c>
      <c r="C8233" s="204" t="s">
        <v>134</v>
      </c>
      <c r="D8233" s="204" t="s">
        <v>711</v>
      </c>
      <c r="E8233" s="204" t="s">
        <v>721</v>
      </c>
      <c r="F8233" s="205">
        <v>6660</v>
      </c>
      <c r="G8233" s="205">
        <v>6328</v>
      </c>
      <c r="H8233">
        <f t="shared" si="142"/>
        <v>2014</v>
      </c>
    </row>
    <row r="8234" spans="1:8" x14ac:dyDescent="0.3">
      <c r="A8234" s="203">
        <v>41957</v>
      </c>
      <c r="B8234" s="204" t="s">
        <v>509</v>
      </c>
      <c r="C8234" s="204" t="s">
        <v>713</v>
      </c>
      <c r="D8234" s="204" t="s">
        <v>96</v>
      </c>
      <c r="E8234" s="204" t="s">
        <v>721</v>
      </c>
      <c r="F8234" s="205">
        <v>3802.7000000000003</v>
      </c>
      <c r="G8234" s="205">
        <v>2451.9</v>
      </c>
      <c r="H8234">
        <f t="shared" si="142"/>
        <v>2014</v>
      </c>
    </row>
    <row r="8235" spans="1:8" x14ac:dyDescent="0.3">
      <c r="A8235" s="203">
        <v>41957</v>
      </c>
      <c r="B8235" s="204" t="s">
        <v>509</v>
      </c>
      <c r="C8235" s="204" t="s">
        <v>714</v>
      </c>
      <c r="D8235" s="204" t="s">
        <v>96</v>
      </c>
      <c r="E8235" s="204" t="s">
        <v>721</v>
      </c>
      <c r="F8235" s="205">
        <v>364</v>
      </c>
      <c r="G8235" s="205">
        <v>484</v>
      </c>
      <c r="H8235">
        <f t="shared" si="142"/>
        <v>2014</v>
      </c>
    </row>
    <row r="8236" spans="1:8" x14ac:dyDescent="0.3">
      <c r="A8236" s="203">
        <v>41957</v>
      </c>
      <c r="B8236" s="204" t="s">
        <v>509</v>
      </c>
      <c r="C8236" s="204" t="s">
        <v>715</v>
      </c>
      <c r="D8236" s="204" t="s">
        <v>96</v>
      </c>
      <c r="E8236" s="204" t="s">
        <v>721</v>
      </c>
      <c r="F8236" s="205">
        <v>0</v>
      </c>
      <c r="G8236" s="205">
        <v>2914</v>
      </c>
      <c r="H8236">
        <f t="shared" si="142"/>
        <v>2014</v>
      </c>
    </row>
    <row r="8237" spans="1:8" x14ac:dyDescent="0.3">
      <c r="A8237" s="203">
        <v>41957</v>
      </c>
      <c r="B8237" s="204" t="s">
        <v>716</v>
      </c>
      <c r="C8237" s="204" t="s">
        <v>716</v>
      </c>
      <c r="D8237" s="204" t="s">
        <v>96</v>
      </c>
      <c r="E8237" s="204" t="s">
        <v>721</v>
      </c>
      <c r="F8237" s="205">
        <v>1270</v>
      </c>
      <c r="G8237" s="205">
        <v>1771</v>
      </c>
      <c r="H8237">
        <f t="shared" si="142"/>
        <v>2014</v>
      </c>
    </row>
    <row r="8238" spans="1:8" x14ac:dyDescent="0.3">
      <c r="A8238" s="203">
        <v>41957</v>
      </c>
      <c r="B8238" s="204" t="s">
        <v>717</v>
      </c>
      <c r="C8238" s="204" t="s">
        <v>718</v>
      </c>
      <c r="D8238" s="204" t="s">
        <v>96</v>
      </c>
      <c r="E8238" s="204" t="s">
        <v>721</v>
      </c>
      <c r="F8238" s="205">
        <v>1079</v>
      </c>
      <c r="G8238" s="205">
        <v>884</v>
      </c>
      <c r="H8238">
        <f t="shared" si="142"/>
        <v>2014</v>
      </c>
    </row>
    <row r="8239" spans="1:8" x14ac:dyDescent="0.3">
      <c r="A8239" s="203">
        <v>41957</v>
      </c>
      <c r="B8239" s="204" t="s">
        <v>717</v>
      </c>
      <c r="C8239" s="204" t="s">
        <v>719</v>
      </c>
      <c r="D8239" s="204" t="s">
        <v>96</v>
      </c>
      <c r="E8239" s="204" t="s">
        <v>721</v>
      </c>
      <c r="F8239" s="205">
        <v>564</v>
      </c>
      <c r="G8239" s="205">
        <v>1250</v>
      </c>
      <c r="H8239">
        <f t="shared" si="142"/>
        <v>2014</v>
      </c>
    </row>
    <row r="8240" spans="1:8" x14ac:dyDescent="0.3">
      <c r="A8240" s="203">
        <v>41957</v>
      </c>
      <c r="B8240" s="204" t="s">
        <v>720</v>
      </c>
      <c r="C8240" s="204" t="s">
        <v>720</v>
      </c>
      <c r="D8240" s="204" t="s">
        <v>96</v>
      </c>
      <c r="E8240" s="204" t="s">
        <v>712</v>
      </c>
      <c r="F8240" s="205">
        <v>420</v>
      </c>
      <c r="G8240" s="205">
        <v>648</v>
      </c>
      <c r="H8240">
        <f t="shared" si="142"/>
        <v>2014</v>
      </c>
    </row>
    <row r="8241" spans="1:8" x14ac:dyDescent="0.3">
      <c r="A8241" s="203">
        <v>41957</v>
      </c>
      <c r="B8241" s="204" t="s">
        <v>720</v>
      </c>
      <c r="C8241" s="204" t="s">
        <v>720</v>
      </c>
      <c r="D8241" s="204" t="s">
        <v>96</v>
      </c>
      <c r="E8241" s="204" t="s">
        <v>721</v>
      </c>
      <c r="F8241" s="205">
        <v>322</v>
      </c>
      <c r="G8241" s="205">
        <v>920</v>
      </c>
      <c r="H8241">
        <f t="shared" si="142"/>
        <v>2014</v>
      </c>
    </row>
    <row r="8242" spans="1:8" x14ac:dyDescent="0.3">
      <c r="A8242" s="203">
        <v>41964</v>
      </c>
      <c r="B8242" s="204" t="s">
        <v>134</v>
      </c>
      <c r="C8242" s="204" t="s">
        <v>134</v>
      </c>
      <c r="D8242" s="204" t="s">
        <v>711</v>
      </c>
      <c r="E8242" s="204" t="s">
        <v>712</v>
      </c>
      <c r="F8242" s="205">
        <v>5232</v>
      </c>
      <c r="G8242" s="205">
        <v>8369</v>
      </c>
      <c r="H8242">
        <f t="shared" si="142"/>
        <v>2014</v>
      </c>
    </row>
    <row r="8243" spans="1:8" x14ac:dyDescent="0.3">
      <c r="A8243" s="203">
        <v>41964</v>
      </c>
      <c r="B8243" s="204" t="s">
        <v>509</v>
      </c>
      <c r="C8243" s="204" t="s">
        <v>713</v>
      </c>
      <c r="D8243" s="204" t="s">
        <v>96</v>
      </c>
      <c r="E8243" s="204" t="s">
        <v>712</v>
      </c>
      <c r="F8243" s="205">
        <v>2867</v>
      </c>
      <c r="G8243" s="205">
        <v>2758.4</v>
      </c>
      <c r="H8243">
        <f t="shared" si="142"/>
        <v>2014</v>
      </c>
    </row>
    <row r="8244" spans="1:8" x14ac:dyDescent="0.3">
      <c r="A8244" s="203">
        <v>41964</v>
      </c>
      <c r="B8244" s="204" t="s">
        <v>509</v>
      </c>
      <c r="C8244" s="204" t="s">
        <v>714</v>
      </c>
      <c r="D8244" s="204" t="s">
        <v>96</v>
      </c>
      <c r="E8244" s="204" t="s">
        <v>712</v>
      </c>
      <c r="F8244" s="205">
        <v>574</v>
      </c>
      <c r="G8244" s="205">
        <v>975</v>
      </c>
      <c r="H8244">
        <f t="shared" si="142"/>
        <v>2014</v>
      </c>
    </row>
    <row r="8245" spans="1:8" x14ac:dyDescent="0.3">
      <c r="A8245" s="203">
        <v>41964</v>
      </c>
      <c r="B8245" s="204" t="s">
        <v>509</v>
      </c>
      <c r="C8245" s="204" t="s">
        <v>715</v>
      </c>
      <c r="D8245" s="204" t="s">
        <v>96</v>
      </c>
      <c r="E8245" s="204" t="s">
        <v>712</v>
      </c>
      <c r="F8245" s="205">
        <v>0</v>
      </c>
      <c r="G8245" s="205">
        <v>3026</v>
      </c>
      <c r="H8245">
        <f t="shared" si="142"/>
        <v>2014</v>
      </c>
    </row>
    <row r="8246" spans="1:8" x14ac:dyDescent="0.3">
      <c r="A8246" s="203">
        <v>41964</v>
      </c>
      <c r="B8246" s="204" t="s">
        <v>716</v>
      </c>
      <c r="C8246" s="204" t="s">
        <v>716</v>
      </c>
      <c r="D8246" s="204" t="s">
        <v>96</v>
      </c>
      <c r="E8246" s="204" t="s">
        <v>712</v>
      </c>
      <c r="F8246" s="205">
        <v>813</v>
      </c>
      <c r="G8246" s="205">
        <v>1773</v>
      </c>
      <c r="H8246">
        <f t="shared" si="142"/>
        <v>2014</v>
      </c>
    </row>
    <row r="8247" spans="1:8" x14ac:dyDescent="0.3">
      <c r="A8247" s="203">
        <v>41964</v>
      </c>
      <c r="B8247" s="204" t="s">
        <v>717</v>
      </c>
      <c r="C8247" s="204" t="s">
        <v>718</v>
      </c>
      <c r="D8247" s="204" t="s">
        <v>96</v>
      </c>
      <c r="E8247" s="204" t="s">
        <v>712</v>
      </c>
      <c r="F8247" s="205">
        <v>862</v>
      </c>
      <c r="G8247" s="205">
        <v>1096</v>
      </c>
      <c r="H8247">
        <f t="shared" si="142"/>
        <v>2014</v>
      </c>
    </row>
    <row r="8248" spans="1:8" x14ac:dyDescent="0.3">
      <c r="A8248" s="203">
        <v>41964</v>
      </c>
      <c r="B8248" s="204" t="s">
        <v>717</v>
      </c>
      <c r="C8248" s="204" t="s">
        <v>719</v>
      </c>
      <c r="D8248" s="204" t="s">
        <v>96</v>
      </c>
      <c r="E8248" s="204" t="s">
        <v>712</v>
      </c>
      <c r="F8248" s="205">
        <v>407</v>
      </c>
      <c r="G8248" s="205">
        <v>373</v>
      </c>
      <c r="H8248">
        <f t="shared" si="142"/>
        <v>2014</v>
      </c>
    </row>
    <row r="8249" spans="1:8" x14ac:dyDescent="0.3">
      <c r="A8249" s="203">
        <v>41964</v>
      </c>
      <c r="B8249" s="204" t="s">
        <v>134</v>
      </c>
      <c r="C8249" s="204" t="s">
        <v>134</v>
      </c>
      <c r="D8249" s="204" t="s">
        <v>711</v>
      </c>
      <c r="E8249" s="204" t="s">
        <v>721</v>
      </c>
      <c r="F8249" s="205">
        <v>6675</v>
      </c>
      <c r="G8249" s="205">
        <v>6602</v>
      </c>
      <c r="H8249">
        <f t="shared" si="142"/>
        <v>2014</v>
      </c>
    </row>
    <row r="8250" spans="1:8" x14ac:dyDescent="0.3">
      <c r="A8250" s="203">
        <v>41964</v>
      </c>
      <c r="B8250" s="204" t="s">
        <v>509</v>
      </c>
      <c r="C8250" s="204" t="s">
        <v>713</v>
      </c>
      <c r="D8250" s="204" t="s">
        <v>96</v>
      </c>
      <c r="E8250" s="204" t="s">
        <v>721</v>
      </c>
      <c r="F8250" s="205">
        <v>4429.7000000000007</v>
      </c>
      <c r="G8250" s="205">
        <v>2677.4</v>
      </c>
      <c r="H8250">
        <f t="shared" si="142"/>
        <v>2014</v>
      </c>
    </row>
    <row r="8251" spans="1:8" x14ac:dyDescent="0.3">
      <c r="A8251" s="203">
        <v>41964</v>
      </c>
      <c r="B8251" s="204" t="s">
        <v>509</v>
      </c>
      <c r="C8251" s="204" t="s">
        <v>714</v>
      </c>
      <c r="D8251" s="204" t="s">
        <v>96</v>
      </c>
      <c r="E8251" s="204" t="s">
        <v>721</v>
      </c>
      <c r="F8251" s="205">
        <v>299</v>
      </c>
      <c r="G8251" s="205">
        <v>407</v>
      </c>
      <c r="H8251">
        <f t="shared" si="142"/>
        <v>2014</v>
      </c>
    </row>
    <row r="8252" spans="1:8" x14ac:dyDescent="0.3">
      <c r="A8252" s="203">
        <v>41964</v>
      </c>
      <c r="B8252" s="204" t="s">
        <v>509</v>
      </c>
      <c r="C8252" s="204" t="s">
        <v>715</v>
      </c>
      <c r="D8252" s="204" t="s">
        <v>96</v>
      </c>
      <c r="E8252" s="204" t="s">
        <v>721</v>
      </c>
      <c r="F8252" s="205">
        <v>0</v>
      </c>
      <c r="G8252" s="205">
        <v>3030</v>
      </c>
      <c r="H8252">
        <f t="shared" si="142"/>
        <v>2014</v>
      </c>
    </row>
    <row r="8253" spans="1:8" x14ac:dyDescent="0.3">
      <c r="A8253" s="203">
        <v>41964</v>
      </c>
      <c r="B8253" s="204" t="s">
        <v>716</v>
      </c>
      <c r="C8253" s="204" t="s">
        <v>716</v>
      </c>
      <c r="D8253" s="204" t="s">
        <v>96</v>
      </c>
      <c r="E8253" s="204" t="s">
        <v>721</v>
      </c>
      <c r="F8253" s="205">
        <v>1428</v>
      </c>
      <c r="G8253" s="205">
        <v>1622</v>
      </c>
      <c r="H8253">
        <f t="shared" si="142"/>
        <v>2014</v>
      </c>
    </row>
    <row r="8254" spans="1:8" x14ac:dyDescent="0.3">
      <c r="A8254" s="203">
        <v>41964</v>
      </c>
      <c r="B8254" s="204" t="s">
        <v>717</v>
      </c>
      <c r="C8254" s="204" t="s">
        <v>718</v>
      </c>
      <c r="D8254" s="204" t="s">
        <v>96</v>
      </c>
      <c r="E8254" s="204" t="s">
        <v>721</v>
      </c>
      <c r="F8254" s="205">
        <v>976</v>
      </c>
      <c r="G8254" s="205">
        <v>930</v>
      </c>
      <c r="H8254">
        <f t="shared" si="142"/>
        <v>2014</v>
      </c>
    </row>
    <row r="8255" spans="1:8" x14ac:dyDescent="0.3">
      <c r="A8255" s="203">
        <v>41964</v>
      </c>
      <c r="B8255" s="204" t="s">
        <v>717</v>
      </c>
      <c r="C8255" s="204" t="s">
        <v>719</v>
      </c>
      <c r="D8255" s="204" t="s">
        <v>96</v>
      </c>
      <c r="E8255" s="204" t="s">
        <v>721</v>
      </c>
      <c r="F8255" s="205">
        <v>557</v>
      </c>
      <c r="G8255" s="205">
        <v>1266</v>
      </c>
      <c r="H8255">
        <f t="shared" si="142"/>
        <v>2014</v>
      </c>
    </row>
    <row r="8256" spans="1:8" x14ac:dyDescent="0.3">
      <c r="A8256" s="203">
        <v>41964</v>
      </c>
      <c r="B8256" s="204" t="s">
        <v>720</v>
      </c>
      <c r="C8256" s="204" t="s">
        <v>720</v>
      </c>
      <c r="D8256" s="204" t="s">
        <v>96</v>
      </c>
      <c r="E8256" s="204" t="s">
        <v>712</v>
      </c>
      <c r="F8256" s="205">
        <v>534</v>
      </c>
      <c r="G8256" s="205">
        <v>939</v>
      </c>
      <c r="H8256">
        <f t="shared" si="142"/>
        <v>2014</v>
      </c>
    </row>
    <row r="8257" spans="1:8" x14ac:dyDescent="0.3">
      <c r="A8257" s="203">
        <v>41964</v>
      </c>
      <c r="B8257" s="204" t="s">
        <v>720</v>
      </c>
      <c r="C8257" s="204" t="s">
        <v>720</v>
      </c>
      <c r="D8257" s="204" t="s">
        <v>96</v>
      </c>
      <c r="E8257" s="204" t="s">
        <v>721</v>
      </c>
      <c r="F8257" s="205">
        <v>212</v>
      </c>
      <c r="G8257" s="205">
        <v>880</v>
      </c>
      <c r="H8257">
        <f t="shared" si="142"/>
        <v>2014</v>
      </c>
    </row>
    <row r="8258" spans="1:8" x14ac:dyDescent="0.3">
      <c r="A8258" s="203">
        <v>41971</v>
      </c>
      <c r="B8258" s="204" t="s">
        <v>134</v>
      </c>
      <c r="C8258" s="204" t="s">
        <v>134</v>
      </c>
      <c r="D8258" s="204" t="s">
        <v>711</v>
      </c>
      <c r="E8258" s="204" t="s">
        <v>712</v>
      </c>
      <c r="F8258" s="205">
        <v>5062</v>
      </c>
      <c r="G8258" s="205">
        <v>8817</v>
      </c>
      <c r="H8258">
        <f t="shared" si="142"/>
        <v>2014</v>
      </c>
    </row>
    <row r="8259" spans="1:8" x14ac:dyDescent="0.3">
      <c r="A8259" s="203">
        <v>41971</v>
      </c>
      <c r="B8259" s="204" t="s">
        <v>509</v>
      </c>
      <c r="C8259" s="204" t="s">
        <v>713</v>
      </c>
      <c r="D8259" s="204" t="s">
        <v>96</v>
      </c>
      <c r="E8259" s="204" t="s">
        <v>712</v>
      </c>
      <c r="F8259" s="205">
        <v>2847</v>
      </c>
      <c r="G8259" s="205">
        <v>2466.1000000000004</v>
      </c>
      <c r="H8259">
        <f t="shared" ref="H8259:H8322" si="143">YEAR(A8259)</f>
        <v>2014</v>
      </c>
    </row>
    <row r="8260" spans="1:8" x14ac:dyDescent="0.3">
      <c r="A8260" s="203">
        <v>41971</v>
      </c>
      <c r="B8260" s="204" t="s">
        <v>509</v>
      </c>
      <c r="C8260" s="204" t="s">
        <v>714</v>
      </c>
      <c r="D8260" s="204" t="s">
        <v>96</v>
      </c>
      <c r="E8260" s="204" t="s">
        <v>712</v>
      </c>
      <c r="F8260" s="205">
        <v>478</v>
      </c>
      <c r="G8260" s="205">
        <v>808</v>
      </c>
      <c r="H8260">
        <f t="shared" si="143"/>
        <v>2014</v>
      </c>
    </row>
    <row r="8261" spans="1:8" x14ac:dyDescent="0.3">
      <c r="A8261" s="203">
        <v>41971</v>
      </c>
      <c r="B8261" s="204" t="s">
        <v>509</v>
      </c>
      <c r="C8261" s="204" t="s">
        <v>715</v>
      </c>
      <c r="D8261" s="204" t="s">
        <v>96</v>
      </c>
      <c r="E8261" s="204" t="s">
        <v>712</v>
      </c>
      <c r="F8261" s="205">
        <v>0</v>
      </c>
      <c r="G8261" s="205">
        <v>2921</v>
      </c>
      <c r="H8261">
        <f t="shared" si="143"/>
        <v>2014</v>
      </c>
    </row>
    <row r="8262" spans="1:8" x14ac:dyDescent="0.3">
      <c r="A8262" s="203">
        <v>41971</v>
      </c>
      <c r="B8262" s="204" t="s">
        <v>716</v>
      </c>
      <c r="C8262" s="204" t="s">
        <v>716</v>
      </c>
      <c r="D8262" s="204" t="s">
        <v>96</v>
      </c>
      <c r="E8262" s="204" t="s">
        <v>712</v>
      </c>
      <c r="F8262" s="205">
        <v>694</v>
      </c>
      <c r="G8262" s="205">
        <v>1774</v>
      </c>
      <c r="H8262">
        <f t="shared" si="143"/>
        <v>2014</v>
      </c>
    </row>
    <row r="8263" spans="1:8" x14ac:dyDescent="0.3">
      <c r="A8263" s="203">
        <v>41971</v>
      </c>
      <c r="B8263" s="204" t="s">
        <v>717</v>
      </c>
      <c r="C8263" s="204" t="s">
        <v>718</v>
      </c>
      <c r="D8263" s="204" t="s">
        <v>96</v>
      </c>
      <c r="E8263" s="204" t="s">
        <v>712</v>
      </c>
      <c r="F8263" s="205">
        <v>1066</v>
      </c>
      <c r="G8263" s="205">
        <v>1440</v>
      </c>
      <c r="H8263">
        <f t="shared" si="143"/>
        <v>2014</v>
      </c>
    </row>
    <row r="8264" spans="1:8" x14ac:dyDescent="0.3">
      <c r="A8264" s="203">
        <v>41971</v>
      </c>
      <c r="B8264" s="204" t="s">
        <v>717</v>
      </c>
      <c r="C8264" s="204" t="s">
        <v>719</v>
      </c>
      <c r="D8264" s="204" t="s">
        <v>96</v>
      </c>
      <c r="E8264" s="204" t="s">
        <v>712</v>
      </c>
      <c r="F8264" s="205">
        <v>50</v>
      </c>
      <c r="G8264" s="205">
        <v>275</v>
      </c>
      <c r="H8264">
        <f t="shared" si="143"/>
        <v>2014</v>
      </c>
    </row>
    <row r="8265" spans="1:8" x14ac:dyDescent="0.3">
      <c r="A8265" s="203">
        <v>41971</v>
      </c>
      <c r="B8265" s="204" t="s">
        <v>134</v>
      </c>
      <c r="C8265" s="204" t="s">
        <v>134</v>
      </c>
      <c r="D8265" s="204" t="s">
        <v>711</v>
      </c>
      <c r="E8265" s="204" t="s">
        <v>721</v>
      </c>
      <c r="F8265" s="205">
        <v>6536</v>
      </c>
      <c r="G8265" s="205">
        <v>7273</v>
      </c>
      <c r="H8265">
        <f t="shared" si="143"/>
        <v>2014</v>
      </c>
    </row>
    <row r="8266" spans="1:8" x14ac:dyDescent="0.3">
      <c r="A8266" s="203">
        <v>41971</v>
      </c>
      <c r="B8266" s="204" t="s">
        <v>509</v>
      </c>
      <c r="C8266" s="204" t="s">
        <v>713</v>
      </c>
      <c r="D8266" s="204" t="s">
        <v>96</v>
      </c>
      <c r="E8266" s="204" t="s">
        <v>721</v>
      </c>
      <c r="F8266" s="205">
        <v>4351.6000000000004</v>
      </c>
      <c r="G8266" s="205">
        <v>2643.3</v>
      </c>
      <c r="H8266">
        <f t="shared" si="143"/>
        <v>2014</v>
      </c>
    </row>
    <row r="8267" spans="1:8" x14ac:dyDescent="0.3">
      <c r="A8267" s="203">
        <v>41971</v>
      </c>
      <c r="B8267" s="204" t="s">
        <v>509</v>
      </c>
      <c r="C8267" s="204" t="s">
        <v>714</v>
      </c>
      <c r="D8267" s="204" t="s">
        <v>96</v>
      </c>
      <c r="E8267" s="204" t="s">
        <v>721</v>
      </c>
      <c r="F8267" s="205">
        <v>241</v>
      </c>
      <c r="G8267" s="205">
        <v>608</v>
      </c>
      <c r="H8267">
        <f t="shared" si="143"/>
        <v>2014</v>
      </c>
    </row>
    <row r="8268" spans="1:8" x14ac:dyDescent="0.3">
      <c r="A8268" s="203">
        <v>41971</v>
      </c>
      <c r="B8268" s="204" t="s">
        <v>509</v>
      </c>
      <c r="C8268" s="204" t="s">
        <v>715</v>
      </c>
      <c r="D8268" s="204" t="s">
        <v>96</v>
      </c>
      <c r="E8268" s="204" t="s">
        <v>721</v>
      </c>
      <c r="F8268" s="205">
        <v>0</v>
      </c>
      <c r="G8268" s="205">
        <v>2887</v>
      </c>
      <c r="H8268">
        <f t="shared" si="143"/>
        <v>2014</v>
      </c>
    </row>
    <row r="8269" spans="1:8" x14ac:dyDescent="0.3">
      <c r="A8269" s="203">
        <v>41971</v>
      </c>
      <c r="B8269" s="204" t="s">
        <v>716</v>
      </c>
      <c r="C8269" s="204" t="s">
        <v>716</v>
      </c>
      <c r="D8269" s="204" t="s">
        <v>96</v>
      </c>
      <c r="E8269" s="204" t="s">
        <v>721</v>
      </c>
      <c r="F8269" s="205">
        <v>1751</v>
      </c>
      <c r="G8269" s="205">
        <v>1734</v>
      </c>
      <c r="H8269">
        <f t="shared" si="143"/>
        <v>2014</v>
      </c>
    </row>
    <row r="8270" spans="1:8" x14ac:dyDescent="0.3">
      <c r="A8270" s="203">
        <v>41971</v>
      </c>
      <c r="B8270" s="204" t="s">
        <v>717</v>
      </c>
      <c r="C8270" s="204" t="s">
        <v>718</v>
      </c>
      <c r="D8270" s="204" t="s">
        <v>96</v>
      </c>
      <c r="E8270" s="204" t="s">
        <v>721</v>
      </c>
      <c r="F8270" s="205">
        <v>991</v>
      </c>
      <c r="G8270" s="205">
        <v>811</v>
      </c>
      <c r="H8270">
        <f t="shared" si="143"/>
        <v>2014</v>
      </c>
    </row>
    <row r="8271" spans="1:8" x14ac:dyDescent="0.3">
      <c r="A8271" s="203">
        <v>41971</v>
      </c>
      <c r="B8271" s="204" t="s">
        <v>717</v>
      </c>
      <c r="C8271" s="204" t="s">
        <v>719</v>
      </c>
      <c r="D8271" s="204" t="s">
        <v>96</v>
      </c>
      <c r="E8271" s="204" t="s">
        <v>721</v>
      </c>
      <c r="F8271" s="205">
        <v>690</v>
      </c>
      <c r="G8271" s="205">
        <v>1235</v>
      </c>
      <c r="H8271">
        <f t="shared" si="143"/>
        <v>2014</v>
      </c>
    </row>
    <row r="8272" spans="1:8" x14ac:dyDescent="0.3">
      <c r="A8272" s="203">
        <v>41971</v>
      </c>
      <c r="B8272" s="204" t="s">
        <v>720</v>
      </c>
      <c r="C8272" s="204" t="s">
        <v>720</v>
      </c>
      <c r="D8272" s="204" t="s">
        <v>96</v>
      </c>
      <c r="E8272" s="204" t="s">
        <v>712</v>
      </c>
      <c r="F8272" s="205">
        <v>546</v>
      </c>
      <c r="G8272" s="205">
        <v>1048</v>
      </c>
      <c r="H8272">
        <f t="shared" si="143"/>
        <v>2014</v>
      </c>
    </row>
    <row r="8273" spans="1:8" x14ac:dyDescent="0.3">
      <c r="A8273" s="203">
        <v>41971</v>
      </c>
      <c r="B8273" s="204" t="s">
        <v>720</v>
      </c>
      <c r="C8273" s="204" t="s">
        <v>720</v>
      </c>
      <c r="D8273" s="204" t="s">
        <v>96</v>
      </c>
      <c r="E8273" s="204" t="s">
        <v>721</v>
      </c>
      <c r="F8273" s="205">
        <v>-19</v>
      </c>
      <c r="G8273" s="205">
        <v>815</v>
      </c>
      <c r="H8273">
        <f t="shared" si="143"/>
        <v>2014</v>
      </c>
    </row>
    <row r="8274" spans="1:8" x14ac:dyDescent="0.3">
      <c r="A8274" s="203">
        <v>41978</v>
      </c>
      <c r="B8274" s="204" t="s">
        <v>134</v>
      </c>
      <c r="C8274" s="204" t="s">
        <v>134</v>
      </c>
      <c r="D8274" s="204" t="s">
        <v>711</v>
      </c>
      <c r="E8274" s="204" t="s">
        <v>712</v>
      </c>
      <c r="F8274" s="205">
        <v>5565</v>
      </c>
      <c r="G8274" s="205">
        <v>7531</v>
      </c>
      <c r="H8274">
        <f t="shared" si="143"/>
        <v>2014</v>
      </c>
    </row>
    <row r="8275" spans="1:8" x14ac:dyDescent="0.3">
      <c r="A8275" s="203">
        <v>41978</v>
      </c>
      <c r="B8275" s="204" t="s">
        <v>509</v>
      </c>
      <c r="C8275" s="204" t="s">
        <v>713</v>
      </c>
      <c r="D8275" s="204" t="s">
        <v>96</v>
      </c>
      <c r="E8275" s="204" t="s">
        <v>712</v>
      </c>
      <c r="F8275" s="205">
        <v>2857.7000000000003</v>
      </c>
      <c r="G8275" s="205">
        <v>2487.4</v>
      </c>
      <c r="H8275">
        <f t="shared" si="143"/>
        <v>2014</v>
      </c>
    </row>
    <row r="8276" spans="1:8" x14ac:dyDescent="0.3">
      <c r="A8276" s="203">
        <v>41978</v>
      </c>
      <c r="B8276" s="204" t="s">
        <v>509</v>
      </c>
      <c r="C8276" s="204" t="s">
        <v>714</v>
      </c>
      <c r="D8276" s="204" t="s">
        <v>96</v>
      </c>
      <c r="E8276" s="204" t="s">
        <v>712</v>
      </c>
      <c r="F8276" s="205">
        <v>755</v>
      </c>
      <c r="G8276" s="205">
        <v>651</v>
      </c>
      <c r="H8276">
        <f t="shared" si="143"/>
        <v>2014</v>
      </c>
    </row>
    <row r="8277" spans="1:8" x14ac:dyDescent="0.3">
      <c r="A8277" s="203">
        <v>41978</v>
      </c>
      <c r="B8277" s="204" t="s">
        <v>509</v>
      </c>
      <c r="C8277" s="204" t="s">
        <v>715</v>
      </c>
      <c r="D8277" s="204" t="s">
        <v>96</v>
      </c>
      <c r="E8277" s="204" t="s">
        <v>712</v>
      </c>
      <c r="F8277" s="205">
        <v>0</v>
      </c>
      <c r="G8277" s="205">
        <v>2984</v>
      </c>
      <c r="H8277">
        <f t="shared" si="143"/>
        <v>2014</v>
      </c>
    </row>
    <row r="8278" spans="1:8" x14ac:dyDescent="0.3">
      <c r="A8278" s="203">
        <v>41978</v>
      </c>
      <c r="B8278" s="204" t="s">
        <v>716</v>
      </c>
      <c r="C8278" s="204" t="s">
        <v>716</v>
      </c>
      <c r="D8278" s="204" t="s">
        <v>96</v>
      </c>
      <c r="E8278" s="204" t="s">
        <v>712</v>
      </c>
      <c r="F8278" s="205">
        <v>739</v>
      </c>
      <c r="G8278" s="205">
        <v>1903</v>
      </c>
      <c r="H8278">
        <f t="shared" si="143"/>
        <v>2014</v>
      </c>
    </row>
    <row r="8279" spans="1:8" x14ac:dyDescent="0.3">
      <c r="A8279" s="203">
        <v>41978</v>
      </c>
      <c r="B8279" s="204" t="s">
        <v>717</v>
      </c>
      <c r="C8279" s="204" t="s">
        <v>718</v>
      </c>
      <c r="D8279" s="204" t="s">
        <v>96</v>
      </c>
      <c r="E8279" s="204" t="s">
        <v>712</v>
      </c>
      <c r="F8279" s="205">
        <v>1100</v>
      </c>
      <c r="G8279" s="205">
        <v>1403</v>
      </c>
      <c r="H8279">
        <f t="shared" si="143"/>
        <v>2014</v>
      </c>
    </row>
    <row r="8280" spans="1:8" x14ac:dyDescent="0.3">
      <c r="A8280" s="203">
        <v>41978</v>
      </c>
      <c r="B8280" s="204" t="s">
        <v>717</v>
      </c>
      <c r="C8280" s="204" t="s">
        <v>719</v>
      </c>
      <c r="D8280" s="204" t="s">
        <v>96</v>
      </c>
      <c r="E8280" s="204" t="s">
        <v>712</v>
      </c>
      <c r="F8280" s="205">
        <v>296</v>
      </c>
      <c r="G8280" s="205">
        <v>412</v>
      </c>
      <c r="H8280">
        <f t="shared" si="143"/>
        <v>2014</v>
      </c>
    </row>
    <row r="8281" spans="1:8" x14ac:dyDescent="0.3">
      <c r="A8281" s="203">
        <v>41978</v>
      </c>
      <c r="B8281" s="204" t="s">
        <v>134</v>
      </c>
      <c r="C8281" s="204" t="s">
        <v>134</v>
      </c>
      <c r="D8281" s="204" t="s">
        <v>711</v>
      </c>
      <c r="E8281" s="204" t="s">
        <v>721</v>
      </c>
      <c r="F8281" s="205">
        <v>6933</v>
      </c>
      <c r="G8281" s="205">
        <v>6840</v>
      </c>
      <c r="H8281">
        <f t="shared" si="143"/>
        <v>2014</v>
      </c>
    </row>
    <row r="8282" spans="1:8" x14ac:dyDescent="0.3">
      <c r="A8282" s="203">
        <v>41978</v>
      </c>
      <c r="B8282" s="204" t="s">
        <v>509</v>
      </c>
      <c r="C8282" s="204" t="s">
        <v>713</v>
      </c>
      <c r="D8282" s="204" t="s">
        <v>96</v>
      </c>
      <c r="E8282" s="204" t="s">
        <v>721</v>
      </c>
      <c r="F8282" s="205">
        <v>4351.6000000000004</v>
      </c>
      <c r="G8282" s="205">
        <v>2634.5</v>
      </c>
      <c r="H8282">
        <f t="shared" si="143"/>
        <v>2014</v>
      </c>
    </row>
    <row r="8283" spans="1:8" x14ac:dyDescent="0.3">
      <c r="A8283" s="203">
        <v>41978</v>
      </c>
      <c r="B8283" s="204" t="s">
        <v>509</v>
      </c>
      <c r="C8283" s="204" t="s">
        <v>714</v>
      </c>
      <c r="D8283" s="204" t="s">
        <v>96</v>
      </c>
      <c r="E8283" s="204" t="s">
        <v>721</v>
      </c>
      <c r="F8283" s="205">
        <v>481</v>
      </c>
      <c r="G8283" s="205">
        <v>597</v>
      </c>
      <c r="H8283">
        <f t="shared" si="143"/>
        <v>2014</v>
      </c>
    </row>
    <row r="8284" spans="1:8" x14ac:dyDescent="0.3">
      <c r="A8284" s="203">
        <v>41978</v>
      </c>
      <c r="B8284" s="204" t="s">
        <v>509</v>
      </c>
      <c r="C8284" s="204" t="s">
        <v>715</v>
      </c>
      <c r="D8284" s="204" t="s">
        <v>96</v>
      </c>
      <c r="E8284" s="204" t="s">
        <v>721</v>
      </c>
      <c r="F8284" s="205">
        <v>0</v>
      </c>
      <c r="G8284" s="205">
        <v>2862</v>
      </c>
      <c r="H8284">
        <f t="shared" si="143"/>
        <v>2014</v>
      </c>
    </row>
    <row r="8285" spans="1:8" x14ac:dyDescent="0.3">
      <c r="A8285" s="203">
        <v>41978</v>
      </c>
      <c r="B8285" s="204" t="s">
        <v>716</v>
      </c>
      <c r="C8285" s="204" t="s">
        <v>716</v>
      </c>
      <c r="D8285" s="204" t="s">
        <v>96</v>
      </c>
      <c r="E8285" s="204" t="s">
        <v>721</v>
      </c>
      <c r="F8285" s="205">
        <v>1589</v>
      </c>
      <c r="G8285" s="205">
        <v>1791</v>
      </c>
      <c r="H8285">
        <f t="shared" si="143"/>
        <v>2014</v>
      </c>
    </row>
    <row r="8286" spans="1:8" x14ac:dyDescent="0.3">
      <c r="A8286" s="203">
        <v>41978</v>
      </c>
      <c r="B8286" s="204" t="s">
        <v>717</v>
      </c>
      <c r="C8286" s="204" t="s">
        <v>718</v>
      </c>
      <c r="D8286" s="204" t="s">
        <v>96</v>
      </c>
      <c r="E8286" s="204" t="s">
        <v>721</v>
      </c>
      <c r="F8286" s="205">
        <v>977</v>
      </c>
      <c r="G8286" s="205">
        <v>548</v>
      </c>
      <c r="H8286">
        <f t="shared" si="143"/>
        <v>2014</v>
      </c>
    </row>
    <row r="8287" spans="1:8" x14ac:dyDescent="0.3">
      <c r="A8287" s="203">
        <v>41978</v>
      </c>
      <c r="B8287" s="204" t="s">
        <v>717</v>
      </c>
      <c r="C8287" s="204" t="s">
        <v>719</v>
      </c>
      <c r="D8287" s="204" t="s">
        <v>96</v>
      </c>
      <c r="E8287" s="204" t="s">
        <v>721</v>
      </c>
      <c r="F8287" s="205">
        <v>639</v>
      </c>
      <c r="G8287" s="205">
        <v>1261</v>
      </c>
      <c r="H8287">
        <f t="shared" si="143"/>
        <v>2014</v>
      </c>
    </row>
    <row r="8288" spans="1:8" x14ac:dyDescent="0.3">
      <c r="A8288" s="203">
        <v>41978</v>
      </c>
      <c r="B8288" s="204" t="s">
        <v>720</v>
      </c>
      <c r="C8288" s="204" t="s">
        <v>720</v>
      </c>
      <c r="D8288" s="204" t="s">
        <v>96</v>
      </c>
      <c r="E8288" s="204" t="s">
        <v>712</v>
      </c>
      <c r="F8288" s="205">
        <v>286</v>
      </c>
      <c r="G8288" s="205">
        <v>920</v>
      </c>
      <c r="H8288">
        <f t="shared" si="143"/>
        <v>2014</v>
      </c>
    </row>
    <row r="8289" spans="1:8" x14ac:dyDescent="0.3">
      <c r="A8289" s="203">
        <v>41978</v>
      </c>
      <c r="B8289" s="204" t="s">
        <v>720</v>
      </c>
      <c r="C8289" s="204" t="s">
        <v>720</v>
      </c>
      <c r="D8289" s="204" t="s">
        <v>96</v>
      </c>
      <c r="E8289" s="204" t="s">
        <v>721</v>
      </c>
      <c r="F8289" s="205">
        <v>95</v>
      </c>
      <c r="G8289" s="205">
        <v>818</v>
      </c>
      <c r="H8289">
        <f t="shared" si="143"/>
        <v>2014</v>
      </c>
    </row>
    <row r="8290" spans="1:8" x14ac:dyDescent="0.3">
      <c r="A8290" s="203">
        <v>41985</v>
      </c>
      <c r="B8290" s="204" t="s">
        <v>134</v>
      </c>
      <c r="C8290" s="204" t="s">
        <v>134</v>
      </c>
      <c r="D8290" s="204" t="s">
        <v>711</v>
      </c>
      <c r="E8290" s="204" t="s">
        <v>712</v>
      </c>
      <c r="F8290" s="205">
        <v>5423</v>
      </c>
      <c r="G8290" s="205">
        <v>7211</v>
      </c>
      <c r="H8290">
        <f t="shared" si="143"/>
        <v>2014</v>
      </c>
    </row>
    <row r="8291" spans="1:8" x14ac:dyDescent="0.3">
      <c r="A8291" s="203">
        <v>41985</v>
      </c>
      <c r="B8291" s="204" t="s">
        <v>509</v>
      </c>
      <c r="C8291" s="204" t="s">
        <v>713</v>
      </c>
      <c r="D8291" s="204" t="s">
        <v>96</v>
      </c>
      <c r="E8291" s="204" t="s">
        <v>712</v>
      </c>
      <c r="F8291" s="205">
        <v>2970.6000000000004</v>
      </c>
      <c r="G8291" s="205">
        <v>2809.8</v>
      </c>
      <c r="H8291">
        <f t="shared" si="143"/>
        <v>2014</v>
      </c>
    </row>
    <row r="8292" spans="1:8" x14ac:dyDescent="0.3">
      <c r="A8292" s="203">
        <v>41985</v>
      </c>
      <c r="B8292" s="204" t="s">
        <v>509</v>
      </c>
      <c r="C8292" s="204" t="s">
        <v>714</v>
      </c>
      <c r="D8292" s="204" t="s">
        <v>96</v>
      </c>
      <c r="E8292" s="204" t="s">
        <v>712</v>
      </c>
      <c r="F8292" s="205">
        <v>149</v>
      </c>
      <c r="G8292" s="205">
        <v>636</v>
      </c>
      <c r="H8292">
        <f t="shared" si="143"/>
        <v>2014</v>
      </c>
    </row>
    <row r="8293" spans="1:8" x14ac:dyDescent="0.3">
      <c r="A8293" s="203">
        <v>41985</v>
      </c>
      <c r="B8293" s="204" t="s">
        <v>509</v>
      </c>
      <c r="C8293" s="204" t="s">
        <v>715</v>
      </c>
      <c r="D8293" s="204" t="s">
        <v>96</v>
      </c>
      <c r="E8293" s="204" t="s">
        <v>712</v>
      </c>
      <c r="F8293" s="205">
        <v>0</v>
      </c>
      <c r="G8293" s="205">
        <v>3266</v>
      </c>
      <c r="H8293">
        <f t="shared" si="143"/>
        <v>2014</v>
      </c>
    </row>
    <row r="8294" spans="1:8" x14ac:dyDescent="0.3">
      <c r="A8294" s="203">
        <v>41985</v>
      </c>
      <c r="B8294" s="204" t="s">
        <v>716</v>
      </c>
      <c r="C8294" s="204" t="s">
        <v>716</v>
      </c>
      <c r="D8294" s="204" t="s">
        <v>96</v>
      </c>
      <c r="E8294" s="204" t="s">
        <v>712</v>
      </c>
      <c r="F8294" s="205">
        <v>789</v>
      </c>
      <c r="G8294" s="205">
        <v>1858</v>
      </c>
      <c r="H8294">
        <f t="shared" si="143"/>
        <v>2014</v>
      </c>
    </row>
    <row r="8295" spans="1:8" x14ac:dyDescent="0.3">
      <c r="A8295" s="203">
        <v>41985</v>
      </c>
      <c r="B8295" s="204" t="s">
        <v>717</v>
      </c>
      <c r="C8295" s="204" t="s">
        <v>718</v>
      </c>
      <c r="D8295" s="204" t="s">
        <v>96</v>
      </c>
      <c r="E8295" s="204" t="s">
        <v>712</v>
      </c>
      <c r="F8295" s="205">
        <v>992</v>
      </c>
      <c r="G8295" s="205">
        <v>1445</v>
      </c>
      <c r="H8295">
        <f t="shared" si="143"/>
        <v>2014</v>
      </c>
    </row>
    <row r="8296" spans="1:8" x14ac:dyDescent="0.3">
      <c r="A8296" s="203">
        <v>41985</v>
      </c>
      <c r="B8296" s="204" t="s">
        <v>717</v>
      </c>
      <c r="C8296" s="204" t="s">
        <v>719</v>
      </c>
      <c r="D8296" s="204" t="s">
        <v>96</v>
      </c>
      <c r="E8296" s="204" t="s">
        <v>712</v>
      </c>
      <c r="F8296" s="205">
        <v>234</v>
      </c>
      <c r="G8296" s="205">
        <v>282</v>
      </c>
      <c r="H8296">
        <f t="shared" si="143"/>
        <v>2014</v>
      </c>
    </row>
    <row r="8297" spans="1:8" x14ac:dyDescent="0.3">
      <c r="A8297" s="203">
        <v>41985</v>
      </c>
      <c r="B8297" s="204" t="s">
        <v>134</v>
      </c>
      <c r="C8297" s="204" t="s">
        <v>134</v>
      </c>
      <c r="D8297" s="204" t="s">
        <v>711</v>
      </c>
      <c r="E8297" s="204" t="s">
        <v>721</v>
      </c>
      <c r="F8297" s="205">
        <v>6557</v>
      </c>
      <c r="G8297" s="205">
        <v>6604</v>
      </c>
      <c r="H8297">
        <f t="shared" si="143"/>
        <v>2014</v>
      </c>
    </row>
    <row r="8298" spans="1:8" x14ac:dyDescent="0.3">
      <c r="A8298" s="203">
        <v>41985</v>
      </c>
      <c r="B8298" s="204" t="s">
        <v>509</v>
      </c>
      <c r="C8298" s="204" t="s">
        <v>713</v>
      </c>
      <c r="D8298" s="204" t="s">
        <v>96</v>
      </c>
      <c r="E8298" s="204" t="s">
        <v>721</v>
      </c>
      <c r="F8298" s="205">
        <v>3796.1000000000004</v>
      </c>
      <c r="G8298" s="205">
        <v>2495.9</v>
      </c>
      <c r="H8298">
        <f t="shared" si="143"/>
        <v>2014</v>
      </c>
    </row>
    <row r="8299" spans="1:8" x14ac:dyDescent="0.3">
      <c r="A8299" s="203">
        <v>41985</v>
      </c>
      <c r="B8299" s="204" t="s">
        <v>509</v>
      </c>
      <c r="C8299" s="204" t="s">
        <v>714</v>
      </c>
      <c r="D8299" s="204" t="s">
        <v>96</v>
      </c>
      <c r="E8299" s="204" t="s">
        <v>721</v>
      </c>
      <c r="F8299" s="205">
        <v>507</v>
      </c>
      <c r="G8299" s="205">
        <v>484</v>
      </c>
      <c r="H8299">
        <f t="shared" si="143"/>
        <v>2014</v>
      </c>
    </row>
    <row r="8300" spans="1:8" x14ac:dyDescent="0.3">
      <c r="A8300" s="203">
        <v>41985</v>
      </c>
      <c r="B8300" s="204" t="s">
        <v>509</v>
      </c>
      <c r="C8300" s="204" t="s">
        <v>715</v>
      </c>
      <c r="D8300" s="204" t="s">
        <v>96</v>
      </c>
      <c r="E8300" s="204" t="s">
        <v>721</v>
      </c>
      <c r="F8300" s="205">
        <v>0</v>
      </c>
      <c r="G8300" s="205">
        <v>3251</v>
      </c>
      <c r="H8300">
        <f t="shared" si="143"/>
        <v>2014</v>
      </c>
    </row>
    <row r="8301" spans="1:8" x14ac:dyDescent="0.3">
      <c r="A8301" s="203">
        <v>41985</v>
      </c>
      <c r="B8301" s="204" t="s">
        <v>716</v>
      </c>
      <c r="C8301" s="204" t="s">
        <v>716</v>
      </c>
      <c r="D8301" s="204" t="s">
        <v>96</v>
      </c>
      <c r="E8301" s="204" t="s">
        <v>721</v>
      </c>
      <c r="F8301" s="205">
        <v>1382</v>
      </c>
      <c r="G8301" s="205">
        <v>1775</v>
      </c>
      <c r="H8301">
        <f t="shared" si="143"/>
        <v>2014</v>
      </c>
    </row>
    <row r="8302" spans="1:8" x14ac:dyDescent="0.3">
      <c r="A8302" s="203">
        <v>41985</v>
      </c>
      <c r="B8302" s="204" t="s">
        <v>717</v>
      </c>
      <c r="C8302" s="204" t="s">
        <v>718</v>
      </c>
      <c r="D8302" s="204" t="s">
        <v>96</v>
      </c>
      <c r="E8302" s="204" t="s">
        <v>721</v>
      </c>
      <c r="F8302" s="205">
        <v>762</v>
      </c>
      <c r="G8302" s="205">
        <v>827</v>
      </c>
      <c r="H8302">
        <f t="shared" si="143"/>
        <v>2014</v>
      </c>
    </row>
    <row r="8303" spans="1:8" x14ac:dyDescent="0.3">
      <c r="A8303" s="203">
        <v>41985</v>
      </c>
      <c r="B8303" s="204" t="s">
        <v>717</v>
      </c>
      <c r="C8303" s="204" t="s">
        <v>719</v>
      </c>
      <c r="D8303" s="204" t="s">
        <v>96</v>
      </c>
      <c r="E8303" s="204" t="s">
        <v>721</v>
      </c>
      <c r="F8303" s="205">
        <v>742</v>
      </c>
      <c r="G8303" s="205">
        <v>933</v>
      </c>
      <c r="H8303">
        <f t="shared" si="143"/>
        <v>2014</v>
      </c>
    </row>
    <row r="8304" spans="1:8" x14ac:dyDescent="0.3">
      <c r="A8304" s="203">
        <v>41985</v>
      </c>
      <c r="B8304" s="204" t="s">
        <v>720</v>
      </c>
      <c r="C8304" s="204" t="s">
        <v>720</v>
      </c>
      <c r="D8304" s="204" t="s">
        <v>96</v>
      </c>
      <c r="E8304" s="204" t="s">
        <v>712</v>
      </c>
      <c r="F8304" s="205">
        <v>343</v>
      </c>
      <c r="G8304" s="205">
        <v>1036</v>
      </c>
      <c r="H8304">
        <f t="shared" si="143"/>
        <v>2014</v>
      </c>
    </row>
    <row r="8305" spans="1:8" x14ac:dyDescent="0.3">
      <c r="A8305" s="203">
        <v>41985</v>
      </c>
      <c r="B8305" s="204" t="s">
        <v>720</v>
      </c>
      <c r="C8305" s="204" t="s">
        <v>720</v>
      </c>
      <c r="D8305" s="204" t="s">
        <v>96</v>
      </c>
      <c r="E8305" s="204" t="s">
        <v>721</v>
      </c>
      <c r="F8305" s="205">
        <v>85</v>
      </c>
      <c r="G8305" s="205">
        <v>638</v>
      </c>
      <c r="H8305">
        <f t="shared" si="143"/>
        <v>2014</v>
      </c>
    </row>
    <row r="8306" spans="1:8" x14ac:dyDescent="0.3">
      <c r="A8306" s="203">
        <v>41992</v>
      </c>
      <c r="B8306" s="204" t="s">
        <v>134</v>
      </c>
      <c r="C8306" s="204" t="s">
        <v>134</v>
      </c>
      <c r="D8306" s="204" t="s">
        <v>711</v>
      </c>
      <c r="E8306" s="204" t="s">
        <v>712</v>
      </c>
      <c r="F8306" s="205">
        <v>5391</v>
      </c>
      <c r="G8306" s="205">
        <v>6356</v>
      </c>
      <c r="H8306">
        <f t="shared" si="143"/>
        <v>2014</v>
      </c>
    </row>
    <row r="8307" spans="1:8" x14ac:dyDescent="0.3">
      <c r="A8307" s="203">
        <v>41992</v>
      </c>
      <c r="B8307" s="204" t="s">
        <v>509</v>
      </c>
      <c r="C8307" s="204" t="s">
        <v>713</v>
      </c>
      <c r="D8307" s="204" t="s">
        <v>96</v>
      </c>
      <c r="E8307" s="204" t="s">
        <v>712</v>
      </c>
      <c r="F8307" s="205">
        <v>3104.6000000000004</v>
      </c>
      <c r="G8307" s="205">
        <v>3265.6000000000004</v>
      </c>
      <c r="H8307">
        <f t="shared" si="143"/>
        <v>2014</v>
      </c>
    </row>
    <row r="8308" spans="1:8" x14ac:dyDescent="0.3">
      <c r="A8308" s="203">
        <v>41992</v>
      </c>
      <c r="B8308" s="204" t="s">
        <v>509</v>
      </c>
      <c r="C8308" s="204" t="s">
        <v>714</v>
      </c>
      <c r="D8308" s="204" t="s">
        <v>96</v>
      </c>
      <c r="E8308" s="204" t="s">
        <v>712</v>
      </c>
      <c r="F8308" s="205">
        <v>271</v>
      </c>
      <c r="G8308" s="205">
        <v>658</v>
      </c>
      <c r="H8308">
        <f t="shared" si="143"/>
        <v>2014</v>
      </c>
    </row>
    <row r="8309" spans="1:8" x14ac:dyDescent="0.3">
      <c r="A8309" s="203">
        <v>41992</v>
      </c>
      <c r="B8309" s="204" t="s">
        <v>509</v>
      </c>
      <c r="C8309" s="204" t="s">
        <v>715</v>
      </c>
      <c r="D8309" s="204" t="s">
        <v>96</v>
      </c>
      <c r="E8309" s="204" t="s">
        <v>712</v>
      </c>
      <c r="F8309" s="205">
        <v>0</v>
      </c>
      <c r="G8309" s="205">
        <v>3381</v>
      </c>
      <c r="H8309">
        <f t="shared" si="143"/>
        <v>2014</v>
      </c>
    </row>
    <row r="8310" spans="1:8" x14ac:dyDescent="0.3">
      <c r="A8310" s="203">
        <v>41992</v>
      </c>
      <c r="B8310" s="204" t="s">
        <v>716</v>
      </c>
      <c r="C8310" s="204" t="s">
        <v>716</v>
      </c>
      <c r="D8310" s="204" t="s">
        <v>96</v>
      </c>
      <c r="E8310" s="204" t="s">
        <v>712</v>
      </c>
      <c r="F8310" s="205">
        <v>845</v>
      </c>
      <c r="G8310" s="205">
        <v>1914</v>
      </c>
      <c r="H8310">
        <f t="shared" si="143"/>
        <v>2014</v>
      </c>
    </row>
    <row r="8311" spans="1:8" x14ac:dyDescent="0.3">
      <c r="A8311" s="203">
        <v>41992</v>
      </c>
      <c r="B8311" s="204" t="s">
        <v>717</v>
      </c>
      <c r="C8311" s="204" t="s">
        <v>718</v>
      </c>
      <c r="D8311" s="204" t="s">
        <v>96</v>
      </c>
      <c r="E8311" s="204" t="s">
        <v>712</v>
      </c>
      <c r="F8311" s="205">
        <v>858</v>
      </c>
      <c r="G8311" s="205">
        <v>1204</v>
      </c>
      <c r="H8311">
        <f t="shared" si="143"/>
        <v>2014</v>
      </c>
    </row>
    <row r="8312" spans="1:8" x14ac:dyDescent="0.3">
      <c r="A8312" s="203">
        <v>41992</v>
      </c>
      <c r="B8312" s="204" t="s">
        <v>717</v>
      </c>
      <c r="C8312" s="204" t="s">
        <v>719</v>
      </c>
      <c r="D8312" s="204" t="s">
        <v>96</v>
      </c>
      <c r="E8312" s="204" t="s">
        <v>712</v>
      </c>
      <c r="F8312" s="205">
        <v>442</v>
      </c>
      <c r="G8312" s="205">
        <v>432</v>
      </c>
      <c r="H8312">
        <f t="shared" si="143"/>
        <v>2014</v>
      </c>
    </row>
    <row r="8313" spans="1:8" x14ac:dyDescent="0.3">
      <c r="A8313" s="203">
        <v>41992</v>
      </c>
      <c r="B8313" s="204" t="s">
        <v>134</v>
      </c>
      <c r="C8313" s="204" t="s">
        <v>134</v>
      </c>
      <c r="D8313" s="204" t="s">
        <v>711</v>
      </c>
      <c r="E8313" s="204" t="s">
        <v>721</v>
      </c>
      <c r="F8313" s="205">
        <v>6655</v>
      </c>
      <c r="G8313" s="205">
        <v>6377</v>
      </c>
      <c r="H8313">
        <f t="shared" si="143"/>
        <v>2014</v>
      </c>
    </row>
    <row r="8314" spans="1:8" x14ac:dyDescent="0.3">
      <c r="A8314" s="203">
        <v>41992</v>
      </c>
      <c r="B8314" s="204" t="s">
        <v>509</v>
      </c>
      <c r="C8314" s="204" t="s">
        <v>713</v>
      </c>
      <c r="D8314" s="204" t="s">
        <v>96</v>
      </c>
      <c r="E8314" s="204" t="s">
        <v>721</v>
      </c>
      <c r="F8314" s="205">
        <v>3693.8</v>
      </c>
      <c r="G8314" s="205">
        <v>2610.3000000000002</v>
      </c>
      <c r="H8314">
        <f t="shared" si="143"/>
        <v>2014</v>
      </c>
    </row>
    <row r="8315" spans="1:8" x14ac:dyDescent="0.3">
      <c r="A8315" s="203">
        <v>41992</v>
      </c>
      <c r="B8315" s="204" t="s">
        <v>509</v>
      </c>
      <c r="C8315" s="204" t="s">
        <v>714</v>
      </c>
      <c r="D8315" s="204" t="s">
        <v>96</v>
      </c>
      <c r="E8315" s="204" t="s">
        <v>721</v>
      </c>
      <c r="F8315" s="205">
        <v>533</v>
      </c>
      <c r="G8315" s="205">
        <v>618</v>
      </c>
      <c r="H8315">
        <f t="shared" si="143"/>
        <v>2014</v>
      </c>
    </row>
    <row r="8316" spans="1:8" x14ac:dyDescent="0.3">
      <c r="A8316" s="203">
        <v>41992</v>
      </c>
      <c r="B8316" s="204" t="s">
        <v>509</v>
      </c>
      <c r="C8316" s="204" t="s">
        <v>715</v>
      </c>
      <c r="D8316" s="204" t="s">
        <v>96</v>
      </c>
      <c r="E8316" s="204" t="s">
        <v>721</v>
      </c>
      <c r="F8316" s="205">
        <v>0</v>
      </c>
      <c r="G8316" s="205">
        <v>3222</v>
      </c>
      <c r="H8316">
        <f t="shared" si="143"/>
        <v>2014</v>
      </c>
    </row>
    <row r="8317" spans="1:8" x14ac:dyDescent="0.3">
      <c r="A8317" s="203">
        <v>41992</v>
      </c>
      <c r="B8317" s="204" t="s">
        <v>716</v>
      </c>
      <c r="C8317" s="204" t="s">
        <v>716</v>
      </c>
      <c r="D8317" s="204" t="s">
        <v>96</v>
      </c>
      <c r="E8317" s="204" t="s">
        <v>721</v>
      </c>
      <c r="F8317" s="205">
        <v>1224</v>
      </c>
      <c r="G8317" s="205">
        <v>1516</v>
      </c>
      <c r="H8317">
        <f t="shared" si="143"/>
        <v>2014</v>
      </c>
    </row>
    <row r="8318" spans="1:8" x14ac:dyDescent="0.3">
      <c r="A8318" s="203">
        <v>41992</v>
      </c>
      <c r="B8318" s="204" t="s">
        <v>717</v>
      </c>
      <c r="C8318" s="204" t="s">
        <v>718</v>
      </c>
      <c r="D8318" s="204" t="s">
        <v>96</v>
      </c>
      <c r="E8318" s="204" t="s">
        <v>721</v>
      </c>
      <c r="F8318" s="205">
        <v>953</v>
      </c>
      <c r="G8318" s="205">
        <v>738</v>
      </c>
      <c r="H8318">
        <f t="shared" si="143"/>
        <v>2014</v>
      </c>
    </row>
    <row r="8319" spans="1:8" x14ac:dyDescent="0.3">
      <c r="A8319" s="203">
        <v>41992</v>
      </c>
      <c r="B8319" s="204" t="s">
        <v>717</v>
      </c>
      <c r="C8319" s="204" t="s">
        <v>719</v>
      </c>
      <c r="D8319" s="204" t="s">
        <v>96</v>
      </c>
      <c r="E8319" s="204" t="s">
        <v>721</v>
      </c>
      <c r="F8319" s="205">
        <v>458</v>
      </c>
      <c r="G8319" s="205">
        <v>1061</v>
      </c>
      <c r="H8319">
        <f t="shared" si="143"/>
        <v>2014</v>
      </c>
    </row>
    <row r="8320" spans="1:8" x14ac:dyDescent="0.3">
      <c r="A8320" s="203">
        <v>41992</v>
      </c>
      <c r="B8320" s="204" t="s">
        <v>720</v>
      </c>
      <c r="C8320" s="204" t="s">
        <v>720</v>
      </c>
      <c r="D8320" s="204" t="s">
        <v>96</v>
      </c>
      <c r="E8320" s="204" t="s">
        <v>712</v>
      </c>
      <c r="F8320" s="205">
        <v>214</v>
      </c>
      <c r="G8320" s="205">
        <v>863</v>
      </c>
      <c r="H8320">
        <f t="shared" si="143"/>
        <v>2014</v>
      </c>
    </row>
    <row r="8321" spans="1:8" x14ac:dyDescent="0.3">
      <c r="A8321" s="203">
        <v>41992</v>
      </c>
      <c r="B8321" s="204" t="s">
        <v>720</v>
      </c>
      <c r="C8321" s="204" t="s">
        <v>720</v>
      </c>
      <c r="D8321" s="204" t="s">
        <v>96</v>
      </c>
      <c r="E8321" s="204" t="s">
        <v>721</v>
      </c>
      <c r="F8321" s="205">
        <v>131</v>
      </c>
      <c r="G8321" s="205">
        <v>654</v>
      </c>
      <c r="H8321">
        <f t="shared" si="143"/>
        <v>2014</v>
      </c>
    </row>
    <row r="8322" spans="1:8" x14ac:dyDescent="0.3">
      <c r="A8322" s="203">
        <v>41999</v>
      </c>
      <c r="B8322" s="204" t="s">
        <v>134</v>
      </c>
      <c r="C8322" s="204" t="s">
        <v>134</v>
      </c>
      <c r="D8322" s="204" t="s">
        <v>711</v>
      </c>
      <c r="E8322" s="204" t="s">
        <v>712</v>
      </c>
      <c r="F8322" s="205">
        <v>5420</v>
      </c>
      <c r="G8322" s="205">
        <v>7059</v>
      </c>
      <c r="H8322">
        <f t="shared" si="143"/>
        <v>2014</v>
      </c>
    </row>
    <row r="8323" spans="1:8" x14ac:dyDescent="0.3">
      <c r="A8323" s="203">
        <v>41999</v>
      </c>
      <c r="B8323" s="204" t="s">
        <v>509</v>
      </c>
      <c r="C8323" s="204" t="s">
        <v>713</v>
      </c>
      <c r="D8323" s="204" t="s">
        <v>96</v>
      </c>
      <c r="E8323" s="204" t="s">
        <v>712</v>
      </c>
      <c r="F8323" s="205">
        <v>3359.0000000000005</v>
      </c>
      <c r="G8323" s="205">
        <v>3448.1000000000004</v>
      </c>
      <c r="H8323">
        <f t="shared" ref="H8323:H8386" si="144">YEAR(A8323)</f>
        <v>2014</v>
      </c>
    </row>
    <row r="8324" spans="1:8" x14ac:dyDescent="0.3">
      <c r="A8324" s="203">
        <v>41999</v>
      </c>
      <c r="B8324" s="204" t="s">
        <v>509</v>
      </c>
      <c r="C8324" s="204" t="s">
        <v>714</v>
      </c>
      <c r="D8324" s="204" t="s">
        <v>96</v>
      </c>
      <c r="E8324" s="204" t="s">
        <v>712</v>
      </c>
      <c r="F8324" s="205">
        <v>245</v>
      </c>
      <c r="G8324" s="205">
        <v>535</v>
      </c>
      <c r="H8324">
        <f t="shared" si="144"/>
        <v>2014</v>
      </c>
    </row>
    <row r="8325" spans="1:8" x14ac:dyDescent="0.3">
      <c r="A8325" s="203">
        <v>41999</v>
      </c>
      <c r="B8325" s="204" t="s">
        <v>509</v>
      </c>
      <c r="C8325" s="204" t="s">
        <v>715</v>
      </c>
      <c r="D8325" s="204" t="s">
        <v>96</v>
      </c>
      <c r="E8325" s="204" t="s">
        <v>712</v>
      </c>
      <c r="F8325" s="205">
        <v>0</v>
      </c>
      <c r="G8325" s="205">
        <v>3333</v>
      </c>
      <c r="H8325">
        <f t="shared" si="144"/>
        <v>2014</v>
      </c>
    </row>
    <row r="8326" spans="1:8" x14ac:dyDescent="0.3">
      <c r="A8326" s="203">
        <v>41999</v>
      </c>
      <c r="B8326" s="204" t="s">
        <v>716</v>
      </c>
      <c r="C8326" s="204" t="s">
        <v>716</v>
      </c>
      <c r="D8326" s="204" t="s">
        <v>96</v>
      </c>
      <c r="E8326" s="204" t="s">
        <v>712</v>
      </c>
      <c r="F8326" s="205">
        <v>730</v>
      </c>
      <c r="G8326" s="205">
        <v>2022</v>
      </c>
      <c r="H8326">
        <f t="shared" si="144"/>
        <v>2014</v>
      </c>
    </row>
    <row r="8327" spans="1:8" x14ac:dyDescent="0.3">
      <c r="A8327" s="203">
        <v>41999</v>
      </c>
      <c r="B8327" s="204" t="s">
        <v>717</v>
      </c>
      <c r="C8327" s="204" t="s">
        <v>718</v>
      </c>
      <c r="D8327" s="204" t="s">
        <v>96</v>
      </c>
      <c r="E8327" s="204" t="s">
        <v>712</v>
      </c>
      <c r="F8327" s="205">
        <v>722</v>
      </c>
      <c r="G8327" s="205">
        <v>1278</v>
      </c>
      <c r="H8327">
        <f t="shared" si="144"/>
        <v>2014</v>
      </c>
    </row>
    <row r="8328" spans="1:8" x14ac:dyDescent="0.3">
      <c r="A8328" s="203">
        <v>41999</v>
      </c>
      <c r="B8328" s="204" t="s">
        <v>717</v>
      </c>
      <c r="C8328" s="204" t="s">
        <v>719</v>
      </c>
      <c r="D8328" s="204" t="s">
        <v>96</v>
      </c>
      <c r="E8328" s="204" t="s">
        <v>712</v>
      </c>
      <c r="F8328" s="205">
        <v>354</v>
      </c>
      <c r="G8328" s="205">
        <v>377</v>
      </c>
      <c r="H8328">
        <f t="shared" si="144"/>
        <v>2014</v>
      </c>
    </row>
    <row r="8329" spans="1:8" x14ac:dyDescent="0.3">
      <c r="A8329" s="203">
        <v>41999</v>
      </c>
      <c r="B8329" s="204" t="s">
        <v>134</v>
      </c>
      <c r="C8329" s="204" t="s">
        <v>134</v>
      </c>
      <c r="D8329" s="204" t="s">
        <v>711</v>
      </c>
      <c r="E8329" s="204" t="s">
        <v>721</v>
      </c>
      <c r="F8329" s="205">
        <v>7024</v>
      </c>
      <c r="G8329" s="205">
        <v>6787</v>
      </c>
      <c r="H8329">
        <f t="shared" si="144"/>
        <v>2014</v>
      </c>
    </row>
    <row r="8330" spans="1:8" x14ac:dyDescent="0.3">
      <c r="A8330" s="203">
        <v>41999</v>
      </c>
      <c r="B8330" s="204" t="s">
        <v>509</v>
      </c>
      <c r="C8330" s="204" t="s">
        <v>713</v>
      </c>
      <c r="D8330" s="204" t="s">
        <v>96</v>
      </c>
      <c r="E8330" s="204" t="s">
        <v>721</v>
      </c>
      <c r="F8330" s="205">
        <v>4816.9000000000005</v>
      </c>
      <c r="G8330" s="205">
        <v>2693.9</v>
      </c>
      <c r="H8330">
        <f t="shared" si="144"/>
        <v>2014</v>
      </c>
    </row>
    <row r="8331" spans="1:8" x14ac:dyDescent="0.3">
      <c r="A8331" s="203">
        <v>41999</v>
      </c>
      <c r="B8331" s="204" t="s">
        <v>509</v>
      </c>
      <c r="C8331" s="204" t="s">
        <v>714</v>
      </c>
      <c r="D8331" s="204" t="s">
        <v>96</v>
      </c>
      <c r="E8331" s="204" t="s">
        <v>721</v>
      </c>
      <c r="F8331" s="205">
        <v>475</v>
      </c>
      <c r="G8331" s="205">
        <v>668</v>
      </c>
      <c r="H8331">
        <f t="shared" si="144"/>
        <v>2014</v>
      </c>
    </row>
    <row r="8332" spans="1:8" x14ac:dyDescent="0.3">
      <c r="A8332" s="203">
        <v>41999</v>
      </c>
      <c r="B8332" s="204" t="s">
        <v>509</v>
      </c>
      <c r="C8332" s="204" t="s">
        <v>715</v>
      </c>
      <c r="D8332" s="204" t="s">
        <v>96</v>
      </c>
      <c r="E8332" s="204" t="s">
        <v>721</v>
      </c>
      <c r="F8332" s="205">
        <v>0</v>
      </c>
      <c r="G8332" s="205">
        <v>2817</v>
      </c>
      <c r="H8332">
        <f t="shared" si="144"/>
        <v>2014</v>
      </c>
    </row>
    <row r="8333" spans="1:8" x14ac:dyDescent="0.3">
      <c r="A8333" s="203">
        <v>41999</v>
      </c>
      <c r="B8333" s="204" t="s">
        <v>716</v>
      </c>
      <c r="C8333" s="204" t="s">
        <v>716</v>
      </c>
      <c r="D8333" s="204" t="s">
        <v>96</v>
      </c>
      <c r="E8333" s="204" t="s">
        <v>721</v>
      </c>
      <c r="F8333" s="205">
        <v>1387</v>
      </c>
      <c r="G8333" s="205">
        <v>1606</v>
      </c>
      <c r="H8333">
        <f t="shared" si="144"/>
        <v>2014</v>
      </c>
    </row>
    <row r="8334" spans="1:8" x14ac:dyDescent="0.3">
      <c r="A8334" s="203">
        <v>41999</v>
      </c>
      <c r="B8334" s="204" t="s">
        <v>717</v>
      </c>
      <c r="C8334" s="204" t="s">
        <v>718</v>
      </c>
      <c r="D8334" s="204" t="s">
        <v>96</v>
      </c>
      <c r="E8334" s="204" t="s">
        <v>721</v>
      </c>
      <c r="F8334" s="205">
        <v>949</v>
      </c>
      <c r="G8334" s="205">
        <v>794</v>
      </c>
      <c r="H8334">
        <f t="shared" si="144"/>
        <v>2014</v>
      </c>
    </row>
    <row r="8335" spans="1:8" x14ac:dyDescent="0.3">
      <c r="A8335" s="203">
        <v>41999</v>
      </c>
      <c r="B8335" s="204" t="s">
        <v>717</v>
      </c>
      <c r="C8335" s="204" t="s">
        <v>719</v>
      </c>
      <c r="D8335" s="204" t="s">
        <v>96</v>
      </c>
      <c r="E8335" s="204" t="s">
        <v>721</v>
      </c>
      <c r="F8335" s="205">
        <v>418</v>
      </c>
      <c r="G8335" s="205">
        <v>1123</v>
      </c>
      <c r="H8335">
        <f t="shared" si="144"/>
        <v>2014</v>
      </c>
    </row>
    <row r="8336" spans="1:8" x14ac:dyDescent="0.3">
      <c r="A8336" s="203">
        <v>41999</v>
      </c>
      <c r="B8336" s="204" t="s">
        <v>720</v>
      </c>
      <c r="C8336" s="204" t="s">
        <v>720</v>
      </c>
      <c r="D8336" s="204" t="s">
        <v>96</v>
      </c>
      <c r="E8336" s="204" t="s">
        <v>712</v>
      </c>
      <c r="F8336" s="205">
        <v>264</v>
      </c>
      <c r="G8336" s="205">
        <v>1064</v>
      </c>
      <c r="H8336">
        <f t="shared" si="144"/>
        <v>2014</v>
      </c>
    </row>
    <row r="8337" spans="1:8" x14ac:dyDescent="0.3">
      <c r="A8337" s="203">
        <v>41999</v>
      </c>
      <c r="B8337" s="204" t="s">
        <v>720</v>
      </c>
      <c r="C8337" s="204" t="s">
        <v>720</v>
      </c>
      <c r="D8337" s="204" t="s">
        <v>96</v>
      </c>
      <c r="E8337" s="204" t="s">
        <v>721</v>
      </c>
      <c r="F8337" s="205">
        <v>109</v>
      </c>
      <c r="G8337" s="205">
        <v>707</v>
      </c>
      <c r="H8337">
        <f t="shared" si="144"/>
        <v>2014</v>
      </c>
    </row>
    <row r="8338" spans="1:8" x14ac:dyDescent="0.3">
      <c r="A8338" s="203">
        <v>42006</v>
      </c>
      <c r="B8338" s="204" t="s">
        <v>134</v>
      </c>
      <c r="C8338" s="204" t="s">
        <v>134</v>
      </c>
      <c r="D8338" s="204" t="s">
        <v>711</v>
      </c>
      <c r="E8338" s="204" t="s">
        <v>712</v>
      </c>
      <c r="F8338" s="205">
        <v>5121</v>
      </c>
      <c r="G8338" s="205">
        <v>7977</v>
      </c>
      <c r="H8338">
        <f t="shared" si="144"/>
        <v>2015</v>
      </c>
    </row>
    <row r="8339" spans="1:8" x14ac:dyDescent="0.3">
      <c r="A8339" s="203">
        <v>42006</v>
      </c>
      <c r="B8339" s="204" t="s">
        <v>509</v>
      </c>
      <c r="C8339" s="204" t="s">
        <v>713</v>
      </c>
      <c r="D8339" s="204" t="s">
        <v>96</v>
      </c>
      <c r="E8339" s="204" t="s">
        <v>712</v>
      </c>
      <c r="F8339" s="205">
        <v>3075.9</v>
      </c>
      <c r="G8339" s="205">
        <v>3478.1000000000004</v>
      </c>
      <c r="H8339">
        <f t="shared" si="144"/>
        <v>2015</v>
      </c>
    </row>
    <row r="8340" spans="1:8" x14ac:dyDescent="0.3">
      <c r="A8340" s="203">
        <v>42006</v>
      </c>
      <c r="B8340" s="204" t="s">
        <v>509</v>
      </c>
      <c r="C8340" s="204" t="s">
        <v>714</v>
      </c>
      <c r="D8340" s="204" t="s">
        <v>96</v>
      </c>
      <c r="E8340" s="204" t="s">
        <v>712</v>
      </c>
      <c r="F8340" s="205">
        <v>708</v>
      </c>
      <c r="G8340" s="205">
        <v>691</v>
      </c>
      <c r="H8340">
        <f t="shared" si="144"/>
        <v>2015</v>
      </c>
    </row>
    <row r="8341" spans="1:8" x14ac:dyDescent="0.3">
      <c r="A8341" s="203">
        <v>42006</v>
      </c>
      <c r="B8341" s="204" t="s">
        <v>509</v>
      </c>
      <c r="C8341" s="204" t="s">
        <v>715</v>
      </c>
      <c r="D8341" s="204" t="s">
        <v>96</v>
      </c>
      <c r="E8341" s="204" t="s">
        <v>712</v>
      </c>
      <c r="F8341" s="205">
        <v>0</v>
      </c>
      <c r="G8341" s="205">
        <v>3112</v>
      </c>
      <c r="H8341">
        <f t="shared" si="144"/>
        <v>2015</v>
      </c>
    </row>
    <row r="8342" spans="1:8" x14ac:dyDescent="0.3">
      <c r="A8342" s="203">
        <v>42006</v>
      </c>
      <c r="B8342" s="204" t="s">
        <v>716</v>
      </c>
      <c r="C8342" s="204" t="s">
        <v>716</v>
      </c>
      <c r="D8342" s="204" t="s">
        <v>96</v>
      </c>
      <c r="E8342" s="204" t="s">
        <v>712</v>
      </c>
      <c r="F8342" s="205">
        <v>689</v>
      </c>
      <c r="G8342" s="205">
        <v>1474</v>
      </c>
      <c r="H8342">
        <f t="shared" si="144"/>
        <v>2015</v>
      </c>
    </row>
    <row r="8343" spans="1:8" x14ac:dyDescent="0.3">
      <c r="A8343" s="203">
        <v>42006</v>
      </c>
      <c r="B8343" s="204" t="s">
        <v>717</v>
      </c>
      <c r="C8343" s="204" t="s">
        <v>718</v>
      </c>
      <c r="D8343" s="204" t="s">
        <v>96</v>
      </c>
      <c r="E8343" s="204" t="s">
        <v>712</v>
      </c>
      <c r="F8343" s="205">
        <v>923</v>
      </c>
      <c r="G8343" s="205">
        <v>1633</v>
      </c>
      <c r="H8343">
        <f t="shared" si="144"/>
        <v>2015</v>
      </c>
    </row>
    <row r="8344" spans="1:8" x14ac:dyDescent="0.3">
      <c r="A8344" s="203">
        <v>42006</v>
      </c>
      <c r="B8344" s="204" t="s">
        <v>717</v>
      </c>
      <c r="C8344" s="204" t="s">
        <v>719</v>
      </c>
      <c r="D8344" s="204" t="s">
        <v>96</v>
      </c>
      <c r="E8344" s="204" t="s">
        <v>712</v>
      </c>
      <c r="F8344" s="205">
        <v>576</v>
      </c>
      <c r="G8344" s="205">
        <v>581</v>
      </c>
      <c r="H8344">
        <f t="shared" si="144"/>
        <v>2015</v>
      </c>
    </row>
    <row r="8345" spans="1:8" x14ac:dyDescent="0.3">
      <c r="A8345" s="203">
        <v>42006</v>
      </c>
      <c r="B8345" s="204" t="s">
        <v>134</v>
      </c>
      <c r="C8345" s="204" t="s">
        <v>134</v>
      </c>
      <c r="D8345" s="204" t="s">
        <v>711</v>
      </c>
      <c r="E8345" s="204" t="s">
        <v>721</v>
      </c>
      <c r="F8345" s="205">
        <v>6715</v>
      </c>
      <c r="G8345" s="205">
        <v>5948</v>
      </c>
      <c r="H8345">
        <f t="shared" si="144"/>
        <v>2015</v>
      </c>
    </row>
    <row r="8346" spans="1:8" x14ac:dyDescent="0.3">
      <c r="A8346" s="203">
        <v>42006</v>
      </c>
      <c r="B8346" s="204" t="s">
        <v>509</v>
      </c>
      <c r="C8346" s="204" t="s">
        <v>713</v>
      </c>
      <c r="D8346" s="204" t="s">
        <v>96</v>
      </c>
      <c r="E8346" s="204" t="s">
        <v>721</v>
      </c>
      <c r="F8346" s="205">
        <v>3645.4</v>
      </c>
      <c r="G8346" s="205">
        <v>2077.9</v>
      </c>
      <c r="H8346">
        <f t="shared" si="144"/>
        <v>2015</v>
      </c>
    </row>
    <row r="8347" spans="1:8" x14ac:dyDescent="0.3">
      <c r="A8347" s="203">
        <v>42006</v>
      </c>
      <c r="B8347" s="204" t="s">
        <v>509</v>
      </c>
      <c r="C8347" s="204" t="s">
        <v>714</v>
      </c>
      <c r="D8347" s="204" t="s">
        <v>96</v>
      </c>
      <c r="E8347" s="204" t="s">
        <v>721</v>
      </c>
      <c r="F8347" s="205">
        <v>209</v>
      </c>
      <c r="G8347" s="205">
        <v>570</v>
      </c>
      <c r="H8347">
        <f t="shared" si="144"/>
        <v>2015</v>
      </c>
    </row>
    <row r="8348" spans="1:8" x14ac:dyDescent="0.3">
      <c r="A8348" s="203">
        <v>42006</v>
      </c>
      <c r="B8348" s="204" t="s">
        <v>509</v>
      </c>
      <c r="C8348" s="204" t="s">
        <v>715</v>
      </c>
      <c r="D8348" s="204" t="s">
        <v>96</v>
      </c>
      <c r="E8348" s="204" t="s">
        <v>721</v>
      </c>
      <c r="F8348" s="205">
        <v>0</v>
      </c>
      <c r="G8348" s="205">
        <v>3091</v>
      </c>
      <c r="H8348">
        <f t="shared" si="144"/>
        <v>2015</v>
      </c>
    </row>
    <row r="8349" spans="1:8" x14ac:dyDescent="0.3">
      <c r="A8349" s="203">
        <v>42006</v>
      </c>
      <c r="B8349" s="204" t="s">
        <v>716</v>
      </c>
      <c r="C8349" s="204" t="s">
        <v>716</v>
      </c>
      <c r="D8349" s="204" t="s">
        <v>96</v>
      </c>
      <c r="E8349" s="204" t="s">
        <v>721</v>
      </c>
      <c r="F8349" s="205">
        <v>1393</v>
      </c>
      <c r="G8349" s="205">
        <v>1605</v>
      </c>
      <c r="H8349">
        <f t="shared" si="144"/>
        <v>2015</v>
      </c>
    </row>
    <row r="8350" spans="1:8" x14ac:dyDescent="0.3">
      <c r="A8350" s="203">
        <v>42006</v>
      </c>
      <c r="B8350" s="204" t="s">
        <v>717</v>
      </c>
      <c r="C8350" s="204" t="s">
        <v>718</v>
      </c>
      <c r="D8350" s="204" t="s">
        <v>96</v>
      </c>
      <c r="E8350" s="204" t="s">
        <v>721</v>
      </c>
      <c r="F8350" s="205">
        <v>841</v>
      </c>
      <c r="G8350" s="205">
        <v>837</v>
      </c>
      <c r="H8350">
        <f t="shared" si="144"/>
        <v>2015</v>
      </c>
    </row>
    <row r="8351" spans="1:8" x14ac:dyDescent="0.3">
      <c r="A8351" s="203">
        <v>42006</v>
      </c>
      <c r="B8351" s="204" t="s">
        <v>717</v>
      </c>
      <c r="C8351" s="204" t="s">
        <v>719</v>
      </c>
      <c r="D8351" s="204" t="s">
        <v>96</v>
      </c>
      <c r="E8351" s="204" t="s">
        <v>721</v>
      </c>
      <c r="F8351" s="205">
        <v>248</v>
      </c>
      <c r="G8351" s="205">
        <v>916</v>
      </c>
      <c r="H8351">
        <f t="shared" si="144"/>
        <v>2015</v>
      </c>
    </row>
    <row r="8352" spans="1:8" x14ac:dyDescent="0.3">
      <c r="A8352" s="203">
        <v>42006</v>
      </c>
      <c r="B8352" s="204" t="s">
        <v>720</v>
      </c>
      <c r="C8352" s="204" t="s">
        <v>720</v>
      </c>
      <c r="D8352" s="204" t="s">
        <v>96</v>
      </c>
      <c r="E8352" s="204" t="s">
        <v>712</v>
      </c>
      <c r="F8352" s="205">
        <v>328</v>
      </c>
      <c r="G8352" s="205">
        <v>610</v>
      </c>
      <c r="H8352">
        <f t="shared" si="144"/>
        <v>2015</v>
      </c>
    </row>
    <row r="8353" spans="1:8" x14ac:dyDescent="0.3">
      <c r="A8353" s="203">
        <v>42006</v>
      </c>
      <c r="B8353" s="204" t="s">
        <v>720</v>
      </c>
      <c r="C8353" s="204" t="s">
        <v>720</v>
      </c>
      <c r="D8353" s="204" t="s">
        <v>96</v>
      </c>
      <c r="E8353" s="204" t="s">
        <v>721</v>
      </c>
      <c r="F8353" s="205">
        <v>-19</v>
      </c>
      <c r="G8353" s="205">
        <v>622</v>
      </c>
      <c r="H8353">
        <f t="shared" si="144"/>
        <v>2015</v>
      </c>
    </row>
    <row r="8354" spans="1:8" x14ac:dyDescent="0.3">
      <c r="A8354" s="203">
        <v>42013</v>
      </c>
      <c r="B8354" s="204" t="s">
        <v>134</v>
      </c>
      <c r="C8354" s="204" t="s">
        <v>134</v>
      </c>
      <c r="D8354" s="204" t="s">
        <v>711</v>
      </c>
      <c r="E8354" s="204" t="s">
        <v>712</v>
      </c>
      <c r="F8354" s="205">
        <v>5425</v>
      </c>
      <c r="G8354" s="205">
        <v>7704</v>
      </c>
      <c r="H8354">
        <f t="shared" si="144"/>
        <v>2015</v>
      </c>
    </row>
    <row r="8355" spans="1:8" x14ac:dyDescent="0.3">
      <c r="A8355" s="203">
        <v>42013</v>
      </c>
      <c r="B8355" s="204" t="s">
        <v>509</v>
      </c>
      <c r="C8355" s="204" t="s">
        <v>713</v>
      </c>
      <c r="D8355" s="204" t="s">
        <v>96</v>
      </c>
      <c r="E8355" s="204" t="s">
        <v>712</v>
      </c>
      <c r="F8355" s="205">
        <v>2737.1000000000004</v>
      </c>
      <c r="G8355" s="205">
        <v>3474.6000000000004</v>
      </c>
      <c r="H8355">
        <f t="shared" si="144"/>
        <v>2015</v>
      </c>
    </row>
    <row r="8356" spans="1:8" x14ac:dyDescent="0.3">
      <c r="A8356" s="203">
        <v>42013</v>
      </c>
      <c r="B8356" s="204" t="s">
        <v>509</v>
      </c>
      <c r="C8356" s="204" t="s">
        <v>714</v>
      </c>
      <c r="D8356" s="204" t="s">
        <v>96</v>
      </c>
      <c r="E8356" s="204" t="s">
        <v>712</v>
      </c>
      <c r="F8356" s="205">
        <v>423</v>
      </c>
      <c r="G8356" s="205">
        <v>710</v>
      </c>
      <c r="H8356">
        <f t="shared" si="144"/>
        <v>2015</v>
      </c>
    </row>
    <row r="8357" spans="1:8" x14ac:dyDescent="0.3">
      <c r="A8357" s="203">
        <v>42013</v>
      </c>
      <c r="B8357" s="204" t="s">
        <v>509</v>
      </c>
      <c r="C8357" s="204" t="s">
        <v>715</v>
      </c>
      <c r="D8357" s="204" t="s">
        <v>96</v>
      </c>
      <c r="E8357" s="204" t="s">
        <v>712</v>
      </c>
      <c r="F8357" s="205">
        <v>0</v>
      </c>
      <c r="G8357" s="205">
        <v>3328</v>
      </c>
      <c r="H8357">
        <f t="shared" si="144"/>
        <v>2015</v>
      </c>
    </row>
    <row r="8358" spans="1:8" x14ac:dyDescent="0.3">
      <c r="A8358" s="203">
        <v>42013</v>
      </c>
      <c r="B8358" s="204" t="s">
        <v>716</v>
      </c>
      <c r="C8358" s="204" t="s">
        <v>716</v>
      </c>
      <c r="D8358" s="204" t="s">
        <v>96</v>
      </c>
      <c r="E8358" s="204" t="s">
        <v>712</v>
      </c>
      <c r="F8358" s="205">
        <v>715</v>
      </c>
      <c r="G8358" s="205">
        <v>1717</v>
      </c>
      <c r="H8358">
        <f t="shared" si="144"/>
        <v>2015</v>
      </c>
    </row>
    <row r="8359" spans="1:8" x14ac:dyDescent="0.3">
      <c r="A8359" s="203">
        <v>42013</v>
      </c>
      <c r="B8359" s="204" t="s">
        <v>717</v>
      </c>
      <c r="C8359" s="204" t="s">
        <v>718</v>
      </c>
      <c r="D8359" s="204" t="s">
        <v>96</v>
      </c>
      <c r="E8359" s="204" t="s">
        <v>712</v>
      </c>
      <c r="F8359" s="205">
        <v>840</v>
      </c>
      <c r="G8359" s="205">
        <v>1565</v>
      </c>
      <c r="H8359">
        <f t="shared" si="144"/>
        <v>2015</v>
      </c>
    </row>
    <row r="8360" spans="1:8" x14ac:dyDescent="0.3">
      <c r="A8360" s="203">
        <v>42013</v>
      </c>
      <c r="B8360" s="204" t="s">
        <v>717</v>
      </c>
      <c r="C8360" s="204" t="s">
        <v>719</v>
      </c>
      <c r="D8360" s="204" t="s">
        <v>96</v>
      </c>
      <c r="E8360" s="204" t="s">
        <v>712</v>
      </c>
      <c r="F8360" s="205">
        <v>693</v>
      </c>
      <c r="G8360" s="205">
        <v>680</v>
      </c>
      <c r="H8360">
        <f t="shared" si="144"/>
        <v>2015</v>
      </c>
    </row>
    <row r="8361" spans="1:8" x14ac:dyDescent="0.3">
      <c r="A8361" s="203">
        <v>42013</v>
      </c>
      <c r="B8361" s="204" t="s">
        <v>134</v>
      </c>
      <c r="C8361" s="204" t="s">
        <v>134</v>
      </c>
      <c r="D8361" s="204" t="s">
        <v>711</v>
      </c>
      <c r="E8361" s="204" t="s">
        <v>721</v>
      </c>
      <c r="F8361" s="205">
        <v>6092</v>
      </c>
      <c r="G8361" s="205">
        <v>5632</v>
      </c>
      <c r="H8361">
        <f t="shared" si="144"/>
        <v>2015</v>
      </c>
    </row>
    <row r="8362" spans="1:8" x14ac:dyDescent="0.3">
      <c r="A8362" s="203">
        <v>42013</v>
      </c>
      <c r="B8362" s="204" t="s">
        <v>509</v>
      </c>
      <c r="C8362" s="204" t="s">
        <v>713</v>
      </c>
      <c r="D8362" s="204" t="s">
        <v>96</v>
      </c>
      <c r="E8362" s="204" t="s">
        <v>721</v>
      </c>
      <c r="F8362" s="205">
        <v>3939.1000000000004</v>
      </c>
      <c r="G8362" s="205">
        <v>2728</v>
      </c>
      <c r="H8362">
        <f t="shared" si="144"/>
        <v>2015</v>
      </c>
    </row>
    <row r="8363" spans="1:8" x14ac:dyDescent="0.3">
      <c r="A8363" s="203">
        <v>42013</v>
      </c>
      <c r="B8363" s="204" t="s">
        <v>509</v>
      </c>
      <c r="C8363" s="204" t="s">
        <v>714</v>
      </c>
      <c r="D8363" s="204" t="s">
        <v>96</v>
      </c>
      <c r="E8363" s="204" t="s">
        <v>721</v>
      </c>
      <c r="F8363" s="205">
        <v>274</v>
      </c>
      <c r="G8363" s="205">
        <v>523</v>
      </c>
      <c r="H8363">
        <f t="shared" si="144"/>
        <v>2015</v>
      </c>
    </row>
    <row r="8364" spans="1:8" x14ac:dyDescent="0.3">
      <c r="A8364" s="203">
        <v>42013</v>
      </c>
      <c r="B8364" s="204" t="s">
        <v>509</v>
      </c>
      <c r="C8364" s="204" t="s">
        <v>715</v>
      </c>
      <c r="D8364" s="204" t="s">
        <v>96</v>
      </c>
      <c r="E8364" s="204" t="s">
        <v>721</v>
      </c>
      <c r="F8364" s="205">
        <v>0</v>
      </c>
      <c r="G8364" s="205">
        <v>3187</v>
      </c>
      <c r="H8364">
        <f t="shared" si="144"/>
        <v>2015</v>
      </c>
    </row>
    <row r="8365" spans="1:8" x14ac:dyDescent="0.3">
      <c r="A8365" s="203">
        <v>42013</v>
      </c>
      <c r="B8365" s="204" t="s">
        <v>716</v>
      </c>
      <c r="C8365" s="204" t="s">
        <v>716</v>
      </c>
      <c r="D8365" s="204" t="s">
        <v>96</v>
      </c>
      <c r="E8365" s="204" t="s">
        <v>721</v>
      </c>
      <c r="F8365" s="205">
        <v>1398</v>
      </c>
      <c r="G8365" s="205">
        <v>1712</v>
      </c>
      <c r="H8365">
        <f t="shared" si="144"/>
        <v>2015</v>
      </c>
    </row>
    <row r="8366" spans="1:8" x14ac:dyDescent="0.3">
      <c r="A8366" s="203">
        <v>42013</v>
      </c>
      <c r="B8366" s="204" t="s">
        <v>717</v>
      </c>
      <c r="C8366" s="204" t="s">
        <v>718</v>
      </c>
      <c r="D8366" s="204" t="s">
        <v>96</v>
      </c>
      <c r="E8366" s="204" t="s">
        <v>721</v>
      </c>
      <c r="F8366" s="205">
        <v>899</v>
      </c>
      <c r="G8366" s="205">
        <v>930</v>
      </c>
      <c r="H8366">
        <f t="shared" si="144"/>
        <v>2015</v>
      </c>
    </row>
    <row r="8367" spans="1:8" x14ac:dyDescent="0.3">
      <c r="A8367" s="203">
        <v>42013</v>
      </c>
      <c r="B8367" s="204" t="s">
        <v>717</v>
      </c>
      <c r="C8367" s="204" t="s">
        <v>719</v>
      </c>
      <c r="D8367" s="204" t="s">
        <v>96</v>
      </c>
      <c r="E8367" s="204" t="s">
        <v>721</v>
      </c>
      <c r="F8367" s="205">
        <v>692</v>
      </c>
      <c r="G8367" s="205">
        <v>987</v>
      </c>
      <c r="H8367">
        <f t="shared" si="144"/>
        <v>2015</v>
      </c>
    </row>
    <row r="8368" spans="1:8" x14ac:dyDescent="0.3">
      <c r="A8368" s="203">
        <v>42013</v>
      </c>
      <c r="B8368" s="204" t="s">
        <v>720</v>
      </c>
      <c r="C8368" s="204" t="s">
        <v>720</v>
      </c>
      <c r="D8368" s="204" t="s">
        <v>96</v>
      </c>
      <c r="E8368" s="204" t="s">
        <v>712</v>
      </c>
      <c r="F8368" s="205">
        <v>296</v>
      </c>
      <c r="G8368" s="205">
        <v>699</v>
      </c>
      <c r="H8368">
        <f t="shared" si="144"/>
        <v>2015</v>
      </c>
    </row>
    <row r="8369" spans="1:8" x14ac:dyDescent="0.3">
      <c r="A8369" s="203">
        <v>42013</v>
      </c>
      <c r="B8369" s="204" t="s">
        <v>720</v>
      </c>
      <c r="C8369" s="204" t="s">
        <v>720</v>
      </c>
      <c r="D8369" s="204" t="s">
        <v>96</v>
      </c>
      <c r="E8369" s="204" t="s">
        <v>721</v>
      </c>
      <c r="F8369" s="205">
        <v>79</v>
      </c>
      <c r="G8369" s="205">
        <v>469</v>
      </c>
      <c r="H8369">
        <f t="shared" si="144"/>
        <v>2015</v>
      </c>
    </row>
    <row r="8370" spans="1:8" x14ac:dyDescent="0.3">
      <c r="A8370" s="203">
        <v>42020</v>
      </c>
      <c r="B8370" s="204" t="s">
        <v>134</v>
      </c>
      <c r="C8370" s="204" t="s">
        <v>134</v>
      </c>
      <c r="D8370" s="204" t="s">
        <v>711</v>
      </c>
      <c r="E8370" s="204" t="s">
        <v>712</v>
      </c>
      <c r="F8370" s="205">
        <v>5057</v>
      </c>
      <c r="G8370" s="205">
        <v>7933</v>
      </c>
      <c r="H8370">
        <f t="shared" si="144"/>
        <v>2015</v>
      </c>
    </row>
    <row r="8371" spans="1:8" x14ac:dyDescent="0.3">
      <c r="A8371" s="203">
        <v>42020</v>
      </c>
      <c r="B8371" s="204" t="s">
        <v>509</v>
      </c>
      <c r="C8371" s="204" t="s">
        <v>713</v>
      </c>
      <c r="D8371" s="204" t="s">
        <v>96</v>
      </c>
      <c r="E8371" s="204" t="s">
        <v>712</v>
      </c>
      <c r="F8371" s="205">
        <v>1897.7</v>
      </c>
      <c r="G8371" s="205">
        <v>3400.8</v>
      </c>
      <c r="H8371">
        <f t="shared" si="144"/>
        <v>2015</v>
      </c>
    </row>
    <row r="8372" spans="1:8" x14ac:dyDescent="0.3">
      <c r="A8372" s="203">
        <v>42020</v>
      </c>
      <c r="B8372" s="204" t="s">
        <v>509</v>
      </c>
      <c r="C8372" s="204" t="s">
        <v>714</v>
      </c>
      <c r="D8372" s="204" t="s">
        <v>96</v>
      </c>
      <c r="E8372" s="204" t="s">
        <v>712</v>
      </c>
      <c r="F8372" s="205">
        <v>574</v>
      </c>
      <c r="G8372" s="205">
        <v>791</v>
      </c>
      <c r="H8372">
        <f t="shared" si="144"/>
        <v>2015</v>
      </c>
    </row>
    <row r="8373" spans="1:8" x14ac:dyDescent="0.3">
      <c r="A8373" s="203">
        <v>42020</v>
      </c>
      <c r="B8373" s="204" t="s">
        <v>509</v>
      </c>
      <c r="C8373" s="204" t="s">
        <v>715</v>
      </c>
      <c r="D8373" s="204" t="s">
        <v>96</v>
      </c>
      <c r="E8373" s="204" t="s">
        <v>712</v>
      </c>
      <c r="F8373" s="205">
        <v>0</v>
      </c>
      <c r="G8373" s="205">
        <v>2998</v>
      </c>
      <c r="H8373">
        <f t="shared" si="144"/>
        <v>2015</v>
      </c>
    </row>
    <row r="8374" spans="1:8" x14ac:dyDescent="0.3">
      <c r="A8374" s="203">
        <v>42020</v>
      </c>
      <c r="B8374" s="204" t="s">
        <v>716</v>
      </c>
      <c r="C8374" s="204" t="s">
        <v>716</v>
      </c>
      <c r="D8374" s="204" t="s">
        <v>96</v>
      </c>
      <c r="E8374" s="204" t="s">
        <v>712</v>
      </c>
      <c r="F8374" s="205">
        <v>802</v>
      </c>
      <c r="G8374" s="205">
        <v>1881</v>
      </c>
      <c r="H8374">
        <f t="shared" si="144"/>
        <v>2015</v>
      </c>
    </row>
    <row r="8375" spans="1:8" x14ac:dyDescent="0.3">
      <c r="A8375" s="203">
        <v>42020</v>
      </c>
      <c r="B8375" s="204" t="s">
        <v>717</v>
      </c>
      <c r="C8375" s="204" t="s">
        <v>718</v>
      </c>
      <c r="D8375" s="204" t="s">
        <v>96</v>
      </c>
      <c r="E8375" s="204" t="s">
        <v>712</v>
      </c>
      <c r="F8375" s="205">
        <v>1017</v>
      </c>
      <c r="G8375" s="205">
        <v>1326</v>
      </c>
      <c r="H8375">
        <f t="shared" si="144"/>
        <v>2015</v>
      </c>
    </row>
    <row r="8376" spans="1:8" x14ac:dyDescent="0.3">
      <c r="A8376" s="203">
        <v>42020</v>
      </c>
      <c r="B8376" s="204" t="s">
        <v>717</v>
      </c>
      <c r="C8376" s="204" t="s">
        <v>719</v>
      </c>
      <c r="D8376" s="204" t="s">
        <v>96</v>
      </c>
      <c r="E8376" s="204" t="s">
        <v>712</v>
      </c>
      <c r="F8376" s="205">
        <v>366</v>
      </c>
      <c r="G8376" s="205">
        <v>749</v>
      </c>
      <c r="H8376">
        <f t="shared" si="144"/>
        <v>2015</v>
      </c>
    </row>
    <row r="8377" spans="1:8" x14ac:dyDescent="0.3">
      <c r="A8377" s="203">
        <v>42020</v>
      </c>
      <c r="B8377" s="204" t="s">
        <v>134</v>
      </c>
      <c r="C8377" s="204" t="s">
        <v>134</v>
      </c>
      <c r="D8377" s="204" t="s">
        <v>711</v>
      </c>
      <c r="E8377" s="204" t="s">
        <v>721</v>
      </c>
      <c r="F8377" s="205">
        <v>6698</v>
      </c>
      <c r="G8377" s="205">
        <v>6700</v>
      </c>
      <c r="H8377">
        <f t="shared" si="144"/>
        <v>2015</v>
      </c>
    </row>
    <row r="8378" spans="1:8" x14ac:dyDescent="0.3">
      <c r="A8378" s="203">
        <v>42020</v>
      </c>
      <c r="B8378" s="204" t="s">
        <v>509</v>
      </c>
      <c r="C8378" s="204" t="s">
        <v>713</v>
      </c>
      <c r="D8378" s="204" t="s">
        <v>96</v>
      </c>
      <c r="E8378" s="204" t="s">
        <v>721</v>
      </c>
      <c r="F8378" s="205">
        <v>3831.3</v>
      </c>
      <c r="G8378" s="205">
        <v>2536.6000000000004</v>
      </c>
      <c r="H8378">
        <f t="shared" si="144"/>
        <v>2015</v>
      </c>
    </row>
    <row r="8379" spans="1:8" x14ac:dyDescent="0.3">
      <c r="A8379" s="203">
        <v>42020</v>
      </c>
      <c r="B8379" s="204" t="s">
        <v>509</v>
      </c>
      <c r="C8379" s="204" t="s">
        <v>714</v>
      </c>
      <c r="D8379" s="204" t="s">
        <v>96</v>
      </c>
      <c r="E8379" s="204" t="s">
        <v>721</v>
      </c>
      <c r="F8379" s="205">
        <v>403</v>
      </c>
      <c r="G8379" s="205">
        <v>627</v>
      </c>
      <c r="H8379">
        <f t="shared" si="144"/>
        <v>2015</v>
      </c>
    </row>
    <row r="8380" spans="1:8" x14ac:dyDescent="0.3">
      <c r="A8380" s="203">
        <v>42020</v>
      </c>
      <c r="B8380" s="204" t="s">
        <v>509</v>
      </c>
      <c r="C8380" s="204" t="s">
        <v>715</v>
      </c>
      <c r="D8380" s="204" t="s">
        <v>96</v>
      </c>
      <c r="E8380" s="204" t="s">
        <v>721</v>
      </c>
      <c r="F8380" s="205">
        <v>0</v>
      </c>
      <c r="G8380" s="205">
        <v>2840</v>
      </c>
      <c r="H8380">
        <f t="shared" si="144"/>
        <v>2015</v>
      </c>
    </row>
    <row r="8381" spans="1:8" x14ac:dyDescent="0.3">
      <c r="A8381" s="203">
        <v>42020</v>
      </c>
      <c r="B8381" s="204" t="s">
        <v>716</v>
      </c>
      <c r="C8381" s="204" t="s">
        <v>716</v>
      </c>
      <c r="D8381" s="204" t="s">
        <v>96</v>
      </c>
      <c r="E8381" s="204" t="s">
        <v>721</v>
      </c>
      <c r="F8381" s="205">
        <v>1444</v>
      </c>
      <c r="G8381" s="205">
        <v>1876</v>
      </c>
      <c r="H8381">
        <f t="shared" si="144"/>
        <v>2015</v>
      </c>
    </row>
    <row r="8382" spans="1:8" x14ac:dyDescent="0.3">
      <c r="A8382" s="203">
        <v>42020</v>
      </c>
      <c r="B8382" s="204" t="s">
        <v>717</v>
      </c>
      <c r="C8382" s="204" t="s">
        <v>718</v>
      </c>
      <c r="D8382" s="204" t="s">
        <v>96</v>
      </c>
      <c r="E8382" s="204" t="s">
        <v>721</v>
      </c>
      <c r="F8382" s="205">
        <v>466</v>
      </c>
      <c r="G8382" s="205">
        <v>836</v>
      </c>
      <c r="H8382">
        <f t="shared" si="144"/>
        <v>2015</v>
      </c>
    </row>
    <row r="8383" spans="1:8" x14ac:dyDescent="0.3">
      <c r="A8383" s="203">
        <v>42020</v>
      </c>
      <c r="B8383" s="204" t="s">
        <v>717</v>
      </c>
      <c r="C8383" s="204" t="s">
        <v>719</v>
      </c>
      <c r="D8383" s="204" t="s">
        <v>96</v>
      </c>
      <c r="E8383" s="204" t="s">
        <v>721</v>
      </c>
      <c r="F8383" s="205">
        <v>957</v>
      </c>
      <c r="G8383" s="205">
        <v>1271</v>
      </c>
      <c r="H8383">
        <f t="shared" si="144"/>
        <v>2015</v>
      </c>
    </row>
    <row r="8384" spans="1:8" x14ac:dyDescent="0.3">
      <c r="A8384" s="203">
        <v>42020</v>
      </c>
      <c r="B8384" s="204" t="s">
        <v>720</v>
      </c>
      <c r="C8384" s="204" t="s">
        <v>720</v>
      </c>
      <c r="D8384" s="204" t="s">
        <v>96</v>
      </c>
      <c r="E8384" s="204" t="s">
        <v>712</v>
      </c>
      <c r="F8384" s="205">
        <v>191</v>
      </c>
      <c r="G8384" s="205">
        <v>705</v>
      </c>
      <c r="H8384">
        <f t="shared" si="144"/>
        <v>2015</v>
      </c>
    </row>
    <row r="8385" spans="1:8" x14ac:dyDescent="0.3">
      <c r="A8385" s="203">
        <v>42020</v>
      </c>
      <c r="B8385" s="204" t="s">
        <v>720</v>
      </c>
      <c r="C8385" s="204" t="s">
        <v>720</v>
      </c>
      <c r="D8385" s="204" t="s">
        <v>96</v>
      </c>
      <c r="E8385" s="204" t="s">
        <v>721</v>
      </c>
      <c r="F8385" s="205">
        <v>61</v>
      </c>
      <c r="G8385" s="205">
        <v>461</v>
      </c>
      <c r="H8385">
        <f t="shared" si="144"/>
        <v>2015</v>
      </c>
    </row>
    <row r="8386" spans="1:8" x14ac:dyDescent="0.3">
      <c r="A8386" s="203">
        <v>42027</v>
      </c>
      <c r="B8386" s="204" t="s">
        <v>134</v>
      </c>
      <c r="C8386" s="204" t="s">
        <v>134</v>
      </c>
      <c r="D8386" s="204" t="s">
        <v>711</v>
      </c>
      <c r="E8386" s="204" t="s">
        <v>712</v>
      </c>
      <c r="F8386" s="205">
        <v>5088</v>
      </c>
      <c r="G8386" s="205">
        <v>7923</v>
      </c>
      <c r="H8386">
        <f t="shared" si="144"/>
        <v>2015</v>
      </c>
    </row>
    <row r="8387" spans="1:8" x14ac:dyDescent="0.3">
      <c r="A8387" s="203">
        <v>42027</v>
      </c>
      <c r="B8387" s="204" t="s">
        <v>509</v>
      </c>
      <c r="C8387" s="204" t="s">
        <v>713</v>
      </c>
      <c r="D8387" s="204" t="s">
        <v>96</v>
      </c>
      <c r="E8387" s="204" t="s">
        <v>712</v>
      </c>
      <c r="F8387" s="205">
        <v>2269.2000000000003</v>
      </c>
      <c r="G8387" s="205">
        <v>3662.8</v>
      </c>
      <c r="H8387">
        <f t="shared" ref="H8387:H8450" si="145">YEAR(A8387)</f>
        <v>2015</v>
      </c>
    </row>
    <row r="8388" spans="1:8" x14ac:dyDescent="0.3">
      <c r="A8388" s="203">
        <v>42027</v>
      </c>
      <c r="B8388" s="204" t="s">
        <v>509</v>
      </c>
      <c r="C8388" s="204" t="s">
        <v>714</v>
      </c>
      <c r="D8388" s="204" t="s">
        <v>96</v>
      </c>
      <c r="E8388" s="204" t="s">
        <v>712</v>
      </c>
      <c r="F8388" s="205">
        <v>296</v>
      </c>
      <c r="G8388" s="205">
        <v>631</v>
      </c>
      <c r="H8388">
        <f t="shared" si="145"/>
        <v>2015</v>
      </c>
    </row>
    <row r="8389" spans="1:8" x14ac:dyDescent="0.3">
      <c r="A8389" s="203">
        <v>42027</v>
      </c>
      <c r="B8389" s="204" t="s">
        <v>509</v>
      </c>
      <c r="C8389" s="204" t="s">
        <v>715</v>
      </c>
      <c r="D8389" s="204" t="s">
        <v>96</v>
      </c>
      <c r="E8389" s="204" t="s">
        <v>712</v>
      </c>
      <c r="F8389" s="205">
        <v>0</v>
      </c>
      <c r="G8389" s="205">
        <v>3255</v>
      </c>
      <c r="H8389">
        <f t="shared" si="145"/>
        <v>2015</v>
      </c>
    </row>
    <row r="8390" spans="1:8" x14ac:dyDescent="0.3">
      <c r="A8390" s="203">
        <v>42027</v>
      </c>
      <c r="B8390" s="204" t="s">
        <v>716</v>
      </c>
      <c r="C8390" s="204" t="s">
        <v>716</v>
      </c>
      <c r="D8390" s="204" t="s">
        <v>96</v>
      </c>
      <c r="E8390" s="204" t="s">
        <v>712</v>
      </c>
      <c r="F8390" s="205">
        <v>836</v>
      </c>
      <c r="G8390" s="205">
        <v>1995</v>
      </c>
      <c r="H8390">
        <f t="shared" si="145"/>
        <v>2015</v>
      </c>
    </row>
    <row r="8391" spans="1:8" x14ac:dyDescent="0.3">
      <c r="A8391" s="203">
        <v>42027</v>
      </c>
      <c r="B8391" s="204" t="s">
        <v>717</v>
      </c>
      <c r="C8391" s="204" t="s">
        <v>718</v>
      </c>
      <c r="D8391" s="204" t="s">
        <v>96</v>
      </c>
      <c r="E8391" s="204" t="s">
        <v>712</v>
      </c>
      <c r="F8391" s="205">
        <v>1070</v>
      </c>
      <c r="G8391" s="205">
        <v>1525</v>
      </c>
      <c r="H8391">
        <f t="shared" si="145"/>
        <v>2015</v>
      </c>
    </row>
    <row r="8392" spans="1:8" x14ac:dyDescent="0.3">
      <c r="A8392" s="203">
        <v>42027</v>
      </c>
      <c r="B8392" s="204" t="s">
        <v>717</v>
      </c>
      <c r="C8392" s="204" t="s">
        <v>719</v>
      </c>
      <c r="D8392" s="204" t="s">
        <v>96</v>
      </c>
      <c r="E8392" s="204" t="s">
        <v>712</v>
      </c>
      <c r="F8392" s="205">
        <v>155</v>
      </c>
      <c r="G8392" s="205">
        <v>568</v>
      </c>
      <c r="H8392">
        <f t="shared" si="145"/>
        <v>2015</v>
      </c>
    </row>
    <row r="8393" spans="1:8" x14ac:dyDescent="0.3">
      <c r="A8393" s="203">
        <v>42027</v>
      </c>
      <c r="B8393" s="204" t="s">
        <v>134</v>
      </c>
      <c r="C8393" s="204" t="s">
        <v>134</v>
      </c>
      <c r="D8393" s="204" t="s">
        <v>711</v>
      </c>
      <c r="E8393" s="204" t="s">
        <v>721</v>
      </c>
      <c r="F8393" s="205">
        <v>6301</v>
      </c>
      <c r="G8393" s="205">
        <v>5998</v>
      </c>
      <c r="H8393">
        <f t="shared" si="145"/>
        <v>2015</v>
      </c>
    </row>
    <row r="8394" spans="1:8" x14ac:dyDescent="0.3">
      <c r="A8394" s="203">
        <v>42027</v>
      </c>
      <c r="B8394" s="204" t="s">
        <v>509</v>
      </c>
      <c r="C8394" s="204" t="s">
        <v>713</v>
      </c>
      <c r="D8394" s="204" t="s">
        <v>96</v>
      </c>
      <c r="E8394" s="204" t="s">
        <v>721</v>
      </c>
      <c r="F8394" s="205">
        <v>3242.8</v>
      </c>
      <c r="G8394" s="205">
        <v>2488.2000000000003</v>
      </c>
      <c r="H8394">
        <f t="shared" si="145"/>
        <v>2015</v>
      </c>
    </row>
    <row r="8395" spans="1:8" x14ac:dyDescent="0.3">
      <c r="A8395" s="203">
        <v>42027</v>
      </c>
      <c r="B8395" s="204" t="s">
        <v>509</v>
      </c>
      <c r="C8395" s="204" t="s">
        <v>714</v>
      </c>
      <c r="D8395" s="204" t="s">
        <v>96</v>
      </c>
      <c r="E8395" s="204" t="s">
        <v>721</v>
      </c>
      <c r="F8395" s="205">
        <v>469</v>
      </c>
      <c r="G8395" s="205">
        <v>612</v>
      </c>
      <c r="H8395">
        <f t="shared" si="145"/>
        <v>2015</v>
      </c>
    </row>
    <row r="8396" spans="1:8" x14ac:dyDescent="0.3">
      <c r="A8396" s="203">
        <v>42027</v>
      </c>
      <c r="B8396" s="204" t="s">
        <v>509</v>
      </c>
      <c r="C8396" s="204" t="s">
        <v>715</v>
      </c>
      <c r="D8396" s="204" t="s">
        <v>96</v>
      </c>
      <c r="E8396" s="204" t="s">
        <v>721</v>
      </c>
      <c r="F8396" s="205">
        <v>0</v>
      </c>
      <c r="G8396" s="205">
        <v>3080</v>
      </c>
      <c r="H8396">
        <f t="shared" si="145"/>
        <v>2015</v>
      </c>
    </row>
    <row r="8397" spans="1:8" x14ac:dyDescent="0.3">
      <c r="A8397" s="203">
        <v>42027</v>
      </c>
      <c r="B8397" s="204" t="s">
        <v>716</v>
      </c>
      <c r="C8397" s="204" t="s">
        <v>716</v>
      </c>
      <c r="D8397" s="204" t="s">
        <v>96</v>
      </c>
      <c r="E8397" s="204" t="s">
        <v>721</v>
      </c>
      <c r="F8397" s="205">
        <v>1158</v>
      </c>
      <c r="G8397" s="205">
        <v>1699</v>
      </c>
      <c r="H8397">
        <f t="shared" si="145"/>
        <v>2015</v>
      </c>
    </row>
    <row r="8398" spans="1:8" x14ac:dyDescent="0.3">
      <c r="A8398" s="203">
        <v>42027</v>
      </c>
      <c r="B8398" s="204" t="s">
        <v>717</v>
      </c>
      <c r="C8398" s="204" t="s">
        <v>718</v>
      </c>
      <c r="D8398" s="204" t="s">
        <v>96</v>
      </c>
      <c r="E8398" s="204" t="s">
        <v>721</v>
      </c>
      <c r="F8398" s="205">
        <v>895</v>
      </c>
      <c r="G8398" s="205">
        <v>1070</v>
      </c>
      <c r="H8398">
        <f t="shared" si="145"/>
        <v>2015</v>
      </c>
    </row>
    <row r="8399" spans="1:8" x14ac:dyDescent="0.3">
      <c r="A8399" s="203">
        <v>42027</v>
      </c>
      <c r="B8399" s="204" t="s">
        <v>717</v>
      </c>
      <c r="C8399" s="204" t="s">
        <v>719</v>
      </c>
      <c r="D8399" s="204" t="s">
        <v>96</v>
      </c>
      <c r="E8399" s="204" t="s">
        <v>721</v>
      </c>
      <c r="F8399" s="205">
        <v>597</v>
      </c>
      <c r="G8399" s="205">
        <v>1216</v>
      </c>
      <c r="H8399">
        <f t="shared" si="145"/>
        <v>2015</v>
      </c>
    </row>
    <row r="8400" spans="1:8" x14ac:dyDescent="0.3">
      <c r="A8400" s="203">
        <v>42027</v>
      </c>
      <c r="B8400" s="204" t="s">
        <v>720</v>
      </c>
      <c r="C8400" s="204" t="s">
        <v>720</v>
      </c>
      <c r="D8400" s="204" t="s">
        <v>96</v>
      </c>
      <c r="E8400" s="204" t="s">
        <v>712</v>
      </c>
      <c r="F8400" s="205">
        <v>247</v>
      </c>
      <c r="G8400" s="205">
        <v>759</v>
      </c>
      <c r="H8400">
        <f t="shared" si="145"/>
        <v>2015</v>
      </c>
    </row>
    <row r="8401" spans="1:8" x14ac:dyDescent="0.3">
      <c r="A8401" s="203">
        <v>42027</v>
      </c>
      <c r="B8401" s="204" t="s">
        <v>720</v>
      </c>
      <c r="C8401" s="204" t="s">
        <v>720</v>
      </c>
      <c r="D8401" s="204" t="s">
        <v>96</v>
      </c>
      <c r="E8401" s="204" t="s">
        <v>721</v>
      </c>
      <c r="F8401" s="205">
        <v>13</v>
      </c>
      <c r="G8401" s="205">
        <v>683</v>
      </c>
      <c r="H8401">
        <f t="shared" si="145"/>
        <v>2015</v>
      </c>
    </row>
    <row r="8402" spans="1:8" x14ac:dyDescent="0.3">
      <c r="A8402" s="203">
        <v>42034</v>
      </c>
      <c r="B8402" s="204" t="s">
        <v>134</v>
      </c>
      <c r="C8402" s="204" t="s">
        <v>134</v>
      </c>
      <c r="D8402" s="204" t="s">
        <v>711</v>
      </c>
      <c r="E8402" s="204" t="s">
        <v>712</v>
      </c>
      <c r="F8402" s="205">
        <v>5318</v>
      </c>
      <c r="G8402" s="205">
        <v>8537</v>
      </c>
      <c r="H8402">
        <f t="shared" si="145"/>
        <v>2015</v>
      </c>
    </row>
    <row r="8403" spans="1:8" x14ac:dyDescent="0.3">
      <c r="A8403" s="203">
        <v>42034</v>
      </c>
      <c r="B8403" s="204" t="s">
        <v>509</v>
      </c>
      <c r="C8403" s="204" t="s">
        <v>713</v>
      </c>
      <c r="D8403" s="204" t="s">
        <v>96</v>
      </c>
      <c r="E8403" s="204" t="s">
        <v>712</v>
      </c>
      <c r="F8403" s="205">
        <v>2213.8000000000002</v>
      </c>
      <c r="G8403" s="205">
        <v>3315.7000000000003</v>
      </c>
      <c r="H8403">
        <f t="shared" si="145"/>
        <v>2015</v>
      </c>
    </row>
    <row r="8404" spans="1:8" x14ac:dyDescent="0.3">
      <c r="A8404" s="203">
        <v>42034</v>
      </c>
      <c r="B8404" s="204" t="s">
        <v>509</v>
      </c>
      <c r="C8404" s="204" t="s">
        <v>714</v>
      </c>
      <c r="D8404" s="204" t="s">
        <v>96</v>
      </c>
      <c r="E8404" s="204" t="s">
        <v>712</v>
      </c>
      <c r="F8404" s="205">
        <v>476</v>
      </c>
      <c r="G8404" s="205">
        <v>655</v>
      </c>
      <c r="H8404">
        <f t="shared" si="145"/>
        <v>2015</v>
      </c>
    </row>
    <row r="8405" spans="1:8" x14ac:dyDescent="0.3">
      <c r="A8405" s="203">
        <v>42034</v>
      </c>
      <c r="B8405" s="204" t="s">
        <v>509</v>
      </c>
      <c r="C8405" s="204" t="s">
        <v>715</v>
      </c>
      <c r="D8405" s="204" t="s">
        <v>96</v>
      </c>
      <c r="E8405" s="204" t="s">
        <v>712</v>
      </c>
      <c r="F8405" s="205">
        <v>0</v>
      </c>
      <c r="G8405" s="205">
        <v>3472</v>
      </c>
      <c r="H8405">
        <f t="shared" si="145"/>
        <v>2015</v>
      </c>
    </row>
    <row r="8406" spans="1:8" x14ac:dyDescent="0.3">
      <c r="A8406" s="203">
        <v>42034</v>
      </c>
      <c r="B8406" s="204" t="s">
        <v>716</v>
      </c>
      <c r="C8406" s="204" t="s">
        <v>716</v>
      </c>
      <c r="D8406" s="204" t="s">
        <v>96</v>
      </c>
      <c r="E8406" s="204" t="s">
        <v>712</v>
      </c>
      <c r="F8406" s="205">
        <v>786</v>
      </c>
      <c r="G8406" s="205">
        <v>2020</v>
      </c>
      <c r="H8406">
        <f t="shared" si="145"/>
        <v>2015</v>
      </c>
    </row>
    <row r="8407" spans="1:8" x14ac:dyDescent="0.3">
      <c r="A8407" s="203">
        <v>42034</v>
      </c>
      <c r="B8407" s="204" t="s">
        <v>717</v>
      </c>
      <c r="C8407" s="204" t="s">
        <v>718</v>
      </c>
      <c r="D8407" s="204" t="s">
        <v>96</v>
      </c>
      <c r="E8407" s="204" t="s">
        <v>712</v>
      </c>
      <c r="F8407" s="205">
        <v>379</v>
      </c>
      <c r="G8407" s="205">
        <v>1131</v>
      </c>
      <c r="H8407">
        <f t="shared" si="145"/>
        <v>2015</v>
      </c>
    </row>
    <row r="8408" spans="1:8" x14ac:dyDescent="0.3">
      <c r="A8408" s="203">
        <v>42034</v>
      </c>
      <c r="B8408" s="204" t="s">
        <v>717</v>
      </c>
      <c r="C8408" s="204" t="s">
        <v>719</v>
      </c>
      <c r="D8408" s="204" t="s">
        <v>96</v>
      </c>
      <c r="E8408" s="204" t="s">
        <v>712</v>
      </c>
      <c r="F8408" s="205">
        <v>738</v>
      </c>
      <c r="G8408" s="205">
        <v>360</v>
      </c>
      <c r="H8408">
        <f t="shared" si="145"/>
        <v>2015</v>
      </c>
    </row>
    <row r="8409" spans="1:8" x14ac:dyDescent="0.3">
      <c r="A8409" s="203">
        <v>42034</v>
      </c>
      <c r="B8409" s="204" t="s">
        <v>134</v>
      </c>
      <c r="C8409" s="204" t="s">
        <v>134</v>
      </c>
      <c r="D8409" s="204" t="s">
        <v>711</v>
      </c>
      <c r="E8409" s="204" t="s">
        <v>721</v>
      </c>
      <c r="F8409" s="205">
        <v>6070</v>
      </c>
      <c r="G8409" s="205">
        <v>5948</v>
      </c>
      <c r="H8409">
        <f t="shared" si="145"/>
        <v>2015</v>
      </c>
    </row>
    <row r="8410" spans="1:8" x14ac:dyDescent="0.3">
      <c r="A8410" s="203">
        <v>42034</v>
      </c>
      <c r="B8410" s="204" t="s">
        <v>509</v>
      </c>
      <c r="C8410" s="204" t="s">
        <v>713</v>
      </c>
      <c r="D8410" s="204" t="s">
        <v>96</v>
      </c>
      <c r="E8410" s="204" t="s">
        <v>721</v>
      </c>
      <c r="F8410" s="205">
        <v>3785.1000000000004</v>
      </c>
      <c r="G8410" s="205">
        <v>2561.9</v>
      </c>
      <c r="H8410">
        <f t="shared" si="145"/>
        <v>2015</v>
      </c>
    </row>
    <row r="8411" spans="1:8" x14ac:dyDescent="0.3">
      <c r="A8411" s="203">
        <v>42034</v>
      </c>
      <c r="B8411" s="204" t="s">
        <v>509</v>
      </c>
      <c r="C8411" s="204" t="s">
        <v>714</v>
      </c>
      <c r="D8411" s="204" t="s">
        <v>96</v>
      </c>
      <c r="E8411" s="204" t="s">
        <v>721</v>
      </c>
      <c r="F8411" s="205">
        <v>266</v>
      </c>
      <c r="G8411" s="205">
        <v>506</v>
      </c>
      <c r="H8411">
        <f t="shared" si="145"/>
        <v>2015</v>
      </c>
    </row>
    <row r="8412" spans="1:8" x14ac:dyDescent="0.3">
      <c r="A8412" s="203">
        <v>42034</v>
      </c>
      <c r="B8412" s="204" t="s">
        <v>509</v>
      </c>
      <c r="C8412" s="204" t="s">
        <v>715</v>
      </c>
      <c r="D8412" s="204" t="s">
        <v>96</v>
      </c>
      <c r="E8412" s="204" t="s">
        <v>721</v>
      </c>
      <c r="F8412" s="205">
        <v>0</v>
      </c>
      <c r="G8412" s="205">
        <v>3271</v>
      </c>
      <c r="H8412">
        <f t="shared" si="145"/>
        <v>2015</v>
      </c>
    </row>
    <row r="8413" spans="1:8" x14ac:dyDescent="0.3">
      <c r="A8413" s="203">
        <v>42034</v>
      </c>
      <c r="B8413" s="204" t="s">
        <v>716</v>
      </c>
      <c r="C8413" s="204" t="s">
        <v>716</v>
      </c>
      <c r="D8413" s="204" t="s">
        <v>96</v>
      </c>
      <c r="E8413" s="204" t="s">
        <v>721</v>
      </c>
      <c r="F8413" s="205">
        <v>1218</v>
      </c>
      <c r="G8413" s="205">
        <v>1633</v>
      </c>
      <c r="H8413">
        <f t="shared" si="145"/>
        <v>2015</v>
      </c>
    </row>
    <row r="8414" spans="1:8" x14ac:dyDescent="0.3">
      <c r="A8414" s="203">
        <v>42034</v>
      </c>
      <c r="B8414" s="204" t="s">
        <v>717</v>
      </c>
      <c r="C8414" s="204" t="s">
        <v>718</v>
      </c>
      <c r="D8414" s="204" t="s">
        <v>96</v>
      </c>
      <c r="E8414" s="204" t="s">
        <v>721</v>
      </c>
      <c r="F8414" s="205">
        <v>740</v>
      </c>
      <c r="G8414" s="205">
        <v>986</v>
      </c>
      <c r="H8414">
        <f t="shared" si="145"/>
        <v>2015</v>
      </c>
    </row>
    <row r="8415" spans="1:8" x14ac:dyDescent="0.3">
      <c r="A8415" s="203">
        <v>42034</v>
      </c>
      <c r="B8415" s="204" t="s">
        <v>717</v>
      </c>
      <c r="C8415" s="204" t="s">
        <v>719</v>
      </c>
      <c r="D8415" s="204" t="s">
        <v>96</v>
      </c>
      <c r="E8415" s="204" t="s">
        <v>721</v>
      </c>
      <c r="F8415" s="205">
        <v>686</v>
      </c>
      <c r="G8415" s="205">
        <v>1123</v>
      </c>
      <c r="H8415">
        <f t="shared" si="145"/>
        <v>2015</v>
      </c>
    </row>
    <row r="8416" spans="1:8" x14ac:dyDescent="0.3">
      <c r="A8416" s="203">
        <v>42034</v>
      </c>
      <c r="B8416" s="204" t="s">
        <v>720</v>
      </c>
      <c r="C8416" s="204" t="s">
        <v>720</v>
      </c>
      <c r="D8416" s="204" t="s">
        <v>96</v>
      </c>
      <c r="E8416" s="204" t="s">
        <v>712</v>
      </c>
      <c r="F8416" s="205">
        <v>295</v>
      </c>
      <c r="G8416" s="205">
        <v>833</v>
      </c>
      <c r="H8416">
        <f t="shared" si="145"/>
        <v>2015</v>
      </c>
    </row>
    <row r="8417" spans="1:8" x14ac:dyDescent="0.3">
      <c r="A8417" s="203">
        <v>42034</v>
      </c>
      <c r="B8417" s="204" t="s">
        <v>720</v>
      </c>
      <c r="C8417" s="204" t="s">
        <v>720</v>
      </c>
      <c r="D8417" s="204" t="s">
        <v>96</v>
      </c>
      <c r="E8417" s="204" t="s">
        <v>721</v>
      </c>
      <c r="F8417" s="205">
        <v>41</v>
      </c>
      <c r="G8417" s="205">
        <v>765</v>
      </c>
      <c r="H8417">
        <f t="shared" si="145"/>
        <v>2015</v>
      </c>
    </row>
    <row r="8418" spans="1:8" x14ac:dyDescent="0.3">
      <c r="A8418" s="203">
        <v>42041</v>
      </c>
      <c r="B8418" s="204" t="s">
        <v>134</v>
      </c>
      <c r="C8418" s="204" t="s">
        <v>134</v>
      </c>
      <c r="D8418" s="204" t="s">
        <v>711</v>
      </c>
      <c r="E8418" s="204" t="s">
        <v>712</v>
      </c>
      <c r="F8418" s="205">
        <v>4655</v>
      </c>
      <c r="G8418" s="205">
        <v>8387</v>
      </c>
      <c r="H8418">
        <f t="shared" si="145"/>
        <v>2015</v>
      </c>
    </row>
    <row r="8419" spans="1:8" x14ac:dyDescent="0.3">
      <c r="A8419" s="203">
        <v>42041</v>
      </c>
      <c r="B8419" s="204" t="s">
        <v>509</v>
      </c>
      <c r="C8419" s="204" t="s">
        <v>713</v>
      </c>
      <c r="D8419" s="204" t="s">
        <v>96</v>
      </c>
      <c r="E8419" s="204" t="s">
        <v>712</v>
      </c>
      <c r="F8419" s="205">
        <v>2200.3000000000002</v>
      </c>
      <c r="G8419" s="205">
        <v>2972.4</v>
      </c>
      <c r="H8419">
        <f t="shared" si="145"/>
        <v>2015</v>
      </c>
    </row>
    <row r="8420" spans="1:8" x14ac:dyDescent="0.3">
      <c r="A8420" s="203">
        <v>42041</v>
      </c>
      <c r="B8420" s="204" t="s">
        <v>509</v>
      </c>
      <c r="C8420" s="204" t="s">
        <v>714</v>
      </c>
      <c r="D8420" s="204" t="s">
        <v>96</v>
      </c>
      <c r="E8420" s="204" t="s">
        <v>712</v>
      </c>
      <c r="F8420" s="205">
        <v>402</v>
      </c>
      <c r="G8420" s="205">
        <v>652</v>
      </c>
      <c r="H8420">
        <f t="shared" si="145"/>
        <v>2015</v>
      </c>
    </row>
    <row r="8421" spans="1:8" x14ac:dyDescent="0.3">
      <c r="A8421" s="203">
        <v>42041</v>
      </c>
      <c r="B8421" s="204" t="s">
        <v>509</v>
      </c>
      <c r="C8421" s="204" t="s">
        <v>715</v>
      </c>
      <c r="D8421" s="204" t="s">
        <v>96</v>
      </c>
      <c r="E8421" s="204" t="s">
        <v>712</v>
      </c>
      <c r="F8421" s="205">
        <v>0</v>
      </c>
      <c r="G8421" s="205">
        <v>3283</v>
      </c>
      <c r="H8421">
        <f t="shared" si="145"/>
        <v>2015</v>
      </c>
    </row>
    <row r="8422" spans="1:8" x14ac:dyDescent="0.3">
      <c r="A8422" s="203">
        <v>42041</v>
      </c>
      <c r="B8422" s="204" t="s">
        <v>716</v>
      </c>
      <c r="C8422" s="204" t="s">
        <v>716</v>
      </c>
      <c r="D8422" s="204" t="s">
        <v>96</v>
      </c>
      <c r="E8422" s="204" t="s">
        <v>712</v>
      </c>
      <c r="F8422" s="205">
        <v>877</v>
      </c>
      <c r="G8422" s="205">
        <v>2029</v>
      </c>
      <c r="H8422">
        <f t="shared" si="145"/>
        <v>2015</v>
      </c>
    </row>
    <row r="8423" spans="1:8" x14ac:dyDescent="0.3">
      <c r="A8423" s="203">
        <v>42041</v>
      </c>
      <c r="B8423" s="204" t="s">
        <v>717</v>
      </c>
      <c r="C8423" s="204" t="s">
        <v>718</v>
      </c>
      <c r="D8423" s="204" t="s">
        <v>96</v>
      </c>
      <c r="E8423" s="204" t="s">
        <v>712</v>
      </c>
      <c r="F8423" s="205">
        <v>680</v>
      </c>
      <c r="G8423" s="205">
        <v>828</v>
      </c>
      <c r="H8423">
        <f t="shared" si="145"/>
        <v>2015</v>
      </c>
    </row>
    <row r="8424" spans="1:8" x14ac:dyDescent="0.3">
      <c r="A8424" s="203">
        <v>42041</v>
      </c>
      <c r="B8424" s="204" t="s">
        <v>717</v>
      </c>
      <c r="C8424" s="204" t="s">
        <v>719</v>
      </c>
      <c r="D8424" s="204" t="s">
        <v>96</v>
      </c>
      <c r="E8424" s="204" t="s">
        <v>712</v>
      </c>
      <c r="F8424" s="205">
        <v>311</v>
      </c>
      <c r="G8424" s="205">
        <v>591</v>
      </c>
      <c r="H8424">
        <f t="shared" si="145"/>
        <v>2015</v>
      </c>
    </row>
    <row r="8425" spans="1:8" x14ac:dyDescent="0.3">
      <c r="A8425" s="203">
        <v>42041</v>
      </c>
      <c r="B8425" s="204" t="s">
        <v>134</v>
      </c>
      <c r="C8425" s="204" t="s">
        <v>134</v>
      </c>
      <c r="D8425" s="204" t="s">
        <v>711</v>
      </c>
      <c r="E8425" s="204" t="s">
        <v>721</v>
      </c>
      <c r="F8425" s="205">
        <v>6027</v>
      </c>
      <c r="G8425" s="205">
        <v>6066</v>
      </c>
      <c r="H8425">
        <f t="shared" si="145"/>
        <v>2015</v>
      </c>
    </row>
    <row r="8426" spans="1:8" x14ac:dyDescent="0.3">
      <c r="A8426" s="203">
        <v>42041</v>
      </c>
      <c r="B8426" s="204" t="s">
        <v>509</v>
      </c>
      <c r="C8426" s="204" t="s">
        <v>713</v>
      </c>
      <c r="D8426" s="204" t="s">
        <v>96</v>
      </c>
      <c r="E8426" s="204" t="s">
        <v>721</v>
      </c>
      <c r="F8426" s="205">
        <v>3835.7000000000003</v>
      </c>
      <c r="G8426" s="205">
        <v>2693.9</v>
      </c>
      <c r="H8426">
        <f t="shared" si="145"/>
        <v>2015</v>
      </c>
    </row>
    <row r="8427" spans="1:8" x14ac:dyDescent="0.3">
      <c r="A8427" s="203">
        <v>42041</v>
      </c>
      <c r="B8427" s="204" t="s">
        <v>509</v>
      </c>
      <c r="C8427" s="204" t="s">
        <v>714</v>
      </c>
      <c r="D8427" s="204" t="s">
        <v>96</v>
      </c>
      <c r="E8427" s="204" t="s">
        <v>721</v>
      </c>
      <c r="F8427" s="205">
        <v>474</v>
      </c>
      <c r="G8427" s="205">
        <v>479</v>
      </c>
      <c r="H8427">
        <f t="shared" si="145"/>
        <v>2015</v>
      </c>
    </row>
    <row r="8428" spans="1:8" x14ac:dyDescent="0.3">
      <c r="A8428" s="203">
        <v>42041</v>
      </c>
      <c r="B8428" s="204" t="s">
        <v>509</v>
      </c>
      <c r="C8428" s="204" t="s">
        <v>715</v>
      </c>
      <c r="D8428" s="204" t="s">
        <v>96</v>
      </c>
      <c r="E8428" s="204" t="s">
        <v>721</v>
      </c>
      <c r="F8428" s="205">
        <v>0</v>
      </c>
      <c r="G8428" s="205">
        <v>3286</v>
      </c>
      <c r="H8428">
        <f t="shared" si="145"/>
        <v>2015</v>
      </c>
    </row>
    <row r="8429" spans="1:8" x14ac:dyDescent="0.3">
      <c r="A8429" s="203">
        <v>42041</v>
      </c>
      <c r="B8429" s="204" t="s">
        <v>716</v>
      </c>
      <c r="C8429" s="204" t="s">
        <v>716</v>
      </c>
      <c r="D8429" s="204" t="s">
        <v>96</v>
      </c>
      <c r="E8429" s="204" t="s">
        <v>721</v>
      </c>
      <c r="F8429" s="205">
        <v>1202</v>
      </c>
      <c r="G8429" s="205">
        <v>1413</v>
      </c>
      <c r="H8429">
        <f t="shared" si="145"/>
        <v>2015</v>
      </c>
    </row>
    <row r="8430" spans="1:8" x14ac:dyDescent="0.3">
      <c r="A8430" s="203">
        <v>42041</v>
      </c>
      <c r="B8430" s="204" t="s">
        <v>717</v>
      </c>
      <c r="C8430" s="204" t="s">
        <v>718</v>
      </c>
      <c r="D8430" s="204" t="s">
        <v>96</v>
      </c>
      <c r="E8430" s="204" t="s">
        <v>721</v>
      </c>
      <c r="F8430" s="205">
        <v>564</v>
      </c>
      <c r="G8430" s="205">
        <v>827</v>
      </c>
      <c r="H8430">
        <f t="shared" si="145"/>
        <v>2015</v>
      </c>
    </row>
    <row r="8431" spans="1:8" x14ac:dyDescent="0.3">
      <c r="A8431" s="203">
        <v>42041</v>
      </c>
      <c r="B8431" s="204" t="s">
        <v>717</v>
      </c>
      <c r="C8431" s="204" t="s">
        <v>719</v>
      </c>
      <c r="D8431" s="204" t="s">
        <v>96</v>
      </c>
      <c r="E8431" s="204" t="s">
        <v>721</v>
      </c>
      <c r="F8431" s="205">
        <v>592</v>
      </c>
      <c r="G8431" s="205">
        <v>1119</v>
      </c>
      <c r="H8431">
        <f t="shared" si="145"/>
        <v>2015</v>
      </c>
    </row>
    <row r="8432" spans="1:8" x14ac:dyDescent="0.3">
      <c r="A8432" s="203">
        <v>42041</v>
      </c>
      <c r="B8432" s="204" t="s">
        <v>720</v>
      </c>
      <c r="C8432" s="204" t="s">
        <v>720</v>
      </c>
      <c r="D8432" s="204" t="s">
        <v>96</v>
      </c>
      <c r="E8432" s="204" t="s">
        <v>712</v>
      </c>
      <c r="F8432" s="205">
        <v>294</v>
      </c>
      <c r="G8432" s="205">
        <v>989</v>
      </c>
      <c r="H8432">
        <f t="shared" si="145"/>
        <v>2015</v>
      </c>
    </row>
    <row r="8433" spans="1:8" x14ac:dyDescent="0.3">
      <c r="A8433" s="203">
        <v>42041</v>
      </c>
      <c r="B8433" s="204" t="s">
        <v>720</v>
      </c>
      <c r="C8433" s="204" t="s">
        <v>720</v>
      </c>
      <c r="D8433" s="204" t="s">
        <v>96</v>
      </c>
      <c r="E8433" s="204" t="s">
        <v>721</v>
      </c>
      <c r="F8433" s="205">
        <v>23</v>
      </c>
      <c r="G8433" s="205">
        <v>708</v>
      </c>
      <c r="H8433">
        <f t="shared" si="145"/>
        <v>2015</v>
      </c>
    </row>
    <row r="8434" spans="1:8" x14ac:dyDescent="0.3">
      <c r="A8434" s="203">
        <v>42048</v>
      </c>
      <c r="B8434" s="204" t="s">
        <v>134</v>
      </c>
      <c r="C8434" s="204" t="s">
        <v>134</v>
      </c>
      <c r="D8434" s="204" t="s">
        <v>711</v>
      </c>
      <c r="E8434" s="204" t="s">
        <v>712</v>
      </c>
      <c r="F8434" s="205">
        <v>4791</v>
      </c>
      <c r="G8434" s="205">
        <v>8346</v>
      </c>
      <c r="H8434">
        <f t="shared" si="145"/>
        <v>2015</v>
      </c>
    </row>
    <row r="8435" spans="1:8" x14ac:dyDescent="0.3">
      <c r="A8435" s="203">
        <v>42048</v>
      </c>
      <c r="B8435" s="204" t="s">
        <v>509</v>
      </c>
      <c r="C8435" s="204" t="s">
        <v>713</v>
      </c>
      <c r="D8435" s="204" t="s">
        <v>96</v>
      </c>
      <c r="E8435" s="204" t="s">
        <v>712</v>
      </c>
      <c r="F8435" s="205">
        <v>2587.8000000000002</v>
      </c>
      <c r="G8435" s="205">
        <v>2681.5</v>
      </c>
      <c r="H8435">
        <f t="shared" si="145"/>
        <v>2015</v>
      </c>
    </row>
    <row r="8436" spans="1:8" x14ac:dyDescent="0.3">
      <c r="A8436" s="203">
        <v>42048</v>
      </c>
      <c r="B8436" s="204" t="s">
        <v>509</v>
      </c>
      <c r="C8436" s="204" t="s">
        <v>714</v>
      </c>
      <c r="D8436" s="204" t="s">
        <v>96</v>
      </c>
      <c r="E8436" s="204" t="s">
        <v>712</v>
      </c>
      <c r="F8436" s="205">
        <v>189</v>
      </c>
      <c r="G8436" s="205">
        <v>378</v>
      </c>
      <c r="H8436">
        <f t="shared" si="145"/>
        <v>2015</v>
      </c>
    </row>
    <row r="8437" spans="1:8" x14ac:dyDescent="0.3">
      <c r="A8437" s="203">
        <v>42048</v>
      </c>
      <c r="B8437" s="204" t="s">
        <v>509</v>
      </c>
      <c r="C8437" s="204" t="s">
        <v>715</v>
      </c>
      <c r="D8437" s="204" t="s">
        <v>96</v>
      </c>
      <c r="E8437" s="204" t="s">
        <v>712</v>
      </c>
      <c r="F8437" s="205">
        <v>0</v>
      </c>
      <c r="G8437" s="205">
        <v>3006</v>
      </c>
      <c r="H8437">
        <f t="shared" si="145"/>
        <v>2015</v>
      </c>
    </row>
    <row r="8438" spans="1:8" x14ac:dyDescent="0.3">
      <c r="A8438" s="203">
        <v>42048</v>
      </c>
      <c r="B8438" s="204" t="s">
        <v>716</v>
      </c>
      <c r="C8438" s="204" t="s">
        <v>716</v>
      </c>
      <c r="D8438" s="204" t="s">
        <v>96</v>
      </c>
      <c r="E8438" s="204" t="s">
        <v>712</v>
      </c>
      <c r="F8438" s="205">
        <v>736</v>
      </c>
      <c r="G8438" s="205">
        <v>2134</v>
      </c>
      <c r="H8438">
        <f t="shared" si="145"/>
        <v>2015</v>
      </c>
    </row>
    <row r="8439" spans="1:8" x14ac:dyDescent="0.3">
      <c r="A8439" s="203">
        <v>42048</v>
      </c>
      <c r="B8439" s="204" t="s">
        <v>717</v>
      </c>
      <c r="C8439" s="204" t="s">
        <v>718</v>
      </c>
      <c r="D8439" s="204" t="s">
        <v>96</v>
      </c>
      <c r="E8439" s="204" t="s">
        <v>712</v>
      </c>
      <c r="F8439" s="205">
        <v>575</v>
      </c>
      <c r="G8439" s="205">
        <v>628</v>
      </c>
      <c r="H8439">
        <f t="shared" si="145"/>
        <v>2015</v>
      </c>
    </row>
    <row r="8440" spans="1:8" x14ac:dyDescent="0.3">
      <c r="A8440" s="203">
        <v>42048</v>
      </c>
      <c r="B8440" s="204" t="s">
        <v>717</v>
      </c>
      <c r="C8440" s="204" t="s">
        <v>719</v>
      </c>
      <c r="D8440" s="204" t="s">
        <v>96</v>
      </c>
      <c r="E8440" s="204" t="s">
        <v>712</v>
      </c>
      <c r="F8440" s="205">
        <v>537</v>
      </c>
      <c r="G8440" s="205">
        <v>387</v>
      </c>
      <c r="H8440">
        <f t="shared" si="145"/>
        <v>2015</v>
      </c>
    </row>
    <row r="8441" spans="1:8" x14ac:dyDescent="0.3">
      <c r="A8441" s="203">
        <v>42048</v>
      </c>
      <c r="B8441" s="204" t="s">
        <v>134</v>
      </c>
      <c r="C8441" s="204" t="s">
        <v>134</v>
      </c>
      <c r="D8441" s="204" t="s">
        <v>711</v>
      </c>
      <c r="E8441" s="204" t="s">
        <v>721</v>
      </c>
      <c r="F8441" s="205">
        <v>6312</v>
      </c>
      <c r="G8441" s="205">
        <v>6146</v>
      </c>
      <c r="H8441">
        <f t="shared" si="145"/>
        <v>2015</v>
      </c>
    </row>
    <row r="8442" spans="1:8" x14ac:dyDescent="0.3">
      <c r="A8442" s="203">
        <v>42048</v>
      </c>
      <c r="B8442" s="204" t="s">
        <v>509</v>
      </c>
      <c r="C8442" s="204" t="s">
        <v>713</v>
      </c>
      <c r="D8442" s="204" t="s">
        <v>96</v>
      </c>
      <c r="E8442" s="204" t="s">
        <v>721</v>
      </c>
      <c r="F8442" s="205">
        <v>3734.5000000000005</v>
      </c>
      <c r="G8442" s="205">
        <v>2912.8</v>
      </c>
      <c r="H8442">
        <f t="shared" si="145"/>
        <v>2015</v>
      </c>
    </row>
    <row r="8443" spans="1:8" x14ac:dyDescent="0.3">
      <c r="A8443" s="203">
        <v>42048</v>
      </c>
      <c r="B8443" s="204" t="s">
        <v>509</v>
      </c>
      <c r="C8443" s="204" t="s">
        <v>714</v>
      </c>
      <c r="D8443" s="204" t="s">
        <v>96</v>
      </c>
      <c r="E8443" s="204" t="s">
        <v>721</v>
      </c>
      <c r="F8443" s="205">
        <v>552</v>
      </c>
      <c r="G8443" s="205">
        <v>456</v>
      </c>
      <c r="H8443">
        <f t="shared" si="145"/>
        <v>2015</v>
      </c>
    </row>
    <row r="8444" spans="1:8" x14ac:dyDescent="0.3">
      <c r="A8444" s="203">
        <v>42048</v>
      </c>
      <c r="B8444" s="204" t="s">
        <v>509</v>
      </c>
      <c r="C8444" s="204" t="s">
        <v>715</v>
      </c>
      <c r="D8444" s="204" t="s">
        <v>96</v>
      </c>
      <c r="E8444" s="204" t="s">
        <v>721</v>
      </c>
      <c r="F8444" s="205">
        <v>0</v>
      </c>
      <c r="G8444" s="205">
        <v>3219</v>
      </c>
      <c r="H8444">
        <f t="shared" si="145"/>
        <v>2015</v>
      </c>
    </row>
    <row r="8445" spans="1:8" x14ac:dyDescent="0.3">
      <c r="A8445" s="203">
        <v>42048</v>
      </c>
      <c r="B8445" s="204" t="s">
        <v>716</v>
      </c>
      <c r="C8445" s="204" t="s">
        <v>716</v>
      </c>
      <c r="D8445" s="204" t="s">
        <v>96</v>
      </c>
      <c r="E8445" s="204" t="s">
        <v>721</v>
      </c>
      <c r="F8445" s="205">
        <v>1373</v>
      </c>
      <c r="G8445" s="205">
        <v>1452</v>
      </c>
      <c r="H8445">
        <f t="shared" si="145"/>
        <v>2015</v>
      </c>
    </row>
    <row r="8446" spans="1:8" x14ac:dyDescent="0.3">
      <c r="A8446" s="203">
        <v>42048</v>
      </c>
      <c r="B8446" s="204" t="s">
        <v>717</v>
      </c>
      <c r="C8446" s="204" t="s">
        <v>718</v>
      </c>
      <c r="D8446" s="204" t="s">
        <v>96</v>
      </c>
      <c r="E8446" s="204" t="s">
        <v>721</v>
      </c>
      <c r="F8446" s="205">
        <v>624</v>
      </c>
      <c r="G8446" s="205">
        <v>634</v>
      </c>
      <c r="H8446">
        <f t="shared" si="145"/>
        <v>2015</v>
      </c>
    </row>
    <row r="8447" spans="1:8" x14ac:dyDescent="0.3">
      <c r="A8447" s="203">
        <v>42048</v>
      </c>
      <c r="B8447" s="204" t="s">
        <v>717</v>
      </c>
      <c r="C8447" s="204" t="s">
        <v>719</v>
      </c>
      <c r="D8447" s="204" t="s">
        <v>96</v>
      </c>
      <c r="E8447" s="204" t="s">
        <v>721</v>
      </c>
      <c r="F8447" s="205">
        <v>506</v>
      </c>
      <c r="G8447" s="205">
        <v>1096</v>
      </c>
      <c r="H8447">
        <f t="shared" si="145"/>
        <v>2015</v>
      </c>
    </row>
    <row r="8448" spans="1:8" x14ac:dyDescent="0.3">
      <c r="A8448" s="203">
        <v>42048</v>
      </c>
      <c r="B8448" s="204" t="s">
        <v>720</v>
      </c>
      <c r="C8448" s="204" t="s">
        <v>720</v>
      </c>
      <c r="D8448" s="204" t="s">
        <v>96</v>
      </c>
      <c r="E8448" s="204" t="s">
        <v>712</v>
      </c>
      <c r="F8448" s="205">
        <v>269</v>
      </c>
      <c r="G8448" s="205">
        <v>896</v>
      </c>
      <c r="H8448">
        <f t="shared" si="145"/>
        <v>2015</v>
      </c>
    </row>
    <row r="8449" spans="1:8" x14ac:dyDescent="0.3">
      <c r="A8449" s="203">
        <v>42048</v>
      </c>
      <c r="B8449" s="204" t="s">
        <v>720</v>
      </c>
      <c r="C8449" s="204" t="s">
        <v>720</v>
      </c>
      <c r="D8449" s="204" t="s">
        <v>96</v>
      </c>
      <c r="E8449" s="204" t="s">
        <v>721</v>
      </c>
      <c r="F8449" s="205">
        <v>-11</v>
      </c>
      <c r="G8449" s="205">
        <v>831</v>
      </c>
      <c r="H8449">
        <f t="shared" si="145"/>
        <v>2015</v>
      </c>
    </row>
    <row r="8450" spans="1:8" x14ac:dyDescent="0.3">
      <c r="A8450" s="203">
        <v>42055</v>
      </c>
      <c r="B8450" s="204" t="s">
        <v>134</v>
      </c>
      <c r="C8450" s="204" t="s">
        <v>134</v>
      </c>
      <c r="D8450" s="204" t="s">
        <v>711</v>
      </c>
      <c r="E8450" s="204" t="s">
        <v>712</v>
      </c>
      <c r="F8450" s="205">
        <v>4735</v>
      </c>
      <c r="G8450" s="205">
        <v>8172</v>
      </c>
      <c r="H8450">
        <f t="shared" si="145"/>
        <v>2015</v>
      </c>
    </row>
    <row r="8451" spans="1:8" x14ac:dyDescent="0.3">
      <c r="A8451" s="203">
        <v>42055</v>
      </c>
      <c r="B8451" s="204" t="s">
        <v>509</v>
      </c>
      <c r="C8451" s="204" t="s">
        <v>713</v>
      </c>
      <c r="D8451" s="204" t="s">
        <v>96</v>
      </c>
      <c r="E8451" s="204" t="s">
        <v>712</v>
      </c>
      <c r="F8451" s="205">
        <v>1931.3000000000002</v>
      </c>
      <c r="G8451" s="205">
        <v>2520.5</v>
      </c>
      <c r="H8451">
        <f t="shared" ref="H8451:H8514" si="146">YEAR(A8451)</f>
        <v>2015</v>
      </c>
    </row>
    <row r="8452" spans="1:8" x14ac:dyDescent="0.3">
      <c r="A8452" s="203">
        <v>42055</v>
      </c>
      <c r="B8452" s="204" t="s">
        <v>509</v>
      </c>
      <c r="C8452" s="204" t="s">
        <v>714</v>
      </c>
      <c r="D8452" s="204" t="s">
        <v>96</v>
      </c>
      <c r="E8452" s="204" t="s">
        <v>712</v>
      </c>
      <c r="F8452" s="205">
        <v>318</v>
      </c>
      <c r="G8452" s="205">
        <v>578</v>
      </c>
      <c r="H8452">
        <f t="shared" si="146"/>
        <v>2015</v>
      </c>
    </row>
    <row r="8453" spans="1:8" x14ac:dyDescent="0.3">
      <c r="A8453" s="203">
        <v>42055</v>
      </c>
      <c r="B8453" s="204" t="s">
        <v>509</v>
      </c>
      <c r="C8453" s="204" t="s">
        <v>715</v>
      </c>
      <c r="D8453" s="204" t="s">
        <v>96</v>
      </c>
      <c r="E8453" s="204" t="s">
        <v>712</v>
      </c>
      <c r="F8453" s="205">
        <v>0</v>
      </c>
      <c r="G8453" s="205">
        <v>3018</v>
      </c>
      <c r="H8453">
        <f t="shared" si="146"/>
        <v>2015</v>
      </c>
    </row>
    <row r="8454" spans="1:8" x14ac:dyDescent="0.3">
      <c r="A8454" s="203">
        <v>42055</v>
      </c>
      <c r="B8454" s="204" t="s">
        <v>716</v>
      </c>
      <c r="C8454" s="204" t="s">
        <v>716</v>
      </c>
      <c r="D8454" s="204" t="s">
        <v>96</v>
      </c>
      <c r="E8454" s="204" t="s">
        <v>712</v>
      </c>
      <c r="F8454" s="205">
        <v>681</v>
      </c>
      <c r="G8454" s="205">
        <v>1611</v>
      </c>
      <c r="H8454">
        <f t="shared" si="146"/>
        <v>2015</v>
      </c>
    </row>
    <row r="8455" spans="1:8" x14ac:dyDescent="0.3">
      <c r="A8455" s="203">
        <v>42055</v>
      </c>
      <c r="B8455" s="204" t="s">
        <v>717</v>
      </c>
      <c r="C8455" s="204" t="s">
        <v>718</v>
      </c>
      <c r="D8455" s="204" t="s">
        <v>96</v>
      </c>
      <c r="E8455" s="204" t="s">
        <v>712</v>
      </c>
      <c r="F8455" s="205">
        <v>713</v>
      </c>
      <c r="G8455" s="205">
        <v>849</v>
      </c>
      <c r="H8455">
        <f t="shared" si="146"/>
        <v>2015</v>
      </c>
    </row>
    <row r="8456" spans="1:8" x14ac:dyDescent="0.3">
      <c r="A8456" s="203">
        <v>42055</v>
      </c>
      <c r="B8456" s="204" t="s">
        <v>717</v>
      </c>
      <c r="C8456" s="204" t="s">
        <v>719</v>
      </c>
      <c r="D8456" s="204" t="s">
        <v>96</v>
      </c>
      <c r="E8456" s="204" t="s">
        <v>712</v>
      </c>
      <c r="F8456" s="205">
        <v>375</v>
      </c>
      <c r="G8456" s="205">
        <v>337</v>
      </c>
      <c r="H8456">
        <f t="shared" si="146"/>
        <v>2015</v>
      </c>
    </row>
    <row r="8457" spans="1:8" x14ac:dyDescent="0.3">
      <c r="A8457" s="203">
        <v>42055</v>
      </c>
      <c r="B8457" s="204" t="s">
        <v>134</v>
      </c>
      <c r="C8457" s="204" t="s">
        <v>134</v>
      </c>
      <c r="D8457" s="204" t="s">
        <v>711</v>
      </c>
      <c r="E8457" s="204" t="s">
        <v>721</v>
      </c>
      <c r="F8457" s="205">
        <v>6431</v>
      </c>
      <c r="G8457" s="205">
        <v>6524</v>
      </c>
      <c r="H8457">
        <f t="shared" si="146"/>
        <v>2015</v>
      </c>
    </row>
    <row r="8458" spans="1:8" x14ac:dyDescent="0.3">
      <c r="A8458" s="203">
        <v>42055</v>
      </c>
      <c r="B8458" s="204" t="s">
        <v>509</v>
      </c>
      <c r="C8458" s="204" t="s">
        <v>713</v>
      </c>
      <c r="D8458" s="204" t="s">
        <v>96</v>
      </c>
      <c r="E8458" s="204" t="s">
        <v>721</v>
      </c>
      <c r="F8458" s="205">
        <v>4174.5</v>
      </c>
      <c r="G8458" s="205">
        <v>2961.2000000000003</v>
      </c>
      <c r="H8458">
        <f t="shared" si="146"/>
        <v>2015</v>
      </c>
    </row>
    <row r="8459" spans="1:8" x14ac:dyDescent="0.3">
      <c r="A8459" s="203">
        <v>42055</v>
      </c>
      <c r="B8459" s="204" t="s">
        <v>509</v>
      </c>
      <c r="C8459" s="204" t="s">
        <v>714</v>
      </c>
      <c r="D8459" s="204" t="s">
        <v>96</v>
      </c>
      <c r="E8459" s="204" t="s">
        <v>721</v>
      </c>
      <c r="F8459" s="205">
        <v>365</v>
      </c>
      <c r="G8459" s="205">
        <v>351</v>
      </c>
      <c r="H8459">
        <f t="shared" si="146"/>
        <v>2015</v>
      </c>
    </row>
    <row r="8460" spans="1:8" x14ac:dyDescent="0.3">
      <c r="A8460" s="203">
        <v>42055</v>
      </c>
      <c r="B8460" s="204" t="s">
        <v>509</v>
      </c>
      <c r="C8460" s="204" t="s">
        <v>715</v>
      </c>
      <c r="D8460" s="204" t="s">
        <v>96</v>
      </c>
      <c r="E8460" s="204" t="s">
        <v>721</v>
      </c>
      <c r="F8460" s="205">
        <v>0</v>
      </c>
      <c r="G8460" s="205">
        <v>2706</v>
      </c>
      <c r="H8460">
        <f t="shared" si="146"/>
        <v>2015</v>
      </c>
    </row>
    <row r="8461" spans="1:8" x14ac:dyDescent="0.3">
      <c r="A8461" s="203">
        <v>42055</v>
      </c>
      <c r="B8461" s="204" t="s">
        <v>716</v>
      </c>
      <c r="C8461" s="204" t="s">
        <v>716</v>
      </c>
      <c r="D8461" s="204" t="s">
        <v>96</v>
      </c>
      <c r="E8461" s="204" t="s">
        <v>721</v>
      </c>
      <c r="F8461" s="205">
        <v>1337</v>
      </c>
      <c r="G8461" s="205">
        <v>1447</v>
      </c>
      <c r="H8461">
        <f t="shared" si="146"/>
        <v>2015</v>
      </c>
    </row>
    <row r="8462" spans="1:8" x14ac:dyDescent="0.3">
      <c r="A8462" s="203">
        <v>42055</v>
      </c>
      <c r="B8462" s="204" t="s">
        <v>717</v>
      </c>
      <c r="C8462" s="204" t="s">
        <v>718</v>
      </c>
      <c r="D8462" s="204" t="s">
        <v>96</v>
      </c>
      <c r="E8462" s="204" t="s">
        <v>721</v>
      </c>
      <c r="F8462" s="205">
        <v>924</v>
      </c>
      <c r="G8462" s="205">
        <v>920</v>
      </c>
      <c r="H8462">
        <f t="shared" si="146"/>
        <v>2015</v>
      </c>
    </row>
    <row r="8463" spans="1:8" x14ac:dyDescent="0.3">
      <c r="A8463" s="203">
        <v>42055</v>
      </c>
      <c r="B8463" s="204" t="s">
        <v>717</v>
      </c>
      <c r="C8463" s="204" t="s">
        <v>719</v>
      </c>
      <c r="D8463" s="204" t="s">
        <v>96</v>
      </c>
      <c r="E8463" s="204" t="s">
        <v>721</v>
      </c>
      <c r="F8463" s="205">
        <v>425</v>
      </c>
      <c r="G8463" s="205">
        <v>898</v>
      </c>
      <c r="H8463">
        <f t="shared" si="146"/>
        <v>2015</v>
      </c>
    </row>
    <row r="8464" spans="1:8" x14ac:dyDescent="0.3">
      <c r="A8464" s="203">
        <v>42055</v>
      </c>
      <c r="B8464" s="204" t="s">
        <v>720</v>
      </c>
      <c r="C8464" s="204" t="s">
        <v>720</v>
      </c>
      <c r="D8464" s="204" t="s">
        <v>96</v>
      </c>
      <c r="E8464" s="204" t="s">
        <v>712</v>
      </c>
      <c r="F8464" s="205">
        <v>297</v>
      </c>
      <c r="G8464" s="205">
        <v>902</v>
      </c>
      <c r="H8464">
        <f t="shared" si="146"/>
        <v>2015</v>
      </c>
    </row>
    <row r="8465" spans="1:8" x14ac:dyDescent="0.3">
      <c r="A8465" s="203">
        <v>42055</v>
      </c>
      <c r="B8465" s="204" t="s">
        <v>720</v>
      </c>
      <c r="C8465" s="204" t="s">
        <v>720</v>
      </c>
      <c r="D8465" s="204" t="s">
        <v>96</v>
      </c>
      <c r="E8465" s="204" t="s">
        <v>721</v>
      </c>
      <c r="F8465" s="205">
        <v>31</v>
      </c>
      <c r="G8465" s="205">
        <v>756</v>
      </c>
      <c r="H8465">
        <f t="shared" si="146"/>
        <v>2015</v>
      </c>
    </row>
    <row r="8466" spans="1:8" x14ac:dyDescent="0.3">
      <c r="A8466" s="203">
        <v>42062</v>
      </c>
      <c r="B8466" s="204" t="s">
        <v>134</v>
      </c>
      <c r="C8466" s="204" t="s">
        <v>134</v>
      </c>
      <c r="D8466" s="204" t="s">
        <v>711</v>
      </c>
      <c r="E8466" s="204" t="s">
        <v>712</v>
      </c>
      <c r="F8466" s="205">
        <v>4763</v>
      </c>
      <c r="G8466" s="205">
        <v>8807</v>
      </c>
      <c r="H8466">
        <f t="shared" si="146"/>
        <v>2015</v>
      </c>
    </row>
    <row r="8467" spans="1:8" x14ac:dyDescent="0.3">
      <c r="A8467" s="203">
        <v>42062</v>
      </c>
      <c r="B8467" s="204" t="s">
        <v>509</v>
      </c>
      <c r="C8467" s="204" t="s">
        <v>713</v>
      </c>
      <c r="D8467" s="204" t="s">
        <v>96</v>
      </c>
      <c r="E8467" s="204" t="s">
        <v>712</v>
      </c>
      <c r="F8467" s="205">
        <v>2801.5</v>
      </c>
      <c r="G8467" s="205">
        <v>2924.8</v>
      </c>
      <c r="H8467">
        <f t="shared" si="146"/>
        <v>2015</v>
      </c>
    </row>
    <row r="8468" spans="1:8" x14ac:dyDescent="0.3">
      <c r="A8468" s="203">
        <v>42062</v>
      </c>
      <c r="B8468" s="204" t="s">
        <v>509</v>
      </c>
      <c r="C8468" s="204" t="s">
        <v>714</v>
      </c>
      <c r="D8468" s="204" t="s">
        <v>96</v>
      </c>
      <c r="E8468" s="204" t="s">
        <v>712</v>
      </c>
      <c r="F8468" s="205">
        <v>266</v>
      </c>
      <c r="G8468" s="205">
        <v>406</v>
      </c>
      <c r="H8468">
        <f t="shared" si="146"/>
        <v>2015</v>
      </c>
    </row>
    <row r="8469" spans="1:8" x14ac:dyDescent="0.3">
      <c r="A8469" s="203">
        <v>42062</v>
      </c>
      <c r="B8469" s="204" t="s">
        <v>509</v>
      </c>
      <c r="C8469" s="204" t="s">
        <v>715</v>
      </c>
      <c r="D8469" s="204" t="s">
        <v>96</v>
      </c>
      <c r="E8469" s="204" t="s">
        <v>712</v>
      </c>
      <c r="F8469" s="205">
        <v>0</v>
      </c>
      <c r="G8469" s="205">
        <v>3250</v>
      </c>
      <c r="H8469">
        <f t="shared" si="146"/>
        <v>2015</v>
      </c>
    </row>
    <row r="8470" spans="1:8" x14ac:dyDescent="0.3">
      <c r="A8470" s="203">
        <v>42062</v>
      </c>
      <c r="B8470" s="204" t="s">
        <v>716</v>
      </c>
      <c r="C8470" s="204" t="s">
        <v>716</v>
      </c>
      <c r="D8470" s="204" t="s">
        <v>96</v>
      </c>
      <c r="E8470" s="204" t="s">
        <v>712</v>
      </c>
      <c r="F8470" s="205">
        <v>759</v>
      </c>
      <c r="G8470" s="205">
        <v>1802</v>
      </c>
      <c r="H8470">
        <f t="shared" si="146"/>
        <v>2015</v>
      </c>
    </row>
    <row r="8471" spans="1:8" x14ac:dyDescent="0.3">
      <c r="A8471" s="203">
        <v>42062</v>
      </c>
      <c r="B8471" s="204" t="s">
        <v>717</v>
      </c>
      <c r="C8471" s="204" t="s">
        <v>718</v>
      </c>
      <c r="D8471" s="204" t="s">
        <v>96</v>
      </c>
      <c r="E8471" s="204" t="s">
        <v>712</v>
      </c>
      <c r="F8471" s="205">
        <v>954</v>
      </c>
      <c r="G8471" s="205">
        <v>1183</v>
      </c>
      <c r="H8471">
        <f t="shared" si="146"/>
        <v>2015</v>
      </c>
    </row>
    <row r="8472" spans="1:8" x14ac:dyDescent="0.3">
      <c r="A8472" s="203">
        <v>42062</v>
      </c>
      <c r="B8472" s="204" t="s">
        <v>717</v>
      </c>
      <c r="C8472" s="204" t="s">
        <v>719</v>
      </c>
      <c r="D8472" s="204" t="s">
        <v>96</v>
      </c>
      <c r="E8472" s="204" t="s">
        <v>712</v>
      </c>
      <c r="F8472" s="205">
        <v>272</v>
      </c>
      <c r="G8472" s="205">
        <v>397</v>
      </c>
      <c r="H8472">
        <f t="shared" si="146"/>
        <v>2015</v>
      </c>
    </row>
    <row r="8473" spans="1:8" x14ac:dyDescent="0.3">
      <c r="A8473" s="203">
        <v>42062</v>
      </c>
      <c r="B8473" s="204" t="s">
        <v>134</v>
      </c>
      <c r="C8473" s="204" t="s">
        <v>134</v>
      </c>
      <c r="D8473" s="204" t="s">
        <v>711</v>
      </c>
      <c r="E8473" s="204" t="s">
        <v>721</v>
      </c>
      <c r="F8473" s="205">
        <v>6405</v>
      </c>
      <c r="G8473" s="205">
        <v>6476</v>
      </c>
      <c r="H8473">
        <f t="shared" si="146"/>
        <v>2015</v>
      </c>
    </row>
    <row r="8474" spans="1:8" x14ac:dyDescent="0.3">
      <c r="A8474" s="203">
        <v>42062</v>
      </c>
      <c r="B8474" s="204" t="s">
        <v>509</v>
      </c>
      <c r="C8474" s="204" t="s">
        <v>713</v>
      </c>
      <c r="D8474" s="204" t="s">
        <v>96</v>
      </c>
      <c r="E8474" s="204" t="s">
        <v>721</v>
      </c>
      <c r="F8474" s="205">
        <v>3744.4</v>
      </c>
      <c r="G8474" s="205">
        <v>2480.5</v>
      </c>
      <c r="H8474">
        <f t="shared" si="146"/>
        <v>2015</v>
      </c>
    </row>
    <row r="8475" spans="1:8" x14ac:dyDescent="0.3">
      <c r="A8475" s="203">
        <v>42062</v>
      </c>
      <c r="B8475" s="204" t="s">
        <v>509</v>
      </c>
      <c r="C8475" s="204" t="s">
        <v>714</v>
      </c>
      <c r="D8475" s="204" t="s">
        <v>96</v>
      </c>
      <c r="E8475" s="204" t="s">
        <v>721</v>
      </c>
      <c r="F8475" s="205">
        <v>319</v>
      </c>
      <c r="G8475" s="205">
        <v>274</v>
      </c>
      <c r="H8475">
        <f t="shared" si="146"/>
        <v>2015</v>
      </c>
    </row>
    <row r="8476" spans="1:8" x14ac:dyDescent="0.3">
      <c r="A8476" s="203">
        <v>42062</v>
      </c>
      <c r="B8476" s="204" t="s">
        <v>509</v>
      </c>
      <c r="C8476" s="204" t="s">
        <v>715</v>
      </c>
      <c r="D8476" s="204" t="s">
        <v>96</v>
      </c>
      <c r="E8476" s="204" t="s">
        <v>721</v>
      </c>
      <c r="F8476" s="205">
        <v>0</v>
      </c>
      <c r="G8476" s="205">
        <v>3169</v>
      </c>
      <c r="H8476">
        <f t="shared" si="146"/>
        <v>2015</v>
      </c>
    </row>
    <row r="8477" spans="1:8" x14ac:dyDescent="0.3">
      <c r="A8477" s="203">
        <v>42062</v>
      </c>
      <c r="B8477" s="204" t="s">
        <v>716</v>
      </c>
      <c r="C8477" s="204" t="s">
        <v>716</v>
      </c>
      <c r="D8477" s="204" t="s">
        <v>96</v>
      </c>
      <c r="E8477" s="204" t="s">
        <v>721</v>
      </c>
      <c r="F8477" s="205">
        <v>1124</v>
      </c>
      <c r="G8477" s="205">
        <v>1656</v>
      </c>
      <c r="H8477">
        <f t="shared" si="146"/>
        <v>2015</v>
      </c>
    </row>
    <row r="8478" spans="1:8" x14ac:dyDescent="0.3">
      <c r="A8478" s="203">
        <v>42062</v>
      </c>
      <c r="B8478" s="204" t="s">
        <v>717</v>
      </c>
      <c r="C8478" s="204" t="s">
        <v>718</v>
      </c>
      <c r="D8478" s="204" t="s">
        <v>96</v>
      </c>
      <c r="E8478" s="204" t="s">
        <v>721</v>
      </c>
      <c r="F8478" s="205">
        <v>785</v>
      </c>
      <c r="G8478" s="205">
        <v>815</v>
      </c>
      <c r="H8478">
        <f t="shared" si="146"/>
        <v>2015</v>
      </c>
    </row>
    <row r="8479" spans="1:8" x14ac:dyDescent="0.3">
      <c r="A8479" s="203">
        <v>42062</v>
      </c>
      <c r="B8479" s="204" t="s">
        <v>717</v>
      </c>
      <c r="C8479" s="204" t="s">
        <v>719</v>
      </c>
      <c r="D8479" s="204" t="s">
        <v>96</v>
      </c>
      <c r="E8479" s="204" t="s">
        <v>721</v>
      </c>
      <c r="F8479" s="205">
        <v>719</v>
      </c>
      <c r="G8479" s="205">
        <v>1119</v>
      </c>
      <c r="H8479">
        <f t="shared" si="146"/>
        <v>2015</v>
      </c>
    </row>
    <row r="8480" spans="1:8" x14ac:dyDescent="0.3">
      <c r="A8480" s="203">
        <v>42062</v>
      </c>
      <c r="B8480" s="204" t="s">
        <v>720</v>
      </c>
      <c r="C8480" s="204" t="s">
        <v>720</v>
      </c>
      <c r="D8480" s="204" t="s">
        <v>96</v>
      </c>
      <c r="E8480" s="204" t="s">
        <v>712</v>
      </c>
      <c r="F8480" s="205">
        <v>298</v>
      </c>
      <c r="G8480" s="205">
        <v>1017</v>
      </c>
      <c r="H8480">
        <f t="shared" si="146"/>
        <v>2015</v>
      </c>
    </row>
    <row r="8481" spans="1:8" x14ac:dyDescent="0.3">
      <c r="A8481" s="203">
        <v>42062</v>
      </c>
      <c r="B8481" s="204" t="s">
        <v>720</v>
      </c>
      <c r="C8481" s="204" t="s">
        <v>720</v>
      </c>
      <c r="D8481" s="204" t="s">
        <v>96</v>
      </c>
      <c r="E8481" s="204" t="s">
        <v>721</v>
      </c>
      <c r="F8481" s="205">
        <v>-17</v>
      </c>
      <c r="G8481" s="205">
        <v>741</v>
      </c>
      <c r="H8481">
        <f t="shared" si="146"/>
        <v>2015</v>
      </c>
    </row>
    <row r="8482" spans="1:8" x14ac:dyDescent="0.3">
      <c r="A8482" s="203">
        <v>42069</v>
      </c>
      <c r="B8482" s="204" t="s">
        <v>134</v>
      </c>
      <c r="C8482" s="204" t="s">
        <v>134</v>
      </c>
      <c r="D8482" s="204" t="s">
        <v>711</v>
      </c>
      <c r="E8482" s="204" t="s">
        <v>712</v>
      </c>
      <c r="F8482" s="205">
        <v>4813</v>
      </c>
      <c r="G8482" s="205">
        <v>8154</v>
      </c>
      <c r="H8482">
        <f t="shared" si="146"/>
        <v>2015</v>
      </c>
    </row>
    <row r="8483" spans="1:8" x14ac:dyDescent="0.3">
      <c r="A8483" s="203">
        <v>42069</v>
      </c>
      <c r="B8483" s="204" t="s">
        <v>509</v>
      </c>
      <c r="C8483" s="204" t="s">
        <v>713</v>
      </c>
      <c r="D8483" s="204" t="s">
        <v>96</v>
      </c>
      <c r="E8483" s="204" t="s">
        <v>712</v>
      </c>
      <c r="F8483" s="205">
        <v>2366.8000000000002</v>
      </c>
      <c r="G8483" s="205">
        <v>2809.8</v>
      </c>
      <c r="H8483">
        <f t="shared" si="146"/>
        <v>2015</v>
      </c>
    </row>
    <row r="8484" spans="1:8" x14ac:dyDescent="0.3">
      <c r="A8484" s="203">
        <v>42069</v>
      </c>
      <c r="B8484" s="204" t="s">
        <v>509</v>
      </c>
      <c r="C8484" s="204" t="s">
        <v>714</v>
      </c>
      <c r="D8484" s="204" t="s">
        <v>96</v>
      </c>
      <c r="E8484" s="204" t="s">
        <v>712</v>
      </c>
      <c r="F8484" s="205">
        <v>402</v>
      </c>
      <c r="G8484" s="205">
        <v>617</v>
      </c>
      <c r="H8484">
        <f t="shared" si="146"/>
        <v>2015</v>
      </c>
    </row>
    <row r="8485" spans="1:8" x14ac:dyDescent="0.3">
      <c r="A8485" s="203">
        <v>42069</v>
      </c>
      <c r="B8485" s="204" t="s">
        <v>509</v>
      </c>
      <c r="C8485" s="204" t="s">
        <v>715</v>
      </c>
      <c r="D8485" s="204" t="s">
        <v>96</v>
      </c>
      <c r="E8485" s="204" t="s">
        <v>712</v>
      </c>
      <c r="F8485" s="205">
        <v>0</v>
      </c>
      <c r="G8485" s="205">
        <v>3228</v>
      </c>
      <c r="H8485">
        <f t="shared" si="146"/>
        <v>2015</v>
      </c>
    </row>
    <row r="8486" spans="1:8" x14ac:dyDescent="0.3">
      <c r="A8486" s="203">
        <v>42069</v>
      </c>
      <c r="B8486" s="204" t="s">
        <v>716</v>
      </c>
      <c r="C8486" s="204" t="s">
        <v>716</v>
      </c>
      <c r="D8486" s="204" t="s">
        <v>96</v>
      </c>
      <c r="E8486" s="204" t="s">
        <v>712</v>
      </c>
      <c r="F8486" s="205">
        <v>745</v>
      </c>
      <c r="G8486" s="205">
        <v>1589</v>
      </c>
      <c r="H8486">
        <f t="shared" si="146"/>
        <v>2015</v>
      </c>
    </row>
    <row r="8487" spans="1:8" x14ac:dyDescent="0.3">
      <c r="A8487" s="203">
        <v>42069</v>
      </c>
      <c r="B8487" s="204" t="s">
        <v>717</v>
      </c>
      <c r="C8487" s="204" t="s">
        <v>718</v>
      </c>
      <c r="D8487" s="204" t="s">
        <v>96</v>
      </c>
      <c r="E8487" s="204" t="s">
        <v>712</v>
      </c>
      <c r="F8487" s="205">
        <v>850</v>
      </c>
      <c r="G8487" s="205">
        <v>1492</v>
      </c>
      <c r="H8487">
        <f t="shared" si="146"/>
        <v>2015</v>
      </c>
    </row>
    <row r="8488" spans="1:8" x14ac:dyDescent="0.3">
      <c r="A8488" s="203">
        <v>42069</v>
      </c>
      <c r="B8488" s="204" t="s">
        <v>717</v>
      </c>
      <c r="C8488" s="204" t="s">
        <v>719</v>
      </c>
      <c r="D8488" s="204" t="s">
        <v>96</v>
      </c>
      <c r="E8488" s="204" t="s">
        <v>712</v>
      </c>
      <c r="F8488" s="205">
        <v>307</v>
      </c>
      <c r="G8488" s="205">
        <v>495</v>
      </c>
      <c r="H8488">
        <f t="shared" si="146"/>
        <v>2015</v>
      </c>
    </row>
    <row r="8489" spans="1:8" x14ac:dyDescent="0.3">
      <c r="A8489" s="203">
        <v>42069</v>
      </c>
      <c r="B8489" s="204" t="s">
        <v>134</v>
      </c>
      <c r="C8489" s="204" t="s">
        <v>134</v>
      </c>
      <c r="D8489" s="204" t="s">
        <v>711</v>
      </c>
      <c r="E8489" s="204" t="s">
        <v>721</v>
      </c>
      <c r="F8489" s="205">
        <v>6285</v>
      </c>
      <c r="G8489" s="205">
        <v>6461</v>
      </c>
      <c r="H8489">
        <f t="shared" si="146"/>
        <v>2015</v>
      </c>
    </row>
    <row r="8490" spans="1:8" x14ac:dyDescent="0.3">
      <c r="A8490" s="203">
        <v>42069</v>
      </c>
      <c r="B8490" s="204" t="s">
        <v>509</v>
      </c>
      <c r="C8490" s="204" t="s">
        <v>713</v>
      </c>
      <c r="D8490" s="204" t="s">
        <v>96</v>
      </c>
      <c r="E8490" s="204" t="s">
        <v>721</v>
      </c>
      <c r="F8490" s="205">
        <v>3733.4</v>
      </c>
      <c r="G8490" s="205">
        <v>2510.2000000000003</v>
      </c>
      <c r="H8490">
        <f t="shared" si="146"/>
        <v>2015</v>
      </c>
    </row>
    <row r="8491" spans="1:8" x14ac:dyDescent="0.3">
      <c r="A8491" s="203">
        <v>42069</v>
      </c>
      <c r="B8491" s="204" t="s">
        <v>509</v>
      </c>
      <c r="C8491" s="204" t="s">
        <v>714</v>
      </c>
      <c r="D8491" s="204" t="s">
        <v>96</v>
      </c>
      <c r="E8491" s="204" t="s">
        <v>721</v>
      </c>
      <c r="F8491" s="205">
        <v>472</v>
      </c>
      <c r="G8491" s="205">
        <v>292</v>
      </c>
      <c r="H8491">
        <f t="shared" si="146"/>
        <v>2015</v>
      </c>
    </row>
    <row r="8492" spans="1:8" x14ac:dyDescent="0.3">
      <c r="A8492" s="203">
        <v>42069</v>
      </c>
      <c r="B8492" s="204" t="s">
        <v>509</v>
      </c>
      <c r="C8492" s="204" t="s">
        <v>715</v>
      </c>
      <c r="D8492" s="204" t="s">
        <v>96</v>
      </c>
      <c r="E8492" s="204" t="s">
        <v>721</v>
      </c>
      <c r="F8492" s="205">
        <v>0</v>
      </c>
      <c r="G8492" s="205">
        <v>3175</v>
      </c>
      <c r="H8492">
        <f t="shared" si="146"/>
        <v>2015</v>
      </c>
    </row>
    <row r="8493" spans="1:8" x14ac:dyDescent="0.3">
      <c r="A8493" s="203">
        <v>42069</v>
      </c>
      <c r="B8493" s="204" t="s">
        <v>716</v>
      </c>
      <c r="C8493" s="204" t="s">
        <v>716</v>
      </c>
      <c r="D8493" s="204" t="s">
        <v>96</v>
      </c>
      <c r="E8493" s="204" t="s">
        <v>721</v>
      </c>
      <c r="F8493" s="205">
        <v>1105</v>
      </c>
      <c r="G8493" s="205">
        <v>1619</v>
      </c>
      <c r="H8493">
        <f t="shared" si="146"/>
        <v>2015</v>
      </c>
    </row>
    <row r="8494" spans="1:8" x14ac:dyDescent="0.3">
      <c r="A8494" s="203">
        <v>42069</v>
      </c>
      <c r="B8494" s="204" t="s">
        <v>717</v>
      </c>
      <c r="C8494" s="204" t="s">
        <v>718</v>
      </c>
      <c r="D8494" s="204" t="s">
        <v>96</v>
      </c>
      <c r="E8494" s="204" t="s">
        <v>721</v>
      </c>
      <c r="F8494" s="205">
        <v>962</v>
      </c>
      <c r="G8494" s="205">
        <v>939</v>
      </c>
      <c r="H8494">
        <f t="shared" si="146"/>
        <v>2015</v>
      </c>
    </row>
    <row r="8495" spans="1:8" x14ac:dyDescent="0.3">
      <c r="A8495" s="203">
        <v>42069</v>
      </c>
      <c r="B8495" s="204" t="s">
        <v>717</v>
      </c>
      <c r="C8495" s="204" t="s">
        <v>719</v>
      </c>
      <c r="D8495" s="204" t="s">
        <v>96</v>
      </c>
      <c r="E8495" s="204" t="s">
        <v>721</v>
      </c>
      <c r="F8495" s="205">
        <v>391</v>
      </c>
      <c r="G8495" s="205">
        <v>976</v>
      </c>
      <c r="H8495">
        <f t="shared" si="146"/>
        <v>2015</v>
      </c>
    </row>
    <row r="8496" spans="1:8" x14ac:dyDescent="0.3">
      <c r="A8496" s="203">
        <v>42069</v>
      </c>
      <c r="B8496" s="204" t="s">
        <v>720</v>
      </c>
      <c r="C8496" s="204" t="s">
        <v>720</v>
      </c>
      <c r="D8496" s="204" t="s">
        <v>96</v>
      </c>
      <c r="E8496" s="204" t="s">
        <v>712</v>
      </c>
      <c r="F8496" s="205">
        <v>267</v>
      </c>
      <c r="G8496" s="205">
        <v>686</v>
      </c>
      <c r="H8496">
        <f t="shared" si="146"/>
        <v>2015</v>
      </c>
    </row>
    <row r="8497" spans="1:8" x14ac:dyDescent="0.3">
      <c r="A8497" s="203">
        <v>42069</v>
      </c>
      <c r="B8497" s="204" t="s">
        <v>720</v>
      </c>
      <c r="C8497" s="204" t="s">
        <v>720</v>
      </c>
      <c r="D8497" s="204" t="s">
        <v>96</v>
      </c>
      <c r="E8497" s="204" t="s">
        <v>721</v>
      </c>
      <c r="F8497" s="205">
        <v>220</v>
      </c>
      <c r="G8497" s="205">
        <v>782</v>
      </c>
      <c r="H8497">
        <f t="shared" si="146"/>
        <v>2015</v>
      </c>
    </row>
    <row r="8498" spans="1:8" x14ac:dyDescent="0.3">
      <c r="A8498" s="203">
        <v>42076</v>
      </c>
      <c r="B8498" s="204" t="s">
        <v>134</v>
      </c>
      <c r="C8498" s="204" t="s">
        <v>134</v>
      </c>
      <c r="D8498" s="204" t="s">
        <v>711</v>
      </c>
      <c r="E8498" s="204" t="s">
        <v>712</v>
      </c>
      <c r="F8498" s="205">
        <v>4882</v>
      </c>
      <c r="G8498" s="205">
        <v>8956</v>
      </c>
      <c r="H8498">
        <f t="shared" si="146"/>
        <v>2015</v>
      </c>
    </row>
    <row r="8499" spans="1:8" x14ac:dyDescent="0.3">
      <c r="A8499" s="203">
        <v>42076</v>
      </c>
      <c r="B8499" s="204" t="s">
        <v>509</v>
      </c>
      <c r="C8499" s="204" t="s">
        <v>713</v>
      </c>
      <c r="D8499" s="204" t="s">
        <v>96</v>
      </c>
      <c r="E8499" s="204" t="s">
        <v>712</v>
      </c>
      <c r="F8499" s="205">
        <v>2680.2000000000003</v>
      </c>
      <c r="G8499" s="205">
        <v>2695.8</v>
      </c>
      <c r="H8499">
        <f t="shared" si="146"/>
        <v>2015</v>
      </c>
    </row>
    <row r="8500" spans="1:8" x14ac:dyDescent="0.3">
      <c r="A8500" s="203">
        <v>42076</v>
      </c>
      <c r="B8500" s="204" t="s">
        <v>509</v>
      </c>
      <c r="C8500" s="204" t="s">
        <v>714</v>
      </c>
      <c r="D8500" s="204" t="s">
        <v>96</v>
      </c>
      <c r="E8500" s="204" t="s">
        <v>712</v>
      </c>
      <c r="F8500" s="205">
        <v>166</v>
      </c>
      <c r="G8500" s="205">
        <v>429</v>
      </c>
      <c r="H8500">
        <f t="shared" si="146"/>
        <v>2015</v>
      </c>
    </row>
    <row r="8501" spans="1:8" x14ac:dyDescent="0.3">
      <c r="A8501" s="203">
        <v>42076</v>
      </c>
      <c r="B8501" s="204" t="s">
        <v>509</v>
      </c>
      <c r="C8501" s="204" t="s">
        <v>715</v>
      </c>
      <c r="D8501" s="204" t="s">
        <v>96</v>
      </c>
      <c r="E8501" s="204" t="s">
        <v>712</v>
      </c>
      <c r="F8501" s="205">
        <v>0</v>
      </c>
      <c r="G8501" s="205">
        <v>2966</v>
      </c>
      <c r="H8501">
        <f t="shared" si="146"/>
        <v>2015</v>
      </c>
    </row>
    <row r="8502" spans="1:8" x14ac:dyDescent="0.3">
      <c r="A8502" s="203">
        <v>42076</v>
      </c>
      <c r="B8502" s="204" t="s">
        <v>716</v>
      </c>
      <c r="C8502" s="204" t="s">
        <v>716</v>
      </c>
      <c r="D8502" s="204" t="s">
        <v>96</v>
      </c>
      <c r="E8502" s="204" t="s">
        <v>712</v>
      </c>
      <c r="F8502" s="205">
        <v>769</v>
      </c>
      <c r="G8502" s="205">
        <v>1374</v>
      </c>
      <c r="H8502">
        <f t="shared" si="146"/>
        <v>2015</v>
      </c>
    </row>
    <row r="8503" spans="1:8" x14ac:dyDescent="0.3">
      <c r="A8503" s="203">
        <v>42076</v>
      </c>
      <c r="B8503" s="204" t="s">
        <v>717</v>
      </c>
      <c r="C8503" s="204" t="s">
        <v>718</v>
      </c>
      <c r="D8503" s="204" t="s">
        <v>96</v>
      </c>
      <c r="E8503" s="204" t="s">
        <v>712</v>
      </c>
      <c r="F8503" s="205">
        <v>903</v>
      </c>
      <c r="G8503" s="205">
        <v>1295</v>
      </c>
      <c r="H8503">
        <f t="shared" si="146"/>
        <v>2015</v>
      </c>
    </row>
    <row r="8504" spans="1:8" x14ac:dyDescent="0.3">
      <c r="A8504" s="203">
        <v>42076</v>
      </c>
      <c r="B8504" s="204" t="s">
        <v>717</v>
      </c>
      <c r="C8504" s="204" t="s">
        <v>719</v>
      </c>
      <c r="D8504" s="204" t="s">
        <v>96</v>
      </c>
      <c r="E8504" s="204" t="s">
        <v>712</v>
      </c>
      <c r="F8504" s="205">
        <v>92</v>
      </c>
      <c r="G8504" s="205">
        <v>505</v>
      </c>
      <c r="H8504">
        <f t="shared" si="146"/>
        <v>2015</v>
      </c>
    </row>
    <row r="8505" spans="1:8" x14ac:dyDescent="0.3">
      <c r="A8505" s="203">
        <v>42076</v>
      </c>
      <c r="B8505" s="204" t="s">
        <v>134</v>
      </c>
      <c r="C8505" s="204" t="s">
        <v>134</v>
      </c>
      <c r="D8505" s="204" t="s">
        <v>711</v>
      </c>
      <c r="E8505" s="204" t="s">
        <v>721</v>
      </c>
      <c r="F8505" s="205">
        <v>6394</v>
      </c>
      <c r="G8505" s="205">
        <v>6532</v>
      </c>
      <c r="H8505">
        <f t="shared" si="146"/>
        <v>2015</v>
      </c>
    </row>
    <row r="8506" spans="1:8" x14ac:dyDescent="0.3">
      <c r="A8506" s="203">
        <v>42076</v>
      </c>
      <c r="B8506" s="204" t="s">
        <v>509</v>
      </c>
      <c r="C8506" s="204" t="s">
        <v>713</v>
      </c>
      <c r="D8506" s="204" t="s">
        <v>96</v>
      </c>
      <c r="E8506" s="204" t="s">
        <v>721</v>
      </c>
      <c r="F8506" s="205">
        <v>3856.6000000000004</v>
      </c>
      <c r="G8506" s="205">
        <v>2554.2000000000003</v>
      </c>
      <c r="H8506">
        <f t="shared" si="146"/>
        <v>2015</v>
      </c>
    </row>
    <row r="8507" spans="1:8" x14ac:dyDescent="0.3">
      <c r="A8507" s="203">
        <v>42076</v>
      </c>
      <c r="B8507" s="204" t="s">
        <v>509</v>
      </c>
      <c r="C8507" s="204" t="s">
        <v>714</v>
      </c>
      <c r="D8507" s="204" t="s">
        <v>96</v>
      </c>
      <c r="E8507" s="204" t="s">
        <v>721</v>
      </c>
      <c r="F8507" s="205">
        <v>521</v>
      </c>
      <c r="G8507" s="205">
        <v>429</v>
      </c>
      <c r="H8507">
        <f t="shared" si="146"/>
        <v>2015</v>
      </c>
    </row>
    <row r="8508" spans="1:8" x14ac:dyDescent="0.3">
      <c r="A8508" s="203">
        <v>42076</v>
      </c>
      <c r="B8508" s="204" t="s">
        <v>509</v>
      </c>
      <c r="C8508" s="204" t="s">
        <v>715</v>
      </c>
      <c r="D8508" s="204" t="s">
        <v>96</v>
      </c>
      <c r="E8508" s="204" t="s">
        <v>721</v>
      </c>
      <c r="F8508" s="205">
        <v>0</v>
      </c>
      <c r="G8508" s="205">
        <v>3071</v>
      </c>
      <c r="H8508">
        <f t="shared" si="146"/>
        <v>2015</v>
      </c>
    </row>
    <row r="8509" spans="1:8" x14ac:dyDescent="0.3">
      <c r="A8509" s="203">
        <v>42076</v>
      </c>
      <c r="B8509" s="204" t="s">
        <v>716</v>
      </c>
      <c r="C8509" s="204" t="s">
        <v>716</v>
      </c>
      <c r="D8509" s="204" t="s">
        <v>96</v>
      </c>
      <c r="E8509" s="204" t="s">
        <v>721</v>
      </c>
      <c r="F8509" s="205">
        <v>1326</v>
      </c>
      <c r="G8509" s="205">
        <v>1718</v>
      </c>
      <c r="H8509">
        <f t="shared" si="146"/>
        <v>2015</v>
      </c>
    </row>
    <row r="8510" spans="1:8" x14ac:dyDescent="0.3">
      <c r="A8510" s="203">
        <v>42076</v>
      </c>
      <c r="B8510" s="204" t="s">
        <v>717</v>
      </c>
      <c r="C8510" s="204" t="s">
        <v>718</v>
      </c>
      <c r="D8510" s="204" t="s">
        <v>96</v>
      </c>
      <c r="E8510" s="204" t="s">
        <v>721</v>
      </c>
      <c r="F8510" s="205">
        <v>843</v>
      </c>
      <c r="G8510" s="205">
        <v>1170</v>
      </c>
      <c r="H8510">
        <f t="shared" si="146"/>
        <v>2015</v>
      </c>
    </row>
    <row r="8511" spans="1:8" x14ac:dyDescent="0.3">
      <c r="A8511" s="203">
        <v>42076</v>
      </c>
      <c r="B8511" s="204" t="s">
        <v>717</v>
      </c>
      <c r="C8511" s="204" t="s">
        <v>719</v>
      </c>
      <c r="D8511" s="204" t="s">
        <v>96</v>
      </c>
      <c r="E8511" s="204" t="s">
        <v>721</v>
      </c>
      <c r="F8511" s="205">
        <v>683</v>
      </c>
      <c r="G8511" s="205">
        <v>871</v>
      </c>
      <c r="H8511">
        <f t="shared" si="146"/>
        <v>2015</v>
      </c>
    </row>
    <row r="8512" spans="1:8" x14ac:dyDescent="0.3">
      <c r="A8512" s="203">
        <v>42076</v>
      </c>
      <c r="B8512" s="204" t="s">
        <v>720</v>
      </c>
      <c r="C8512" s="204" t="s">
        <v>720</v>
      </c>
      <c r="D8512" s="204" t="s">
        <v>96</v>
      </c>
      <c r="E8512" s="204" t="s">
        <v>712</v>
      </c>
      <c r="F8512" s="205">
        <v>288</v>
      </c>
      <c r="G8512" s="205">
        <v>612</v>
      </c>
      <c r="H8512">
        <f t="shared" si="146"/>
        <v>2015</v>
      </c>
    </row>
    <row r="8513" spans="1:8" x14ac:dyDescent="0.3">
      <c r="A8513" s="203">
        <v>42076</v>
      </c>
      <c r="B8513" s="204" t="s">
        <v>720</v>
      </c>
      <c r="C8513" s="204" t="s">
        <v>720</v>
      </c>
      <c r="D8513" s="204" t="s">
        <v>96</v>
      </c>
      <c r="E8513" s="204" t="s">
        <v>721</v>
      </c>
      <c r="F8513" s="205">
        <v>152</v>
      </c>
      <c r="G8513" s="205">
        <v>698</v>
      </c>
      <c r="H8513">
        <f t="shared" si="146"/>
        <v>2015</v>
      </c>
    </row>
    <row r="8514" spans="1:8" x14ac:dyDescent="0.3">
      <c r="A8514" s="203">
        <v>42083</v>
      </c>
      <c r="B8514" s="204" t="s">
        <v>134</v>
      </c>
      <c r="C8514" s="204" t="s">
        <v>134</v>
      </c>
      <c r="D8514" s="204" t="s">
        <v>711</v>
      </c>
      <c r="E8514" s="204" t="s">
        <v>712</v>
      </c>
      <c r="F8514" s="205">
        <v>4795</v>
      </c>
      <c r="G8514" s="205">
        <v>9458</v>
      </c>
      <c r="H8514">
        <f t="shared" si="146"/>
        <v>2015</v>
      </c>
    </row>
    <row r="8515" spans="1:8" x14ac:dyDescent="0.3">
      <c r="A8515" s="203">
        <v>42083</v>
      </c>
      <c r="B8515" s="204" t="s">
        <v>509</v>
      </c>
      <c r="C8515" s="204" t="s">
        <v>713</v>
      </c>
      <c r="D8515" s="204" t="s">
        <v>96</v>
      </c>
      <c r="E8515" s="204" t="s">
        <v>712</v>
      </c>
      <c r="F8515" s="205">
        <v>2501.8000000000002</v>
      </c>
      <c r="G8515" s="205">
        <v>2380</v>
      </c>
      <c r="H8515">
        <f t="shared" ref="H8515:H8578" si="147">YEAR(A8515)</f>
        <v>2015</v>
      </c>
    </row>
    <row r="8516" spans="1:8" x14ac:dyDescent="0.3">
      <c r="A8516" s="203">
        <v>42083</v>
      </c>
      <c r="B8516" s="204" t="s">
        <v>509</v>
      </c>
      <c r="C8516" s="204" t="s">
        <v>714</v>
      </c>
      <c r="D8516" s="204" t="s">
        <v>96</v>
      </c>
      <c r="E8516" s="204" t="s">
        <v>712</v>
      </c>
      <c r="F8516" s="205">
        <v>319</v>
      </c>
      <c r="G8516" s="205">
        <v>610</v>
      </c>
      <c r="H8516">
        <f t="shared" si="147"/>
        <v>2015</v>
      </c>
    </row>
    <row r="8517" spans="1:8" x14ac:dyDescent="0.3">
      <c r="A8517" s="203">
        <v>42083</v>
      </c>
      <c r="B8517" s="204" t="s">
        <v>509</v>
      </c>
      <c r="C8517" s="204" t="s">
        <v>715</v>
      </c>
      <c r="D8517" s="204" t="s">
        <v>96</v>
      </c>
      <c r="E8517" s="204" t="s">
        <v>712</v>
      </c>
      <c r="F8517" s="205">
        <v>0</v>
      </c>
      <c r="G8517" s="205">
        <v>3064</v>
      </c>
      <c r="H8517">
        <f t="shared" si="147"/>
        <v>2015</v>
      </c>
    </row>
    <row r="8518" spans="1:8" x14ac:dyDescent="0.3">
      <c r="A8518" s="203">
        <v>42083</v>
      </c>
      <c r="B8518" s="204" t="s">
        <v>716</v>
      </c>
      <c r="C8518" s="204" t="s">
        <v>716</v>
      </c>
      <c r="D8518" s="204" t="s">
        <v>96</v>
      </c>
      <c r="E8518" s="204" t="s">
        <v>712</v>
      </c>
      <c r="F8518" s="205">
        <v>812</v>
      </c>
      <c r="G8518" s="205">
        <v>1503</v>
      </c>
      <c r="H8518">
        <f t="shared" si="147"/>
        <v>2015</v>
      </c>
    </row>
    <row r="8519" spans="1:8" x14ac:dyDescent="0.3">
      <c r="A8519" s="203">
        <v>42083</v>
      </c>
      <c r="B8519" s="204" t="s">
        <v>717</v>
      </c>
      <c r="C8519" s="204" t="s">
        <v>718</v>
      </c>
      <c r="D8519" s="204" t="s">
        <v>96</v>
      </c>
      <c r="E8519" s="204" t="s">
        <v>712</v>
      </c>
      <c r="F8519" s="205">
        <v>732</v>
      </c>
      <c r="G8519" s="205">
        <v>1296</v>
      </c>
      <c r="H8519">
        <f t="shared" si="147"/>
        <v>2015</v>
      </c>
    </row>
    <row r="8520" spans="1:8" x14ac:dyDescent="0.3">
      <c r="A8520" s="203">
        <v>42083</v>
      </c>
      <c r="B8520" s="204" t="s">
        <v>717</v>
      </c>
      <c r="C8520" s="204" t="s">
        <v>719</v>
      </c>
      <c r="D8520" s="204" t="s">
        <v>96</v>
      </c>
      <c r="E8520" s="204" t="s">
        <v>712</v>
      </c>
      <c r="F8520" s="205">
        <v>332</v>
      </c>
      <c r="G8520" s="205">
        <v>730</v>
      </c>
      <c r="H8520">
        <f t="shared" si="147"/>
        <v>2015</v>
      </c>
    </row>
    <row r="8521" spans="1:8" x14ac:dyDescent="0.3">
      <c r="A8521" s="203">
        <v>42083</v>
      </c>
      <c r="B8521" s="204" t="s">
        <v>134</v>
      </c>
      <c r="C8521" s="204" t="s">
        <v>134</v>
      </c>
      <c r="D8521" s="204" t="s">
        <v>711</v>
      </c>
      <c r="E8521" s="204" t="s">
        <v>721</v>
      </c>
      <c r="F8521" s="205">
        <v>6577</v>
      </c>
      <c r="G8521" s="205">
        <v>6844</v>
      </c>
      <c r="H8521">
        <f t="shared" si="147"/>
        <v>2015</v>
      </c>
    </row>
    <row r="8522" spans="1:8" x14ac:dyDescent="0.3">
      <c r="A8522" s="203">
        <v>42083</v>
      </c>
      <c r="B8522" s="204" t="s">
        <v>509</v>
      </c>
      <c r="C8522" s="204" t="s">
        <v>713</v>
      </c>
      <c r="D8522" s="204" t="s">
        <v>96</v>
      </c>
      <c r="E8522" s="204" t="s">
        <v>721</v>
      </c>
      <c r="F8522" s="205">
        <v>3516.7000000000003</v>
      </c>
      <c r="G8522" s="205">
        <v>2258.3000000000002</v>
      </c>
      <c r="H8522">
        <f t="shared" si="147"/>
        <v>2015</v>
      </c>
    </row>
    <row r="8523" spans="1:8" x14ac:dyDescent="0.3">
      <c r="A8523" s="203">
        <v>42083</v>
      </c>
      <c r="B8523" s="204" t="s">
        <v>509</v>
      </c>
      <c r="C8523" s="204" t="s">
        <v>714</v>
      </c>
      <c r="D8523" s="204" t="s">
        <v>96</v>
      </c>
      <c r="E8523" s="204" t="s">
        <v>721</v>
      </c>
      <c r="F8523" s="205">
        <v>401</v>
      </c>
      <c r="G8523" s="205">
        <v>427</v>
      </c>
      <c r="H8523">
        <f t="shared" si="147"/>
        <v>2015</v>
      </c>
    </row>
    <row r="8524" spans="1:8" x14ac:dyDescent="0.3">
      <c r="A8524" s="203">
        <v>42083</v>
      </c>
      <c r="B8524" s="204" t="s">
        <v>509</v>
      </c>
      <c r="C8524" s="204" t="s">
        <v>715</v>
      </c>
      <c r="D8524" s="204" t="s">
        <v>96</v>
      </c>
      <c r="E8524" s="204" t="s">
        <v>721</v>
      </c>
      <c r="F8524" s="205">
        <v>0</v>
      </c>
      <c r="G8524" s="205">
        <v>3158</v>
      </c>
      <c r="H8524">
        <f t="shared" si="147"/>
        <v>2015</v>
      </c>
    </row>
    <row r="8525" spans="1:8" x14ac:dyDescent="0.3">
      <c r="A8525" s="203">
        <v>42083</v>
      </c>
      <c r="B8525" s="204" t="s">
        <v>716</v>
      </c>
      <c r="C8525" s="204" t="s">
        <v>716</v>
      </c>
      <c r="D8525" s="204" t="s">
        <v>96</v>
      </c>
      <c r="E8525" s="204" t="s">
        <v>721</v>
      </c>
      <c r="F8525" s="205">
        <v>1175</v>
      </c>
      <c r="G8525" s="205">
        <v>1703</v>
      </c>
      <c r="H8525">
        <f t="shared" si="147"/>
        <v>2015</v>
      </c>
    </row>
    <row r="8526" spans="1:8" x14ac:dyDescent="0.3">
      <c r="A8526" s="203">
        <v>42083</v>
      </c>
      <c r="B8526" s="204" t="s">
        <v>717</v>
      </c>
      <c r="C8526" s="204" t="s">
        <v>718</v>
      </c>
      <c r="D8526" s="204" t="s">
        <v>96</v>
      </c>
      <c r="E8526" s="204" t="s">
        <v>721</v>
      </c>
      <c r="F8526" s="205">
        <v>950</v>
      </c>
      <c r="G8526" s="205">
        <v>926</v>
      </c>
      <c r="H8526">
        <f t="shared" si="147"/>
        <v>2015</v>
      </c>
    </row>
    <row r="8527" spans="1:8" x14ac:dyDescent="0.3">
      <c r="A8527" s="203">
        <v>42083</v>
      </c>
      <c r="B8527" s="204" t="s">
        <v>717</v>
      </c>
      <c r="C8527" s="204" t="s">
        <v>719</v>
      </c>
      <c r="D8527" s="204" t="s">
        <v>96</v>
      </c>
      <c r="E8527" s="204" t="s">
        <v>721</v>
      </c>
      <c r="F8527" s="205">
        <v>683</v>
      </c>
      <c r="G8527" s="205">
        <v>1191</v>
      </c>
      <c r="H8527">
        <f t="shared" si="147"/>
        <v>2015</v>
      </c>
    </row>
    <row r="8528" spans="1:8" x14ac:dyDescent="0.3">
      <c r="A8528" s="203">
        <v>42083</v>
      </c>
      <c r="B8528" s="204" t="s">
        <v>720</v>
      </c>
      <c r="C8528" s="204" t="s">
        <v>720</v>
      </c>
      <c r="D8528" s="204" t="s">
        <v>96</v>
      </c>
      <c r="E8528" s="204" t="s">
        <v>712</v>
      </c>
      <c r="F8528" s="205">
        <v>302</v>
      </c>
      <c r="G8528" s="205">
        <v>488</v>
      </c>
      <c r="H8528">
        <f t="shared" si="147"/>
        <v>2015</v>
      </c>
    </row>
    <row r="8529" spans="1:8" x14ac:dyDescent="0.3">
      <c r="A8529" s="203">
        <v>42083</v>
      </c>
      <c r="B8529" s="204" t="s">
        <v>720</v>
      </c>
      <c r="C8529" s="204" t="s">
        <v>720</v>
      </c>
      <c r="D8529" s="204" t="s">
        <v>96</v>
      </c>
      <c r="E8529" s="204" t="s">
        <v>721</v>
      </c>
      <c r="F8529" s="205">
        <v>69</v>
      </c>
      <c r="G8529" s="205">
        <v>697</v>
      </c>
      <c r="H8529">
        <f t="shared" si="147"/>
        <v>2015</v>
      </c>
    </row>
    <row r="8530" spans="1:8" x14ac:dyDescent="0.3">
      <c r="A8530" s="203">
        <v>42090</v>
      </c>
      <c r="B8530" s="204" t="s">
        <v>134</v>
      </c>
      <c r="C8530" s="204" t="s">
        <v>134</v>
      </c>
      <c r="D8530" s="204" t="s">
        <v>711</v>
      </c>
      <c r="E8530" s="204" t="s">
        <v>712</v>
      </c>
      <c r="F8530" s="205">
        <v>4935</v>
      </c>
      <c r="G8530" s="205">
        <v>10251</v>
      </c>
      <c r="H8530">
        <f t="shared" si="147"/>
        <v>2015</v>
      </c>
    </row>
    <row r="8531" spans="1:8" x14ac:dyDescent="0.3">
      <c r="A8531" s="203">
        <v>42090</v>
      </c>
      <c r="B8531" s="204" t="s">
        <v>509</v>
      </c>
      <c r="C8531" s="204" t="s">
        <v>713</v>
      </c>
      <c r="D8531" s="204" t="s">
        <v>96</v>
      </c>
      <c r="E8531" s="204" t="s">
        <v>712</v>
      </c>
      <c r="F8531" s="205">
        <v>2688.3</v>
      </c>
      <c r="G8531" s="205">
        <v>2664</v>
      </c>
      <c r="H8531">
        <f t="shared" si="147"/>
        <v>2015</v>
      </c>
    </row>
    <row r="8532" spans="1:8" x14ac:dyDescent="0.3">
      <c r="A8532" s="203">
        <v>42090</v>
      </c>
      <c r="B8532" s="204" t="s">
        <v>509</v>
      </c>
      <c r="C8532" s="204" t="s">
        <v>714</v>
      </c>
      <c r="D8532" s="204" t="s">
        <v>96</v>
      </c>
      <c r="E8532" s="204" t="s">
        <v>712</v>
      </c>
      <c r="F8532" s="205">
        <v>389</v>
      </c>
      <c r="G8532" s="205">
        <v>526</v>
      </c>
      <c r="H8532">
        <f t="shared" si="147"/>
        <v>2015</v>
      </c>
    </row>
    <row r="8533" spans="1:8" x14ac:dyDescent="0.3">
      <c r="A8533" s="203">
        <v>42090</v>
      </c>
      <c r="B8533" s="204" t="s">
        <v>509</v>
      </c>
      <c r="C8533" s="204" t="s">
        <v>715</v>
      </c>
      <c r="D8533" s="204" t="s">
        <v>96</v>
      </c>
      <c r="E8533" s="204" t="s">
        <v>712</v>
      </c>
      <c r="F8533" s="205">
        <v>0</v>
      </c>
      <c r="G8533" s="205">
        <v>2917</v>
      </c>
      <c r="H8533">
        <f t="shared" si="147"/>
        <v>2015</v>
      </c>
    </row>
    <row r="8534" spans="1:8" x14ac:dyDescent="0.3">
      <c r="A8534" s="203">
        <v>42090</v>
      </c>
      <c r="B8534" s="204" t="s">
        <v>716</v>
      </c>
      <c r="C8534" s="204" t="s">
        <v>716</v>
      </c>
      <c r="D8534" s="204" t="s">
        <v>96</v>
      </c>
      <c r="E8534" s="204" t="s">
        <v>712</v>
      </c>
      <c r="F8534" s="205">
        <v>855</v>
      </c>
      <c r="G8534" s="205">
        <v>1720</v>
      </c>
      <c r="H8534">
        <f t="shared" si="147"/>
        <v>2015</v>
      </c>
    </row>
    <row r="8535" spans="1:8" x14ac:dyDescent="0.3">
      <c r="A8535" s="203">
        <v>42090</v>
      </c>
      <c r="B8535" s="204" t="s">
        <v>717</v>
      </c>
      <c r="C8535" s="204" t="s">
        <v>718</v>
      </c>
      <c r="D8535" s="204" t="s">
        <v>96</v>
      </c>
      <c r="E8535" s="204" t="s">
        <v>712</v>
      </c>
      <c r="F8535" s="205">
        <v>569</v>
      </c>
      <c r="G8535" s="205">
        <v>1272</v>
      </c>
      <c r="H8535">
        <f t="shared" si="147"/>
        <v>2015</v>
      </c>
    </row>
    <row r="8536" spans="1:8" x14ac:dyDescent="0.3">
      <c r="A8536" s="203">
        <v>42090</v>
      </c>
      <c r="B8536" s="204" t="s">
        <v>717</v>
      </c>
      <c r="C8536" s="204" t="s">
        <v>719</v>
      </c>
      <c r="D8536" s="204" t="s">
        <v>96</v>
      </c>
      <c r="E8536" s="204" t="s">
        <v>712</v>
      </c>
      <c r="F8536" s="205">
        <v>600</v>
      </c>
      <c r="G8536" s="205">
        <v>679</v>
      </c>
      <c r="H8536">
        <f t="shared" si="147"/>
        <v>2015</v>
      </c>
    </row>
    <row r="8537" spans="1:8" x14ac:dyDescent="0.3">
      <c r="A8537" s="203">
        <v>42090</v>
      </c>
      <c r="B8537" s="204" t="s">
        <v>134</v>
      </c>
      <c r="C8537" s="204" t="s">
        <v>134</v>
      </c>
      <c r="D8537" s="204" t="s">
        <v>711</v>
      </c>
      <c r="E8537" s="204" t="s">
        <v>721</v>
      </c>
      <c r="F8537" s="205">
        <v>6277</v>
      </c>
      <c r="G8537" s="205">
        <v>6482</v>
      </c>
      <c r="H8537">
        <f t="shared" si="147"/>
        <v>2015</v>
      </c>
    </row>
    <row r="8538" spans="1:8" x14ac:dyDescent="0.3">
      <c r="A8538" s="203">
        <v>42090</v>
      </c>
      <c r="B8538" s="204" t="s">
        <v>509</v>
      </c>
      <c r="C8538" s="204" t="s">
        <v>713</v>
      </c>
      <c r="D8538" s="204" t="s">
        <v>96</v>
      </c>
      <c r="E8538" s="204" t="s">
        <v>721</v>
      </c>
      <c r="F8538" s="205">
        <v>4194.3</v>
      </c>
      <c r="G8538" s="205">
        <v>2327.6000000000004</v>
      </c>
      <c r="H8538">
        <f t="shared" si="147"/>
        <v>2015</v>
      </c>
    </row>
    <row r="8539" spans="1:8" x14ac:dyDescent="0.3">
      <c r="A8539" s="203">
        <v>42090</v>
      </c>
      <c r="B8539" s="204" t="s">
        <v>509</v>
      </c>
      <c r="C8539" s="204" t="s">
        <v>714</v>
      </c>
      <c r="D8539" s="204" t="s">
        <v>96</v>
      </c>
      <c r="E8539" s="204" t="s">
        <v>721</v>
      </c>
      <c r="F8539" s="205">
        <v>441</v>
      </c>
      <c r="G8539" s="205">
        <v>546</v>
      </c>
      <c r="H8539">
        <f t="shared" si="147"/>
        <v>2015</v>
      </c>
    </row>
    <row r="8540" spans="1:8" x14ac:dyDescent="0.3">
      <c r="A8540" s="203">
        <v>42090</v>
      </c>
      <c r="B8540" s="204" t="s">
        <v>509</v>
      </c>
      <c r="C8540" s="204" t="s">
        <v>715</v>
      </c>
      <c r="D8540" s="204" t="s">
        <v>96</v>
      </c>
      <c r="E8540" s="204" t="s">
        <v>721</v>
      </c>
      <c r="F8540" s="205">
        <v>0</v>
      </c>
      <c r="G8540" s="205">
        <v>3107</v>
      </c>
      <c r="H8540">
        <f t="shared" si="147"/>
        <v>2015</v>
      </c>
    </row>
    <row r="8541" spans="1:8" x14ac:dyDescent="0.3">
      <c r="A8541" s="203">
        <v>42090</v>
      </c>
      <c r="B8541" s="204" t="s">
        <v>716</v>
      </c>
      <c r="C8541" s="204" t="s">
        <v>716</v>
      </c>
      <c r="D8541" s="204" t="s">
        <v>96</v>
      </c>
      <c r="E8541" s="204" t="s">
        <v>721</v>
      </c>
      <c r="F8541" s="205">
        <v>1460</v>
      </c>
      <c r="G8541" s="205">
        <v>1941</v>
      </c>
      <c r="H8541">
        <f t="shared" si="147"/>
        <v>2015</v>
      </c>
    </row>
    <row r="8542" spans="1:8" x14ac:dyDescent="0.3">
      <c r="A8542" s="203">
        <v>42090</v>
      </c>
      <c r="B8542" s="204" t="s">
        <v>717</v>
      </c>
      <c r="C8542" s="204" t="s">
        <v>718</v>
      </c>
      <c r="D8542" s="204" t="s">
        <v>96</v>
      </c>
      <c r="E8542" s="204" t="s">
        <v>721</v>
      </c>
      <c r="F8542" s="205">
        <v>937</v>
      </c>
      <c r="G8542" s="205">
        <v>840</v>
      </c>
      <c r="H8542">
        <f t="shared" si="147"/>
        <v>2015</v>
      </c>
    </row>
    <row r="8543" spans="1:8" x14ac:dyDescent="0.3">
      <c r="A8543" s="203">
        <v>42090</v>
      </c>
      <c r="B8543" s="204" t="s">
        <v>717</v>
      </c>
      <c r="C8543" s="204" t="s">
        <v>719</v>
      </c>
      <c r="D8543" s="204" t="s">
        <v>96</v>
      </c>
      <c r="E8543" s="204" t="s">
        <v>721</v>
      </c>
      <c r="F8543" s="205">
        <v>550</v>
      </c>
      <c r="G8543" s="205">
        <v>1103</v>
      </c>
      <c r="H8543">
        <f t="shared" si="147"/>
        <v>2015</v>
      </c>
    </row>
    <row r="8544" spans="1:8" x14ac:dyDescent="0.3">
      <c r="A8544" s="203">
        <v>42090</v>
      </c>
      <c r="B8544" s="204" t="s">
        <v>720</v>
      </c>
      <c r="C8544" s="204" t="s">
        <v>720</v>
      </c>
      <c r="D8544" s="204" t="s">
        <v>96</v>
      </c>
      <c r="E8544" s="204" t="s">
        <v>712</v>
      </c>
      <c r="F8544" s="205">
        <v>311</v>
      </c>
      <c r="G8544" s="205">
        <v>572</v>
      </c>
      <c r="H8544">
        <f t="shared" si="147"/>
        <v>2015</v>
      </c>
    </row>
    <row r="8545" spans="1:8" x14ac:dyDescent="0.3">
      <c r="A8545" s="203">
        <v>42090</v>
      </c>
      <c r="B8545" s="204" t="s">
        <v>720</v>
      </c>
      <c r="C8545" s="204" t="s">
        <v>720</v>
      </c>
      <c r="D8545" s="204" t="s">
        <v>96</v>
      </c>
      <c r="E8545" s="204" t="s">
        <v>721</v>
      </c>
      <c r="F8545" s="205">
        <v>88</v>
      </c>
      <c r="G8545" s="205">
        <v>805</v>
      </c>
      <c r="H8545">
        <f t="shared" si="147"/>
        <v>2015</v>
      </c>
    </row>
    <row r="8546" spans="1:8" x14ac:dyDescent="0.3">
      <c r="A8546" s="203">
        <v>42097</v>
      </c>
      <c r="B8546" s="204" t="s">
        <v>134</v>
      </c>
      <c r="C8546" s="204" t="s">
        <v>134</v>
      </c>
      <c r="D8546" s="204" t="s">
        <v>711</v>
      </c>
      <c r="E8546" s="204" t="s">
        <v>712</v>
      </c>
      <c r="F8546" s="205">
        <v>5275</v>
      </c>
      <c r="G8546" s="205">
        <v>10254</v>
      </c>
      <c r="H8546">
        <f t="shared" si="147"/>
        <v>2015</v>
      </c>
    </row>
    <row r="8547" spans="1:8" x14ac:dyDescent="0.3">
      <c r="A8547" s="203">
        <v>42097</v>
      </c>
      <c r="B8547" s="204" t="s">
        <v>509</v>
      </c>
      <c r="C8547" s="204" t="s">
        <v>713</v>
      </c>
      <c r="D8547" s="204" t="s">
        <v>96</v>
      </c>
      <c r="E8547" s="204" t="s">
        <v>712</v>
      </c>
      <c r="F8547" s="205">
        <v>2712.9</v>
      </c>
      <c r="G8547" s="205">
        <v>2691.2000000000003</v>
      </c>
      <c r="H8547">
        <f t="shared" si="147"/>
        <v>2015</v>
      </c>
    </row>
    <row r="8548" spans="1:8" x14ac:dyDescent="0.3">
      <c r="A8548" s="203">
        <v>42097</v>
      </c>
      <c r="B8548" s="204" t="s">
        <v>509</v>
      </c>
      <c r="C8548" s="204" t="s">
        <v>714</v>
      </c>
      <c r="D8548" s="204" t="s">
        <v>96</v>
      </c>
      <c r="E8548" s="204" t="s">
        <v>712</v>
      </c>
      <c r="F8548" s="205">
        <v>372</v>
      </c>
      <c r="G8548" s="205">
        <v>701</v>
      </c>
      <c r="H8548">
        <f t="shared" si="147"/>
        <v>2015</v>
      </c>
    </row>
    <row r="8549" spans="1:8" x14ac:dyDescent="0.3">
      <c r="A8549" s="203">
        <v>42097</v>
      </c>
      <c r="B8549" s="204" t="s">
        <v>509</v>
      </c>
      <c r="C8549" s="204" t="s">
        <v>715</v>
      </c>
      <c r="D8549" s="204" t="s">
        <v>96</v>
      </c>
      <c r="E8549" s="204" t="s">
        <v>712</v>
      </c>
      <c r="F8549" s="205">
        <v>0</v>
      </c>
      <c r="G8549" s="205">
        <v>2891</v>
      </c>
      <c r="H8549">
        <f t="shared" si="147"/>
        <v>2015</v>
      </c>
    </row>
    <row r="8550" spans="1:8" x14ac:dyDescent="0.3">
      <c r="A8550" s="203">
        <v>42097</v>
      </c>
      <c r="B8550" s="204" t="s">
        <v>716</v>
      </c>
      <c r="C8550" s="204" t="s">
        <v>716</v>
      </c>
      <c r="D8550" s="204" t="s">
        <v>96</v>
      </c>
      <c r="E8550" s="204" t="s">
        <v>712</v>
      </c>
      <c r="F8550" s="205">
        <v>744</v>
      </c>
      <c r="G8550" s="205">
        <v>1742</v>
      </c>
      <c r="H8550">
        <f t="shared" si="147"/>
        <v>2015</v>
      </c>
    </row>
    <row r="8551" spans="1:8" x14ac:dyDescent="0.3">
      <c r="A8551" s="203">
        <v>42097</v>
      </c>
      <c r="B8551" s="204" t="s">
        <v>717</v>
      </c>
      <c r="C8551" s="204" t="s">
        <v>718</v>
      </c>
      <c r="D8551" s="204" t="s">
        <v>96</v>
      </c>
      <c r="E8551" s="204" t="s">
        <v>712</v>
      </c>
      <c r="F8551" s="205">
        <v>761</v>
      </c>
      <c r="G8551" s="205">
        <v>1301</v>
      </c>
      <c r="H8551">
        <f t="shared" si="147"/>
        <v>2015</v>
      </c>
    </row>
    <row r="8552" spans="1:8" x14ac:dyDescent="0.3">
      <c r="A8552" s="203">
        <v>42097</v>
      </c>
      <c r="B8552" s="204" t="s">
        <v>717</v>
      </c>
      <c r="C8552" s="204" t="s">
        <v>719</v>
      </c>
      <c r="D8552" s="204" t="s">
        <v>96</v>
      </c>
      <c r="E8552" s="204" t="s">
        <v>712</v>
      </c>
      <c r="F8552" s="205">
        <v>466</v>
      </c>
      <c r="G8552" s="205">
        <v>562</v>
      </c>
      <c r="H8552">
        <f t="shared" si="147"/>
        <v>2015</v>
      </c>
    </row>
    <row r="8553" spans="1:8" x14ac:dyDescent="0.3">
      <c r="A8553" s="203">
        <v>42097</v>
      </c>
      <c r="B8553" s="204" t="s">
        <v>134</v>
      </c>
      <c r="C8553" s="204" t="s">
        <v>134</v>
      </c>
      <c r="D8553" s="204" t="s">
        <v>711</v>
      </c>
      <c r="E8553" s="204" t="s">
        <v>721</v>
      </c>
      <c r="F8553" s="205">
        <v>6545</v>
      </c>
      <c r="G8553" s="205">
        <v>6213</v>
      </c>
      <c r="H8553">
        <f t="shared" si="147"/>
        <v>2015</v>
      </c>
    </row>
    <row r="8554" spans="1:8" x14ac:dyDescent="0.3">
      <c r="A8554" s="203">
        <v>42097</v>
      </c>
      <c r="B8554" s="204" t="s">
        <v>509</v>
      </c>
      <c r="C8554" s="204" t="s">
        <v>713</v>
      </c>
      <c r="D8554" s="204" t="s">
        <v>96</v>
      </c>
      <c r="E8554" s="204" t="s">
        <v>721</v>
      </c>
      <c r="F8554" s="205">
        <v>3814.8</v>
      </c>
      <c r="G8554" s="205">
        <v>2423.3000000000002</v>
      </c>
      <c r="H8554">
        <f t="shared" si="147"/>
        <v>2015</v>
      </c>
    </row>
    <row r="8555" spans="1:8" x14ac:dyDescent="0.3">
      <c r="A8555" s="203">
        <v>42097</v>
      </c>
      <c r="B8555" s="204" t="s">
        <v>509</v>
      </c>
      <c r="C8555" s="204" t="s">
        <v>714</v>
      </c>
      <c r="D8555" s="204" t="s">
        <v>96</v>
      </c>
      <c r="E8555" s="204" t="s">
        <v>721</v>
      </c>
      <c r="F8555" s="205">
        <v>407</v>
      </c>
      <c r="G8555" s="205">
        <v>474</v>
      </c>
      <c r="H8555">
        <f t="shared" si="147"/>
        <v>2015</v>
      </c>
    </row>
    <row r="8556" spans="1:8" x14ac:dyDescent="0.3">
      <c r="A8556" s="203">
        <v>42097</v>
      </c>
      <c r="B8556" s="204" t="s">
        <v>509</v>
      </c>
      <c r="C8556" s="204" t="s">
        <v>715</v>
      </c>
      <c r="D8556" s="204" t="s">
        <v>96</v>
      </c>
      <c r="E8556" s="204" t="s">
        <v>721</v>
      </c>
      <c r="F8556" s="205">
        <v>0</v>
      </c>
      <c r="G8556" s="205">
        <v>3108</v>
      </c>
      <c r="H8556">
        <f t="shared" si="147"/>
        <v>2015</v>
      </c>
    </row>
    <row r="8557" spans="1:8" x14ac:dyDescent="0.3">
      <c r="A8557" s="203">
        <v>42097</v>
      </c>
      <c r="B8557" s="204" t="s">
        <v>716</v>
      </c>
      <c r="C8557" s="204" t="s">
        <v>716</v>
      </c>
      <c r="D8557" s="204" t="s">
        <v>96</v>
      </c>
      <c r="E8557" s="204" t="s">
        <v>721</v>
      </c>
      <c r="F8557" s="205">
        <v>1490</v>
      </c>
      <c r="G8557" s="205">
        <v>1764</v>
      </c>
      <c r="H8557">
        <f t="shared" si="147"/>
        <v>2015</v>
      </c>
    </row>
    <row r="8558" spans="1:8" x14ac:dyDescent="0.3">
      <c r="A8558" s="203">
        <v>42097</v>
      </c>
      <c r="B8558" s="204" t="s">
        <v>717</v>
      </c>
      <c r="C8558" s="204" t="s">
        <v>718</v>
      </c>
      <c r="D8558" s="204" t="s">
        <v>96</v>
      </c>
      <c r="E8558" s="204" t="s">
        <v>721</v>
      </c>
      <c r="F8558" s="205">
        <v>1035</v>
      </c>
      <c r="G8558" s="205">
        <v>919</v>
      </c>
      <c r="H8558">
        <f t="shared" si="147"/>
        <v>2015</v>
      </c>
    </row>
    <row r="8559" spans="1:8" x14ac:dyDescent="0.3">
      <c r="A8559" s="203">
        <v>42097</v>
      </c>
      <c r="B8559" s="204" t="s">
        <v>717</v>
      </c>
      <c r="C8559" s="204" t="s">
        <v>719</v>
      </c>
      <c r="D8559" s="204" t="s">
        <v>96</v>
      </c>
      <c r="E8559" s="204" t="s">
        <v>721</v>
      </c>
      <c r="F8559" s="205">
        <v>500</v>
      </c>
      <c r="G8559" s="205">
        <v>511</v>
      </c>
      <c r="H8559">
        <f t="shared" si="147"/>
        <v>2015</v>
      </c>
    </row>
    <row r="8560" spans="1:8" x14ac:dyDescent="0.3">
      <c r="A8560" s="203">
        <v>42097</v>
      </c>
      <c r="B8560" s="204" t="s">
        <v>720</v>
      </c>
      <c r="C8560" s="204" t="s">
        <v>720</v>
      </c>
      <c r="D8560" s="204" t="s">
        <v>96</v>
      </c>
      <c r="E8560" s="204" t="s">
        <v>712</v>
      </c>
      <c r="F8560" s="205">
        <v>367</v>
      </c>
      <c r="G8560" s="205">
        <v>626</v>
      </c>
      <c r="H8560">
        <f t="shared" si="147"/>
        <v>2015</v>
      </c>
    </row>
    <row r="8561" spans="1:8" x14ac:dyDescent="0.3">
      <c r="A8561" s="203">
        <v>42097</v>
      </c>
      <c r="B8561" s="204" t="s">
        <v>720</v>
      </c>
      <c r="C8561" s="204" t="s">
        <v>720</v>
      </c>
      <c r="D8561" s="204" t="s">
        <v>96</v>
      </c>
      <c r="E8561" s="204" t="s">
        <v>721</v>
      </c>
      <c r="F8561" s="205">
        <v>31</v>
      </c>
      <c r="G8561" s="205">
        <v>873</v>
      </c>
      <c r="H8561">
        <f t="shared" si="147"/>
        <v>2015</v>
      </c>
    </row>
    <row r="8562" spans="1:8" x14ac:dyDescent="0.3">
      <c r="A8562" s="203">
        <v>42104</v>
      </c>
      <c r="B8562" s="204" t="s">
        <v>134</v>
      </c>
      <c r="C8562" s="204" t="s">
        <v>134</v>
      </c>
      <c r="D8562" s="204" t="s">
        <v>711</v>
      </c>
      <c r="E8562" s="204" t="s">
        <v>712</v>
      </c>
      <c r="F8562" s="205">
        <v>5656</v>
      </c>
      <c r="G8562" s="205">
        <v>10396</v>
      </c>
      <c r="H8562">
        <f t="shared" si="147"/>
        <v>2015</v>
      </c>
    </row>
    <row r="8563" spans="1:8" x14ac:dyDescent="0.3">
      <c r="A8563" s="203">
        <v>42104</v>
      </c>
      <c r="B8563" s="204" t="s">
        <v>509</v>
      </c>
      <c r="C8563" s="204" t="s">
        <v>713</v>
      </c>
      <c r="D8563" s="204" t="s">
        <v>96</v>
      </c>
      <c r="E8563" s="204" t="s">
        <v>712</v>
      </c>
      <c r="F8563" s="205">
        <v>3070.2000000000003</v>
      </c>
      <c r="G8563" s="205">
        <v>2791.6000000000004</v>
      </c>
      <c r="H8563">
        <f t="shared" si="147"/>
        <v>2015</v>
      </c>
    </row>
    <row r="8564" spans="1:8" x14ac:dyDescent="0.3">
      <c r="A8564" s="203">
        <v>42104</v>
      </c>
      <c r="B8564" s="204" t="s">
        <v>509</v>
      </c>
      <c r="C8564" s="204" t="s">
        <v>714</v>
      </c>
      <c r="D8564" s="204" t="s">
        <v>96</v>
      </c>
      <c r="E8564" s="204" t="s">
        <v>712</v>
      </c>
      <c r="F8564" s="205">
        <v>423</v>
      </c>
      <c r="G8564" s="205">
        <v>420</v>
      </c>
      <c r="H8564">
        <f t="shared" si="147"/>
        <v>2015</v>
      </c>
    </row>
    <row r="8565" spans="1:8" x14ac:dyDescent="0.3">
      <c r="A8565" s="203">
        <v>42104</v>
      </c>
      <c r="B8565" s="204" t="s">
        <v>509</v>
      </c>
      <c r="C8565" s="204" t="s">
        <v>715</v>
      </c>
      <c r="D8565" s="204" t="s">
        <v>96</v>
      </c>
      <c r="E8565" s="204" t="s">
        <v>712</v>
      </c>
      <c r="F8565" s="205">
        <v>0</v>
      </c>
      <c r="G8565" s="205">
        <v>2689</v>
      </c>
      <c r="H8565">
        <f t="shared" si="147"/>
        <v>2015</v>
      </c>
    </row>
    <row r="8566" spans="1:8" x14ac:dyDescent="0.3">
      <c r="A8566" s="203">
        <v>42104</v>
      </c>
      <c r="B8566" s="204" t="s">
        <v>716</v>
      </c>
      <c r="C8566" s="204" t="s">
        <v>716</v>
      </c>
      <c r="D8566" s="204" t="s">
        <v>96</v>
      </c>
      <c r="E8566" s="204" t="s">
        <v>712</v>
      </c>
      <c r="F8566" s="205">
        <v>781</v>
      </c>
      <c r="G8566" s="205">
        <v>1607</v>
      </c>
      <c r="H8566">
        <f t="shared" si="147"/>
        <v>2015</v>
      </c>
    </row>
    <row r="8567" spans="1:8" x14ac:dyDescent="0.3">
      <c r="A8567" s="203">
        <v>42104</v>
      </c>
      <c r="B8567" s="204" t="s">
        <v>717</v>
      </c>
      <c r="C8567" s="204" t="s">
        <v>718</v>
      </c>
      <c r="D8567" s="204" t="s">
        <v>96</v>
      </c>
      <c r="E8567" s="204" t="s">
        <v>712</v>
      </c>
      <c r="F8567" s="205">
        <v>707</v>
      </c>
      <c r="G8567" s="205">
        <v>1116</v>
      </c>
      <c r="H8567">
        <f t="shared" si="147"/>
        <v>2015</v>
      </c>
    </row>
    <row r="8568" spans="1:8" x14ac:dyDescent="0.3">
      <c r="A8568" s="203">
        <v>42104</v>
      </c>
      <c r="B8568" s="204" t="s">
        <v>717</v>
      </c>
      <c r="C8568" s="204" t="s">
        <v>719</v>
      </c>
      <c r="D8568" s="204" t="s">
        <v>96</v>
      </c>
      <c r="E8568" s="204" t="s">
        <v>712</v>
      </c>
      <c r="F8568" s="205">
        <v>542</v>
      </c>
      <c r="G8568" s="205">
        <v>742</v>
      </c>
      <c r="H8568">
        <f t="shared" si="147"/>
        <v>2015</v>
      </c>
    </row>
    <row r="8569" spans="1:8" x14ac:dyDescent="0.3">
      <c r="A8569" s="203">
        <v>42104</v>
      </c>
      <c r="B8569" s="204" t="s">
        <v>134</v>
      </c>
      <c r="C8569" s="204" t="s">
        <v>134</v>
      </c>
      <c r="D8569" s="204" t="s">
        <v>711</v>
      </c>
      <c r="E8569" s="204" t="s">
        <v>721</v>
      </c>
      <c r="F8569" s="205">
        <v>6533</v>
      </c>
      <c r="G8569" s="205">
        <v>5458</v>
      </c>
      <c r="H8569">
        <f t="shared" si="147"/>
        <v>2015</v>
      </c>
    </row>
    <row r="8570" spans="1:8" x14ac:dyDescent="0.3">
      <c r="A8570" s="203">
        <v>42104</v>
      </c>
      <c r="B8570" s="204" t="s">
        <v>509</v>
      </c>
      <c r="C8570" s="204" t="s">
        <v>713</v>
      </c>
      <c r="D8570" s="204" t="s">
        <v>96</v>
      </c>
      <c r="E8570" s="204" t="s">
        <v>721</v>
      </c>
      <c r="F8570" s="205">
        <v>3966.6000000000004</v>
      </c>
      <c r="G8570" s="205">
        <v>2399.1000000000004</v>
      </c>
      <c r="H8570">
        <f t="shared" si="147"/>
        <v>2015</v>
      </c>
    </row>
    <row r="8571" spans="1:8" x14ac:dyDescent="0.3">
      <c r="A8571" s="203">
        <v>42104</v>
      </c>
      <c r="B8571" s="204" t="s">
        <v>509</v>
      </c>
      <c r="C8571" s="204" t="s">
        <v>714</v>
      </c>
      <c r="D8571" s="204" t="s">
        <v>96</v>
      </c>
      <c r="E8571" s="204" t="s">
        <v>721</v>
      </c>
      <c r="F8571" s="205">
        <v>537</v>
      </c>
      <c r="G8571" s="205">
        <v>529</v>
      </c>
      <c r="H8571">
        <f t="shared" si="147"/>
        <v>2015</v>
      </c>
    </row>
    <row r="8572" spans="1:8" x14ac:dyDescent="0.3">
      <c r="A8572" s="203">
        <v>42104</v>
      </c>
      <c r="B8572" s="204" t="s">
        <v>509</v>
      </c>
      <c r="C8572" s="204" t="s">
        <v>715</v>
      </c>
      <c r="D8572" s="204" t="s">
        <v>96</v>
      </c>
      <c r="E8572" s="204" t="s">
        <v>721</v>
      </c>
      <c r="F8572" s="205">
        <v>0</v>
      </c>
      <c r="G8572" s="205">
        <v>3059</v>
      </c>
      <c r="H8572">
        <f t="shared" si="147"/>
        <v>2015</v>
      </c>
    </row>
    <row r="8573" spans="1:8" x14ac:dyDescent="0.3">
      <c r="A8573" s="203">
        <v>42104</v>
      </c>
      <c r="B8573" s="204" t="s">
        <v>716</v>
      </c>
      <c r="C8573" s="204" t="s">
        <v>716</v>
      </c>
      <c r="D8573" s="204" t="s">
        <v>96</v>
      </c>
      <c r="E8573" s="204" t="s">
        <v>721</v>
      </c>
      <c r="F8573" s="205">
        <v>1371</v>
      </c>
      <c r="G8573" s="205">
        <v>1944</v>
      </c>
      <c r="H8573">
        <f t="shared" si="147"/>
        <v>2015</v>
      </c>
    </row>
    <row r="8574" spans="1:8" x14ac:dyDescent="0.3">
      <c r="A8574" s="203">
        <v>42104</v>
      </c>
      <c r="B8574" s="204" t="s">
        <v>717</v>
      </c>
      <c r="C8574" s="204" t="s">
        <v>718</v>
      </c>
      <c r="D8574" s="204" t="s">
        <v>96</v>
      </c>
      <c r="E8574" s="204" t="s">
        <v>721</v>
      </c>
      <c r="F8574" s="205">
        <v>702</v>
      </c>
      <c r="G8574" s="205">
        <v>681</v>
      </c>
      <c r="H8574">
        <f t="shared" si="147"/>
        <v>2015</v>
      </c>
    </row>
    <row r="8575" spans="1:8" x14ac:dyDescent="0.3">
      <c r="A8575" s="203">
        <v>42104</v>
      </c>
      <c r="B8575" s="204" t="s">
        <v>717</v>
      </c>
      <c r="C8575" s="204" t="s">
        <v>719</v>
      </c>
      <c r="D8575" s="204" t="s">
        <v>96</v>
      </c>
      <c r="E8575" s="204" t="s">
        <v>721</v>
      </c>
      <c r="F8575" s="205">
        <v>703</v>
      </c>
      <c r="G8575" s="205">
        <v>1196</v>
      </c>
      <c r="H8575">
        <f t="shared" si="147"/>
        <v>2015</v>
      </c>
    </row>
    <row r="8576" spans="1:8" x14ac:dyDescent="0.3">
      <c r="A8576" s="203">
        <v>42104</v>
      </c>
      <c r="B8576" s="204" t="s">
        <v>720</v>
      </c>
      <c r="C8576" s="204" t="s">
        <v>720</v>
      </c>
      <c r="D8576" s="204" t="s">
        <v>96</v>
      </c>
      <c r="E8576" s="204" t="s">
        <v>712</v>
      </c>
      <c r="F8576" s="205">
        <v>345</v>
      </c>
      <c r="G8576" s="205">
        <v>848</v>
      </c>
      <c r="H8576">
        <f t="shared" si="147"/>
        <v>2015</v>
      </c>
    </row>
    <row r="8577" spans="1:8" x14ac:dyDescent="0.3">
      <c r="A8577" s="203">
        <v>42104</v>
      </c>
      <c r="B8577" s="204" t="s">
        <v>720</v>
      </c>
      <c r="C8577" s="204" t="s">
        <v>720</v>
      </c>
      <c r="D8577" s="204" t="s">
        <v>96</v>
      </c>
      <c r="E8577" s="204" t="s">
        <v>721</v>
      </c>
      <c r="F8577" s="205">
        <v>121</v>
      </c>
      <c r="G8577" s="205">
        <v>917</v>
      </c>
      <c r="H8577">
        <f t="shared" si="147"/>
        <v>2015</v>
      </c>
    </row>
    <row r="8578" spans="1:8" x14ac:dyDescent="0.3">
      <c r="A8578" s="203">
        <v>42111</v>
      </c>
      <c r="B8578" s="204" t="s">
        <v>134</v>
      </c>
      <c r="C8578" s="204" t="s">
        <v>134</v>
      </c>
      <c r="D8578" s="204" t="s">
        <v>711</v>
      </c>
      <c r="E8578" s="204" t="s">
        <v>712</v>
      </c>
      <c r="F8578" s="205">
        <v>5721</v>
      </c>
      <c r="G8578" s="205">
        <v>9591</v>
      </c>
      <c r="H8578">
        <f t="shared" si="147"/>
        <v>2015</v>
      </c>
    </row>
    <row r="8579" spans="1:8" x14ac:dyDescent="0.3">
      <c r="A8579" s="203">
        <v>42111</v>
      </c>
      <c r="B8579" s="204" t="s">
        <v>509</v>
      </c>
      <c r="C8579" s="204" t="s">
        <v>713</v>
      </c>
      <c r="D8579" s="204" t="s">
        <v>96</v>
      </c>
      <c r="E8579" s="204" t="s">
        <v>712</v>
      </c>
      <c r="F8579" s="205">
        <v>2830.2000000000003</v>
      </c>
      <c r="G8579" s="205">
        <v>2584.6000000000004</v>
      </c>
      <c r="H8579">
        <f t="shared" ref="H8579:H8642" si="148">YEAR(A8579)</f>
        <v>2015</v>
      </c>
    </row>
    <row r="8580" spans="1:8" x14ac:dyDescent="0.3">
      <c r="A8580" s="203">
        <v>42111</v>
      </c>
      <c r="B8580" s="204" t="s">
        <v>509</v>
      </c>
      <c r="C8580" s="204" t="s">
        <v>714</v>
      </c>
      <c r="D8580" s="204" t="s">
        <v>96</v>
      </c>
      <c r="E8580" s="204" t="s">
        <v>712</v>
      </c>
      <c r="F8580" s="205">
        <v>521</v>
      </c>
      <c r="G8580" s="205">
        <v>602</v>
      </c>
      <c r="H8580">
        <f t="shared" si="148"/>
        <v>2015</v>
      </c>
    </row>
    <row r="8581" spans="1:8" x14ac:dyDescent="0.3">
      <c r="A8581" s="203">
        <v>42111</v>
      </c>
      <c r="B8581" s="204" t="s">
        <v>509</v>
      </c>
      <c r="C8581" s="204" t="s">
        <v>715</v>
      </c>
      <c r="D8581" s="204" t="s">
        <v>96</v>
      </c>
      <c r="E8581" s="204" t="s">
        <v>712</v>
      </c>
      <c r="F8581" s="205">
        <v>0</v>
      </c>
      <c r="G8581" s="205">
        <v>2896</v>
      </c>
      <c r="H8581">
        <f t="shared" si="148"/>
        <v>2015</v>
      </c>
    </row>
    <row r="8582" spans="1:8" x14ac:dyDescent="0.3">
      <c r="A8582" s="203">
        <v>42111</v>
      </c>
      <c r="B8582" s="204" t="s">
        <v>716</v>
      </c>
      <c r="C8582" s="204" t="s">
        <v>716</v>
      </c>
      <c r="D8582" s="204" t="s">
        <v>96</v>
      </c>
      <c r="E8582" s="204" t="s">
        <v>712</v>
      </c>
      <c r="F8582" s="205">
        <v>759</v>
      </c>
      <c r="G8582" s="205">
        <v>1777</v>
      </c>
      <c r="H8582">
        <f t="shared" si="148"/>
        <v>2015</v>
      </c>
    </row>
    <row r="8583" spans="1:8" x14ac:dyDescent="0.3">
      <c r="A8583" s="203">
        <v>42111</v>
      </c>
      <c r="B8583" s="204" t="s">
        <v>717</v>
      </c>
      <c r="C8583" s="204" t="s">
        <v>718</v>
      </c>
      <c r="D8583" s="204" t="s">
        <v>96</v>
      </c>
      <c r="E8583" s="204" t="s">
        <v>712</v>
      </c>
      <c r="F8583" s="205">
        <v>1047</v>
      </c>
      <c r="G8583" s="205">
        <v>1172</v>
      </c>
      <c r="H8583">
        <f t="shared" si="148"/>
        <v>2015</v>
      </c>
    </row>
    <row r="8584" spans="1:8" x14ac:dyDescent="0.3">
      <c r="A8584" s="203">
        <v>42111</v>
      </c>
      <c r="B8584" s="204" t="s">
        <v>717</v>
      </c>
      <c r="C8584" s="204" t="s">
        <v>719</v>
      </c>
      <c r="D8584" s="204" t="s">
        <v>96</v>
      </c>
      <c r="E8584" s="204" t="s">
        <v>712</v>
      </c>
      <c r="F8584" s="205">
        <v>513</v>
      </c>
      <c r="G8584" s="205">
        <v>830</v>
      </c>
      <c r="H8584">
        <f t="shared" si="148"/>
        <v>2015</v>
      </c>
    </row>
    <row r="8585" spans="1:8" x14ac:dyDescent="0.3">
      <c r="A8585" s="203">
        <v>42111</v>
      </c>
      <c r="B8585" s="204" t="s">
        <v>134</v>
      </c>
      <c r="C8585" s="204" t="s">
        <v>134</v>
      </c>
      <c r="D8585" s="204" t="s">
        <v>711</v>
      </c>
      <c r="E8585" s="204" t="s">
        <v>721</v>
      </c>
      <c r="F8585" s="205">
        <v>6311</v>
      </c>
      <c r="G8585" s="205">
        <v>6338</v>
      </c>
      <c r="H8585">
        <f t="shared" si="148"/>
        <v>2015</v>
      </c>
    </row>
    <row r="8586" spans="1:8" x14ac:dyDescent="0.3">
      <c r="A8586" s="203">
        <v>42111</v>
      </c>
      <c r="B8586" s="204" t="s">
        <v>509</v>
      </c>
      <c r="C8586" s="204" t="s">
        <v>713</v>
      </c>
      <c r="D8586" s="204" t="s">
        <v>96</v>
      </c>
      <c r="E8586" s="204" t="s">
        <v>721</v>
      </c>
      <c r="F8586" s="205">
        <v>3929.2000000000003</v>
      </c>
      <c r="G8586" s="205">
        <v>2514.6000000000004</v>
      </c>
      <c r="H8586">
        <f t="shared" si="148"/>
        <v>2015</v>
      </c>
    </row>
    <row r="8587" spans="1:8" x14ac:dyDescent="0.3">
      <c r="A8587" s="203">
        <v>42111</v>
      </c>
      <c r="B8587" s="204" t="s">
        <v>509</v>
      </c>
      <c r="C8587" s="204" t="s">
        <v>714</v>
      </c>
      <c r="D8587" s="204" t="s">
        <v>96</v>
      </c>
      <c r="E8587" s="204" t="s">
        <v>721</v>
      </c>
      <c r="F8587" s="205">
        <v>342</v>
      </c>
      <c r="G8587" s="205">
        <v>479</v>
      </c>
      <c r="H8587">
        <f t="shared" si="148"/>
        <v>2015</v>
      </c>
    </row>
    <row r="8588" spans="1:8" x14ac:dyDescent="0.3">
      <c r="A8588" s="203">
        <v>42111</v>
      </c>
      <c r="B8588" s="204" t="s">
        <v>509</v>
      </c>
      <c r="C8588" s="204" t="s">
        <v>715</v>
      </c>
      <c r="D8588" s="204" t="s">
        <v>96</v>
      </c>
      <c r="E8588" s="204" t="s">
        <v>721</v>
      </c>
      <c r="F8588" s="205">
        <v>0</v>
      </c>
      <c r="G8588" s="205">
        <v>3367</v>
      </c>
      <c r="H8588">
        <f t="shared" si="148"/>
        <v>2015</v>
      </c>
    </row>
    <row r="8589" spans="1:8" x14ac:dyDescent="0.3">
      <c r="A8589" s="203">
        <v>42111</v>
      </c>
      <c r="B8589" s="204" t="s">
        <v>716</v>
      </c>
      <c r="C8589" s="204" t="s">
        <v>716</v>
      </c>
      <c r="D8589" s="204" t="s">
        <v>96</v>
      </c>
      <c r="E8589" s="204" t="s">
        <v>721</v>
      </c>
      <c r="F8589" s="205">
        <v>1339</v>
      </c>
      <c r="G8589" s="205">
        <v>1909</v>
      </c>
      <c r="H8589">
        <f t="shared" si="148"/>
        <v>2015</v>
      </c>
    </row>
    <row r="8590" spans="1:8" x14ac:dyDescent="0.3">
      <c r="A8590" s="203">
        <v>42111</v>
      </c>
      <c r="B8590" s="204" t="s">
        <v>717</v>
      </c>
      <c r="C8590" s="204" t="s">
        <v>718</v>
      </c>
      <c r="D8590" s="204" t="s">
        <v>96</v>
      </c>
      <c r="E8590" s="204" t="s">
        <v>721</v>
      </c>
      <c r="F8590" s="205">
        <v>792</v>
      </c>
      <c r="G8590" s="205">
        <v>805</v>
      </c>
      <c r="H8590">
        <f t="shared" si="148"/>
        <v>2015</v>
      </c>
    </row>
    <row r="8591" spans="1:8" x14ac:dyDescent="0.3">
      <c r="A8591" s="203">
        <v>42111</v>
      </c>
      <c r="B8591" s="204" t="s">
        <v>717</v>
      </c>
      <c r="C8591" s="204" t="s">
        <v>719</v>
      </c>
      <c r="D8591" s="204" t="s">
        <v>96</v>
      </c>
      <c r="E8591" s="204" t="s">
        <v>721</v>
      </c>
      <c r="F8591" s="205">
        <v>558</v>
      </c>
      <c r="G8591" s="205">
        <v>1059</v>
      </c>
      <c r="H8591">
        <f t="shared" si="148"/>
        <v>2015</v>
      </c>
    </row>
    <row r="8592" spans="1:8" x14ac:dyDescent="0.3">
      <c r="A8592" s="203">
        <v>42111</v>
      </c>
      <c r="B8592" s="204" t="s">
        <v>720</v>
      </c>
      <c r="C8592" s="204" t="s">
        <v>720</v>
      </c>
      <c r="D8592" s="204" t="s">
        <v>96</v>
      </c>
      <c r="E8592" s="204" t="s">
        <v>712</v>
      </c>
      <c r="F8592" s="205">
        <v>414</v>
      </c>
      <c r="G8592" s="205">
        <v>665</v>
      </c>
      <c r="H8592">
        <f t="shared" si="148"/>
        <v>2015</v>
      </c>
    </row>
    <row r="8593" spans="1:8" x14ac:dyDescent="0.3">
      <c r="A8593" s="203">
        <v>42111</v>
      </c>
      <c r="B8593" s="204" t="s">
        <v>720</v>
      </c>
      <c r="C8593" s="204" t="s">
        <v>720</v>
      </c>
      <c r="D8593" s="204" t="s">
        <v>96</v>
      </c>
      <c r="E8593" s="204" t="s">
        <v>721</v>
      </c>
      <c r="F8593" s="205">
        <v>56</v>
      </c>
      <c r="G8593" s="205">
        <v>869</v>
      </c>
      <c r="H8593">
        <f t="shared" si="148"/>
        <v>2015</v>
      </c>
    </row>
    <row r="8594" spans="1:8" x14ac:dyDescent="0.3">
      <c r="A8594" s="203">
        <v>42118</v>
      </c>
      <c r="B8594" s="204" t="s">
        <v>134</v>
      </c>
      <c r="C8594" s="204" t="s">
        <v>134</v>
      </c>
      <c r="D8594" s="204" t="s">
        <v>711</v>
      </c>
      <c r="E8594" s="204" t="s">
        <v>712</v>
      </c>
      <c r="F8594" s="205">
        <v>5420</v>
      </c>
      <c r="G8594" s="205">
        <v>9654</v>
      </c>
      <c r="H8594">
        <f t="shared" si="148"/>
        <v>2015</v>
      </c>
    </row>
    <row r="8595" spans="1:8" x14ac:dyDescent="0.3">
      <c r="A8595" s="203">
        <v>42118</v>
      </c>
      <c r="B8595" s="204" t="s">
        <v>509</v>
      </c>
      <c r="C8595" s="204" t="s">
        <v>713</v>
      </c>
      <c r="D8595" s="204" t="s">
        <v>96</v>
      </c>
      <c r="E8595" s="204" t="s">
        <v>712</v>
      </c>
      <c r="F8595" s="205">
        <v>3313.0000000000005</v>
      </c>
      <c r="G8595" s="205">
        <v>2560.3000000000002</v>
      </c>
      <c r="H8595">
        <f t="shared" si="148"/>
        <v>2015</v>
      </c>
    </row>
    <row r="8596" spans="1:8" x14ac:dyDescent="0.3">
      <c r="A8596" s="203">
        <v>42118</v>
      </c>
      <c r="B8596" s="204" t="s">
        <v>509</v>
      </c>
      <c r="C8596" s="204" t="s">
        <v>714</v>
      </c>
      <c r="D8596" s="204" t="s">
        <v>96</v>
      </c>
      <c r="E8596" s="204" t="s">
        <v>712</v>
      </c>
      <c r="F8596" s="205">
        <v>246</v>
      </c>
      <c r="G8596" s="205">
        <v>322</v>
      </c>
      <c r="H8596">
        <f t="shared" si="148"/>
        <v>2015</v>
      </c>
    </row>
    <row r="8597" spans="1:8" x14ac:dyDescent="0.3">
      <c r="A8597" s="203">
        <v>42118</v>
      </c>
      <c r="B8597" s="204" t="s">
        <v>509</v>
      </c>
      <c r="C8597" s="204" t="s">
        <v>715</v>
      </c>
      <c r="D8597" s="204" t="s">
        <v>96</v>
      </c>
      <c r="E8597" s="204" t="s">
        <v>712</v>
      </c>
      <c r="F8597" s="205">
        <v>0</v>
      </c>
      <c r="G8597" s="205">
        <v>2652</v>
      </c>
      <c r="H8597">
        <f t="shared" si="148"/>
        <v>2015</v>
      </c>
    </row>
    <row r="8598" spans="1:8" x14ac:dyDescent="0.3">
      <c r="A8598" s="203">
        <v>42118</v>
      </c>
      <c r="B8598" s="204" t="s">
        <v>716</v>
      </c>
      <c r="C8598" s="204" t="s">
        <v>716</v>
      </c>
      <c r="D8598" s="204" t="s">
        <v>96</v>
      </c>
      <c r="E8598" s="204" t="s">
        <v>712</v>
      </c>
      <c r="F8598" s="205">
        <v>712</v>
      </c>
      <c r="G8598" s="205">
        <v>1743</v>
      </c>
      <c r="H8598">
        <f t="shared" si="148"/>
        <v>2015</v>
      </c>
    </row>
    <row r="8599" spans="1:8" x14ac:dyDescent="0.3">
      <c r="A8599" s="203">
        <v>42118</v>
      </c>
      <c r="B8599" s="204" t="s">
        <v>717</v>
      </c>
      <c r="C8599" s="204" t="s">
        <v>718</v>
      </c>
      <c r="D8599" s="204" t="s">
        <v>96</v>
      </c>
      <c r="E8599" s="204" t="s">
        <v>712</v>
      </c>
      <c r="F8599" s="205">
        <v>1086</v>
      </c>
      <c r="G8599" s="205">
        <v>1325</v>
      </c>
      <c r="H8599">
        <f t="shared" si="148"/>
        <v>2015</v>
      </c>
    </row>
    <row r="8600" spans="1:8" x14ac:dyDescent="0.3">
      <c r="A8600" s="203">
        <v>42118</v>
      </c>
      <c r="B8600" s="204" t="s">
        <v>717</v>
      </c>
      <c r="C8600" s="204" t="s">
        <v>719</v>
      </c>
      <c r="D8600" s="204" t="s">
        <v>96</v>
      </c>
      <c r="E8600" s="204" t="s">
        <v>712</v>
      </c>
      <c r="F8600" s="205">
        <v>345</v>
      </c>
      <c r="G8600" s="205">
        <v>526</v>
      </c>
      <c r="H8600">
        <f t="shared" si="148"/>
        <v>2015</v>
      </c>
    </row>
    <row r="8601" spans="1:8" x14ac:dyDescent="0.3">
      <c r="A8601" s="203">
        <v>42118</v>
      </c>
      <c r="B8601" s="204" t="s">
        <v>134</v>
      </c>
      <c r="C8601" s="204" t="s">
        <v>134</v>
      </c>
      <c r="D8601" s="204" t="s">
        <v>711</v>
      </c>
      <c r="E8601" s="204" t="s">
        <v>721</v>
      </c>
      <c r="F8601" s="205">
        <v>6515</v>
      </c>
      <c r="G8601" s="205">
        <v>6426</v>
      </c>
      <c r="H8601">
        <f t="shared" si="148"/>
        <v>2015</v>
      </c>
    </row>
    <row r="8602" spans="1:8" x14ac:dyDescent="0.3">
      <c r="A8602" s="203">
        <v>42118</v>
      </c>
      <c r="B8602" s="204" t="s">
        <v>509</v>
      </c>
      <c r="C8602" s="204" t="s">
        <v>713</v>
      </c>
      <c r="D8602" s="204" t="s">
        <v>96</v>
      </c>
      <c r="E8602" s="204" t="s">
        <v>721</v>
      </c>
      <c r="F8602" s="205">
        <v>3703.7000000000003</v>
      </c>
      <c r="G8602" s="205">
        <v>2678.5</v>
      </c>
      <c r="H8602">
        <f t="shared" si="148"/>
        <v>2015</v>
      </c>
    </row>
    <row r="8603" spans="1:8" x14ac:dyDescent="0.3">
      <c r="A8603" s="203">
        <v>42118</v>
      </c>
      <c r="B8603" s="204" t="s">
        <v>509</v>
      </c>
      <c r="C8603" s="204" t="s">
        <v>714</v>
      </c>
      <c r="D8603" s="204" t="s">
        <v>96</v>
      </c>
      <c r="E8603" s="204" t="s">
        <v>721</v>
      </c>
      <c r="F8603" s="205">
        <v>346</v>
      </c>
      <c r="G8603" s="205">
        <v>437</v>
      </c>
      <c r="H8603">
        <f t="shared" si="148"/>
        <v>2015</v>
      </c>
    </row>
    <row r="8604" spans="1:8" x14ac:dyDescent="0.3">
      <c r="A8604" s="203">
        <v>42118</v>
      </c>
      <c r="B8604" s="204" t="s">
        <v>509</v>
      </c>
      <c r="C8604" s="204" t="s">
        <v>715</v>
      </c>
      <c r="D8604" s="204" t="s">
        <v>96</v>
      </c>
      <c r="E8604" s="204" t="s">
        <v>721</v>
      </c>
      <c r="F8604" s="205">
        <v>0</v>
      </c>
      <c r="G8604" s="205">
        <v>3572</v>
      </c>
      <c r="H8604">
        <f t="shared" si="148"/>
        <v>2015</v>
      </c>
    </row>
    <row r="8605" spans="1:8" x14ac:dyDescent="0.3">
      <c r="A8605" s="203">
        <v>42118</v>
      </c>
      <c r="B8605" s="204" t="s">
        <v>716</v>
      </c>
      <c r="C8605" s="204" t="s">
        <v>716</v>
      </c>
      <c r="D8605" s="204" t="s">
        <v>96</v>
      </c>
      <c r="E8605" s="204" t="s">
        <v>721</v>
      </c>
      <c r="F8605" s="205">
        <v>1400</v>
      </c>
      <c r="G8605" s="205">
        <v>1926</v>
      </c>
      <c r="H8605">
        <f t="shared" si="148"/>
        <v>2015</v>
      </c>
    </row>
    <row r="8606" spans="1:8" x14ac:dyDescent="0.3">
      <c r="A8606" s="203">
        <v>42118</v>
      </c>
      <c r="B8606" s="204" t="s">
        <v>717</v>
      </c>
      <c r="C8606" s="204" t="s">
        <v>718</v>
      </c>
      <c r="D8606" s="204" t="s">
        <v>96</v>
      </c>
      <c r="E8606" s="204" t="s">
        <v>721</v>
      </c>
      <c r="F8606" s="205">
        <v>631</v>
      </c>
      <c r="G8606" s="205">
        <v>810</v>
      </c>
      <c r="H8606">
        <f t="shared" si="148"/>
        <v>2015</v>
      </c>
    </row>
    <row r="8607" spans="1:8" x14ac:dyDescent="0.3">
      <c r="A8607" s="203">
        <v>42118</v>
      </c>
      <c r="B8607" s="204" t="s">
        <v>717</v>
      </c>
      <c r="C8607" s="204" t="s">
        <v>719</v>
      </c>
      <c r="D8607" s="204" t="s">
        <v>96</v>
      </c>
      <c r="E8607" s="204" t="s">
        <v>721</v>
      </c>
      <c r="F8607" s="205">
        <v>694</v>
      </c>
      <c r="G8607" s="205">
        <v>1118</v>
      </c>
      <c r="H8607">
        <f t="shared" si="148"/>
        <v>2015</v>
      </c>
    </row>
    <row r="8608" spans="1:8" x14ac:dyDescent="0.3">
      <c r="A8608" s="203">
        <v>42118</v>
      </c>
      <c r="B8608" s="204" t="s">
        <v>720</v>
      </c>
      <c r="C8608" s="204" t="s">
        <v>720</v>
      </c>
      <c r="D8608" s="204" t="s">
        <v>96</v>
      </c>
      <c r="E8608" s="204" t="s">
        <v>712</v>
      </c>
      <c r="F8608" s="205">
        <v>287</v>
      </c>
      <c r="G8608" s="205">
        <v>703</v>
      </c>
      <c r="H8608">
        <f t="shared" si="148"/>
        <v>2015</v>
      </c>
    </row>
    <row r="8609" spans="1:8" x14ac:dyDescent="0.3">
      <c r="A8609" s="203">
        <v>42118</v>
      </c>
      <c r="B8609" s="204" t="s">
        <v>720</v>
      </c>
      <c r="C8609" s="204" t="s">
        <v>720</v>
      </c>
      <c r="D8609" s="204" t="s">
        <v>96</v>
      </c>
      <c r="E8609" s="204" t="s">
        <v>721</v>
      </c>
      <c r="F8609" s="205">
        <v>62</v>
      </c>
      <c r="G8609" s="205">
        <v>703</v>
      </c>
      <c r="H8609">
        <f t="shared" si="148"/>
        <v>2015</v>
      </c>
    </row>
    <row r="8610" spans="1:8" x14ac:dyDescent="0.3">
      <c r="A8610" s="203">
        <v>42125</v>
      </c>
      <c r="B8610" s="204" t="s">
        <v>134</v>
      </c>
      <c r="C8610" s="204" t="s">
        <v>134</v>
      </c>
      <c r="D8610" s="204" t="s">
        <v>711</v>
      </c>
      <c r="E8610" s="204" t="s">
        <v>712</v>
      </c>
      <c r="F8610" s="205">
        <v>5553</v>
      </c>
      <c r="G8610" s="205">
        <v>8480</v>
      </c>
      <c r="H8610">
        <f t="shared" si="148"/>
        <v>2015</v>
      </c>
    </row>
    <row r="8611" spans="1:8" x14ac:dyDescent="0.3">
      <c r="A8611" s="203">
        <v>42125</v>
      </c>
      <c r="B8611" s="204" t="s">
        <v>509</v>
      </c>
      <c r="C8611" s="204" t="s">
        <v>713</v>
      </c>
      <c r="D8611" s="204" t="s">
        <v>96</v>
      </c>
      <c r="E8611" s="204" t="s">
        <v>712</v>
      </c>
      <c r="F8611" s="205">
        <v>3212.9</v>
      </c>
      <c r="G8611" s="205">
        <v>2830.9</v>
      </c>
      <c r="H8611">
        <f t="shared" si="148"/>
        <v>2015</v>
      </c>
    </row>
    <row r="8612" spans="1:8" x14ac:dyDescent="0.3">
      <c r="A8612" s="203">
        <v>42125</v>
      </c>
      <c r="B8612" s="204" t="s">
        <v>509</v>
      </c>
      <c r="C8612" s="204" t="s">
        <v>714</v>
      </c>
      <c r="D8612" s="204" t="s">
        <v>96</v>
      </c>
      <c r="E8612" s="204" t="s">
        <v>712</v>
      </c>
      <c r="F8612" s="205">
        <v>233</v>
      </c>
      <c r="G8612" s="205">
        <v>374</v>
      </c>
      <c r="H8612">
        <f t="shared" si="148"/>
        <v>2015</v>
      </c>
    </row>
    <row r="8613" spans="1:8" x14ac:dyDescent="0.3">
      <c r="A8613" s="203">
        <v>42125</v>
      </c>
      <c r="B8613" s="204" t="s">
        <v>509</v>
      </c>
      <c r="C8613" s="204" t="s">
        <v>715</v>
      </c>
      <c r="D8613" s="204" t="s">
        <v>96</v>
      </c>
      <c r="E8613" s="204" t="s">
        <v>712</v>
      </c>
      <c r="F8613" s="205">
        <v>0</v>
      </c>
      <c r="G8613" s="205">
        <v>2366</v>
      </c>
      <c r="H8613">
        <f t="shared" si="148"/>
        <v>2015</v>
      </c>
    </row>
    <row r="8614" spans="1:8" x14ac:dyDescent="0.3">
      <c r="A8614" s="203">
        <v>42125</v>
      </c>
      <c r="B8614" s="204" t="s">
        <v>716</v>
      </c>
      <c r="C8614" s="204" t="s">
        <v>716</v>
      </c>
      <c r="D8614" s="204" t="s">
        <v>96</v>
      </c>
      <c r="E8614" s="204" t="s">
        <v>712</v>
      </c>
      <c r="F8614" s="205">
        <v>648</v>
      </c>
      <c r="G8614" s="205">
        <v>1773</v>
      </c>
      <c r="H8614">
        <f t="shared" si="148"/>
        <v>2015</v>
      </c>
    </row>
    <row r="8615" spans="1:8" x14ac:dyDescent="0.3">
      <c r="A8615" s="203">
        <v>42125</v>
      </c>
      <c r="B8615" s="204" t="s">
        <v>717</v>
      </c>
      <c r="C8615" s="204" t="s">
        <v>718</v>
      </c>
      <c r="D8615" s="204" t="s">
        <v>96</v>
      </c>
      <c r="E8615" s="204" t="s">
        <v>712</v>
      </c>
      <c r="F8615" s="205">
        <v>712</v>
      </c>
      <c r="G8615" s="205">
        <v>1046</v>
      </c>
      <c r="H8615">
        <f t="shared" si="148"/>
        <v>2015</v>
      </c>
    </row>
    <row r="8616" spans="1:8" x14ac:dyDescent="0.3">
      <c r="A8616" s="203">
        <v>42125</v>
      </c>
      <c r="B8616" s="204" t="s">
        <v>717</v>
      </c>
      <c r="C8616" s="204" t="s">
        <v>719</v>
      </c>
      <c r="D8616" s="204" t="s">
        <v>96</v>
      </c>
      <c r="E8616" s="204" t="s">
        <v>712</v>
      </c>
      <c r="F8616" s="205">
        <v>802</v>
      </c>
      <c r="G8616" s="205">
        <v>536</v>
      </c>
      <c r="H8616">
        <f t="shared" si="148"/>
        <v>2015</v>
      </c>
    </row>
    <row r="8617" spans="1:8" x14ac:dyDescent="0.3">
      <c r="A8617" s="203">
        <v>42125</v>
      </c>
      <c r="B8617" s="204" t="s">
        <v>134</v>
      </c>
      <c r="C8617" s="204" t="s">
        <v>134</v>
      </c>
      <c r="D8617" s="204" t="s">
        <v>711</v>
      </c>
      <c r="E8617" s="204" t="s">
        <v>721</v>
      </c>
      <c r="F8617" s="205">
        <v>6405</v>
      </c>
      <c r="G8617" s="205">
        <v>6086</v>
      </c>
      <c r="H8617">
        <f t="shared" si="148"/>
        <v>2015</v>
      </c>
    </row>
    <row r="8618" spans="1:8" x14ac:dyDescent="0.3">
      <c r="A8618" s="203">
        <v>42125</v>
      </c>
      <c r="B8618" s="204" t="s">
        <v>509</v>
      </c>
      <c r="C8618" s="204" t="s">
        <v>713</v>
      </c>
      <c r="D8618" s="204" t="s">
        <v>96</v>
      </c>
      <c r="E8618" s="204" t="s">
        <v>721</v>
      </c>
      <c r="F8618" s="205">
        <v>3397.9</v>
      </c>
      <c r="G8618" s="205">
        <v>2472.8000000000002</v>
      </c>
      <c r="H8618">
        <f t="shared" si="148"/>
        <v>2015</v>
      </c>
    </row>
    <row r="8619" spans="1:8" x14ac:dyDescent="0.3">
      <c r="A8619" s="203">
        <v>42125</v>
      </c>
      <c r="B8619" s="204" t="s">
        <v>509</v>
      </c>
      <c r="C8619" s="204" t="s">
        <v>714</v>
      </c>
      <c r="D8619" s="204" t="s">
        <v>96</v>
      </c>
      <c r="E8619" s="204" t="s">
        <v>721</v>
      </c>
      <c r="F8619" s="205">
        <v>478</v>
      </c>
      <c r="G8619" s="205">
        <v>513</v>
      </c>
      <c r="H8619">
        <f t="shared" si="148"/>
        <v>2015</v>
      </c>
    </row>
    <row r="8620" spans="1:8" x14ac:dyDescent="0.3">
      <c r="A8620" s="203">
        <v>42125</v>
      </c>
      <c r="B8620" s="204" t="s">
        <v>509</v>
      </c>
      <c r="C8620" s="204" t="s">
        <v>715</v>
      </c>
      <c r="D8620" s="204" t="s">
        <v>96</v>
      </c>
      <c r="E8620" s="204" t="s">
        <v>721</v>
      </c>
      <c r="F8620" s="205">
        <v>0</v>
      </c>
      <c r="G8620" s="205">
        <v>3693</v>
      </c>
      <c r="H8620">
        <f t="shared" si="148"/>
        <v>2015</v>
      </c>
    </row>
    <row r="8621" spans="1:8" x14ac:dyDescent="0.3">
      <c r="A8621" s="203">
        <v>42125</v>
      </c>
      <c r="B8621" s="204" t="s">
        <v>716</v>
      </c>
      <c r="C8621" s="204" t="s">
        <v>716</v>
      </c>
      <c r="D8621" s="204" t="s">
        <v>96</v>
      </c>
      <c r="E8621" s="204" t="s">
        <v>721</v>
      </c>
      <c r="F8621" s="205">
        <v>1438</v>
      </c>
      <c r="G8621" s="205">
        <v>1744</v>
      </c>
      <c r="H8621">
        <f t="shared" si="148"/>
        <v>2015</v>
      </c>
    </row>
    <row r="8622" spans="1:8" x14ac:dyDescent="0.3">
      <c r="A8622" s="203">
        <v>42125</v>
      </c>
      <c r="B8622" s="204" t="s">
        <v>717</v>
      </c>
      <c r="C8622" s="204" t="s">
        <v>718</v>
      </c>
      <c r="D8622" s="204" t="s">
        <v>96</v>
      </c>
      <c r="E8622" s="204" t="s">
        <v>721</v>
      </c>
      <c r="F8622" s="205">
        <v>769</v>
      </c>
      <c r="G8622" s="205">
        <v>902</v>
      </c>
      <c r="H8622">
        <f t="shared" si="148"/>
        <v>2015</v>
      </c>
    </row>
    <row r="8623" spans="1:8" x14ac:dyDescent="0.3">
      <c r="A8623" s="203">
        <v>42125</v>
      </c>
      <c r="B8623" s="204" t="s">
        <v>717</v>
      </c>
      <c r="C8623" s="204" t="s">
        <v>719</v>
      </c>
      <c r="D8623" s="204" t="s">
        <v>96</v>
      </c>
      <c r="E8623" s="204" t="s">
        <v>721</v>
      </c>
      <c r="F8623" s="205">
        <v>507</v>
      </c>
      <c r="G8623" s="205">
        <v>1145</v>
      </c>
      <c r="H8623">
        <f t="shared" si="148"/>
        <v>2015</v>
      </c>
    </row>
    <row r="8624" spans="1:8" x14ac:dyDescent="0.3">
      <c r="A8624" s="203">
        <v>42125</v>
      </c>
      <c r="B8624" s="204" t="s">
        <v>720</v>
      </c>
      <c r="C8624" s="204" t="s">
        <v>720</v>
      </c>
      <c r="D8624" s="204" t="s">
        <v>96</v>
      </c>
      <c r="E8624" s="204" t="s">
        <v>712</v>
      </c>
      <c r="F8624" s="205">
        <v>235</v>
      </c>
      <c r="G8624" s="205">
        <v>697</v>
      </c>
      <c r="H8624">
        <f t="shared" si="148"/>
        <v>2015</v>
      </c>
    </row>
    <row r="8625" spans="1:8" x14ac:dyDescent="0.3">
      <c r="A8625" s="203">
        <v>42125</v>
      </c>
      <c r="B8625" s="204" t="s">
        <v>720</v>
      </c>
      <c r="C8625" s="204" t="s">
        <v>720</v>
      </c>
      <c r="D8625" s="204" t="s">
        <v>96</v>
      </c>
      <c r="E8625" s="204" t="s">
        <v>721</v>
      </c>
      <c r="F8625" s="205">
        <v>157</v>
      </c>
      <c r="G8625" s="205">
        <v>770</v>
      </c>
      <c r="H8625">
        <f t="shared" si="148"/>
        <v>2015</v>
      </c>
    </row>
    <row r="8626" spans="1:8" x14ac:dyDescent="0.3">
      <c r="A8626" s="203">
        <v>42132</v>
      </c>
      <c r="B8626" s="204" t="s">
        <v>134</v>
      </c>
      <c r="C8626" s="204" t="s">
        <v>134</v>
      </c>
      <c r="D8626" s="204" t="s">
        <v>711</v>
      </c>
      <c r="E8626" s="204" t="s">
        <v>712</v>
      </c>
      <c r="F8626" s="205">
        <v>5930</v>
      </c>
      <c r="G8626" s="205">
        <v>8326</v>
      </c>
      <c r="H8626">
        <f t="shared" si="148"/>
        <v>2015</v>
      </c>
    </row>
    <row r="8627" spans="1:8" x14ac:dyDescent="0.3">
      <c r="A8627" s="203">
        <v>42132</v>
      </c>
      <c r="B8627" s="204" t="s">
        <v>509</v>
      </c>
      <c r="C8627" s="204" t="s">
        <v>713</v>
      </c>
      <c r="D8627" s="204" t="s">
        <v>96</v>
      </c>
      <c r="E8627" s="204" t="s">
        <v>712</v>
      </c>
      <c r="F8627" s="205">
        <v>2896.7000000000003</v>
      </c>
      <c r="G8627" s="205">
        <v>2781.5</v>
      </c>
      <c r="H8627">
        <f t="shared" si="148"/>
        <v>2015</v>
      </c>
    </row>
    <row r="8628" spans="1:8" x14ac:dyDescent="0.3">
      <c r="A8628" s="203">
        <v>42132</v>
      </c>
      <c r="B8628" s="204" t="s">
        <v>509</v>
      </c>
      <c r="C8628" s="204" t="s">
        <v>714</v>
      </c>
      <c r="D8628" s="204" t="s">
        <v>96</v>
      </c>
      <c r="E8628" s="204" t="s">
        <v>712</v>
      </c>
      <c r="F8628" s="205">
        <v>468</v>
      </c>
      <c r="G8628" s="205">
        <v>552</v>
      </c>
      <c r="H8628">
        <f t="shared" si="148"/>
        <v>2015</v>
      </c>
    </row>
    <row r="8629" spans="1:8" x14ac:dyDescent="0.3">
      <c r="A8629" s="203">
        <v>42132</v>
      </c>
      <c r="B8629" s="204" t="s">
        <v>509</v>
      </c>
      <c r="C8629" s="204" t="s">
        <v>715</v>
      </c>
      <c r="D8629" s="204" t="s">
        <v>96</v>
      </c>
      <c r="E8629" s="204" t="s">
        <v>712</v>
      </c>
      <c r="F8629" s="205">
        <v>0</v>
      </c>
      <c r="G8629" s="205">
        <v>2863</v>
      </c>
      <c r="H8629">
        <f t="shared" si="148"/>
        <v>2015</v>
      </c>
    </row>
    <row r="8630" spans="1:8" x14ac:dyDescent="0.3">
      <c r="A8630" s="203">
        <v>42132</v>
      </c>
      <c r="B8630" s="204" t="s">
        <v>716</v>
      </c>
      <c r="C8630" s="204" t="s">
        <v>716</v>
      </c>
      <c r="D8630" s="204" t="s">
        <v>96</v>
      </c>
      <c r="E8630" s="204" t="s">
        <v>712</v>
      </c>
      <c r="F8630" s="205">
        <v>791</v>
      </c>
      <c r="G8630" s="205">
        <v>1654</v>
      </c>
      <c r="H8630">
        <f t="shared" si="148"/>
        <v>2015</v>
      </c>
    </row>
    <row r="8631" spans="1:8" x14ac:dyDescent="0.3">
      <c r="A8631" s="203">
        <v>42132</v>
      </c>
      <c r="B8631" s="204" t="s">
        <v>717</v>
      </c>
      <c r="C8631" s="204" t="s">
        <v>718</v>
      </c>
      <c r="D8631" s="204" t="s">
        <v>96</v>
      </c>
      <c r="E8631" s="204" t="s">
        <v>712</v>
      </c>
      <c r="F8631" s="205">
        <v>1057</v>
      </c>
      <c r="G8631" s="205">
        <v>1133</v>
      </c>
      <c r="H8631">
        <f t="shared" si="148"/>
        <v>2015</v>
      </c>
    </row>
    <row r="8632" spans="1:8" x14ac:dyDescent="0.3">
      <c r="A8632" s="203">
        <v>42132</v>
      </c>
      <c r="B8632" s="204" t="s">
        <v>717</v>
      </c>
      <c r="C8632" s="204" t="s">
        <v>719</v>
      </c>
      <c r="D8632" s="204" t="s">
        <v>96</v>
      </c>
      <c r="E8632" s="204" t="s">
        <v>712</v>
      </c>
      <c r="F8632" s="205">
        <v>508</v>
      </c>
      <c r="G8632" s="205">
        <v>486</v>
      </c>
      <c r="H8632">
        <f t="shared" si="148"/>
        <v>2015</v>
      </c>
    </row>
    <row r="8633" spans="1:8" x14ac:dyDescent="0.3">
      <c r="A8633" s="203">
        <v>42132</v>
      </c>
      <c r="B8633" s="204" t="s">
        <v>134</v>
      </c>
      <c r="C8633" s="204" t="s">
        <v>134</v>
      </c>
      <c r="D8633" s="204" t="s">
        <v>711</v>
      </c>
      <c r="E8633" s="204" t="s">
        <v>721</v>
      </c>
      <c r="F8633" s="205">
        <v>6063</v>
      </c>
      <c r="G8633" s="205">
        <v>6237</v>
      </c>
      <c r="H8633">
        <f t="shared" si="148"/>
        <v>2015</v>
      </c>
    </row>
    <row r="8634" spans="1:8" x14ac:dyDescent="0.3">
      <c r="A8634" s="203">
        <v>42132</v>
      </c>
      <c r="B8634" s="204" t="s">
        <v>509</v>
      </c>
      <c r="C8634" s="204" t="s">
        <v>713</v>
      </c>
      <c r="D8634" s="204" t="s">
        <v>96</v>
      </c>
      <c r="E8634" s="204" t="s">
        <v>721</v>
      </c>
      <c r="F8634" s="205">
        <v>3411.1000000000004</v>
      </c>
      <c r="G8634" s="205">
        <v>2362.8000000000002</v>
      </c>
      <c r="H8634">
        <f t="shared" si="148"/>
        <v>2015</v>
      </c>
    </row>
    <row r="8635" spans="1:8" x14ac:dyDescent="0.3">
      <c r="A8635" s="203">
        <v>42132</v>
      </c>
      <c r="B8635" s="204" t="s">
        <v>509</v>
      </c>
      <c r="C8635" s="204" t="s">
        <v>714</v>
      </c>
      <c r="D8635" s="204" t="s">
        <v>96</v>
      </c>
      <c r="E8635" s="204" t="s">
        <v>721</v>
      </c>
      <c r="F8635" s="205">
        <v>492</v>
      </c>
      <c r="G8635" s="205">
        <v>539</v>
      </c>
      <c r="H8635">
        <f t="shared" si="148"/>
        <v>2015</v>
      </c>
    </row>
    <row r="8636" spans="1:8" x14ac:dyDescent="0.3">
      <c r="A8636" s="203">
        <v>42132</v>
      </c>
      <c r="B8636" s="204" t="s">
        <v>509</v>
      </c>
      <c r="C8636" s="204" t="s">
        <v>715</v>
      </c>
      <c r="D8636" s="204" t="s">
        <v>96</v>
      </c>
      <c r="E8636" s="204" t="s">
        <v>721</v>
      </c>
      <c r="F8636" s="205">
        <v>0</v>
      </c>
      <c r="G8636" s="205">
        <v>3716</v>
      </c>
      <c r="H8636">
        <f t="shared" si="148"/>
        <v>2015</v>
      </c>
    </row>
    <row r="8637" spans="1:8" x14ac:dyDescent="0.3">
      <c r="A8637" s="203">
        <v>42132</v>
      </c>
      <c r="B8637" s="204" t="s">
        <v>716</v>
      </c>
      <c r="C8637" s="204" t="s">
        <v>716</v>
      </c>
      <c r="D8637" s="204" t="s">
        <v>96</v>
      </c>
      <c r="E8637" s="204" t="s">
        <v>721</v>
      </c>
      <c r="F8637" s="205">
        <v>1277</v>
      </c>
      <c r="G8637" s="205">
        <v>1778</v>
      </c>
      <c r="H8637">
        <f t="shared" si="148"/>
        <v>2015</v>
      </c>
    </row>
    <row r="8638" spans="1:8" x14ac:dyDescent="0.3">
      <c r="A8638" s="203">
        <v>42132</v>
      </c>
      <c r="B8638" s="204" t="s">
        <v>717</v>
      </c>
      <c r="C8638" s="204" t="s">
        <v>718</v>
      </c>
      <c r="D8638" s="204" t="s">
        <v>96</v>
      </c>
      <c r="E8638" s="204" t="s">
        <v>721</v>
      </c>
      <c r="F8638" s="205">
        <v>656</v>
      </c>
      <c r="G8638" s="205">
        <v>785</v>
      </c>
      <c r="H8638">
        <f t="shared" si="148"/>
        <v>2015</v>
      </c>
    </row>
    <row r="8639" spans="1:8" x14ac:dyDescent="0.3">
      <c r="A8639" s="203">
        <v>42132</v>
      </c>
      <c r="B8639" s="204" t="s">
        <v>717</v>
      </c>
      <c r="C8639" s="204" t="s">
        <v>719</v>
      </c>
      <c r="D8639" s="204" t="s">
        <v>96</v>
      </c>
      <c r="E8639" s="204" t="s">
        <v>721</v>
      </c>
      <c r="F8639" s="205">
        <v>483</v>
      </c>
      <c r="G8639" s="205">
        <v>1228</v>
      </c>
      <c r="H8639">
        <f t="shared" si="148"/>
        <v>2015</v>
      </c>
    </row>
    <row r="8640" spans="1:8" x14ac:dyDescent="0.3">
      <c r="A8640" s="203">
        <v>42132</v>
      </c>
      <c r="B8640" s="204" t="s">
        <v>720</v>
      </c>
      <c r="C8640" s="204" t="s">
        <v>720</v>
      </c>
      <c r="D8640" s="204" t="s">
        <v>96</v>
      </c>
      <c r="E8640" s="204" t="s">
        <v>712</v>
      </c>
      <c r="F8640" s="205">
        <v>320</v>
      </c>
      <c r="G8640" s="205">
        <v>699</v>
      </c>
      <c r="H8640">
        <f t="shared" si="148"/>
        <v>2015</v>
      </c>
    </row>
    <row r="8641" spans="1:8" x14ac:dyDescent="0.3">
      <c r="A8641" s="203">
        <v>42132</v>
      </c>
      <c r="B8641" s="204" t="s">
        <v>720</v>
      </c>
      <c r="C8641" s="204" t="s">
        <v>720</v>
      </c>
      <c r="D8641" s="204" t="s">
        <v>96</v>
      </c>
      <c r="E8641" s="204" t="s">
        <v>721</v>
      </c>
      <c r="F8641" s="205">
        <v>278</v>
      </c>
      <c r="G8641" s="205">
        <v>758</v>
      </c>
      <c r="H8641">
        <f t="shared" si="148"/>
        <v>2015</v>
      </c>
    </row>
    <row r="8642" spans="1:8" x14ac:dyDescent="0.3">
      <c r="A8642" s="203">
        <v>42139</v>
      </c>
      <c r="B8642" s="204" t="s">
        <v>134</v>
      </c>
      <c r="C8642" s="204" t="s">
        <v>134</v>
      </c>
      <c r="D8642" s="204" t="s">
        <v>711</v>
      </c>
      <c r="E8642" s="204" t="s">
        <v>712</v>
      </c>
      <c r="F8642" s="205">
        <v>6074</v>
      </c>
      <c r="G8642" s="205">
        <v>7924</v>
      </c>
      <c r="H8642">
        <f t="shared" si="148"/>
        <v>2015</v>
      </c>
    </row>
    <row r="8643" spans="1:8" x14ac:dyDescent="0.3">
      <c r="A8643" s="203">
        <v>42139</v>
      </c>
      <c r="B8643" s="204" t="s">
        <v>509</v>
      </c>
      <c r="C8643" s="204" t="s">
        <v>713</v>
      </c>
      <c r="D8643" s="204" t="s">
        <v>96</v>
      </c>
      <c r="E8643" s="204" t="s">
        <v>712</v>
      </c>
      <c r="F8643" s="205">
        <v>3489.0000000000005</v>
      </c>
      <c r="G8643" s="205">
        <v>3052.1000000000004</v>
      </c>
      <c r="H8643">
        <f t="shared" ref="H8643:H8706" si="149">YEAR(A8643)</f>
        <v>2015</v>
      </c>
    </row>
    <row r="8644" spans="1:8" x14ac:dyDescent="0.3">
      <c r="A8644" s="203">
        <v>42139</v>
      </c>
      <c r="B8644" s="204" t="s">
        <v>509</v>
      </c>
      <c r="C8644" s="204" t="s">
        <v>714</v>
      </c>
      <c r="D8644" s="204" t="s">
        <v>96</v>
      </c>
      <c r="E8644" s="204" t="s">
        <v>712</v>
      </c>
      <c r="F8644" s="205">
        <v>114</v>
      </c>
      <c r="G8644" s="205">
        <v>313</v>
      </c>
      <c r="H8644">
        <f t="shared" si="149"/>
        <v>2015</v>
      </c>
    </row>
    <row r="8645" spans="1:8" x14ac:dyDescent="0.3">
      <c r="A8645" s="203">
        <v>42139</v>
      </c>
      <c r="B8645" s="204" t="s">
        <v>509</v>
      </c>
      <c r="C8645" s="204" t="s">
        <v>715</v>
      </c>
      <c r="D8645" s="204" t="s">
        <v>96</v>
      </c>
      <c r="E8645" s="204" t="s">
        <v>712</v>
      </c>
      <c r="F8645" s="205">
        <v>0</v>
      </c>
      <c r="G8645" s="205">
        <v>2774</v>
      </c>
      <c r="H8645">
        <f t="shared" si="149"/>
        <v>2015</v>
      </c>
    </row>
    <row r="8646" spans="1:8" x14ac:dyDescent="0.3">
      <c r="A8646" s="203">
        <v>42139</v>
      </c>
      <c r="B8646" s="204" t="s">
        <v>716</v>
      </c>
      <c r="C8646" s="204" t="s">
        <v>716</v>
      </c>
      <c r="D8646" s="204" t="s">
        <v>96</v>
      </c>
      <c r="E8646" s="204" t="s">
        <v>712</v>
      </c>
      <c r="F8646" s="205">
        <v>799</v>
      </c>
      <c r="G8646" s="205">
        <v>1545</v>
      </c>
      <c r="H8646">
        <f t="shared" si="149"/>
        <v>2015</v>
      </c>
    </row>
    <row r="8647" spans="1:8" x14ac:dyDescent="0.3">
      <c r="A8647" s="203">
        <v>42139</v>
      </c>
      <c r="B8647" s="204" t="s">
        <v>717</v>
      </c>
      <c r="C8647" s="204" t="s">
        <v>718</v>
      </c>
      <c r="D8647" s="204" t="s">
        <v>96</v>
      </c>
      <c r="E8647" s="204" t="s">
        <v>712</v>
      </c>
      <c r="F8647" s="205">
        <v>914</v>
      </c>
      <c r="G8647" s="205">
        <v>1215</v>
      </c>
      <c r="H8647">
        <f t="shared" si="149"/>
        <v>2015</v>
      </c>
    </row>
    <row r="8648" spans="1:8" x14ac:dyDescent="0.3">
      <c r="A8648" s="203">
        <v>42139</v>
      </c>
      <c r="B8648" s="204" t="s">
        <v>717</v>
      </c>
      <c r="C8648" s="204" t="s">
        <v>719</v>
      </c>
      <c r="D8648" s="204" t="s">
        <v>96</v>
      </c>
      <c r="E8648" s="204" t="s">
        <v>712</v>
      </c>
      <c r="F8648" s="205">
        <v>644</v>
      </c>
      <c r="G8648" s="205">
        <v>448</v>
      </c>
      <c r="H8648">
        <f t="shared" si="149"/>
        <v>2015</v>
      </c>
    </row>
    <row r="8649" spans="1:8" x14ac:dyDescent="0.3">
      <c r="A8649" s="203">
        <v>42139</v>
      </c>
      <c r="B8649" s="204" t="s">
        <v>134</v>
      </c>
      <c r="C8649" s="204" t="s">
        <v>134</v>
      </c>
      <c r="D8649" s="204" t="s">
        <v>711</v>
      </c>
      <c r="E8649" s="204" t="s">
        <v>721</v>
      </c>
      <c r="F8649" s="205">
        <v>5778</v>
      </c>
      <c r="G8649" s="205">
        <v>5557</v>
      </c>
      <c r="H8649">
        <f t="shared" si="149"/>
        <v>2015</v>
      </c>
    </row>
    <row r="8650" spans="1:8" x14ac:dyDescent="0.3">
      <c r="A8650" s="203">
        <v>42139</v>
      </c>
      <c r="B8650" s="204" t="s">
        <v>509</v>
      </c>
      <c r="C8650" s="204" t="s">
        <v>713</v>
      </c>
      <c r="D8650" s="204" t="s">
        <v>96</v>
      </c>
      <c r="E8650" s="204" t="s">
        <v>721</v>
      </c>
      <c r="F8650" s="205">
        <v>3108.6000000000004</v>
      </c>
      <c r="G8650" s="205">
        <v>2271.5</v>
      </c>
      <c r="H8650">
        <f t="shared" si="149"/>
        <v>2015</v>
      </c>
    </row>
    <row r="8651" spans="1:8" x14ac:dyDescent="0.3">
      <c r="A8651" s="203">
        <v>42139</v>
      </c>
      <c r="B8651" s="204" t="s">
        <v>509</v>
      </c>
      <c r="C8651" s="204" t="s">
        <v>714</v>
      </c>
      <c r="D8651" s="204" t="s">
        <v>96</v>
      </c>
      <c r="E8651" s="204" t="s">
        <v>721</v>
      </c>
      <c r="F8651" s="205">
        <v>480</v>
      </c>
      <c r="G8651" s="205">
        <v>438</v>
      </c>
      <c r="H8651">
        <f t="shared" si="149"/>
        <v>2015</v>
      </c>
    </row>
    <row r="8652" spans="1:8" x14ac:dyDescent="0.3">
      <c r="A8652" s="203">
        <v>42139</v>
      </c>
      <c r="B8652" s="204" t="s">
        <v>509</v>
      </c>
      <c r="C8652" s="204" t="s">
        <v>715</v>
      </c>
      <c r="D8652" s="204" t="s">
        <v>96</v>
      </c>
      <c r="E8652" s="204" t="s">
        <v>721</v>
      </c>
      <c r="F8652" s="205">
        <v>0</v>
      </c>
      <c r="G8652" s="205">
        <v>3618</v>
      </c>
      <c r="H8652">
        <f t="shared" si="149"/>
        <v>2015</v>
      </c>
    </row>
    <row r="8653" spans="1:8" x14ac:dyDescent="0.3">
      <c r="A8653" s="203">
        <v>42139</v>
      </c>
      <c r="B8653" s="204" t="s">
        <v>716</v>
      </c>
      <c r="C8653" s="204" t="s">
        <v>716</v>
      </c>
      <c r="D8653" s="204" t="s">
        <v>96</v>
      </c>
      <c r="E8653" s="204" t="s">
        <v>721</v>
      </c>
      <c r="F8653" s="205">
        <v>990</v>
      </c>
      <c r="G8653" s="205">
        <v>1729</v>
      </c>
      <c r="H8653">
        <f t="shared" si="149"/>
        <v>2015</v>
      </c>
    </row>
    <row r="8654" spans="1:8" x14ac:dyDescent="0.3">
      <c r="A8654" s="203">
        <v>42139</v>
      </c>
      <c r="B8654" s="204" t="s">
        <v>717</v>
      </c>
      <c r="C8654" s="204" t="s">
        <v>718</v>
      </c>
      <c r="D8654" s="204" t="s">
        <v>96</v>
      </c>
      <c r="E8654" s="204" t="s">
        <v>721</v>
      </c>
      <c r="F8654" s="205">
        <v>734</v>
      </c>
      <c r="G8654" s="205">
        <v>727</v>
      </c>
      <c r="H8654">
        <f t="shared" si="149"/>
        <v>2015</v>
      </c>
    </row>
    <row r="8655" spans="1:8" x14ac:dyDescent="0.3">
      <c r="A8655" s="203">
        <v>42139</v>
      </c>
      <c r="B8655" s="204" t="s">
        <v>717</v>
      </c>
      <c r="C8655" s="204" t="s">
        <v>719</v>
      </c>
      <c r="D8655" s="204" t="s">
        <v>96</v>
      </c>
      <c r="E8655" s="204" t="s">
        <v>721</v>
      </c>
      <c r="F8655" s="205">
        <v>419</v>
      </c>
      <c r="G8655" s="205">
        <v>1254</v>
      </c>
      <c r="H8655">
        <f t="shared" si="149"/>
        <v>2015</v>
      </c>
    </row>
    <row r="8656" spans="1:8" x14ac:dyDescent="0.3">
      <c r="A8656" s="203">
        <v>42139</v>
      </c>
      <c r="B8656" s="204" t="s">
        <v>720</v>
      </c>
      <c r="C8656" s="204" t="s">
        <v>720</v>
      </c>
      <c r="D8656" s="204" t="s">
        <v>96</v>
      </c>
      <c r="E8656" s="204" t="s">
        <v>712</v>
      </c>
      <c r="F8656" s="205">
        <v>213</v>
      </c>
      <c r="G8656" s="205">
        <v>679</v>
      </c>
      <c r="H8656">
        <f t="shared" si="149"/>
        <v>2015</v>
      </c>
    </row>
    <row r="8657" spans="1:8" x14ac:dyDescent="0.3">
      <c r="A8657" s="203">
        <v>42139</v>
      </c>
      <c r="B8657" s="204" t="s">
        <v>720</v>
      </c>
      <c r="C8657" s="204" t="s">
        <v>720</v>
      </c>
      <c r="D8657" s="204" t="s">
        <v>96</v>
      </c>
      <c r="E8657" s="204" t="s">
        <v>721</v>
      </c>
      <c r="F8657" s="205">
        <v>263</v>
      </c>
      <c r="G8657" s="205">
        <v>816</v>
      </c>
      <c r="H8657">
        <f t="shared" si="149"/>
        <v>2015</v>
      </c>
    </row>
    <row r="8658" spans="1:8" x14ac:dyDescent="0.3">
      <c r="A8658" s="203">
        <v>42146</v>
      </c>
      <c r="B8658" s="204" t="s">
        <v>134</v>
      </c>
      <c r="C8658" s="204" t="s">
        <v>134</v>
      </c>
      <c r="D8658" s="204" t="s">
        <v>711</v>
      </c>
      <c r="E8658" s="204" t="s">
        <v>712</v>
      </c>
      <c r="F8658" s="205">
        <v>6046</v>
      </c>
      <c r="G8658" s="205">
        <v>7797</v>
      </c>
      <c r="H8658">
        <f t="shared" si="149"/>
        <v>2015</v>
      </c>
    </row>
    <row r="8659" spans="1:8" x14ac:dyDescent="0.3">
      <c r="A8659" s="203">
        <v>42146</v>
      </c>
      <c r="B8659" s="204" t="s">
        <v>509</v>
      </c>
      <c r="C8659" s="204" t="s">
        <v>713</v>
      </c>
      <c r="D8659" s="204" t="s">
        <v>96</v>
      </c>
      <c r="E8659" s="204" t="s">
        <v>712</v>
      </c>
      <c r="F8659" s="205">
        <v>3313.6000000000004</v>
      </c>
      <c r="G8659" s="205">
        <v>2886.0000000000005</v>
      </c>
      <c r="H8659">
        <f t="shared" si="149"/>
        <v>2015</v>
      </c>
    </row>
    <row r="8660" spans="1:8" x14ac:dyDescent="0.3">
      <c r="A8660" s="203">
        <v>42146</v>
      </c>
      <c r="B8660" s="204" t="s">
        <v>509</v>
      </c>
      <c r="C8660" s="204" t="s">
        <v>714</v>
      </c>
      <c r="D8660" s="204" t="s">
        <v>96</v>
      </c>
      <c r="E8660" s="204" t="s">
        <v>712</v>
      </c>
      <c r="F8660" s="205">
        <v>295</v>
      </c>
      <c r="G8660" s="205">
        <v>412</v>
      </c>
      <c r="H8660">
        <f t="shared" si="149"/>
        <v>2015</v>
      </c>
    </row>
    <row r="8661" spans="1:8" x14ac:dyDescent="0.3">
      <c r="A8661" s="203">
        <v>42146</v>
      </c>
      <c r="B8661" s="204" t="s">
        <v>509</v>
      </c>
      <c r="C8661" s="204" t="s">
        <v>715</v>
      </c>
      <c r="D8661" s="204" t="s">
        <v>96</v>
      </c>
      <c r="E8661" s="204" t="s">
        <v>712</v>
      </c>
      <c r="F8661" s="205">
        <v>0</v>
      </c>
      <c r="G8661" s="205">
        <v>2624</v>
      </c>
      <c r="H8661">
        <f t="shared" si="149"/>
        <v>2015</v>
      </c>
    </row>
    <row r="8662" spans="1:8" x14ac:dyDescent="0.3">
      <c r="A8662" s="203">
        <v>42146</v>
      </c>
      <c r="B8662" s="204" t="s">
        <v>716</v>
      </c>
      <c r="C8662" s="204" t="s">
        <v>716</v>
      </c>
      <c r="D8662" s="204" t="s">
        <v>96</v>
      </c>
      <c r="E8662" s="204" t="s">
        <v>712</v>
      </c>
      <c r="F8662" s="205">
        <v>795</v>
      </c>
      <c r="G8662" s="205">
        <v>1664</v>
      </c>
      <c r="H8662">
        <f t="shared" si="149"/>
        <v>2015</v>
      </c>
    </row>
    <row r="8663" spans="1:8" x14ac:dyDescent="0.3">
      <c r="A8663" s="203">
        <v>42146</v>
      </c>
      <c r="B8663" s="204" t="s">
        <v>717</v>
      </c>
      <c r="C8663" s="204" t="s">
        <v>718</v>
      </c>
      <c r="D8663" s="204" t="s">
        <v>96</v>
      </c>
      <c r="E8663" s="204" t="s">
        <v>712</v>
      </c>
      <c r="F8663" s="205">
        <v>851</v>
      </c>
      <c r="G8663" s="205">
        <v>1119</v>
      </c>
      <c r="H8663">
        <f t="shared" si="149"/>
        <v>2015</v>
      </c>
    </row>
    <row r="8664" spans="1:8" x14ac:dyDescent="0.3">
      <c r="A8664" s="203">
        <v>42146</v>
      </c>
      <c r="B8664" s="204" t="s">
        <v>717</v>
      </c>
      <c r="C8664" s="204" t="s">
        <v>719</v>
      </c>
      <c r="D8664" s="204" t="s">
        <v>96</v>
      </c>
      <c r="E8664" s="204" t="s">
        <v>712</v>
      </c>
      <c r="F8664" s="205">
        <v>705</v>
      </c>
      <c r="G8664" s="205">
        <v>638</v>
      </c>
      <c r="H8664">
        <f t="shared" si="149"/>
        <v>2015</v>
      </c>
    </row>
    <row r="8665" spans="1:8" x14ac:dyDescent="0.3">
      <c r="A8665" s="203">
        <v>42146</v>
      </c>
      <c r="B8665" s="204" t="s">
        <v>134</v>
      </c>
      <c r="C8665" s="204" t="s">
        <v>134</v>
      </c>
      <c r="D8665" s="204" t="s">
        <v>711</v>
      </c>
      <c r="E8665" s="204" t="s">
        <v>721</v>
      </c>
      <c r="F8665" s="205">
        <v>5738</v>
      </c>
      <c r="G8665" s="205">
        <v>5386</v>
      </c>
      <c r="H8665">
        <f t="shared" si="149"/>
        <v>2015</v>
      </c>
    </row>
    <row r="8666" spans="1:8" x14ac:dyDescent="0.3">
      <c r="A8666" s="203">
        <v>42146</v>
      </c>
      <c r="B8666" s="204" t="s">
        <v>509</v>
      </c>
      <c r="C8666" s="204" t="s">
        <v>713</v>
      </c>
      <c r="D8666" s="204" t="s">
        <v>96</v>
      </c>
      <c r="E8666" s="204" t="s">
        <v>721</v>
      </c>
      <c r="F8666" s="205">
        <v>3238.4</v>
      </c>
      <c r="G8666" s="205">
        <v>2192.3000000000002</v>
      </c>
      <c r="H8666">
        <f t="shared" si="149"/>
        <v>2015</v>
      </c>
    </row>
    <row r="8667" spans="1:8" x14ac:dyDescent="0.3">
      <c r="A8667" s="203">
        <v>42146</v>
      </c>
      <c r="B8667" s="204" t="s">
        <v>509</v>
      </c>
      <c r="C8667" s="204" t="s">
        <v>714</v>
      </c>
      <c r="D8667" s="204" t="s">
        <v>96</v>
      </c>
      <c r="E8667" s="204" t="s">
        <v>721</v>
      </c>
      <c r="F8667" s="205">
        <v>557</v>
      </c>
      <c r="G8667" s="205">
        <v>464</v>
      </c>
      <c r="H8667">
        <f t="shared" si="149"/>
        <v>2015</v>
      </c>
    </row>
    <row r="8668" spans="1:8" x14ac:dyDescent="0.3">
      <c r="A8668" s="203">
        <v>42146</v>
      </c>
      <c r="B8668" s="204" t="s">
        <v>509</v>
      </c>
      <c r="C8668" s="204" t="s">
        <v>715</v>
      </c>
      <c r="D8668" s="204" t="s">
        <v>96</v>
      </c>
      <c r="E8668" s="204" t="s">
        <v>721</v>
      </c>
      <c r="F8668" s="205">
        <v>0</v>
      </c>
      <c r="G8668" s="205">
        <v>3730</v>
      </c>
      <c r="H8668">
        <f t="shared" si="149"/>
        <v>2015</v>
      </c>
    </row>
    <row r="8669" spans="1:8" x14ac:dyDescent="0.3">
      <c r="A8669" s="203">
        <v>42146</v>
      </c>
      <c r="B8669" s="204" t="s">
        <v>716</v>
      </c>
      <c r="C8669" s="204" t="s">
        <v>716</v>
      </c>
      <c r="D8669" s="204" t="s">
        <v>96</v>
      </c>
      <c r="E8669" s="204" t="s">
        <v>721</v>
      </c>
      <c r="F8669" s="205">
        <v>913</v>
      </c>
      <c r="G8669" s="205">
        <v>1672</v>
      </c>
      <c r="H8669">
        <f t="shared" si="149"/>
        <v>2015</v>
      </c>
    </row>
    <row r="8670" spans="1:8" x14ac:dyDescent="0.3">
      <c r="A8670" s="203">
        <v>42146</v>
      </c>
      <c r="B8670" s="204" t="s">
        <v>717</v>
      </c>
      <c r="C8670" s="204" t="s">
        <v>718</v>
      </c>
      <c r="D8670" s="204" t="s">
        <v>96</v>
      </c>
      <c r="E8670" s="204" t="s">
        <v>721</v>
      </c>
      <c r="F8670" s="205">
        <v>631</v>
      </c>
      <c r="G8670" s="205">
        <v>850</v>
      </c>
      <c r="H8670">
        <f t="shared" si="149"/>
        <v>2015</v>
      </c>
    </row>
    <row r="8671" spans="1:8" x14ac:dyDescent="0.3">
      <c r="A8671" s="203">
        <v>42146</v>
      </c>
      <c r="B8671" s="204" t="s">
        <v>717</v>
      </c>
      <c r="C8671" s="204" t="s">
        <v>719</v>
      </c>
      <c r="D8671" s="204" t="s">
        <v>96</v>
      </c>
      <c r="E8671" s="204" t="s">
        <v>721</v>
      </c>
      <c r="F8671" s="205">
        <v>522</v>
      </c>
      <c r="G8671" s="205">
        <v>1339</v>
      </c>
      <c r="H8671">
        <f t="shared" si="149"/>
        <v>2015</v>
      </c>
    </row>
    <row r="8672" spans="1:8" x14ac:dyDescent="0.3">
      <c r="A8672" s="203">
        <v>42146</v>
      </c>
      <c r="B8672" s="204" t="s">
        <v>720</v>
      </c>
      <c r="C8672" s="204" t="s">
        <v>720</v>
      </c>
      <c r="D8672" s="204" t="s">
        <v>96</v>
      </c>
      <c r="E8672" s="204" t="s">
        <v>712</v>
      </c>
      <c r="F8672" s="205">
        <v>271</v>
      </c>
      <c r="G8672" s="205">
        <v>882</v>
      </c>
      <c r="H8672">
        <f t="shared" si="149"/>
        <v>2015</v>
      </c>
    </row>
    <row r="8673" spans="1:8" x14ac:dyDescent="0.3">
      <c r="A8673" s="203">
        <v>42146</v>
      </c>
      <c r="B8673" s="204" t="s">
        <v>720</v>
      </c>
      <c r="C8673" s="204" t="s">
        <v>720</v>
      </c>
      <c r="D8673" s="204" t="s">
        <v>96</v>
      </c>
      <c r="E8673" s="204" t="s">
        <v>721</v>
      </c>
      <c r="F8673" s="205">
        <v>-19</v>
      </c>
      <c r="G8673" s="205">
        <v>830</v>
      </c>
      <c r="H8673">
        <f t="shared" si="149"/>
        <v>2015</v>
      </c>
    </row>
    <row r="8674" spans="1:8" x14ac:dyDescent="0.3">
      <c r="A8674" s="203">
        <v>42153</v>
      </c>
      <c r="B8674" s="204" t="s">
        <v>134</v>
      </c>
      <c r="C8674" s="204" t="s">
        <v>134</v>
      </c>
      <c r="D8674" s="204" t="s">
        <v>711</v>
      </c>
      <c r="E8674" s="204" t="s">
        <v>712</v>
      </c>
      <c r="F8674" s="205">
        <v>5800</v>
      </c>
      <c r="G8674" s="205">
        <v>7565</v>
      </c>
      <c r="H8674">
        <f t="shared" si="149"/>
        <v>2015</v>
      </c>
    </row>
    <row r="8675" spans="1:8" x14ac:dyDescent="0.3">
      <c r="A8675" s="203">
        <v>42153</v>
      </c>
      <c r="B8675" s="204" t="s">
        <v>509</v>
      </c>
      <c r="C8675" s="204" t="s">
        <v>713</v>
      </c>
      <c r="D8675" s="204" t="s">
        <v>96</v>
      </c>
      <c r="E8675" s="204" t="s">
        <v>712</v>
      </c>
      <c r="F8675" s="205">
        <v>3289.4</v>
      </c>
      <c r="G8675" s="205">
        <v>2529.6000000000004</v>
      </c>
      <c r="H8675">
        <f t="shared" si="149"/>
        <v>2015</v>
      </c>
    </row>
    <row r="8676" spans="1:8" x14ac:dyDescent="0.3">
      <c r="A8676" s="203">
        <v>42153</v>
      </c>
      <c r="B8676" s="204" t="s">
        <v>509</v>
      </c>
      <c r="C8676" s="204" t="s">
        <v>714</v>
      </c>
      <c r="D8676" s="204" t="s">
        <v>96</v>
      </c>
      <c r="E8676" s="204" t="s">
        <v>712</v>
      </c>
      <c r="F8676" s="205">
        <v>294</v>
      </c>
      <c r="G8676" s="205">
        <v>538</v>
      </c>
      <c r="H8676">
        <f t="shared" si="149"/>
        <v>2015</v>
      </c>
    </row>
    <row r="8677" spans="1:8" x14ac:dyDescent="0.3">
      <c r="A8677" s="203">
        <v>42153</v>
      </c>
      <c r="B8677" s="204" t="s">
        <v>509</v>
      </c>
      <c r="C8677" s="204" t="s">
        <v>715</v>
      </c>
      <c r="D8677" s="204" t="s">
        <v>96</v>
      </c>
      <c r="E8677" s="204" t="s">
        <v>712</v>
      </c>
      <c r="F8677" s="205">
        <v>0</v>
      </c>
      <c r="G8677" s="205">
        <v>2548</v>
      </c>
      <c r="H8677">
        <f t="shared" si="149"/>
        <v>2015</v>
      </c>
    </row>
    <row r="8678" spans="1:8" x14ac:dyDescent="0.3">
      <c r="A8678" s="203">
        <v>42153</v>
      </c>
      <c r="B8678" s="204" t="s">
        <v>716</v>
      </c>
      <c r="C8678" s="204" t="s">
        <v>716</v>
      </c>
      <c r="D8678" s="204" t="s">
        <v>96</v>
      </c>
      <c r="E8678" s="204" t="s">
        <v>712</v>
      </c>
      <c r="F8678" s="205">
        <v>825</v>
      </c>
      <c r="G8678" s="205">
        <v>1648</v>
      </c>
      <c r="H8678">
        <f t="shared" si="149"/>
        <v>2015</v>
      </c>
    </row>
    <row r="8679" spans="1:8" x14ac:dyDescent="0.3">
      <c r="A8679" s="203">
        <v>42153</v>
      </c>
      <c r="B8679" s="204" t="s">
        <v>717</v>
      </c>
      <c r="C8679" s="204" t="s">
        <v>718</v>
      </c>
      <c r="D8679" s="204" t="s">
        <v>96</v>
      </c>
      <c r="E8679" s="204" t="s">
        <v>712</v>
      </c>
      <c r="F8679" s="205">
        <v>836</v>
      </c>
      <c r="G8679" s="205">
        <v>1110</v>
      </c>
      <c r="H8679">
        <f t="shared" si="149"/>
        <v>2015</v>
      </c>
    </row>
    <row r="8680" spans="1:8" x14ac:dyDescent="0.3">
      <c r="A8680" s="203">
        <v>42153</v>
      </c>
      <c r="B8680" s="204" t="s">
        <v>717</v>
      </c>
      <c r="C8680" s="204" t="s">
        <v>719</v>
      </c>
      <c r="D8680" s="204" t="s">
        <v>96</v>
      </c>
      <c r="E8680" s="204" t="s">
        <v>712</v>
      </c>
      <c r="F8680" s="205">
        <v>663</v>
      </c>
      <c r="G8680" s="205">
        <v>603</v>
      </c>
      <c r="H8680">
        <f t="shared" si="149"/>
        <v>2015</v>
      </c>
    </row>
    <row r="8681" spans="1:8" x14ac:dyDescent="0.3">
      <c r="A8681" s="203">
        <v>42153</v>
      </c>
      <c r="B8681" s="204" t="s">
        <v>134</v>
      </c>
      <c r="C8681" s="204" t="s">
        <v>134</v>
      </c>
      <c r="D8681" s="204" t="s">
        <v>711</v>
      </c>
      <c r="E8681" s="204" t="s">
        <v>721</v>
      </c>
      <c r="F8681" s="205">
        <v>5612</v>
      </c>
      <c r="G8681" s="205">
        <v>5259</v>
      </c>
      <c r="H8681">
        <f t="shared" si="149"/>
        <v>2015</v>
      </c>
    </row>
    <row r="8682" spans="1:8" x14ac:dyDescent="0.3">
      <c r="A8682" s="203">
        <v>42153</v>
      </c>
      <c r="B8682" s="204" t="s">
        <v>509</v>
      </c>
      <c r="C8682" s="204" t="s">
        <v>713</v>
      </c>
      <c r="D8682" s="204" t="s">
        <v>96</v>
      </c>
      <c r="E8682" s="204" t="s">
        <v>721</v>
      </c>
      <c r="F8682" s="205">
        <v>3157.0000000000005</v>
      </c>
      <c r="G8682" s="205">
        <v>2369.4</v>
      </c>
      <c r="H8682">
        <f t="shared" si="149"/>
        <v>2015</v>
      </c>
    </row>
    <row r="8683" spans="1:8" x14ac:dyDescent="0.3">
      <c r="A8683" s="203">
        <v>42153</v>
      </c>
      <c r="B8683" s="204" t="s">
        <v>509</v>
      </c>
      <c r="C8683" s="204" t="s">
        <v>714</v>
      </c>
      <c r="D8683" s="204" t="s">
        <v>96</v>
      </c>
      <c r="E8683" s="204" t="s">
        <v>721</v>
      </c>
      <c r="F8683" s="205">
        <v>361</v>
      </c>
      <c r="G8683" s="205">
        <v>377</v>
      </c>
      <c r="H8683">
        <f t="shared" si="149"/>
        <v>2015</v>
      </c>
    </row>
    <row r="8684" spans="1:8" x14ac:dyDescent="0.3">
      <c r="A8684" s="203">
        <v>42153</v>
      </c>
      <c r="B8684" s="204" t="s">
        <v>509</v>
      </c>
      <c r="C8684" s="204" t="s">
        <v>715</v>
      </c>
      <c r="D8684" s="204" t="s">
        <v>96</v>
      </c>
      <c r="E8684" s="204" t="s">
        <v>721</v>
      </c>
      <c r="F8684" s="205">
        <v>0</v>
      </c>
      <c r="G8684" s="205">
        <v>3564</v>
      </c>
      <c r="H8684">
        <f t="shared" si="149"/>
        <v>2015</v>
      </c>
    </row>
    <row r="8685" spans="1:8" x14ac:dyDescent="0.3">
      <c r="A8685" s="203">
        <v>42153</v>
      </c>
      <c r="B8685" s="204" t="s">
        <v>716</v>
      </c>
      <c r="C8685" s="204" t="s">
        <v>716</v>
      </c>
      <c r="D8685" s="204" t="s">
        <v>96</v>
      </c>
      <c r="E8685" s="204" t="s">
        <v>721</v>
      </c>
      <c r="F8685" s="205">
        <v>1000</v>
      </c>
      <c r="G8685" s="205">
        <v>1474</v>
      </c>
      <c r="H8685">
        <f t="shared" si="149"/>
        <v>2015</v>
      </c>
    </row>
    <row r="8686" spans="1:8" x14ac:dyDescent="0.3">
      <c r="A8686" s="203">
        <v>42153</v>
      </c>
      <c r="B8686" s="204" t="s">
        <v>717</v>
      </c>
      <c r="C8686" s="204" t="s">
        <v>718</v>
      </c>
      <c r="D8686" s="204" t="s">
        <v>96</v>
      </c>
      <c r="E8686" s="204" t="s">
        <v>721</v>
      </c>
      <c r="F8686" s="205">
        <v>670</v>
      </c>
      <c r="G8686" s="205">
        <v>898</v>
      </c>
      <c r="H8686">
        <f t="shared" si="149"/>
        <v>2015</v>
      </c>
    </row>
    <row r="8687" spans="1:8" x14ac:dyDescent="0.3">
      <c r="A8687" s="203">
        <v>42153</v>
      </c>
      <c r="B8687" s="204" t="s">
        <v>717</v>
      </c>
      <c r="C8687" s="204" t="s">
        <v>719</v>
      </c>
      <c r="D8687" s="204" t="s">
        <v>96</v>
      </c>
      <c r="E8687" s="204" t="s">
        <v>721</v>
      </c>
      <c r="F8687" s="205">
        <v>466</v>
      </c>
      <c r="G8687" s="205">
        <v>1211</v>
      </c>
      <c r="H8687">
        <f t="shared" si="149"/>
        <v>2015</v>
      </c>
    </row>
    <row r="8688" spans="1:8" x14ac:dyDescent="0.3">
      <c r="A8688" s="203">
        <v>42153</v>
      </c>
      <c r="B8688" s="204" t="s">
        <v>720</v>
      </c>
      <c r="C8688" s="204" t="s">
        <v>720</v>
      </c>
      <c r="D8688" s="204" t="s">
        <v>96</v>
      </c>
      <c r="E8688" s="204" t="s">
        <v>712</v>
      </c>
      <c r="F8688" s="205">
        <v>317</v>
      </c>
      <c r="G8688" s="205">
        <v>960</v>
      </c>
      <c r="H8688">
        <f t="shared" si="149"/>
        <v>2015</v>
      </c>
    </row>
    <row r="8689" spans="1:8" x14ac:dyDescent="0.3">
      <c r="A8689" s="203">
        <v>42153</v>
      </c>
      <c r="B8689" s="204" t="s">
        <v>720</v>
      </c>
      <c r="C8689" s="204" t="s">
        <v>720</v>
      </c>
      <c r="D8689" s="204" t="s">
        <v>96</v>
      </c>
      <c r="E8689" s="204" t="s">
        <v>721</v>
      </c>
      <c r="F8689" s="205">
        <v>-39</v>
      </c>
      <c r="G8689" s="205">
        <v>721</v>
      </c>
      <c r="H8689">
        <f t="shared" si="149"/>
        <v>2015</v>
      </c>
    </row>
    <row r="8690" spans="1:8" x14ac:dyDescent="0.3">
      <c r="A8690" s="203">
        <v>42160</v>
      </c>
      <c r="B8690" s="204" t="s">
        <v>134</v>
      </c>
      <c r="C8690" s="204" t="s">
        <v>134</v>
      </c>
      <c r="D8690" s="204" t="s">
        <v>711</v>
      </c>
      <c r="E8690" s="204" t="s">
        <v>712</v>
      </c>
      <c r="F8690" s="205">
        <v>5751</v>
      </c>
      <c r="G8690" s="205">
        <v>8164</v>
      </c>
      <c r="H8690">
        <f t="shared" si="149"/>
        <v>2015</v>
      </c>
    </row>
    <row r="8691" spans="1:8" x14ac:dyDescent="0.3">
      <c r="A8691" s="203">
        <v>42160</v>
      </c>
      <c r="B8691" s="204" t="s">
        <v>509</v>
      </c>
      <c r="C8691" s="204" t="s">
        <v>713</v>
      </c>
      <c r="D8691" s="204" t="s">
        <v>96</v>
      </c>
      <c r="E8691" s="204" t="s">
        <v>712</v>
      </c>
      <c r="F8691" s="205">
        <v>2954.3</v>
      </c>
      <c r="G8691" s="205">
        <v>2260.1000000000004</v>
      </c>
      <c r="H8691">
        <f t="shared" si="149"/>
        <v>2015</v>
      </c>
    </row>
    <row r="8692" spans="1:8" x14ac:dyDescent="0.3">
      <c r="A8692" s="203">
        <v>42160</v>
      </c>
      <c r="B8692" s="204" t="s">
        <v>509</v>
      </c>
      <c r="C8692" s="204" t="s">
        <v>714</v>
      </c>
      <c r="D8692" s="204" t="s">
        <v>96</v>
      </c>
      <c r="E8692" s="204" t="s">
        <v>712</v>
      </c>
      <c r="F8692" s="205">
        <v>458</v>
      </c>
      <c r="G8692" s="205">
        <v>515</v>
      </c>
      <c r="H8692">
        <f t="shared" si="149"/>
        <v>2015</v>
      </c>
    </row>
    <row r="8693" spans="1:8" x14ac:dyDescent="0.3">
      <c r="A8693" s="203">
        <v>42160</v>
      </c>
      <c r="B8693" s="204" t="s">
        <v>509</v>
      </c>
      <c r="C8693" s="204" t="s">
        <v>715</v>
      </c>
      <c r="D8693" s="204" t="s">
        <v>96</v>
      </c>
      <c r="E8693" s="204" t="s">
        <v>712</v>
      </c>
      <c r="F8693" s="205">
        <v>0</v>
      </c>
      <c r="G8693" s="205">
        <v>2932</v>
      </c>
      <c r="H8693">
        <f t="shared" si="149"/>
        <v>2015</v>
      </c>
    </row>
    <row r="8694" spans="1:8" x14ac:dyDescent="0.3">
      <c r="A8694" s="203">
        <v>42160</v>
      </c>
      <c r="B8694" s="204" t="s">
        <v>716</v>
      </c>
      <c r="C8694" s="204" t="s">
        <v>716</v>
      </c>
      <c r="D8694" s="204" t="s">
        <v>96</v>
      </c>
      <c r="E8694" s="204" t="s">
        <v>712</v>
      </c>
      <c r="F8694" s="205">
        <v>840</v>
      </c>
      <c r="G8694" s="205">
        <v>1499</v>
      </c>
      <c r="H8694">
        <f t="shared" si="149"/>
        <v>2015</v>
      </c>
    </row>
    <row r="8695" spans="1:8" x14ac:dyDescent="0.3">
      <c r="A8695" s="203">
        <v>42160</v>
      </c>
      <c r="B8695" s="204" t="s">
        <v>717</v>
      </c>
      <c r="C8695" s="204" t="s">
        <v>718</v>
      </c>
      <c r="D8695" s="204" t="s">
        <v>96</v>
      </c>
      <c r="E8695" s="204" t="s">
        <v>712</v>
      </c>
      <c r="F8695" s="205">
        <v>1097</v>
      </c>
      <c r="G8695" s="205">
        <v>1548</v>
      </c>
      <c r="H8695">
        <f t="shared" si="149"/>
        <v>2015</v>
      </c>
    </row>
    <row r="8696" spans="1:8" x14ac:dyDescent="0.3">
      <c r="A8696" s="203">
        <v>42160</v>
      </c>
      <c r="B8696" s="204" t="s">
        <v>717</v>
      </c>
      <c r="C8696" s="204" t="s">
        <v>719</v>
      </c>
      <c r="D8696" s="204" t="s">
        <v>96</v>
      </c>
      <c r="E8696" s="204" t="s">
        <v>712</v>
      </c>
      <c r="F8696" s="205">
        <v>362</v>
      </c>
      <c r="G8696" s="205">
        <v>517</v>
      </c>
      <c r="H8696">
        <f t="shared" si="149"/>
        <v>2015</v>
      </c>
    </row>
    <row r="8697" spans="1:8" x14ac:dyDescent="0.3">
      <c r="A8697" s="203">
        <v>42160</v>
      </c>
      <c r="B8697" s="204" t="s">
        <v>134</v>
      </c>
      <c r="C8697" s="204" t="s">
        <v>134</v>
      </c>
      <c r="D8697" s="204" t="s">
        <v>711</v>
      </c>
      <c r="E8697" s="204" t="s">
        <v>721</v>
      </c>
      <c r="F8697" s="205">
        <v>5889</v>
      </c>
      <c r="G8697" s="205">
        <v>5746</v>
      </c>
      <c r="H8697">
        <f t="shared" si="149"/>
        <v>2015</v>
      </c>
    </row>
    <row r="8698" spans="1:8" x14ac:dyDescent="0.3">
      <c r="A8698" s="203">
        <v>42160</v>
      </c>
      <c r="B8698" s="204" t="s">
        <v>509</v>
      </c>
      <c r="C8698" s="204" t="s">
        <v>713</v>
      </c>
      <c r="D8698" s="204" t="s">
        <v>96</v>
      </c>
      <c r="E8698" s="204" t="s">
        <v>721</v>
      </c>
      <c r="F8698" s="205">
        <v>3069.0000000000005</v>
      </c>
      <c r="G8698" s="205">
        <v>2421.1000000000004</v>
      </c>
      <c r="H8698">
        <f t="shared" si="149"/>
        <v>2015</v>
      </c>
    </row>
    <row r="8699" spans="1:8" x14ac:dyDescent="0.3">
      <c r="A8699" s="203">
        <v>42160</v>
      </c>
      <c r="B8699" s="204" t="s">
        <v>509</v>
      </c>
      <c r="C8699" s="204" t="s">
        <v>714</v>
      </c>
      <c r="D8699" s="204" t="s">
        <v>96</v>
      </c>
      <c r="E8699" s="204" t="s">
        <v>721</v>
      </c>
      <c r="F8699" s="205">
        <v>487</v>
      </c>
      <c r="G8699" s="205">
        <v>379</v>
      </c>
      <c r="H8699">
        <f t="shared" si="149"/>
        <v>2015</v>
      </c>
    </row>
    <row r="8700" spans="1:8" x14ac:dyDescent="0.3">
      <c r="A8700" s="203">
        <v>42160</v>
      </c>
      <c r="B8700" s="204" t="s">
        <v>509</v>
      </c>
      <c r="C8700" s="204" t="s">
        <v>715</v>
      </c>
      <c r="D8700" s="204" t="s">
        <v>96</v>
      </c>
      <c r="E8700" s="204" t="s">
        <v>721</v>
      </c>
      <c r="F8700" s="205">
        <v>0</v>
      </c>
      <c r="G8700" s="205">
        <v>3543</v>
      </c>
      <c r="H8700">
        <f t="shared" si="149"/>
        <v>2015</v>
      </c>
    </row>
    <row r="8701" spans="1:8" x14ac:dyDescent="0.3">
      <c r="A8701" s="203">
        <v>42160</v>
      </c>
      <c r="B8701" s="204" t="s">
        <v>716</v>
      </c>
      <c r="C8701" s="204" t="s">
        <v>716</v>
      </c>
      <c r="D8701" s="204" t="s">
        <v>96</v>
      </c>
      <c r="E8701" s="204" t="s">
        <v>721</v>
      </c>
      <c r="F8701" s="205">
        <v>1032</v>
      </c>
      <c r="G8701" s="205">
        <v>1470</v>
      </c>
      <c r="H8701">
        <f t="shared" si="149"/>
        <v>2015</v>
      </c>
    </row>
    <row r="8702" spans="1:8" x14ac:dyDescent="0.3">
      <c r="A8702" s="203">
        <v>42160</v>
      </c>
      <c r="B8702" s="204" t="s">
        <v>717</v>
      </c>
      <c r="C8702" s="204" t="s">
        <v>718</v>
      </c>
      <c r="D8702" s="204" t="s">
        <v>96</v>
      </c>
      <c r="E8702" s="204" t="s">
        <v>721</v>
      </c>
      <c r="F8702" s="205">
        <v>676</v>
      </c>
      <c r="G8702" s="205">
        <v>700</v>
      </c>
      <c r="H8702">
        <f t="shared" si="149"/>
        <v>2015</v>
      </c>
    </row>
    <row r="8703" spans="1:8" x14ac:dyDescent="0.3">
      <c r="A8703" s="203">
        <v>42160</v>
      </c>
      <c r="B8703" s="204" t="s">
        <v>717</v>
      </c>
      <c r="C8703" s="204" t="s">
        <v>719</v>
      </c>
      <c r="D8703" s="204" t="s">
        <v>96</v>
      </c>
      <c r="E8703" s="204" t="s">
        <v>721</v>
      </c>
      <c r="F8703" s="205">
        <v>410</v>
      </c>
      <c r="G8703" s="205">
        <v>1199</v>
      </c>
      <c r="H8703">
        <f t="shared" si="149"/>
        <v>2015</v>
      </c>
    </row>
    <row r="8704" spans="1:8" x14ac:dyDescent="0.3">
      <c r="A8704" s="203">
        <v>42160</v>
      </c>
      <c r="B8704" s="204" t="s">
        <v>720</v>
      </c>
      <c r="C8704" s="204" t="s">
        <v>720</v>
      </c>
      <c r="D8704" s="204" t="s">
        <v>96</v>
      </c>
      <c r="E8704" s="204" t="s">
        <v>712</v>
      </c>
      <c r="F8704" s="205">
        <v>251</v>
      </c>
      <c r="G8704" s="205">
        <v>850</v>
      </c>
      <c r="H8704">
        <f t="shared" si="149"/>
        <v>2015</v>
      </c>
    </row>
    <row r="8705" spans="1:8" x14ac:dyDescent="0.3">
      <c r="A8705" s="203">
        <v>42160</v>
      </c>
      <c r="B8705" s="204" t="s">
        <v>720</v>
      </c>
      <c r="C8705" s="204" t="s">
        <v>720</v>
      </c>
      <c r="D8705" s="204" t="s">
        <v>96</v>
      </c>
      <c r="E8705" s="204" t="s">
        <v>721</v>
      </c>
      <c r="F8705" s="205">
        <v>193</v>
      </c>
      <c r="G8705" s="205">
        <v>883</v>
      </c>
      <c r="H8705">
        <f t="shared" si="149"/>
        <v>2015</v>
      </c>
    </row>
    <row r="8706" spans="1:8" x14ac:dyDescent="0.3">
      <c r="A8706" s="203">
        <v>42167</v>
      </c>
      <c r="B8706" s="204" t="s">
        <v>134</v>
      </c>
      <c r="C8706" s="204" t="s">
        <v>134</v>
      </c>
      <c r="D8706" s="204" t="s">
        <v>711</v>
      </c>
      <c r="E8706" s="204" t="s">
        <v>712</v>
      </c>
      <c r="F8706" s="205">
        <v>5617</v>
      </c>
      <c r="G8706" s="205">
        <v>9109</v>
      </c>
      <c r="H8706">
        <f t="shared" si="149"/>
        <v>2015</v>
      </c>
    </row>
    <row r="8707" spans="1:8" x14ac:dyDescent="0.3">
      <c r="A8707" s="203">
        <v>42167</v>
      </c>
      <c r="B8707" s="204" t="s">
        <v>509</v>
      </c>
      <c r="C8707" s="204" t="s">
        <v>713</v>
      </c>
      <c r="D8707" s="204" t="s">
        <v>96</v>
      </c>
      <c r="E8707" s="204" t="s">
        <v>712</v>
      </c>
      <c r="F8707" s="205">
        <v>3390.3</v>
      </c>
      <c r="G8707" s="205">
        <v>2731.1000000000004</v>
      </c>
      <c r="H8707">
        <f t="shared" ref="H8707:H8770" si="150">YEAR(A8707)</f>
        <v>2015</v>
      </c>
    </row>
    <row r="8708" spans="1:8" x14ac:dyDescent="0.3">
      <c r="A8708" s="203">
        <v>42167</v>
      </c>
      <c r="B8708" s="204" t="s">
        <v>509</v>
      </c>
      <c r="C8708" s="204" t="s">
        <v>714</v>
      </c>
      <c r="D8708" s="204" t="s">
        <v>96</v>
      </c>
      <c r="E8708" s="204" t="s">
        <v>712</v>
      </c>
      <c r="F8708" s="205">
        <v>339</v>
      </c>
      <c r="G8708" s="205">
        <v>752</v>
      </c>
      <c r="H8708">
        <f t="shared" si="150"/>
        <v>2015</v>
      </c>
    </row>
    <row r="8709" spans="1:8" x14ac:dyDescent="0.3">
      <c r="A8709" s="203">
        <v>42167</v>
      </c>
      <c r="B8709" s="204" t="s">
        <v>509</v>
      </c>
      <c r="C8709" s="204" t="s">
        <v>715</v>
      </c>
      <c r="D8709" s="204" t="s">
        <v>96</v>
      </c>
      <c r="E8709" s="204" t="s">
        <v>712</v>
      </c>
      <c r="F8709" s="205">
        <v>0</v>
      </c>
      <c r="G8709" s="205">
        <v>2861</v>
      </c>
      <c r="H8709">
        <f t="shared" si="150"/>
        <v>2015</v>
      </c>
    </row>
    <row r="8710" spans="1:8" x14ac:dyDescent="0.3">
      <c r="A8710" s="203">
        <v>42167</v>
      </c>
      <c r="B8710" s="204" t="s">
        <v>716</v>
      </c>
      <c r="C8710" s="204" t="s">
        <v>716</v>
      </c>
      <c r="D8710" s="204" t="s">
        <v>96</v>
      </c>
      <c r="E8710" s="204" t="s">
        <v>712</v>
      </c>
      <c r="F8710" s="205">
        <v>813</v>
      </c>
      <c r="G8710" s="205">
        <v>1598</v>
      </c>
      <c r="H8710">
        <f t="shared" si="150"/>
        <v>2015</v>
      </c>
    </row>
    <row r="8711" spans="1:8" x14ac:dyDescent="0.3">
      <c r="A8711" s="203">
        <v>42167</v>
      </c>
      <c r="B8711" s="204" t="s">
        <v>717</v>
      </c>
      <c r="C8711" s="204" t="s">
        <v>718</v>
      </c>
      <c r="D8711" s="204" t="s">
        <v>96</v>
      </c>
      <c r="E8711" s="204" t="s">
        <v>712</v>
      </c>
      <c r="F8711" s="205">
        <v>1232</v>
      </c>
      <c r="G8711" s="205">
        <v>1358</v>
      </c>
      <c r="H8711">
        <f t="shared" si="150"/>
        <v>2015</v>
      </c>
    </row>
    <row r="8712" spans="1:8" x14ac:dyDescent="0.3">
      <c r="A8712" s="203">
        <v>42167</v>
      </c>
      <c r="B8712" s="204" t="s">
        <v>717</v>
      </c>
      <c r="C8712" s="204" t="s">
        <v>719</v>
      </c>
      <c r="D8712" s="204" t="s">
        <v>96</v>
      </c>
      <c r="E8712" s="204" t="s">
        <v>712</v>
      </c>
      <c r="F8712" s="205">
        <v>227</v>
      </c>
      <c r="G8712" s="205">
        <v>623</v>
      </c>
      <c r="H8712">
        <f t="shared" si="150"/>
        <v>2015</v>
      </c>
    </row>
    <row r="8713" spans="1:8" x14ac:dyDescent="0.3">
      <c r="A8713" s="203">
        <v>42167</v>
      </c>
      <c r="B8713" s="204" t="s">
        <v>134</v>
      </c>
      <c r="C8713" s="204" t="s">
        <v>134</v>
      </c>
      <c r="D8713" s="204" t="s">
        <v>711</v>
      </c>
      <c r="E8713" s="204" t="s">
        <v>721</v>
      </c>
      <c r="F8713" s="205">
        <v>5857</v>
      </c>
      <c r="G8713" s="205">
        <v>5718</v>
      </c>
      <c r="H8713">
        <f t="shared" si="150"/>
        <v>2015</v>
      </c>
    </row>
    <row r="8714" spans="1:8" x14ac:dyDescent="0.3">
      <c r="A8714" s="203">
        <v>42167</v>
      </c>
      <c r="B8714" s="204" t="s">
        <v>509</v>
      </c>
      <c r="C8714" s="204" t="s">
        <v>713</v>
      </c>
      <c r="D8714" s="204" t="s">
        <v>96</v>
      </c>
      <c r="E8714" s="204" t="s">
        <v>721</v>
      </c>
      <c r="F8714" s="205">
        <v>3474.9</v>
      </c>
      <c r="G8714" s="205">
        <v>2665.3</v>
      </c>
      <c r="H8714">
        <f t="shared" si="150"/>
        <v>2015</v>
      </c>
    </row>
    <row r="8715" spans="1:8" x14ac:dyDescent="0.3">
      <c r="A8715" s="203">
        <v>42167</v>
      </c>
      <c r="B8715" s="204" t="s">
        <v>509</v>
      </c>
      <c r="C8715" s="204" t="s">
        <v>714</v>
      </c>
      <c r="D8715" s="204" t="s">
        <v>96</v>
      </c>
      <c r="E8715" s="204" t="s">
        <v>721</v>
      </c>
      <c r="F8715" s="205">
        <v>543</v>
      </c>
      <c r="G8715" s="205">
        <v>485</v>
      </c>
      <c r="H8715">
        <f t="shared" si="150"/>
        <v>2015</v>
      </c>
    </row>
    <row r="8716" spans="1:8" x14ac:dyDescent="0.3">
      <c r="A8716" s="203">
        <v>42167</v>
      </c>
      <c r="B8716" s="204" t="s">
        <v>509</v>
      </c>
      <c r="C8716" s="204" t="s">
        <v>715</v>
      </c>
      <c r="D8716" s="204" t="s">
        <v>96</v>
      </c>
      <c r="E8716" s="204" t="s">
        <v>721</v>
      </c>
      <c r="F8716" s="205">
        <v>0</v>
      </c>
      <c r="G8716" s="205">
        <v>3164</v>
      </c>
      <c r="H8716">
        <f t="shared" si="150"/>
        <v>2015</v>
      </c>
    </row>
    <row r="8717" spans="1:8" x14ac:dyDescent="0.3">
      <c r="A8717" s="203">
        <v>42167</v>
      </c>
      <c r="B8717" s="204" t="s">
        <v>716</v>
      </c>
      <c r="C8717" s="204" t="s">
        <v>716</v>
      </c>
      <c r="D8717" s="204" t="s">
        <v>96</v>
      </c>
      <c r="E8717" s="204" t="s">
        <v>721</v>
      </c>
      <c r="F8717" s="205">
        <v>1190</v>
      </c>
      <c r="G8717" s="205">
        <v>1369</v>
      </c>
      <c r="H8717">
        <f t="shared" si="150"/>
        <v>2015</v>
      </c>
    </row>
    <row r="8718" spans="1:8" x14ac:dyDescent="0.3">
      <c r="A8718" s="203">
        <v>42167</v>
      </c>
      <c r="B8718" s="204" t="s">
        <v>717</v>
      </c>
      <c r="C8718" s="204" t="s">
        <v>718</v>
      </c>
      <c r="D8718" s="204" t="s">
        <v>96</v>
      </c>
      <c r="E8718" s="204" t="s">
        <v>721</v>
      </c>
      <c r="F8718" s="205">
        <v>804</v>
      </c>
      <c r="G8718" s="205">
        <v>773</v>
      </c>
      <c r="H8718">
        <f t="shared" si="150"/>
        <v>2015</v>
      </c>
    </row>
    <row r="8719" spans="1:8" x14ac:dyDescent="0.3">
      <c r="A8719" s="203">
        <v>42167</v>
      </c>
      <c r="B8719" s="204" t="s">
        <v>717</v>
      </c>
      <c r="C8719" s="204" t="s">
        <v>719</v>
      </c>
      <c r="D8719" s="204" t="s">
        <v>96</v>
      </c>
      <c r="E8719" s="204" t="s">
        <v>721</v>
      </c>
      <c r="F8719" s="205">
        <v>312</v>
      </c>
      <c r="G8719" s="205">
        <v>1141</v>
      </c>
      <c r="H8719">
        <f t="shared" si="150"/>
        <v>2015</v>
      </c>
    </row>
    <row r="8720" spans="1:8" x14ac:dyDescent="0.3">
      <c r="A8720" s="203">
        <v>42167</v>
      </c>
      <c r="B8720" s="204" t="s">
        <v>720</v>
      </c>
      <c r="C8720" s="204" t="s">
        <v>720</v>
      </c>
      <c r="D8720" s="204" t="s">
        <v>96</v>
      </c>
      <c r="E8720" s="204" t="s">
        <v>712</v>
      </c>
      <c r="F8720" s="205">
        <v>286</v>
      </c>
      <c r="G8720" s="205">
        <v>896</v>
      </c>
      <c r="H8720">
        <f t="shared" si="150"/>
        <v>2015</v>
      </c>
    </row>
    <row r="8721" spans="1:8" x14ac:dyDescent="0.3">
      <c r="A8721" s="203">
        <v>42167</v>
      </c>
      <c r="B8721" s="204" t="s">
        <v>720</v>
      </c>
      <c r="C8721" s="204" t="s">
        <v>720</v>
      </c>
      <c r="D8721" s="204" t="s">
        <v>96</v>
      </c>
      <c r="E8721" s="204" t="s">
        <v>721</v>
      </c>
      <c r="F8721" s="205">
        <v>6</v>
      </c>
      <c r="G8721" s="205">
        <v>816</v>
      </c>
      <c r="H8721">
        <f t="shared" si="150"/>
        <v>2015</v>
      </c>
    </row>
    <row r="8722" spans="1:8" x14ac:dyDescent="0.3">
      <c r="A8722" s="203">
        <v>42174</v>
      </c>
      <c r="B8722" s="204" t="s">
        <v>134</v>
      </c>
      <c r="C8722" s="204" t="s">
        <v>134</v>
      </c>
      <c r="D8722" s="204" t="s">
        <v>711</v>
      </c>
      <c r="E8722" s="204" t="s">
        <v>712</v>
      </c>
      <c r="F8722" s="205">
        <v>5654</v>
      </c>
      <c r="G8722" s="205">
        <v>8277</v>
      </c>
      <c r="H8722">
        <f t="shared" si="150"/>
        <v>2015</v>
      </c>
    </row>
    <row r="8723" spans="1:8" x14ac:dyDescent="0.3">
      <c r="A8723" s="203">
        <v>42174</v>
      </c>
      <c r="B8723" s="204" t="s">
        <v>509</v>
      </c>
      <c r="C8723" s="204" t="s">
        <v>713</v>
      </c>
      <c r="D8723" s="204" t="s">
        <v>96</v>
      </c>
      <c r="E8723" s="204" t="s">
        <v>712</v>
      </c>
      <c r="F8723" s="205">
        <v>3009.9</v>
      </c>
      <c r="G8723" s="205">
        <v>2693.6000000000004</v>
      </c>
      <c r="H8723">
        <f t="shared" si="150"/>
        <v>2015</v>
      </c>
    </row>
    <row r="8724" spans="1:8" x14ac:dyDescent="0.3">
      <c r="A8724" s="203">
        <v>42174</v>
      </c>
      <c r="B8724" s="204" t="s">
        <v>509</v>
      </c>
      <c r="C8724" s="204" t="s">
        <v>714</v>
      </c>
      <c r="D8724" s="204" t="s">
        <v>96</v>
      </c>
      <c r="E8724" s="204" t="s">
        <v>712</v>
      </c>
      <c r="F8724" s="205">
        <v>455</v>
      </c>
      <c r="G8724" s="205">
        <v>713</v>
      </c>
      <c r="H8724">
        <f t="shared" si="150"/>
        <v>2015</v>
      </c>
    </row>
    <row r="8725" spans="1:8" x14ac:dyDescent="0.3">
      <c r="A8725" s="203">
        <v>42174</v>
      </c>
      <c r="B8725" s="204" t="s">
        <v>509</v>
      </c>
      <c r="C8725" s="204" t="s">
        <v>715</v>
      </c>
      <c r="D8725" s="204" t="s">
        <v>96</v>
      </c>
      <c r="E8725" s="204" t="s">
        <v>712</v>
      </c>
      <c r="F8725" s="205">
        <v>0</v>
      </c>
      <c r="G8725" s="205">
        <v>2765</v>
      </c>
      <c r="H8725">
        <f t="shared" si="150"/>
        <v>2015</v>
      </c>
    </row>
    <row r="8726" spans="1:8" x14ac:dyDescent="0.3">
      <c r="A8726" s="203">
        <v>42174</v>
      </c>
      <c r="B8726" s="204" t="s">
        <v>716</v>
      </c>
      <c r="C8726" s="204" t="s">
        <v>716</v>
      </c>
      <c r="D8726" s="204" t="s">
        <v>96</v>
      </c>
      <c r="E8726" s="204" t="s">
        <v>712</v>
      </c>
      <c r="F8726" s="205">
        <v>834</v>
      </c>
      <c r="G8726" s="205">
        <v>1528</v>
      </c>
      <c r="H8726">
        <f t="shared" si="150"/>
        <v>2015</v>
      </c>
    </row>
    <row r="8727" spans="1:8" x14ac:dyDescent="0.3">
      <c r="A8727" s="203">
        <v>42174</v>
      </c>
      <c r="B8727" s="204" t="s">
        <v>717</v>
      </c>
      <c r="C8727" s="204" t="s">
        <v>718</v>
      </c>
      <c r="D8727" s="204" t="s">
        <v>96</v>
      </c>
      <c r="E8727" s="204" t="s">
        <v>712</v>
      </c>
      <c r="F8727" s="205">
        <v>1101</v>
      </c>
      <c r="G8727" s="205">
        <v>1392</v>
      </c>
      <c r="H8727">
        <f t="shared" si="150"/>
        <v>2015</v>
      </c>
    </row>
    <row r="8728" spans="1:8" x14ac:dyDescent="0.3">
      <c r="A8728" s="203">
        <v>42174</v>
      </c>
      <c r="B8728" s="204" t="s">
        <v>717</v>
      </c>
      <c r="C8728" s="204" t="s">
        <v>719</v>
      </c>
      <c r="D8728" s="204" t="s">
        <v>96</v>
      </c>
      <c r="E8728" s="204" t="s">
        <v>712</v>
      </c>
      <c r="F8728" s="205">
        <v>329</v>
      </c>
      <c r="G8728" s="205">
        <v>538</v>
      </c>
      <c r="H8728">
        <f t="shared" si="150"/>
        <v>2015</v>
      </c>
    </row>
    <row r="8729" spans="1:8" x14ac:dyDescent="0.3">
      <c r="A8729" s="203">
        <v>42174</v>
      </c>
      <c r="B8729" s="204" t="s">
        <v>134</v>
      </c>
      <c r="C8729" s="204" t="s">
        <v>134</v>
      </c>
      <c r="D8729" s="204" t="s">
        <v>711</v>
      </c>
      <c r="E8729" s="204" t="s">
        <v>721</v>
      </c>
      <c r="F8729" s="205">
        <v>5852</v>
      </c>
      <c r="G8729" s="205">
        <v>6996</v>
      </c>
      <c r="H8729">
        <f t="shared" si="150"/>
        <v>2015</v>
      </c>
    </row>
    <row r="8730" spans="1:8" x14ac:dyDescent="0.3">
      <c r="A8730" s="203">
        <v>42174</v>
      </c>
      <c r="B8730" s="204" t="s">
        <v>509</v>
      </c>
      <c r="C8730" s="204" t="s">
        <v>713</v>
      </c>
      <c r="D8730" s="204" t="s">
        <v>96</v>
      </c>
      <c r="E8730" s="204" t="s">
        <v>721</v>
      </c>
      <c r="F8730" s="205">
        <v>3180.1000000000004</v>
      </c>
      <c r="G8730" s="205">
        <v>2297.9</v>
      </c>
      <c r="H8730">
        <f t="shared" si="150"/>
        <v>2015</v>
      </c>
    </row>
    <row r="8731" spans="1:8" x14ac:dyDescent="0.3">
      <c r="A8731" s="203">
        <v>42174</v>
      </c>
      <c r="B8731" s="204" t="s">
        <v>509</v>
      </c>
      <c r="C8731" s="204" t="s">
        <v>714</v>
      </c>
      <c r="D8731" s="204" t="s">
        <v>96</v>
      </c>
      <c r="E8731" s="204" t="s">
        <v>721</v>
      </c>
      <c r="F8731" s="205">
        <v>413</v>
      </c>
      <c r="G8731" s="205">
        <v>585</v>
      </c>
      <c r="H8731">
        <f t="shared" si="150"/>
        <v>2015</v>
      </c>
    </row>
    <row r="8732" spans="1:8" x14ac:dyDescent="0.3">
      <c r="A8732" s="203">
        <v>42174</v>
      </c>
      <c r="B8732" s="204" t="s">
        <v>509</v>
      </c>
      <c r="C8732" s="204" t="s">
        <v>715</v>
      </c>
      <c r="D8732" s="204" t="s">
        <v>96</v>
      </c>
      <c r="E8732" s="204" t="s">
        <v>721</v>
      </c>
      <c r="F8732" s="205">
        <v>0</v>
      </c>
      <c r="G8732" s="205">
        <v>3215</v>
      </c>
      <c r="H8732">
        <f t="shared" si="150"/>
        <v>2015</v>
      </c>
    </row>
    <row r="8733" spans="1:8" x14ac:dyDescent="0.3">
      <c r="A8733" s="203">
        <v>42174</v>
      </c>
      <c r="B8733" s="204" t="s">
        <v>716</v>
      </c>
      <c r="C8733" s="204" t="s">
        <v>716</v>
      </c>
      <c r="D8733" s="204" t="s">
        <v>96</v>
      </c>
      <c r="E8733" s="204" t="s">
        <v>721</v>
      </c>
      <c r="F8733" s="205">
        <v>940</v>
      </c>
      <c r="G8733" s="205">
        <v>1346</v>
      </c>
      <c r="H8733">
        <f t="shared" si="150"/>
        <v>2015</v>
      </c>
    </row>
    <row r="8734" spans="1:8" x14ac:dyDescent="0.3">
      <c r="A8734" s="203">
        <v>42174</v>
      </c>
      <c r="B8734" s="204" t="s">
        <v>717</v>
      </c>
      <c r="C8734" s="204" t="s">
        <v>718</v>
      </c>
      <c r="D8734" s="204" t="s">
        <v>96</v>
      </c>
      <c r="E8734" s="204" t="s">
        <v>721</v>
      </c>
      <c r="F8734" s="205">
        <v>990</v>
      </c>
      <c r="G8734" s="205">
        <v>876</v>
      </c>
      <c r="H8734">
        <f t="shared" si="150"/>
        <v>2015</v>
      </c>
    </row>
    <row r="8735" spans="1:8" x14ac:dyDescent="0.3">
      <c r="A8735" s="203">
        <v>42174</v>
      </c>
      <c r="B8735" s="204" t="s">
        <v>717</v>
      </c>
      <c r="C8735" s="204" t="s">
        <v>719</v>
      </c>
      <c r="D8735" s="204" t="s">
        <v>96</v>
      </c>
      <c r="E8735" s="204" t="s">
        <v>721</v>
      </c>
      <c r="F8735" s="205">
        <v>292</v>
      </c>
      <c r="G8735" s="205">
        <v>866</v>
      </c>
      <c r="H8735">
        <f t="shared" si="150"/>
        <v>2015</v>
      </c>
    </row>
    <row r="8736" spans="1:8" x14ac:dyDescent="0.3">
      <c r="A8736" s="203">
        <v>42174</v>
      </c>
      <c r="B8736" s="204" t="s">
        <v>720</v>
      </c>
      <c r="C8736" s="204" t="s">
        <v>720</v>
      </c>
      <c r="D8736" s="204" t="s">
        <v>96</v>
      </c>
      <c r="E8736" s="204" t="s">
        <v>712</v>
      </c>
      <c r="F8736" s="205">
        <v>276</v>
      </c>
      <c r="G8736" s="205">
        <v>928</v>
      </c>
      <c r="H8736">
        <f t="shared" si="150"/>
        <v>2015</v>
      </c>
    </row>
    <row r="8737" spans="1:8" x14ac:dyDescent="0.3">
      <c r="A8737" s="203">
        <v>42174</v>
      </c>
      <c r="B8737" s="204" t="s">
        <v>720</v>
      </c>
      <c r="C8737" s="204" t="s">
        <v>720</v>
      </c>
      <c r="D8737" s="204" t="s">
        <v>96</v>
      </c>
      <c r="E8737" s="204" t="s">
        <v>721</v>
      </c>
      <c r="F8737" s="205">
        <v>57</v>
      </c>
      <c r="G8737" s="205">
        <v>553</v>
      </c>
      <c r="H8737">
        <f t="shared" si="150"/>
        <v>2015</v>
      </c>
    </row>
    <row r="8738" spans="1:8" x14ac:dyDescent="0.3">
      <c r="A8738" s="203">
        <v>42181</v>
      </c>
      <c r="B8738" s="204" t="s">
        <v>134</v>
      </c>
      <c r="C8738" s="204" t="s">
        <v>134</v>
      </c>
      <c r="D8738" s="204" t="s">
        <v>711</v>
      </c>
      <c r="E8738" s="204" t="s">
        <v>712</v>
      </c>
      <c r="F8738" s="205">
        <v>5654</v>
      </c>
      <c r="G8738" s="205">
        <v>7907</v>
      </c>
      <c r="H8738">
        <f t="shared" si="150"/>
        <v>2015</v>
      </c>
    </row>
    <row r="8739" spans="1:8" x14ac:dyDescent="0.3">
      <c r="A8739" s="203">
        <v>42181</v>
      </c>
      <c r="B8739" s="204" t="s">
        <v>509</v>
      </c>
      <c r="C8739" s="204" t="s">
        <v>713</v>
      </c>
      <c r="D8739" s="204" t="s">
        <v>96</v>
      </c>
      <c r="E8739" s="204" t="s">
        <v>712</v>
      </c>
      <c r="F8739" s="205">
        <v>2922.6000000000004</v>
      </c>
      <c r="G8739" s="205">
        <v>2604.4</v>
      </c>
      <c r="H8739">
        <f t="shared" si="150"/>
        <v>2015</v>
      </c>
    </row>
    <row r="8740" spans="1:8" x14ac:dyDescent="0.3">
      <c r="A8740" s="203">
        <v>42181</v>
      </c>
      <c r="B8740" s="204" t="s">
        <v>509</v>
      </c>
      <c r="C8740" s="204" t="s">
        <v>714</v>
      </c>
      <c r="D8740" s="204" t="s">
        <v>96</v>
      </c>
      <c r="E8740" s="204" t="s">
        <v>712</v>
      </c>
      <c r="F8740" s="205">
        <v>534</v>
      </c>
      <c r="G8740" s="205">
        <v>834</v>
      </c>
      <c r="H8740">
        <f t="shared" si="150"/>
        <v>2015</v>
      </c>
    </row>
    <row r="8741" spans="1:8" x14ac:dyDescent="0.3">
      <c r="A8741" s="203">
        <v>42181</v>
      </c>
      <c r="B8741" s="204" t="s">
        <v>509</v>
      </c>
      <c r="C8741" s="204" t="s">
        <v>715</v>
      </c>
      <c r="D8741" s="204" t="s">
        <v>96</v>
      </c>
      <c r="E8741" s="204" t="s">
        <v>712</v>
      </c>
      <c r="F8741" s="205">
        <v>0</v>
      </c>
      <c r="G8741" s="205">
        <v>2597</v>
      </c>
      <c r="H8741">
        <f t="shared" si="150"/>
        <v>2015</v>
      </c>
    </row>
    <row r="8742" spans="1:8" x14ac:dyDescent="0.3">
      <c r="A8742" s="203">
        <v>42181</v>
      </c>
      <c r="B8742" s="204" t="s">
        <v>716</v>
      </c>
      <c r="C8742" s="204" t="s">
        <v>716</v>
      </c>
      <c r="D8742" s="204" t="s">
        <v>96</v>
      </c>
      <c r="E8742" s="204" t="s">
        <v>712</v>
      </c>
      <c r="F8742" s="205">
        <v>770</v>
      </c>
      <c r="G8742" s="205">
        <v>1689</v>
      </c>
      <c r="H8742">
        <f t="shared" si="150"/>
        <v>2015</v>
      </c>
    </row>
    <row r="8743" spans="1:8" x14ac:dyDescent="0.3">
      <c r="A8743" s="203">
        <v>42181</v>
      </c>
      <c r="B8743" s="204" t="s">
        <v>717</v>
      </c>
      <c r="C8743" s="204" t="s">
        <v>718</v>
      </c>
      <c r="D8743" s="204" t="s">
        <v>96</v>
      </c>
      <c r="E8743" s="204" t="s">
        <v>712</v>
      </c>
      <c r="F8743" s="205">
        <v>1025</v>
      </c>
      <c r="G8743" s="205">
        <v>1465</v>
      </c>
      <c r="H8743">
        <f t="shared" si="150"/>
        <v>2015</v>
      </c>
    </row>
    <row r="8744" spans="1:8" x14ac:dyDescent="0.3">
      <c r="A8744" s="203">
        <v>42181</v>
      </c>
      <c r="B8744" s="204" t="s">
        <v>717</v>
      </c>
      <c r="C8744" s="204" t="s">
        <v>719</v>
      </c>
      <c r="D8744" s="204" t="s">
        <v>96</v>
      </c>
      <c r="E8744" s="204" t="s">
        <v>712</v>
      </c>
      <c r="F8744" s="205">
        <v>274</v>
      </c>
      <c r="G8744" s="205">
        <v>537</v>
      </c>
      <c r="H8744">
        <f t="shared" si="150"/>
        <v>2015</v>
      </c>
    </row>
    <row r="8745" spans="1:8" x14ac:dyDescent="0.3">
      <c r="A8745" s="203">
        <v>42181</v>
      </c>
      <c r="B8745" s="204" t="s">
        <v>134</v>
      </c>
      <c r="C8745" s="204" t="s">
        <v>134</v>
      </c>
      <c r="D8745" s="204" t="s">
        <v>711</v>
      </c>
      <c r="E8745" s="204" t="s">
        <v>721</v>
      </c>
      <c r="F8745" s="205">
        <v>5951</v>
      </c>
      <c r="G8745" s="205">
        <v>6815</v>
      </c>
      <c r="H8745">
        <f t="shared" si="150"/>
        <v>2015</v>
      </c>
    </row>
    <row r="8746" spans="1:8" x14ac:dyDescent="0.3">
      <c r="A8746" s="203">
        <v>42181</v>
      </c>
      <c r="B8746" s="204" t="s">
        <v>509</v>
      </c>
      <c r="C8746" s="204" t="s">
        <v>713</v>
      </c>
      <c r="D8746" s="204" t="s">
        <v>96</v>
      </c>
      <c r="E8746" s="204" t="s">
        <v>721</v>
      </c>
      <c r="F8746" s="205">
        <v>3374.8</v>
      </c>
      <c r="G8746" s="205">
        <v>1964.6000000000001</v>
      </c>
      <c r="H8746">
        <f t="shared" si="150"/>
        <v>2015</v>
      </c>
    </row>
    <row r="8747" spans="1:8" x14ac:dyDescent="0.3">
      <c r="A8747" s="203">
        <v>42181</v>
      </c>
      <c r="B8747" s="204" t="s">
        <v>509</v>
      </c>
      <c r="C8747" s="204" t="s">
        <v>714</v>
      </c>
      <c r="D8747" s="204" t="s">
        <v>96</v>
      </c>
      <c r="E8747" s="204" t="s">
        <v>721</v>
      </c>
      <c r="F8747" s="205">
        <v>584</v>
      </c>
      <c r="G8747" s="205">
        <v>557</v>
      </c>
      <c r="H8747">
        <f t="shared" si="150"/>
        <v>2015</v>
      </c>
    </row>
    <row r="8748" spans="1:8" x14ac:dyDescent="0.3">
      <c r="A8748" s="203">
        <v>42181</v>
      </c>
      <c r="B8748" s="204" t="s">
        <v>509</v>
      </c>
      <c r="C8748" s="204" t="s">
        <v>715</v>
      </c>
      <c r="D8748" s="204" t="s">
        <v>96</v>
      </c>
      <c r="E8748" s="204" t="s">
        <v>721</v>
      </c>
      <c r="F8748" s="205">
        <v>0</v>
      </c>
      <c r="G8748" s="205">
        <v>3152</v>
      </c>
      <c r="H8748">
        <f t="shared" si="150"/>
        <v>2015</v>
      </c>
    </row>
    <row r="8749" spans="1:8" x14ac:dyDescent="0.3">
      <c r="A8749" s="203">
        <v>42181</v>
      </c>
      <c r="B8749" s="204" t="s">
        <v>716</v>
      </c>
      <c r="C8749" s="204" t="s">
        <v>716</v>
      </c>
      <c r="D8749" s="204" t="s">
        <v>96</v>
      </c>
      <c r="E8749" s="204" t="s">
        <v>721</v>
      </c>
      <c r="F8749" s="205">
        <v>932</v>
      </c>
      <c r="G8749" s="205">
        <v>1271</v>
      </c>
      <c r="H8749">
        <f t="shared" si="150"/>
        <v>2015</v>
      </c>
    </row>
    <row r="8750" spans="1:8" x14ac:dyDescent="0.3">
      <c r="A8750" s="203">
        <v>42181</v>
      </c>
      <c r="B8750" s="204" t="s">
        <v>717</v>
      </c>
      <c r="C8750" s="204" t="s">
        <v>718</v>
      </c>
      <c r="D8750" s="204" t="s">
        <v>96</v>
      </c>
      <c r="E8750" s="204" t="s">
        <v>721</v>
      </c>
      <c r="F8750" s="205">
        <v>675</v>
      </c>
      <c r="G8750" s="205">
        <v>788</v>
      </c>
      <c r="H8750">
        <f t="shared" si="150"/>
        <v>2015</v>
      </c>
    </row>
    <row r="8751" spans="1:8" x14ac:dyDescent="0.3">
      <c r="A8751" s="203">
        <v>42181</v>
      </c>
      <c r="B8751" s="204" t="s">
        <v>717</v>
      </c>
      <c r="C8751" s="204" t="s">
        <v>719</v>
      </c>
      <c r="D8751" s="204" t="s">
        <v>96</v>
      </c>
      <c r="E8751" s="204" t="s">
        <v>721</v>
      </c>
      <c r="F8751" s="205">
        <v>547</v>
      </c>
      <c r="G8751" s="205">
        <v>855</v>
      </c>
      <c r="H8751">
        <f t="shared" si="150"/>
        <v>2015</v>
      </c>
    </row>
    <row r="8752" spans="1:8" x14ac:dyDescent="0.3">
      <c r="A8752" s="203">
        <v>42181</v>
      </c>
      <c r="B8752" s="204" t="s">
        <v>720</v>
      </c>
      <c r="C8752" s="204" t="s">
        <v>720</v>
      </c>
      <c r="D8752" s="204" t="s">
        <v>96</v>
      </c>
      <c r="E8752" s="204" t="s">
        <v>712</v>
      </c>
      <c r="F8752" s="205">
        <v>161</v>
      </c>
      <c r="G8752" s="205">
        <v>804</v>
      </c>
      <c r="H8752">
        <f t="shared" si="150"/>
        <v>2015</v>
      </c>
    </row>
    <row r="8753" spans="1:8" x14ac:dyDescent="0.3">
      <c r="A8753" s="203">
        <v>42181</v>
      </c>
      <c r="B8753" s="204" t="s">
        <v>720</v>
      </c>
      <c r="C8753" s="204" t="s">
        <v>720</v>
      </c>
      <c r="D8753" s="204" t="s">
        <v>96</v>
      </c>
      <c r="E8753" s="204" t="s">
        <v>721</v>
      </c>
      <c r="F8753" s="205">
        <v>19</v>
      </c>
      <c r="G8753" s="205">
        <v>615</v>
      </c>
      <c r="H8753">
        <f t="shared" si="150"/>
        <v>2015</v>
      </c>
    </row>
    <row r="8754" spans="1:8" x14ac:dyDescent="0.3">
      <c r="A8754" s="203">
        <v>42188</v>
      </c>
      <c r="B8754" s="204" t="s">
        <v>134</v>
      </c>
      <c r="C8754" s="204" t="s">
        <v>134</v>
      </c>
      <c r="D8754" s="204" t="s">
        <v>711</v>
      </c>
      <c r="E8754" s="204" t="s">
        <v>712</v>
      </c>
      <c r="F8754" s="205">
        <v>5633</v>
      </c>
      <c r="G8754" s="205">
        <v>9473</v>
      </c>
      <c r="H8754">
        <f t="shared" si="150"/>
        <v>2015</v>
      </c>
    </row>
    <row r="8755" spans="1:8" x14ac:dyDescent="0.3">
      <c r="A8755" s="203">
        <v>42188</v>
      </c>
      <c r="B8755" s="204" t="s">
        <v>509</v>
      </c>
      <c r="C8755" s="204" t="s">
        <v>713</v>
      </c>
      <c r="D8755" s="204" t="s">
        <v>96</v>
      </c>
      <c r="E8755" s="204" t="s">
        <v>712</v>
      </c>
      <c r="F8755" s="205">
        <v>3052.1000000000004</v>
      </c>
      <c r="G8755" s="205">
        <v>2481.4</v>
      </c>
      <c r="H8755">
        <f t="shared" si="150"/>
        <v>2015</v>
      </c>
    </row>
    <row r="8756" spans="1:8" x14ac:dyDescent="0.3">
      <c r="A8756" s="203">
        <v>42188</v>
      </c>
      <c r="B8756" s="204" t="s">
        <v>509</v>
      </c>
      <c r="C8756" s="204" t="s">
        <v>714</v>
      </c>
      <c r="D8756" s="204" t="s">
        <v>96</v>
      </c>
      <c r="E8756" s="204" t="s">
        <v>712</v>
      </c>
      <c r="F8756" s="205">
        <v>509</v>
      </c>
      <c r="G8756" s="205">
        <v>735</v>
      </c>
      <c r="H8756">
        <f t="shared" si="150"/>
        <v>2015</v>
      </c>
    </row>
    <row r="8757" spans="1:8" x14ac:dyDescent="0.3">
      <c r="A8757" s="203">
        <v>42188</v>
      </c>
      <c r="B8757" s="204" t="s">
        <v>509</v>
      </c>
      <c r="C8757" s="204" t="s">
        <v>715</v>
      </c>
      <c r="D8757" s="204" t="s">
        <v>96</v>
      </c>
      <c r="E8757" s="204" t="s">
        <v>712</v>
      </c>
      <c r="F8757" s="205">
        <v>0</v>
      </c>
      <c r="G8757" s="205">
        <v>2451</v>
      </c>
      <c r="H8757">
        <f t="shared" si="150"/>
        <v>2015</v>
      </c>
    </row>
    <row r="8758" spans="1:8" x14ac:dyDescent="0.3">
      <c r="A8758" s="203">
        <v>42188</v>
      </c>
      <c r="B8758" s="204" t="s">
        <v>716</v>
      </c>
      <c r="C8758" s="204" t="s">
        <v>716</v>
      </c>
      <c r="D8758" s="204" t="s">
        <v>96</v>
      </c>
      <c r="E8758" s="204" t="s">
        <v>712</v>
      </c>
      <c r="F8758" s="205">
        <v>768</v>
      </c>
      <c r="G8758" s="205">
        <v>1617</v>
      </c>
      <c r="H8758">
        <f t="shared" si="150"/>
        <v>2015</v>
      </c>
    </row>
    <row r="8759" spans="1:8" x14ac:dyDescent="0.3">
      <c r="A8759" s="203">
        <v>42188</v>
      </c>
      <c r="B8759" s="204" t="s">
        <v>717</v>
      </c>
      <c r="C8759" s="204" t="s">
        <v>718</v>
      </c>
      <c r="D8759" s="204" t="s">
        <v>96</v>
      </c>
      <c r="E8759" s="204" t="s">
        <v>712</v>
      </c>
      <c r="F8759" s="205">
        <v>1032</v>
      </c>
      <c r="G8759" s="205">
        <v>1384</v>
      </c>
      <c r="H8759">
        <f t="shared" si="150"/>
        <v>2015</v>
      </c>
    </row>
    <row r="8760" spans="1:8" x14ac:dyDescent="0.3">
      <c r="A8760" s="203">
        <v>42188</v>
      </c>
      <c r="B8760" s="204" t="s">
        <v>717</v>
      </c>
      <c r="C8760" s="204" t="s">
        <v>719</v>
      </c>
      <c r="D8760" s="204" t="s">
        <v>96</v>
      </c>
      <c r="E8760" s="204" t="s">
        <v>712</v>
      </c>
      <c r="F8760" s="205">
        <v>414</v>
      </c>
      <c r="G8760" s="205">
        <v>657</v>
      </c>
      <c r="H8760">
        <f t="shared" si="150"/>
        <v>2015</v>
      </c>
    </row>
    <row r="8761" spans="1:8" x14ac:dyDescent="0.3">
      <c r="A8761" s="203">
        <v>42188</v>
      </c>
      <c r="B8761" s="204" t="s">
        <v>134</v>
      </c>
      <c r="C8761" s="204" t="s">
        <v>134</v>
      </c>
      <c r="D8761" s="204" t="s">
        <v>711</v>
      </c>
      <c r="E8761" s="204" t="s">
        <v>721</v>
      </c>
      <c r="F8761" s="205">
        <v>6139</v>
      </c>
      <c r="G8761" s="205">
        <v>6082</v>
      </c>
      <c r="H8761">
        <f t="shared" si="150"/>
        <v>2015</v>
      </c>
    </row>
    <row r="8762" spans="1:8" x14ac:dyDescent="0.3">
      <c r="A8762" s="203">
        <v>42188</v>
      </c>
      <c r="B8762" s="204" t="s">
        <v>509</v>
      </c>
      <c r="C8762" s="204" t="s">
        <v>713</v>
      </c>
      <c r="D8762" s="204" t="s">
        <v>96</v>
      </c>
      <c r="E8762" s="204" t="s">
        <v>721</v>
      </c>
      <c r="F8762" s="205">
        <v>3647.6000000000004</v>
      </c>
      <c r="G8762" s="205">
        <v>2021.8000000000002</v>
      </c>
      <c r="H8762">
        <f t="shared" si="150"/>
        <v>2015</v>
      </c>
    </row>
    <row r="8763" spans="1:8" x14ac:dyDescent="0.3">
      <c r="A8763" s="203">
        <v>42188</v>
      </c>
      <c r="B8763" s="204" t="s">
        <v>509</v>
      </c>
      <c r="C8763" s="204" t="s">
        <v>714</v>
      </c>
      <c r="D8763" s="204" t="s">
        <v>96</v>
      </c>
      <c r="E8763" s="204" t="s">
        <v>721</v>
      </c>
      <c r="F8763" s="205">
        <v>442</v>
      </c>
      <c r="G8763" s="205">
        <v>495</v>
      </c>
      <c r="H8763">
        <f t="shared" si="150"/>
        <v>2015</v>
      </c>
    </row>
    <row r="8764" spans="1:8" x14ac:dyDescent="0.3">
      <c r="A8764" s="203">
        <v>42188</v>
      </c>
      <c r="B8764" s="204" t="s">
        <v>509</v>
      </c>
      <c r="C8764" s="204" t="s">
        <v>715</v>
      </c>
      <c r="D8764" s="204" t="s">
        <v>96</v>
      </c>
      <c r="E8764" s="204" t="s">
        <v>721</v>
      </c>
      <c r="F8764" s="205">
        <v>0</v>
      </c>
      <c r="G8764" s="205">
        <v>3091</v>
      </c>
      <c r="H8764">
        <f t="shared" si="150"/>
        <v>2015</v>
      </c>
    </row>
    <row r="8765" spans="1:8" x14ac:dyDescent="0.3">
      <c r="A8765" s="203">
        <v>42188</v>
      </c>
      <c r="B8765" s="204" t="s">
        <v>716</v>
      </c>
      <c r="C8765" s="204" t="s">
        <v>716</v>
      </c>
      <c r="D8765" s="204" t="s">
        <v>96</v>
      </c>
      <c r="E8765" s="204" t="s">
        <v>721</v>
      </c>
      <c r="F8765" s="205">
        <v>1289</v>
      </c>
      <c r="G8765" s="205">
        <v>1189</v>
      </c>
      <c r="H8765">
        <f t="shared" si="150"/>
        <v>2015</v>
      </c>
    </row>
    <row r="8766" spans="1:8" x14ac:dyDescent="0.3">
      <c r="A8766" s="203">
        <v>42188</v>
      </c>
      <c r="B8766" s="204" t="s">
        <v>717</v>
      </c>
      <c r="C8766" s="204" t="s">
        <v>718</v>
      </c>
      <c r="D8766" s="204" t="s">
        <v>96</v>
      </c>
      <c r="E8766" s="204" t="s">
        <v>721</v>
      </c>
      <c r="F8766" s="205">
        <v>787</v>
      </c>
      <c r="G8766" s="205">
        <v>753</v>
      </c>
      <c r="H8766">
        <f t="shared" si="150"/>
        <v>2015</v>
      </c>
    </row>
    <row r="8767" spans="1:8" x14ac:dyDescent="0.3">
      <c r="A8767" s="203">
        <v>42188</v>
      </c>
      <c r="B8767" s="204" t="s">
        <v>717</v>
      </c>
      <c r="C8767" s="204" t="s">
        <v>719</v>
      </c>
      <c r="D8767" s="204" t="s">
        <v>96</v>
      </c>
      <c r="E8767" s="204" t="s">
        <v>721</v>
      </c>
      <c r="F8767" s="205">
        <v>361</v>
      </c>
      <c r="G8767" s="205">
        <v>978</v>
      </c>
      <c r="H8767">
        <f t="shared" si="150"/>
        <v>2015</v>
      </c>
    </row>
    <row r="8768" spans="1:8" x14ac:dyDescent="0.3">
      <c r="A8768" s="203">
        <v>42188</v>
      </c>
      <c r="B8768" s="204" t="s">
        <v>720</v>
      </c>
      <c r="C8768" s="204" t="s">
        <v>720</v>
      </c>
      <c r="D8768" s="204" t="s">
        <v>96</v>
      </c>
      <c r="E8768" s="204" t="s">
        <v>712</v>
      </c>
      <c r="F8768" s="205">
        <v>226</v>
      </c>
      <c r="G8768" s="205">
        <v>748</v>
      </c>
      <c r="H8768">
        <f t="shared" si="150"/>
        <v>2015</v>
      </c>
    </row>
    <row r="8769" spans="1:8" x14ac:dyDescent="0.3">
      <c r="A8769" s="203">
        <v>42188</v>
      </c>
      <c r="B8769" s="204" t="s">
        <v>720</v>
      </c>
      <c r="C8769" s="204" t="s">
        <v>720</v>
      </c>
      <c r="D8769" s="204" t="s">
        <v>96</v>
      </c>
      <c r="E8769" s="204" t="s">
        <v>721</v>
      </c>
      <c r="F8769" s="205">
        <v>96</v>
      </c>
      <c r="G8769" s="205">
        <v>676</v>
      </c>
      <c r="H8769">
        <f t="shared" si="150"/>
        <v>2015</v>
      </c>
    </row>
    <row r="8770" spans="1:8" x14ac:dyDescent="0.3">
      <c r="A8770" s="203">
        <v>42195</v>
      </c>
      <c r="B8770" s="204" t="s">
        <v>134</v>
      </c>
      <c r="C8770" s="204" t="s">
        <v>134</v>
      </c>
      <c r="D8770" s="204" t="s">
        <v>711</v>
      </c>
      <c r="E8770" s="204" t="s">
        <v>712</v>
      </c>
      <c r="F8770" s="205">
        <v>5683</v>
      </c>
      <c r="G8770" s="205">
        <v>8511</v>
      </c>
      <c r="H8770">
        <f t="shared" si="150"/>
        <v>2015</v>
      </c>
    </row>
    <row r="8771" spans="1:8" x14ac:dyDescent="0.3">
      <c r="A8771" s="203">
        <v>42195</v>
      </c>
      <c r="B8771" s="204" t="s">
        <v>509</v>
      </c>
      <c r="C8771" s="204" t="s">
        <v>713</v>
      </c>
      <c r="D8771" s="204" t="s">
        <v>96</v>
      </c>
      <c r="E8771" s="204" t="s">
        <v>712</v>
      </c>
      <c r="F8771" s="205">
        <v>3237.6000000000004</v>
      </c>
      <c r="G8771" s="205">
        <v>2671.5</v>
      </c>
      <c r="H8771">
        <f t="shared" ref="H8771:H8834" si="151">YEAR(A8771)</f>
        <v>2015</v>
      </c>
    </row>
    <row r="8772" spans="1:8" x14ac:dyDescent="0.3">
      <c r="A8772" s="203">
        <v>42195</v>
      </c>
      <c r="B8772" s="204" t="s">
        <v>509</v>
      </c>
      <c r="C8772" s="204" t="s">
        <v>714</v>
      </c>
      <c r="D8772" s="204" t="s">
        <v>96</v>
      </c>
      <c r="E8772" s="204" t="s">
        <v>712</v>
      </c>
      <c r="F8772" s="205">
        <v>595</v>
      </c>
      <c r="G8772" s="205">
        <v>574</v>
      </c>
      <c r="H8772">
        <f t="shared" si="151"/>
        <v>2015</v>
      </c>
    </row>
    <row r="8773" spans="1:8" x14ac:dyDescent="0.3">
      <c r="A8773" s="203">
        <v>42195</v>
      </c>
      <c r="B8773" s="204" t="s">
        <v>509</v>
      </c>
      <c r="C8773" s="204" t="s">
        <v>715</v>
      </c>
      <c r="D8773" s="204" t="s">
        <v>96</v>
      </c>
      <c r="E8773" s="204" t="s">
        <v>712</v>
      </c>
      <c r="F8773" s="205">
        <v>0</v>
      </c>
      <c r="G8773" s="205">
        <v>2357</v>
      </c>
      <c r="H8773">
        <f t="shared" si="151"/>
        <v>2015</v>
      </c>
    </row>
    <row r="8774" spans="1:8" x14ac:dyDescent="0.3">
      <c r="A8774" s="203">
        <v>42195</v>
      </c>
      <c r="B8774" s="204" t="s">
        <v>716</v>
      </c>
      <c r="C8774" s="204" t="s">
        <v>716</v>
      </c>
      <c r="D8774" s="204" t="s">
        <v>96</v>
      </c>
      <c r="E8774" s="204" t="s">
        <v>712</v>
      </c>
      <c r="F8774" s="205">
        <v>848</v>
      </c>
      <c r="G8774" s="205">
        <v>1795</v>
      </c>
      <c r="H8774">
        <f t="shared" si="151"/>
        <v>2015</v>
      </c>
    </row>
    <row r="8775" spans="1:8" x14ac:dyDescent="0.3">
      <c r="A8775" s="203">
        <v>42195</v>
      </c>
      <c r="B8775" s="204" t="s">
        <v>717</v>
      </c>
      <c r="C8775" s="204" t="s">
        <v>718</v>
      </c>
      <c r="D8775" s="204" t="s">
        <v>96</v>
      </c>
      <c r="E8775" s="204" t="s">
        <v>712</v>
      </c>
      <c r="F8775" s="205">
        <v>873</v>
      </c>
      <c r="G8775" s="205">
        <v>1268</v>
      </c>
      <c r="H8775">
        <f t="shared" si="151"/>
        <v>2015</v>
      </c>
    </row>
    <row r="8776" spans="1:8" x14ac:dyDescent="0.3">
      <c r="A8776" s="203">
        <v>42195</v>
      </c>
      <c r="B8776" s="204" t="s">
        <v>717</v>
      </c>
      <c r="C8776" s="204" t="s">
        <v>719</v>
      </c>
      <c r="D8776" s="204" t="s">
        <v>96</v>
      </c>
      <c r="E8776" s="204" t="s">
        <v>712</v>
      </c>
      <c r="F8776" s="205">
        <v>507</v>
      </c>
      <c r="G8776" s="205">
        <v>716</v>
      </c>
      <c r="H8776">
        <f t="shared" si="151"/>
        <v>2015</v>
      </c>
    </row>
    <row r="8777" spans="1:8" x14ac:dyDescent="0.3">
      <c r="A8777" s="203">
        <v>42195</v>
      </c>
      <c r="B8777" s="204" t="s">
        <v>134</v>
      </c>
      <c r="C8777" s="204" t="s">
        <v>134</v>
      </c>
      <c r="D8777" s="204" t="s">
        <v>711</v>
      </c>
      <c r="E8777" s="204" t="s">
        <v>721</v>
      </c>
      <c r="F8777" s="205">
        <v>5910</v>
      </c>
      <c r="G8777" s="205">
        <v>6109</v>
      </c>
      <c r="H8777">
        <f t="shared" si="151"/>
        <v>2015</v>
      </c>
    </row>
    <row r="8778" spans="1:8" x14ac:dyDescent="0.3">
      <c r="A8778" s="203">
        <v>42195</v>
      </c>
      <c r="B8778" s="204" t="s">
        <v>509</v>
      </c>
      <c r="C8778" s="204" t="s">
        <v>713</v>
      </c>
      <c r="D8778" s="204" t="s">
        <v>96</v>
      </c>
      <c r="E8778" s="204" t="s">
        <v>721</v>
      </c>
      <c r="F8778" s="205">
        <v>3683.9</v>
      </c>
      <c r="G8778" s="205">
        <v>2019.6000000000001</v>
      </c>
      <c r="H8778">
        <f t="shared" si="151"/>
        <v>2015</v>
      </c>
    </row>
    <row r="8779" spans="1:8" x14ac:dyDescent="0.3">
      <c r="A8779" s="203">
        <v>42195</v>
      </c>
      <c r="B8779" s="204" t="s">
        <v>509</v>
      </c>
      <c r="C8779" s="204" t="s">
        <v>714</v>
      </c>
      <c r="D8779" s="204" t="s">
        <v>96</v>
      </c>
      <c r="E8779" s="204" t="s">
        <v>721</v>
      </c>
      <c r="F8779" s="205">
        <v>478</v>
      </c>
      <c r="G8779" s="205">
        <v>509</v>
      </c>
      <c r="H8779">
        <f t="shared" si="151"/>
        <v>2015</v>
      </c>
    </row>
    <row r="8780" spans="1:8" x14ac:dyDescent="0.3">
      <c r="A8780" s="203">
        <v>42195</v>
      </c>
      <c r="B8780" s="204" t="s">
        <v>509</v>
      </c>
      <c r="C8780" s="204" t="s">
        <v>715</v>
      </c>
      <c r="D8780" s="204" t="s">
        <v>96</v>
      </c>
      <c r="E8780" s="204" t="s">
        <v>721</v>
      </c>
      <c r="F8780" s="205">
        <v>0</v>
      </c>
      <c r="G8780" s="205">
        <v>2920</v>
      </c>
      <c r="H8780">
        <f t="shared" si="151"/>
        <v>2015</v>
      </c>
    </row>
    <row r="8781" spans="1:8" x14ac:dyDescent="0.3">
      <c r="A8781" s="203">
        <v>42195</v>
      </c>
      <c r="B8781" s="204" t="s">
        <v>716</v>
      </c>
      <c r="C8781" s="204" t="s">
        <v>716</v>
      </c>
      <c r="D8781" s="204" t="s">
        <v>96</v>
      </c>
      <c r="E8781" s="204" t="s">
        <v>721</v>
      </c>
      <c r="F8781" s="205">
        <v>1213</v>
      </c>
      <c r="G8781" s="205">
        <v>1524</v>
      </c>
      <c r="H8781">
        <f t="shared" si="151"/>
        <v>2015</v>
      </c>
    </row>
    <row r="8782" spans="1:8" x14ac:dyDescent="0.3">
      <c r="A8782" s="203">
        <v>42195</v>
      </c>
      <c r="B8782" s="204" t="s">
        <v>717</v>
      </c>
      <c r="C8782" s="204" t="s">
        <v>718</v>
      </c>
      <c r="D8782" s="204" t="s">
        <v>96</v>
      </c>
      <c r="E8782" s="204" t="s">
        <v>721</v>
      </c>
      <c r="F8782" s="205">
        <v>1014</v>
      </c>
      <c r="G8782" s="205">
        <v>727</v>
      </c>
      <c r="H8782">
        <f t="shared" si="151"/>
        <v>2015</v>
      </c>
    </row>
    <row r="8783" spans="1:8" x14ac:dyDescent="0.3">
      <c r="A8783" s="203">
        <v>42195</v>
      </c>
      <c r="B8783" s="204" t="s">
        <v>717</v>
      </c>
      <c r="C8783" s="204" t="s">
        <v>719</v>
      </c>
      <c r="D8783" s="204" t="s">
        <v>96</v>
      </c>
      <c r="E8783" s="204" t="s">
        <v>721</v>
      </c>
      <c r="F8783" s="205">
        <v>41</v>
      </c>
      <c r="G8783" s="205">
        <v>746</v>
      </c>
      <c r="H8783">
        <f t="shared" si="151"/>
        <v>2015</v>
      </c>
    </row>
    <row r="8784" spans="1:8" x14ac:dyDescent="0.3">
      <c r="A8784" s="203">
        <v>42195</v>
      </c>
      <c r="B8784" s="204" t="s">
        <v>720</v>
      </c>
      <c r="C8784" s="204" t="s">
        <v>720</v>
      </c>
      <c r="D8784" s="204" t="s">
        <v>96</v>
      </c>
      <c r="E8784" s="204" t="s">
        <v>712</v>
      </c>
      <c r="F8784" s="205">
        <v>226</v>
      </c>
      <c r="G8784" s="205">
        <v>721</v>
      </c>
      <c r="H8784">
        <f t="shared" si="151"/>
        <v>2015</v>
      </c>
    </row>
    <row r="8785" spans="1:8" x14ac:dyDescent="0.3">
      <c r="A8785" s="203">
        <v>42195</v>
      </c>
      <c r="B8785" s="204" t="s">
        <v>720</v>
      </c>
      <c r="C8785" s="204" t="s">
        <v>720</v>
      </c>
      <c r="D8785" s="204" t="s">
        <v>96</v>
      </c>
      <c r="E8785" s="204" t="s">
        <v>721</v>
      </c>
      <c r="F8785" s="205">
        <v>-7</v>
      </c>
      <c r="G8785" s="205">
        <v>689</v>
      </c>
      <c r="H8785">
        <f t="shared" si="151"/>
        <v>2015</v>
      </c>
    </row>
    <row r="8786" spans="1:8" x14ac:dyDescent="0.3">
      <c r="A8786" s="203">
        <v>42202</v>
      </c>
      <c r="B8786" s="204" t="s">
        <v>134</v>
      </c>
      <c r="C8786" s="204" t="s">
        <v>134</v>
      </c>
      <c r="D8786" s="204" t="s">
        <v>711</v>
      </c>
      <c r="E8786" s="204" t="s">
        <v>712</v>
      </c>
      <c r="F8786" s="205">
        <v>5697</v>
      </c>
      <c r="G8786" s="205">
        <v>8227</v>
      </c>
      <c r="H8786">
        <f t="shared" si="151"/>
        <v>2015</v>
      </c>
    </row>
    <row r="8787" spans="1:8" x14ac:dyDescent="0.3">
      <c r="A8787" s="203">
        <v>42202</v>
      </c>
      <c r="B8787" s="204" t="s">
        <v>509</v>
      </c>
      <c r="C8787" s="204" t="s">
        <v>713</v>
      </c>
      <c r="D8787" s="204" t="s">
        <v>96</v>
      </c>
      <c r="E8787" s="204" t="s">
        <v>712</v>
      </c>
      <c r="F8787" s="205">
        <v>2925.2000000000003</v>
      </c>
      <c r="G8787" s="205">
        <v>2440.5</v>
      </c>
      <c r="H8787">
        <f t="shared" si="151"/>
        <v>2015</v>
      </c>
    </row>
    <row r="8788" spans="1:8" x14ac:dyDescent="0.3">
      <c r="A8788" s="203">
        <v>42202</v>
      </c>
      <c r="B8788" s="204" t="s">
        <v>509</v>
      </c>
      <c r="C8788" s="204" t="s">
        <v>714</v>
      </c>
      <c r="D8788" s="204" t="s">
        <v>96</v>
      </c>
      <c r="E8788" s="204" t="s">
        <v>712</v>
      </c>
      <c r="F8788" s="205">
        <v>528</v>
      </c>
      <c r="G8788" s="205">
        <v>683</v>
      </c>
      <c r="H8788">
        <f t="shared" si="151"/>
        <v>2015</v>
      </c>
    </row>
    <row r="8789" spans="1:8" x14ac:dyDescent="0.3">
      <c r="A8789" s="203">
        <v>42202</v>
      </c>
      <c r="B8789" s="204" t="s">
        <v>509</v>
      </c>
      <c r="C8789" s="204" t="s">
        <v>715</v>
      </c>
      <c r="D8789" s="204" t="s">
        <v>96</v>
      </c>
      <c r="E8789" s="204" t="s">
        <v>712</v>
      </c>
      <c r="F8789" s="205">
        <v>0</v>
      </c>
      <c r="G8789" s="205">
        <v>2495</v>
      </c>
      <c r="H8789">
        <f t="shared" si="151"/>
        <v>2015</v>
      </c>
    </row>
    <row r="8790" spans="1:8" x14ac:dyDescent="0.3">
      <c r="A8790" s="203">
        <v>42202</v>
      </c>
      <c r="B8790" s="204" t="s">
        <v>716</v>
      </c>
      <c r="C8790" s="204" t="s">
        <v>716</v>
      </c>
      <c r="D8790" s="204" t="s">
        <v>96</v>
      </c>
      <c r="E8790" s="204" t="s">
        <v>712</v>
      </c>
      <c r="F8790" s="205">
        <v>847</v>
      </c>
      <c r="G8790" s="205">
        <v>1367</v>
      </c>
      <c r="H8790">
        <f t="shared" si="151"/>
        <v>2015</v>
      </c>
    </row>
    <row r="8791" spans="1:8" x14ac:dyDescent="0.3">
      <c r="A8791" s="203">
        <v>42202</v>
      </c>
      <c r="B8791" s="204" t="s">
        <v>717</v>
      </c>
      <c r="C8791" s="204" t="s">
        <v>718</v>
      </c>
      <c r="D8791" s="204" t="s">
        <v>96</v>
      </c>
      <c r="E8791" s="204" t="s">
        <v>712</v>
      </c>
      <c r="F8791" s="205">
        <v>919</v>
      </c>
      <c r="G8791" s="205">
        <v>1119</v>
      </c>
      <c r="H8791">
        <f t="shared" si="151"/>
        <v>2015</v>
      </c>
    </row>
    <row r="8792" spans="1:8" x14ac:dyDescent="0.3">
      <c r="A8792" s="203">
        <v>42202</v>
      </c>
      <c r="B8792" s="204" t="s">
        <v>717</v>
      </c>
      <c r="C8792" s="204" t="s">
        <v>719</v>
      </c>
      <c r="D8792" s="204" t="s">
        <v>96</v>
      </c>
      <c r="E8792" s="204" t="s">
        <v>712</v>
      </c>
      <c r="F8792" s="205">
        <v>417</v>
      </c>
      <c r="G8792" s="205">
        <v>456</v>
      </c>
      <c r="H8792">
        <f t="shared" si="151"/>
        <v>2015</v>
      </c>
    </row>
    <row r="8793" spans="1:8" x14ac:dyDescent="0.3">
      <c r="A8793" s="203">
        <v>42202</v>
      </c>
      <c r="B8793" s="204" t="s">
        <v>134</v>
      </c>
      <c r="C8793" s="204" t="s">
        <v>134</v>
      </c>
      <c r="D8793" s="204" t="s">
        <v>711</v>
      </c>
      <c r="E8793" s="204" t="s">
        <v>721</v>
      </c>
      <c r="F8793" s="205">
        <v>6275</v>
      </c>
      <c r="G8793" s="205">
        <v>6792</v>
      </c>
      <c r="H8793">
        <f t="shared" si="151"/>
        <v>2015</v>
      </c>
    </row>
    <row r="8794" spans="1:8" x14ac:dyDescent="0.3">
      <c r="A8794" s="203">
        <v>42202</v>
      </c>
      <c r="B8794" s="204" t="s">
        <v>509</v>
      </c>
      <c r="C8794" s="204" t="s">
        <v>713</v>
      </c>
      <c r="D8794" s="204" t="s">
        <v>96</v>
      </c>
      <c r="E8794" s="204" t="s">
        <v>721</v>
      </c>
      <c r="F8794" s="205">
        <v>3625.6000000000004</v>
      </c>
      <c r="G8794" s="205">
        <v>2203.3000000000002</v>
      </c>
      <c r="H8794">
        <f t="shared" si="151"/>
        <v>2015</v>
      </c>
    </row>
    <row r="8795" spans="1:8" x14ac:dyDescent="0.3">
      <c r="A8795" s="203">
        <v>42202</v>
      </c>
      <c r="B8795" s="204" t="s">
        <v>509</v>
      </c>
      <c r="C8795" s="204" t="s">
        <v>714</v>
      </c>
      <c r="D8795" s="204" t="s">
        <v>96</v>
      </c>
      <c r="E8795" s="204" t="s">
        <v>721</v>
      </c>
      <c r="F8795" s="205">
        <v>415</v>
      </c>
      <c r="G8795" s="205">
        <v>554</v>
      </c>
      <c r="H8795">
        <f t="shared" si="151"/>
        <v>2015</v>
      </c>
    </row>
    <row r="8796" spans="1:8" x14ac:dyDescent="0.3">
      <c r="A8796" s="203">
        <v>42202</v>
      </c>
      <c r="B8796" s="204" t="s">
        <v>509</v>
      </c>
      <c r="C8796" s="204" t="s">
        <v>715</v>
      </c>
      <c r="D8796" s="204" t="s">
        <v>96</v>
      </c>
      <c r="E8796" s="204" t="s">
        <v>721</v>
      </c>
      <c r="F8796" s="205">
        <v>0</v>
      </c>
      <c r="G8796" s="205">
        <v>2757</v>
      </c>
      <c r="H8796">
        <f t="shared" si="151"/>
        <v>2015</v>
      </c>
    </row>
    <row r="8797" spans="1:8" x14ac:dyDescent="0.3">
      <c r="A8797" s="203">
        <v>42202</v>
      </c>
      <c r="B8797" s="204" t="s">
        <v>716</v>
      </c>
      <c r="C8797" s="204" t="s">
        <v>716</v>
      </c>
      <c r="D8797" s="204" t="s">
        <v>96</v>
      </c>
      <c r="E8797" s="204" t="s">
        <v>721</v>
      </c>
      <c r="F8797" s="205">
        <v>1286</v>
      </c>
      <c r="G8797" s="205">
        <v>1579</v>
      </c>
      <c r="H8797">
        <f t="shared" si="151"/>
        <v>2015</v>
      </c>
    </row>
    <row r="8798" spans="1:8" x14ac:dyDescent="0.3">
      <c r="A8798" s="203">
        <v>42202</v>
      </c>
      <c r="B8798" s="204" t="s">
        <v>717</v>
      </c>
      <c r="C8798" s="204" t="s">
        <v>718</v>
      </c>
      <c r="D8798" s="204" t="s">
        <v>96</v>
      </c>
      <c r="E8798" s="204" t="s">
        <v>721</v>
      </c>
      <c r="F8798" s="205">
        <v>632</v>
      </c>
      <c r="G8798" s="205">
        <v>944</v>
      </c>
      <c r="H8798">
        <f t="shared" si="151"/>
        <v>2015</v>
      </c>
    </row>
    <row r="8799" spans="1:8" x14ac:dyDescent="0.3">
      <c r="A8799" s="203">
        <v>42202</v>
      </c>
      <c r="B8799" s="204" t="s">
        <v>717</v>
      </c>
      <c r="C8799" s="204" t="s">
        <v>719</v>
      </c>
      <c r="D8799" s="204" t="s">
        <v>96</v>
      </c>
      <c r="E8799" s="204" t="s">
        <v>721</v>
      </c>
      <c r="F8799" s="205">
        <v>630</v>
      </c>
      <c r="G8799" s="205">
        <v>895</v>
      </c>
      <c r="H8799">
        <f t="shared" si="151"/>
        <v>2015</v>
      </c>
    </row>
    <row r="8800" spans="1:8" x14ac:dyDescent="0.3">
      <c r="A8800" s="203">
        <v>42202</v>
      </c>
      <c r="B8800" s="204" t="s">
        <v>720</v>
      </c>
      <c r="C8800" s="204" t="s">
        <v>720</v>
      </c>
      <c r="D8800" s="204" t="s">
        <v>96</v>
      </c>
      <c r="E8800" s="204" t="s">
        <v>712</v>
      </c>
      <c r="F8800" s="205">
        <v>335</v>
      </c>
      <c r="G8800" s="205">
        <v>449</v>
      </c>
      <c r="H8800">
        <f t="shared" si="151"/>
        <v>2015</v>
      </c>
    </row>
    <row r="8801" spans="1:8" x14ac:dyDescent="0.3">
      <c r="A8801" s="203">
        <v>42202</v>
      </c>
      <c r="B8801" s="204" t="s">
        <v>720</v>
      </c>
      <c r="C8801" s="204" t="s">
        <v>720</v>
      </c>
      <c r="D8801" s="204" t="s">
        <v>96</v>
      </c>
      <c r="E8801" s="204" t="s">
        <v>721</v>
      </c>
      <c r="F8801" s="205">
        <v>-8</v>
      </c>
      <c r="G8801" s="205">
        <v>747</v>
      </c>
      <c r="H8801">
        <f t="shared" si="151"/>
        <v>2015</v>
      </c>
    </row>
    <row r="8802" spans="1:8" x14ac:dyDescent="0.3">
      <c r="A8802" s="203">
        <v>42209</v>
      </c>
      <c r="B8802" s="204" t="s">
        <v>134</v>
      </c>
      <c r="C8802" s="204" t="s">
        <v>134</v>
      </c>
      <c r="D8802" s="204" t="s">
        <v>711</v>
      </c>
      <c r="E8802" s="204" t="s">
        <v>712</v>
      </c>
      <c r="F8802" s="205">
        <v>5683</v>
      </c>
      <c r="G8802" s="205">
        <v>8522</v>
      </c>
      <c r="H8802">
        <f t="shared" si="151"/>
        <v>2015</v>
      </c>
    </row>
    <row r="8803" spans="1:8" x14ac:dyDescent="0.3">
      <c r="A8803" s="203">
        <v>42209</v>
      </c>
      <c r="B8803" s="204" t="s">
        <v>509</v>
      </c>
      <c r="C8803" s="204" t="s">
        <v>713</v>
      </c>
      <c r="D8803" s="204" t="s">
        <v>96</v>
      </c>
      <c r="E8803" s="204" t="s">
        <v>712</v>
      </c>
      <c r="F8803" s="205">
        <v>3346.8</v>
      </c>
      <c r="G8803" s="205">
        <v>2845.8</v>
      </c>
      <c r="H8803">
        <f t="shared" si="151"/>
        <v>2015</v>
      </c>
    </row>
    <row r="8804" spans="1:8" x14ac:dyDescent="0.3">
      <c r="A8804" s="203">
        <v>42209</v>
      </c>
      <c r="B8804" s="204" t="s">
        <v>509</v>
      </c>
      <c r="C8804" s="204" t="s">
        <v>714</v>
      </c>
      <c r="D8804" s="204" t="s">
        <v>96</v>
      </c>
      <c r="E8804" s="204" t="s">
        <v>712</v>
      </c>
      <c r="F8804" s="205">
        <v>404</v>
      </c>
      <c r="G8804" s="205">
        <v>513</v>
      </c>
      <c r="H8804">
        <f t="shared" si="151"/>
        <v>2015</v>
      </c>
    </row>
    <row r="8805" spans="1:8" x14ac:dyDescent="0.3">
      <c r="A8805" s="203">
        <v>42209</v>
      </c>
      <c r="B8805" s="204" t="s">
        <v>509</v>
      </c>
      <c r="C8805" s="204" t="s">
        <v>715</v>
      </c>
      <c r="D8805" s="204" t="s">
        <v>96</v>
      </c>
      <c r="E8805" s="204" t="s">
        <v>712</v>
      </c>
      <c r="F8805" s="205">
        <v>0</v>
      </c>
      <c r="G8805" s="205">
        <v>2344</v>
      </c>
      <c r="H8805">
        <f t="shared" si="151"/>
        <v>2015</v>
      </c>
    </row>
    <row r="8806" spans="1:8" x14ac:dyDescent="0.3">
      <c r="A8806" s="203">
        <v>42209</v>
      </c>
      <c r="B8806" s="204" t="s">
        <v>716</v>
      </c>
      <c r="C8806" s="204" t="s">
        <v>716</v>
      </c>
      <c r="D8806" s="204" t="s">
        <v>96</v>
      </c>
      <c r="E8806" s="204" t="s">
        <v>712</v>
      </c>
      <c r="F8806" s="205">
        <v>819</v>
      </c>
      <c r="G8806" s="205">
        <v>1436</v>
      </c>
      <c r="H8806">
        <f t="shared" si="151"/>
        <v>2015</v>
      </c>
    </row>
    <row r="8807" spans="1:8" x14ac:dyDescent="0.3">
      <c r="A8807" s="203">
        <v>42209</v>
      </c>
      <c r="B8807" s="204" t="s">
        <v>717</v>
      </c>
      <c r="C8807" s="204" t="s">
        <v>718</v>
      </c>
      <c r="D8807" s="204" t="s">
        <v>96</v>
      </c>
      <c r="E8807" s="204" t="s">
        <v>712</v>
      </c>
      <c r="F8807" s="205">
        <v>1107</v>
      </c>
      <c r="G8807" s="205">
        <v>1251</v>
      </c>
      <c r="H8807">
        <f t="shared" si="151"/>
        <v>2015</v>
      </c>
    </row>
    <row r="8808" spans="1:8" x14ac:dyDescent="0.3">
      <c r="A8808" s="203">
        <v>42209</v>
      </c>
      <c r="B8808" s="204" t="s">
        <v>717</v>
      </c>
      <c r="C8808" s="204" t="s">
        <v>719</v>
      </c>
      <c r="D8808" s="204" t="s">
        <v>96</v>
      </c>
      <c r="E8808" s="204" t="s">
        <v>712</v>
      </c>
      <c r="F8808" s="205">
        <v>259</v>
      </c>
      <c r="G8808" s="205">
        <v>561</v>
      </c>
      <c r="H8808">
        <f t="shared" si="151"/>
        <v>2015</v>
      </c>
    </row>
    <row r="8809" spans="1:8" x14ac:dyDescent="0.3">
      <c r="A8809" s="203">
        <v>42209</v>
      </c>
      <c r="B8809" s="204" t="s">
        <v>134</v>
      </c>
      <c r="C8809" s="204" t="s">
        <v>134</v>
      </c>
      <c r="D8809" s="204" t="s">
        <v>711</v>
      </c>
      <c r="E8809" s="204" t="s">
        <v>721</v>
      </c>
      <c r="F8809" s="205">
        <v>6360</v>
      </c>
      <c r="G8809" s="205">
        <v>5828</v>
      </c>
      <c r="H8809">
        <f t="shared" si="151"/>
        <v>2015</v>
      </c>
    </row>
    <row r="8810" spans="1:8" x14ac:dyDescent="0.3">
      <c r="A8810" s="203">
        <v>42209</v>
      </c>
      <c r="B8810" s="204" t="s">
        <v>509</v>
      </c>
      <c r="C8810" s="204" t="s">
        <v>713</v>
      </c>
      <c r="D8810" s="204" t="s">
        <v>96</v>
      </c>
      <c r="E8810" s="204" t="s">
        <v>721</v>
      </c>
      <c r="F8810" s="205">
        <v>3165.8</v>
      </c>
      <c r="G8810" s="205">
        <v>2229.7000000000003</v>
      </c>
      <c r="H8810">
        <f t="shared" si="151"/>
        <v>2015</v>
      </c>
    </row>
    <row r="8811" spans="1:8" x14ac:dyDescent="0.3">
      <c r="A8811" s="203">
        <v>42209</v>
      </c>
      <c r="B8811" s="204" t="s">
        <v>509</v>
      </c>
      <c r="C8811" s="204" t="s">
        <v>714</v>
      </c>
      <c r="D8811" s="204" t="s">
        <v>96</v>
      </c>
      <c r="E8811" s="204" t="s">
        <v>721</v>
      </c>
      <c r="F8811" s="205">
        <v>463</v>
      </c>
      <c r="G8811" s="205">
        <v>612</v>
      </c>
      <c r="H8811">
        <f t="shared" si="151"/>
        <v>2015</v>
      </c>
    </row>
    <row r="8812" spans="1:8" x14ac:dyDescent="0.3">
      <c r="A8812" s="203">
        <v>42209</v>
      </c>
      <c r="B8812" s="204" t="s">
        <v>509</v>
      </c>
      <c r="C8812" s="204" t="s">
        <v>715</v>
      </c>
      <c r="D8812" s="204" t="s">
        <v>96</v>
      </c>
      <c r="E8812" s="204" t="s">
        <v>721</v>
      </c>
      <c r="F8812" s="205">
        <v>0</v>
      </c>
      <c r="G8812" s="205">
        <v>2975</v>
      </c>
      <c r="H8812">
        <f t="shared" si="151"/>
        <v>2015</v>
      </c>
    </row>
    <row r="8813" spans="1:8" x14ac:dyDescent="0.3">
      <c r="A8813" s="203">
        <v>42209</v>
      </c>
      <c r="B8813" s="204" t="s">
        <v>716</v>
      </c>
      <c r="C8813" s="204" t="s">
        <v>716</v>
      </c>
      <c r="D8813" s="204" t="s">
        <v>96</v>
      </c>
      <c r="E8813" s="204" t="s">
        <v>721</v>
      </c>
      <c r="F8813" s="205">
        <v>1255</v>
      </c>
      <c r="G8813" s="205">
        <v>1540</v>
      </c>
      <c r="H8813">
        <f t="shared" si="151"/>
        <v>2015</v>
      </c>
    </row>
    <row r="8814" spans="1:8" x14ac:dyDescent="0.3">
      <c r="A8814" s="203">
        <v>42209</v>
      </c>
      <c r="B8814" s="204" t="s">
        <v>717</v>
      </c>
      <c r="C8814" s="204" t="s">
        <v>718</v>
      </c>
      <c r="D8814" s="204" t="s">
        <v>96</v>
      </c>
      <c r="E8814" s="204" t="s">
        <v>721</v>
      </c>
      <c r="F8814" s="205">
        <v>525</v>
      </c>
      <c r="G8814" s="205">
        <v>793</v>
      </c>
      <c r="H8814">
        <f t="shared" si="151"/>
        <v>2015</v>
      </c>
    </row>
    <row r="8815" spans="1:8" x14ac:dyDescent="0.3">
      <c r="A8815" s="203">
        <v>42209</v>
      </c>
      <c r="B8815" s="204" t="s">
        <v>717</v>
      </c>
      <c r="C8815" s="204" t="s">
        <v>719</v>
      </c>
      <c r="D8815" s="204" t="s">
        <v>96</v>
      </c>
      <c r="E8815" s="204" t="s">
        <v>721</v>
      </c>
      <c r="F8815" s="205">
        <v>649</v>
      </c>
      <c r="G8815" s="205">
        <v>1091</v>
      </c>
      <c r="H8815">
        <f t="shared" si="151"/>
        <v>2015</v>
      </c>
    </row>
    <row r="8816" spans="1:8" x14ac:dyDescent="0.3">
      <c r="A8816" s="203">
        <v>42209</v>
      </c>
      <c r="B8816" s="204" t="s">
        <v>720</v>
      </c>
      <c r="C8816" s="204" t="s">
        <v>720</v>
      </c>
      <c r="D8816" s="204" t="s">
        <v>96</v>
      </c>
      <c r="E8816" s="204" t="s">
        <v>712</v>
      </c>
      <c r="F8816" s="205">
        <v>321</v>
      </c>
      <c r="G8816" s="205">
        <v>664</v>
      </c>
      <c r="H8816">
        <f t="shared" si="151"/>
        <v>2015</v>
      </c>
    </row>
    <row r="8817" spans="1:8" x14ac:dyDescent="0.3">
      <c r="A8817" s="203">
        <v>42209</v>
      </c>
      <c r="B8817" s="204" t="s">
        <v>720</v>
      </c>
      <c r="C8817" s="204" t="s">
        <v>720</v>
      </c>
      <c r="D8817" s="204" t="s">
        <v>96</v>
      </c>
      <c r="E8817" s="204" t="s">
        <v>721</v>
      </c>
      <c r="F8817" s="205">
        <v>-31</v>
      </c>
      <c r="G8817" s="205">
        <v>680</v>
      </c>
      <c r="H8817">
        <f t="shared" si="151"/>
        <v>2015</v>
      </c>
    </row>
    <row r="8818" spans="1:8" x14ac:dyDescent="0.3">
      <c r="A8818" s="203">
        <v>42216</v>
      </c>
      <c r="B8818" s="204" t="s">
        <v>134</v>
      </c>
      <c r="C8818" s="204" t="s">
        <v>134</v>
      </c>
      <c r="D8818" s="204" t="s">
        <v>711</v>
      </c>
      <c r="E8818" s="204" t="s">
        <v>712</v>
      </c>
      <c r="F8818" s="205">
        <v>5636</v>
      </c>
      <c r="G8818" s="205">
        <v>8081</v>
      </c>
      <c r="H8818">
        <f t="shared" si="151"/>
        <v>2015</v>
      </c>
    </row>
    <row r="8819" spans="1:8" x14ac:dyDescent="0.3">
      <c r="A8819" s="203">
        <v>42216</v>
      </c>
      <c r="B8819" s="204" t="s">
        <v>509</v>
      </c>
      <c r="C8819" s="204" t="s">
        <v>713</v>
      </c>
      <c r="D8819" s="204" t="s">
        <v>96</v>
      </c>
      <c r="E8819" s="204" t="s">
        <v>712</v>
      </c>
      <c r="F8819" s="205">
        <v>3414.8</v>
      </c>
      <c r="G8819" s="205">
        <v>2763.9</v>
      </c>
      <c r="H8819">
        <f t="shared" si="151"/>
        <v>2015</v>
      </c>
    </row>
    <row r="8820" spans="1:8" x14ac:dyDescent="0.3">
      <c r="A8820" s="203">
        <v>42216</v>
      </c>
      <c r="B8820" s="204" t="s">
        <v>509</v>
      </c>
      <c r="C8820" s="204" t="s">
        <v>714</v>
      </c>
      <c r="D8820" s="204" t="s">
        <v>96</v>
      </c>
      <c r="E8820" s="204" t="s">
        <v>712</v>
      </c>
      <c r="F8820" s="205">
        <v>190</v>
      </c>
      <c r="G8820" s="205">
        <v>501</v>
      </c>
      <c r="H8820">
        <f t="shared" si="151"/>
        <v>2015</v>
      </c>
    </row>
    <row r="8821" spans="1:8" x14ac:dyDescent="0.3">
      <c r="A8821" s="203">
        <v>42216</v>
      </c>
      <c r="B8821" s="204" t="s">
        <v>509</v>
      </c>
      <c r="C8821" s="204" t="s">
        <v>715</v>
      </c>
      <c r="D8821" s="204" t="s">
        <v>96</v>
      </c>
      <c r="E8821" s="204" t="s">
        <v>712</v>
      </c>
      <c r="F8821" s="205">
        <v>0</v>
      </c>
      <c r="G8821" s="205">
        <v>2210</v>
      </c>
      <c r="H8821">
        <f t="shared" si="151"/>
        <v>2015</v>
      </c>
    </row>
    <row r="8822" spans="1:8" x14ac:dyDescent="0.3">
      <c r="A8822" s="203">
        <v>42216</v>
      </c>
      <c r="B8822" s="204" t="s">
        <v>716</v>
      </c>
      <c r="C8822" s="204" t="s">
        <v>716</v>
      </c>
      <c r="D8822" s="204" t="s">
        <v>96</v>
      </c>
      <c r="E8822" s="204" t="s">
        <v>712</v>
      </c>
      <c r="F8822" s="205">
        <v>764</v>
      </c>
      <c r="G8822" s="205">
        <v>1313</v>
      </c>
      <c r="H8822">
        <f t="shared" si="151"/>
        <v>2015</v>
      </c>
    </row>
    <row r="8823" spans="1:8" x14ac:dyDescent="0.3">
      <c r="A8823" s="203">
        <v>42216</v>
      </c>
      <c r="B8823" s="204" t="s">
        <v>717</v>
      </c>
      <c r="C8823" s="204" t="s">
        <v>718</v>
      </c>
      <c r="D8823" s="204" t="s">
        <v>96</v>
      </c>
      <c r="E8823" s="204" t="s">
        <v>712</v>
      </c>
      <c r="F8823" s="205">
        <v>817</v>
      </c>
      <c r="G8823" s="205">
        <v>1030</v>
      </c>
      <c r="H8823">
        <f t="shared" si="151"/>
        <v>2015</v>
      </c>
    </row>
    <row r="8824" spans="1:8" x14ac:dyDescent="0.3">
      <c r="A8824" s="203">
        <v>42216</v>
      </c>
      <c r="B8824" s="204" t="s">
        <v>717</v>
      </c>
      <c r="C8824" s="204" t="s">
        <v>719</v>
      </c>
      <c r="D8824" s="204" t="s">
        <v>96</v>
      </c>
      <c r="E8824" s="204" t="s">
        <v>712</v>
      </c>
      <c r="F8824" s="205">
        <v>563</v>
      </c>
      <c r="G8824" s="205">
        <v>766</v>
      </c>
      <c r="H8824">
        <f t="shared" si="151"/>
        <v>2015</v>
      </c>
    </row>
    <row r="8825" spans="1:8" x14ac:dyDescent="0.3">
      <c r="A8825" s="203">
        <v>42216</v>
      </c>
      <c r="B8825" s="204" t="s">
        <v>134</v>
      </c>
      <c r="C8825" s="204" t="s">
        <v>134</v>
      </c>
      <c r="D8825" s="204" t="s">
        <v>711</v>
      </c>
      <c r="E8825" s="204" t="s">
        <v>721</v>
      </c>
      <c r="F8825" s="205">
        <v>6485</v>
      </c>
      <c r="G8825" s="205">
        <v>6620</v>
      </c>
      <c r="H8825">
        <f t="shared" si="151"/>
        <v>2015</v>
      </c>
    </row>
    <row r="8826" spans="1:8" x14ac:dyDescent="0.3">
      <c r="A8826" s="203">
        <v>42216</v>
      </c>
      <c r="B8826" s="204" t="s">
        <v>509</v>
      </c>
      <c r="C8826" s="204" t="s">
        <v>713</v>
      </c>
      <c r="D8826" s="204" t="s">
        <v>96</v>
      </c>
      <c r="E8826" s="204" t="s">
        <v>721</v>
      </c>
      <c r="F8826" s="205">
        <v>3872.0000000000005</v>
      </c>
      <c r="G8826" s="205">
        <v>2390.3000000000002</v>
      </c>
      <c r="H8826">
        <f t="shared" si="151"/>
        <v>2015</v>
      </c>
    </row>
    <row r="8827" spans="1:8" x14ac:dyDescent="0.3">
      <c r="A8827" s="203">
        <v>42216</v>
      </c>
      <c r="B8827" s="204" t="s">
        <v>509</v>
      </c>
      <c r="C8827" s="204" t="s">
        <v>714</v>
      </c>
      <c r="D8827" s="204" t="s">
        <v>96</v>
      </c>
      <c r="E8827" s="204" t="s">
        <v>721</v>
      </c>
      <c r="F8827" s="205">
        <v>376</v>
      </c>
      <c r="G8827" s="205">
        <v>568</v>
      </c>
      <c r="H8827">
        <f t="shared" si="151"/>
        <v>2015</v>
      </c>
    </row>
    <row r="8828" spans="1:8" x14ac:dyDescent="0.3">
      <c r="A8828" s="203">
        <v>42216</v>
      </c>
      <c r="B8828" s="204" t="s">
        <v>509</v>
      </c>
      <c r="C8828" s="204" t="s">
        <v>715</v>
      </c>
      <c r="D8828" s="204" t="s">
        <v>96</v>
      </c>
      <c r="E8828" s="204" t="s">
        <v>721</v>
      </c>
      <c r="F8828" s="205">
        <v>0</v>
      </c>
      <c r="G8828" s="205">
        <v>2774</v>
      </c>
      <c r="H8828">
        <f t="shared" si="151"/>
        <v>2015</v>
      </c>
    </row>
    <row r="8829" spans="1:8" x14ac:dyDescent="0.3">
      <c r="A8829" s="203">
        <v>42216</v>
      </c>
      <c r="B8829" s="204" t="s">
        <v>716</v>
      </c>
      <c r="C8829" s="204" t="s">
        <v>716</v>
      </c>
      <c r="D8829" s="204" t="s">
        <v>96</v>
      </c>
      <c r="E8829" s="204" t="s">
        <v>721</v>
      </c>
      <c r="F8829" s="205">
        <v>1259</v>
      </c>
      <c r="G8829" s="205">
        <v>1641</v>
      </c>
      <c r="H8829">
        <f t="shared" si="151"/>
        <v>2015</v>
      </c>
    </row>
    <row r="8830" spans="1:8" x14ac:dyDescent="0.3">
      <c r="A8830" s="203">
        <v>42216</v>
      </c>
      <c r="B8830" s="204" t="s">
        <v>717</v>
      </c>
      <c r="C8830" s="204" t="s">
        <v>718</v>
      </c>
      <c r="D8830" s="204" t="s">
        <v>96</v>
      </c>
      <c r="E8830" s="204" t="s">
        <v>721</v>
      </c>
      <c r="F8830" s="205">
        <v>679</v>
      </c>
      <c r="G8830" s="205">
        <v>745</v>
      </c>
      <c r="H8830">
        <f t="shared" si="151"/>
        <v>2015</v>
      </c>
    </row>
    <row r="8831" spans="1:8" x14ac:dyDescent="0.3">
      <c r="A8831" s="203">
        <v>42216</v>
      </c>
      <c r="B8831" s="204" t="s">
        <v>717</v>
      </c>
      <c r="C8831" s="204" t="s">
        <v>719</v>
      </c>
      <c r="D8831" s="204" t="s">
        <v>96</v>
      </c>
      <c r="E8831" s="204" t="s">
        <v>721</v>
      </c>
      <c r="F8831" s="205">
        <v>723</v>
      </c>
      <c r="G8831" s="205">
        <v>1189</v>
      </c>
      <c r="H8831">
        <f t="shared" si="151"/>
        <v>2015</v>
      </c>
    </row>
    <row r="8832" spans="1:8" x14ac:dyDescent="0.3">
      <c r="A8832" s="203">
        <v>42216</v>
      </c>
      <c r="B8832" s="204" t="s">
        <v>720</v>
      </c>
      <c r="C8832" s="204" t="s">
        <v>720</v>
      </c>
      <c r="D8832" s="204" t="s">
        <v>96</v>
      </c>
      <c r="E8832" s="204" t="s">
        <v>712</v>
      </c>
      <c r="F8832" s="205">
        <v>340</v>
      </c>
      <c r="G8832" s="205">
        <v>817</v>
      </c>
      <c r="H8832">
        <f t="shared" si="151"/>
        <v>2015</v>
      </c>
    </row>
    <row r="8833" spans="1:8" x14ac:dyDescent="0.3">
      <c r="A8833" s="203">
        <v>42216</v>
      </c>
      <c r="B8833" s="204" t="s">
        <v>720</v>
      </c>
      <c r="C8833" s="204" t="s">
        <v>720</v>
      </c>
      <c r="D8833" s="204" t="s">
        <v>96</v>
      </c>
      <c r="E8833" s="204" t="s">
        <v>721</v>
      </c>
      <c r="F8833" s="205">
        <v>-10</v>
      </c>
      <c r="G8833" s="205">
        <v>704</v>
      </c>
      <c r="H8833">
        <f t="shared" si="151"/>
        <v>2015</v>
      </c>
    </row>
    <row r="8834" spans="1:8" x14ac:dyDescent="0.3">
      <c r="A8834" s="203">
        <v>42223</v>
      </c>
      <c r="B8834" s="204" t="s">
        <v>134</v>
      </c>
      <c r="C8834" s="204" t="s">
        <v>134</v>
      </c>
      <c r="D8834" s="204" t="s">
        <v>711</v>
      </c>
      <c r="E8834" s="204" t="s">
        <v>712</v>
      </c>
      <c r="F8834" s="205">
        <v>5876</v>
      </c>
      <c r="G8834" s="205">
        <v>8888</v>
      </c>
      <c r="H8834">
        <f t="shared" si="151"/>
        <v>2015</v>
      </c>
    </row>
    <row r="8835" spans="1:8" x14ac:dyDescent="0.3">
      <c r="A8835" s="203">
        <v>42223</v>
      </c>
      <c r="B8835" s="204" t="s">
        <v>509</v>
      </c>
      <c r="C8835" s="204" t="s">
        <v>713</v>
      </c>
      <c r="D8835" s="204" t="s">
        <v>96</v>
      </c>
      <c r="E8835" s="204" t="s">
        <v>712</v>
      </c>
      <c r="F8835" s="205">
        <v>2953.2000000000003</v>
      </c>
      <c r="G8835" s="205">
        <v>2463.8000000000002</v>
      </c>
      <c r="H8835">
        <f t="shared" ref="H8835:H8898" si="152">YEAR(A8835)</f>
        <v>2015</v>
      </c>
    </row>
    <row r="8836" spans="1:8" x14ac:dyDescent="0.3">
      <c r="A8836" s="203">
        <v>42223</v>
      </c>
      <c r="B8836" s="204" t="s">
        <v>509</v>
      </c>
      <c r="C8836" s="204" t="s">
        <v>714</v>
      </c>
      <c r="D8836" s="204" t="s">
        <v>96</v>
      </c>
      <c r="E8836" s="204" t="s">
        <v>712</v>
      </c>
      <c r="F8836" s="205">
        <v>345</v>
      </c>
      <c r="G8836" s="205">
        <v>488</v>
      </c>
      <c r="H8836">
        <f t="shared" si="152"/>
        <v>2015</v>
      </c>
    </row>
    <row r="8837" spans="1:8" x14ac:dyDescent="0.3">
      <c r="A8837" s="203">
        <v>42223</v>
      </c>
      <c r="B8837" s="204" t="s">
        <v>509</v>
      </c>
      <c r="C8837" s="204" t="s">
        <v>715</v>
      </c>
      <c r="D8837" s="204" t="s">
        <v>96</v>
      </c>
      <c r="E8837" s="204" t="s">
        <v>712</v>
      </c>
      <c r="F8837" s="205">
        <v>0</v>
      </c>
      <c r="G8837" s="205">
        <v>2506</v>
      </c>
      <c r="H8837">
        <f t="shared" si="152"/>
        <v>2015</v>
      </c>
    </row>
    <row r="8838" spans="1:8" x14ac:dyDescent="0.3">
      <c r="A8838" s="203">
        <v>42223</v>
      </c>
      <c r="B8838" s="204" t="s">
        <v>716</v>
      </c>
      <c r="C8838" s="204" t="s">
        <v>716</v>
      </c>
      <c r="D8838" s="204" t="s">
        <v>96</v>
      </c>
      <c r="E8838" s="204" t="s">
        <v>712</v>
      </c>
      <c r="F8838" s="205">
        <v>742</v>
      </c>
      <c r="G8838" s="205">
        <v>1204</v>
      </c>
      <c r="H8838">
        <f t="shared" si="152"/>
        <v>2015</v>
      </c>
    </row>
    <row r="8839" spans="1:8" x14ac:dyDescent="0.3">
      <c r="A8839" s="203">
        <v>42223</v>
      </c>
      <c r="B8839" s="204" t="s">
        <v>717</v>
      </c>
      <c r="C8839" s="204" t="s">
        <v>718</v>
      </c>
      <c r="D8839" s="204" t="s">
        <v>96</v>
      </c>
      <c r="E8839" s="204" t="s">
        <v>712</v>
      </c>
      <c r="F8839" s="205">
        <v>1016</v>
      </c>
      <c r="G8839" s="205">
        <v>1370</v>
      </c>
      <c r="H8839">
        <f t="shared" si="152"/>
        <v>2015</v>
      </c>
    </row>
    <row r="8840" spans="1:8" x14ac:dyDescent="0.3">
      <c r="A8840" s="203">
        <v>42223</v>
      </c>
      <c r="B8840" s="204" t="s">
        <v>717</v>
      </c>
      <c r="C8840" s="204" t="s">
        <v>719</v>
      </c>
      <c r="D8840" s="204" t="s">
        <v>96</v>
      </c>
      <c r="E8840" s="204" t="s">
        <v>712</v>
      </c>
      <c r="F8840" s="205">
        <v>450</v>
      </c>
      <c r="G8840" s="205">
        <v>788</v>
      </c>
      <c r="H8840">
        <f t="shared" si="152"/>
        <v>2015</v>
      </c>
    </row>
    <row r="8841" spans="1:8" x14ac:dyDescent="0.3">
      <c r="A8841" s="203">
        <v>42223</v>
      </c>
      <c r="B8841" s="204" t="s">
        <v>134</v>
      </c>
      <c r="C8841" s="204" t="s">
        <v>134</v>
      </c>
      <c r="D8841" s="204" t="s">
        <v>711</v>
      </c>
      <c r="E8841" s="204" t="s">
        <v>721</v>
      </c>
      <c r="F8841" s="205">
        <v>6435</v>
      </c>
      <c r="G8841" s="205">
        <v>6049</v>
      </c>
      <c r="H8841">
        <f t="shared" si="152"/>
        <v>2015</v>
      </c>
    </row>
    <row r="8842" spans="1:8" x14ac:dyDescent="0.3">
      <c r="A8842" s="203">
        <v>42223</v>
      </c>
      <c r="B8842" s="204" t="s">
        <v>509</v>
      </c>
      <c r="C8842" s="204" t="s">
        <v>713</v>
      </c>
      <c r="D8842" s="204" t="s">
        <v>96</v>
      </c>
      <c r="E8842" s="204" t="s">
        <v>721</v>
      </c>
      <c r="F8842" s="205">
        <v>3393.5000000000005</v>
      </c>
      <c r="G8842" s="205">
        <v>2370.5</v>
      </c>
      <c r="H8842">
        <f t="shared" si="152"/>
        <v>2015</v>
      </c>
    </row>
    <row r="8843" spans="1:8" x14ac:dyDescent="0.3">
      <c r="A8843" s="203">
        <v>42223</v>
      </c>
      <c r="B8843" s="204" t="s">
        <v>509</v>
      </c>
      <c r="C8843" s="204" t="s">
        <v>714</v>
      </c>
      <c r="D8843" s="204" t="s">
        <v>96</v>
      </c>
      <c r="E8843" s="204" t="s">
        <v>721</v>
      </c>
      <c r="F8843" s="205">
        <v>234</v>
      </c>
      <c r="G8843" s="205">
        <v>564</v>
      </c>
      <c r="H8843">
        <f t="shared" si="152"/>
        <v>2015</v>
      </c>
    </row>
    <row r="8844" spans="1:8" x14ac:dyDescent="0.3">
      <c r="A8844" s="203">
        <v>42223</v>
      </c>
      <c r="B8844" s="204" t="s">
        <v>509</v>
      </c>
      <c r="C8844" s="204" t="s">
        <v>715</v>
      </c>
      <c r="D8844" s="204" t="s">
        <v>96</v>
      </c>
      <c r="E8844" s="204" t="s">
        <v>721</v>
      </c>
      <c r="F8844" s="205">
        <v>0</v>
      </c>
      <c r="G8844" s="205">
        <v>3110</v>
      </c>
      <c r="H8844">
        <f t="shared" si="152"/>
        <v>2015</v>
      </c>
    </row>
    <row r="8845" spans="1:8" x14ac:dyDescent="0.3">
      <c r="A8845" s="203">
        <v>42223</v>
      </c>
      <c r="B8845" s="204" t="s">
        <v>716</v>
      </c>
      <c r="C8845" s="204" t="s">
        <v>716</v>
      </c>
      <c r="D8845" s="204" t="s">
        <v>96</v>
      </c>
      <c r="E8845" s="204" t="s">
        <v>721</v>
      </c>
      <c r="F8845" s="205">
        <v>1241</v>
      </c>
      <c r="G8845" s="205">
        <v>1698</v>
      </c>
      <c r="H8845">
        <f t="shared" si="152"/>
        <v>2015</v>
      </c>
    </row>
    <row r="8846" spans="1:8" x14ac:dyDescent="0.3">
      <c r="A8846" s="203">
        <v>42223</v>
      </c>
      <c r="B8846" s="204" t="s">
        <v>717</v>
      </c>
      <c r="C8846" s="204" t="s">
        <v>718</v>
      </c>
      <c r="D8846" s="204" t="s">
        <v>96</v>
      </c>
      <c r="E8846" s="204" t="s">
        <v>721</v>
      </c>
      <c r="F8846" s="205">
        <v>759</v>
      </c>
      <c r="G8846" s="205">
        <v>750</v>
      </c>
      <c r="H8846">
        <f t="shared" si="152"/>
        <v>2015</v>
      </c>
    </row>
    <row r="8847" spans="1:8" x14ac:dyDescent="0.3">
      <c r="A8847" s="203">
        <v>42223</v>
      </c>
      <c r="B8847" s="204" t="s">
        <v>717</v>
      </c>
      <c r="C8847" s="204" t="s">
        <v>719</v>
      </c>
      <c r="D8847" s="204" t="s">
        <v>96</v>
      </c>
      <c r="E8847" s="204" t="s">
        <v>721</v>
      </c>
      <c r="F8847" s="205">
        <v>424</v>
      </c>
      <c r="G8847" s="205">
        <v>1159</v>
      </c>
      <c r="H8847">
        <f t="shared" si="152"/>
        <v>2015</v>
      </c>
    </row>
    <row r="8848" spans="1:8" x14ac:dyDescent="0.3">
      <c r="A8848" s="203">
        <v>42223</v>
      </c>
      <c r="B8848" s="204" t="s">
        <v>720</v>
      </c>
      <c r="C8848" s="204" t="s">
        <v>720</v>
      </c>
      <c r="D8848" s="204" t="s">
        <v>96</v>
      </c>
      <c r="E8848" s="204" t="s">
        <v>712</v>
      </c>
      <c r="F8848" s="205">
        <v>325</v>
      </c>
      <c r="G8848" s="205">
        <v>601</v>
      </c>
      <c r="H8848">
        <f t="shared" si="152"/>
        <v>2015</v>
      </c>
    </row>
    <row r="8849" spans="1:8" x14ac:dyDescent="0.3">
      <c r="A8849" s="203">
        <v>42223</v>
      </c>
      <c r="B8849" s="204" t="s">
        <v>720</v>
      </c>
      <c r="C8849" s="204" t="s">
        <v>720</v>
      </c>
      <c r="D8849" s="204" t="s">
        <v>96</v>
      </c>
      <c r="E8849" s="204" t="s">
        <v>721</v>
      </c>
      <c r="F8849" s="205">
        <v>23</v>
      </c>
      <c r="G8849" s="205">
        <v>725</v>
      </c>
      <c r="H8849">
        <f t="shared" si="152"/>
        <v>2015</v>
      </c>
    </row>
    <row r="8850" spans="1:8" x14ac:dyDescent="0.3">
      <c r="A8850" s="203">
        <v>42230</v>
      </c>
      <c r="B8850" s="204" t="s">
        <v>134</v>
      </c>
      <c r="C8850" s="204" t="s">
        <v>134</v>
      </c>
      <c r="D8850" s="204" t="s">
        <v>711</v>
      </c>
      <c r="E8850" s="204" t="s">
        <v>712</v>
      </c>
      <c r="F8850" s="205">
        <v>5774</v>
      </c>
      <c r="G8850" s="205">
        <v>8920</v>
      </c>
      <c r="H8850">
        <f t="shared" si="152"/>
        <v>2015</v>
      </c>
    </row>
    <row r="8851" spans="1:8" x14ac:dyDescent="0.3">
      <c r="A8851" s="203">
        <v>42230</v>
      </c>
      <c r="B8851" s="204" t="s">
        <v>509</v>
      </c>
      <c r="C8851" s="204" t="s">
        <v>713</v>
      </c>
      <c r="D8851" s="204" t="s">
        <v>96</v>
      </c>
      <c r="E8851" s="204" t="s">
        <v>712</v>
      </c>
      <c r="F8851" s="205">
        <v>3046.0000000000005</v>
      </c>
      <c r="G8851" s="205">
        <v>2604.9</v>
      </c>
      <c r="H8851">
        <f t="shared" si="152"/>
        <v>2015</v>
      </c>
    </row>
    <row r="8852" spans="1:8" x14ac:dyDescent="0.3">
      <c r="A8852" s="203">
        <v>42230</v>
      </c>
      <c r="B8852" s="204" t="s">
        <v>509</v>
      </c>
      <c r="C8852" s="204" t="s">
        <v>714</v>
      </c>
      <c r="D8852" s="204" t="s">
        <v>96</v>
      </c>
      <c r="E8852" s="204" t="s">
        <v>712</v>
      </c>
      <c r="F8852" s="205">
        <v>424</v>
      </c>
      <c r="G8852" s="205">
        <v>596</v>
      </c>
      <c r="H8852">
        <f t="shared" si="152"/>
        <v>2015</v>
      </c>
    </row>
    <row r="8853" spans="1:8" x14ac:dyDescent="0.3">
      <c r="A8853" s="203">
        <v>42230</v>
      </c>
      <c r="B8853" s="204" t="s">
        <v>509</v>
      </c>
      <c r="C8853" s="204" t="s">
        <v>715</v>
      </c>
      <c r="D8853" s="204" t="s">
        <v>96</v>
      </c>
      <c r="E8853" s="204" t="s">
        <v>712</v>
      </c>
      <c r="F8853" s="205">
        <v>0</v>
      </c>
      <c r="G8853" s="205">
        <v>2318</v>
      </c>
      <c r="H8853">
        <f t="shared" si="152"/>
        <v>2015</v>
      </c>
    </row>
    <row r="8854" spans="1:8" x14ac:dyDescent="0.3">
      <c r="A8854" s="203">
        <v>42230</v>
      </c>
      <c r="B8854" s="204" t="s">
        <v>716</v>
      </c>
      <c r="C8854" s="204" t="s">
        <v>716</v>
      </c>
      <c r="D8854" s="204" t="s">
        <v>96</v>
      </c>
      <c r="E8854" s="204" t="s">
        <v>712</v>
      </c>
      <c r="F8854" s="205">
        <v>753</v>
      </c>
      <c r="G8854" s="205">
        <v>1454</v>
      </c>
      <c r="H8854">
        <f t="shared" si="152"/>
        <v>2015</v>
      </c>
    </row>
    <row r="8855" spans="1:8" x14ac:dyDescent="0.3">
      <c r="A8855" s="203">
        <v>42230</v>
      </c>
      <c r="B8855" s="204" t="s">
        <v>717</v>
      </c>
      <c r="C8855" s="204" t="s">
        <v>718</v>
      </c>
      <c r="D8855" s="204" t="s">
        <v>96</v>
      </c>
      <c r="E8855" s="204" t="s">
        <v>712</v>
      </c>
      <c r="F8855" s="205">
        <v>1166</v>
      </c>
      <c r="G8855" s="205">
        <v>1375</v>
      </c>
      <c r="H8855">
        <f t="shared" si="152"/>
        <v>2015</v>
      </c>
    </row>
    <row r="8856" spans="1:8" x14ac:dyDescent="0.3">
      <c r="A8856" s="203">
        <v>42230</v>
      </c>
      <c r="B8856" s="204" t="s">
        <v>717</v>
      </c>
      <c r="C8856" s="204" t="s">
        <v>719</v>
      </c>
      <c r="D8856" s="204" t="s">
        <v>96</v>
      </c>
      <c r="E8856" s="204" t="s">
        <v>712</v>
      </c>
      <c r="F8856" s="205">
        <v>179</v>
      </c>
      <c r="G8856" s="205">
        <v>704</v>
      </c>
      <c r="H8856">
        <f t="shared" si="152"/>
        <v>2015</v>
      </c>
    </row>
    <row r="8857" spans="1:8" x14ac:dyDescent="0.3">
      <c r="A8857" s="203">
        <v>42230</v>
      </c>
      <c r="B8857" s="204" t="s">
        <v>134</v>
      </c>
      <c r="C8857" s="204" t="s">
        <v>134</v>
      </c>
      <c r="D8857" s="204" t="s">
        <v>711</v>
      </c>
      <c r="E8857" s="204" t="s">
        <v>721</v>
      </c>
      <c r="F8857" s="205">
        <v>6370</v>
      </c>
      <c r="G8857" s="205">
        <v>5987</v>
      </c>
      <c r="H8857">
        <f t="shared" si="152"/>
        <v>2015</v>
      </c>
    </row>
    <row r="8858" spans="1:8" x14ac:dyDescent="0.3">
      <c r="A8858" s="203">
        <v>42230</v>
      </c>
      <c r="B8858" s="204" t="s">
        <v>509</v>
      </c>
      <c r="C8858" s="204" t="s">
        <v>713</v>
      </c>
      <c r="D8858" s="204" t="s">
        <v>96</v>
      </c>
      <c r="E8858" s="204" t="s">
        <v>721</v>
      </c>
      <c r="F8858" s="205">
        <v>3471.6000000000004</v>
      </c>
      <c r="G8858" s="205">
        <v>2225.3000000000002</v>
      </c>
      <c r="H8858">
        <f t="shared" si="152"/>
        <v>2015</v>
      </c>
    </row>
    <row r="8859" spans="1:8" x14ac:dyDescent="0.3">
      <c r="A8859" s="203">
        <v>42230</v>
      </c>
      <c r="B8859" s="204" t="s">
        <v>509</v>
      </c>
      <c r="C8859" s="204" t="s">
        <v>714</v>
      </c>
      <c r="D8859" s="204" t="s">
        <v>96</v>
      </c>
      <c r="E8859" s="204" t="s">
        <v>721</v>
      </c>
      <c r="F8859" s="205">
        <v>624</v>
      </c>
      <c r="G8859" s="205">
        <v>661</v>
      </c>
      <c r="H8859">
        <f t="shared" si="152"/>
        <v>2015</v>
      </c>
    </row>
    <row r="8860" spans="1:8" x14ac:dyDescent="0.3">
      <c r="A8860" s="203">
        <v>42230</v>
      </c>
      <c r="B8860" s="204" t="s">
        <v>509</v>
      </c>
      <c r="C8860" s="204" t="s">
        <v>715</v>
      </c>
      <c r="D8860" s="204" t="s">
        <v>96</v>
      </c>
      <c r="E8860" s="204" t="s">
        <v>721</v>
      </c>
      <c r="F8860" s="205">
        <v>0</v>
      </c>
      <c r="G8860" s="205">
        <v>2918</v>
      </c>
      <c r="H8860">
        <f t="shared" si="152"/>
        <v>2015</v>
      </c>
    </row>
    <row r="8861" spans="1:8" x14ac:dyDescent="0.3">
      <c r="A8861" s="203">
        <v>42230</v>
      </c>
      <c r="B8861" s="204" t="s">
        <v>716</v>
      </c>
      <c r="C8861" s="204" t="s">
        <v>716</v>
      </c>
      <c r="D8861" s="204" t="s">
        <v>96</v>
      </c>
      <c r="E8861" s="204" t="s">
        <v>721</v>
      </c>
      <c r="F8861" s="205">
        <v>1360</v>
      </c>
      <c r="G8861" s="205">
        <v>1637</v>
      </c>
      <c r="H8861">
        <f t="shared" si="152"/>
        <v>2015</v>
      </c>
    </row>
    <row r="8862" spans="1:8" x14ac:dyDescent="0.3">
      <c r="A8862" s="203">
        <v>42230</v>
      </c>
      <c r="B8862" s="204" t="s">
        <v>717</v>
      </c>
      <c r="C8862" s="204" t="s">
        <v>718</v>
      </c>
      <c r="D8862" s="204" t="s">
        <v>96</v>
      </c>
      <c r="E8862" s="204" t="s">
        <v>721</v>
      </c>
      <c r="F8862" s="205">
        <v>739</v>
      </c>
      <c r="G8862" s="205">
        <v>849</v>
      </c>
      <c r="H8862">
        <f t="shared" si="152"/>
        <v>2015</v>
      </c>
    </row>
    <row r="8863" spans="1:8" x14ac:dyDescent="0.3">
      <c r="A8863" s="203">
        <v>42230</v>
      </c>
      <c r="B8863" s="204" t="s">
        <v>717</v>
      </c>
      <c r="C8863" s="204" t="s">
        <v>719</v>
      </c>
      <c r="D8863" s="204" t="s">
        <v>96</v>
      </c>
      <c r="E8863" s="204" t="s">
        <v>721</v>
      </c>
      <c r="F8863" s="205">
        <v>265</v>
      </c>
      <c r="G8863" s="205">
        <v>1061</v>
      </c>
      <c r="H8863">
        <f t="shared" si="152"/>
        <v>2015</v>
      </c>
    </row>
    <row r="8864" spans="1:8" x14ac:dyDescent="0.3">
      <c r="A8864" s="203">
        <v>42230</v>
      </c>
      <c r="B8864" s="204" t="s">
        <v>720</v>
      </c>
      <c r="C8864" s="204" t="s">
        <v>720</v>
      </c>
      <c r="D8864" s="204" t="s">
        <v>96</v>
      </c>
      <c r="E8864" s="204" t="s">
        <v>712</v>
      </c>
      <c r="F8864" s="205">
        <v>378</v>
      </c>
      <c r="G8864" s="205">
        <v>838</v>
      </c>
      <c r="H8864">
        <f t="shared" si="152"/>
        <v>2015</v>
      </c>
    </row>
    <row r="8865" spans="1:8" x14ac:dyDescent="0.3">
      <c r="A8865" s="203">
        <v>42230</v>
      </c>
      <c r="B8865" s="204" t="s">
        <v>720</v>
      </c>
      <c r="C8865" s="204" t="s">
        <v>720</v>
      </c>
      <c r="D8865" s="204" t="s">
        <v>96</v>
      </c>
      <c r="E8865" s="204" t="s">
        <v>721</v>
      </c>
      <c r="F8865" s="205">
        <v>73</v>
      </c>
      <c r="G8865" s="205">
        <v>662</v>
      </c>
      <c r="H8865">
        <f t="shared" si="152"/>
        <v>2015</v>
      </c>
    </row>
    <row r="8866" spans="1:8" x14ac:dyDescent="0.3">
      <c r="A8866" s="203">
        <v>42237</v>
      </c>
      <c r="B8866" s="204" t="s">
        <v>134</v>
      </c>
      <c r="C8866" s="204" t="s">
        <v>134</v>
      </c>
      <c r="D8866" s="204" t="s">
        <v>711</v>
      </c>
      <c r="E8866" s="204" t="s">
        <v>712</v>
      </c>
      <c r="F8866" s="205">
        <v>5791</v>
      </c>
      <c r="G8866" s="205">
        <v>7821</v>
      </c>
      <c r="H8866">
        <f t="shared" si="152"/>
        <v>2015</v>
      </c>
    </row>
    <row r="8867" spans="1:8" x14ac:dyDescent="0.3">
      <c r="A8867" s="203">
        <v>42237</v>
      </c>
      <c r="B8867" s="204" t="s">
        <v>509</v>
      </c>
      <c r="C8867" s="204" t="s">
        <v>713</v>
      </c>
      <c r="D8867" s="204" t="s">
        <v>96</v>
      </c>
      <c r="E8867" s="204" t="s">
        <v>712</v>
      </c>
      <c r="F8867" s="205">
        <v>3516.0000000000005</v>
      </c>
      <c r="G8867" s="205">
        <v>2651.7000000000003</v>
      </c>
      <c r="H8867">
        <f t="shared" si="152"/>
        <v>2015</v>
      </c>
    </row>
    <row r="8868" spans="1:8" x14ac:dyDescent="0.3">
      <c r="A8868" s="203">
        <v>42237</v>
      </c>
      <c r="B8868" s="204" t="s">
        <v>509</v>
      </c>
      <c r="C8868" s="204" t="s">
        <v>714</v>
      </c>
      <c r="D8868" s="204" t="s">
        <v>96</v>
      </c>
      <c r="E8868" s="204" t="s">
        <v>712</v>
      </c>
      <c r="F8868" s="205">
        <v>232</v>
      </c>
      <c r="G8868" s="205">
        <v>326</v>
      </c>
      <c r="H8868">
        <f t="shared" si="152"/>
        <v>2015</v>
      </c>
    </row>
    <row r="8869" spans="1:8" x14ac:dyDescent="0.3">
      <c r="A8869" s="203">
        <v>42237</v>
      </c>
      <c r="B8869" s="204" t="s">
        <v>509</v>
      </c>
      <c r="C8869" s="204" t="s">
        <v>715</v>
      </c>
      <c r="D8869" s="204" t="s">
        <v>96</v>
      </c>
      <c r="E8869" s="204" t="s">
        <v>712</v>
      </c>
      <c r="F8869" s="205">
        <v>0</v>
      </c>
      <c r="G8869" s="205">
        <v>2140</v>
      </c>
      <c r="H8869">
        <f t="shared" si="152"/>
        <v>2015</v>
      </c>
    </row>
    <row r="8870" spans="1:8" x14ac:dyDescent="0.3">
      <c r="A8870" s="203">
        <v>42237</v>
      </c>
      <c r="B8870" s="204" t="s">
        <v>716</v>
      </c>
      <c r="C8870" s="204" t="s">
        <v>716</v>
      </c>
      <c r="D8870" s="204" t="s">
        <v>96</v>
      </c>
      <c r="E8870" s="204" t="s">
        <v>712</v>
      </c>
      <c r="F8870" s="205">
        <v>706</v>
      </c>
      <c r="G8870" s="205">
        <v>1458</v>
      </c>
      <c r="H8870">
        <f t="shared" si="152"/>
        <v>2015</v>
      </c>
    </row>
    <row r="8871" spans="1:8" x14ac:dyDescent="0.3">
      <c r="A8871" s="203">
        <v>42237</v>
      </c>
      <c r="B8871" s="204" t="s">
        <v>717</v>
      </c>
      <c r="C8871" s="204" t="s">
        <v>718</v>
      </c>
      <c r="D8871" s="204" t="s">
        <v>96</v>
      </c>
      <c r="E8871" s="204" t="s">
        <v>712</v>
      </c>
      <c r="F8871" s="205">
        <v>1387</v>
      </c>
      <c r="G8871" s="205">
        <v>1749</v>
      </c>
      <c r="H8871">
        <f t="shared" si="152"/>
        <v>2015</v>
      </c>
    </row>
    <row r="8872" spans="1:8" x14ac:dyDescent="0.3">
      <c r="A8872" s="203">
        <v>42237</v>
      </c>
      <c r="B8872" s="204" t="s">
        <v>717</v>
      </c>
      <c r="C8872" s="204" t="s">
        <v>719</v>
      </c>
      <c r="D8872" s="204" t="s">
        <v>96</v>
      </c>
      <c r="E8872" s="204" t="s">
        <v>712</v>
      </c>
      <c r="F8872" s="205">
        <v>135</v>
      </c>
      <c r="G8872" s="205">
        <v>733</v>
      </c>
      <c r="H8872">
        <f t="shared" si="152"/>
        <v>2015</v>
      </c>
    </row>
    <row r="8873" spans="1:8" x14ac:dyDescent="0.3">
      <c r="A8873" s="203">
        <v>42237</v>
      </c>
      <c r="B8873" s="204" t="s">
        <v>134</v>
      </c>
      <c r="C8873" s="204" t="s">
        <v>134</v>
      </c>
      <c r="D8873" s="204" t="s">
        <v>711</v>
      </c>
      <c r="E8873" s="204" t="s">
        <v>721</v>
      </c>
      <c r="F8873" s="205">
        <v>6375</v>
      </c>
      <c r="G8873" s="205">
        <v>5767</v>
      </c>
      <c r="H8873">
        <f t="shared" si="152"/>
        <v>2015</v>
      </c>
    </row>
    <row r="8874" spans="1:8" x14ac:dyDescent="0.3">
      <c r="A8874" s="203">
        <v>42237</v>
      </c>
      <c r="B8874" s="204" t="s">
        <v>509</v>
      </c>
      <c r="C8874" s="204" t="s">
        <v>713</v>
      </c>
      <c r="D8874" s="204" t="s">
        <v>96</v>
      </c>
      <c r="E8874" s="204" t="s">
        <v>721</v>
      </c>
      <c r="F8874" s="205">
        <v>3300.0000000000005</v>
      </c>
      <c r="G8874" s="205">
        <v>2640</v>
      </c>
      <c r="H8874">
        <f t="shared" si="152"/>
        <v>2015</v>
      </c>
    </row>
    <row r="8875" spans="1:8" x14ac:dyDescent="0.3">
      <c r="A8875" s="203">
        <v>42237</v>
      </c>
      <c r="B8875" s="204" t="s">
        <v>509</v>
      </c>
      <c r="C8875" s="204" t="s">
        <v>714</v>
      </c>
      <c r="D8875" s="204" t="s">
        <v>96</v>
      </c>
      <c r="E8875" s="204" t="s">
        <v>721</v>
      </c>
      <c r="F8875" s="205">
        <v>322</v>
      </c>
      <c r="G8875" s="205">
        <v>643</v>
      </c>
      <c r="H8875">
        <f t="shared" si="152"/>
        <v>2015</v>
      </c>
    </row>
    <row r="8876" spans="1:8" x14ac:dyDescent="0.3">
      <c r="A8876" s="203">
        <v>42237</v>
      </c>
      <c r="B8876" s="204" t="s">
        <v>509</v>
      </c>
      <c r="C8876" s="204" t="s">
        <v>715</v>
      </c>
      <c r="D8876" s="204" t="s">
        <v>96</v>
      </c>
      <c r="E8876" s="204" t="s">
        <v>721</v>
      </c>
      <c r="F8876" s="205">
        <v>0</v>
      </c>
      <c r="G8876" s="205">
        <v>2734</v>
      </c>
      <c r="H8876">
        <f t="shared" si="152"/>
        <v>2015</v>
      </c>
    </row>
    <row r="8877" spans="1:8" x14ac:dyDescent="0.3">
      <c r="A8877" s="203">
        <v>42237</v>
      </c>
      <c r="B8877" s="204" t="s">
        <v>716</v>
      </c>
      <c r="C8877" s="204" t="s">
        <v>716</v>
      </c>
      <c r="D8877" s="204" t="s">
        <v>96</v>
      </c>
      <c r="E8877" s="204" t="s">
        <v>721</v>
      </c>
      <c r="F8877" s="205">
        <v>1319</v>
      </c>
      <c r="G8877" s="205">
        <v>1589</v>
      </c>
      <c r="H8877">
        <f t="shared" si="152"/>
        <v>2015</v>
      </c>
    </row>
    <row r="8878" spans="1:8" x14ac:dyDescent="0.3">
      <c r="A8878" s="203">
        <v>42237</v>
      </c>
      <c r="B8878" s="204" t="s">
        <v>717</v>
      </c>
      <c r="C8878" s="204" t="s">
        <v>718</v>
      </c>
      <c r="D8878" s="204" t="s">
        <v>96</v>
      </c>
      <c r="E8878" s="204" t="s">
        <v>721</v>
      </c>
      <c r="F8878" s="205">
        <v>571</v>
      </c>
      <c r="G8878" s="205">
        <v>618</v>
      </c>
      <c r="H8878">
        <f t="shared" si="152"/>
        <v>2015</v>
      </c>
    </row>
    <row r="8879" spans="1:8" x14ac:dyDescent="0.3">
      <c r="A8879" s="203">
        <v>42237</v>
      </c>
      <c r="B8879" s="204" t="s">
        <v>717</v>
      </c>
      <c r="C8879" s="204" t="s">
        <v>719</v>
      </c>
      <c r="D8879" s="204" t="s">
        <v>96</v>
      </c>
      <c r="E8879" s="204" t="s">
        <v>721</v>
      </c>
      <c r="F8879" s="205">
        <v>422</v>
      </c>
      <c r="G8879" s="205">
        <v>983</v>
      </c>
      <c r="H8879">
        <f t="shared" si="152"/>
        <v>2015</v>
      </c>
    </row>
    <row r="8880" spans="1:8" x14ac:dyDescent="0.3">
      <c r="A8880" s="203">
        <v>42237</v>
      </c>
      <c r="B8880" s="204" t="s">
        <v>720</v>
      </c>
      <c r="C8880" s="204" t="s">
        <v>720</v>
      </c>
      <c r="D8880" s="204" t="s">
        <v>96</v>
      </c>
      <c r="E8880" s="204" t="s">
        <v>712</v>
      </c>
      <c r="F8880" s="205">
        <v>269</v>
      </c>
      <c r="G8880" s="205">
        <v>833</v>
      </c>
      <c r="H8880">
        <f t="shared" si="152"/>
        <v>2015</v>
      </c>
    </row>
    <row r="8881" spans="1:8" x14ac:dyDescent="0.3">
      <c r="A8881" s="203">
        <v>42237</v>
      </c>
      <c r="B8881" s="204" t="s">
        <v>720</v>
      </c>
      <c r="C8881" s="204" t="s">
        <v>720</v>
      </c>
      <c r="D8881" s="204" t="s">
        <v>96</v>
      </c>
      <c r="E8881" s="204" t="s">
        <v>721</v>
      </c>
      <c r="F8881" s="205">
        <v>-15</v>
      </c>
      <c r="G8881" s="205">
        <v>611</v>
      </c>
      <c r="H8881">
        <f t="shared" si="152"/>
        <v>2015</v>
      </c>
    </row>
    <row r="8882" spans="1:8" x14ac:dyDescent="0.3">
      <c r="A8882" s="203">
        <v>42244</v>
      </c>
      <c r="B8882" s="204" t="s">
        <v>134</v>
      </c>
      <c r="C8882" s="204" t="s">
        <v>134</v>
      </c>
      <c r="D8882" s="204" t="s">
        <v>711</v>
      </c>
      <c r="E8882" s="204" t="s">
        <v>712</v>
      </c>
      <c r="F8882" s="205">
        <v>5806</v>
      </c>
      <c r="G8882" s="205">
        <v>7746</v>
      </c>
      <c r="H8882">
        <f t="shared" si="152"/>
        <v>2015</v>
      </c>
    </row>
    <row r="8883" spans="1:8" x14ac:dyDescent="0.3">
      <c r="A8883" s="203">
        <v>42244</v>
      </c>
      <c r="B8883" s="204" t="s">
        <v>509</v>
      </c>
      <c r="C8883" s="204" t="s">
        <v>713</v>
      </c>
      <c r="D8883" s="204" t="s">
        <v>96</v>
      </c>
      <c r="E8883" s="204" t="s">
        <v>712</v>
      </c>
      <c r="F8883" s="205">
        <v>2763.6000000000004</v>
      </c>
      <c r="G8883" s="205">
        <v>2498.7000000000003</v>
      </c>
      <c r="H8883">
        <f t="shared" si="152"/>
        <v>2015</v>
      </c>
    </row>
    <row r="8884" spans="1:8" x14ac:dyDescent="0.3">
      <c r="A8884" s="203">
        <v>42244</v>
      </c>
      <c r="B8884" s="204" t="s">
        <v>509</v>
      </c>
      <c r="C8884" s="204" t="s">
        <v>714</v>
      </c>
      <c r="D8884" s="204" t="s">
        <v>96</v>
      </c>
      <c r="E8884" s="204" t="s">
        <v>712</v>
      </c>
      <c r="F8884" s="205">
        <v>444</v>
      </c>
      <c r="G8884" s="205">
        <v>592</v>
      </c>
      <c r="H8884">
        <f t="shared" si="152"/>
        <v>2015</v>
      </c>
    </row>
    <row r="8885" spans="1:8" x14ac:dyDescent="0.3">
      <c r="A8885" s="203">
        <v>42244</v>
      </c>
      <c r="B8885" s="204" t="s">
        <v>509</v>
      </c>
      <c r="C8885" s="204" t="s">
        <v>715</v>
      </c>
      <c r="D8885" s="204" t="s">
        <v>96</v>
      </c>
      <c r="E8885" s="204" t="s">
        <v>712</v>
      </c>
      <c r="F8885" s="205">
        <v>0</v>
      </c>
      <c r="G8885" s="205">
        <v>2266</v>
      </c>
      <c r="H8885">
        <f t="shared" si="152"/>
        <v>2015</v>
      </c>
    </row>
    <row r="8886" spans="1:8" x14ac:dyDescent="0.3">
      <c r="A8886" s="203">
        <v>42244</v>
      </c>
      <c r="B8886" s="204" t="s">
        <v>716</v>
      </c>
      <c r="C8886" s="204" t="s">
        <v>716</v>
      </c>
      <c r="D8886" s="204" t="s">
        <v>96</v>
      </c>
      <c r="E8886" s="204" t="s">
        <v>712</v>
      </c>
      <c r="F8886" s="205">
        <v>741</v>
      </c>
      <c r="G8886" s="205">
        <v>1437</v>
      </c>
      <c r="H8886">
        <f t="shared" si="152"/>
        <v>2015</v>
      </c>
    </row>
    <row r="8887" spans="1:8" x14ac:dyDescent="0.3">
      <c r="A8887" s="203">
        <v>42244</v>
      </c>
      <c r="B8887" s="204" t="s">
        <v>717</v>
      </c>
      <c r="C8887" s="204" t="s">
        <v>718</v>
      </c>
      <c r="D8887" s="204" t="s">
        <v>96</v>
      </c>
      <c r="E8887" s="204" t="s">
        <v>712</v>
      </c>
      <c r="F8887" s="205">
        <v>1209</v>
      </c>
      <c r="G8887" s="205">
        <v>1867</v>
      </c>
      <c r="H8887">
        <f t="shared" si="152"/>
        <v>2015</v>
      </c>
    </row>
    <row r="8888" spans="1:8" x14ac:dyDescent="0.3">
      <c r="A8888" s="203">
        <v>42244</v>
      </c>
      <c r="B8888" s="204" t="s">
        <v>717</v>
      </c>
      <c r="C8888" s="204" t="s">
        <v>719</v>
      </c>
      <c r="D8888" s="204" t="s">
        <v>96</v>
      </c>
      <c r="E8888" s="204" t="s">
        <v>712</v>
      </c>
      <c r="F8888" s="205">
        <v>288</v>
      </c>
      <c r="G8888" s="205">
        <v>849</v>
      </c>
      <c r="H8888">
        <f t="shared" si="152"/>
        <v>2015</v>
      </c>
    </row>
    <row r="8889" spans="1:8" x14ac:dyDescent="0.3">
      <c r="A8889" s="203">
        <v>42244</v>
      </c>
      <c r="B8889" s="204" t="s">
        <v>134</v>
      </c>
      <c r="C8889" s="204" t="s">
        <v>134</v>
      </c>
      <c r="D8889" s="204" t="s">
        <v>711</v>
      </c>
      <c r="E8889" s="204" t="s">
        <v>721</v>
      </c>
      <c r="F8889" s="205">
        <v>6297</v>
      </c>
      <c r="G8889" s="205">
        <v>6356</v>
      </c>
      <c r="H8889">
        <f t="shared" si="152"/>
        <v>2015</v>
      </c>
    </row>
    <row r="8890" spans="1:8" x14ac:dyDescent="0.3">
      <c r="A8890" s="203">
        <v>42244</v>
      </c>
      <c r="B8890" s="204" t="s">
        <v>509</v>
      </c>
      <c r="C8890" s="204" t="s">
        <v>713</v>
      </c>
      <c r="D8890" s="204" t="s">
        <v>96</v>
      </c>
      <c r="E8890" s="204" t="s">
        <v>721</v>
      </c>
      <c r="F8890" s="205">
        <v>3117.4</v>
      </c>
      <c r="G8890" s="205">
        <v>2437.6000000000004</v>
      </c>
      <c r="H8890">
        <f t="shared" si="152"/>
        <v>2015</v>
      </c>
    </row>
    <row r="8891" spans="1:8" x14ac:dyDescent="0.3">
      <c r="A8891" s="203">
        <v>42244</v>
      </c>
      <c r="B8891" s="204" t="s">
        <v>509</v>
      </c>
      <c r="C8891" s="204" t="s">
        <v>714</v>
      </c>
      <c r="D8891" s="204" t="s">
        <v>96</v>
      </c>
      <c r="E8891" s="204" t="s">
        <v>721</v>
      </c>
      <c r="F8891" s="205">
        <v>426</v>
      </c>
      <c r="G8891" s="205">
        <v>641</v>
      </c>
      <c r="H8891">
        <f t="shared" si="152"/>
        <v>2015</v>
      </c>
    </row>
    <row r="8892" spans="1:8" x14ac:dyDescent="0.3">
      <c r="A8892" s="203">
        <v>42244</v>
      </c>
      <c r="B8892" s="204" t="s">
        <v>509</v>
      </c>
      <c r="C8892" s="204" t="s">
        <v>715</v>
      </c>
      <c r="D8892" s="204" t="s">
        <v>96</v>
      </c>
      <c r="E8892" s="204" t="s">
        <v>721</v>
      </c>
      <c r="F8892" s="205">
        <v>0</v>
      </c>
      <c r="G8892" s="205">
        <v>2937</v>
      </c>
      <c r="H8892">
        <f t="shared" si="152"/>
        <v>2015</v>
      </c>
    </row>
    <row r="8893" spans="1:8" x14ac:dyDescent="0.3">
      <c r="A8893" s="203">
        <v>42244</v>
      </c>
      <c r="B8893" s="204" t="s">
        <v>716</v>
      </c>
      <c r="C8893" s="204" t="s">
        <v>716</v>
      </c>
      <c r="D8893" s="204" t="s">
        <v>96</v>
      </c>
      <c r="E8893" s="204" t="s">
        <v>721</v>
      </c>
      <c r="F8893" s="205">
        <v>1161</v>
      </c>
      <c r="G8893" s="205">
        <v>1597</v>
      </c>
      <c r="H8893">
        <f t="shared" si="152"/>
        <v>2015</v>
      </c>
    </row>
    <row r="8894" spans="1:8" x14ac:dyDescent="0.3">
      <c r="A8894" s="203">
        <v>42244</v>
      </c>
      <c r="B8894" s="204" t="s">
        <v>717</v>
      </c>
      <c r="C8894" s="204" t="s">
        <v>718</v>
      </c>
      <c r="D8894" s="204" t="s">
        <v>96</v>
      </c>
      <c r="E8894" s="204" t="s">
        <v>721</v>
      </c>
      <c r="F8894" s="205">
        <v>829</v>
      </c>
      <c r="G8894" s="205">
        <v>761</v>
      </c>
      <c r="H8894">
        <f t="shared" si="152"/>
        <v>2015</v>
      </c>
    </row>
    <row r="8895" spans="1:8" x14ac:dyDescent="0.3">
      <c r="A8895" s="203">
        <v>42244</v>
      </c>
      <c r="B8895" s="204" t="s">
        <v>717</v>
      </c>
      <c r="C8895" s="204" t="s">
        <v>719</v>
      </c>
      <c r="D8895" s="204" t="s">
        <v>96</v>
      </c>
      <c r="E8895" s="204" t="s">
        <v>721</v>
      </c>
      <c r="F8895" s="205">
        <v>476</v>
      </c>
      <c r="G8895" s="205">
        <v>893</v>
      </c>
      <c r="H8895">
        <f t="shared" si="152"/>
        <v>2015</v>
      </c>
    </row>
    <row r="8896" spans="1:8" x14ac:dyDescent="0.3">
      <c r="A8896" s="203">
        <v>42244</v>
      </c>
      <c r="B8896" s="204" t="s">
        <v>720</v>
      </c>
      <c r="C8896" s="204" t="s">
        <v>720</v>
      </c>
      <c r="D8896" s="204" t="s">
        <v>96</v>
      </c>
      <c r="E8896" s="204" t="s">
        <v>712</v>
      </c>
      <c r="F8896" s="205">
        <v>349</v>
      </c>
      <c r="G8896" s="205">
        <v>757</v>
      </c>
      <c r="H8896">
        <f t="shared" si="152"/>
        <v>2015</v>
      </c>
    </row>
    <row r="8897" spans="1:8" x14ac:dyDescent="0.3">
      <c r="A8897" s="203">
        <v>42244</v>
      </c>
      <c r="B8897" s="204" t="s">
        <v>720</v>
      </c>
      <c r="C8897" s="204" t="s">
        <v>720</v>
      </c>
      <c r="D8897" s="204" t="s">
        <v>96</v>
      </c>
      <c r="E8897" s="204" t="s">
        <v>721</v>
      </c>
      <c r="F8897" s="205">
        <v>51</v>
      </c>
      <c r="G8897" s="205">
        <v>661</v>
      </c>
      <c r="H8897">
        <f t="shared" si="152"/>
        <v>2015</v>
      </c>
    </row>
    <row r="8898" spans="1:8" x14ac:dyDescent="0.3">
      <c r="A8898" s="203">
        <v>42251</v>
      </c>
      <c r="B8898" s="204" t="s">
        <v>134</v>
      </c>
      <c r="C8898" s="204" t="s">
        <v>134</v>
      </c>
      <c r="D8898" s="204" t="s">
        <v>711</v>
      </c>
      <c r="E8898" s="204" t="s">
        <v>712</v>
      </c>
      <c r="F8898" s="205">
        <v>5781</v>
      </c>
      <c r="G8898" s="205">
        <v>7955</v>
      </c>
      <c r="H8898">
        <f t="shared" si="152"/>
        <v>2015</v>
      </c>
    </row>
    <row r="8899" spans="1:8" x14ac:dyDescent="0.3">
      <c r="A8899" s="203">
        <v>42251</v>
      </c>
      <c r="B8899" s="204" t="s">
        <v>509</v>
      </c>
      <c r="C8899" s="204" t="s">
        <v>713</v>
      </c>
      <c r="D8899" s="204" t="s">
        <v>96</v>
      </c>
      <c r="E8899" s="204" t="s">
        <v>712</v>
      </c>
      <c r="F8899" s="205">
        <v>3426.0000000000005</v>
      </c>
      <c r="G8899" s="205">
        <v>2623.4</v>
      </c>
      <c r="H8899">
        <f t="shared" ref="H8899:H8962" si="153">YEAR(A8899)</f>
        <v>2015</v>
      </c>
    </row>
    <row r="8900" spans="1:8" x14ac:dyDescent="0.3">
      <c r="A8900" s="203">
        <v>42251</v>
      </c>
      <c r="B8900" s="204" t="s">
        <v>509</v>
      </c>
      <c r="C8900" s="204" t="s">
        <v>714</v>
      </c>
      <c r="D8900" s="204" t="s">
        <v>96</v>
      </c>
      <c r="E8900" s="204" t="s">
        <v>712</v>
      </c>
      <c r="F8900" s="205">
        <v>250</v>
      </c>
      <c r="G8900" s="205">
        <v>531</v>
      </c>
      <c r="H8900">
        <f t="shared" si="153"/>
        <v>2015</v>
      </c>
    </row>
    <row r="8901" spans="1:8" x14ac:dyDescent="0.3">
      <c r="A8901" s="203">
        <v>42251</v>
      </c>
      <c r="B8901" s="204" t="s">
        <v>509</v>
      </c>
      <c r="C8901" s="204" t="s">
        <v>715</v>
      </c>
      <c r="D8901" s="204" t="s">
        <v>96</v>
      </c>
      <c r="E8901" s="204" t="s">
        <v>712</v>
      </c>
      <c r="F8901" s="205">
        <v>0</v>
      </c>
      <c r="G8901" s="205">
        <v>2351</v>
      </c>
      <c r="H8901">
        <f t="shared" si="153"/>
        <v>2015</v>
      </c>
    </row>
    <row r="8902" spans="1:8" x14ac:dyDescent="0.3">
      <c r="A8902" s="203">
        <v>42251</v>
      </c>
      <c r="B8902" s="204" t="s">
        <v>716</v>
      </c>
      <c r="C8902" s="204" t="s">
        <v>716</v>
      </c>
      <c r="D8902" s="204" t="s">
        <v>96</v>
      </c>
      <c r="E8902" s="204" t="s">
        <v>712</v>
      </c>
      <c r="F8902" s="205">
        <v>801</v>
      </c>
      <c r="G8902" s="205">
        <v>1466</v>
      </c>
      <c r="H8902">
        <f t="shared" si="153"/>
        <v>2015</v>
      </c>
    </row>
    <row r="8903" spans="1:8" x14ac:dyDescent="0.3">
      <c r="A8903" s="203">
        <v>42251</v>
      </c>
      <c r="B8903" s="204" t="s">
        <v>717</v>
      </c>
      <c r="C8903" s="204" t="s">
        <v>718</v>
      </c>
      <c r="D8903" s="204" t="s">
        <v>96</v>
      </c>
      <c r="E8903" s="204" t="s">
        <v>712</v>
      </c>
      <c r="F8903" s="205">
        <v>1146</v>
      </c>
      <c r="G8903" s="205">
        <v>1595</v>
      </c>
      <c r="H8903">
        <f t="shared" si="153"/>
        <v>2015</v>
      </c>
    </row>
    <row r="8904" spans="1:8" x14ac:dyDescent="0.3">
      <c r="A8904" s="203">
        <v>42251</v>
      </c>
      <c r="B8904" s="204" t="s">
        <v>717</v>
      </c>
      <c r="C8904" s="204" t="s">
        <v>719</v>
      </c>
      <c r="D8904" s="204" t="s">
        <v>96</v>
      </c>
      <c r="E8904" s="204" t="s">
        <v>712</v>
      </c>
      <c r="F8904" s="205">
        <v>378</v>
      </c>
      <c r="G8904" s="205">
        <v>593</v>
      </c>
      <c r="H8904">
        <f t="shared" si="153"/>
        <v>2015</v>
      </c>
    </row>
    <row r="8905" spans="1:8" x14ac:dyDescent="0.3">
      <c r="A8905" s="203">
        <v>42251</v>
      </c>
      <c r="B8905" s="204" t="s">
        <v>134</v>
      </c>
      <c r="C8905" s="204" t="s">
        <v>134</v>
      </c>
      <c r="D8905" s="204" t="s">
        <v>711</v>
      </c>
      <c r="E8905" s="204" t="s">
        <v>721</v>
      </c>
      <c r="F8905" s="205">
        <v>6549</v>
      </c>
      <c r="G8905" s="205">
        <v>6557</v>
      </c>
      <c r="H8905">
        <f t="shared" si="153"/>
        <v>2015</v>
      </c>
    </row>
    <row r="8906" spans="1:8" x14ac:dyDescent="0.3">
      <c r="A8906" s="203">
        <v>42251</v>
      </c>
      <c r="B8906" s="204" t="s">
        <v>509</v>
      </c>
      <c r="C8906" s="204" t="s">
        <v>713</v>
      </c>
      <c r="D8906" s="204" t="s">
        <v>96</v>
      </c>
      <c r="E8906" s="204" t="s">
        <v>721</v>
      </c>
      <c r="F8906" s="205">
        <v>3857.7000000000003</v>
      </c>
      <c r="G8906" s="205">
        <v>2873.2000000000003</v>
      </c>
      <c r="H8906">
        <f t="shared" si="153"/>
        <v>2015</v>
      </c>
    </row>
    <row r="8907" spans="1:8" x14ac:dyDescent="0.3">
      <c r="A8907" s="203">
        <v>42251</v>
      </c>
      <c r="B8907" s="204" t="s">
        <v>509</v>
      </c>
      <c r="C8907" s="204" t="s">
        <v>714</v>
      </c>
      <c r="D8907" s="204" t="s">
        <v>96</v>
      </c>
      <c r="E8907" s="204" t="s">
        <v>721</v>
      </c>
      <c r="F8907" s="205">
        <v>421</v>
      </c>
      <c r="G8907" s="205">
        <v>565</v>
      </c>
      <c r="H8907">
        <f t="shared" si="153"/>
        <v>2015</v>
      </c>
    </row>
    <row r="8908" spans="1:8" x14ac:dyDescent="0.3">
      <c r="A8908" s="203">
        <v>42251</v>
      </c>
      <c r="B8908" s="204" t="s">
        <v>509</v>
      </c>
      <c r="C8908" s="204" t="s">
        <v>715</v>
      </c>
      <c r="D8908" s="204" t="s">
        <v>96</v>
      </c>
      <c r="E8908" s="204" t="s">
        <v>721</v>
      </c>
      <c r="F8908" s="205">
        <v>0</v>
      </c>
      <c r="G8908" s="205">
        <v>3033</v>
      </c>
      <c r="H8908">
        <f t="shared" si="153"/>
        <v>2015</v>
      </c>
    </row>
    <row r="8909" spans="1:8" x14ac:dyDescent="0.3">
      <c r="A8909" s="203">
        <v>42251</v>
      </c>
      <c r="B8909" s="204" t="s">
        <v>716</v>
      </c>
      <c r="C8909" s="204" t="s">
        <v>716</v>
      </c>
      <c r="D8909" s="204" t="s">
        <v>96</v>
      </c>
      <c r="E8909" s="204" t="s">
        <v>721</v>
      </c>
      <c r="F8909" s="205">
        <v>1216</v>
      </c>
      <c r="G8909" s="205">
        <v>1597</v>
      </c>
      <c r="H8909">
        <f t="shared" si="153"/>
        <v>2015</v>
      </c>
    </row>
    <row r="8910" spans="1:8" x14ac:dyDescent="0.3">
      <c r="A8910" s="203">
        <v>42251</v>
      </c>
      <c r="B8910" s="204" t="s">
        <v>717</v>
      </c>
      <c r="C8910" s="204" t="s">
        <v>718</v>
      </c>
      <c r="D8910" s="204" t="s">
        <v>96</v>
      </c>
      <c r="E8910" s="204" t="s">
        <v>721</v>
      </c>
      <c r="F8910" s="205">
        <v>905</v>
      </c>
      <c r="G8910" s="205">
        <v>819</v>
      </c>
      <c r="H8910">
        <f t="shared" si="153"/>
        <v>2015</v>
      </c>
    </row>
    <row r="8911" spans="1:8" x14ac:dyDescent="0.3">
      <c r="A8911" s="203">
        <v>42251</v>
      </c>
      <c r="B8911" s="204" t="s">
        <v>717</v>
      </c>
      <c r="C8911" s="204" t="s">
        <v>719</v>
      </c>
      <c r="D8911" s="204" t="s">
        <v>96</v>
      </c>
      <c r="E8911" s="204" t="s">
        <v>721</v>
      </c>
      <c r="F8911" s="205">
        <v>369</v>
      </c>
      <c r="G8911" s="205">
        <v>749</v>
      </c>
      <c r="H8911">
        <f t="shared" si="153"/>
        <v>2015</v>
      </c>
    </row>
    <row r="8912" spans="1:8" x14ac:dyDescent="0.3">
      <c r="A8912" s="203">
        <v>42251</v>
      </c>
      <c r="B8912" s="204" t="s">
        <v>720</v>
      </c>
      <c r="C8912" s="204" t="s">
        <v>720</v>
      </c>
      <c r="D8912" s="204" t="s">
        <v>96</v>
      </c>
      <c r="E8912" s="204" t="s">
        <v>712</v>
      </c>
      <c r="F8912" s="205">
        <v>251</v>
      </c>
      <c r="G8912" s="205">
        <v>727</v>
      </c>
      <c r="H8912">
        <f t="shared" si="153"/>
        <v>2015</v>
      </c>
    </row>
    <row r="8913" spans="1:8" x14ac:dyDescent="0.3">
      <c r="A8913" s="203">
        <v>42251</v>
      </c>
      <c r="B8913" s="204" t="s">
        <v>720</v>
      </c>
      <c r="C8913" s="204" t="s">
        <v>720</v>
      </c>
      <c r="D8913" s="204" t="s">
        <v>96</v>
      </c>
      <c r="E8913" s="204" t="s">
        <v>721</v>
      </c>
      <c r="F8913" s="205">
        <v>87</v>
      </c>
      <c r="G8913" s="205">
        <v>570</v>
      </c>
      <c r="H8913">
        <f t="shared" si="153"/>
        <v>2015</v>
      </c>
    </row>
    <row r="8914" spans="1:8" x14ac:dyDescent="0.3">
      <c r="A8914" s="203">
        <v>42258</v>
      </c>
      <c r="B8914" s="204" t="s">
        <v>134</v>
      </c>
      <c r="C8914" s="204" t="s">
        <v>134</v>
      </c>
      <c r="D8914" s="204" t="s">
        <v>711</v>
      </c>
      <c r="E8914" s="204" t="s">
        <v>712</v>
      </c>
      <c r="F8914" s="205">
        <v>5832</v>
      </c>
      <c r="G8914" s="205">
        <v>8764</v>
      </c>
      <c r="H8914">
        <f t="shared" si="153"/>
        <v>2015</v>
      </c>
    </row>
    <row r="8915" spans="1:8" x14ac:dyDescent="0.3">
      <c r="A8915" s="203">
        <v>42258</v>
      </c>
      <c r="B8915" s="204" t="s">
        <v>509</v>
      </c>
      <c r="C8915" s="204" t="s">
        <v>713</v>
      </c>
      <c r="D8915" s="204" t="s">
        <v>96</v>
      </c>
      <c r="E8915" s="204" t="s">
        <v>712</v>
      </c>
      <c r="F8915" s="205">
        <v>3355.7000000000003</v>
      </c>
      <c r="G8915" s="205">
        <v>2765.1000000000004</v>
      </c>
      <c r="H8915">
        <f t="shared" si="153"/>
        <v>2015</v>
      </c>
    </row>
    <row r="8916" spans="1:8" x14ac:dyDescent="0.3">
      <c r="A8916" s="203">
        <v>42258</v>
      </c>
      <c r="B8916" s="204" t="s">
        <v>509</v>
      </c>
      <c r="C8916" s="204" t="s">
        <v>714</v>
      </c>
      <c r="D8916" s="204" t="s">
        <v>96</v>
      </c>
      <c r="E8916" s="204" t="s">
        <v>712</v>
      </c>
      <c r="F8916" s="205">
        <v>273</v>
      </c>
      <c r="G8916" s="205">
        <v>409</v>
      </c>
      <c r="H8916">
        <f t="shared" si="153"/>
        <v>2015</v>
      </c>
    </row>
    <row r="8917" spans="1:8" x14ac:dyDescent="0.3">
      <c r="A8917" s="203">
        <v>42258</v>
      </c>
      <c r="B8917" s="204" t="s">
        <v>509</v>
      </c>
      <c r="C8917" s="204" t="s">
        <v>715</v>
      </c>
      <c r="D8917" s="204" t="s">
        <v>96</v>
      </c>
      <c r="E8917" s="204" t="s">
        <v>712</v>
      </c>
      <c r="F8917" s="205">
        <v>0</v>
      </c>
      <c r="G8917" s="205">
        <v>2510</v>
      </c>
      <c r="H8917">
        <f t="shared" si="153"/>
        <v>2015</v>
      </c>
    </row>
    <row r="8918" spans="1:8" x14ac:dyDescent="0.3">
      <c r="A8918" s="203">
        <v>42258</v>
      </c>
      <c r="B8918" s="204" t="s">
        <v>716</v>
      </c>
      <c r="C8918" s="204" t="s">
        <v>716</v>
      </c>
      <c r="D8918" s="204" t="s">
        <v>96</v>
      </c>
      <c r="E8918" s="204" t="s">
        <v>712</v>
      </c>
      <c r="F8918" s="205">
        <v>711</v>
      </c>
      <c r="G8918" s="205">
        <v>1922</v>
      </c>
      <c r="H8918">
        <f t="shared" si="153"/>
        <v>2015</v>
      </c>
    </row>
    <row r="8919" spans="1:8" x14ac:dyDescent="0.3">
      <c r="A8919" s="203">
        <v>42258</v>
      </c>
      <c r="B8919" s="204" t="s">
        <v>717</v>
      </c>
      <c r="C8919" s="204" t="s">
        <v>718</v>
      </c>
      <c r="D8919" s="204" t="s">
        <v>96</v>
      </c>
      <c r="E8919" s="204" t="s">
        <v>712</v>
      </c>
      <c r="F8919" s="205">
        <v>1266</v>
      </c>
      <c r="G8919" s="205">
        <v>1743</v>
      </c>
      <c r="H8919">
        <f t="shared" si="153"/>
        <v>2015</v>
      </c>
    </row>
    <row r="8920" spans="1:8" x14ac:dyDescent="0.3">
      <c r="A8920" s="203">
        <v>42258</v>
      </c>
      <c r="B8920" s="204" t="s">
        <v>717</v>
      </c>
      <c r="C8920" s="204" t="s">
        <v>719</v>
      </c>
      <c r="D8920" s="204" t="s">
        <v>96</v>
      </c>
      <c r="E8920" s="204" t="s">
        <v>712</v>
      </c>
      <c r="F8920" s="205">
        <v>154</v>
      </c>
      <c r="G8920" s="205">
        <v>645</v>
      </c>
      <c r="H8920">
        <f t="shared" si="153"/>
        <v>2015</v>
      </c>
    </row>
    <row r="8921" spans="1:8" x14ac:dyDescent="0.3">
      <c r="A8921" s="203">
        <v>42258</v>
      </c>
      <c r="B8921" s="204" t="s">
        <v>134</v>
      </c>
      <c r="C8921" s="204" t="s">
        <v>134</v>
      </c>
      <c r="D8921" s="204" t="s">
        <v>711</v>
      </c>
      <c r="E8921" s="204" t="s">
        <v>721</v>
      </c>
      <c r="F8921" s="205">
        <v>6636</v>
      </c>
      <c r="G8921" s="205">
        <v>6308</v>
      </c>
      <c r="H8921">
        <f t="shared" si="153"/>
        <v>2015</v>
      </c>
    </row>
    <row r="8922" spans="1:8" x14ac:dyDescent="0.3">
      <c r="A8922" s="203">
        <v>42258</v>
      </c>
      <c r="B8922" s="204" t="s">
        <v>509</v>
      </c>
      <c r="C8922" s="204" t="s">
        <v>713</v>
      </c>
      <c r="D8922" s="204" t="s">
        <v>96</v>
      </c>
      <c r="E8922" s="204" t="s">
        <v>721</v>
      </c>
      <c r="F8922" s="205">
        <v>3438.6000000000004</v>
      </c>
      <c r="G8922" s="205">
        <v>2335.3000000000002</v>
      </c>
      <c r="H8922">
        <f t="shared" si="153"/>
        <v>2015</v>
      </c>
    </row>
    <row r="8923" spans="1:8" x14ac:dyDescent="0.3">
      <c r="A8923" s="203">
        <v>42258</v>
      </c>
      <c r="B8923" s="204" t="s">
        <v>509</v>
      </c>
      <c r="C8923" s="204" t="s">
        <v>714</v>
      </c>
      <c r="D8923" s="204" t="s">
        <v>96</v>
      </c>
      <c r="E8923" s="204" t="s">
        <v>721</v>
      </c>
      <c r="F8923" s="205">
        <v>500</v>
      </c>
      <c r="G8923" s="205">
        <v>553</v>
      </c>
      <c r="H8923">
        <f t="shared" si="153"/>
        <v>2015</v>
      </c>
    </row>
    <row r="8924" spans="1:8" x14ac:dyDescent="0.3">
      <c r="A8924" s="203">
        <v>42258</v>
      </c>
      <c r="B8924" s="204" t="s">
        <v>509</v>
      </c>
      <c r="C8924" s="204" t="s">
        <v>715</v>
      </c>
      <c r="D8924" s="204" t="s">
        <v>96</v>
      </c>
      <c r="E8924" s="204" t="s">
        <v>721</v>
      </c>
      <c r="F8924" s="205">
        <v>0</v>
      </c>
      <c r="G8924" s="205">
        <v>3344</v>
      </c>
      <c r="H8924">
        <f t="shared" si="153"/>
        <v>2015</v>
      </c>
    </row>
    <row r="8925" spans="1:8" x14ac:dyDescent="0.3">
      <c r="A8925" s="203">
        <v>42258</v>
      </c>
      <c r="B8925" s="204" t="s">
        <v>716</v>
      </c>
      <c r="C8925" s="204" t="s">
        <v>716</v>
      </c>
      <c r="D8925" s="204" t="s">
        <v>96</v>
      </c>
      <c r="E8925" s="204" t="s">
        <v>721</v>
      </c>
      <c r="F8925" s="205">
        <v>1465</v>
      </c>
      <c r="G8925" s="205">
        <v>1660</v>
      </c>
      <c r="H8925">
        <f t="shared" si="153"/>
        <v>2015</v>
      </c>
    </row>
    <row r="8926" spans="1:8" x14ac:dyDescent="0.3">
      <c r="A8926" s="203">
        <v>42258</v>
      </c>
      <c r="B8926" s="204" t="s">
        <v>717</v>
      </c>
      <c r="C8926" s="204" t="s">
        <v>718</v>
      </c>
      <c r="D8926" s="204" t="s">
        <v>96</v>
      </c>
      <c r="E8926" s="204" t="s">
        <v>721</v>
      </c>
      <c r="F8926" s="205">
        <v>992</v>
      </c>
      <c r="G8926" s="205">
        <v>779</v>
      </c>
      <c r="H8926">
        <f t="shared" si="153"/>
        <v>2015</v>
      </c>
    </row>
    <row r="8927" spans="1:8" x14ac:dyDescent="0.3">
      <c r="A8927" s="203">
        <v>42258</v>
      </c>
      <c r="B8927" s="204" t="s">
        <v>717</v>
      </c>
      <c r="C8927" s="204" t="s">
        <v>719</v>
      </c>
      <c r="D8927" s="204" t="s">
        <v>96</v>
      </c>
      <c r="E8927" s="204" t="s">
        <v>721</v>
      </c>
      <c r="F8927" s="205">
        <v>542</v>
      </c>
      <c r="G8927" s="205">
        <v>821</v>
      </c>
      <c r="H8927">
        <f t="shared" si="153"/>
        <v>2015</v>
      </c>
    </row>
    <row r="8928" spans="1:8" x14ac:dyDescent="0.3">
      <c r="A8928" s="203">
        <v>42258</v>
      </c>
      <c r="B8928" s="204" t="s">
        <v>720</v>
      </c>
      <c r="C8928" s="204" t="s">
        <v>720</v>
      </c>
      <c r="D8928" s="204" t="s">
        <v>96</v>
      </c>
      <c r="E8928" s="204" t="s">
        <v>712</v>
      </c>
      <c r="F8928" s="205">
        <v>296</v>
      </c>
      <c r="G8928" s="205">
        <v>932</v>
      </c>
      <c r="H8928">
        <f t="shared" si="153"/>
        <v>2015</v>
      </c>
    </row>
    <row r="8929" spans="1:8" x14ac:dyDescent="0.3">
      <c r="A8929" s="203">
        <v>42258</v>
      </c>
      <c r="B8929" s="204" t="s">
        <v>720</v>
      </c>
      <c r="C8929" s="204" t="s">
        <v>720</v>
      </c>
      <c r="D8929" s="204" t="s">
        <v>96</v>
      </c>
      <c r="E8929" s="204" t="s">
        <v>721</v>
      </c>
      <c r="F8929" s="205">
        <v>22</v>
      </c>
      <c r="G8929" s="205">
        <v>559</v>
      </c>
      <c r="H8929">
        <f t="shared" si="153"/>
        <v>2015</v>
      </c>
    </row>
    <row r="8930" spans="1:8" x14ac:dyDescent="0.3">
      <c r="A8930" s="203">
        <v>42265</v>
      </c>
      <c r="B8930" s="204" t="s">
        <v>134</v>
      </c>
      <c r="C8930" s="204" t="s">
        <v>134</v>
      </c>
      <c r="D8930" s="204" t="s">
        <v>711</v>
      </c>
      <c r="E8930" s="204" t="s">
        <v>712</v>
      </c>
      <c r="F8930" s="205">
        <v>5447</v>
      </c>
      <c r="G8930" s="205">
        <v>7327</v>
      </c>
      <c r="H8930">
        <f t="shared" si="153"/>
        <v>2015</v>
      </c>
    </row>
    <row r="8931" spans="1:8" x14ac:dyDescent="0.3">
      <c r="A8931" s="203">
        <v>42265</v>
      </c>
      <c r="B8931" s="204" t="s">
        <v>509</v>
      </c>
      <c r="C8931" s="204" t="s">
        <v>713</v>
      </c>
      <c r="D8931" s="204" t="s">
        <v>96</v>
      </c>
      <c r="E8931" s="204" t="s">
        <v>712</v>
      </c>
      <c r="F8931" s="205">
        <v>3109.8</v>
      </c>
      <c r="G8931" s="205">
        <v>2746</v>
      </c>
      <c r="H8931">
        <f t="shared" si="153"/>
        <v>2015</v>
      </c>
    </row>
    <row r="8932" spans="1:8" x14ac:dyDescent="0.3">
      <c r="A8932" s="203">
        <v>42265</v>
      </c>
      <c r="B8932" s="204" t="s">
        <v>509</v>
      </c>
      <c r="C8932" s="204" t="s">
        <v>714</v>
      </c>
      <c r="D8932" s="204" t="s">
        <v>96</v>
      </c>
      <c r="E8932" s="204" t="s">
        <v>712</v>
      </c>
      <c r="F8932" s="205">
        <v>423</v>
      </c>
      <c r="G8932" s="205">
        <v>639</v>
      </c>
      <c r="H8932">
        <f t="shared" si="153"/>
        <v>2015</v>
      </c>
    </row>
    <row r="8933" spans="1:8" x14ac:dyDescent="0.3">
      <c r="A8933" s="203">
        <v>42265</v>
      </c>
      <c r="B8933" s="204" t="s">
        <v>509</v>
      </c>
      <c r="C8933" s="204" t="s">
        <v>715</v>
      </c>
      <c r="D8933" s="204" t="s">
        <v>96</v>
      </c>
      <c r="E8933" s="204" t="s">
        <v>712</v>
      </c>
      <c r="F8933" s="205">
        <v>0</v>
      </c>
      <c r="G8933" s="205">
        <v>2582</v>
      </c>
      <c r="H8933">
        <f t="shared" si="153"/>
        <v>2015</v>
      </c>
    </row>
    <row r="8934" spans="1:8" x14ac:dyDescent="0.3">
      <c r="A8934" s="203">
        <v>42265</v>
      </c>
      <c r="B8934" s="204" t="s">
        <v>716</v>
      </c>
      <c r="C8934" s="204" t="s">
        <v>716</v>
      </c>
      <c r="D8934" s="204" t="s">
        <v>96</v>
      </c>
      <c r="E8934" s="204" t="s">
        <v>712</v>
      </c>
      <c r="F8934" s="205">
        <v>686</v>
      </c>
      <c r="G8934" s="205">
        <v>1725</v>
      </c>
      <c r="H8934">
        <f t="shared" si="153"/>
        <v>2015</v>
      </c>
    </row>
    <row r="8935" spans="1:8" x14ac:dyDescent="0.3">
      <c r="A8935" s="203">
        <v>42265</v>
      </c>
      <c r="B8935" s="204" t="s">
        <v>717</v>
      </c>
      <c r="C8935" s="204" t="s">
        <v>718</v>
      </c>
      <c r="D8935" s="204" t="s">
        <v>96</v>
      </c>
      <c r="E8935" s="204" t="s">
        <v>712</v>
      </c>
      <c r="F8935" s="205">
        <v>976</v>
      </c>
      <c r="G8935" s="205">
        <v>1323</v>
      </c>
      <c r="H8935">
        <f t="shared" si="153"/>
        <v>2015</v>
      </c>
    </row>
    <row r="8936" spans="1:8" x14ac:dyDescent="0.3">
      <c r="A8936" s="203">
        <v>42265</v>
      </c>
      <c r="B8936" s="204" t="s">
        <v>717</v>
      </c>
      <c r="C8936" s="204" t="s">
        <v>719</v>
      </c>
      <c r="D8936" s="204" t="s">
        <v>96</v>
      </c>
      <c r="E8936" s="204" t="s">
        <v>712</v>
      </c>
      <c r="F8936" s="205">
        <v>198</v>
      </c>
      <c r="G8936" s="205">
        <v>428</v>
      </c>
      <c r="H8936">
        <f t="shared" si="153"/>
        <v>2015</v>
      </c>
    </row>
    <row r="8937" spans="1:8" x14ac:dyDescent="0.3">
      <c r="A8937" s="203">
        <v>42265</v>
      </c>
      <c r="B8937" s="204" t="s">
        <v>134</v>
      </c>
      <c r="C8937" s="204" t="s">
        <v>134</v>
      </c>
      <c r="D8937" s="204" t="s">
        <v>711</v>
      </c>
      <c r="E8937" s="204" t="s">
        <v>721</v>
      </c>
      <c r="F8937" s="205">
        <v>6295</v>
      </c>
      <c r="G8937" s="205">
        <v>6060</v>
      </c>
      <c r="H8937">
        <f t="shared" si="153"/>
        <v>2015</v>
      </c>
    </row>
    <row r="8938" spans="1:8" x14ac:dyDescent="0.3">
      <c r="A8938" s="203">
        <v>42265</v>
      </c>
      <c r="B8938" s="204" t="s">
        <v>509</v>
      </c>
      <c r="C8938" s="204" t="s">
        <v>713</v>
      </c>
      <c r="D8938" s="204" t="s">
        <v>96</v>
      </c>
      <c r="E8938" s="204" t="s">
        <v>721</v>
      </c>
      <c r="F8938" s="205">
        <v>3788.4</v>
      </c>
      <c r="G8938" s="205">
        <v>2396.9</v>
      </c>
      <c r="H8938">
        <f t="shared" si="153"/>
        <v>2015</v>
      </c>
    </row>
    <row r="8939" spans="1:8" x14ac:dyDescent="0.3">
      <c r="A8939" s="203">
        <v>42265</v>
      </c>
      <c r="B8939" s="204" t="s">
        <v>509</v>
      </c>
      <c r="C8939" s="204" t="s">
        <v>714</v>
      </c>
      <c r="D8939" s="204" t="s">
        <v>96</v>
      </c>
      <c r="E8939" s="204" t="s">
        <v>721</v>
      </c>
      <c r="F8939" s="205">
        <v>437</v>
      </c>
      <c r="G8939" s="205">
        <v>530</v>
      </c>
      <c r="H8939">
        <f t="shared" si="153"/>
        <v>2015</v>
      </c>
    </row>
    <row r="8940" spans="1:8" x14ac:dyDescent="0.3">
      <c r="A8940" s="203">
        <v>42265</v>
      </c>
      <c r="B8940" s="204" t="s">
        <v>509</v>
      </c>
      <c r="C8940" s="204" t="s">
        <v>715</v>
      </c>
      <c r="D8940" s="204" t="s">
        <v>96</v>
      </c>
      <c r="E8940" s="204" t="s">
        <v>721</v>
      </c>
      <c r="F8940" s="205">
        <v>0</v>
      </c>
      <c r="G8940" s="205">
        <v>3382</v>
      </c>
      <c r="H8940">
        <f t="shared" si="153"/>
        <v>2015</v>
      </c>
    </row>
    <row r="8941" spans="1:8" x14ac:dyDescent="0.3">
      <c r="A8941" s="203">
        <v>42265</v>
      </c>
      <c r="B8941" s="204" t="s">
        <v>716</v>
      </c>
      <c r="C8941" s="204" t="s">
        <v>716</v>
      </c>
      <c r="D8941" s="204" t="s">
        <v>96</v>
      </c>
      <c r="E8941" s="204" t="s">
        <v>721</v>
      </c>
      <c r="F8941" s="205">
        <v>1333</v>
      </c>
      <c r="G8941" s="205">
        <v>1644</v>
      </c>
      <c r="H8941">
        <f t="shared" si="153"/>
        <v>2015</v>
      </c>
    </row>
    <row r="8942" spans="1:8" x14ac:dyDescent="0.3">
      <c r="A8942" s="203">
        <v>42265</v>
      </c>
      <c r="B8942" s="204" t="s">
        <v>717</v>
      </c>
      <c r="C8942" s="204" t="s">
        <v>718</v>
      </c>
      <c r="D8942" s="204" t="s">
        <v>96</v>
      </c>
      <c r="E8942" s="204" t="s">
        <v>721</v>
      </c>
      <c r="F8942" s="205">
        <v>898</v>
      </c>
      <c r="G8942" s="205">
        <v>798</v>
      </c>
      <c r="H8942">
        <f t="shared" si="153"/>
        <v>2015</v>
      </c>
    </row>
    <row r="8943" spans="1:8" x14ac:dyDescent="0.3">
      <c r="A8943" s="203">
        <v>42265</v>
      </c>
      <c r="B8943" s="204" t="s">
        <v>717</v>
      </c>
      <c r="C8943" s="204" t="s">
        <v>719</v>
      </c>
      <c r="D8943" s="204" t="s">
        <v>96</v>
      </c>
      <c r="E8943" s="204" t="s">
        <v>721</v>
      </c>
      <c r="F8943" s="205">
        <v>357</v>
      </c>
      <c r="G8943" s="205">
        <v>706</v>
      </c>
      <c r="H8943">
        <f t="shared" si="153"/>
        <v>2015</v>
      </c>
    </row>
    <row r="8944" spans="1:8" x14ac:dyDescent="0.3">
      <c r="A8944" s="203">
        <v>42265</v>
      </c>
      <c r="B8944" s="204" t="s">
        <v>720</v>
      </c>
      <c r="C8944" s="204" t="s">
        <v>720</v>
      </c>
      <c r="D8944" s="204" t="s">
        <v>96</v>
      </c>
      <c r="E8944" s="204" t="s">
        <v>712</v>
      </c>
      <c r="F8944" s="205">
        <v>269</v>
      </c>
      <c r="G8944" s="205">
        <v>971</v>
      </c>
      <c r="H8944">
        <f t="shared" si="153"/>
        <v>2015</v>
      </c>
    </row>
    <row r="8945" spans="1:8" x14ac:dyDescent="0.3">
      <c r="A8945" s="203">
        <v>42265</v>
      </c>
      <c r="B8945" s="204" t="s">
        <v>720</v>
      </c>
      <c r="C8945" s="204" t="s">
        <v>720</v>
      </c>
      <c r="D8945" s="204" t="s">
        <v>96</v>
      </c>
      <c r="E8945" s="204" t="s">
        <v>721</v>
      </c>
      <c r="F8945" s="205">
        <v>66</v>
      </c>
      <c r="G8945" s="205">
        <v>760</v>
      </c>
      <c r="H8945">
        <f t="shared" si="153"/>
        <v>2015</v>
      </c>
    </row>
    <row r="8946" spans="1:8" x14ac:dyDescent="0.3">
      <c r="A8946" s="203">
        <v>42272</v>
      </c>
      <c r="B8946" s="204" t="s">
        <v>134</v>
      </c>
      <c r="C8946" s="204" t="s">
        <v>134</v>
      </c>
      <c r="D8946" s="204" t="s">
        <v>711</v>
      </c>
      <c r="E8946" s="204" t="s">
        <v>712</v>
      </c>
      <c r="F8946" s="205">
        <v>5352</v>
      </c>
      <c r="G8946" s="205">
        <v>8603</v>
      </c>
      <c r="H8946">
        <f t="shared" si="153"/>
        <v>2015</v>
      </c>
    </row>
    <row r="8947" spans="1:8" x14ac:dyDescent="0.3">
      <c r="A8947" s="203">
        <v>42272</v>
      </c>
      <c r="B8947" s="204" t="s">
        <v>509</v>
      </c>
      <c r="C8947" s="204" t="s">
        <v>713</v>
      </c>
      <c r="D8947" s="204" t="s">
        <v>96</v>
      </c>
      <c r="E8947" s="204" t="s">
        <v>712</v>
      </c>
      <c r="F8947" s="205">
        <v>2864.8</v>
      </c>
      <c r="G8947" s="205">
        <v>2893.5000000000005</v>
      </c>
      <c r="H8947">
        <f t="shared" si="153"/>
        <v>2015</v>
      </c>
    </row>
    <row r="8948" spans="1:8" x14ac:dyDescent="0.3">
      <c r="A8948" s="203">
        <v>42272</v>
      </c>
      <c r="B8948" s="204" t="s">
        <v>509</v>
      </c>
      <c r="C8948" s="204" t="s">
        <v>714</v>
      </c>
      <c r="D8948" s="204" t="s">
        <v>96</v>
      </c>
      <c r="E8948" s="204" t="s">
        <v>712</v>
      </c>
      <c r="F8948" s="205">
        <v>262</v>
      </c>
      <c r="G8948" s="205">
        <v>370</v>
      </c>
      <c r="H8948">
        <f t="shared" si="153"/>
        <v>2015</v>
      </c>
    </row>
    <row r="8949" spans="1:8" x14ac:dyDescent="0.3">
      <c r="A8949" s="203">
        <v>42272</v>
      </c>
      <c r="B8949" s="204" t="s">
        <v>509</v>
      </c>
      <c r="C8949" s="204" t="s">
        <v>715</v>
      </c>
      <c r="D8949" s="204" t="s">
        <v>96</v>
      </c>
      <c r="E8949" s="204" t="s">
        <v>712</v>
      </c>
      <c r="F8949" s="205">
        <v>0</v>
      </c>
      <c r="G8949" s="205">
        <v>2620</v>
      </c>
      <c r="H8949">
        <f t="shared" si="153"/>
        <v>2015</v>
      </c>
    </row>
    <row r="8950" spans="1:8" x14ac:dyDescent="0.3">
      <c r="A8950" s="203">
        <v>42272</v>
      </c>
      <c r="B8950" s="204" t="s">
        <v>716</v>
      </c>
      <c r="C8950" s="204" t="s">
        <v>716</v>
      </c>
      <c r="D8950" s="204" t="s">
        <v>96</v>
      </c>
      <c r="E8950" s="204" t="s">
        <v>712</v>
      </c>
      <c r="F8950" s="205">
        <v>565</v>
      </c>
      <c r="G8950" s="205">
        <v>1614</v>
      </c>
      <c r="H8950">
        <f t="shared" si="153"/>
        <v>2015</v>
      </c>
    </row>
    <row r="8951" spans="1:8" x14ac:dyDescent="0.3">
      <c r="A8951" s="203">
        <v>42272</v>
      </c>
      <c r="B8951" s="204" t="s">
        <v>717</v>
      </c>
      <c r="C8951" s="204" t="s">
        <v>718</v>
      </c>
      <c r="D8951" s="204" t="s">
        <v>96</v>
      </c>
      <c r="E8951" s="204" t="s">
        <v>712</v>
      </c>
      <c r="F8951" s="205">
        <v>1169</v>
      </c>
      <c r="G8951" s="205">
        <v>1542</v>
      </c>
      <c r="H8951">
        <f t="shared" si="153"/>
        <v>2015</v>
      </c>
    </row>
    <row r="8952" spans="1:8" x14ac:dyDescent="0.3">
      <c r="A8952" s="203">
        <v>42272</v>
      </c>
      <c r="B8952" s="204" t="s">
        <v>717</v>
      </c>
      <c r="C8952" s="204" t="s">
        <v>719</v>
      </c>
      <c r="D8952" s="204" t="s">
        <v>96</v>
      </c>
      <c r="E8952" s="204" t="s">
        <v>712</v>
      </c>
      <c r="F8952" s="205">
        <v>221</v>
      </c>
      <c r="G8952" s="205">
        <v>444</v>
      </c>
      <c r="H8952">
        <f t="shared" si="153"/>
        <v>2015</v>
      </c>
    </row>
    <row r="8953" spans="1:8" x14ac:dyDescent="0.3">
      <c r="A8953" s="203">
        <v>42272</v>
      </c>
      <c r="B8953" s="204" t="s">
        <v>134</v>
      </c>
      <c r="C8953" s="204" t="s">
        <v>134</v>
      </c>
      <c r="D8953" s="204" t="s">
        <v>711</v>
      </c>
      <c r="E8953" s="204" t="s">
        <v>721</v>
      </c>
      <c r="F8953" s="205">
        <v>6262</v>
      </c>
      <c r="G8953" s="205">
        <v>6091</v>
      </c>
      <c r="H8953">
        <f t="shared" si="153"/>
        <v>2015</v>
      </c>
    </row>
    <row r="8954" spans="1:8" x14ac:dyDescent="0.3">
      <c r="A8954" s="203">
        <v>42272</v>
      </c>
      <c r="B8954" s="204" t="s">
        <v>509</v>
      </c>
      <c r="C8954" s="204" t="s">
        <v>713</v>
      </c>
      <c r="D8954" s="204" t="s">
        <v>96</v>
      </c>
      <c r="E8954" s="204" t="s">
        <v>721</v>
      </c>
      <c r="F8954" s="205">
        <v>4121.7000000000007</v>
      </c>
      <c r="G8954" s="205">
        <v>2311.1000000000004</v>
      </c>
      <c r="H8954">
        <f t="shared" si="153"/>
        <v>2015</v>
      </c>
    </row>
    <row r="8955" spans="1:8" x14ac:dyDescent="0.3">
      <c r="A8955" s="203">
        <v>42272</v>
      </c>
      <c r="B8955" s="204" t="s">
        <v>509</v>
      </c>
      <c r="C8955" s="204" t="s">
        <v>714</v>
      </c>
      <c r="D8955" s="204" t="s">
        <v>96</v>
      </c>
      <c r="E8955" s="204" t="s">
        <v>721</v>
      </c>
      <c r="F8955" s="205">
        <v>407</v>
      </c>
      <c r="G8955" s="205">
        <v>544</v>
      </c>
      <c r="H8955">
        <f t="shared" si="153"/>
        <v>2015</v>
      </c>
    </row>
    <row r="8956" spans="1:8" x14ac:dyDescent="0.3">
      <c r="A8956" s="203">
        <v>42272</v>
      </c>
      <c r="B8956" s="204" t="s">
        <v>509</v>
      </c>
      <c r="C8956" s="204" t="s">
        <v>715</v>
      </c>
      <c r="D8956" s="204" t="s">
        <v>96</v>
      </c>
      <c r="E8956" s="204" t="s">
        <v>721</v>
      </c>
      <c r="F8956" s="205">
        <v>0</v>
      </c>
      <c r="G8956" s="205">
        <v>3391</v>
      </c>
      <c r="H8956">
        <f t="shared" si="153"/>
        <v>2015</v>
      </c>
    </row>
    <row r="8957" spans="1:8" x14ac:dyDescent="0.3">
      <c r="A8957" s="203">
        <v>42272</v>
      </c>
      <c r="B8957" s="204" t="s">
        <v>716</v>
      </c>
      <c r="C8957" s="204" t="s">
        <v>716</v>
      </c>
      <c r="D8957" s="204" t="s">
        <v>96</v>
      </c>
      <c r="E8957" s="204" t="s">
        <v>721</v>
      </c>
      <c r="F8957" s="205">
        <v>1499</v>
      </c>
      <c r="G8957" s="205">
        <v>1716</v>
      </c>
      <c r="H8957">
        <f t="shared" si="153"/>
        <v>2015</v>
      </c>
    </row>
    <row r="8958" spans="1:8" x14ac:dyDescent="0.3">
      <c r="A8958" s="203">
        <v>42272</v>
      </c>
      <c r="B8958" s="204" t="s">
        <v>717</v>
      </c>
      <c r="C8958" s="204" t="s">
        <v>718</v>
      </c>
      <c r="D8958" s="204" t="s">
        <v>96</v>
      </c>
      <c r="E8958" s="204" t="s">
        <v>721</v>
      </c>
      <c r="F8958" s="205">
        <v>835</v>
      </c>
      <c r="G8958" s="205">
        <v>839</v>
      </c>
      <c r="H8958">
        <f t="shared" si="153"/>
        <v>2015</v>
      </c>
    </row>
    <row r="8959" spans="1:8" x14ac:dyDescent="0.3">
      <c r="A8959" s="203">
        <v>42272</v>
      </c>
      <c r="B8959" s="204" t="s">
        <v>717</v>
      </c>
      <c r="C8959" s="204" t="s">
        <v>719</v>
      </c>
      <c r="D8959" s="204" t="s">
        <v>96</v>
      </c>
      <c r="E8959" s="204" t="s">
        <v>721</v>
      </c>
      <c r="F8959" s="205">
        <v>613</v>
      </c>
      <c r="G8959" s="205">
        <v>808</v>
      </c>
      <c r="H8959">
        <f t="shared" si="153"/>
        <v>2015</v>
      </c>
    </row>
    <row r="8960" spans="1:8" x14ac:dyDescent="0.3">
      <c r="A8960" s="203">
        <v>42272</v>
      </c>
      <c r="B8960" s="204" t="s">
        <v>720</v>
      </c>
      <c r="C8960" s="204" t="s">
        <v>720</v>
      </c>
      <c r="D8960" s="204" t="s">
        <v>96</v>
      </c>
      <c r="E8960" s="204" t="s">
        <v>712</v>
      </c>
      <c r="F8960" s="205">
        <v>252</v>
      </c>
      <c r="G8960" s="205">
        <v>951</v>
      </c>
      <c r="H8960">
        <f t="shared" si="153"/>
        <v>2015</v>
      </c>
    </row>
    <row r="8961" spans="1:8" x14ac:dyDescent="0.3">
      <c r="A8961" s="203">
        <v>42272</v>
      </c>
      <c r="B8961" s="204" t="s">
        <v>720</v>
      </c>
      <c r="C8961" s="204" t="s">
        <v>720</v>
      </c>
      <c r="D8961" s="204" t="s">
        <v>96</v>
      </c>
      <c r="E8961" s="204" t="s">
        <v>721</v>
      </c>
      <c r="F8961" s="205">
        <v>89</v>
      </c>
      <c r="G8961" s="205">
        <v>780</v>
      </c>
      <c r="H8961">
        <f t="shared" si="153"/>
        <v>2015</v>
      </c>
    </row>
    <row r="8962" spans="1:8" x14ac:dyDescent="0.3">
      <c r="A8962" s="203">
        <v>42279</v>
      </c>
      <c r="B8962" s="204" t="s">
        <v>134</v>
      </c>
      <c r="C8962" s="204" t="s">
        <v>134</v>
      </c>
      <c r="D8962" s="204" t="s">
        <v>711</v>
      </c>
      <c r="E8962" s="204" t="s">
        <v>712</v>
      </c>
      <c r="F8962" s="205">
        <v>5570</v>
      </c>
      <c r="G8962" s="205">
        <v>9572</v>
      </c>
      <c r="H8962">
        <f t="shared" si="153"/>
        <v>2015</v>
      </c>
    </row>
    <row r="8963" spans="1:8" x14ac:dyDescent="0.3">
      <c r="A8963" s="203">
        <v>42279</v>
      </c>
      <c r="B8963" s="204" t="s">
        <v>509</v>
      </c>
      <c r="C8963" s="204" t="s">
        <v>713</v>
      </c>
      <c r="D8963" s="204" t="s">
        <v>96</v>
      </c>
      <c r="E8963" s="204" t="s">
        <v>712</v>
      </c>
      <c r="F8963" s="205">
        <v>3112.3</v>
      </c>
      <c r="G8963" s="205">
        <v>2846.4</v>
      </c>
      <c r="H8963">
        <f t="shared" ref="H8963:H9026" si="154">YEAR(A8963)</f>
        <v>2015</v>
      </c>
    </row>
    <row r="8964" spans="1:8" x14ac:dyDescent="0.3">
      <c r="A8964" s="203">
        <v>42279</v>
      </c>
      <c r="B8964" s="204" t="s">
        <v>509</v>
      </c>
      <c r="C8964" s="204" t="s">
        <v>714</v>
      </c>
      <c r="D8964" s="204" t="s">
        <v>96</v>
      </c>
      <c r="E8964" s="204" t="s">
        <v>712</v>
      </c>
      <c r="F8964" s="205">
        <v>380</v>
      </c>
      <c r="G8964" s="205">
        <v>595</v>
      </c>
      <c r="H8964">
        <f t="shared" si="154"/>
        <v>2015</v>
      </c>
    </row>
    <row r="8965" spans="1:8" x14ac:dyDescent="0.3">
      <c r="A8965" s="203">
        <v>42279</v>
      </c>
      <c r="B8965" s="204" t="s">
        <v>509</v>
      </c>
      <c r="C8965" s="204" t="s">
        <v>715</v>
      </c>
      <c r="D8965" s="204" t="s">
        <v>96</v>
      </c>
      <c r="E8965" s="204" t="s">
        <v>712</v>
      </c>
      <c r="F8965" s="205">
        <v>0</v>
      </c>
      <c r="G8965" s="205">
        <v>2635</v>
      </c>
      <c r="H8965">
        <f t="shared" si="154"/>
        <v>2015</v>
      </c>
    </row>
    <row r="8966" spans="1:8" x14ac:dyDescent="0.3">
      <c r="A8966" s="203">
        <v>42279</v>
      </c>
      <c r="B8966" s="204" t="s">
        <v>716</v>
      </c>
      <c r="C8966" s="204" t="s">
        <v>716</v>
      </c>
      <c r="D8966" s="204" t="s">
        <v>96</v>
      </c>
      <c r="E8966" s="204" t="s">
        <v>712</v>
      </c>
      <c r="F8966" s="205">
        <v>581</v>
      </c>
      <c r="G8966" s="205">
        <v>1574</v>
      </c>
      <c r="H8966">
        <f t="shared" si="154"/>
        <v>2015</v>
      </c>
    </row>
    <row r="8967" spans="1:8" x14ac:dyDescent="0.3">
      <c r="A8967" s="203">
        <v>42279</v>
      </c>
      <c r="B8967" s="204" t="s">
        <v>717</v>
      </c>
      <c r="C8967" s="204" t="s">
        <v>718</v>
      </c>
      <c r="D8967" s="204" t="s">
        <v>96</v>
      </c>
      <c r="E8967" s="204" t="s">
        <v>712</v>
      </c>
      <c r="F8967" s="205">
        <v>967</v>
      </c>
      <c r="G8967" s="205">
        <v>1298</v>
      </c>
      <c r="H8967">
        <f t="shared" si="154"/>
        <v>2015</v>
      </c>
    </row>
    <row r="8968" spans="1:8" x14ac:dyDescent="0.3">
      <c r="A8968" s="203">
        <v>42279</v>
      </c>
      <c r="B8968" s="204" t="s">
        <v>717</v>
      </c>
      <c r="C8968" s="204" t="s">
        <v>719</v>
      </c>
      <c r="D8968" s="204" t="s">
        <v>96</v>
      </c>
      <c r="E8968" s="204" t="s">
        <v>712</v>
      </c>
      <c r="F8968" s="205">
        <v>455</v>
      </c>
      <c r="G8968" s="205">
        <v>596</v>
      </c>
      <c r="H8968">
        <f t="shared" si="154"/>
        <v>2015</v>
      </c>
    </row>
    <row r="8969" spans="1:8" x14ac:dyDescent="0.3">
      <c r="A8969" s="203">
        <v>42279</v>
      </c>
      <c r="B8969" s="204" t="s">
        <v>134</v>
      </c>
      <c r="C8969" s="204" t="s">
        <v>134</v>
      </c>
      <c r="D8969" s="204" t="s">
        <v>711</v>
      </c>
      <c r="E8969" s="204" t="s">
        <v>721</v>
      </c>
      <c r="F8969" s="205">
        <v>6399</v>
      </c>
      <c r="G8969" s="205">
        <v>5759</v>
      </c>
      <c r="H8969">
        <f t="shared" si="154"/>
        <v>2015</v>
      </c>
    </row>
    <row r="8970" spans="1:8" x14ac:dyDescent="0.3">
      <c r="A8970" s="203">
        <v>42279</v>
      </c>
      <c r="B8970" s="204" t="s">
        <v>509</v>
      </c>
      <c r="C8970" s="204" t="s">
        <v>713</v>
      </c>
      <c r="D8970" s="204" t="s">
        <v>96</v>
      </c>
      <c r="E8970" s="204" t="s">
        <v>721</v>
      </c>
      <c r="F8970" s="205">
        <v>4302.1000000000004</v>
      </c>
      <c r="G8970" s="205">
        <v>2492.6000000000004</v>
      </c>
      <c r="H8970">
        <f t="shared" si="154"/>
        <v>2015</v>
      </c>
    </row>
    <row r="8971" spans="1:8" x14ac:dyDescent="0.3">
      <c r="A8971" s="203">
        <v>42279</v>
      </c>
      <c r="B8971" s="204" t="s">
        <v>509</v>
      </c>
      <c r="C8971" s="204" t="s">
        <v>714</v>
      </c>
      <c r="D8971" s="204" t="s">
        <v>96</v>
      </c>
      <c r="E8971" s="204" t="s">
        <v>721</v>
      </c>
      <c r="F8971" s="205">
        <v>538</v>
      </c>
      <c r="G8971" s="205">
        <v>612</v>
      </c>
      <c r="H8971">
        <f t="shared" si="154"/>
        <v>2015</v>
      </c>
    </row>
    <row r="8972" spans="1:8" x14ac:dyDescent="0.3">
      <c r="A8972" s="203">
        <v>42279</v>
      </c>
      <c r="B8972" s="204" t="s">
        <v>509</v>
      </c>
      <c r="C8972" s="204" t="s">
        <v>715</v>
      </c>
      <c r="D8972" s="204" t="s">
        <v>96</v>
      </c>
      <c r="E8972" s="204" t="s">
        <v>721</v>
      </c>
      <c r="F8972" s="205">
        <v>0</v>
      </c>
      <c r="G8972" s="205">
        <v>2976</v>
      </c>
      <c r="H8972">
        <f t="shared" si="154"/>
        <v>2015</v>
      </c>
    </row>
    <row r="8973" spans="1:8" x14ac:dyDescent="0.3">
      <c r="A8973" s="203">
        <v>42279</v>
      </c>
      <c r="B8973" s="204" t="s">
        <v>716</v>
      </c>
      <c r="C8973" s="204" t="s">
        <v>716</v>
      </c>
      <c r="D8973" s="204" t="s">
        <v>96</v>
      </c>
      <c r="E8973" s="204" t="s">
        <v>721</v>
      </c>
      <c r="F8973" s="205">
        <v>1401</v>
      </c>
      <c r="G8973" s="205">
        <v>1644</v>
      </c>
      <c r="H8973">
        <f t="shared" si="154"/>
        <v>2015</v>
      </c>
    </row>
    <row r="8974" spans="1:8" x14ac:dyDescent="0.3">
      <c r="A8974" s="203">
        <v>42279</v>
      </c>
      <c r="B8974" s="204" t="s">
        <v>717</v>
      </c>
      <c r="C8974" s="204" t="s">
        <v>718</v>
      </c>
      <c r="D8974" s="204" t="s">
        <v>96</v>
      </c>
      <c r="E8974" s="204" t="s">
        <v>721</v>
      </c>
      <c r="F8974" s="205">
        <v>928</v>
      </c>
      <c r="G8974" s="205">
        <v>993</v>
      </c>
      <c r="H8974">
        <f t="shared" si="154"/>
        <v>2015</v>
      </c>
    </row>
    <row r="8975" spans="1:8" x14ac:dyDescent="0.3">
      <c r="A8975" s="203">
        <v>42279</v>
      </c>
      <c r="B8975" s="204" t="s">
        <v>717</v>
      </c>
      <c r="C8975" s="204" t="s">
        <v>719</v>
      </c>
      <c r="D8975" s="204" t="s">
        <v>96</v>
      </c>
      <c r="E8975" s="204" t="s">
        <v>721</v>
      </c>
      <c r="F8975" s="205">
        <v>481</v>
      </c>
      <c r="G8975" s="205">
        <v>694</v>
      </c>
      <c r="H8975">
        <f t="shared" si="154"/>
        <v>2015</v>
      </c>
    </row>
    <row r="8976" spans="1:8" x14ac:dyDescent="0.3">
      <c r="A8976" s="203">
        <v>42279</v>
      </c>
      <c r="B8976" s="204" t="s">
        <v>720</v>
      </c>
      <c r="C8976" s="204" t="s">
        <v>720</v>
      </c>
      <c r="D8976" s="204" t="s">
        <v>96</v>
      </c>
      <c r="E8976" s="204" t="s">
        <v>712</v>
      </c>
      <c r="F8976" s="205">
        <v>289</v>
      </c>
      <c r="G8976" s="205">
        <v>1126</v>
      </c>
      <c r="H8976">
        <f t="shared" si="154"/>
        <v>2015</v>
      </c>
    </row>
    <row r="8977" spans="1:8" x14ac:dyDescent="0.3">
      <c r="A8977" s="203">
        <v>42279</v>
      </c>
      <c r="B8977" s="204" t="s">
        <v>720</v>
      </c>
      <c r="C8977" s="204" t="s">
        <v>720</v>
      </c>
      <c r="D8977" s="204" t="s">
        <v>96</v>
      </c>
      <c r="E8977" s="204" t="s">
        <v>721</v>
      </c>
      <c r="F8977" s="205">
        <v>93</v>
      </c>
      <c r="G8977" s="205">
        <v>791</v>
      </c>
      <c r="H8977">
        <f t="shared" si="154"/>
        <v>2015</v>
      </c>
    </row>
    <row r="8978" spans="1:8" x14ac:dyDescent="0.3">
      <c r="A8978" s="203">
        <v>42286</v>
      </c>
      <c r="B8978" s="204" t="s">
        <v>134</v>
      </c>
      <c r="C8978" s="204" t="s">
        <v>134</v>
      </c>
      <c r="D8978" s="204" t="s">
        <v>711</v>
      </c>
      <c r="E8978" s="204" t="s">
        <v>712</v>
      </c>
      <c r="F8978" s="205">
        <v>5040</v>
      </c>
      <c r="G8978" s="205">
        <v>9840</v>
      </c>
      <c r="H8978">
        <f t="shared" si="154"/>
        <v>2015</v>
      </c>
    </row>
    <row r="8979" spans="1:8" x14ac:dyDescent="0.3">
      <c r="A8979" s="203">
        <v>42286</v>
      </c>
      <c r="B8979" s="204" t="s">
        <v>509</v>
      </c>
      <c r="C8979" s="204" t="s">
        <v>713</v>
      </c>
      <c r="D8979" s="204" t="s">
        <v>96</v>
      </c>
      <c r="E8979" s="204" t="s">
        <v>712</v>
      </c>
      <c r="F8979" s="205">
        <v>2964.9</v>
      </c>
      <c r="G8979" s="205">
        <v>2715.3</v>
      </c>
      <c r="H8979">
        <f t="shared" si="154"/>
        <v>2015</v>
      </c>
    </row>
    <row r="8980" spans="1:8" x14ac:dyDescent="0.3">
      <c r="A8980" s="203">
        <v>42286</v>
      </c>
      <c r="B8980" s="204" t="s">
        <v>509</v>
      </c>
      <c r="C8980" s="204" t="s">
        <v>714</v>
      </c>
      <c r="D8980" s="204" t="s">
        <v>96</v>
      </c>
      <c r="E8980" s="204" t="s">
        <v>712</v>
      </c>
      <c r="F8980" s="205">
        <v>144</v>
      </c>
      <c r="G8980" s="205">
        <v>455</v>
      </c>
      <c r="H8980">
        <f t="shared" si="154"/>
        <v>2015</v>
      </c>
    </row>
    <row r="8981" spans="1:8" x14ac:dyDescent="0.3">
      <c r="A8981" s="203">
        <v>42286</v>
      </c>
      <c r="B8981" s="204" t="s">
        <v>509</v>
      </c>
      <c r="C8981" s="204" t="s">
        <v>715</v>
      </c>
      <c r="D8981" s="204" t="s">
        <v>96</v>
      </c>
      <c r="E8981" s="204" t="s">
        <v>712</v>
      </c>
      <c r="F8981" s="205">
        <v>0</v>
      </c>
      <c r="G8981" s="205">
        <v>2518</v>
      </c>
      <c r="H8981">
        <f t="shared" si="154"/>
        <v>2015</v>
      </c>
    </row>
    <row r="8982" spans="1:8" x14ac:dyDescent="0.3">
      <c r="A8982" s="203">
        <v>42286</v>
      </c>
      <c r="B8982" s="204" t="s">
        <v>716</v>
      </c>
      <c r="C8982" s="204" t="s">
        <v>716</v>
      </c>
      <c r="D8982" s="204" t="s">
        <v>96</v>
      </c>
      <c r="E8982" s="204" t="s">
        <v>712</v>
      </c>
      <c r="F8982" s="205">
        <v>481</v>
      </c>
      <c r="G8982" s="205">
        <v>1366</v>
      </c>
      <c r="H8982">
        <f t="shared" si="154"/>
        <v>2015</v>
      </c>
    </row>
    <row r="8983" spans="1:8" x14ac:dyDescent="0.3">
      <c r="A8983" s="203">
        <v>42286</v>
      </c>
      <c r="B8983" s="204" t="s">
        <v>717</v>
      </c>
      <c r="C8983" s="204" t="s">
        <v>718</v>
      </c>
      <c r="D8983" s="204" t="s">
        <v>96</v>
      </c>
      <c r="E8983" s="204" t="s">
        <v>712</v>
      </c>
      <c r="F8983" s="205">
        <v>905</v>
      </c>
      <c r="G8983" s="205">
        <v>951</v>
      </c>
      <c r="H8983">
        <f t="shared" si="154"/>
        <v>2015</v>
      </c>
    </row>
    <row r="8984" spans="1:8" x14ac:dyDescent="0.3">
      <c r="A8984" s="203">
        <v>42286</v>
      </c>
      <c r="B8984" s="204" t="s">
        <v>717</v>
      </c>
      <c r="C8984" s="204" t="s">
        <v>719</v>
      </c>
      <c r="D8984" s="204" t="s">
        <v>96</v>
      </c>
      <c r="E8984" s="204" t="s">
        <v>712</v>
      </c>
      <c r="F8984" s="205">
        <v>320</v>
      </c>
      <c r="G8984" s="205">
        <v>838</v>
      </c>
      <c r="H8984">
        <f t="shared" si="154"/>
        <v>2015</v>
      </c>
    </row>
    <row r="8985" spans="1:8" x14ac:dyDescent="0.3">
      <c r="A8985" s="203">
        <v>42286</v>
      </c>
      <c r="B8985" s="204" t="s">
        <v>134</v>
      </c>
      <c r="C8985" s="204" t="s">
        <v>134</v>
      </c>
      <c r="D8985" s="204" t="s">
        <v>711</v>
      </c>
      <c r="E8985" s="204" t="s">
        <v>721</v>
      </c>
      <c r="F8985" s="205">
        <v>6263</v>
      </c>
      <c r="G8985" s="205">
        <v>6227</v>
      </c>
      <c r="H8985">
        <f t="shared" si="154"/>
        <v>2015</v>
      </c>
    </row>
    <row r="8986" spans="1:8" x14ac:dyDescent="0.3">
      <c r="A8986" s="203">
        <v>42286</v>
      </c>
      <c r="B8986" s="204" t="s">
        <v>509</v>
      </c>
      <c r="C8986" s="204" t="s">
        <v>713</v>
      </c>
      <c r="D8986" s="204" t="s">
        <v>96</v>
      </c>
      <c r="E8986" s="204" t="s">
        <v>721</v>
      </c>
      <c r="F8986" s="205">
        <v>3539.8</v>
      </c>
      <c r="G8986" s="205">
        <v>2682.9</v>
      </c>
      <c r="H8986">
        <f t="shared" si="154"/>
        <v>2015</v>
      </c>
    </row>
    <row r="8987" spans="1:8" x14ac:dyDescent="0.3">
      <c r="A8987" s="203">
        <v>42286</v>
      </c>
      <c r="B8987" s="204" t="s">
        <v>509</v>
      </c>
      <c r="C8987" s="204" t="s">
        <v>714</v>
      </c>
      <c r="D8987" s="204" t="s">
        <v>96</v>
      </c>
      <c r="E8987" s="204" t="s">
        <v>721</v>
      </c>
      <c r="F8987" s="205">
        <v>410</v>
      </c>
      <c r="G8987" s="205">
        <v>590</v>
      </c>
      <c r="H8987">
        <f t="shared" si="154"/>
        <v>2015</v>
      </c>
    </row>
    <row r="8988" spans="1:8" x14ac:dyDescent="0.3">
      <c r="A8988" s="203">
        <v>42286</v>
      </c>
      <c r="B8988" s="204" t="s">
        <v>509</v>
      </c>
      <c r="C8988" s="204" t="s">
        <v>715</v>
      </c>
      <c r="D8988" s="204" t="s">
        <v>96</v>
      </c>
      <c r="E8988" s="204" t="s">
        <v>721</v>
      </c>
      <c r="F8988" s="205">
        <v>0</v>
      </c>
      <c r="G8988" s="205">
        <v>2662</v>
      </c>
      <c r="H8988">
        <f t="shared" si="154"/>
        <v>2015</v>
      </c>
    </row>
    <row r="8989" spans="1:8" x14ac:dyDescent="0.3">
      <c r="A8989" s="203">
        <v>42286</v>
      </c>
      <c r="B8989" s="204" t="s">
        <v>716</v>
      </c>
      <c r="C8989" s="204" t="s">
        <v>716</v>
      </c>
      <c r="D8989" s="204" t="s">
        <v>96</v>
      </c>
      <c r="E8989" s="204" t="s">
        <v>721</v>
      </c>
      <c r="F8989" s="205">
        <v>1353</v>
      </c>
      <c r="G8989" s="205">
        <v>1782</v>
      </c>
      <c r="H8989">
        <f t="shared" si="154"/>
        <v>2015</v>
      </c>
    </row>
    <row r="8990" spans="1:8" x14ac:dyDescent="0.3">
      <c r="A8990" s="203">
        <v>42286</v>
      </c>
      <c r="B8990" s="204" t="s">
        <v>717</v>
      </c>
      <c r="C8990" s="204" t="s">
        <v>718</v>
      </c>
      <c r="D8990" s="204" t="s">
        <v>96</v>
      </c>
      <c r="E8990" s="204" t="s">
        <v>721</v>
      </c>
      <c r="F8990" s="205">
        <v>637</v>
      </c>
      <c r="G8990" s="205">
        <v>979</v>
      </c>
      <c r="H8990">
        <f t="shared" si="154"/>
        <v>2015</v>
      </c>
    </row>
    <row r="8991" spans="1:8" x14ac:dyDescent="0.3">
      <c r="A8991" s="203">
        <v>42286</v>
      </c>
      <c r="B8991" s="204" t="s">
        <v>717</v>
      </c>
      <c r="C8991" s="204" t="s">
        <v>719</v>
      </c>
      <c r="D8991" s="204" t="s">
        <v>96</v>
      </c>
      <c r="E8991" s="204" t="s">
        <v>721</v>
      </c>
      <c r="F8991" s="205">
        <v>452</v>
      </c>
      <c r="G8991" s="205">
        <v>710</v>
      </c>
      <c r="H8991">
        <f t="shared" si="154"/>
        <v>2015</v>
      </c>
    </row>
    <row r="8992" spans="1:8" x14ac:dyDescent="0.3">
      <c r="A8992" s="203">
        <v>42286</v>
      </c>
      <c r="B8992" s="204" t="s">
        <v>720</v>
      </c>
      <c r="C8992" s="204" t="s">
        <v>720</v>
      </c>
      <c r="D8992" s="204" t="s">
        <v>96</v>
      </c>
      <c r="E8992" s="204" t="s">
        <v>712</v>
      </c>
      <c r="F8992" s="205">
        <v>295</v>
      </c>
      <c r="G8992" s="205">
        <v>956</v>
      </c>
      <c r="H8992">
        <f t="shared" si="154"/>
        <v>2015</v>
      </c>
    </row>
    <row r="8993" spans="1:8" x14ac:dyDescent="0.3">
      <c r="A8993" s="203">
        <v>42286</v>
      </c>
      <c r="B8993" s="204" t="s">
        <v>720</v>
      </c>
      <c r="C8993" s="204" t="s">
        <v>720</v>
      </c>
      <c r="D8993" s="204" t="s">
        <v>96</v>
      </c>
      <c r="E8993" s="204" t="s">
        <v>721</v>
      </c>
      <c r="F8993" s="205">
        <v>156</v>
      </c>
      <c r="G8993" s="205">
        <v>758</v>
      </c>
      <c r="H8993">
        <f t="shared" si="154"/>
        <v>2015</v>
      </c>
    </row>
    <row r="8994" spans="1:8" x14ac:dyDescent="0.3">
      <c r="A8994" s="203">
        <v>42293</v>
      </c>
      <c r="B8994" s="204" t="s">
        <v>134</v>
      </c>
      <c r="C8994" s="204" t="s">
        <v>134</v>
      </c>
      <c r="D8994" s="204" t="s">
        <v>711</v>
      </c>
      <c r="E8994" s="204" t="s">
        <v>712</v>
      </c>
      <c r="F8994" s="205">
        <v>5217</v>
      </c>
      <c r="G8994" s="205">
        <v>8664</v>
      </c>
      <c r="H8994">
        <f t="shared" si="154"/>
        <v>2015</v>
      </c>
    </row>
    <row r="8995" spans="1:8" x14ac:dyDescent="0.3">
      <c r="A8995" s="203">
        <v>42293</v>
      </c>
      <c r="B8995" s="204" t="s">
        <v>509</v>
      </c>
      <c r="C8995" s="204" t="s">
        <v>713</v>
      </c>
      <c r="D8995" s="204" t="s">
        <v>96</v>
      </c>
      <c r="E8995" s="204" t="s">
        <v>712</v>
      </c>
      <c r="F8995" s="205">
        <v>2687.4</v>
      </c>
      <c r="G8995" s="205">
        <v>2831</v>
      </c>
      <c r="H8995">
        <f t="shared" si="154"/>
        <v>2015</v>
      </c>
    </row>
    <row r="8996" spans="1:8" x14ac:dyDescent="0.3">
      <c r="A8996" s="203">
        <v>42293</v>
      </c>
      <c r="B8996" s="204" t="s">
        <v>509</v>
      </c>
      <c r="C8996" s="204" t="s">
        <v>714</v>
      </c>
      <c r="D8996" s="204" t="s">
        <v>96</v>
      </c>
      <c r="E8996" s="204" t="s">
        <v>712</v>
      </c>
      <c r="F8996" s="205">
        <v>223</v>
      </c>
      <c r="G8996" s="205">
        <v>493</v>
      </c>
      <c r="H8996">
        <f t="shared" si="154"/>
        <v>2015</v>
      </c>
    </row>
    <row r="8997" spans="1:8" x14ac:dyDescent="0.3">
      <c r="A8997" s="203">
        <v>42293</v>
      </c>
      <c r="B8997" s="204" t="s">
        <v>509</v>
      </c>
      <c r="C8997" s="204" t="s">
        <v>715</v>
      </c>
      <c r="D8997" s="204" t="s">
        <v>96</v>
      </c>
      <c r="E8997" s="204" t="s">
        <v>712</v>
      </c>
      <c r="F8997" s="205">
        <v>0</v>
      </c>
      <c r="G8997" s="205">
        <v>2360</v>
      </c>
      <c r="H8997">
        <f t="shared" si="154"/>
        <v>2015</v>
      </c>
    </row>
    <row r="8998" spans="1:8" x14ac:dyDescent="0.3">
      <c r="A8998" s="203">
        <v>42293</v>
      </c>
      <c r="B8998" s="204" t="s">
        <v>716</v>
      </c>
      <c r="C8998" s="204" t="s">
        <v>716</v>
      </c>
      <c r="D8998" s="204" t="s">
        <v>96</v>
      </c>
      <c r="E8998" s="204" t="s">
        <v>712</v>
      </c>
      <c r="F8998" s="205">
        <v>473</v>
      </c>
      <c r="G8998" s="205">
        <v>1568</v>
      </c>
      <c r="H8998">
        <f t="shared" si="154"/>
        <v>2015</v>
      </c>
    </row>
    <row r="8999" spans="1:8" x14ac:dyDescent="0.3">
      <c r="A8999" s="203">
        <v>42293</v>
      </c>
      <c r="B8999" s="204" t="s">
        <v>717</v>
      </c>
      <c r="C8999" s="204" t="s">
        <v>718</v>
      </c>
      <c r="D8999" s="204" t="s">
        <v>96</v>
      </c>
      <c r="E8999" s="204" t="s">
        <v>712</v>
      </c>
      <c r="F8999" s="205">
        <v>963</v>
      </c>
      <c r="G8999" s="205">
        <v>967</v>
      </c>
      <c r="H8999">
        <f t="shared" si="154"/>
        <v>2015</v>
      </c>
    </row>
    <row r="9000" spans="1:8" x14ac:dyDescent="0.3">
      <c r="A9000" s="203">
        <v>42293</v>
      </c>
      <c r="B9000" s="204" t="s">
        <v>717</v>
      </c>
      <c r="C9000" s="204" t="s">
        <v>719</v>
      </c>
      <c r="D9000" s="204" t="s">
        <v>96</v>
      </c>
      <c r="E9000" s="204" t="s">
        <v>712</v>
      </c>
      <c r="F9000" s="205">
        <v>321</v>
      </c>
      <c r="G9000" s="205">
        <v>496</v>
      </c>
      <c r="H9000">
        <f t="shared" si="154"/>
        <v>2015</v>
      </c>
    </row>
    <row r="9001" spans="1:8" x14ac:dyDescent="0.3">
      <c r="A9001" s="203">
        <v>42293</v>
      </c>
      <c r="B9001" s="204" t="s">
        <v>134</v>
      </c>
      <c r="C9001" s="204" t="s">
        <v>134</v>
      </c>
      <c r="D9001" s="204" t="s">
        <v>711</v>
      </c>
      <c r="E9001" s="204" t="s">
        <v>721</v>
      </c>
      <c r="F9001" s="205">
        <v>5690</v>
      </c>
      <c r="G9001" s="205">
        <v>4949</v>
      </c>
      <c r="H9001">
        <f t="shared" si="154"/>
        <v>2015</v>
      </c>
    </row>
    <row r="9002" spans="1:8" x14ac:dyDescent="0.3">
      <c r="A9002" s="203">
        <v>42293</v>
      </c>
      <c r="B9002" s="204" t="s">
        <v>509</v>
      </c>
      <c r="C9002" s="204" t="s">
        <v>713</v>
      </c>
      <c r="D9002" s="204" t="s">
        <v>96</v>
      </c>
      <c r="E9002" s="204" t="s">
        <v>721</v>
      </c>
      <c r="F9002" s="205">
        <v>3350.6000000000004</v>
      </c>
      <c r="G9002" s="205">
        <v>2420</v>
      </c>
      <c r="H9002">
        <f t="shared" si="154"/>
        <v>2015</v>
      </c>
    </row>
    <row r="9003" spans="1:8" x14ac:dyDescent="0.3">
      <c r="A9003" s="203">
        <v>42293</v>
      </c>
      <c r="B9003" s="204" t="s">
        <v>509</v>
      </c>
      <c r="C9003" s="204" t="s">
        <v>714</v>
      </c>
      <c r="D9003" s="204" t="s">
        <v>96</v>
      </c>
      <c r="E9003" s="204" t="s">
        <v>721</v>
      </c>
      <c r="F9003" s="205">
        <v>361</v>
      </c>
      <c r="G9003" s="205">
        <v>543</v>
      </c>
      <c r="H9003">
        <f t="shared" si="154"/>
        <v>2015</v>
      </c>
    </row>
    <row r="9004" spans="1:8" x14ac:dyDescent="0.3">
      <c r="A9004" s="203">
        <v>42293</v>
      </c>
      <c r="B9004" s="204" t="s">
        <v>509</v>
      </c>
      <c r="C9004" s="204" t="s">
        <v>715</v>
      </c>
      <c r="D9004" s="204" t="s">
        <v>96</v>
      </c>
      <c r="E9004" s="204" t="s">
        <v>721</v>
      </c>
      <c r="F9004" s="205">
        <v>0</v>
      </c>
      <c r="G9004" s="205">
        <v>2774</v>
      </c>
      <c r="H9004">
        <f t="shared" si="154"/>
        <v>2015</v>
      </c>
    </row>
    <row r="9005" spans="1:8" x14ac:dyDescent="0.3">
      <c r="A9005" s="203">
        <v>42293</v>
      </c>
      <c r="B9005" s="204" t="s">
        <v>716</v>
      </c>
      <c r="C9005" s="204" t="s">
        <v>716</v>
      </c>
      <c r="D9005" s="204" t="s">
        <v>96</v>
      </c>
      <c r="E9005" s="204" t="s">
        <v>721</v>
      </c>
      <c r="F9005" s="205">
        <v>1280</v>
      </c>
      <c r="G9005" s="205">
        <v>1728</v>
      </c>
      <c r="H9005">
        <f t="shared" si="154"/>
        <v>2015</v>
      </c>
    </row>
    <row r="9006" spans="1:8" x14ac:dyDescent="0.3">
      <c r="A9006" s="203">
        <v>42293</v>
      </c>
      <c r="B9006" s="204" t="s">
        <v>717</v>
      </c>
      <c r="C9006" s="204" t="s">
        <v>718</v>
      </c>
      <c r="D9006" s="204" t="s">
        <v>96</v>
      </c>
      <c r="E9006" s="204" t="s">
        <v>721</v>
      </c>
      <c r="F9006" s="205">
        <v>641</v>
      </c>
      <c r="G9006" s="205">
        <v>988</v>
      </c>
      <c r="H9006">
        <f t="shared" si="154"/>
        <v>2015</v>
      </c>
    </row>
    <row r="9007" spans="1:8" x14ac:dyDescent="0.3">
      <c r="A9007" s="203">
        <v>42293</v>
      </c>
      <c r="B9007" s="204" t="s">
        <v>717</v>
      </c>
      <c r="C9007" s="204" t="s">
        <v>719</v>
      </c>
      <c r="D9007" s="204" t="s">
        <v>96</v>
      </c>
      <c r="E9007" s="204" t="s">
        <v>721</v>
      </c>
      <c r="F9007" s="205">
        <v>593</v>
      </c>
      <c r="G9007" s="205">
        <v>947</v>
      </c>
      <c r="H9007">
        <f t="shared" si="154"/>
        <v>2015</v>
      </c>
    </row>
    <row r="9008" spans="1:8" x14ac:dyDescent="0.3">
      <c r="A9008" s="203">
        <v>42293</v>
      </c>
      <c r="B9008" s="204" t="s">
        <v>720</v>
      </c>
      <c r="C9008" s="204" t="s">
        <v>720</v>
      </c>
      <c r="D9008" s="204" t="s">
        <v>96</v>
      </c>
      <c r="E9008" s="204" t="s">
        <v>712</v>
      </c>
      <c r="F9008" s="205">
        <v>349</v>
      </c>
      <c r="G9008" s="205">
        <v>1195</v>
      </c>
      <c r="H9008">
        <f t="shared" si="154"/>
        <v>2015</v>
      </c>
    </row>
    <row r="9009" spans="1:8" x14ac:dyDescent="0.3">
      <c r="A9009" s="203">
        <v>42293</v>
      </c>
      <c r="B9009" s="204" t="s">
        <v>720</v>
      </c>
      <c r="C9009" s="204" t="s">
        <v>720</v>
      </c>
      <c r="D9009" s="204" t="s">
        <v>96</v>
      </c>
      <c r="E9009" s="204" t="s">
        <v>721</v>
      </c>
      <c r="F9009" s="205">
        <v>259</v>
      </c>
      <c r="G9009" s="205">
        <v>789</v>
      </c>
      <c r="H9009">
        <f t="shared" si="154"/>
        <v>2015</v>
      </c>
    </row>
    <row r="9010" spans="1:8" x14ac:dyDescent="0.3">
      <c r="A9010" s="203">
        <v>42300</v>
      </c>
      <c r="B9010" s="204" t="s">
        <v>134</v>
      </c>
      <c r="C9010" s="204" t="s">
        <v>134</v>
      </c>
      <c r="D9010" s="204" t="s">
        <v>711</v>
      </c>
      <c r="E9010" s="204" t="s">
        <v>712</v>
      </c>
      <c r="F9010" s="205">
        <v>5558</v>
      </c>
      <c r="G9010" s="205">
        <v>7674</v>
      </c>
      <c r="H9010">
        <f t="shared" si="154"/>
        <v>2015</v>
      </c>
    </row>
    <row r="9011" spans="1:8" x14ac:dyDescent="0.3">
      <c r="A9011" s="203">
        <v>42300</v>
      </c>
      <c r="B9011" s="204" t="s">
        <v>509</v>
      </c>
      <c r="C9011" s="204" t="s">
        <v>713</v>
      </c>
      <c r="D9011" s="204" t="s">
        <v>96</v>
      </c>
      <c r="E9011" s="204" t="s">
        <v>712</v>
      </c>
      <c r="F9011" s="205">
        <v>2720.7000000000003</v>
      </c>
      <c r="G9011" s="205">
        <v>2844.3</v>
      </c>
      <c r="H9011">
        <f t="shared" si="154"/>
        <v>2015</v>
      </c>
    </row>
    <row r="9012" spans="1:8" x14ac:dyDescent="0.3">
      <c r="A9012" s="203">
        <v>42300</v>
      </c>
      <c r="B9012" s="204" t="s">
        <v>509</v>
      </c>
      <c r="C9012" s="204" t="s">
        <v>714</v>
      </c>
      <c r="D9012" s="204" t="s">
        <v>96</v>
      </c>
      <c r="E9012" s="204" t="s">
        <v>712</v>
      </c>
      <c r="F9012" s="205">
        <v>184</v>
      </c>
      <c r="G9012" s="205">
        <v>540</v>
      </c>
      <c r="H9012">
        <f t="shared" si="154"/>
        <v>2015</v>
      </c>
    </row>
    <row r="9013" spans="1:8" x14ac:dyDescent="0.3">
      <c r="A9013" s="203">
        <v>42300</v>
      </c>
      <c r="B9013" s="204" t="s">
        <v>509</v>
      </c>
      <c r="C9013" s="204" t="s">
        <v>715</v>
      </c>
      <c r="D9013" s="204" t="s">
        <v>96</v>
      </c>
      <c r="E9013" s="204" t="s">
        <v>712</v>
      </c>
      <c r="F9013" s="205">
        <v>0</v>
      </c>
      <c r="G9013" s="205">
        <v>2509</v>
      </c>
      <c r="H9013">
        <f t="shared" si="154"/>
        <v>2015</v>
      </c>
    </row>
    <row r="9014" spans="1:8" x14ac:dyDescent="0.3">
      <c r="A9014" s="203">
        <v>42300</v>
      </c>
      <c r="B9014" s="204" t="s">
        <v>716</v>
      </c>
      <c r="C9014" s="204" t="s">
        <v>716</v>
      </c>
      <c r="D9014" s="204" t="s">
        <v>96</v>
      </c>
      <c r="E9014" s="204" t="s">
        <v>712</v>
      </c>
      <c r="F9014" s="205">
        <v>738</v>
      </c>
      <c r="G9014" s="205">
        <v>1709</v>
      </c>
      <c r="H9014">
        <f t="shared" si="154"/>
        <v>2015</v>
      </c>
    </row>
    <row r="9015" spans="1:8" x14ac:dyDescent="0.3">
      <c r="A9015" s="203">
        <v>42300</v>
      </c>
      <c r="B9015" s="204" t="s">
        <v>717</v>
      </c>
      <c r="C9015" s="204" t="s">
        <v>718</v>
      </c>
      <c r="D9015" s="204" t="s">
        <v>96</v>
      </c>
      <c r="E9015" s="204" t="s">
        <v>712</v>
      </c>
      <c r="F9015" s="205">
        <v>1103</v>
      </c>
      <c r="G9015" s="205">
        <v>1211</v>
      </c>
      <c r="H9015">
        <f t="shared" si="154"/>
        <v>2015</v>
      </c>
    </row>
    <row r="9016" spans="1:8" x14ac:dyDescent="0.3">
      <c r="A9016" s="203">
        <v>42300</v>
      </c>
      <c r="B9016" s="204" t="s">
        <v>717</v>
      </c>
      <c r="C9016" s="204" t="s">
        <v>719</v>
      </c>
      <c r="D9016" s="204" t="s">
        <v>96</v>
      </c>
      <c r="E9016" s="204" t="s">
        <v>712</v>
      </c>
      <c r="F9016" s="205">
        <v>189</v>
      </c>
      <c r="G9016" s="205">
        <v>577</v>
      </c>
      <c r="H9016">
        <f t="shared" si="154"/>
        <v>2015</v>
      </c>
    </row>
    <row r="9017" spans="1:8" x14ac:dyDescent="0.3">
      <c r="A9017" s="203">
        <v>42300</v>
      </c>
      <c r="B9017" s="204" t="s">
        <v>134</v>
      </c>
      <c r="C9017" s="204" t="s">
        <v>134</v>
      </c>
      <c r="D9017" s="204" t="s">
        <v>711</v>
      </c>
      <c r="E9017" s="204" t="s">
        <v>721</v>
      </c>
      <c r="F9017" s="205">
        <v>5745</v>
      </c>
      <c r="G9017" s="205">
        <v>5715</v>
      </c>
      <c r="H9017">
        <f t="shared" si="154"/>
        <v>2015</v>
      </c>
    </row>
    <row r="9018" spans="1:8" x14ac:dyDescent="0.3">
      <c r="A9018" s="203">
        <v>42300</v>
      </c>
      <c r="B9018" s="204" t="s">
        <v>509</v>
      </c>
      <c r="C9018" s="204" t="s">
        <v>713</v>
      </c>
      <c r="D9018" s="204" t="s">
        <v>96</v>
      </c>
      <c r="E9018" s="204" t="s">
        <v>721</v>
      </c>
      <c r="F9018" s="205">
        <v>3421.0000000000005</v>
      </c>
      <c r="G9018" s="205">
        <v>2393.6000000000004</v>
      </c>
      <c r="H9018">
        <f t="shared" si="154"/>
        <v>2015</v>
      </c>
    </row>
    <row r="9019" spans="1:8" x14ac:dyDescent="0.3">
      <c r="A9019" s="203">
        <v>42300</v>
      </c>
      <c r="B9019" s="204" t="s">
        <v>509</v>
      </c>
      <c r="C9019" s="204" t="s">
        <v>714</v>
      </c>
      <c r="D9019" s="204" t="s">
        <v>96</v>
      </c>
      <c r="E9019" s="204" t="s">
        <v>721</v>
      </c>
      <c r="F9019" s="205">
        <v>261</v>
      </c>
      <c r="G9019" s="205">
        <v>494</v>
      </c>
      <c r="H9019">
        <f t="shared" si="154"/>
        <v>2015</v>
      </c>
    </row>
    <row r="9020" spans="1:8" x14ac:dyDescent="0.3">
      <c r="A9020" s="203">
        <v>42300</v>
      </c>
      <c r="B9020" s="204" t="s">
        <v>509</v>
      </c>
      <c r="C9020" s="204" t="s">
        <v>715</v>
      </c>
      <c r="D9020" s="204" t="s">
        <v>96</v>
      </c>
      <c r="E9020" s="204" t="s">
        <v>721</v>
      </c>
      <c r="F9020" s="205">
        <v>0</v>
      </c>
      <c r="G9020" s="205">
        <v>3137</v>
      </c>
      <c r="H9020">
        <f t="shared" si="154"/>
        <v>2015</v>
      </c>
    </row>
    <row r="9021" spans="1:8" x14ac:dyDescent="0.3">
      <c r="A9021" s="203">
        <v>42300</v>
      </c>
      <c r="B9021" s="204" t="s">
        <v>716</v>
      </c>
      <c r="C9021" s="204" t="s">
        <v>716</v>
      </c>
      <c r="D9021" s="204" t="s">
        <v>96</v>
      </c>
      <c r="E9021" s="204" t="s">
        <v>721</v>
      </c>
      <c r="F9021" s="205">
        <v>1157</v>
      </c>
      <c r="G9021" s="205">
        <v>1404</v>
      </c>
      <c r="H9021">
        <f t="shared" si="154"/>
        <v>2015</v>
      </c>
    </row>
    <row r="9022" spans="1:8" x14ac:dyDescent="0.3">
      <c r="A9022" s="203">
        <v>42300</v>
      </c>
      <c r="B9022" s="204" t="s">
        <v>717</v>
      </c>
      <c r="C9022" s="204" t="s">
        <v>718</v>
      </c>
      <c r="D9022" s="204" t="s">
        <v>96</v>
      </c>
      <c r="E9022" s="204" t="s">
        <v>721</v>
      </c>
      <c r="F9022" s="205">
        <v>600</v>
      </c>
      <c r="G9022" s="205">
        <v>948</v>
      </c>
      <c r="H9022">
        <f t="shared" si="154"/>
        <v>2015</v>
      </c>
    </row>
    <row r="9023" spans="1:8" x14ac:dyDescent="0.3">
      <c r="A9023" s="203">
        <v>42300</v>
      </c>
      <c r="B9023" s="204" t="s">
        <v>717</v>
      </c>
      <c r="C9023" s="204" t="s">
        <v>719</v>
      </c>
      <c r="D9023" s="204" t="s">
        <v>96</v>
      </c>
      <c r="E9023" s="204" t="s">
        <v>721</v>
      </c>
      <c r="F9023" s="205">
        <v>630</v>
      </c>
      <c r="G9023" s="205">
        <v>1249</v>
      </c>
      <c r="H9023">
        <f t="shared" si="154"/>
        <v>2015</v>
      </c>
    </row>
    <row r="9024" spans="1:8" x14ac:dyDescent="0.3">
      <c r="A9024" s="203">
        <v>42300</v>
      </c>
      <c r="B9024" s="204" t="s">
        <v>720</v>
      </c>
      <c r="C9024" s="204" t="s">
        <v>720</v>
      </c>
      <c r="D9024" s="204" t="s">
        <v>96</v>
      </c>
      <c r="E9024" s="204" t="s">
        <v>712</v>
      </c>
      <c r="F9024" s="205">
        <v>314</v>
      </c>
      <c r="G9024" s="205">
        <v>1190</v>
      </c>
      <c r="H9024">
        <f t="shared" si="154"/>
        <v>2015</v>
      </c>
    </row>
    <row r="9025" spans="1:8" x14ac:dyDescent="0.3">
      <c r="A9025" s="203">
        <v>42300</v>
      </c>
      <c r="B9025" s="204" t="s">
        <v>720</v>
      </c>
      <c r="C9025" s="204" t="s">
        <v>720</v>
      </c>
      <c r="D9025" s="204" t="s">
        <v>96</v>
      </c>
      <c r="E9025" s="204" t="s">
        <v>721</v>
      </c>
      <c r="F9025" s="205">
        <v>167</v>
      </c>
      <c r="G9025" s="205">
        <v>987</v>
      </c>
      <c r="H9025">
        <f t="shared" si="154"/>
        <v>2015</v>
      </c>
    </row>
    <row r="9026" spans="1:8" x14ac:dyDescent="0.3">
      <c r="A9026" s="203">
        <v>42307</v>
      </c>
      <c r="B9026" s="204" t="s">
        <v>134</v>
      </c>
      <c r="C9026" s="204" t="s">
        <v>134</v>
      </c>
      <c r="D9026" s="204" t="s">
        <v>711</v>
      </c>
      <c r="E9026" s="204" t="s">
        <v>712</v>
      </c>
      <c r="F9026" s="205">
        <v>5674</v>
      </c>
      <c r="G9026" s="205">
        <v>8277</v>
      </c>
      <c r="H9026">
        <f t="shared" si="154"/>
        <v>2015</v>
      </c>
    </row>
    <row r="9027" spans="1:8" x14ac:dyDescent="0.3">
      <c r="A9027" s="203">
        <v>42307</v>
      </c>
      <c r="B9027" s="204" t="s">
        <v>509</v>
      </c>
      <c r="C9027" s="204" t="s">
        <v>713</v>
      </c>
      <c r="D9027" s="204" t="s">
        <v>96</v>
      </c>
      <c r="E9027" s="204" t="s">
        <v>712</v>
      </c>
      <c r="F9027" s="205">
        <v>2829.7000000000003</v>
      </c>
      <c r="G9027" s="205">
        <v>3009.1000000000004</v>
      </c>
      <c r="H9027">
        <f t="shared" ref="H9027:H9090" si="155">YEAR(A9027)</f>
        <v>2015</v>
      </c>
    </row>
    <row r="9028" spans="1:8" x14ac:dyDescent="0.3">
      <c r="A9028" s="203">
        <v>42307</v>
      </c>
      <c r="B9028" s="204" t="s">
        <v>509</v>
      </c>
      <c r="C9028" s="204" t="s">
        <v>714</v>
      </c>
      <c r="D9028" s="204" t="s">
        <v>96</v>
      </c>
      <c r="E9028" s="204" t="s">
        <v>712</v>
      </c>
      <c r="F9028" s="205">
        <v>66</v>
      </c>
      <c r="G9028" s="205">
        <v>461</v>
      </c>
      <c r="H9028">
        <f t="shared" si="155"/>
        <v>2015</v>
      </c>
    </row>
    <row r="9029" spans="1:8" x14ac:dyDescent="0.3">
      <c r="A9029" s="203">
        <v>42307</v>
      </c>
      <c r="B9029" s="204" t="s">
        <v>509</v>
      </c>
      <c r="C9029" s="204" t="s">
        <v>715</v>
      </c>
      <c r="D9029" s="204" t="s">
        <v>96</v>
      </c>
      <c r="E9029" s="204" t="s">
        <v>712</v>
      </c>
      <c r="F9029" s="205">
        <v>0</v>
      </c>
      <c r="G9029" s="205">
        <v>2813</v>
      </c>
      <c r="H9029">
        <f t="shared" si="155"/>
        <v>2015</v>
      </c>
    </row>
    <row r="9030" spans="1:8" x14ac:dyDescent="0.3">
      <c r="A9030" s="203">
        <v>42307</v>
      </c>
      <c r="B9030" s="204" t="s">
        <v>716</v>
      </c>
      <c r="C9030" s="204" t="s">
        <v>716</v>
      </c>
      <c r="D9030" s="204" t="s">
        <v>96</v>
      </c>
      <c r="E9030" s="204" t="s">
        <v>712</v>
      </c>
      <c r="F9030" s="205">
        <v>766</v>
      </c>
      <c r="G9030" s="205">
        <v>1647</v>
      </c>
      <c r="H9030">
        <f t="shared" si="155"/>
        <v>2015</v>
      </c>
    </row>
    <row r="9031" spans="1:8" x14ac:dyDescent="0.3">
      <c r="A9031" s="203">
        <v>42307</v>
      </c>
      <c r="B9031" s="204" t="s">
        <v>717</v>
      </c>
      <c r="C9031" s="204" t="s">
        <v>718</v>
      </c>
      <c r="D9031" s="204" t="s">
        <v>96</v>
      </c>
      <c r="E9031" s="204" t="s">
        <v>712</v>
      </c>
      <c r="F9031" s="205">
        <v>1030</v>
      </c>
      <c r="G9031" s="205">
        <v>1022</v>
      </c>
      <c r="H9031">
        <f t="shared" si="155"/>
        <v>2015</v>
      </c>
    </row>
    <row r="9032" spans="1:8" x14ac:dyDescent="0.3">
      <c r="A9032" s="203">
        <v>42307</v>
      </c>
      <c r="B9032" s="204" t="s">
        <v>717</v>
      </c>
      <c r="C9032" s="204" t="s">
        <v>719</v>
      </c>
      <c r="D9032" s="204" t="s">
        <v>96</v>
      </c>
      <c r="E9032" s="204" t="s">
        <v>712</v>
      </c>
      <c r="F9032" s="205">
        <v>501</v>
      </c>
      <c r="G9032" s="205">
        <v>842</v>
      </c>
      <c r="H9032">
        <f t="shared" si="155"/>
        <v>2015</v>
      </c>
    </row>
    <row r="9033" spans="1:8" x14ac:dyDescent="0.3">
      <c r="A9033" s="203">
        <v>42307</v>
      </c>
      <c r="B9033" s="204" t="s">
        <v>134</v>
      </c>
      <c r="C9033" s="204" t="s">
        <v>134</v>
      </c>
      <c r="D9033" s="204" t="s">
        <v>711</v>
      </c>
      <c r="E9033" s="204" t="s">
        <v>721</v>
      </c>
      <c r="F9033" s="205">
        <v>5745</v>
      </c>
      <c r="G9033" s="205">
        <v>6498</v>
      </c>
      <c r="H9033">
        <f t="shared" si="155"/>
        <v>2015</v>
      </c>
    </row>
    <row r="9034" spans="1:8" x14ac:dyDescent="0.3">
      <c r="A9034" s="203">
        <v>42307</v>
      </c>
      <c r="B9034" s="204" t="s">
        <v>509</v>
      </c>
      <c r="C9034" s="204" t="s">
        <v>713</v>
      </c>
      <c r="D9034" s="204" t="s">
        <v>96</v>
      </c>
      <c r="E9034" s="204" t="s">
        <v>721</v>
      </c>
      <c r="F9034" s="205">
        <v>3546.4</v>
      </c>
      <c r="G9034" s="205">
        <v>2296.8000000000002</v>
      </c>
      <c r="H9034">
        <f t="shared" si="155"/>
        <v>2015</v>
      </c>
    </row>
    <row r="9035" spans="1:8" x14ac:dyDescent="0.3">
      <c r="A9035" s="203">
        <v>42307</v>
      </c>
      <c r="B9035" s="204" t="s">
        <v>509</v>
      </c>
      <c r="C9035" s="204" t="s">
        <v>714</v>
      </c>
      <c r="D9035" s="204" t="s">
        <v>96</v>
      </c>
      <c r="E9035" s="204" t="s">
        <v>721</v>
      </c>
      <c r="F9035" s="205">
        <v>275</v>
      </c>
      <c r="G9035" s="205">
        <v>465</v>
      </c>
      <c r="H9035">
        <f t="shared" si="155"/>
        <v>2015</v>
      </c>
    </row>
    <row r="9036" spans="1:8" x14ac:dyDescent="0.3">
      <c r="A9036" s="203">
        <v>42307</v>
      </c>
      <c r="B9036" s="204" t="s">
        <v>509</v>
      </c>
      <c r="C9036" s="204" t="s">
        <v>715</v>
      </c>
      <c r="D9036" s="204" t="s">
        <v>96</v>
      </c>
      <c r="E9036" s="204" t="s">
        <v>721</v>
      </c>
      <c r="F9036" s="205">
        <v>0</v>
      </c>
      <c r="G9036" s="205">
        <v>3279</v>
      </c>
      <c r="H9036">
        <f t="shared" si="155"/>
        <v>2015</v>
      </c>
    </row>
    <row r="9037" spans="1:8" x14ac:dyDescent="0.3">
      <c r="A9037" s="203">
        <v>42307</v>
      </c>
      <c r="B9037" s="204" t="s">
        <v>716</v>
      </c>
      <c r="C9037" s="204" t="s">
        <v>716</v>
      </c>
      <c r="D9037" s="204" t="s">
        <v>96</v>
      </c>
      <c r="E9037" s="204" t="s">
        <v>721</v>
      </c>
      <c r="F9037" s="205">
        <v>1195</v>
      </c>
      <c r="G9037" s="205">
        <v>1436</v>
      </c>
      <c r="H9037">
        <f t="shared" si="155"/>
        <v>2015</v>
      </c>
    </row>
    <row r="9038" spans="1:8" x14ac:dyDescent="0.3">
      <c r="A9038" s="203">
        <v>42307</v>
      </c>
      <c r="B9038" s="204" t="s">
        <v>717</v>
      </c>
      <c r="C9038" s="204" t="s">
        <v>718</v>
      </c>
      <c r="D9038" s="204" t="s">
        <v>96</v>
      </c>
      <c r="E9038" s="204" t="s">
        <v>721</v>
      </c>
      <c r="F9038" s="205">
        <v>722</v>
      </c>
      <c r="G9038" s="205">
        <v>1062</v>
      </c>
      <c r="H9038">
        <f t="shared" si="155"/>
        <v>2015</v>
      </c>
    </row>
    <row r="9039" spans="1:8" x14ac:dyDescent="0.3">
      <c r="A9039" s="203">
        <v>42307</v>
      </c>
      <c r="B9039" s="204" t="s">
        <v>717</v>
      </c>
      <c r="C9039" s="204" t="s">
        <v>719</v>
      </c>
      <c r="D9039" s="204" t="s">
        <v>96</v>
      </c>
      <c r="E9039" s="204" t="s">
        <v>721</v>
      </c>
      <c r="F9039" s="205">
        <v>333</v>
      </c>
      <c r="G9039" s="205">
        <v>965</v>
      </c>
      <c r="H9039">
        <f t="shared" si="155"/>
        <v>2015</v>
      </c>
    </row>
    <row r="9040" spans="1:8" x14ac:dyDescent="0.3">
      <c r="A9040" s="203">
        <v>42307</v>
      </c>
      <c r="B9040" s="204" t="s">
        <v>720</v>
      </c>
      <c r="C9040" s="204" t="s">
        <v>720</v>
      </c>
      <c r="D9040" s="204" t="s">
        <v>96</v>
      </c>
      <c r="E9040" s="204" t="s">
        <v>712</v>
      </c>
      <c r="F9040" s="205">
        <v>252</v>
      </c>
      <c r="G9040" s="205">
        <v>1102</v>
      </c>
      <c r="H9040">
        <f t="shared" si="155"/>
        <v>2015</v>
      </c>
    </row>
    <row r="9041" spans="1:8" x14ac:dyDescent="0.3">
      <c r="A9041" s="203">
        <v>42307</v>
      </c>
      <c r="B9041" s="204" t="s">
        <v>720</v>
      </c>
      <c r="C9041" s="204" t="s">
        <v>720</v>
      </c>
      <c r="D9041" s="204" t="s">
        <v>96</v>
      </c>
      <c r="E9041" s="204" t="s">
        <v>721</v>
      </c>
      <c r="F9041" s="205">
        <v>139</v>
      </c>
      <c r="G9041" s="205">
        <v>1025</v>
      </c>
      <c r="H9041">
        <f t="shared" si="155"/>
        <v>2015</v>
      </c>
    </row>
    <row r="9042" spans="1:8" x14ac:dyDescent="0.3">
      <c r="A9042" s="203">
        <v>42314</v>
      </c>
      <c r="B9042" s="204" t="s">
        <v>134</v>
      </c>
      <c r="C9042" s="204" t="s">
        <v>134</v>
      </c>
      <c r="D9042" s="204" t="s">
        <v>711</v>
      </c>
      <c r="E9042" s="204" t="s">
        <v>712</v>
      </c>
      <c r="F9042" s="205">
        <v>5505</v>
      </c>
      <c r="G9042" s="205">
        <v>9459</v>
      </c>
      <c r="H9042">
        <f t="shared" si="155"/>
        <v>2015</v>
      </c>
    </row>
    <row r="9043" spans="1:8" x14ac:dyDescent="0.3">
      <c r="A9043" s="203">
        <v>42314</v>
      </c>
      <c r="B9043" s="204" t="s">
        <v>509</v>
      </c>
      <c r="C9043" s="204" t="s">
        <v>713</v>
      </c>
      <c r="D9043" s="204" t="s">
        <v>96</v>
      </c>
      <c r="E9043" s="204" t="s">
        <v>712</v>
      </c>
      <c r="F9043" s="205">
        <v>2879.2000000000003</v>
      </c>
      <c r="G9043" s="205">
        <v>2810.8</v>
      </c>
      <c r="H9043">
        <f t="shared" si="155"/>
        <v>2015</v>
      </c>
    </row>
    <row r="9044" spans="1:8" x14ac:dyDescent="0.3">
      <c r="A9044" s="203">
        <v>42314</v>
      </c>
      <c r="B9044" s="204" t="s">
        <v>509</v>
      </c>
      <c r="C9044" s="204" t="s">
        <v>714</v>
      </c>
      <c r="D9044" s="204" t="s">
        <v>96</v>
      </c>
      <c r="E9044" s="204" t="s">
        <v>712</v>
      </c>
      <c r="F9044" s="205">
        <v>252</v>
      </c>
      <c r="G9044" s="205">
        <v>375</v>
      </c>
      <c r="H9044">
        <f t="shared" si="155"/>
        <v>2015</v>
      </c>
    </row>
    <row r="9045" spans="1:8" x14ac:dyDescent="0.3">
      <c r="A9045" s="203">
        <v>42314</v>
      </c>
      <c r="B9045" s="204" t="s">
        <v>509</v>
      </c>
      <c r="C9045" s="204" t="s">
        <v>715</v>
      </c>
      <c r="D9045" s="204" t="s">
        <v>96</v>
      </c>
      <c r="E9045" s="204" t="s">
        <v>712</v>
      </c>
      <c r="F9045" s="205">
        <v>0</v>
      </c>
      <c r="G9045" s="205">
        <v>2917</v>
      </c>
      <c r="H9045">
        <f t="shared" si="155"/>
        <v>2015</v>
      </c>
    </row>
    <row r="9046" spans="1:8" x14ac:dyDescent="0.3">
      <c r="A9046" s="203">
        <v>42314</v>
      </c>
      <c r="B9046" s="204" t="s">
        <v>716</v>
      </c>
      <c r="C9046" s="204" t="s">
        <v>716</v>
      </c>
      <c r="D9046" s="204" t="s">
        <v>96</v>
      </c>
      <c r="E9046" s="204" t="s">
        <v>712</v>
      </c>
      <c r="F9046" s="205">
        <v>781</v>
      </c>
      <c r="G9046" s="205">
        <v>1573</v>
      </c>
      <c r="H9046">
        <f t="shared" si="155"/>
        <v>2015</v>
      </c>
    </row>
    <row r="9047" spans="1:8" x14ac:dyDescent="0.3">
      <c r="A9047" s="203">
        <v>42314</v>
      </c>
      <c r="B9047" s="204" t="s">
        <v>717</v>
      </c>
      <c r="C9047" s="204" t="s">
        <v>718</v>
      </c>
      <c r="D9047" s="204" t="s">
        <v>96</v>
      </c>
      <c r="E9047" s="204" t="s">
        <v>712</v>
      </c>
      <c r="F9047" s="205">
        <v>1314</v>
      </c>
      <c r="G9047" s="205">
        <v>1338</v>
      </c>
      <c r="H9047">
        <f t="shared" si="155"/>
        <v>2015</v>
      </c>
    </row>
    <row r="9048" spans="1:8" x14ac:dyDescent="0.3">
      <c r="A9048" s="203">
        <v>42314</v>
      </c>
      <c r="B9048" s="204" t="s">
        <v>717</v>
      </c>
      <c r="C9048" s="204" t="s">
        <v>719</v>
      </c>
      <c r="D9048" s="204" t="s">
        <v>96</v>
      </c>
      <c r="E9048" s="204" t="s">
        <v>712</v>
      </c>
      <c r="F9048" s="205">
        <v>43</v>
      </c>
      <c r="G9048" s="205">
        <v>480</v>
      </c>
      <c r="H9048">
        <f t="shared" si="155"/>
        <v>2015</v>
      </c>
    </row>
    <row r="9049" spans="1:8" x14ac:dyDescent="0.3">
      <c r="A9049" s="203">
        <v>42314</v>
      </c>
      <c r="B9049" s="204" t="s">
        <v>134</v>
      </c>
      <c r="C9049" s="204" t="s">
        <v>134</v>
      </c>
      <c r="D9049" s="204" t="s">
        <v>711</v>
      </c>
      <c r="E9049" s="204" t="s">
        <v>721</v>
      </c>
      <c r="F9049" s="205">
        <v>5539</v>
      </c>
      <c r="G9049" s="205">
        <v>6916</v>
      </c>
      <c r="H9049">
        <f t="shared" si="155"/>
        <v>2015</v>
      </c>
    </row>
    <row r="9050" spans="1:8" x14ac:dyDescent="0.3">
      <c r="A9050" s="203">
        <v>42314</v>
      </c>
      <c r="B9050" s="204" t="s">
        <v>509</v>
      </c>
      <c r="C9050" s="204" t="s">
        <v>713</v>
      </c>
      <c r="D9050" s="204" t="s">
        <v>96</v>
      </c>
      <c r="E9050" s="204" t="s">
        <v>721</v>
      </c>
      <c r="F9050" s="205">
        <v>3443.0000000000005</v>
      </c>
      <c r="G9050" s="205">
        <v>2368.3000000000002</v>
      </c>
      <c r="H9050">
        <f t="shared" si="155"/>
        <v>2015</v>
      </c>
    </row>
    <row r="9051" spans="1:8" x14ac:dyDescent="0.3">
      <c r="A9051" s="203">
        <v>42314</v>
      </c>
      <c r="B9051" s="204" t="s">
        <v>509</v>
      </c>
      <c r="C9051" s="204" t="s">
        <v>714</v>
      </c>
      <c r="D9051" s="204" t="s">
        <v>96</v>
      </c>
      <c r="E9051" s="204" t="s">
        <v>721</v>
      </c>
      <c r="F9051" s="205">
        <v>304</v>
      </c>
      <c r="G9051" s="205">
        <v>479</v>
      </c>
      <c r="H9051">
        <f t="shared" si="155"/>
        <v>2015</v>
      </c>
    </row>
    <row r="9052" spans="1:8" x14ac:dyDescent="0.3">
      <c r="A9052" s="203">
        <v>42314</v>
      </c>
      <c r="B9052" s="204" t="s">
        <v>509</v>
      </c>
      <c r="C9052" s="204" t="s">
        <v>715</v>
      </c>
      <c r="D9052" s="204" t="s">
        <v>96</v>
      </c>
      <c r="E9052" s="204" t="s">
        <v>721</v>
      </c>
      <c r="F9052" s="205">
        <v>0</v>
      </c>
      <c r="G9052" s="205">
        <v>2903</v>
      </c>
      <c r="H9052">
        <f t="shared" si="155"/>
        <v>2015</v>
      </c>
    </row>
    <row r="9053" spans="1:8" x14ac:dyDescent="0.3">
      <c r="A9053" s="203">
        <v>42314</v>
      </c>
      <c r="B9053" s="204" t="s">
        <v>716</v>
      </c>
      <c r="C9053" s="204" t="s">
        <v>716</v>
      </c>
      <c r="D9053" s="204" t="s">
        <v>96</v>
      </c>
      <c r="E9053" s="204" t="s">
        <v>721</v>
      </c>
      <c r="F9053" s="205">
        <v>1201</v>
      </c>
      <c r="G9053" s="205">
        <v>1417</v>
      </c>
      <c r="H9053">
        <f t="shared" si="155"/>
        <v>2015</v>
      </c>
    </row>
    <row r="9054" spans="1:8" x14ac:dyDescent="0.3">
      <c r="A9054" s="203">
        <v>42314</v>
      </c>
      <c r="B9054" s="204" t="s">
        <v>717</v>
      </c>
      <c r="C9054" s="204" t="s">
        <v>718</v>
      </c>
      <c r="D9054" s="204" t="s">
        <v>96</v>
      </c>
      <c r="E9054" s="204" t="s">
        <v>721</v>
      </c>
      <c r="F9054" s="205">
        <v>853</v>
      </c>
      <c r="G9054" s="205">
        <v>978</v>
      </c>
      <c r="H9054">
        <f t="shared" si="155"/>
        <v>2015</v>
      </c>
    </row>
    <row r="9055" spans="1:8" x14ac:dyDescent="0.3">
      <c r="A9055" s="203">
        <v>42314</v>
      </c>
      <c r="B9055" s="204" t="s">
        <v>717</v>
      </c>
      <c r="C9055" s="204" t="s">
        <v>719</v>
      </c>
      <c r="D9055" s="204" t="s">
        <v>96</v>
      </c>
      <c r="E9055" s="204" t="s">
        <v>721</v>
      </c>
      <c r="F9055" s="205">
        <v>262</v>
      </c>
      <c r="G9055" s="205">
        <v>880</v>
      </c>
      <c r="H9055">
        <f t="shared" si="155"/>
        <v>2015</v>
      </c>
    </row>
    <row r="9056" spans="1:8" x14ac:dyDescent="0.3">
      <c r="A9056" s="203">
        <v>42314</v>
      </c>
      <c r="B9056" s="204" t="s">
        <v>720</v>
      </c>
      <c r="C9056" s="204" t="s">
        <v>720</v>
      </c>
      <c r="D9056" s="204" t="s">
        <v>96</v>
      </c>
      <c r="E9056" s="204" t="s">
        <v>712</v>
      </c>
      <c r="F9056" s="205">
        <v>311</v>
      </c>
      <c r="G9056" s="205">
        <v>1095</v>
      </c>
      <c r="H9056">
        <f t="shared" si="155"/>
        <v>2015</v>
      </c>
    </row>
    <row r="9057" spans="1:8" x14ac:dyDescent="0.3">
      <c r="A9057" s="203">
        <v>42314</v>
      </c>
      <c r="B9057" s="204" t="s">
        <v>720</v>
      </c>
      <c r="C9057" s="204" t="s">
        <v>720</v>
      </c>
      <c r="D9057" s="204" t="s">
        <v>96</v>
      </c>
      <c r="E9057" s="204" t="s">
        <v>721</v>
      </c>
      <c r="F9057" s="205">
        <v>93</v>
      </c>
      <c r="G9057" s="205">
        <v>968</v>
      </c>
      <c r="H9057">
        <f t="shared" si="155"/>
        <v>2015</v>
      </c>
    </row>
    <row r="9058" spans="1:8" x14ac:dyDescent="0.3">
      <c r="A9058" s="203">
        <v>42321</v>
      </c>
      <c r="B9058" s="204" t="s">
        <v>134</v>
      </c>
      <c r="C9058" s="204" t="s">
        <v>134</v>
      </c>
      <c r="D9058" s="204" t="s">
        <v>711</v>
      </c>
      <c r="E9058" s="204" t="s">
        <v>712</v>
      </c>
      <c r="F9058" s="205">
        <v>5504</v>
      </c>
      <c r="G9058" s="205">
        <v>8135</v>
      </c>
      <c r="H9058">
        <f t="shared" si="155"/>
        <v>2015</v>
      </c>
    </row>
    <row r="9059" spans="1:8" x14ac:dyDescent="0.3">
      <c r="A9059" s="203">
        <v>42321</v>
      </c>
      <c r="B9059" s="204" t="s">
        <v>509</v>
      </c>
      <c r="C9059" s="204" t="s">
        <v>713</v>
      </c>
      <c r="D9059" s="204" t="s">
        <v>96</v>
      </c>
      <c r="E9059" s="204" t="s">
        <v>712</v>
      </c>
      <c r="F9059" s="205">
        <v>3359.1000000000004</v>
      </c>
      <c r="G9059" s="205">
        <v>2850.9</v>
      </c>
      <c r="H9059">
        <f t="shared" si="155"/>
        <v>2015</v>
      </c>
    </row>
    <row r="9060" spans="1:8" x14ac:dyDescent="0.3">
      <c r="A9060" s="203">
        <v>42321</v>
      </c>
      <c r="B9060" s="204" t="s">
        <v>509</v>
      </c>
      <c r="C9060" s="204" t="s">
        <v>714</v>
      </c>
      <c r="D9060" s="204" t="s">
        <v>96</v>
      </c>
      <c r="E9060" s="204" t="s">
        <v>712</v>
      </c>
      <c r="F9060" s="205">
        <v>186</v>
      </c>
      <c r="G9060" s="205">
        <v>363</v>
      </c>
      <c r="H9060">
        <f t="shared" si="155"/>
        <v>2015</v>
      </c>
    </row>
    <row r="9061" spans="1:8" x14ac:dyDescent="0.3">
      <c r="A9061" s="203">
        <v>42321</v>
      </c>
      <c r="B9061" s="204" t="s">
        <v>509</v>
      </c>
      <c r="C9061" s="204" t="s">
        <v>715</v>
      </c>
      <c r="D9061" s="204" t="s">
        <v>96</v>
      </c>
      <c r="E9061" s="204" t="s">
        <v>712</v>
      </c>
      <c r="F9061" s="205">
        <v>0</v>
      </c>
      <c r="G9061" s="205">
        <v>2696</v>
      </c>
      <c r="H9061">
        <f t="shared" si="155"/>
        <v>2015</v>
      </c>
    </row>
    <row r="9062" spans="1:8" x14ac:dyDescent="0.3">
      <c r="A9062" s="203">
        <v>42321</v>
      </c>
      <c r="B9062" s="204" t="s">
        <v>716</v>
      </c>
      <c r="C9062" s="204" t="s">
        <v>716</v>
      </c>
      <c r="D9062" s="204" t="s">
        <v>96</v>
      </c>
      <c r="E9062" s="204" t="s">
        <v>712</v>
      </c>
      <c r="F9062" s="205">
        <v>750</v>
      </c>
      <c r="G9062" s="205">
        <v>1676</v>
      </c>
      <c r="H9062">
        <f t="shared" si="155"/>
        <v>2015</v>
      </c>
    </row>
    <row r="9063" spans="1:8" x14ac:dyDescent="0.3">
      <c r="A9063" s="203">
        <v>42321</v>
      </c>
      <c r="B9063" s="204" t="s">
        <v>717</v>
      </c>
      <c r="C9063" s="204" t="s">
        <v>718</v>
      </c>
      <c r="D9063" s="204" t="s">
        <v>96</v>
      </c>
      <c r="E9063" s="204" t="s">
        <v>712</v>
      </c>
      <c r="F9063" s="205">
        <v>927</v>
      </c>
      <c r="G9063" s="205">
        <v>1264</v>
      </c>
      <c r="H9063">
        <f t="shared" si="155"/>
        <v>2015</v>
      </c>
    </row>
    <row r="9064" spans="1:8" x14ac:dyDescent="0.3">
      <c r="A9064" s="203">
        <v>42321</v>
      </c>
      <c r="B9064" s="204" t="s">
        <v>717</v>
      </c>
      <c r="C9064" s="204" t="s">
        <v>719</v>
      </c>
      <c r="D9064" s="204" t="s">
        <v>96</v>
      </c>
      <c r="E9064" s="204" t="s">
        <v>712</v>
      </c>
      <c r="F9064" s="205">
        <v>516</v>
      </c>
      <c r="G9064" s="205">
        <v>634</v>
      </c>
      <c r="H9064">
        <f t="shared" si="155"/>
        <v>2015</v>
      </c>
    </row>
    <row r="9065" spans="1:8" x14ac:dyDescent="0.3">
      <c r="A9065" s="203">
        <v>42321</v>
      </c>
      <c r="B9065" s="204" t="s">
        <v>134</v>
      </c>
      <c r="C9065" s="204" t="s">
        <v>134</v>
      </c>
      <c r="D9065" s="204" t="s">
        <v>711</v>
      </c>
      <c r="E9065" s="204" t="s">
        <v>721</v>
      </c>
      <c r="F9065" s="205">
        <v>5502</v>
      </c>
      <c r="G9065" s="205">
        <v>7144</v>
      </c>
      <c r="H9065">
        <f t="shared" si="155"/>
        <v>2015</v>
      </c>
    </row>
    <row r="9066" spans="1:8" x14ac:dyDescent="0.3">
      <c r="A9066" s="203">
        <v>42321</v>
      </c>
      <c r="B9066" s="204" t="s">
        <v>509</v>
      </c>
      <c r="C9066" s="204" t="s">
        <v>713</v>
      </c>
      <c r="D9066" s="204" t="s">
        <v>96</v>
      </c>
      <c r="E9066" s="204" t="s">
        <v>721</v>
      </c>
      <c r="F9066" s="205">
        <v>3554.1000000000004</v>
      </c>
      <c r="G9066" s="205">
        <v>2517.9</v>
      </c>
      <c r="H9066">
        <f t="shared" si="155"/>
        <v>2015</v>
      </c>
    </row>
    <row r="9067" spans="1:8" x14ac:dyDescent="0.3">
      <c r="A9067" s="203">
        <v>42321</v>
      </c>
      <c r="B9067" s="204" t="s">
        <v>509</v>
      </c>
      <c r="C9067" s="204" t="s">
        <v>714</v>
      </c>
      <c r="D9067" s="204" t="s">
        <v>96</v>
      </c>
      <c r="E9067" s="204" t="s">
        <v>721</v>
      </c>
      <c r="F9067" s="205">
        <v>270</v>
      </c>
      <c r="G9067" s="205">
        <v>430</v>
      </c>
      <c r="H9067">
        <f t="shared" si="155"/>
        <v>2015</v>
      </c>
    </row>
    <row r="9068" spans="1:8" x14ac:dyDescent="0.3">
      <c r="A9068" s="203">
        <v>42321</v>
      </c>
      <c r="B9068" s="204" t="s">
        <v>509</v>
      </c>
      <c r="C9068" s="204" t="s">
        <v>715</v>
      </c>
      <c r="D9068" s="204" t="s">
        <v>96</v>
      </c>
      <c r="E9068" s="204" t="s">
        <v>721</v>
      </c>
      <c r="F9068" s="205">
        <v>0</v>
      </c>
      <c r="G9068" s="205">
        <v>2777</v>
      </c>
      <c r="H9068">
        <f t="shared" si="155"/>
        <v>2015</v>
      </c>
    </row>
    <row r="9069" spans="1:8" x14ac:dyDescent="0.3">
      <c r="A9069" s="203">
        <v>42321</v>
      </c>
      <c r="B9069" s="204" t="s">
        <v>716</v>
      </c>
      <c r="C9069" s="204" t="s">
        <v>716</v>
      </c>
      <c r="D9069" s="204" t="s">
        <v>96</v>
      </c>
      <c r="E9069" s="204" t="s">
        <v>721</v>
      </c>
      <c r="F9069" s="205">
        <v>1190</v>
      </c>
      <c r="G9069" s="205">
        <v>1365</v>
      </c>
      <c r="H9069">
        <f t="shared" si="155"/>
        <v>2015</v>
      </c>
    </row>
    <row r="9070" spans="1:8" x14ac:dyDescent="0.3">
      <c r="A9070" s="203">
        <v>42321</v>
      </c>
      <c r="B9070" s="204" t="s">
        <v>717</v>
      </c>
      <c r="C9070" s="204" t="s">
        <v>718</v>
      </c>
      <c r="D9070" s="204" t="s">
        <v>96</v>
      </c>
      <c r="E9070" s="204" t="s">
        <v>721</v>
      </c>
      <c r="F9070" s="205">
        <v>462</v>
      </c>
      <c r="G9070" s="205">
        <v>741</v>
      </c>
      <c r="H9070">
        <f t="shared" si="155"/>
        <v>2015</v>
      </c>
    </row>
    <row r="9071" spans="1:8" x14ac:dyDescent="0.3">
      <c r="A9071" s="203">
        <v>42321</v>
      </c>
      <c r="B9071" s="204" t="s">
        <v>717</v>
      </c>
      <c r="C9071" s="204" t="s">
        <v>719</v>
      </c>
      <c r="D9071" s="204" t="s">
        <v>96</v>
      </c>
      <c r="E9071" s="204" t="s">
        <v>721</v>
      </c>
      <c r="F9071" s="205">
        <v>582</v>
      </c>
      <c r="G9071" s="205">
        <v>850</v>
      </c>
      <c r="H9071">
        <f t="shared" si="155"/>
        <v>2015</v>
      </c>
    </row>
    <row r="9072" spans="1:8" x14ac:dyDescent="0.3">
      <c r="A9072" s="203">
        <v>42321</v>
      </c>
      <c r="B9072" s="204" t="s">
        <v>720</v>
      </c>
      <c r="C9072" s="204" t="s">
        <v>720</v>
      </c>
      <c r="D9072" s="204" t="s">
        <v>96</v>
      </c>
      <c r="E9072" s="204" t="s">
        <v>712</v>
      </c>
      <c r="F9072" s="205">
        <v>200</v>
      </c>
      <c r="G9072" s="205">
        <v>929</v>
      </c>
      <c r="H9072">
        <f t="shared" si="155"/>
        <v>2015</v>
      </c>
    </row>
    <row r="9073" spans="1:8" x14ac:dyDescent="0.3">
      <c r="A9073" s="203">
        <v>42321</v>
      </c>
      <c r="B9073" s="204" t="s">
        <v>720</v>
      </c>
      <c r="C9073" s="204" t="s">
        <v>720</v>
      </c>
      <c r="D9073" s="204" t="s">
        <v>96</v>
      </c>
      <c r="E9073" s="204" t="s">
        <v>721</v>
      </c>
      <c r="F9073" s="205">
        <v>24</v>
      </c>
      <c r="G9073" s="205">
        <v>852</v>
      </c>
      <c r="H9073">
        <f t="shared" si="155"/>
        <v>2015</v>
      </c>
    </row>
    <row r="9074" spans="1:8" x14ac:dyDescent="0.3">
      <c r="A9074" s="203">
        <v>42328</v>
      </c>
      <c r="B9074" s="204" t="s">
        <v>134</v>
      </c>
      <c r="C9074" s="204" t="s">
        <v>134</v>
      </c>
      <c r="D9074" s="204" t="s">
        <v>711</v>
      </c>
      <c r="E9074" s="204" t="s">
        <v>712</v>
      </c>
      <c r="F9074" s="205">
        <v>5674</v>
      </c>
      <c r="G9074" s="205">
        <v>9000</v>
      </c>
      <c r="H9074">
        <f t="shared" si="155"/>
        <v>2015</v>
      </c>
    </row>
    <row r="9075" spans="1:8" x14ac:dyDescent="0.3">
      <c r="A9075" s="203">
        <v>42328</v>
      </c>
      <c r="B9075" s="204" t="s">
        <v>509</v>
      </c>
      <c r="C9075" s="204" t="s">
        <v>713</v>
      </c>
      <c r="D9075" s="204" t="s">
        <v>96</v>
      </c>
      <c r="E9075" s="204" t="s">
        <v>712</v>
      </c>
      <c r="F9075" s="205">
        <v>3212.2000000000003</v>
      </c>
      <c r="G9075" s="205">
        <v>3047.5000000000005</v>
      </c>
      <c r="H9075">
        <f t="shared" si="155"/>
        <v>2015</v>
      </c>
    </row>
    <row r="9076" spans="1:8" x14ac:dyDescent="0.3">
      <c r="A9076" s="203">
        <v>42328</v>
      </c>
      <c r="B9076" s="204" t="s">
        <v>509</v>
      </c>
      <c r="C9076" s="204" t="s">
        <v>714</v>
      </c>
      <c r="D9076" s="204" t="s">
        <v>96</v>
      </c>
      <c r="E9076" s="204" t="s">
        <v>712</v>
      </c>
      <c r="F9076" s="205">
        <v>146</v>
      </c>
      <c r="G9076" s="205">
        <v>417</v>
      </c>
      <c r="H9076">
        <f t="shared" si="155"/>
        <v>2015</v>
      </c>
    </row>
    <row r="9077" spans="1:8" x14ac:dyDescent="0.3">
      <c r="A9077" s="203">
        <v>42328</v>
      </c>
      <c r="B9077" s="204" t="s">
        <v>509</v>
      </c>
      <c r="C9077" s="204" t="s">
        <v>715</v>
      </c>
      <c r="D9077" s="204" t="s">
        <v>96</v>
      </c>
      <c r="E9077" s="204" t="s">
        <v>712</v>
      </c>
      <c r="F9077" s="205">
        <v>0</v>
      </c>
      <c r="G9077" s="205">
        <v>2927</v>
      </c>
      <c r="H9077">
        <f t="shared" si="155"/>
        <v>2015</v>
      </c>
    </row>
    <row r="9078" spans="1:8" x14ac:dyDescent="0.3">
      <c r="A9078" s="203">
        <v>42328</v>
      </c>
      <c r="B9078" s="204" t="s">
        <v>716</v>
      </c>
      <c r="C9078" s="204" t="s">
        <v>716</v>
      </c>
      <c r="D9078" s="204" t="s">
        <v>96</v>
      </c>
      <c r="E9078" s="204" t="s">
        <v>712</v>
      </c>
      <c r="F9078" s="205">
        <v>718</v>
      </c>
      <c r="G9078" s="205">
        <v>1651</v>
      </c>
      <c r="H9078">
        <f t="shared" si="155"/>
        <v>2015</v>
      </c>
    </row>
    <row r="9079" spans="1:8" x14ac:dyDescent="0.3">
      <c r="A9079" s="203">
        <v>42328</v>
      </c>
      <c r="B9079" s="204" t="s">
        <v>717</v>
      </c>
      <c r="C9079" s="204" t="s">
        <v>718</v>
      </c>
      <c r="D9079" s="204" t="s">
        <v>96</v>
      </c>
      <c r="E9079" s="204" t="s">
        <v>712</v>
      </c>
      <c r="F9079" s="205">
        <v>1038</v>
      </c>
      <c r="G9079" s="205">
        <v>1382</v>
      </c>
      <c r="H9079">
        <f t="shared" si="155"/>
        <v>2015</v>
      </c>
    </row>
    <row r="9080" spans="1:8" x14ac:dyDescent="0.3">
      <c r="A9080" s="203">
        <v>42328</v>
      </c>
      <c r="B9080" s="204" t="s">
        <v>717</v>
      </c>
      <c r="C9080" s="204" t="s">
        <v>719</v>
      </c>
      <c r="D9080" s="204" t="s">
        <v>96</v>
      </c>
      <c r="E9080" s="204" t="s">
        <v>712</v>
      </c>
      <c r="F9080" s="205">
        <v>532</v>
      </c>
      <c r="G9080" s="205">
        <v>767</v>
      </c>
      <c r="H9080">
        <f t="shared" si="155"/>
        <v>2015</v>
      </c>
    </row>
    <row r="9081" spans="1:8" x14ac:dyDescent="0.3">
      <c r="A9081" s="203">
        <v>42328</v>
      </c>
      <c r="B9081" s="204" t="s">
        <v>134</v>
      </c>
      <c r="C9081" s="204" t="s">
        <v>134</v>
      </c>
      <c r="D9081" s="204" t="s">
        <v>711</v>
      </c>
      <c r="E9081" s="204" t="s">
        <v>721</v>
      </c>
      <c r="F9081" s="205">
        <v>5817</v>
      </c>
      <c r="G9081" s="205">
        <v>6734</v>
      </c>
      <c r="H9081">
        <f t="shared" si="155"/>
        <v>2015</v>
      </c>
    </row>
    <row r="9082" spans="1:8" x14ac:dyDescent="0.3">
      <c r="A9082" s="203">
        <v>42328</v>
      </c>
      <c r="B9082" s="204" t="s">
        <v>509</v>
      </c>
      <c r="C9082" s="204" t="s">
        <v>713</v>
      </c>
      <c r="D9082" s="204" t="s">
        <v>96</v>
      </c>
      <c r="E9082" s="204" t="s">
        <v>721</v>
      </c>
      <c r="F9082" s="205">
        <v>3550.8</v>
      </c>
      <c r="G9082" s="205">
        <v>2900.7000000000003</v>
      </c>
      <c r="H9082">
        <f t="shared" si="155"/>
        <v>2015</v>
      </c>
    </row>
    <row r="9083" spans="1:8" x14ac:dyDescent="0.3">
      <c r="A9083" s="203">
        <v>42328</v>
      </c>
      <c r="B9083" s="204" t="s">
        <v>509</v>
      </c>
      <c r="C9083" s="204" t="s">
        <v>714</v>
      </c>
      <c r="D9083" s="204" t="s">
        <v>96</v>
      </c>
      <c r="E9083" s="204" t="s">
        <v>721</v>
      </c>
      <c r="F9083" s="205">
        <v>311</v>
      </c>
      <c r="G9083" s="205">
        <v>371</v>
      </c>
      <c r="H9083">
        <f t="shared" si="155"/>
        <v>2015</v>
      </c>
    </row>
    <row r="9084" spans="1:8" x14ac:dyDescent="0.3">
      <c r="A9084" s="203">
        <v>42328</v>
      </c>
      <c r="B9084" s="204" t="s">
        <v>509</v>
      </c>
      <c r="C9084" s="204" t="s">
        <v>715</v>
      </c>
      <c r="D9084" s="204" t="s">
        <v>96</v>
      </c>
      <c r="E9084" s="204" t="s">
        <v>721</v>
      </c>
      <c r="F9084" s="205">
        <v>0</v>
      </c>
      <c r="G9084" s="205">
        <v>2875</v>
      </c>
      <c r="H9084">
        <f t="shared" si="155"/>
        <v>2015</v>
      </c>
    </row>
    <row r="9085" spans="1:8" x14ac:dyDescent="0.3">
      <c r="A9085" s="203">
        <v>42328</v>
      </c>
      <c r="B9085" s="204" t="s">
        <v>716</v>
      </c>
      <c r="C9085" s="204" t="s">
        <v>716</v>
      </c>
      <c r="D9085" s="204" t="s">
        <v>96</v>
      </c>
      <c r="E9085" s="204" t="s">
        <v>721</v>
      </c>
      <c r="F9085" s="205">
        <v>1270</v>
      </c>
      <c r="G9085" s="205">
        <v>1497</v>
      </c>
      <c r="H9085">
        <f t="shared" si="155"/>
        <v>2015</v>
      </c>
    </row>
    <row r="9086" spans="1:8" x14ac:dyDescent="0.3">
      <c r="A9086" s="203">
        <v>42328</v>
      </c>
      <c r="B9086" s="204" t="s">
        <v>717</v>
      </c>
      <c r="C9086" s="204" t="s">
        <v>718</v>
      </c>
      <c r="D9086" s="204" t="s">
        <v>96</v>
      </c>
      <c r="E9086" s="204" t="s">
        <v>721</v>
      </c>
      <c r="F9086" s="205">
        <v>796</v>
      </c>
      <c r="G9086" s="205">
        <v>798</v>
      </c>
      <c r="H9086">
        <f t="shared" si="155"/>
        <v>2015</v>
      </c>
    </row>
    <row r="9087" spans="1:8" x14ac:dyDescent="0.3">
      <c r="A9087" s="203">
        <v>42328</v>
      </c>
      <c r="B9087" s="204" t="s">
        <v>717</v>
      </c>
      <c r="C9087" s="204" t="s">
        <v>719</v>
      </c>
      <c r="D9087" s="204" t="s">
        <v>96</v>
      </c>
      <c r="E9087" s="204" t="s">
        <v>721</v>
      </c>
      <c r="F9087" s="205">
        <v>85</v>
      </c>
      <c r="G9087" s="205">
        <v>849</v>
      </c>
      <c r="H9087">
        <f t="shared" si="155"/>
        <v>2015</v>
      </c>
    </row>
    <row r="9088" spans="1:8" x14ac:dyDescent="0.3">
      <c r="A9088" s="203">
        <v>42328</v>
      </c>
      <c r="B9088" s="204" t="s">
        <v>720</v>
      </c>
      <c r="C9088" s="204" t="s">
        <v>720</v>
      </c>
      <c r="D9088" s="204" t="s">
        <v>96</v>
      </c>
      <c r="E9088" s="204" t="s">
        <v>712</v>
      </c>
      <c r="F9088" s="205">
        <v>161</v>
      </c>
      <c r="G9088" s="205">
        <v>1028</v>
      </c>
      <c r="H9088">
        <f t="shared" si="155"/>
        <v>2015</v>
      </c>
    </row>
    <row r="9089" spans="1:8" x14ac:dyDescent="0.3">
      <c r="A9089" s="203">
        <v>42328</v>
      </c>
      <c r="B9089" s="204" t="s">
        <v>720</v>
      </c>
      <c r="C9089" s="204" t="s">
        <v>720</v>
      </c>
      <c r="D9089" s="204" t="s">
        <v>96</v>
      </c>
      <c r="E9089" s="204" t="s">
        <v>721</v>
      </c>
      <c r="F9089" s="205">
        <v>-46</v>
      </c>
      <c r="G9089" s="205">
        <v>812</v>
      </c>
      <c r="H9089">
        <f t="shared" si="155"/>
        <v>2015</v>
      </c>
    </row>
    <row r="9090" spans="1:8" x14ac:dyDescent="0.3">
      <c r="A9090" s="203">
        <v>42335</v>
      </c>
      <c r="B9090" s="204" t="s">
        <v>134</v>
      </c>
      <c r="C9090" s="204" t="s">
        <v>134</v>
      </c>
      <c r="D9090" s="204" t="s">
        <v>711</v>
      </c>
      <c r="E9090" s="204" t="s">
        <v>712</v>
      </c>
      <c r="F9090" s="205">
        <v>5677</v>
      </c>
      <c r="G9090" s="205">
        <v>8643</v>
      </c>
      <c r="H9090">
        <f t="shared" si="155"/>
        <v>2015</v>
      </c>
    </row>
    <row r="9091" spans="1:8" x14ac:dyDescent="0.3">
      <c r="A9091" s="203">
        <v>42335</v>
      </c>
      <c r="B9091" s="204" t="s">
        <v>509</v>
      </c>
      <c r="C9091" s="204" t="s">
        <v>713</v>
      </c>
      <c r="D9091" s="204" t="s">
        <v>96</v>
      </c>
      <c r="E9091" s="204" t="s">
        <v>712</v>
      </c>
      <c r="F9091" s="205">
        <v>2778.9</v>
      </c>
      <c r="G9091" s="205">
        <v>2638.5</v>
      </c>
      <c r="H9091">
        <f t="shared" ref="H9091:H9154" si="156">YEAR(A9091)</f>
        <v>2015</v>
      </c>
    </row>
    <row r="9092" spans="1:8" x14ac:dyDescent="0.3">
      <c r="A9092" s="203">
        <v>42335</v>
      </c>
      <c r="B9092" s="204" t="s">
        <v>509</v>
      </c>
      <c r="C9092" s="204" t="s">
        <v>714</v>
      </c>
      <c r="D9092" s="204" t="s">
        <v>96</v>
      </c>
      <c r="E9092" s="204" t="s">
        <v>712</v>
      </c>
      <c r="F9092" s="205">
        <v>294</v>
      </c>
      <c r="G9092" s="205">
        <v>507</v>
      </c>
      <c r="H9092">
        <f t="shared" si="156"/>
        <v>2015</v>
      </c>
    </row>
    <row r="9093" spans="1:8" x14ac:dyDescent="0.3">
      <c r="A9093" s="203">
        <v>42335</v>
      </c>
      <c r="B9093" s="204" t="s">
        <v>509</v>
      </c>
      <c r="C9093" s="204" t="s">
        <v>715</v>
      </c>
      <c r="D9093" s="204" t="s">
        <v>96</v>
      </c>
      <c r="E9093" s="204" t="s">
        <v>712</v>
      </c>
      <c r="F9093" s="205">
        <v>0</v>
      </c>
      <c r="G9093" s="205">
        <v>3039</v>
      </c>
      <c r="H9093">
        <f t="shared" si="156"/>
        <v>2015</v>
      </c>
    </row>
    <row r="9094" spans="1:8" x14ac:dyDescent="0.3">
      <c r="A9094" s="203">
        <v>42335</v>
      </c>
      <c r="B9094" s="204" t="s">
        <v>716</v>
      </c>
      <c r="C9094" s="204" t="s">
        <v>716</v>
      </c>
      <c r="D9094" s="204" t="s">
        <v>96</v>
      </c>
      <c r="E9094" s="204" t="s">
        <v>712</v>
      </c>
      <c r="F9094" s="205">
        <v>727</v>
      </c>
      <c r="G9094" s="205">
        <v>1456</v>
      </c>
      <c r="H9094">
        <f t="shared" si="156"/>
        <v>2015</v>
      </c>
    </row>
    <row r="9095" spans="1:8" x14ac:dyDescent="0.3">
      <c r="A9095" s="203">
        <v>42335</v>
      </c>
      <c r="B9095" s="204" t="s">
        <v>717</v>
      </c>
      <c r="C9095" s="204" t="s">
        <v>718</v>
      </c>
      <c r="D9095" s="204" t="s">
        <v>96</v>
      </c>
      <c r="E9095" s="204" t="s">
        <v>712</v>
      </c>
      <c r="F9095" s="205">
        <v>1290</v>
      </c>
      <c r="G9095" s="205">
        <v>1551</v>
      </c>
      <c r="H9095">
        <f t="shared" si="156"/>
        <v>2015</v>
      </c>
    </row>
    <row r="9096" spans="1:8" x14ac:dyDescent="0.3">
      <c r="A9096" s="203">
        <v>42335</v>
      </c>
      <c r="B9096" s="204" t="s">
        <v>717</v>
      </c>
      <c r="C9096" s="204" t="s">
        <v>719</v>
      </c>
      <c r="D9096" s="204" t="s">
        <v>96</v>
      </c>
      <c r="E9096" s="204" t="s">
        <v>712</v>
      </c>
      <c r="F9096" s="205">
        <v>388</v>
      </c>
      <c r="G9096" s="205">
        <v>804</v>
      </c>
      <c r="H9096">
        <f t="shared" si="156"/>
        <v>2015</v>
      </c>
    </row>
    <row r="9097" spans="1:8" x14ac:dyDescent="0.3">
      <c r="A9097" s="203">
        <v>42335</v>
      </c>
      <c r="B9097" s="204" t="s">
        <v>134</v>
      </c>
      <c r="C9097" s="204" t="s">
        <v>134</v>
      </c>
      <c r="D9097" s="204" t="s">
        <v>711</v>
      </c>
      <c r="E9097" s="204" t="s">
        <v>721</v>
      </c>
      <c r="F9097" s="205">
        <v>6616</v>
      </c>
      <c r="G9097" s="205">
        <v>6524</v>
      </c>
      <c r="H9097">
        <f t="shared" si="156"/>
        <v>2015</v>
      </c>
    </row>
    <row r="9098" spans="1:8" x14ac:dyDescent="0.3">
      <c r="A9098" s="203">
        <v>42335</v>
      </c>
      <c r="B9098" s="204" t="s">
        <v>509</v>
      </c>
      <c r="C9098" s="204" t="s">
        <v>713</v>
      </c>
      <c r="D9098" s="204" t="s">
        <v>96</v>
      </c>
      <c r="E9098" s="204" t="s">
        <v>721</v>
      </c>
      <c r="F9098" s="205">
        <v>3612.4</v>
      </c>
      <c r="G9098" s="205">
        <v>2636.7000000000003</v>
      </c>
      <c r="H9098">
        <f t="shared" si="156"/>
        <v>2015</v>
      </c>
    </row>
    <row r="9099" spans="1:8" x14ac:dyDescent="0.3">
      <c r="A9099" s="203">
        <v>42335</v>
      </c>
      <c r="B9099" s="204" t="s">
        <v>509</v>
      </c>
      <c r="C9099" s="204" t="s">
        <v>714</v>
      </c>
      <c r="D9099" s="204" t="s">
        <v>96</v>
      </c>
      <c r="E9099" s="204" t="s">
        <v>721</v>
      </c>
      <c r="F9099" s="205">
        <v>268</v>
      </c>
      <c r="G9099" s="205">
        <v>421</v>
      </c>
      <c r="H9099">
        <f t="shared" si="156"/>
        <v>2015</v>
      </c>
    </row>
    <row r="9100" spans="1:8" x14ac:dyDescent="0.3">
      <c r="A9100" s="203">
        <v>42335</v>
      </c>
      <c r="B9100" s="204" t="s">
        <v>509</v>
      </c>
      <c r="C9100" s="204" t="s">
        <v>715</v>
      </c>
      <c r="D9100" s="204" t="s">
        <v>96</v>
      </c>
      <c r="E9100" s="204" t="s">
        <v>721</v>
      </c>
      <c r="F9100" s="205">
        <v>0</v>
      </c>
      <c r="G9100" s="205">
        <v>2795</v>
      </c>
      <c r="H9100">
        <f t="shared" si="156"/>
        <v>2015</v>
      </c>
    </row>
    <row r="9101" spans="1:8" x14ac:dyDescent="0.3">
      <c r="A9101" s="203">
        <v>42335</v>
      </c>
      <c r="B9101" s="204" t="s">
        <v>716</v>
      </c>
      <c r="C9101" s="204" t="s">
        <v>716</v>
      </c>
      <c r="D9101" s="204" t="s">
        <v>96</v>
      </c>
      <c r="E9101" s="204" t="s">
        <v>721</v>
      </c>
      <c r="F9101" s="205">
        <v>1462</v>
      </c>
      <c r="G9101" s="205">
        <v>1476</v>
      </c>
      <c r="H9101">
        <f t="shared" si="156"/>
        <v>2015</v>
      </c>
    </row>
    <row r="9102" spans="1:8" x14ac:dyDescent="0.3">
      <c r="A9102" s="203">
        <v>42335</v>
      </c>
      <c r="B9102" s="204" t="s">
        <v>717</v>
      </c>
      <c r="C9102" s="204" t="s">
        <v>718</v>
      </c>
      <c r="D9102" s="204" t="s">
        <v>96</v>
      </c>
      <c r="E9102" s="204" t="s">
        <v>721</v>
      </c>
      <c r="F9102" s="205">
        <v>817</v>
      </c>
      <c r="G9102" s="205">
        <v>744</v>
      </c>
      <c r="H9102">
        <f t="shared" si="156"/>
        <v>2015</v>
      </c>
    </row>
    <row r="9103" spans="1:8" x14ac:dyDescent="0.3">
      <c r="A9103" s="203">
        <v>42335</v>
      </c>
      <c r="B9103" s="204" t="s">
        <v>717</v>
      </c>
      <c r="C9103" s="204" t="s">
        <v>719</v>
      </c>
      <c r="D9103" s="204" t="s">
        <v>96</v>
      </c>
      <c r="E9103" s="204" t="s">
        <v>721</v>
      </c>
      <c r="F9103" s="205">
        <v>442</v>
      </c>
      <c r="G9103" s="205">
        <v>773</v>
      </c>
      <c r="H9103">
        <f t="shared" si="156"/>
        <v>2015</v>
      </c>
    </row>
    <row r="9104" spans="1:8" x14ac:dyDescent="0.3">
      <c r="A9104" s="203">
        <v>42335</v>
      </c>
      <c r="B9104" s="204" t="s">
        <v>720</v>
      </c>
      <c r="C9104" s="204" t="s">
        <v>720</v>
      </c>
      <c r="D9104" s="204" t="s">
        <v>96</v>
      </c>
      <c r="E9104" s="204" t="s">
        <v>712</v>
      </c>
      <c r="F9104" s="205">
        <v>242</v>
      </c>
      <c r="G9104" s="205">
        <v>875</v>
      </c>
      <c r="H9104">
        <f t="shared" si="156"/>
        <v>2015</v>
      </c>
    </row>
    <row r="9105" spans="1:8" x14ac:dyDescent="0.3">
      <c r="A9105" s="203">
        <v>42335</v>
      </c>
      <c r="B9105" s="204" t="s">
        <v>720</v>
      </c>
      <c r="C9105" s="204" t="s">
        <v>720</v>
      </c>
      <c r="D9105" s="204" t="s">
        <v>96</v>
      </c>
      <c r="E9105" s="204" t="s">
        <v>721</v>
      </c>
      <c r="F9105" s="205">
        <v>114</v>
      </c>
      <c r="G9105" s="205">
        <v>865</v>
      </c>
      <c r="H9105">
        <f t="shared" si="156"/>
        <v>2015</v>
      </c>
    </row>
    <row r="9106" spans="1:8" x14ac:dyDescent="0.3">
      <c r="A9106" s="203">
        <v>42342</v>
      </c>
      <c r="B9106" s="204" t="s">
        <v>134</v>
      </c>
      <c r="C9106" s="204" t="s">
        <v>134</v>
      </c>
      <c r="D9106" s="204" t="s">
        <v>711</v>
      </c>
      <c r="E9106" s="204" t="s">
        <v>712</v>
      </c>
      <c r="F9106" s="205">
        <v>5497</v>
      </c>
      <c r="G9106" s="205">
        <v>8827</v>
      </c>
      <c r="H9106">
        <f t="shared" si="156"/>
        <v>2015</v>
      </c>
    </row>
    <row r="9107" spans="1:8" x14ac:dyDescent="0.3">
      <c r="A9107" s="203">
        <v>42342</v>
      </c>
      <c r="B9107" s="204" t="s">
        <v>509</v>
      </c>
      <c r="C9107" s="204" t="s">
        <v>713</v>
      </c>
      <c r="D9107" s="204" t="s">
        <v>96</v>
      </c>
      <c r="E9107" s="204" t="s">
        <v>712</v>
      </c>
      <c r="F9107" s="205">
        <v>3168.8</v>
      </c>
      <c r="G9107" s="205">
        <v>2479</v>
      </c>
      <c r="H9107">
        <f t="shared" si="156"/>
        <v>2015</v>
      </c>
    </row>
    <row r="9108" spans="1:8" x14ac:dyDescent="0.3">
      <c r="A9108" s="203">
        <v>42342</v>
      </c>
      <c r="B9108" s="204" t="s">
        <v>509</v>
      </c>
      <c r="C9108" s="204" t="s">
        <v>714</v>
      </c>
      <c r="D9108" s="204" t="s">
        <v>96</v>
      </c>
      <c r="E9108" s="204" t="s">
        <v>712</v>
      </c>
      <c r="F9108" s="205">
        <v>273</v>
      </c>
      <c r="G9108" s="205">
        <v>637</v>
      </c>
      <c r="H9108">
        <f t="shared" si="156"/>
        <v>2015</v>
      </c>
    </row>
    <row r="9109" spans="1:8" x14ac:dyDescent="0.3">
      <c r="A9109" s="203">
        <v>42342</v>
      </c>
      <c r="B9109" s="204" t="s">
        <v>509</v>
      </c>
      <c r="C9109" s="204" t="s">
        <v>715</v>
      </c>
      <c r="D9109" s="204" t="s">
        <v>96</v>
      </c>
      <c r="E9109" s="204" t="s">
        <v>712</v>
      </c>
      <c r="F9109" s="205">
        <v>0</v>
      </c>
      <c r="G9109" s="205">
        <v>2924</v>
      </c>
      <c r="H9109">
        <f t="shared" si="156"/>
        <v>2015</v>
      </c>
    </row>
    <row r="9110" spans="1:8" x14ac:dyDescent="0.3">
      <c r="A9110" s="203">
        <v>42342</v>
      </c>
      <c r="B9110" s="204" t="s">
        <v>716</v>
      </c>
      <c r="C9110" s="204" t="s">
        <v>716</v>
      </c>
      <c r="D9110" s="204" t="s">
        <v>96</v>
      </c>
      <c r="E9110" s="204" t="s">
        <v>712</v>
      </c>
      <c r="F9110" s="205">
        <v>869</v>
      </c>
      <c r="G9110" s="205">
        <v>1539</v>
      </c>
      <c r="H9110">
        <f t="shared" si="156"/>
        <v>2015</v>
      </c>
    </row>
    <row r="9111" spans="1:8" x14ac:dyDescent="0.3">
      <c r="A9111" s="203">
        <v>42342</v>
      </c>
      <c r="B9111" s="204" t="s">
        <v>717</v>
      </c>
      <c r="C9111" s="204" t="s">
        <v>718</v>
      </c>
      <c r="D9111" s="204" t="s">
        <v>96</v>
      </c>
      <c r="E9111" s="204" t="s">
        <v>712</v>
      </c>
      <c r="F9111" s="205">
        <v>873</v>
      </c>
      <c r="G9111" s="205">
        <v>1207</v>
      </c>
      <c r="H9111">
        <f t="shared" si="156"/>
        <v>2015</v>
      </c>
    </row>
    <row r="9112" spans="1:8" x14ac:dyDescent="0.3">
      <c r="A9112" s="203">
        <v>42342</v>
      </c>
      <c r="B9112" s="204" t="s">
        <v>717</v>
      </c>
      <c r="C9112" s="204" t="s">
        <v>719</v>
      </c>
      <c r="D9112" s="204" t="s">
        <v>96</v>
      </c>
      <c r="E9112" s="204" t="s">
        <v>712</v>
      </c>
      <c r="F9112" s="205">
        <v>552</v>
      </c>
      <c r="G9112" s="205">
        <v>892</v>
      </c>
      <c r="H9112">
        <f t="shared" si="156"/>
        <v>2015</v>
      </c>
    </row>
    <row r="9113" spans="1:8" x14ac:dyDescent="0.3">
      <c r="A9113" s="203">
        <v>42342</v>
      </c>
      <c r="B9113" s="204" t="s">
        <v>134</v>
      </c>
      <c r="C9113" s="204" t="s">
        <v>134</v>
      </c>
      <c r="D9113" s="204" t="s">
        <v>711</v>
      </c>
      <c r="E9113" s="204" t="s">
        <v>721</v>
      </c>
      <c r="F9113" s="205">
        <v>5620</v>
      </c>
      <c r="G9113" s="205">
        <v>7245</v>
      </c>
      <c r="H9113">
        <f t="shared" si="156"/>
        <v>2015</v>
      </c>
    </row>
    <row r="9114" spans="1:8" x14ac:dyDescent="0.3">
      <c r="A9114" s="203">
        <v>42342</v>
      </c>
      <c r="B9114" s="204" t="s">
        <v>509</v>
      </c>
      <c r="C9114" s="204" t="s">
        <v>713</v>
      </c>
      <c r="D9114" s="204" t="s">
        <v>96</v>
      </c>
      <c r="E9114" s="204" t="s">
        <v>721</v>
      </c>
      <c r="F9114" s="205">
        <v>3220.8</v>
      </c>
      <c r="G9114" s="205">
        <v>2753.3</v>
      </c>
      <c r="H9114">
        <f t="shared" si="156"/>
        <v>2015</v>
      </c>
    </row>
    <row r="9115" spans="1:8" x14ac:dyDescent="0.3">
      <c r="A9115" s="203">
        <v>42342</v>
      </c>
      <c r="B9115" s="204" t="s">
        <v>509</v>
      </c>
      <c r="C9115" s="204" t="s">
        <v>714</v>
      </c>
      <c r="D9115" s="204" t="s">
        <v>96</v>
      </c>
      <c r="E9115" s="204" t="s">
        <v>721</v>
      </c>
      <c r="F9115" s="205">
        <v>420</v>
      </c>
      <c r="G9115" s="205">
        <v>433</v>
      </c>
      <c r="H9115">
        <f t="shared" si="156"/>
        <v>2015</v>
      </c>
    </row>
    <row r="9116" spans="1:8" x14ac:dyDescent="0.3">
      <c r="A9116" s="203">
        <v>42342</v>
      </c>
      <c r="B9116" s="204" t="s">
        <v>509</v>
      </c>
      <c r="C9116" s="204" t="s">
        <v>715</v>
      </c>
      <c r="D9116" s="204" t="s">
        <v>96</v>
      </c>
      <c r="E9116" s="204" t="s">
        <v>721</v>
      </c>
      <c r="F9116" s="205">
        <v>0</v>
      </c>
      <c r="G9116" s="205">
        <v>2650</v>
      </c>
      <c r="H9116">
        <f t="shared" si="156"/>
        <v>2015</v>
      </c>
    </row>
    <row r="9117" spans="1:8" x14ac:dyDescent="0.3">
      <c r="A9117" s="203">
        <v>42342</v>
      </c>
      <c r="B9117" s="204" t="s">
        <v>716</v>
      </c>
      <c r="C9117" s="204" t="s">
        <v>716</v>
      </c>
      <c r="D9117" s="204" t="s">
        <v>96</v>
      </c>
      <c r="E9117" s="204" t="s">
        <v>721</v>
      </c>
      <c r="F9117" s="205">
        <v>1107</v>
      </c>
      <c r="G9117" s="205">
        <v>1201</v>
      </c>
      <c r="H9117">
        <f t="shared" si="156"/>
        <v>2015</v>
      </c>
    </row>
    <row r="9118" spans="1:8" x14ac:dyDescent="0.3">
      <c r="A9118" s="203">
        <v>42342</v>
      </c>
      <c r="B9118" s="204" t="s">
        <v>717</v>
      </c>
      <c r="C9118" s="204" t="s">
        <v>718</v>
      </c>
      <c r="D9118" s="204" t="s">
        <v>96</v>
      </c>
      <c r="E9118" s="204" t="s">
        <v>721</v>
      </c>
      <c r="F9118" s="205">
        <v>779</v>
      </c>
      <c r="G9118" s="205">
        <v>747</v>
      </c>
      <c r="H9118">
        <f t="shared" si="156"/>
        <v>2015</v>
      </c>
    </row>
    <row r="9119" spans="1:8" x14ac:dyDescent="0.3">
      <c r="A9119" s="203">
        <v>42342</v>
      </c>
      <c r="B9119" s="204" t="s">
        <v>717</v>
      </c>
      <c r="C9119" s="204" t="s">
        <v>719</v>
      </c>
      <c r="D9119" s="204" t="s">
        <v>96</v>
      </c>
      <c r="E9119" s="204" t="s">
        <v>721</v>
      </c>
      <c r="F9119" s="205">
        <v>494</v>
      </c>
      <c r="G9119" s="205">
        <v>786</v>
      </c>
      <c r="H9119">
        <f t="shared" si="156"/>
        <v>2015</v>
      </c>
    </row>
    <row r="9120" spans="1:8" x14ac:dyDescent="0.3">
      <c r="A9120" s="203">
        <v>42342</v>
      </c>
      <c r="B9120" s="204" t="s">
        <v>720</v>
      </c>
      <c r="C9120" s="204" t="s">
        <v>720</v>
      </c>
      <c r="D9120" s="204" t="s">
        <v>96</v>
      </c>
      <c r="E9120" s="204" t="s">
        <v>712</v>
      </c>
      <c r="F9120" s="205">
        <v>167</v>
      </c>
      <c r="G9120" s="205">
        <v>975</v>
      </c>
      <c r="H9120">
        <f t="shared" si="156"/>
        <v>2015</v>
      </c>
    </row>
    <row r="9121" spans="1:8" x14ac:dyDescent="0.3">
      <c r="A9121" s="203">
        <v>42342</v>
      </c>
      <c r="B9121" s="204" t="s">
        <v>720</v>
      </c>
      <c r="C9121" s="204" t="s">
        <v>720</v>
      </c>
      <c r="D9121" s="204" t="s">
        <v>96</v>
      </c>
      <c r="E9121" s="204" t="s">
        <v>721</v>
      </c>
      <c r="F9121" s="205">
        <v>-73</v>
      </c>
      <c r="G9121" s="205">
        <v>948</v>
      </c>
      <c r="H9121">
        <f t="shared" si="156"/>
        <v>2015</v>
      </c>
    </row>
    <row r="9122" spans="1:8" x14ac:dyDescent="0.3">
      <c r="A9122" s="203">
        <v>42349</v>
      </c>
      <c r="B9122" s="204" t="s">
        <v>134</v>
      </c>
      <c r="C9122" s="204" t="s">
        <v>134</v>
      </c>
      <c r="D9122" s="204" t="s">
        <v>711</v>
      </c>
      <c r="E9122" s="204" t="s">
        <v>712</v>
      </c>
      <c r="F9122" s="205">
        <v>5397</v>
      </c>
      <c r="G9122" s="205">
        <v>8626</v>
      </c>
      <c r="H9122">
        <f t="shared" si="156"/>
        <v>2015</v>
      </c>
    </row>
    <row r="9123" spans="1:8" x14ac:dyDescent="0.3">
      <c r="A9123" s="203">
        <v>42349</v>
      </c>
      <c r="B9123" s="204" t="s">
        <v>509</v>
      </c>
      <c r="C9123" s="204" t="s">
        <v>713</v>
      </c>
      <c r="D9123" s="204" t="s">
        <v>96</v>
      </c>
      <c r="E9123" s="204" t="s">
        <v>712</v>
      </c>
      <c r="F9123" s="205">
        <v>2853.3</v>
      </c>
      <c r="G9123" s="205">
        <v>2354.6000000000004</v>
      </c>
      <c r="H9123">
        <f t="shared" si="156"/>
        <v>2015</v>
      </c>
    </row>
    <row r="9124" spans="1:8" x14ac:dyDescent="0.3">
      <c r="A9124" s="203">
        <v>42349</v>
      </c>
      <c r="B9124" s="204" t="s">
        <v>509</v>
      </c>
      <c r="C9124" s="204" t="s">
        <v>714</v>
      </c>
      <c r="D9124" s="204" t="s">
        <v>96</v>
      </c>
      <c r="E9124" s="204" t="s">
        <v>712</v>
      </c>
      <c r="F9124" s="205">
        <v>342</v>
      </c>
      <c r="G9124" s="205">
        <v>713</v>
      </c>
      <c r="H9124">
        <f t="shared" si="156"/>
        <v>2015</v>
      </c>
    </row>
    <row r="9125" spans="1:8" x14ac:dyDescent="0.3">
      <c r="A9125" s="203">
        <v>42349</v>
      </c>
      <c r="B9125" s="204" t="s">
        <v>509</v>
      </c>
      <c r="C9125" s="204" t="s">
        <v>715</v>
      </c>
      <c r="D9125" s="204" t="s">
        <v>96</v>
      </c>
      <c r="E9125" s="204" t="s">
        <v>712</v>
      </c>
      <c r="F9125" s="205">
        <v>0</v>
      </c>
      <c r="G9125" s="205">
        <v>3175</v>
      </c>
      <c r="H9125">
        <f t="shared" si="156"/>
        <v>2015</v>
      </c>
    </row>
    <row r="9126" spans="1:8" x14ac:dyDescent="0.3">
      <c r="A9126" s="203">
        <v>42349</v>
      </c>
      <c r="B9126" s="204" t="s">
        <v>716</v>
      </c>
      <c r="C9126" s="204" t="s">
        <v>716</v>
      </c>
      <c r="D9126" s="204" t="s">
        <v>96</v>
      </c>
      <c r="E9126" s="204" t="s">
        <v>712</v>
      </c>
      <c r="F9126" s="205">
        <v>786</v>
      </c>
      <c r="G9126" s="205">
        <v>1433</v>
      </c>
      <c r="H9126">
        <f t="shared" si="156"/>
        <v>2015</v>
      </c>
    </row>
    <row r="9127" spans="1:8" x14ac:dyDescent="0.3">
      <c r="A9127" s="203">
        <v>42349</v>
      </c>
      <c r="B9127" s="204" t="s">
        <v>717</v>
      </c>
      <c r="C9127" s="204" t="s">
        <v>718</v>
      </c>
      <c r="D9127" s="204" t="s">
        <v>96</v>
      </c>
      <c r="E9127" s="204" t="s">
        <v>712</v>
      </c>
      <c r="F9127" s="205">
        <v>846</v>
      </c>
      <c r="G9127" s="205">
        <v>1157</v>
      </c>
      <c r="H9127">
        <f t="shared" si="156"/>
        <v>2015</v>
      </c>
    </row>
    <row r="9128" spans="1:8" x14ac:dyDescent="0.3">
      <c r="A9128" s="203">
        <v>42349</v>
      </c>
      <c r="B9128" s="204" t="s">
        <v>717</v>
      </c>
      <c r="C9128" s="204" t="s">
        <v>719</v>
      </c>
      <c r="D9128" s="204" t="s">
        <v>96</v>
      </c>
      <c r="E9128" s="204" t="s">
        <v>712</v>
      </c>
      <c r="F9128" s="205">
        <v>507</v>
      </c>
      <c r="G9128" s="205">
        <v>801</v>
      </c>
      <c r="H9128">
        <f t="shared" si="156"/>
        <v>2015</v>
      </c>
    </row>
    <row r="9129" spans="1:8" x14ac:dyDescent="0.3">
      <c r="A9129" s="203">
        <v>42349</v>
      </c>
      <c r="B9129" s="204" t="s">
        <v>134</v>
      </c>
      <c r="C9129" s="204" t="s">
        <v>134</v>
      </c>
      <c r="D9129" s="204" t="s">
        <v>711</v>
      </c>
      <c r="E9129" s="204" t="s">
        <v>721</v>
      </c>
      <c r="F9129" s="205">
        <v>5538</v>
      </c>
      <c r="G9129" s="205">
        <v>6808</v>
      </c>
      <c r="H9129">
        <f t="shared" si="156"/>
        <v>2015</v>
      </c>
    </row>
    <row r="9130" spans="1:8" x14ac:dyDescent="0.3">
      <c r="A9130" s="203">
        <v>42349</v>
      </c>
      <c r="B9130" s="204" t="s">
        <v>509</v>
      </c>
      <c r="C9130" s="204" t="s">
        <v>713</v>
      </c>
      <c r="D9130" s="204" t="s">
        <v>96</v>
      </c>
      <c r="E9130" s="204" t="s">
        <v>721</v>
      </c>
      <c r="F9130" s="205">
        <v>2753.3</v>
      </c>
      <c r="G9130" s="205">
        <v>2501.4</v>
      </c>
      <c r="H9130">
        <f t="shared" si="156"/>
        <v>2015</v>
      </c>
    </row>
    <row r="9131" spans="1:8" x14ac:dyDescent="0.3">
      <c r="A9131" s="203">
        <v>42349</v>
      </c>
      <c r="B9131" s="204" t="s">
        <v>509</v>
      </c>
      <c r="C9131" s="204" t="s">
        <v>714</v>
      </c>
      <c r="D9131" s="204" t="s">
        <v>96</v>
      </c>
      <c r="E9131" s="204" t="s">
        <v>721</v>
      </c>
      <c r="F9131" s="205">
        <v>431</v>
      </c>
      <c r="G9131" s="205">
        <v>533</v>
      </c>
      <c r="H9131">
        <f t="shared" si="156"/>
        <v>2015</v>
      </c>
    </row>
    <row r="9132" spans="1:8" x14ac:dyDescent="0.3">
      <c r="A9132" s="203">
        <v>42349</v>
      </c>
      <c r="B9132" s="204" t="s">
        <v>509</v>
      </c>
      <c r="C9132" s="204" t="s">
        <v>715</v>
      </c>
      <c r="D9132" s="204" t="s">
        <v>96</v>
      </c>
      <c r="E9132" s="204" t="s">
        <v>721</v>
      </c>
      <c r="F9132" s="205">
        <v>0</v>
      </c>
      <c r="G9132" s="205">
        <v>2794</v>
      </c>
      <c r="H9132">
        <f t="shared" si="156"/>
        <v>2015</v>
      </c>
    </row>
    <row r="9133" spans="1:8" x14ac:dyDescent="0.3">
      <c r="A9133" s="203">
        <v>42349</v>
      </c>
      <c r="B9133" s="204" t="s">
        <v>716</v>
      </c>
      <c r="C9133" s="204" t="s">
        <v>716</v>
      </c>
      <c r="D9133" s="204" t="s">
        <v>96</v>
      </c>
      <c r="E9133" s="204" t="s">
        <v>721</v>
      </c>
      <c r="F9133" s="205">
        <v>1240</v>
      </c>
      <c r="G9133" s="205">
        <v>1622</v>
      </c>
      <c r="H9133">
        <f t="shared" si="156"/>
        <v>2015</v>
      </c>
    </row>
    <row r="9134" spans="1:8" x14ac:dyDescent="0.3">
      <c r="A9134" s="203">
        <v>42349</v>
      </c>
      <c r="B9134" s="204" t="s">
        <v>717</v>
      </c>
      <c r="C9134" s="204" t="s">
        <v>718</v>
      </c>
      <c r="D9134" s="204" t="s">
        <v>96</v>
      </c>
      <c r="E9134" s="204" t="s">
        <v>721</v>
      </c>
      <c r="F9134" s="205">
        <v>687</v>
      </c>
      <c r="G9134" s="205">
        <v>682</v>
      </c>
      <c r="H9134">
        <f t="shared" si="156"/>
        <v>2015</v>
      </c>
    </row>
    <row r="9135" spans="1:8" x14ac:dyDescent="0.3">
      <c r="A9135" s="203">
        <v>42349</v>
      </c>
      <c r="B9135" s="204" t="s">
        <v>717</v>
      </c>
      <c r="C9135" s="204" t="s">
        <v>719</v>
      </c>
      <c r="D9135" s="204" t="s">
        <v>96</v>
      </c>
      <c r="E9135" s="204" t="s">
        <v>721</v>
      </c>
      <c r="F9135" s="205">
        <v>289</v>
      </c>
      <c r="G9135" s="205">
        <v>783</v>
      </c>
      <c r="H9135">
        <f t="shared" si="156"/>
        <v>2015</v>
      </c>
    </row>
    <row r="9136" spans="1:8" x14ac:dyDescent="0.3">
      <c r="A9136" s="203">
        <v>42349</v>
      </c>
      <c r="B9136" s="204" t="s">
        <v>720</v>
      </c>
      <c r="C9136" s="204" t="s">
        <v>720</v>
      </c>
      <c r="D9136" s="204" t="s">
        <v>96</v>
      </c>
      <c r="E9136" s="204" t="s">
        <v>712</v>
      </c>
      <c r="F9136" s="205">
        <v>147</v>
      </c>
      <c r="G9136" s="205">
        <v>915</v>
      </c>
      <c r="H9136">
        <f t="shared" si="156"/>
        <v>2015</v>
      </c>
    </row>
    <row r="9137" spans="1:8" x14ac:dyDescent="0.3">
      <c r="A9137" s="203">
        <v>42349</v>
      </c>
      <c r="B9137" s="204" t="s">
        <v>720</v>
      </c>
      <c r="C9137" s="204" t="s">
        <v>720</v>
      </c>
      <c r="D9137" s="204" t="s">
        <v>96</v>
      </c>
      <c r="E9137" s="204" t="s">
        <v>721</v>
      </c>
      <c r="F9137" s="205">
        <v>150</v>
      </c>
      <c r="G9137" s="205">
        <v>785</v>
      </c>
      <c r="H9137">
        <f t="shared" si="156"/>
        <v>2015</v>
      </c>
    </row>
    <row r="9138" spans="1:8" x14ac:dyDescent="0.3">
      <c r="A9138" s="203">
        <v>42356</v>
      </c>
      <c r="B9138" s="204" t="s">
        <v>134</v>
      </c>
      <c r="C9138" s="204" t="s">
        <v>134</v>
      </c>
      <c r="D9138" s="204" t="s">
        <v>711</v>
      </c>
      <c r="E9138" s="204" t="s">
        <v>712</v>
      </c>
      <c r="F9138" s="205">
        <v>5433</v>
      </c>
      <c r="G9138" s="205">
        <v>8700</v>
      </c>
      <c r="H9138">
        <f t="shared" si="156"/>
        <v>2015</v>
      </c>
    </row>
    <row r="9139" spans="1:8" x14ac:dyDescent="0.3">
      <c r="A9139" s="203">
        <v>42356</v>
      </c>
      <c r="B9139" s="204" t="s">
        <v>509</v>
      </c>
      <c r="C9139" s="204" t="s">
        <v>713</v>
      </c>
      <c r="D9139" s="204" t="s">
        <v>96</v>
      </c>
      <c r="E9139" s="204" t="s">
        <v>712</v>
      </c>
      <c r="F9139" s="205">
        <v>3270.1000000000004</v>
      </c>
      <c r="G9139" s="205">
        <v>2980.7000000000003</v>
      </c>
      <c r="H9139">
        <f t="shared" si="156"/>
        <v>2015</v>
      </c>
    </row>
    <row r="9140" spans="1:8" x14ac:dyDescent="0.3">
      <c r="A9140" s="203">
        <v>42356</v>
      </c>
      <c r="B9140" s="204" t="s">
        <v>509</v>
      </c>
      <c r="C9140" s="204" t="s">
        <v>714</v>
      </c>
      <c r="D9140" s="204" t="s">
        <v>96</v>
      </c>
      <c r="E9140" s="204" t="s">
        <v>712</v>
      </c>
      <c r="F9140" s="205">
        <v>69</v>
      </c>
      <c r="G9140" s="205">
        <v>399</v>
      </c>
      <c r="H9140">
        <f t="shared" si="156"/>
        <v>2015</v>
      </c>
    </row>
    <row r="9141" spans="1:8" x14ac:dyDescent="0.3">
      <c r="A9141" s="203">
        <v>42356</v>
      </c>
      <c r="B9141" s="204" t="s">
        <v>509</v>
      </c>
      <c r="C9141" s="204" t="s">
        <v>715</v>
      </c>
      <c r="D9141" s="204" t="s">
        <v>96</v>
      </c>
      <c r="E9141" s="204" t="s">
        <v>712</v>
      </c>
      <c r="F9141" s="205">
        <v>0</v>
      </c>
      <c r="G9141" s="205">
        <v>2968</v>
      </c>
      <c r="H9141">
        <f t="shared" si="156"/>
        <v>2015</v>
      </c>
    </row>
    <row r="9142" spans="1:8" x14ac:dyDescent="0.3">
      <c r="A9142" s="203">
        <v>42356</v>
      </c>
      <c r="B9142" s="204" t="s">
        <v>716</v>
      </c>
      <c r="C9142" s="204" t="s">
        <v>716</v>
      </c>
      <c r="D9142" s="204" t="s">
        <v>96</v>
      </c>
      <c r="E9142" s="204" t="s">
        <v>712</v>
      </c>
      <c r="F9142" s="205">
        <v>815</v>
      </c>
      <c r="G9142" s="205">
        <v>1601</v>
      </c>
      <c r="H9142">
        <f t="shared" si="156"/>
        <v>2015</v>
      </c>
    </row>
    <row r="9143" spans="1:8" x14ac:dyDescent="0.3">
      <c r="A9143" s="203">
        <v>42356</v>
      </c>
      <c r="B9143" s="204" t="s">
        <v>717</v>
      </c>
      <c r="C9143" s="204" t="s">
        <v>718</v>
      </c>
      <c r="D9143" s="204" t="s">
        <v>96</v>
      </c>
      <c r="E9143" s="204" t="s">
        <v>712</v>
      </c>
      <c r="F9143" s="205">
        <v>1314</v>
      </c>
      <c r="G9143" s="205">
        <v>1414</v>
      </c>
      <c r="H9143">
        <f t="shared" si="156"/>
        <v>2015</v>
      </c>
    </row>
    <row r="9144" spans="1:8" x14ac:dyDescent="0.3">
      <c r="A9144" s="203">
        <v>42356</v>
      </c>
      <c r="B9144" s="204" t="s">
        <v>717</v>
      </c>
      <c r="C9144" s="204" t="s">
        <v>719</v>
      </c>
      <c r="D9144" s="204" t="s">
        <v>96</v>
      </c>
      <c r="E9144" s="204" t="s">
        <v>712</v>
      </c>
      <c r="F9144" s="205">
        <v>109</v>
      </c>
      <c r="G9144" s="205">
        <v>520</v>
      </c>
      <c r="H9144">
        <f t="shared" si="156"/>
        <v>2015</v>
      </c>
    </row>
    <row r="9145" spans="1:8" x14ac:dyDescent="0.3">
      <c r="A9145" s="203">
        <v>42356</v>
      </c>
      <c r="B9145" s="204" t="s">
        <v>134</v>
      </c>
      <c r="C9145" s="204" t="s">
        <v>134</v>
      </c>
      <c r="D9145" s="204" t="s">
        <v>711</v>
      </c>
      <c r="E9145" s="204" t="s">
        <v>721</v>
      </c>
      <c r="F9145" s="205">
        <v>5913</v>
      </c>
      <c r="G9145" s="205">
        <v>6346</v>
      </c>
      <c r="H9145">
        <f t="shared" si="156"/>
        <v>2015</v>
      </c>
    </row>
    <row r="9146" spans="1:8" x14ac:dyDescent="0.3">
      <c r="A9146" s="203">
        <v>42356</v>
      </c>
      <c r="B9146" s="204" t="s">
        <v>509</v>
      </c>
      <c r="C9146" s="204" t="s">
        <v>713</v>
      </c>
      <c r="D9146" s="204" t="s">
        <v>96</v>
      </c>
      <c r="E9146" s="204" t="s">
        <v>721</v>
      </c>
      <c r="F9146" s="205">
        <v>3727.9</v>
      </c>
      <c r="G9146" s="205">
        <v>2568.5</v>
      </c>
      <c r="H9146">
        <f t="shared" si="156"/>
        <v>2015</v>
      </c>
    </row>
    <row r="9147" spans="1:8" x14ac:dyDescent="0.3">
      <c r="A9147" s="203">
        <v>42356</v>
      </c>
      <c r="B9147" s="204" t="s">
        <v>509</v>
      </c>
      <c r="C9147" s="204" t="s">
        <v>714</v>
      </c>
      <c r="D9147" s="204" t="s">
        <v>96</v>
      </c>
      <c r="E9147" s="204" t="s">
        <v>721</v>
      </c>
      <c r="F9147" s="205">
        <v>204</v>
      </c>
      <c r="G9147" s="205">
        <v>538</v>
      </c>
      <c r="H9147">
        <f t="shared" si="156"/>
        <v>2015</v>
      </c>
    </row>
    <row r="9148" spans="1:8" x14ac:dyDescent="0.3">
      <c r="A9148" s="203">
        <v>42356</v>
      </c>
      <c r="B9148" s="204" t="s">
        <v>509</v>
      </c>
      <c r="C9148" s="204" t="s">
        <v>715</v>
      </c>
      <c r="D9148" s="204" t="s">
        <v>96</v>
      </c>
      <c r="E9148" s="204" t="s">
        <v>721</v>
      </c>
      <c r="F9148" s="205">
        <v>0</v>
      </c>
      <c r="G9148" s="205">
        <v>2474</v>
      </c>
      <c r="H9148">
        <f t="shared" si="156"/>
        <v>2015</v>
      </c>
    </row>
    <row r="9149" spans="1:8" x14ac:dyDescent="0.3">
      <c r="A9149" s="203">
        <v>42356</v>
      </c>
      <c r="B9149" s="204" t="s">
        <v>716</v>
      </c>
      <c r="C9149" s="204" t="s">
        <v>716</v>
      </c>
      <c r="D9149" s="204" t="s">
        <v>96</v>
      </c>
      <c r="E9149" s="204" t="s">
        <v>721</v>
      </c>
      <c r="F9149" s="205">
        <v>1218</v>
      </c>
      <c r="G9149" s="205">
        <v>1657</v>
      </c>
      <c r="H9149">
        <f t="shared" si="156"/>
        <v>2015</v>
      </c>
    </row>
    <row r="9150" spans="1:8" x14ac:dyDescent="0.3">
      <c r="A9150" s="203">
        <v>42356</v>
      </c>
      <c r="B9150" s="204" t="s">
        <v>717</v>
      </c>
      <c r="C9150" s="204" t="s">
        <v>718</v>
      </c>
      <c r="D9150" s="204" t="s">
        <v>96</v>
      </c>
      <c r="E9150" s="204" t="s">
        <v>721</v>
      </c>
      <c r="F9150" s="205">
        <v>723</v>
      </c>
      <c r="G9150" s="205">
        <v>632</v>
      </c>
      <c r="H9150">
        <f t="shared" si="156"/>
        <v>2015</v>
      </c>
    </row>
    <row r="9151" spans="1:8" x14ac:dyDescent="0.3">
      <c r="A9151" s="203">
        <v>42356</v>
      </c>
      <c r="B9151" s="204" t="s">
        <v>717</v>
      </c>
      <c r="C9151" s="204" t="s">
        <v>719</v>
      </c>
      <c r="D9151" s="204" t="s">
        <v>96</v>
      </c>
      <c r="E9151" s="204" t="s">
        <v>721</v>
      </c>
      <c r="F9151" s="205">
        <v>413</v>
      </c>
      <c r="G9151" s="205">
        <v>916</v>
      </c>
      <c r="H9151">
        <f t="shared" si="156"/>
        <v>2015</v>
      </c>
    </row>
    <row r="9152" spans="1:8" x14ac:dyDescent="0.3">
      <c r="A9152" s="203">
        <v>42356</v>
      </c>
      <c r="B9152" s="204" t="s">
        <v>720</v>
      </c>
      <c r="C9152" s="204" t="s">
        <v>720</v>
      </c>
      <c r="D9152" s="204" t="s">
        <v>96</v>
      </c>
      <c r="E9152" s="204" t="s">
        <v>712</v>
      </c>
      <c r="F9152" s="205">
        <v>202</v>
      </c>
      <c r="G9152" s="205">
        <v>785</v>
      </c>
      <c r="H9152">
        <f t="shared" si="156"/>
        <v>2015</v>
      </c>
    </row>
    <row r="9153" spans="1:8" x14ac:dyDescent="0.3">
      <c r="A9153" s="203">
        <v>42356</v>
      </c>
      <c r="B9153" s="204" t="s">
        <v>720</v>
      </c>
      <c r="C9153" s="204" t="s">
        <v>720</v>
      </c>
      <c r="D9153" s="204" t="s">
        <v>96</v>
      </c>
      <c r="E9153" s="204" t="s">
        <v>721</v>
      </c>
      <c r="F9153" s="205">
        <v>-79</v>
      </c>
      <c r="G9153" s="205">
        <v>647</v>
      </c>
      <c r="H9153">
        <f t="shared" si="156"/>
        <v>2015</v>
      </c>
    </row>
    <row r="9154" spans="1:8" x14ac:dyDescent="0.3">
      <c r="A9154" s="203">
        <v>42363</v>
      </c>
      <c r="B9154" s="204" t="s">
        <v>134</v>
      </c>
      <c r="C9154" s="204" t="s">
        <v>134</v>
      </c>
      <c r="D9154" s="204" t="s">
        <v>711</v>
      </c>
      <c r="E9154" s="204" t="s">
        <v>712</v>
      </c>
      <c r="F9154" s="205">
        <v>5604</v>
      </c>
      <c r="G9154" s="205">
        <v>8457</v>
      </c>
      <c r="H9154">
        <f t="shared" si="156"/>
        <v>2015</v>
      </c>
    </row>
    <row r="9155" spans="1:8" x14ac:dyDescent="0.3">
      <c r="A9155" s="203">
        <v>42363</v>
      </c>
      <c r="B9155" s="204" t="s">
        <v>509</v>
      </c>
      <c r="C9155" s="204" t="s">
        <v>713</v>
      </c>
      <c r="D9155" s="204" t="s">
        <v>96</v>
      </c>
      <c r="E9155" s="204" t="s">
        <v>712</v>
      </c>
      <c r="F9155" s="205">
        <v>3441.9</v>
      </c>
      <c r="G9155" s="205">
        <v>2755.1000000000004</v>
      </c>
      <c r="H9155">
        <f t="shared" ref="H9155:H9218" si="157">YEAR(A9155)</f>
        <v>2015</v>
      </c>
    </row>
    <row r="9156" spans="1:8" x14ac:dyDescent="0.3">
      <c r="A9156" s="203">
        <v>42363</v>
      </c>
      <c r="B9156" s="204" t="s">
        <v>509</v>
      </c>
      <c r="C9156" s="204" t="s">
        <v>714</v>
      </c>
      <c r="D9156" s="204" t="s">
        <v>96</v>
      </c>
      <c r="E9156" s="204" t="s">
        <v>712</v>
      </c>
      <c r="F9156" s="205">
        <v>94</v>
      </c>
      <c r="G9156" s="205">
        <v>498</v>
      </c>
      <c r="H9156">
        <f t="shared" si="157"/>
        <v>2015</v>
      </c>
    </row>
    <row r="9157" spans="1:8" x14ac:dyDescent="0.3">
      <c r="A9157" s="203">
        <v>42363</v>
      </c>
      <c r="B9157" s="204" t="s">
        <v>509</v>
      </c>
      <c r="C9157" s="204" t="s">
        <v>715</v>
      </c>
      <c r="D9157" s="204" t="s">
        <v>96</v>
      </c>
      <c r="E9157" s="204" t="s">
        <v>712</v>
      </c>
      <c r="F9157" s="205">
        <v>0</v>
      </c>
      <c r="G9157" s="205">
        <v>2766</v>
      </c>
      <c r="H9157">
        <f t="shared" si="157"/>
        <v>2015</v>
      </c>
    </row>
    <row r="9158" spans="1:8" x14ac:dyDescent="0.3">
      <c r="A9158" s="203">
        <v>42363</v>
      </c>
      <c r="B9158" s="204" t="s">
        <v>716</v>
      </c>
      <c r="C9158" s="204" t="s">
        <v>716</v>
      </c>
      <c r="D9158" s="204" t="s">
        <v>96</v>
      </c>
      <c r="E9158" s="204" t="s">
        <v>712</v>
      </c>
      <c r="F9158" s="205">
        <v>806</v>
      </c>
      <c r="G9158" s="205">
        <v>1512</v>
      </c>
      <c r="H9158">
        <f t="shared" si="157"/>
        <v>2015</v>
      </c>
    </row>
    <row r="9159" spans="1:8" x14ac:dyDescent="0.3">
      <c r="A9159" s="203">
        <v>42363</v>
      </c>
      <c r="B9159" s="204" t="s">
        <v>717</v>
      </c>
      <c r="C9159" s="204" t="s">
        <v>718</v>
      </c>
      <c r="D9159" s="204" t="s">
        <v>96</v>
      </c>
      <c r="E9159" s="204" t="s">
        <v>712</v>
      </c>
      <c r="F9159" s="205">
        <v>1352</v>
      </c>
      <c r="G9159" s="205">
        <v>1753</v>
      </c>
      <c r="H9159">
        <f t="shared" si="157"/>
        <v>2015</v>
      </c>
    </row>
    <row r="9160" spans="1:8" x14ac:dyDescent="0.3">
      <c r="A9160" s="203">
        <v>42363</v>
      </c>
      <c r="B9160" s="204" t="s">
        <v>717</v>
      </c>
      <c r="C9160" s="204" t="s">
        <v>719</v>
      </c>
      <c r="D9160" s="204" t="s">
        <v>96</v>
      </c>
      <c r="E9160" s="204" t="s">
        <v>712</v>
      </c>
      <c r="F9160" s="205">
        <v>53</v>
      </c>
      <c r="G9160" s="205">
        <v>485</v>
      </c>
      <c r="H9160">
        <f t="shared" si="157"/>
        <v>2015</v>
      </c>
    </row>
    <row r="9161" spans="1:8" x14ac:dyDescent="0.3">
      <c r="A9161" s="203">
        <v>42363</v>
      </c>
      <c r="B9161" s="204" t="s">
        <v>134</v>
      </c>
      <c r="C9161" s="204" t="s">
        <v>134</v>
      </c>
      <c r="D9161" s="204" t="s">
        <v>711</v>
      </c>
      <c r="E9161" s="204" t="s">
        <v>721</v>
      </c>
      <c r="F9161" s="205">
        <v>6611</v>
      </c>
      <c r="G9161" s="205">
        <v>5368</v>
      </c>
      <c r="H9161">
        <f t="shared" si="157"/>
        <v>2015</v>
      </c>
    </row>
    <row r="9162" spans="1:8" x14ac:dyDescent="0.3">
      <c r="A9162" s="203">
        <v>42363</v>
      </c>
      <c r="B9162" s="204" t="s">
        <v>509</v>
      </c>
      <c r="C9162" s="204" t="s">
        <v>713</v>
      </c>
      <c r="D9162" s="204" t="s">
        <v>96</v>
      </c>
      <c r="E9162" s="204" t="s">
        <v>721</v>
      </c>
      <c r="F9162" s="205">
        <v>4137.1000000000004</v>
      </c>
      <c r="G9162" s="205">
        <v>2588.3000000000002</v>
      </c>
      <c r="H9162">
        <f t="shared" si="157"/>
        <v>2015</v>
      </c>
    </row>
    <row r="9163" spans="1:8" x14ac:dyDescent="0.3">
      <c r="A9163" s="203">
        <v>42363</v>
      </c>
      <c r="B9163" s="204" t="s">
        <v>509</v>
      </c>
      <c r="C9163" s="204" t="s">
        <v>714</v>
      </c>
      <c r="D9163" s="204" t="s">
        <v>96</v>
      </c>
      <c r="E9163" s="204" t="s">
        <v>721</v>
      </c>
      <c r="F9163" s="205">
        <v>238</v>
      </c>
      <c r="G9163" s="205">
        <v>447</v>
      </c>
      <c r="H9163">
        <f t="shared" si="157"/>
        <v>2015</v>
      </c>
    </row>
    <row r="9164" spans="1:8" x14ac:dyDescent="0.3">
      <c r="A9164" s="203">
        <v>42363</v>
      </c>
      <c r="B9164" s="204" t="s">
        <v>509</v>
      </c>
      <c r="C9164" s="204" t="s">
        <v>715</v>
      </c>
      <c r="D9164" s="204" t="s">
        <v>96</v>
      </c>
      <c r="E9164" s="204" t="s">
        <v>721</v>
      </c>
      <c r="F9164" s="205">
        <v>0</v>
      </c>
      <c r="G9164" s="205">
        <v>2175</v>
      </c>
      <c r="H9164">
        <f t="shared" si="157"/>
        <v>2015</v>
      </c>
    </row>
    <row r="9165" spans="1:8" x14ac:dyDescent="0.3">
      <c r="A9165" s="203">
        <v>42363</v>
      </c>
      <c r="B9165" s="204" t="s">
        <v>716</v>
      </c>
      <c r="C9165" s="204" t="s">
        <v>716</v>
      </c>
      <c r="D9165" s="204" t="s">
        <v>96</v>
      </c>
      <c r="E9165" s="204" t="s">
        <v>721</v>
      </c>
      <c r="F9165" s="205">
        <v>1212</v>
      </c>
      <c r="G9165" s="205">
        <v>1470</v>
      </c>
      <c r="H9165">
        <f t="shared" si="157"/>
        <v>2015</v>
      </c>
    </row>
    <row r="9166" spans="1:8" x14ac:dyDescent="0.3">
      <c r="A9166" s="203">
        <v>42363</v>
      </c>
      <c r="B9166" s="204" t="s">
        <v>717</v>
      </c>
      <c r="C9166" s="204" t="s">
        <v>718</v>
      </c>
      <c r="D9166" s="204" t="s">
        <v>96</v>
      </c>
      <c r="E9166" s="204" t="s">
        <v>721</v>
      </c>
      <c r="F9166" s="205">
        <v>1021</v>
      </c>
      <c r="G9166" s="205">
        <v>801</v>
      </c>
      <c r="H9166">
        <f t="shared" si="157"/>
        <v>2015</v>
      </c>
    </row>
    <row r="9167" spans="1:8" x14ac:dyDescent="0.3">
      <c r="A9167" s="203">
        <v>42363</v>
      </c>
      <c r="B9167" s="204" t="s">
        <v>717</v>
      </c>
      <c r="C9167" s="204" t="s">
        <v>719</v>
      </c>
      <c r="D9167" s="204" t="s">
        <v>96</v>
      </c>
      <c r="E9167" s="204" t="s">
        <v>721</v>
      </c>
      <c r="F9167" s="205">
        <v>301</v>
      </c>
      <c r="G9167" s="205">
        <v>850</v>
      </c>
      <c r="H9167">
        <f t="shared" si="157"/>
        <v>2015</v>
      </c>
    </row>
    <row r="9168" spans="1:8" x14ac:dyDescent="0.3">
      <c r="A9168" s="203">
        <v>42363</v>
      </c>
      <c r="B9168" s="204" t="s">
        <v>720</v>
      </c>
      <c r="C9168" s="204" t="s">
        <v>720</v>
      </c>
      <c r="D9168" s="204" t="s">
        <v>96</v>
      </c>
      <c r="E9168" s="204" t="s">
        <v>712</v>
      </c>
      <c r="F9168" s="205">
        <v>172</v>
      </c>
      <c r="G9168" s="205">
        <v>623</v>
      </c>
      <c r="H9168">
        <f t="shared" si="157"/>
        <v>2015</v>
      </c>
    </row>
    <row r="9169" spans="1:8" x14ac:dyDescent="0.3">
      <c r="A9169" s="203">
        <v>42363</v>
      </c>
      <c r="B9169" s="204" t="s">
        <v>720</v>
      </c>
      <c r="C9169" s="204" t="s">
        <v>720</v>
      </c>
      <c r="D9169" s="204" t="s">
        <v>96</v>
      </c>
      <c r="E9169" s="204" t="s">
        <v>721</v>
      </c>
      <c r="F9169" s="205">
        <v>-127</v>
      </c>
      <c r="G9169" s="205">
        <v>559</v>
      </c>
      <c r="H9169">
        <f t="shared" si="157"/>
        <v>2015</v>
      </c>
    </row>
    <row r="9170" spans="1:8" x14ac:dyDescent="0.3">
      <c r="A9170" s="203">
        <v>42370</v>
      </c>
      <c r="B9170" s="204" t="s">
        <v>134</v>
      </c>
      <c r="C9170" s="204" t="s">
        <v>134</v>
      </c>
      <c r="D9170" s="204" t="s">
        <v>711</v>
      </c>
      <c r="E9170" s="204" t="s">
        <v>712</v>
      </c>
      <c r="F9170" s="205">
        <v>5634</v>
      </c>
      <c r="G9170" s="205">
        <v>8231</v>
      </c>
      <c r="H9170">
        <f t="shared" si="157"/>
        <v>2016</v>
      </c>
    </row>
    <row r="9171" spans="1:8" x14ac:dyDescent="0.3">
      <c r="A9171" s="203">
        <v>42370</v>
      </c>
      <c r="B9171" s="204" t="s">
        <v>509</v>
      </c>
      <c r="C9171" s="204" t="s">
        <v>713</v>
      </c>
      <c r="D9171" s="204" t="s">
        <v>96</v>
      </c>
      <c r="E9171" s="204" t="s">
        <v>712</v>
      </c>
      <c r="F9171" s="205">
        <v>3028.5000000000005</v>
      </c>
      <c r="G9171" s="205">
        <v>2944.4</v>
      </c>
      <c r="H9171">
        <f t="shared" si="157"/>
        <v>2016</v>
      </c>
    </row>
    <row r="9172" spans="1:8" x14ac:dyDescent="0.3">
      <c r="A9172" s="203">
        <v>42370</v>
      </c>
      <c r="B9172" s="204" t="s">
        <v>509</v>
      </c>
      <c r="C9172" s="204" t="s">
        <v>714</v>
      </c>
      <c r="D9172" s="204" t="s">
        <v>96</v>
      </c>
      <c r="E9172" s="204" t="s">
        <v>712</v>
      </c>
      <c r="F9172" s="205">
        <v>157</v>
      </c>
      <c r="G9172" s="205">
        <v>583</v>
      </c>
      <c r="H9172">
        <f t="shared" si="157"/>
        <v>2016</v>
      </c>
    </row>
    <row r="9173" spans="1:8" x14ac:dyDescent="0.3">
      <c r="A9173" s="203">
        <v>42370</v>
      </c>
      <c r="B9173" s="204" t="s">
        <v>509</v>
      </c>
      <c r="C9173" s="204" t="s">
        <v>715</v>
      </c>
      <c r="D9173" s="204" t="s">
        <v>96</v>
      </c>
      <c r="E9173" s="204" t="s">
        <v>712</v>
      </c>
      <c r="F9173" s="205">
        <v>0</v>
      </c>
      <c r="G9173" s="205">
        <v>2809</v>
      </c>
      <c r="H9173">
        <f t="shared" si="157"/>
        <v>2016</v>
      </c>
    </row>
    <row r="9174" spans="1:8" x14ac:dyDescent="0.3">
      <c r="A9174" s="203">
        <v>42370</v>
      </c>
      <c r="B9174" s="204" t="s">
        <v>716</v>
      </c>
      <c r="C9174" s="204" t="s">
        <v>716</v>
      </c>
      <c r="D9174" s="204" t="s">
        <v>96</v>
      </c>
      <c r="E9174" s="204" t="s">
        <v>712</v>
      </c>
      <c r="F9174" s="205">
        <v>781</v>
      </c>
      <c r="G9174" s="205">
        <v>1664</v>
      </c>
      <c r="H9174">
        <f t="shared" si="157"/>
        <v>2016</v>
      </c>
    </row>
    <row r="9175" spans="1:8" x14ac:dyDescent="0.3">
      <c r="A9175" s="203">
        <v>42370</v>
      </c>
      <c r="B9175" s="204" t="s">
        <v>717</v>
      </c>
      <c r="C9175" s="204" t="s">
        <v>718</v>
      </c>
      <c r="D9175" s="204" t="s">
        <v>96</v>
      </c>
      <c r="E9175" s="204" t="s">
        <v>712</v>
      </c>
      <c r="F9175" s="205">
        <v>1085</v>
      </c>
      <c r="G9175" s="205">
        <v>2076</v>
      </c>
      <c r="H9175">
        <f t="shared" si="157"/>
        <v>2016</v>
      </c>
    </row>
    <row r="9176" spans="1:8" x14ac:dyDescent="0.3">
      <c r="A9176" s="203">
        <v>42370</v>
      </c>
      <c r="B9176" s="204" t="s">
        <v>717</v>
      </c>
      <c r="C9176" s="204" t="s">
        <v>719</v>
      </c>
      <c r="D9176" s="204" t="s">
        <v>96</v>
      </c>
      <c r="E9176" s="204" t="s">
        <v>712</v>
      </c>
      <c r="F9176" s="205">
        <v>309</v>
      </c>
      <c r="G9176" s="205">
        <v>440</v>
      </c>
      <c r="H9176">
        <f t="shared" si="157"/>
        <v>2016</v>
      </c>
    </row>
    <row r="9177" spans="1:8" x14ac:dyDescent="0.3">
      <c r="A9177" s="203">
        <v>42370</v>
      </c>
      <c r="B9177" s="204" t="s">
        <v>134</v>
      </c>
      <c r="C9177" s="204" t="s">
        <v>134</v>
      </c>
      <c r="D9177" s="204" t="s">
        <v>711</v>
      </c>
      <c r="E9177" s="204" t="s">
        <v>721</v>
      </c>
      <c r="F9177" s="205">
        <v>5950</v>
      </c>
      <c r="G9177" s="205">
        <v>5821</v>
      </c>
      <c r="H9177">
        <f t="shared" si="157"/>
        <v>2016</v>
      </c>
    </row>
    <row r="9178" spans="1:8" x14ac:dyDescent="0.3">
      <c r="A9178" s="203">
        <v>42370</v>
      </c>
      <c r="B9178" s="204" t="s">
        <v>509</v>
      </c>
      <c r="C9178" s="204" t="s">
        <v>713</v>
      </c>
      <c r="D9178" s="204" t="s">
        <v>96</v>
      </c>
      <c r="E9178" s="204" t="s">
        <v>721</v>
      </c>
      <c r="F9178" s="205">
        <v>3286.8</v>
      </c>
      <c r="G9178" s="205">
        <v>2533.3000000000002</v>
      </c>
      <c r="H9178">
        <f t="shared" si="157"/>
        <v>2016</v>
      </c>
    </row>
    <row r="9179" spans="1:8" x14ac:dyDescent="0.3">
      <c r="A9179" s="203">
        <v>42370</v>
      </c>
      <c r="B9179" s="204" t="s">
        <v>509</v>
      </c>
      <c r="C9179" s="204" t="s">
        <v>714</v>
      </c>
      <c r="D9179" s="204" t="s">
        <v>96</v>
      </c>
      <c r="E9179" s="204" t="s">
        <v>721</v>
      </c>
      <c r="F9179" s="205">
        <v>281</v>
      </c>
      <c r="G9179" s="205">
        <v>424</v>
      </c>
      <c r="H9179">
        <f t="shared" si="157"/>
        <v>2016</v>
      </c>
    </row>
    <row r="9180" spans="1:8" x14ac:dyDescent="0.3">
      <c r="A9180" s="203">
        <v>42370</v>
      </c>
      <c r="B9180" s="204" t="s">
        <v>509</v>
      </c>
      <c r="C9180" s="204" t="s">
        <v>715</v>
      </c>
      <c r="D9180" s="204" t="s">
        <v>96</v>
      </c>
      <c r="E9180" s="204" t="s">
        <v>721</v>
      </c>
      <c r="F9180" s="205">
        <v>0</v>
      </c>
      <c r="G9180" s="205">
        <v>2429</v>
      </c>
      <c r="H9180">
        <f t="shared" si="157"/>
        <v>2016</v>
      </c>
    </row>
    <row r="9181" spans="1:8" x14ac:dyDescent="0.3">
      <c r="A9181" s="203">
        <v>42370</v>
      </c>
      <c r="B9181" s="204" t="s">
        <v>716</v>
      </c>
      <c r="C9181" s="204" t="s">
        <v>716</v>
      </c>
      <c r="D9181" s="204" t="s">
        <v>96</v>
      </c>
      <c r="E9181" s="204" t="s">
        <v>721</v>
      </c>
      <c r="F9181" s="205">
        <v>1104</v>
      </c>
      <c r="G9181" s="205">
        <v>1199</v>
      </c>
      <c r="H9181">
        <f t="shared" si="157"/>
        <v>2016</v>
      </c>
    </row>
    <row r="9182" spans="1:8" x14ac:dyDescent="0.3">
      <c r="A9182" s="203">
        <v>42370</v>
      </c>
      <c r="B9182" s="204" t="s">
        <v>717</v>
      </c>
      <c r="C9182" s="204" t="s">
        <v>718</v>
      </c>
      <c r="D9182" s="204" t="s">
        <v>96</v>
      </c>
      <c r="E9182" s="204" t="s">
        <v>721</v>
      </c>
      <c r="F9182" s="205">
        <v>885</v>
      </c>
      <c r="G9182" s="205">
        <v>829</v>
      </c>
      <c r="H9182">
        <f t="shared" si="157"/>
        <v>2016</v>
      </c>
    </row>
    <row r="9183" spans="1:8" x14ac:dyDescent="0.3">
      <c r="A9183" s="203">
        <v>42370</v>
      </c>
      <c r="B9183" s="204" t="s">
        <v>717</v>
      </c>
      <c r="C9183" s="204" t="s">
        <v>719</v>
      </c>
      <c r="D9183" s="204" t="s">
        <v>96</v>
      </c>
      <c r="E9183" s="204" t="s">
        <v>721</v>
      </c>
      <c r="F9183" s="205">
        <v>441</v>
      </c>
      <c r="G9183" s="205">
        <v>867</v>
      </c>
      <c r="H9183">
        <f t="shared" si="157"/>
        <v>2016</v>
      </c>
    </row>
    <row r="9184" spans="1:8" x14ac:dyDescent="0.3">
      <c r="A9184" s="203">
        <v>42370</v>
      </c>
      <c r="B9184" s="204" t="s">
        <v>720</v>
      </c>
      <c r="C9184" s="204" t="s">
        <v>720</v>
      </c>
      <c r="D9184" s="204" t="s">
        <v>96</v>
      </c>
      <c r="E9184" s="204" t="s">
        <v>712</v>
      </c>
      <c r="F9184" s="205">
        <v>214</v>
      </c>
      <c r="G9184" s="205">
        <v>594</v>
      </c>
      <c r="H9184">
        <f t="shared" si="157"/>
        <v>2016</v>
      </c>
    </row>
    <row r="9185" spans="1:8" x14ac:dyDescent="0.3">
      <c r="A9185" s="203">
        <v>42370</v>
      </c>
      <c r="B9185" s="204" t="s">
        <v>720</v>
      </c>
      <c r="C9185" s="204" t="s">
        <v>720</v>
      </c>
      <c r="D9185" s="204" t="s">
        <v>96</v>
      </c>
      <c r="E9185" s="204" t="s">
        <v>721</v>
      </c>
      <c r="F9185" s="205">
        <v>-8</v>
      </c>
      <c r="G9185" s="205">
        <v>511</v>
      </c>
      <c r="H9185">
        <f t="shared" si="157"/>
        <v>2016</v>
      </c>
    </row>
    <row r="9186" spans="1:8" x14ac:dyDescent="0.3">
      <c r="A9186" s="203">
        <v>42377</v>
      </c>
      <c r="B9186" s="204" t="s">
        <v>134</v>
      </c>
      <c r="C9186" s="204" t="s">
        <v>134</v>
      </c>
      <c r="D9186" s="204" t="s">
        <v>711</v>
      </c>
      <c r="E9186" s="204" t="s">
        <v>712</v>
      </c>
      <c r="F9186" s="205">
        <v>5044</v>
      </c>
      <c r="G9186" s="205">
        <v>8777</v>
      </c>
      <c r="H9186">
        <f t="shared" si="157"/>
        <v>2016</v>
      </c>
    </row>
    <row r="9187" spans="1:8" x14ac:dyDescent="0.3">
      <c r="A9187" s="203">
        <v>42377</v>
      </c>
      <c r="B9187" s="204" t="s">
        <v>509</v>
      </c>
      <c r="C9187" s="204" t="s">
        <v>713</v>
      </c>
      <c r="D9187" s="204" t="s">
        <v>96</v>
      </c>
      <c r="E9187" s="204" t="s">
        <v>712</v>
      </c>
      <c r="F9187" s="205">
        <v>3321.9</v>
      </c>
      <c r="G9187" s="205">
        <v>3038.0000000000005</v>
      </c>
      <c r="H9187">
        <f t="shared" si="157"/>
        <v>2016</v>
      </c>
    </row>
    <row r="9188" spans="1:8" x14ac:dyDescent="0.3">
      <c r="A9188" s="203">
        <v>42377</v>
      </c>
      <c r="B9188" s="204" t="s">
        <v>509</v>
      </c>
      <c r="C9188" s="204" t="s">
        <v>714</v>
      </c>
      <c r="D9188" s="204" t="s">
        <v>96</v>
      </c>
      <c r="E9188" s="204" t="s">
        <v>712</v>
      </c>
      <c r="F9188" s="205">
        <v>151</v>
      </c>
      <c r="G9188" s="205">
        <v>476</v>
      </c>
      <c r="H9188">
        <f t="shared" si="157"/>
        <v>2016</v>
      </c>
    </row>
    <row r="9189" spans="1:8" x14ac:dyDescent="0.3">
      <c r="A9189" s="203">
        <v>42377</v>
      </c>
      <c r="B9189" s="204" t="s">
        <v>509</v>
      </c>
      <c r="C9189" s="204" t="s">
        <v>715</v>
      </c>
      <c r="D9189" s="204" t="s">
        <v>96</v>
      </c>
      <c r="E9189" s="204" t="s">
        <v>712</v>
      </c>
      <c r="F9189" s="205">
        <v>0</v>
      </c>
      <c r="G9189" s="205">
        <v>3133</v>
      </c>
      <c r="H9189">
        <f t="shared" si="157"/>
        <v>2016</v>
      </c>
    </row>
    <row r="9190" spans="1:8" x14ac:dyDescent="0.3">
      <c r="A9190" s="203">
        <v>42377</v>
      </c>
      <c r="B9190" s="204" t="s">
        <v>716</v>
      </c>
      <c r="C9190" s="204" t="s">
        <v>716</v>
      </c>
      <c r="D9190" s="204" t="s">
        <v>96</v>
      </c>
      <c r="E9190" s="204" t="s">
        <v>712</v>
      </c>
      <c r="F9190" s="205">
        <v>769</v>
      </c>
      <c r="G9190" s="205">
        <v>1639</v>
      </c>
      <c r="H9190">
        <f t="shared" si="157"/>
        <v>2016</v>
      </c>
    </row>
    <row r="9191" spans="1:8" x14ac:dyDescent="0.3">
      <c r="A9191" s="203">
        <v>42377</v>
      </c>
      <c r="B9191" s="204" t="s">
        <v>717</v>
      </c>
      <c r="C9191" s="204" t="s">
        <v>718</v>
      </c>
      <c r="D9191" s="204" t="s">
        <v>96</v>
      </c>
      <c r="E9191" s="204" t="s">
        <v>712</v>
      </c>
      <c r="F9191" s="205">
        <v>1118</v>
      </c>
      <c r="G9191" s="205">
        <v>2386</v>
      </c>
      <c r="H9191">
        <f t="shared" si="157"/>
        <v>2016</v>
      </c>
    </row>
    <row r="9192" spans="1:8" x14ac:dyDescent="0.3">
      <c r="A9192" s="203">
        <v>42377</v>
      </c>
      <c r="B9192" s="204" t="s">
        <v>717</v>
      </c>
      <c r="C9192" s="204" t="s">
        <v>719</v>
      </c>
      <c r="D9192" s="204" t="s">
        <v>96</v>
      </c>
      <c r="E9192" s="204" t="s">
        <v>712</v>
      </c>
      <c r="F9192" s="205">
        <v>179</v>
      </c>
      <c r="G9192" s="205">
        <v>460</v>
      </c>
      <c r="H9192">
        <f t="shared" si="157"/>
        <v>2016</v>
      </c>
    </row>
    <row r="9193" spans="1:8" x14ac:dyDescent="0.3">
      <c r="A9193" s="203">
        <v>42377</v>
      </c>
      <c r="B9193" s="204" t="s">
        <v>134</v>
      </c>
      <c r="C9193" s="204" t="s">
        <v>134</v>
      </c>
      <c r="D9193" s="204" t="s">
        <v>711</v>
      </c>
      <c r="E9193" s="204" t="s">
        <v>721</v>
      </c>
      <c r="F9193" s="205">
        <v>6659</v>
      </c>
      <c r="G9193" s="205">
        <v>5752</v>
      </c>
      <c r="H9193">
        <f t="shared" si="157"/>
        <v>2016</v>
      </c>
    </row>
    <row r="9194" spans="1:8" x14ac:dyDescent="0.3">
      <c r="A9194" s="203">
        <v>42377</v>
      </c>
      <c r="B9194" s="204" t="s">
        <v>509</v>
      </c>
      <c r="C9194" s="204" t="s">
        <v>713</v>
      </c>
      <c r="D9194" s="204" t="s">
        <v>96</v>
      </c>
      <c r="E9194" s="204" t="s">
        <v>721</v>
      </c>
      <c r="F9194" s="205">
        <v>3577.2000000000003</v>
      </c>
      <c r="G9194" s="205">
        <v>2831.4</v>
      </c>
      <c r="H9194">
        <f t="shared" si="157"/>
        <v>2016</v>
      </c>
    </row>
    <row r="9195" spans="1:8" x14ac:dyDescent="0.3">
      <c r="A9195" s="203">
        <v>42377</v>
      </c>
      <c r="B9195" s="204" t="s">
        <v>509</v>
      </c>
      <c r="C9195" s="204" t="s">
        <v>714</v>
      </c>
      <c r="D9195" s="204" t="s">
        <v>96</v>
      </c>
      <c r="E9195" s="204" t="s">
        <v>721</v>
      </c>
      <c r="F9195" s="205">
        <v>233</v>
      </c>
      <c r="G9195" s="205">
        <v>502</v>
      </c>
      <c r="H9195">
        <f t="shared" si="157"/>
        <v>2016</v>
      </c>
    </row>
    <row r="9196" spans="1:8" x14ac:dyDescent="0.3">
      <c r="A9196" s="203">
        <v>42377</v>
      </c>
      <c r="B9196" s="204" t="s">
        <v>509</v>
      </c>
      <c r="C9196" s="204" t="s">
        <v>715</v>
      </c>
      <c r="D9196" s="204" t="s">
        <v>96</v>
      </c>
      <c r="E9196" s="204" t="s">
        <v>721</v>
      </c>
      <c r="F9196" s="205">
        <v>0</v>
      </c>
      <c r="G9196" s="205">
        <v>2633</v>
      </c>
      <c r="H9196">
        <f t="shared" si="157"/>
        <v>2016</v>
      </c>
    </row>
    <row r="9197" spans="1:8" x14ac:dyDescent="0.3">
      <c r="A9197" s="203">
        <v>42377</v>
      </c>
      <c r="B9197" s="204" t="s">
        <v>716</v>
      </c>
      <c r="C9197" s="204" t="s">
        <v>716</v>
      </c>
      <c r="D9197" s="204" t="s">
        <v>96</v>
      </c>
      <c r="E9197" s="204" t="s">
        <v>721</v>
      </c>
      <c r="F9197" s="205">
        <v>1196</v>
      </c>
      <c r="G9197" s="205">
        <v>1401</v>
      </c>
      <c r="H9197">
        <f t="shared" si="157"/>
        <v>2016</v>
      </c>
    </row>
    <row r="9198" spans="1:8" x14ac:dyDescent="0.3">
      <c r="A9198" s="203">
        <v>42377</v>
      </c>
      <c r="B9198" s="204" t="s">
        <v>717</v>
      </c>
      <c r="C9198" s="204" t="s">
        <v>718</v>
      </c>
      <c r="D9198" s="204" t="s">
        <v>96</v>
      </c>
      <c r="E9198" s="204" t="s">
        <v>721</v>
      </c>
      <c r="F9198" s="205">
        <v>627</v>
      </c>
      <c r="G9198" s="205">
        <v>926</v>
      </c>
      <c r="H9198">
        <f t="shared" si="157"/>
        <v>2016</v>
      </c>
    </row>
    <row r="9199" spans="1:8" x14ac:dyDescent="0.3">
      <c r="A9199" s="203">
        <v>42377</v>
      </c>
      <c r="B9199" s="204" t="s">
        <v>717</v>
      </c>
      <c r="C9199" s="204" t="s">
        <v>719</v>
      </c>
      <c r="D9199" s="204" t="s">
        <v>96</v>
      </c>
      <c r="E9199" s="204" t="s">
        <v>721</v>
      </c>
      <c r="F9199" s="205">
        <v>444</v>
      </c>
      <c r="G9199" s="205">
        <v>1039</v>
      </c>
      <c r="H9199">
        <f t="shared" si="157"/>
        <v>2016</v>
      </c>
    </row>
    <row r="9200" spans="1:8" x14ac:dyDescent="0.3">
      <c r="A9200" s="203">
        <v>42377</v>
      </c>
      <c r="B9200" s="204" t="s">
        <v>720</v>
      </c>
      <c r="C9200" s="204" t="s">
        <v>720</v>
      </c>
      <c r="D9200" s="204" t="s">
        <v>96</v>
      </c>
      <c r="E9200" s="204" t="s">
        <v>712</v>
      </c>
      <c r="F9200" s="205">
        <v>147</v>
      </c>
      <c r="G9200" s="205">
        <v>494</v>
      </c>
      <c r="H9200">
        <f t="shared" si="157"/>
        <v>2016</v>
      </c>
    </row>
    <row r="9201" spans="1:8" x14ac:dyDescent="0.3">
      <c r="A9201" s="203">
        <v>42377</v>
      </c>
      <c r="B9201" s="204" t="s">
        <v>720</v>
      </c>
      <c r="C9201" s="204" t="s">
        <v>720</v>
      </c>
      <c r="D9201" s="204" t="s">
        <v>96</v>
      </c>
      <c r="E9201" s="204" t="s">
        <v>721</v>
      </c>
      <c r="F9201" s="205">
        <v>-44</v>
      </c>
      <c r="G9201" s="205">
        <v>391</v>
      </c>
      <c r="H9201">
        <f t="shared" si="157"/>
        <v>2016</v>
      </c>
    </row>
    <row r="9202" spans="1:8" x14ac:dyDescent="0.3">
      <c r="A9202" s="203">
        <v>42384</v>
      </c>
      <c r="B9202" s="204" t="s">
        <v>134</v>
      </c>
      <c r="C9202" s="204" t="s">
        <v>134</v>
      </c>
      <c r="D9202" s="204" t="s">
        <v>711</v>
      </c>
      <c r="E9202" s="204" t="s">
        <v>712</v>
      </c>
      <c r="F9202" s="205">
        <v>5316</v>
      </c>
      <c r="G9202" s="205">
        <v>8511</v>
      </c>
      <c r="H9202">
        <f t="shared" si="157"/>
        <v>2016</v>
      </c>
    </row>
    <row r="9203" spans="1:8" x14ac:dyDescent="0.3">
      <c r="A9203" s="203">
        <v>42384</v>
      </c>
      <c r="B9203" s="204" t="s">
        <v>509</v>
      </c>
      <c r="C9203" s="204" t="s">
        <v>713</v>
      </c>
      <c r="D9203" s="204" t="s">
        <v>96</v>
      </c>
      <c r="E9203" s="204" t="s">
        <v>712</v>
      </c>
      <c r="F9203" s="205">
        <v>3122.7000000000003</v>
      </c>
      <c r="G9203" s="205">
        <v>3413.2000000000003</v>
      </c>
      <c r="H9203">
        <f t="shared" si="157"/>
        <v>2016</v>
      </c>
    </row>
    <row r="9204" spans="1:8" x14ac:dyDescent="0.3">
      <c r="A9204" s="203">
        <v>42384</v>
      </c>
      <c r="B9204" s="204" t="s">
        <v>509</v>
      </c>
      <c r="C9204" s="204" t="s">
        <v>714</v>
      </c>
      <c r="D9204" s="204" t="s">
        <v>96</v>
      </c>
      <c r="E9204" s="204" t="s">
        <v>712</v>
      </c>
      <c r="F9204" s="205">
        <v>210</v>
      </c>
      <c r="G9204" s="205">
        <v>597</v>
      </c>
      <c r="H9204">
        <f t="shared" si="157"/>
        <v>2016</v>
      </c>
    </row>
    <row r="9205" spans="1:8" x14ac:dyDescent="0.3">
      <c r="A9205" s="203">
        <v>42384</v>
      </c>
      <c r="B9205" s="204" t="s">
        <v>509</v>
      </c>
      <c r="C9205" s="204" t="s">
        <v>715</v>
      </c>
      <c r="D9205" s="204" t="s">
        <v>96</v>
      </c>
      <c r="E9205" s="204" t="s">
        <v>712</v>
      </c>
      <c r="F9205" s="205">
        <v>0</v>
      </c>
      <c r="G9205" s="205">
        <v>3319</v>
      </c>
      <c r="H9205">
        <f t="shared" si="157"/>
        <v>2016</v>
      </c>
    </row>
    <row r="9206" spans="1:8" x14ac:dyDescent="0.3">
      <c r="A9206" s="203">
        <v>42384</v>
      </c>
      <c r="B9206" s="204" t="s">
        <v>716</v>
      </c>
      <c r="C9206" s="204" t="s">
        <v>716</v>
      </c>
      <c r="D9206" s="204" t="s">
        <v>96</v>
      </c>
      <c r="E9206" s="204" t="s">
        <v>712</v>
      </c>
      <c r="F9206" s="205">
        <v>762</v>
      </c>
      <c r="G9206" s="205">
        <v>1680</v>
      </c>
      <c r="H9206">
        <f t="shared" si="157"/>
        <v>2016</v>
      </c>
    </row>
    <row r="9207" spans="1:8" x14ac:dyDescent="0.3">
      <c r="A9207" s="203">
        <v>42384</v>
      </c>
      <c r="B9207" s="204" t="s">
        <v>717</v>
      </c>
      <c r="C9207" s="204" t="s">
        <v>718</v>
      </c>
      <c r="D9207" s="204" t="s">
        <v>96</v>
      </c>
      <c r="E9207" s="204" t="s">
        <v>712</v>
      </c>
      <c r="F9207" s="205">
        <v>658</v>
      </c>
      <c r="G9207" s="205">
        <v>2041</v>
      </c>
      <c r="H9207">
        <f t="shared" si="157"/>
        <v>2016</v>
      </c>
    </row>
    <row r="9208" spans="1:8" x14ac:dyDescent="0.3">
      <c r="A9208" s="203">
        <v>42384</v>
      </c>
      <c r="B9208" s="204" t="s">
        <v>717</v>
      </c>
      <c r="C9208" s="204" t="s">
        <v>719</v>
      </c>
      <c r="D9208" s="204" t="s">
        <v>96</v>
      </c>
      <c r="E9208" s="204" t="s">
        <v>712</v>
      </c>
      <c r="F9208" s="205">
        <v>403</v>
      </c>
      <c r="G9208" s="205">
        <v>505</v>
      </c>
      <c r="H9208">
        <f t="shared" si="157"/>
        <v>2016</v>
      </c>
    </row>
    <row r="9209" spans="1:8" x14ac:dyDescent="0.3">
      <c r="A9209" s="203">
        <v>42384</v>
      </c>
      <c r="B9209" s="204" t="s">
        <v>134</v>
      </c>
      <c r="C9209" s="204" t="s">
        <v>134</v>
      </c>
      <c r="D9209" s="204" t="s">
        <v>711</v>
      </c>
      <c r="E9209" s="204" t="s">
        <v>721</v>
      </c>
      <c r="F9209" s="205">
        <v>6367</v>
      </c>
      <c r="G9209" s="205">
        <v>5673</v>
      </c>
      <c r="H9209">
        <f t="shared" si="157"/>
        <v>2016</v>
      </c>
    </row>
    <row r="9210" spans="1:8" x14ac:dyDescent="0.3">
      <c r="A9210" s="203">
        <v>42384</v>
      </c>
      <c r="B9210" s="204" t="s">
        <v>509</v>
      </c>
      <c r="C9210" s="204" t="s">
        <v>713</v>
      </c>
      <c r="D9210" s="204" t="s">
        <v>96</v>
      </c>
      <c r="E9210" s="204" t="s">
        <v>721</v>
      </c>
      <c r="F9210" s="205">
        <v>3246.1000000000004</v>
      </c>
      <c r="G9210" s="205">
        <v>2596</v>
      </c>
      <c r="H9210">
        <f t="shared" si="157"/>
        <v>2016</v>
      </c>
    </row>
    <row r="9211" spans="1:8" x14ac:dyDescent="0.3">
      <c r="A9211" s="203">
        <v>42384</v>
      </c>
      <c r="B9211" s="204" t="s">
        <v>509</v>
      </c>
      <c r="C9211" s="204" t="s">
        <v>714</v>
      </c>
      <c r="D9211" s="204" t="s">
        <v>96</v>
      </c>
      <c r="E9211" s="204" t="s">
        <v>721</v>
      </c>
      <c r="F9211" s="205">
        <v>425</v>
      </c>
      <c r="G9211" s="205">
        <v>574</v>
      </c>
      <c r="H9211">
        <f t="shared" si="157"/>
        <v>2016</v>
      </c>
    </row>
    <row r="9212" spans="1:8" x14ac:dyDescent="0.3">
      <c r="A9212" s="203">
        <v>42384</v>
      </c>
      <c r="B9212" s="204" t="s">
        <v>509</v>
      </c>
      <c r="C9212" s="204" t="s">
        <v>715</v>
      </c>
      <c r="D9212" s="204" t="s">
        <v>96</v>
      </c>
      <c r="E9212" s="204" t="s">
        <v>721</v>
      </c>
      <c r="F9212" s="205">
        <v>0</v>
      </c>
      <c r="G9212" s="205">
        <v>2915</v>
      </c>
      <c r="H9212">
        <f t="shared" si="157"/>
        <v>2016</v>
      </c>
    </row>
    <row r="9213" spans="1:8" x14ac:dyDescent="0.3">
      <c r="A9213" s="203">
        <v>42384</v>
      </c>
      <c r="B9213" s="204" t="s">
        <v>716</v>
      </c>
      <c r="C9213" s="204" t="s">
        <v>716</v>
      </c>
      <c r="D9213" s="204" t="s">
        <v>96</v>
      </c>
      <c r="E9213" s="204" t="s">
        <v>721</v>
      </c>
      <c r="F9213" s="205">
        <v>1159</v>
      </c>
      <c r="G9213" s="205">
        <v>1367</v>
      </c>
      <c r="H9213">
        <f t="shared" si="157"/>
        <v>2016</v>
      </c>
    </row>
    <row r="9214" spans="1:8" x14ac:dyDescent="0.3">
      <c r="A9214" s="203">
        <v>42384</v>
      </c>
      <c r="B9214" s="204" t="s">
        <v>717</v>
      </c>
      <c r="C9214" s="204" t="s">
        <v>718</v>
      </c>
      <c r="D9214" s="204" t="s">
        <v>96</v>
      </c>
      <c r="E9214" s="204" t="s">
        <v>721</v>
      </c>
      <c r="F9214" s="205">
        <v>597</v>
      </c>
      <c r="G9214" s="205">
        <v>905</v>
      </c>
      <c r="H9214">
        <f t="shared" si="157"/>
        <v>2016</v>
      </c>
    </row>
    <row r="9215" spans="1:8" x14ac:dyDescent="0.3">
      <c r="A9215" s="203">
        <v>42384</v>
      </c>
      <c r="B9215" s="204" t="s">
        <v>717</v>
      </c>
      <c r="C9215" s="204" t="s">
        <v>719</v>
      </c>
      <c r="D9215" s="204" t="s">
        <v>96</v>
      </c>
      <c r="E9215" s="204" t="s">
        <v>721</v>
      </c>
      <c r="F9215" s="205">
        <v>404</v>
      </c>
      <c r="G9215" s="205">
        <v>1185</v>
      </c>
      <c r="H9215">
        <f t="shared" si="157"/>
        <v>2016</v>
      </c>
    </row>
    <row r="9216" spans="1:8" x14ac:dyDescent="0.3">
      <c r="A9216" s="203">
        <v>42384</v>
      </c>
      <c r="B9216" s="204" t="s">
        <v>720</v>
      </c>
      <c r="C9216" s="204" t="s">
        <v>720</v>
      </c>
      <c r="D9216" s="204" t="s">
        <v>96</v>
      </c>
      <c r="E9216" s="204" t="s">
        <v>712</v>
      </c>
      <c r="F9216" s="205">
        <v>345</v>
      </c>
      <c r="G9216" s="205">
        <v>748</v>
      </c>
      <c r="H9216">
        <f t="shared" si="157"/>
        <v>2016</v>
      </c>
    </row>
    <row r="9217" spans="1:8" x14ac:dyDescent="0.3">
      <c r="A9217" s="203">
        <v>42384</v>
      </c>
      <c r="B9217" s="204" t="s">
        <v>720</v>
      </c>
      <c r="C9217" s="204" t="s">
        <v>720</v>
      </c>
      <c r="D9217" s="204" t="s">
        <v>96</v>
      </c>
      <c r="E9217" s="204" t="s">
        <v>721</v>
      </c>
      <c r="F9217" s="205">
        <v>149</v>
      </c>
      <c r="G9217" s="205">
        <v>472</v>
      </c>
      <c r="H9217">
        <f t="shared" si="157"/>
        <v>2016</v>
      </c>
    </row>
    <row r="9218" spans="1:8" x14ac:dyDescent="0.3">
      <c r="A9218" s="203">
        <v>42391</v>
      </c>
      <c r="B9218" s="204" t="s">
        <v>134</v>
      </c>
      <c r="C9218" s="204" t="s">
        <v>134</v>
      </c>
      <c r="D9218" s="204" t="s">
        <v>711</v>
      </c>
      <c r="E9218" s="204" t="s">
        <v>712</v>
      </c>
      <c r="F9218" s="205">
        <v>4713</v>
      </c>
      <c r="G9218" s="205">
        <v>8296</v>
      </c>
      <c r="H9218">
        <f t="shared" si="157"/>
        <v>2016</v>
      </c>
    </row>
    <row r="9219" spans="1:8" x14ac:dyDescent="0.3">
      <c r="A9219" s="203">
        <v>42391</v>
      </c>
      <c r="B9219" s="204" t="s">
        <v>509</v>
      </c>
      <c r="C9219" s="204" t="s">
        <v>713</v>
      </c>
      <c r="D9219" s="204" t="s">
        <v>96</v>
      </c>
      <c r="E9219" s="204" t="s">
        <v>712</v>
      </c>
      <c r="F9219" s="205">
        <v>2829.3</v>
      </c>
      <c r="G9219" s="205">
        <v>3849.7000000000003</v>
      </c>
      <c r="H9219">
        <f t="shared" ref="H9219:H9282" si="158">YEAR(A9219)</f>
        <v>2016</v>
      </c>
    </row>
    <row r="9220" spans="1:8" x14ac:dyDescent="0.3">
      <c r="A9220" s="203">
        <v>42391</v>
      </c>
      <c r="B9220" s="204" t="s">
        <v>509</v>
      </c>
      <c r="C9220" s="204" t="s">
        <v>714</v>
      </c>
      <c r="D9220" s="204" t="s">
        <v>96</v>
      </c>
      <c r="E9220" s="204" t="s">
        <v>712</v>
      </c>
      <c r="F9220" s="205">
        <v>389</v>
      </c>
      <c r="G9220" s="205">
        <v>582</v>
      </c>
      <c r="H9220">
        <f t="shared" si="158"/>
        <v>2016</v>
      </c>
    </row>
    <row r="9221" spans="1:8" x14ac:dyDescent="0.3">
      <c r="A9221" s="203">
        <v>42391</v>
      </c>
      <c r="B9221" s="204" t="s">
        <v>509</v>
      </c>
      <c r="C9221" s="204" t="s">
        <v>715</v>
      </c>
      <c r="D9221" s="204" t="s">
        <v>96</v>
      </c>
      <c r="E9221" s="204" t="s">
        <v>712</v>
      </c>
      <c r="F9221" s="205">
        <v>0</v>
      </c>
      <c r="G9221" s="205">
        <v>3172</v>
      </c>
      <c r="H9221">
        <f t="shared" si="158"/>
        <v>2016</v>
      </c>
    </row>
    <row r="9222" spans="1:8" x14ac:dyDescent="0.3">
      <c r="A9222" s="203">
        <v>42391</v>
      </c>
      <c r="B9222" s="204" t="s">
        <v>716</v>
      </c>
      <c r="C9222" s="204" t="s">
        <v>716</v>
      </c>
      <c r="D9222" s="204" t="s">
        <v>96</v>
      </c>
      <c r="E9222" s="204" t="s">
        <v>712</v>
      </c>
      <c r="F9222" s="205">
        <v>697</v>
      </c>
      <c r="G9222" s="205">
        <v>1610</v>
      </c>
      <c r="H9222">
        <f t="shared" si="158"/>
        <v>2016</v>
      </c>
    </row>
    <row r="9223" spans="1:8" x14ac:dyDescent="0.3">
      <c r="A9223" s="203">
        <v>42391</v>
      </c>
      <c r="B9223" s="204" t="s">
        <v>717</v>
      </c>
      <c r="C9223" s="204" t="s">
        <v>718</v>
      </c>
      <c r="D9223" s="204" t="s">
        <v>96</v>
      </c>
      <c r="E9223" s="204" t="s">
        <v>712</v>
      </c>
      <c r="F9223" s="205">
        <v>783</v>
      </c>
      <c r="G9223" s="205">
        <v>1892</v>
      </c>
      <c r="H9223">
        <f t="shared" si="158"/>
        <v>2016</v>
      </c>
    </row>
    <row r="9224" spans="1:8" x14ac:dyDescent="0.3">
      <c r="A9224" s="203">
        <v>42391</v>
      </c>
      <c r="B9224" s="204" t="s">
        <v>717</v>
      </c>
      <c r="C9224" s="204" t="s">
        <v>719</v>
      </c>
      <c r="D9224" s="204" t="s">
        <v>96</v>
      </c>
      <c r="E9224" s="204" t="s">
        <v>712</v>
      </c>
      <c r="F9224" s="205">
        <v>93</v>
      </c>
      <c r="G9224" s="205">
        <v>426</v>
      </c>
      <c r="H9224">
        <f t="shared" si="158"/>
        <v>2016</v>
      </c>
    </row>
    <row r="9225" spans="1:8" x14ac:dyDescent="0.3">
      <c r="A9225" s="203">
        <v>42391</v>
      </c>
      <c r="B9225" s="204" t="s">
        <v>134</v>
      </c>
      <c r="C9225" s="204" t="s">
        <v>134</v>
      </c>
      <c r="D9225" s="204" t="s">
        <v>711</v>
      </c>
      <c r="E9225" s="204" t="s">
        <v>721</v>
      </c>
      <c r="F9225" s="205">
        <v>6300</v>
      </c>
      <c r="G9225" s="205">
        <v>5999</v>
      </c>
      <c r="H9225">
        <f t="shared" si="158"/>
        <v>2016</v>
      </c>
    </row>
    <row r="9226" spans="1:8" x14ac:dyDescent="0.3">
      <c r="A9226" s="203">
        <v>42391</v>
      </c>
      <c r="B9226" s="204" t="s">
        <v>509</v>
      </c>
      <c r="C9226" s="204" t="s">
        <v>713</v>
      </c>
      <c r="D9226" s="204" t="s">
        <v>96</v>
      </c>
      <c r="E9226" s="204" t="s">
        <v>721</v>
      </c>
      <c r="F9226" s="205">
        <v>3685.0000000000005</v>
      </c>
      <c r="G9226" s="205">
        <v>2764.3</v>
      </c>
      <c r="H9226">
        <f t="shared" si="158"/>
        <v>2016</v>
      </c>
    </row>
    <row r="9227" spans="1:8" x14ac:dyDescent="0.3">
      <c r="A9227" s="203">
        <v>42391</v>
      </c>
      <c r="B9227" s="204" t="s">
        <v>509</v>
      </c>
      <c r="C9227" s="204" t="s">
        <v>714</v>
      </c>
      <c r="D9227" s="204" t="s">
        <v>96</v>
      </c>
      <c r="E9227" s="204" t="s">
        <v>721</v>
      </c>
      <c r="F9227" s="205">
        <v>156</v>
      </c>
      <c r="G9227" s="205">
        <v>427</v>
      </c>
      <c r="H9227">
        <f t="shared" si="158"/>
        <v>2016</v>
      </c>
    </row>
    <row r="9228" spans="1:8" x14ac:dyDescent="0.3">
      <c r="A9228" s="203">
        <v>42391</v>
      </c>
      <c r="B9228" s="204" t="s">
        <v>509</v>
      </c>
      <c r="C9228" s="204" t="s">
        <v>715</v>
      </c>
      <c r="D9228" s="204" t="s">
        <v>96</v>
      </c>
      <c r="E9228" s="204" t="s">
        <v>721</v>
      </c>
      <c r="F9228" s="205">
        <v>0</v>
      </c>
      <c r="G9228" s="205">
        <v>3381</v>
      </c>
      <c r="H9228">
        <f t="shared" si="158"/>
        <v>2016</v>
      </c>
    </row>
    <row r="9229" spans="1:8" x14ac:dyDescent="0.3">
      <c r="A9229" s="203">
        <v>42391</v>
      </c>
      <c r="B9229" s="204" t="s">
        <v>716</v>
      </c>
      <c r="C9229" s="204" t="s">
        <v>716</v>
      </c>
      <c r="D9229" s="204" t="s">
        <v>96</v>
      </c>
      <c r="E9229" s="204" t="s">
        <v>721</v>
      </c>
      <c r="F9229" s="205">
        <v>1166</v>
      </c>
      <c r="G9229" s="205">
        <v>1395</v>
      </c>
      <c r="H9229">
        <f t="shared" si="158"/>
        <v>2016</v>
      </c>
    </row>
    <row r="9230" spans="1:8" x14ac:dyDescent="0.3">
      <c r="A9230" s="203">
        <v>42391</v>
      </c>
      <c r="B9230" s="204" t="s">
        <v>717</v>
      </c>
      <c r="C9230" s="204" t="s">
        <v>718</v>
      </c>
      <c r="D9230" s="204" t="s">
        <v>96</v>
      </c>
      <c r="E9230" s="204" t="s">
        <v>721</v>
      </c>
      <c r="F9230" s="205">
        <v>1012</v>
      </c>
      <c r="G9230" s="205">
        <v>1147</v>
      </c>
      <c r="H9230">
        <f t="shared" si="158"/>
        <v>2016</v>
      </c>
    </row>
    <row r="9231" spans="1:8" x14ac:dyDescent="0.3">
      <c r="A9231" s="203">
        <v>42391</v>
      </c>
      <c r="B9231" s="204" t="s">
        <v>717</v>
      </c>
      <c r="C9231" s="204" t="s">
        <v>719</v>
      </c>
      <c r="D9231" s="204" t="s">
        <v>96</v>
      </c>
      <c r="E9231" s="204" t="s">
        <v>721</v>
      </c>
      <c r="F9231" s="205">
        <v>46</v>
      </c>
      <c r="G9231" s="205">
        <v>1001</v>
      </c>
      <c r="H9231">
        <f t="shared" si="158"/>
        <v>2016</v>
      </c>
    </row>
    <row r="9232" spans="1:8" x14ac:dyDescent="0.3">
      <c r="A9232" s="203">
        <v>42391</v>
      </c>
      <c r="B9232" s="204" t="s">
        <v>720</v>
      </c>
      <c r="C9232" s="204" t="s">
        <v>720</v>
      </c>
      <c r="D9232" s="204" t="s">
        <v>96</v>
      </c>
      <c r="E9232" s="204" t="s">
        <v>712</v>
      </c>
      <c r="F9232" s="205">
        <v>333</v>
      </c>
      <c r="G9232" s="205">
        <v>630</v>
      </c>
      <c r="H9232">
        <f t="shared" si="158"/>
        <v>2016</v>
      </c>
    </row>
    <row r="9233" spans="1:8" x14ac:dyDescent="0.3">
      <c r="A9233" s="203">
        <v>42391</v>
      </c>
      <c r="B9233" s="204" t="s">
        <v>720</v>
      </c>
      <c r="C9233" s="204" t="s">
        <v>720</v>
      </c>
      <c r="D9233" s="204" t="s">
        <v>96</v>
      </c>
      <c r="E9233" s="204" t="s">
        <v>721</v>
      </c>
      <c r="F9233" s="205">
        <v>97</v>
      </c>
      <c r="G9233" s="205">
        <v>491</v>
      </c>
      <c r="H9233">
        <f t="shared" si="158"/>
        <v>2016</v>
      </c>
    </row>
    <row r="9234" spans="1:8" x14ac:dyDescent="0.3">
      <c r="A9234" s="203">
        <v>42398</v>
      </c>
      <c r="B9234" s="204" t="s">
        <v>134</v>
      </c>
      <c r="C9234" s="204" t="s">
        <v>134</v>
      </c>
      <c r="D9234" s="204" t="s">
        <v>711</v>
      </c>
      <c r="E9234" s="204" t="s">
        <v>712</v>
      </c>
      <c r="F9234" s="205">
        <v>4576</v>
      </c>
      <c r="G9234" s="205">
        <v>9495</v>
      </c>
      <c r="H9234">
        <f t="shared" si="158"/>
        <v>2016</v>
      </c>
    </row>
    <row r="9235" spans="1:8" x14ac:dyDescent="0.3">
      <c r="A9235" s="203">
        <v>42398</v>
      </c>
      <c r="B9235" s="204" t="s">
        <v>509</v>
      </c>
      <c r="C9235" s="204" t="s">
        <v>713</v>
      </c>
      <c r="D9235" s="204" t="s">
        <v>96</v>
      </c>
      <c r="E9235" s="204" t="s">
        <v>712</v>
      </c>
      <c r="F9235" s="205">
        <v>2771.9</v>
      </c>
      <c r="G9235" s="205">
        <v>3826.4</v>
      </c>
      <c r="H9235">
        <f t="shared" si="158"/>
        <v>2016</v>
      </c>
    </row>
    <row r="9236" spans="1:8" x14ac:dyDescent="0.3">
      <c r="A9236" s="203">
        <v>42398</v>
      </c>
      <c r="B9236" s="204" t="s">
        <v>509</v>
      </c>
      <c r="C9236" s="204" t="s">
        <v>714</v>
      </c>
      <c r="D9236" s="204" t="s">
        <v>96</v>
      </c>
      <c r="E9236" s="204" t="s">
        <v>712</v>
      </c>
      <c r="F9236" s="205">
        <v>155</v>
      </c>
      <c r="G9236" s="205">
        <v>546</v>
      </c>
      <c r="H9236">
        <f t="shared" si="158"/>
        <v>2016</v>
      </c>
    </row>
    <row r="9237" spans="1:8" x14ac:dyDescent="0.3">
      <c r="A9237" s="203">
        <v>42398</v>
      </c>
      <c r="B9237" s="204" t="s">
        <v>509</v>
      </c>
      <c r="C9237" s="204" t="s">
        <v>715</v>
      </c>
      <c r="D9237" s="204" t="s">
        <v>96</v>
      </c>
      <c r="E9237" s="204" t="s">
        <v>712</v>
      </c>
      <c r="F9237" s="205">
        <v>0</v>
      </c>
      <c r="G9237" s="205">
        <v>3406</v>
      </c>
      <c r="H9237">
        <f t="shared" si="158"/>
        <v>2016</v>
      </c>
    </row>
    <row r="9238" spans="1:8" x14ac:dyDescent="0.3">
      <c r="A9238" s="203">
        <v>42398</v>
      </c>
      <c r="B9238" s="204" t="s">
        <v>716</v>
      </c>
      <c r="C9238" s="204" t="s">
        <v>716</v>
      </c>
      <c r="D9238" s="204" t="s">
        <v>96</v>
      </c>
      <c r="E9238" s="204" t="s">
        <v>712</v>
      </c>
      <c r="F9238" s="205">
        <v>768</v>
      </c>
      <c r="G9238" s="205">
        <v>1599</v>
      </c>
      <c r="H9238">
        <f t="shared" si="158"/>
        <v>2016</v>
      </c>
    </row>
    <row r="9239" spans="1:8" x14ac:dyDescent="0.3">
      <c r="A9239" s="203">
        <v>42398</v>
      </c>
      <c r="B9239" s="204" t="s">
        <v>717</v>
      </c>
      <c r="C9239" s="204" t="s">
        <v>718</v>
      </c>
      <c r="D9239" s="204" t="s">
        <v>96</v>
      </c>
      <c r="E9239" s="204" t="s">
        <v>712</v>
      </c>
      <c r="F9239" s="205">
        <v>813</v>
      </c>
      <c r="G9239" s="205">
        <v>2150</v>
      </c>
      <c r="H9239">
        <f t="shared" si="158"/>
        <v>2016</v>
      </c>
    </row>
    <row r="9240" spans="1:8" x14ac:dyDescent="0.3">
      <c r="A9240" s="203">
        <v>42398</v>
      </c>
      <c r="B9240" s="204" t="s">
        <v>717</v>
      </c>
      <c r="C9240" s="204" t="s">
        <v>719</v>
      </c>
      <c r="D9240" s="204" t="s">
        <v>96</v>
      </c>
      <c r="E9240" s="204" t="s">
        <v>712</v>
      </c>
      <c r="F9240" s="205">
        <v>128</v>
      </c>
      <c r="G9240" s="205">
        <v>407</v>
      </c>
      <c r="H9240">
        <f t="shared" si="158"/>
        <v>2016</v>
      </c>
    </row>
    <row r="9241" spans="1:8" x14ac:dyDescent="0.3">
      <c r="A9241" s="203">
        <v>42398</v>
      </c>
      <c r="B9241" s="204" t="s">
        <v>134</v>
      </c>
      <c r="C9241" s="204" t="s">
        <v>134</v>
      </c>
      <c r="D9241" s="204" t="s">
        <v>711</v>
      </c>
      <c r="E9241" s="204" t="s">
        <v>721</v>
      </c>
      <c r="F9241" s="205">
        <v>6567</v>
      </c>
      <c r="G9241" s="205">
        <v>6712</v>
      </c>
      <c r="H9241">
        <f t="shared" si="158"/>
        <v>2016</v>
      </c>
    </row>
    <row r="9242" spans="1:8" x14ac:dyDescent="0.3">
      <c r="A9242" s="203">
        <v>42398</v>
      </c>
      <c r="B9242" s="204" t="s">
        <v>509</v>
      </c>
      <c r="C9242" s="204" t="s">
        <v>713</v>
      </c>
      <c r="D9242" s="204" t="s">
        <v>96</v>
      </c>
      <c r="E9242" s="204" t="s">
        <v>721</v>
      </c>
      <c r="F9242" s="205">
        <v>3987.5000000000005</v>
      </c>
      <c r="G9242" s="205">
        <v>2767.6000000000004</v>
      </c>
      <c r="H9242">
        <f t="shared" si="158"/>
        <v>2016</v>
      </c>
    </row>
    <row r="9243" spans="1:8" x14ac:dyDescent="0.3">
      <c r="A9243" s="203">
        <v>42398</v>
      </c>
      <c r="B9243" s="204" t="s">
        <v>509</v>
      </c>
      <c r="C9243" s="204" t="s">
        <v>714</v>
      </c>
      <c r="D9243" s="204" t="s">
        <v>96</v>
      </c>
      <c r="E9243" s="204" t="s">
        <v>721</v>
      </c>
      <c r="F9243" s="205">
        <v>299</v>
      </c>
      <c r="G9243" s="205">
        <v>475</v>
      </c>
      <c r="H9243">
        <f t="shared" si="158"/>
        <v>2016</v>
      </c>
    </row>
    <row r="9244" spans="1:8" x14ac:dyDescent="0.3">
      <c r="A9244" s="203">
        <v>42398</v>
      </c>
      <c r="B9244" s="204" t="s">
        <v>509</v>
      </c>
      <c r="C9244" s="204" t="s">
        <v>715</v>
      </c>
      <c r="D9244" s="204" t="s">
        <v>96</v>
      </c>
      <c r="E9244" s="204" t="s">
        <v>721</v>
      </c>
      <c r="F9244" s="205">
        <v>0</v>
      </c>
      <c r="G9244" s="205">
        <v>3996</v>
      </c>
      <c r="H9244">
        <f t="shared" si="158"/>
        <v>2016</v>
      </c>
    </row>
    <row r="9245" spans="1:8" x14ac:dyDescent="0.3">
      <c r="A9245" s="203">
        <v>42398</v>
      </c>
      <c r="B9245" s="204" t="s">
        <v>716</v>
      </c>
      <c r="C9245" s="204" t="s">
        <v>716</v>
      </c>
      <c r="D9245" s="204" t="s">
        <v>96</v>
      </c>
      <c r="E9245" s="204" t="s">
        <v>721</v>
      </c>
      <c r="F9245" s="205">
        <v>1146</v>
      </c>
      <c r="G9245" s="205">
        <v>1587</v>
      </c>
      <c r="H9245">
        <f t="shared" si="158"/>
        <v>2016</v>
      </c>
    </row>
    <row r="9246" spans="1:8" x14ac:dyDescent="0.3">
      <c r="A9246" s="203">
        <v>42398</v>
      </c>
      <c r="B9246" s="204" t="s">
        <v>717</v>
      </c>
      <c r="C9246" s="204" t="s">
        <v>718</v>
      </c>
      <c r="D9246" s="204" t="s">
        <v>96</v>
      </c>
      <c r="E9246" s="204" t="s">
        <v>721</v>
      </c>
      <c r="F9246" s="205">
        <v>665</v>
      </c>
      <c r="G9246" s="205">
        <v>1045</v>
      </c>
      <c r="H9246">
        <f t="shared" si="158"/>
        <v>2016</v>
      </c>
    </row>
    <row r="9247" spans="1:8" x14ac:dyDescent="0.3">
      <c r="A9247" s="203">
        <v>42398</v>
      </c>
      <c r="B9247" s="204" t="s">
        <v>717</v>
      </c>
      <c r="C9247" s="204" t="s">
        <v>719</v>
      </c>
      <c r="D9247" s="204" t="s">
        <v>96</v>
      </c>
      <c r="E9247" s="204" t="s">
        <v>721</v>
      </c>
      <c r="F9247" s="205">
        <v>510</v>
      </c>
      <c r="G9247" s="205">
        <v>1090</v>
      </c>
      <c r="H9247">
        <f t="shared" si="158"/>
        <v>2016</v>
      </c>
    </row>
    <row r="9248" spans="1:8" x14ac:dyDescent="0.3">
      <c r="A9248" s="203">
        <v>42398</v>
      </c>
      <c r="B9248" s="204" t="s">
        <v>720</v>
      </c>
      <c r="C9248" s="204" t="s">
        <v>720</v>
      </c>
      <c r="D9248" s="204" t="s">
        <v>96</v>
      </c>
      <c r="E9248" s="204" t="s">
        <v>712</v>
      </c>
      <c r="F9248" s="205">
        <v>471</v>
      </c>
      <c r="G9248" s="205">
        <v>908</v>
      </c>
      <c r="H9248">
        <f t="shared" si="158"/>
        <v>2016</v>
      </c>
    </row>
    <row r="9249" spans="1:8" x14ac:dyDescent="0.3">
      <c r="A9249" s="203">
        <v>42398</v>
      </c>
      <c r="B9249" s="204" t="s">
        <v>720</v>
      </c>
      <c r="C9249" s="204" t="s">
        <v>720</v>
      </c>
      <c r="D9249" s="204" t="s">
        <v>96</v>
      </c>
      <c r="E9249" s="204" t="s">
        <v>721</v>
      </c>
      <c r="F9249" s="205">
        <v>108</v>
      </c>
      <c r="G9249" s="205">
        <v>443</v>
      </c>
      <c r="H9249">
        <f t="shared" si="158"/>
        <v>2016</v>
      </c>
    </row>
    <row r="9250" spans="1:8" x14ac:dyDescent="0.3">
      <c r="A9250" s="203">
        <v>42405</v>
      </c>
      <c r="B9250" s="204" t="s">
        <v>134</v>
      </c>
      <c r="C9250" s="204" t="s">
        <v>134</v>
      </c>
      <c r="D9250" s="204" t="s">
        <v>711</v>
      </c>
      <c r="E9250" s="204" t="s">
        <v>712</v>
      </c>
      <c r="F9250" s="205">
        <v>4962</v>
      </c>
      <c r="G9250" s="205">
        <v>9063</v>
      </c>
      <c r="H9250">
        <f t="shared" si="158"/>
        <v>2016</v>
      </c>
    </row>
    <row r="9251" spans="1:8" x14ac:dyDescent="0.3">
      <c r="A9251" s="203">
        <v>42405</v>
      </c>
      <c r="B9251" s="204" t="s">
        <v>509</v>
      </c>
      <c r="C9251" s="204" t="s">
        <v>713</v>
      </c>
      <c r="D9251" s="204" t="s">
        <v>96</v>
      </c>
      <c r="E9251" s="204" t="s">
        <v>712</v>
      </c>
      <c r="F9251" s="205">
        <v>2806.5</v>
      </c>
      <c r="G9251" s="205">
        <v>3439.1000000000004</v>
      </c>
      <c r="H9251">
        <f t="shared" si="158"/>
        <v>2016</v>
      </c>
    </row>
    <row r="9252" spans="1:8" x14ac:dyDescent="0.3">
      <c r="A9252" s="203">
        <v>42405</v>
      </c>
      <c r="B9252" s="204" t="s">
        <v>509</v>
      </c>
      <c r="C9252" s="204" t="s">
        <v>714</v>
      </c>
      <c r="D9252" s="204" t="s">
        <v>96</v>
      </c>
      <c r="E9252" s="204" t="s">
        <v>712</v>
      </c>
      <c r="F9252" s="205">
        <v>311</v>
      </c>
      <c r="G9252" s="205">
        <v>641</v>
      </c>
      <c r="H9252">
        <f t="shared" si="158"/>
        <v>2016</v>
      </c>
    </row>
    <row r="9253" spans="1:8" x14ac:dyDescent="0.3">
      <c r="A9253" s="203">
        <v>42405</v>
      </c>
      <c r="B9253" s="204" t="s">
        <v>509</v>
      </c>
      <c r="C9253" s="204" t="s">
        <v>715</v>
      </c>
      <c r="D9253" s="204" t="s">
        <v>96</v>
      </c>
      <c r="E9253" s="204" t="s">
        <v>712</v>
      </c>
      <c r="F9253" s="205">
        <v>0</v>
      </c>
      <c r="G9253" s="205">
        <v>3094</v>
      </c>
      <c r="H9253">
        <f t="shared" si="158"/>
        <v>2016</v>
      </c>
    </row>
    <row r="9254" spans="1:8" x14ac:dyDescent="0.3">
      <c r="A9254" s="203">
        <v>42405</v>
      </c>
      <c r="B9254" s="204" t="s">
        <v>716</v>
      </c>
      <c r="C9254" s="204" t="s">
        <v>716</v>
      </c>
      <c r="D9254" s="204" t="s">
        <v>96</v>
      </c>
      <c r="E9254" s="204" t="s">
        <v>712</v>
      </c>
      <c r="F9254" s="205">
        <v>755</v>
      </c>
      <c r="G9254" s="205">
        <v>1706</v>
      </c>
      <c r="H9254">
        <f t="shared" si="158"/>
        <v>2016</v>
      </c>
    </row>
    <row r="9255" spans="1:8" x14ac:dyDescent="0.3">
      <c r="A9255" s="203">
        <v>42405</v>
      </c>
      <c r="B9255" s="204" t="s">
        <v>717</v>
      </c>
      <c r="C9255" s="204" t="s">
        <v>718</v>
      </c>
      <c r="D9255" s="204" t="s">
        <v>96</v>
      </c>
      <c r="E9255" s="204" t="s">
        <v>712</v>
      </c>
      <c r="F9255" s="205">
        <v>351</v>
      </c>
      <c r="G9255" s="205">
        <v>1759</v>
      </c>
      <c r="H9255">
        <f t="shared" si="158"/>
        <v>2016</v>
      </c>
    </row>
    <row r="9256" spans="1:8" x14ac:dyDescent="0.3">
      <c r="A9256" s="203">
        <v>42405</v>
      </c>
      <c r="B9256" s="204" t="s">
        <v>717</v>
      </c>
      <c r="C9256" s="204" t="s">
        <v>719</v>
      </c>
      <c r="D9256" s="204" t="s">
        <v>96</v>
      </c>
      <c r="E9256" s="204" t="s">
        <v>712</v>
      </c>
      <c r="F9256" s="205">
        <v>381</v>
      </c>
      <c r="G9256" s="205">
        <v>444</v>
      </c>
      <c r="H9256">
        <f t="shared" si="158"/>
        <v>2016</v>
      </c>
    </row>
    <row r="9257" spans="1:8" x14ac:dyDescent="0.3">
      <c r="A9257" s="203">
        <v>42405</v>
      </c>
      <c r="B9257" s="204" t="s">
        <v>134</v>
      </c>
      <c r="C9257" s="204" t="s">
        <v>134</v>
      </c>
      <c r="D9257" s="204" t="s">
        <v>711</v>
      </c>
      <c r="E9257" s="204" t="s">
        <v>721</v>
      </c>
      <c r="F9257" s="205">
        <v>6027</v>
      </c>
      <c r="G9257" s="205">
        <v>6727</v>
      </c>
      <c r="H9257">
        <f t="shared" si="158"/>
        <v>2016</v>
      </c>
    </row>
    <row r="9258" spans="1:8" x14ac:dyDescent="0.3">
      <c r="A9258" s="203">
        <v>42405</v>
      </c>
      <c r="B9258" s="204" t="s">
        <v>509</v>
      </c>
      <c r="C9258" s="204" t="s">
        <v>713</v>
      </c>
      <c r="D9258" s="204" t="s">
        <v>96</v>
      </c>
      <c r="E9258" s="204" t="s">
        <v>721</v>
      </c>
      <c r="F9258" s="205">
        <v>3719.1000000000004</v>
      </c>
      <c r="G9258" s="205">
        <v>2654.3</v>
      </c>
      <c r="H9258">
        <f t="shared" si="158"/>
        <v>2016</v>
      </c>
    </row>
    <row r="9259" spans="1:8" x14ac:dyDescent="0.3">
      <c r="A9259" s="203">
        <v>42405</v>
      </c>
      <c r="B9259" s="204" t="s">
        <v>509</v>
      </c>
      <c r="C9259" s="204" t="s">
        <v>714</v>
      </c>
      <c r="D9259" s="204" t="s">
        <v>96</v>
      </c>
      <c r="E9259" s="204" t="s">
        <v>721</v>
      </c>
      <c r="F9259" s="205">
        <v>331</v>
      </c>
      <c r="G9259" s="205">
        <v>502</v>
      </c>
      <c r="H9259">
        <f t="shared" si="158"/>
        <v>2016</v>
      </c>
    </row>
    <row r="9260" spans="1:8" x14ac:dyDescent="0.3">
      <c r="A9260" s="203">
        <v>42405</v>
      </c>
      <c r="B9260" s="204" t="s">
        <v>509</v>
      </c>
      <c r="C9260" s="204" t="s">
        <v>715</v>
      </c>
      <c r="D9260" s="204" t="s">
        <v>96</v>
      </c>
      <c r="E9260" s="204" t="s">
        <v>721</v>
      </c>
      <c r="F9260" s="205">
        <v>0</v>
      </c>
      <c r="G9260" s="205">
        <v>4108</v>
      </c>
      <c r="H9260">
        <f t="shared" si="158"/>
        <v>2016</v>
      </c>
    </row>
    <row r="9261" spans="1:8" x14ac:dyDescent="0.3">
      <c r="A9261" s="203">
        <v>42405</v>
      </c>
      <c r="B9261" s="204" t="s">
        <v>716</v>
      </c>
      <c r="C9261" s="204" t="s">
        <v>716</v>
      </c>
      <c r="D9261" s="204" t="s">
        <v>96</v>
      </c>
      <c r="E9261" s="204" t="s">
        <v>721</v>
      </c>
      <c r="F9261" s="205">
        <v>1277</v>
      </c>
      <c r="G9261" s="205">
        <v>1733</v>
      </c>
      <c r="H9261">
        <f t="shared" si="158"/>
        <v>2016</v>
      </c>
    </row>
    <row r="9262" spans="1:8" x14ac:dyDescent="0.3">
      <c r="A9262" s="203">
        <v>42405</v>
      </c>
      <c r="B9262" s="204" t="s">
        <v>717</v>
      </c>
      <c r="C9262" s="204" t="s">
        <v>718</v>
      </c>
      <c r="D9262" s="204" t="s">
        <v>96</v>
      </c>
      <c r="E9262" s="204" t="s">
        <v>721</v>
      </c>
      <c r="F9262" s="205">
        <v>886</v>
      </c>
      <c r="G9262" s="205">
        <v>938</v>
      </c>
      <c r="H9262">
        <f t="shared" si="158"/>
        <v>2016</v>
      </c>
    </row>
    <row r="9263" spans="1:8" x14ac:dyDescent="0.3">
      <c r="A9263" s="203">
        <v>42405</v>
      </c>
      <c r="B9263" s="204" t="s">
        <v>717</v>
      </c>
      <c r="C9263" s="204" t="s">
        <v>719</v>
      </c>
      <c r="D9263" s="204" t="s">
        <v>96</v>
      </c>
      <c r="E9263" s="204" t="s">
        <v>721</v>
      </c>
      <c r="F9263" s="205">
        <v>475</v>
      </c>
      <c r="G9263" s="205">
        <v>1182</v>
      </c>
      <c r="H9263">
        <f t="shared" si="158"/>
        <v>2016</v>
      </c>
    </row>
    <row r="9264" spans="1:8" x14ac:dyDescent="0.3">
      <c r="A9264" s="203">
        <v>42405</v>
      </c>
      <c r="B9264" s="204" t="s">
        <v>720</v>
      </c>
      <c r="C9264" s="204" t="s">
        <v>720</v>
      </c>
      <c r="D9264" s="204" t="s">
        <v>96</v>
      </c>
      <c r="E9264" s="204" t="s">
        <v>712</v>
      </c>
      <c r="F9264" s="205">
        <v>259</v>
      </c>
      <c r="G9264" s="205">
        <v>978</v>
      </c>
      <c r="H9264">
        <f t="shared" si="158"/>
        <v>2016</v>
      </c>
    </row>
    <row r="9265" spans="1:8" x14ac:dyDescent="0.3">
      <c r="A9265" s="203">
        <v>42405</v>
      </c>
      <c r="B9265" s="204" t="s">
        <v>720</v>
      </c>
      <c r="C9265" s="204" t="s">
        <v>720</v>
      </c>
      <c r="D9265" s="204" t="s">
        <v>96</v>
      </c>
      <c r="E9265" s="204" t="s">
        <v>721</v>
      </c>
      <c r="F9265" s="205">
        <v>1</v>
      </c>
      <c r="G9265" s="205">
        <v>464</v>
      </c>
      <c r="H9265">
        <f t="shared" si="158"/>
        <v>2016</v>
      </c>
    </row>
    <row r="9266" spans="1:8" x14ac:dyDescent="0.3">
      <c r="A9266" s="203">
        <v>42412</v>
      </c>
      <c r="B9266" s="204" t="s">
        <v>134</v>
      </c>
      <c r="C9266" s="204" t="s">
        <v>134</v>
      </c>
      <c r="D9266" s="204" t="s">
        <v>711</v>
      </c>
      <c r="E9266" s="204" t="s">
        <v>712</v>
      </c>
      <c r="F9266" s="205">
        <v>5202</v>
      </c>
      <c r="G9266" s="205">
        <v>9063</v>
      </c>
      <c r="H9266">
        <f t="shared" si="158"/>
        <v>2016</v>
      </c>
    </row>
    <row r="9267" spans="1:8" x14ac:dyDescent="0.3">
      <c r="A9267" s="203">
        <v>42412</v>
      </c>
      <c r="B9267" s="204" t="s">
        <v>509</v>
      </c>
      <c r="C9267" s="204" t="s">
        <v>713</v>
      </c>
      <c r="D9267" s="204" t="s">
        <v>96</v>
      </c>
      <c r="E9267" s="204" t="s">
        <v>712</v>
      </c>
      <c r="F9267" s="205">
        <v>2868.6000000000004</v>
      </c>
      <c r="G9267" s="205">
        <v>3502.9</v>
      </c>
      <c r="H9267">
        <f t="shared" si="158"/>
        <v>2016</v>
      </c>
    </row>
    <row r="9268" spans="1:8" x14ac:dyDescent="0.3">
      <c r="A9268" s="203">
        <v>42412</v>
      </c>
      <c r="B9268" s="204" t="s">
        <v>509</v>
      </c>
      <c r="C9268" s="204" t="s">
        <v>714</v>
      </c>
      <c r="D9268" s="204" t="s">
        <v>96</v>
      </c>
      <c r="E9268" s="204" t="s">
        <v>712</v>
      </c>
      <c r="F9268" s="205">
        <v>288</v>
      </c>
      <c r="G9268" s="205">
        <v>421</v>
      </c>
      <c r="H9268">
        <f t="shared" si="158"/>
        <v>2016</v>
      </c>
    </row>
    <row r="9269" spans="1:8" x14ac:dyDescent="0.3">
      <c r="A9269" s="203">
        <v>42412</v>
      </c>
      <c r="B9269" s="204" t="s">
        <v>509</v>
      </c>
      <c r="C9269" s="204" t="s">
        <v>715</v>
      </c>
      <c r="D9269" s="204" t="s">
        <v>96</v>
      </c>
      <c r="E9269" s="204" t="s">
        <v>712</v>
      </c>
      <c r="F9269" s="205">
        <v>0</v>
      </c>
      <c r="G9269" s="205">
        <v>2989</v>
      </c>
      <c r="H9269">
        <f t="shared" si="158"/>
        <v>2016</v>
      </c>
    </row>
    <row r="9270" spans="1:8" x14ac:dyDescent="0.3">
      <c r="A9270" s="203">
        <v>42412</v>
      </c>
      <c r="B9270" s="204" t="s">
        <v>716</v>
      </c>
      <c r="C9270" s="204" t="s">
        <v>716</v>
      </c>
      <c r="D9270" s="204" t="s">
        <v>96</v>
      </c>
      <c r="E9270" s="204" t="s">
        <v>712</v>
      </c>
      <c r="F9270" s="205">
        <v>705</v>
      </c>
      <c r="G9270" s="205">
        <v>1320</v>
      </c>
      <c r="H9270">
        <f t="shared" si="158"/>
        <v>2016</v>
      </c>
    </row>
    <row r="9271" spans="1:8" x14ac:dyDescent="0.3">
      <c r="A9271" s="203">
        <v>42412</v>
      </c>
      <c r="B9271" s="204" t="s">
        <v>717</v>
      </c>
      <c r="C9271" s="204" t="s">
        <v>718</v>
      </c>
      <c r="D9271" s="204" t="s">
        <v>96</v>
      </c>
      <c r="E9271" s="204" t="s">
        <v>712</v>
      </c>
      <c r="F9271" s="205">
        <v>879</v>
      </c>
      <c r="G9271" s="205">
        <v>1789</v>
      </c>
      <c r="H9271">
        <f t="shared" si="158"/>
        <v>2016</v>
      </c>
    </row>
    <row r="9272" spans="1:8" x14ac:dyDescent="0.3">
      <c r="A9272" s="203">
        <v>42412</v>
      </c>
      <c r="B9272" s="204" t="s">
        <v>717</v>
      </c>
      <c r="C9272" s="204" t="s">
        <v>719</v>
      </c>
      <c r="D9272" s="204" t="s">
        <v>96</v>
      </c>
      <c r="E9272" s="204" t="s">
        <v>712</v>
      </c>
      <c r="F9272" s="205">
        <v>301</v>
      </c>
      <c r="G9272" s="205">
        <v>440</v>
      </c>
      <c r="H9272">
        <f t="shared" si="158"/>
        <v>2016</v>
      </c>
    </row>
    <row r="9273" spans="1:8" x14ac:dyDescent="0.3">
      <c r="A9273" s="203">
        <v>42412</v>
      </c>
      <c r="B9273" s="204" t="s">
        <v>134</v>
      </c>
      <c r="C9273" s="204" t="s">
        <v>134</v>
      </c>
      <c r="D9273" s="204" t="s">
        <v>711</v>
      </c>
      <c r="E9273" s="204" t="s">
        <v>721</v>
      </c>
      <c r="F9273" s="205">
        <v>5586</v>
      </c>
      <c r="G9273" s="205">
        <v>6307</v>
      </c>
      <c r="H9273">
        <f t="shared" si="158"/>
        <v>2016</v>
      </c>
    </row>
    <row r="9274" spans="1:8" x14ac:dyDescent="0.3">
      <c r="A9274" s="203">
        <v>42412</v>
      </c>
      <c r="B9274" s="204" t="s">
        <v>509</v>
      </c>
      <c r="C9274" s="204" t="s">
        <v>713</v>
      </c>
      <c r="D9274" s="204" t="s">
        <v>96</v>
      </c>
      <c r="E9274" s="204" t="s">
        <v>721</v>
      </c>
      <c r="F9274" s="205">
        <v>3798.3</v>
      </c>
      <c r="G9274" s="205">
        <v>2846.8</v>
      </c>
      <c r="H9274">
        <f t="shared" si="158"/>
        <v>2016</v>
      </c>
    </row>
    <row r="9275" spans="1:8" x14ac:dyDescent="0.3">
      <c r="A9275" s="203">
        <v>42412</v>
      </c>
      <c r="B9275" s="204" t="s">
        <v>509</v>
      </c>
      <c r="C9275" s="204" t="s">
        <v>714</v>
      </c>
      <c r="D9275" s="204" t="s">
        <v>96</v>
      </c>
      <c r="E9275" s="204" t="s">
        <v>721</v>
      </c>
      <c r="F9275" s="205">
        <v>263</v>
      </c>
      <c r="G9275" s="205">
        <v>391</v>
      </c>
      <c r="H9275">
        <f t="shared" si="158"/>
        <v>2016</v>
      </c>
    </row>
    <row r="9276" spans="1:8" x14ac:dyDescent="0.3">
      <c r="A9276" s="203">
        <v>42412</v>
      </c>
      <c r="B9276" s="204" t="s">
        <v>509</v>
      </c>
      <c r="C9276" s="204" t="s">
        <v>715</v>
      </c>
      <c r="D9276" s="204" t="s">
        <v>96</v>
      </c>
      <c r="E9276" s="204" t="s">
        <v>721</v>
      </c>
      <c r="F9276" s="205">
        <v>0</v>
      </c>
      <c r="G9276" s="205">
        <v>4432</v>
      </c>
      <c r="H9276">
        <f t="shared" si="158"/>
        <v>2016</v>
      </c>
    </row>
    <row r="9277" spans="1:8" x14ac:dyDescent="0.3">
      <c r="A9277" s="203">
        <v>42412</v>
      </c>
      <c r="B9277" s="204" t="s">
        <v>716</v>
      </c>
      <c r="C9277" s="204" t="s">
        <v>716</v>
      </c>
      <c r="D9277" s="204" t="s">
        <v>96</v>
      </c>
      <c r="E9277" s="204" t="s">
        <v>721</v>
      </c>
      <c r="F9277" s="205">
        <v>1207</v>
      </c>
      <c r="G9277" s="205">
        <v>1700</v>
      </c>
      <c r="H9277">
        <f t="shared" si="158"/>
        <v>2016</v>
      </c>
    </row>
    <row r="9278" spans="1:8" x14ac:dyDescent="0.3">
      <c r="A9278" s="203">
        <v>42412</v>
      </c>
      <c r="B9278" s="204" t="s">
        <v>717</v>
      </c>
      <c r="C9278" s="204" t="s">
        <v>718</v>
      </c>
      <c r="D9278" s="204" t="s">
        <v>96</v>
      </c>
      <c r="E9278" s="204" t="s">
        <v>721</v>
      </c>
      <c r="F9278" s="205">
        <v>980</v>
      </c>
      <c r="G9278" s="205">
        <v>903</v>
      </c>
      <c r="H9278">
        <f t="shared" si="158"/>
        <v>2016</v>
      </c>
    </row>
    <row r="9279" spans="1:8" x14ac:dyDescent="0.3">
      <c r="A9279" s="203">
        <v>42412</v>
      </c>
      <c r="B9279" s="204" t="s">
        <v>717</v>
      </c>
      <c r="C9279" s="204" t="s">
        <v>719</v>
      </c>
      <c r="D9279" s="204" t="s">
        <v>96</v>
      </c>
      <c r="E9279" s="204" t="s">
        <v>721</v>
      </c>
      <c r="F9279" s="205">
        <v>303</v>
      </c>
      <c r="G9279" s="205">
        <v>1083</v>
      </c>
      <c r="H9279">
        <f t="shared" si="158"/>
        <v>2016</v>
      </c>
    </row>
    <row r="9280" spans="1:8" x14ac:dyDescent="0.3">
      <c r="A9280" s="203">
        <v>42412</v>
      </c>
      <c r="B9280" s="204" t="s">
        <v>720</v>
      </c>
      <c r="C9280" s="204" t="s">
        <v>720</v>
      </c>
      <c r="D9280" s="204" t="s">
        <v>96</v>
      </c>
      <c r="E9280" s="204" t="s">
        <v>712</v>
      </c>
      <c r="F9280" s="205">
        <v>210</v>
      </c>
      <c r="G9280" s="205">
        <v>1110</v>
      </c>
      <c r="H9280">
        <f t="shared" si="158"/>
        <v>2016</v>
      </c>
    </row>
    <row r="9281" spans="1:8" x14ac:dyDescent="0.3">
      <c r="A9281" s="203">
        <v>42412</v>
      </c>
      <c r="B9281" s="204" t="s">
        <v>720</v>
      </c>
      <c r="C9281" s="204" t="s">
        <v>720</v>
      </c>
      <c r="D9281" s="204" t="s">
        <v>96</v>
      </c>
      <c r="E9281" s="204" t="s">
        <v>721</v>
      </c>
      <c r="F9281" s="205">
        <v>337</v>
      </c>
      <c r="G9281" s="205">
        <v>659</v>
      </c>
      <c r="H9281">
        <f t="shared" si="158"/>
        <v>2016</v>
      </c>
    </row>
    <row r="9282" spans="1:8" x14ac:dyDescent="0.3">
      <c r="A9282" s="203">
        <v>42419</v>
      </c>
      <c r="B9282" s="204" t="s">
        <v>134</v>
      </c>
      <c r="C9282" s="204" t="s">
        <v>134</v>
      </c>
      <c r="D9282" s="204" t="s">
        <v>711</v>
      </c>
      <c r="E9282" s="204" t="s">
        <v>712</v>
      </c>
      <c r="F9282" s="205">
        <v>5360</v>
      </c>
      <c r="G9282" s="205">
        <v>8106</v>
      </c>
      <c r="H9282">
        <f t="shared" si="158"/>
        <v>2016</v>
      </c>
    </row>
    <row r="9283" spans="1:8" x14ac:dyDescent="0.3">
      <c r="A9283" s="203">
        <v>42419</v>
      </c>
      <c r="B9283" s="204" t="s">
        <v>509</v>
      </c>
      <c r="C9283" s="204" t="s">
        <v>713</v>
      </c>
      <c r="D9283" s="204" t="s">
        <v>96</v>
      </c>
      <c r="E9283" s="204" t="s">
        <v>712</v>
      </c>
      <c r="F9283" s="205">
        <v>2960.2000000000003</v>
      </c>
      <c r="G9283" s="205">
        <v>3288.6000000000004</v>
      </c>
      <c r="H9283">
        <f t="shared" ref="H9283:H9346" si="159">YEAR(A9283)</f>
        <v>2016</v>
      </c>
    </row>
    <row r="9284" spans="1:8" x14ac:dyDescent="0.3">
      <c r="A9284" s="203">
        <v>42419</v>
      </c>
      <c r="B9284" s="204" t="s">
        <v>509</v>
      </c>
      <c r="C9284" s="204" t="s">
        <v>714</v>
      </c>
      <c r="D9284" s="204" t="s">
        <v>96</v>
      </c>
      <c r="E9284" s="204" t="s">
        <v>712</v>
      </c>
      <c r="F9284" s="205">
        <v>390</v>
      </c>
      <c r="G9284" s="205">
        <v>427</v>
      </c>
      <c r="H9284">
        <f t="shared" si="159"/>
        <v>2016</v>
      </c>
    </row>
    <row r="9285" spans="1:8" x14ac:dyDescent="0.3">
      <c r="A9285" s="203">
        <v>42419</v>
      </c>
      <c r="B9285" s="204" t="s">
        <v>509</v>
      </c>
      <c r="C9285" s="204" t="s">
        <v>715</v>
      </c>
      <c r="D9285" s="204" t="s">
        <v>96</v>
      </c>
      <c r="E9285" s="204" t="s">
        <v>712</v>
      </c>
      <c r="F9285" s="205">
        <v>0</v>
      </c>
      <c r="G9285" s="205">
        <v>2881</v>
      </c>
      <c r="H9285">
        <f t="shared" si="159"/>
        <v>2016</v>
      </c>
    </row>
    <row r="9286" spans="1:8" x14ac:dyDescent="0.3">
      <c r="A9286" s="203">
        <v>42419</v>
      </c>
      <c r="B9286" s="204" t="s">
        <v>716</v>
      </c>
      <c r="C9286" s="204" t="s">
        <v>716</v>
      </c>
      <c r="D9286" s="204" t="s">
        <v>96</v>
      </c>
      <c r="E9286" s="204" t="s">
        <v>712</v>
      </c>
      <c r="F9286" s="205">
        <v>818</v>
      </c>
      <c r="G9286" s="205">
        <v>1383</v>
      </c>
      <c r="H9286">
        <f t="shared" si="159"/>
        <v>2016</v>
      </c>
    </row>
    <row r="9287" spans="1:8" x14ac:dyDescent="0.3">
      <c r="A9287" s="203">
        <v>42419</v>
      </c>
      <c r="B9287" s="204" t="s">
        <v>717</v>
      </c>
      <c r="C9287" s="204" t="s">
        <v>718</v>
      </c>
      <c r="D9287" s="204" t="s">
        <v>96</v>
      </c>
      <c r="E9287" s="204" t="s">
        <v>712</v>
      </c>
      <c r="F9287" s="205">
        <v>1062</v>
      </c>
      <c r="G9287" s="205">
        <v>1717</v>
      </c>
      <c r="H9287">
        <f t="shared" si="159"/>
        <v>2016</v>
      </c>
    </row>
    <row r="9288" spans="1:8" x14ac:dyDescent="0.3">
      <c r="A9288" s="203">
        <v>42419</v>
      </c>
      <c r="B9288" s="204" t="s">
        <v>717</v>
      </c>
      <c r="C9288" s="204" t="s">
        <v>719</v>
      </c>
      <c r="D9288" s="204" t="s">
        <v>96</v>
      </c>
      <c r="E9288" s="204" t="s">
        <v>712</v>
      </c>
      <c r="F9288" s="205">
        <v>42</v>
      </c>
      <c r="G9288" s="205">
        <v>453</v>
      </c>
      <c r="H9288">
        <f t="shared" si="159"/>
        <v>2016</v>
      </c>
    </row>
    <row r="9289" spans="1:8" x14ac:dyDescent="0.3">
      <c r="A9289" s="203">
        <v>42419</v>
      </c>
      <c r="B9289" s="204" t="s">
        <v>134</v>
      </c>
      <c r="C9289" s="204" t="s">
        <v>134</v>
      </c>
      <c r="D9289" s="204" t="s">
        <v>711</v>
      </c>
      <c r="E9289" s="204" t="s">
        <v>721</v>
      </c>
      <c r="F9289" s="205">
        <v>6023</v>
      </c>
      <c r="G9289" s="205">
        <v>5908</v>
      </c>
      <c r="H9289">
        <f t="shared" si="159"/>
        <v>2016</v>
      </c>
    </row>
    <row r="9290" spans="1:8" x14ac:dyDescent="0.3">
      <c r="A9290" s="203">
        <v>42419</v>
      </c>
      <c r="B9290" s="204" t="s">
        <v>509</v>
      </c>
      <c r="C9290" s="204" t="s">
        <v>713</v>
      </c>
      <c r="D9290" s="204" t="s">
        <v>96</v>
      </c>
      <c r="E9290" s="204" t="s">
        <v>721</v>
      </c>
      <c r="F9290" s="205">
        <v>4048.0000000000005</v>
      </c>
      <c r="G9290" s="205">
        <v>2758.8</v>
      </c>
      <c r="H9290">
        <f t="shared" si="159"/>
        <v>2016</v>
      </c>
    </row>
    <row r="9291" spans="1:8" x14ac:dyDescent="0.3">
      <c r="A9291" s="203">
        <v>42419</v>
      </c>
      <c r="B9291" s="204" t="s">
        <v>509</v>
      </c>
      <c r="C9291" s="204" t="s">
        <v>714</v>
      </c>
      <c r="D9291" s="204" t="s">
        <v>96</v>
      </c>
      <c r="E9291" s="204" t="s">
        <v>721</v>
      </c>
      <c r="F9291" s="205">
        <v>464</v>
      </c>
      <c r="G9291" s="205">
        <v>492</v>
      </c>
      <c r="H9291">
        <f t="shared" si="159"/>
        <v>2016</v>
      </c>
    </row>
    <row r="9292" spans="1:8" x14ac:dyDescent="0.3">
      <c r="A9292" s="203">
        <v>42419</v>
      </c>
      <c r="B9292" s="204" t="s">
        <v>509</v>
      </c>
      <c r="C9292" s="204" t="s">
        <v>715</v>
      </c>
      <c r="D9292" s="204" t="s">
        <v>96</v>
      </c>
      <c r="E9292" s="204" t="s">
        <v>721</v>
      </c>
      <c r="F9292" s="205">
        <v>0</v>
      </c>
      <c r="G9292" s="205">
        <v>4247</v>
      </c>
      <c r="H9292">
        <f t="shared" si="159"/>
        <v>2016</v>
      </c>
    </row>
    <row r="9293" spans="1:8" x14ac:dyDescent="0.3">
      <c r="A9293" s="203">
        <v>42419</v>
      </c>
      <c r="B9293" s="204" t="s">
        <v>716</v>
      </c>
      <c r="C9293" s="204" t="s">
        <v>716</v>
      </c>
      <c r="D9293" s="204" t="s">
        <v>96</v>
      </c>
      <c r="E9293" s="204" t="s">
        <v>721</v>
      </c>
      <c r="F9293" s="205">
        <v>1191</v>
      </c>
      <c r="G9293" s="205">
        <v>1696</v>
      </c>
      <c r="H9293">
        <f t="shared" si="159"/>
        <v>2016</v>
      </c>
    </row>
    <row r="9294" spans="1:8" x14ac:dyDescent="0.3">
      <c r="A9294" s="203">
        <v>42419</v>
      </c>
      <c r="B9294" s="204" t="s">
        <v>717</v>
      </c>
      <c r="C9294" s="204" t="s">
        <v>718</v>
      </c>
      <c r="D9294" s="204" t="s">
        <v>96</v>
      </c>
      <c r="E9294" s="204" t="s">
        <v>721</v>
      </c>
      <c r="F9294" s="205">
        <v>757</v>
      </c>
      <c r="G9294" s="205">
        <v>903</v>
      </c>
      <c r="H9294">
        <f t="shared" si="159"/>
        <v>2016</v>
      </c>
    </row>
    <row r="9295" spans="1:8" x14ac:dyDescent="0.3">
      <c r="A9295" s="203">
        <v>42419</v>
      </c>
      <c r="B9295" s="204" t="s">
        <v>717</v>
      </c>
      <c r="C9295" s="204" t="s">
        <v>719</v>
      </c>
      <c r="D9295" s="204" t="s">
        <v>96</v>
      </c>
      <c r="E9295" s="204" t="s">
        <v>721</v>
      </c>
      <c r="F9295" s="205">
        <v>421</v>
      </c>
      <c r="G9295" s="205">
        <v>1076</v>
      </c>
      <c r="H9295">
        <f t="shared" si="159"/>
        <v>2016</v>
      </c>
    </row>
    <row r="9296" spans="1:8" x14ac:dyDescent="0.3">
      <c r="A9296" s="203">
        <v>42419</v>
      </c>
      <c r="B9296" s="204" t="s">
        <v>720</v>
      </c>
      <c r="C9296" s="204" t="s">
        <v>720</v>
      </c>
      <c r="D9296" s="204" t="s">
        <v>96</v>
      </c>
      <c r="E9296" s="204" t="s">
        <v>712</v>
      </c>
      <c r="F9296" s="205">
        <v>253</v>
      </c>
      <c r="G9296" s="205">
        <v>834</v>
      </c>
      <c r="H9296">
        <f t="shared" si="159"/>
        <v>2016</v>
      </c>
    </row>
    <row r="9297" spans="1:8" x14ac:dyDescent="0.3">
      <c r="A9297" s="203">
        <v>42419</v>
      </c>
      <c r="B9297" s="204" t="s">
        <v>720</v>
      </c>
      <c r="C9297" s="204" t="s">
        <v>720</v>
      </c>
      <c r="D9297" s="204" t="s">
        <v>96</v>
      </c>
      <c r="E9297" s="204" t="s">
        <v>721</v>
      </c>
      <c r="F9297" s="205">
        <v>57</v>
      </c>
      <c r="G9297" s="205">
        <v>626</v>
      </c>
      <c r="H9297">
        <f t="shared" si="159"/>
        <v>2016</v>
      </c>
    </row>
    <row r="9298" spans="1:8" x14ac:dyDescent="0.3">
      <c r="A9298" s="203">
        <v>42426</v>
      </c>
      <c r="B9298" s="204" t="s">
        <v>134</v>
      </c>
      <c r="C9298" s="204" t="s">
        <v>134</v>
      </c>
      <c r="D9298" s="204" t="s">
        <v>711</v>
      </c>
      <c r="E9298" s="204" t="s">
        <v>712</v>
      </c>
      <c r="F9298" s="205">
        <v>5339</v>
      </c>
      <c r="G9298" s="205">
        <v>8945</v>
      </c>
      <c r="H9298">
        <f t="shared" si="159"/>
        <v>2016</v>
      </c>
    </row>
    <row r="9299" spans="1:8" x14ac:dyDescent="0.3">
      <c r="A9299" s="203">
        <v>42426</v>
      </c>
      <c r="B9299" s="204" t="s">
        <v>509</v>
      </c>
      <c r="C9299" s="204" t="s">
        <v>713</v>
      </c>
      <c r="D9299" s="204" t="s">
        <v>96</v>
      </c>
      <c r="E9299" s="204" t="s">
        <v>712</v>
      </c>
      <c r="F9299" s="205">
        <v>2384.8000000000002</v>
      </c>
      <c r="G9299" s="205">
        <v>3068.7000000000003</v>
      </c>
      <c r="H9299">
        <f t="shared" si="159"/>
        <v>2016</v>
      </c>
    </row>
    <row r="9300" spans="1:8" x14ac:dyDescent="0.3">
      <c r="A9300" s="203">
        <v>42426</v>
      </c>
      <c r="B9300" s="204" t="s">
        <v>509</v>
      </c>
      <c r="C9300" s="204" t="s">
        <v>714</v>
      </c>
      <c r="D9300" s="204" t="s">
        <v>96</v>
      </c>
      <c r="E9300" s="204" t="s">
        <v>712</v>
      </c>
      <c r="F9300" s="205">
        <v>462</v>
      </c>
      <c r="G9300" s="205">
        <v>493</v>
      </c>
      <c r="H9300">
        <f t="shared" si="159"/>
        <v>2016</v>
      </c>
    </row>
    <row r="9301" spans="1:8" x14ac:dyDescent="0.3">
      <c r="A9301" s="203">
        <v>42426</v>
      </c>
      <c r="B9301" s="204" t="s">
        <v>509</v>
      </c>
      <c r="C9301" s="204" t="s">
        <v>715</v>
      </c>
      <c r="D9301" s="204" t="s">
        <v>96</v>
      </c>
      <c r="E9301" s="204" t="s">
        <v>712</v>
      </c>
      <c r="F9301" s="205">
        <v>0</v>
      </c>
      <c r="G9301" s="205">
        <v>3014</v>
      </c>
      <c r="H9301">
        <f t="shared" si="159"/>
        <v>2016</v>
      </c>
    </row>
    <row r="9302" spans="1:8" x14ac:dyDescent="0.3">
      <c r="A9302" s="203">
        <v>42426</v>
      </c>
      <c r="B9302" s="204" t="s">
        <v>716</v>
      </c>
      <c r="C9302" s="204" t="s">
        <v>716</v>
      </c>
      <c r="D9302" s="204" t="s">
        <v>96</v>
      </c>
      <c r="E9302" s="204" t="s">
        <v>712</v>
      </c>
      <c r="F9302" s="205">
        <v>829</v>
      </c>
      <c r="G9302" s="205">
        <v>1371</v>
      </c>
      <c r="H9302">
        <f t="shared" si="159"/>
        <v>2016</v>
      </c>
    </row>
    <row r="9303" spans="1:8" x14ac:dyDescent="0.3">
      <c r="A9303" s="203">
        <v>42426</v>
      </c>
      <c r="B9303" s="204" t="s">
        <v>717</v>
      </c>
      <c r="C9303" s="204" t="s">
        <v>718</v>
      </c>
      <c r="D9303" s="204" t="s">
        <v>96</v>
      </c>
      <c r="E9303" s="204" t="s">
        <v>712</v>
      </c>
      <c r="F9303" s="205">
        <v>1037</v>
      </c>
      <c r="G9303" s="205">
        <v>1736</v>
      </c>
      <c r="H9303">
        <f t="shared" si="159"/>
        <v>2016</v>
      </c>
    </row>
    <row r="9304" spans="1:8" x14ac:dyDescent="0.3">
      <c r="A9304" s="203">
        <v>42426</v>
      </c>
      <c r="B9304" s="204" t="s">
        <v>717</v>
      </c>
      <c r="C9304" s="204" t="s">
        <v>719</v>
      </c>
      <c r="D9304" s="204" t="s">
        <v>96</v>
      </c>
      <c r="E9304" s="204" t="s">
        <v>712</v>
      </c>
      <c r="F9304" s="205">
        <v>298</v>
      </c>
      <c r="G9304" s="205">
        <v>485</v>
      </c>
      <c r="H9304">
        <f t="shared" si="159"/>
        <v>2016</v>
      </c>
    </row>
    <row r="9305" spans="1:8" x14ac:dyDescent="0.3">
      <c r="A9305" s="203">
        <v>42426</v>
      </c>
      <c r="B9305" s="204" t="s">
        <v>134</v>
      </c>
      <c r="C9305" s="204" t="s">
        <v>134</v>
      </c>
      <c r="D9305" s="204" t="s">
        <v>711</v>
      </c>
      <c r="E9305" s="204" t="s">
        <v>721</v>
      </c>
      <c r="F9305" s="205">
        <v>5832</v>
      </c>
      <c r="G9305" s="205">
        <v>6685</v>
      </c>
      <c r="H9305">
        <f t="shared" si="159"/>
        <v>2016</v>
      </c>
    </row>
    <row r="9306" spans="1:8" x14ac:dyDescent="0.3">
      <c r="A9306" s="203">
        <v>42426</v>
      </c>
      <c r="B9306" s="204" t="s">
        <v>509</v>
      </c>
      <c r="C9306" s="204" t="s">
        <v>713</v>
      </c>
      <c r="D9306" s="204" t="s">
        <v>96</v>
      </c>
      <c r="E9306" s="204" t="s">
        <v>721</v>
      </c>
      <c r="F9306" s="205">
        <v>3570.6000000000004</v>
      </c>
      <c r="G9306" s="205">
        <v>2570.7000000000003</v>
      </c>
      <c r="H9306">
        <f t="shared" si="159"/>
        <v>2016</v>
      </c>
    </row>
    <row r="9307" spans="1:8" x14ac:dyDescent="0.3">
      <c r="A9307" s="203">
        <v>42426</v>
      </c>
      <c r="B9307" s="204" t="s">
        <v>509</v>
      </c>
      <c r="C9307" s="204" t="s">
        <v>714</v>
      </c>
      <c r="D9307" s="204" t="s">
        <v>96</v>
      </c>
      <c r="E9307" s="204" t="s">
        <v>721</v>
      </c>
      <c r="F9307" s="205">
        <v>352</v>
      </c>
      <c r="G9307" s="205">
        <v>498</v>
      </c>
      <c r="H9307">
        <f t="shared" si="159"/>
        <v>2016</v>
      </c>
    </row>
    <row r="9308" spans="1:8" x14ac:dyDescent="0.3">
      <c r="A9308" s="203">
        <v>42426</v>
      </c>
      <c r="B9308" s="204" t="s">
        <v>509</v>
      </c>
      <c r="C9308" s="204" t="s">
        <v>715</v>
      </c>
      <c r="D9308" s="204" t="s">
        <v>96</v>
      </c>
      <c r="E9308" s="204" t="s">
        <v>721</v>
      </c>
      <c r="F9308" s="205">
        <v>0</v>
      </c>
      <c r="G9308" s="205">
        <v>4044</v>
      </c>
      <c r="H9308">
        <f t="shared" si="159"/>
        <v>2016</v>
      </c>
    </row>
    <row r="9309" spans="1:8" x14ac:dyDescent="0.3">
      <c r="A9309" s="203">
        <v>42426</v>
      </c>
      <c r="B9309" s="204" t="s">
        <v>716</v>
      </c>
      <c r="C9309" s="204" t="s">
        <v>716</v>
      </c>
      <c r="D9309" s="204" t="s">
        <v>96</v>
      </c>
      <c r="E9309" s="204" t="s">
        <v>721</v>
      </c>
      <c r="F9309" s="205">
        <v>1331</v>
      </c>
      <c r="G9309" s="205">
        <v>1708</v>
      </c>
      <c r="H9309">
        <f t="shared" si="159"/>
        <v>2016</v>
      </c>
    </row>
    <row r="9310" spans="1:8" x14ac:dyDescent="0.3">
      <c r="A9310" s="203">
        <v>42426</v>
      </c>
      <c r="B9310" s="204" t="s">
        <v>717</v>
      </c>
      <c r="C9310" s="204" t="s">
        <v>718</v>
      </c>
      <c r="D9310" s="204" t="s">
        <v>96</v>
      </c>
      <c r="E9310" s="204" t="s">
        <v>721</v>
      </c>
      <c r="F9310" s="205">
        <v>755</v>
      </c>
      <c r="G9310" s="205">
        <v>960</v>
      </c>
      <c r="H9310">
        <f t="shared" si="159"/>
        <v>2016</v>
      </c>
    </row>
    <row r="9311" spans="1:8" x14ac:dyDescent="0.3">
      <c r="A9311" s="203">
        <v>42426</v>
      </c>
      <c r="B9311" s="204" t="s">
        <v>717</v>
      </c>
      <c r="C9311" s="204" t="s">
        <v>719</v>
      </c>
      <c r="D9311" s="204" t="s">
        <v>96</v>
      </c>
      <c r="E9311" s="204" t="s">
        <v>721</v>
      </c>
      <c r="F9311" s="205">
        <v>575</v>
      </c>
      <c r="G9311" s="205">
        <v>1304</v>
      </c>
      <c r="H9311">
        <f t="shared" si="159"/>
        <v>2016</v>
      </c>
    </row>
    <row r="9312" spans="1:8" x14ac:dyDescent="0.3">
      <c r="A9312" s="203">
        <v>42426</v>
      </c>
      <c r="B9312" s="204" t="s">
        <v>720</v>
      </c>
      <c r="C9312" s="204" t="s">
        <v>720</v>
      </c>
      <c r="D9312" s="204" t="s">
        <v>96</v>
      </c>
      <c r="E9312" s="204" t="s">
        <v>712</v>
      </c>
      <c r="F9312" s="205">
        <v>381</v>
      </c>
      <c r="G9312" s="205">
        <v>1083</v>
      </c>
      <c r="H9312">
        <f t="shared" si="159"/>
        <v>2016</v>
      </c>
    </row>
    <row r="9313" spans="1:8" x14ac:dyDescent="0.3">
      <c r="A9313" s="203">
        <v>42426</v>
      </c>
      <c r="B9313" s="204" t="s">
        <v>720</v>
      </c>
      <c r="C9313" s="204" t="s">
        <v>720</v>
      </c>
      <c r="D9313" s="204" t="s">
        <v>96</v>
      </c>
      <c r="E9313" s="204" t="s">
        <v>721</v>
      </c>
      <c r="F9313" s="205">
        <v>160</v>
      </c>
      <c r="G9313" s="205">
        <v>623</v>
      </c>
      <c r="H9313">
        <f t="shared" si="159"/>
        <v>2016</v>
      </c>
    </row>
    <row r="9314" spans="1:8" x14ac:dyDescent="0.3">
      <c r="A9314" s="203">
        <v>42433</v>
      </c>
      <c r="B9314" s="204" t="s">
        <v>134</v>
      </c>
      <c r="C9314" s="204" t="s">
        <v>134</v>
      </c>
      <c r="D9314" s="204" t="s">
        <v>711</v>
      </c>
      <c r="E9314" s="204" t="s">
        <v>712</v>
      </c>
      <c r="F9314" s="205">
        <v>5187</v>
      </c>
      <c r="G9314" s="205">
        <v>9602</v>
      </c>
      <c r="H9314">
        <f t="shared" si="159"/>
        <v>2016</v>
      </c>
    </row>
    <row r="9315" spans="1:8" x14ac:dyDescent="0.3">
      <c r="A9315" s="203">
        <v>42433</v>
      </c>
      <c r="B9315" s="204" t="s">
        <v>509</v>
      </c>
      <c r="C9315" s="204" t="s">
        <v>713</v>
      </c>
      <c r="D9315" s="204" t="s">
        <v>96</v>
      </c>
      <c r="E9315" s="204" t="s">
        <v>712</v>
      </c>
      <c r="F9315" s="205">
        <v>2619.9</v>
      </c>
      <c r="G9315" s="205">
        <v>2981.3</v>
      </c>
      <c r="H9315">
        <f t="shared" si="159"/>
        <v>2016</v>
      </c>
    </row>
    <row r="9316" spans="1:8" x14ac:dyDescent="0.3">
      <c r="A9316" s="203">
        <v>42433</v>
      </c>
      <c r="B9316" s="204" t="s">
        <v>509</v>
      </c>
      <c r="C9316" s="204" t="s">
        <v>714</v>
      </c>
      <c r="D9316" s="204" t="s">
        <v>96</v>
      </c>
      <c r="E9316" s="204" t="s">
        <v>712</v>
      </c>
      <c r="F9316" s="205">
        <v>283</v>
      </c>
      <c r="G9316" s="205">
        <v>368</v>
      </c>
      <c r="H9316">
        <f t="shared" si="159"/>
        <v>2016</v>
      </c>
    </row>
    <row r="9317" spans="1:8" x14ac:dyDescent="0.3">
      <c r="A9317" s="203">
        <v>42433</v>
      </c>
      <c r="B9317" s="204" t="s">
        <v>509</v>
      </c>
      <c r="C9317" s="204" t="s">
        <v>715</v>
      </c>
      <c r="D9317" s="204" t="s">
        <v>96</v>
      </c>
      <c r="E9317" s="204" t="s">
        <v>712</v>
      </c>
      <c r="F9317" s="205">
        <v>0</v>
      </c>
      <c r="G9317" s="205">
        <v>3197</v>
      </c>
      <c r="H9317">
        <f t="shared" si="159"/>
        <v>2016</v>
      </c>
    </row>
    <row r="9318" spans="1:8" x14ac:dyDescent="0.3">
      <c r="A9318" s="203">
        <v>42433</v>
      </c>
      <c r="B9318" s="204" t="s">
        <v>716</v>
      </c>
      <c r="C9318" s="204" t="s">
        <v>716</v>
      </c>
      <c r="D9318" s="204" t="s">
        <v>96</v>
      </c>
      <c r="E9318" s="204" t="s">
        <v>712</v>
      </c>
      <c r="F9318" s="205">
        <v>765</v>
      </c>
      <c r="G9318" s="205">
        <v>1452</v>
      </c>
      <c r="H9318">
        <f t="shared" si="159"/>
        <v>2016</v>
      </c>
    </row>
    <row r="9319" spans="1:8" x14ac:dyDescent="0.3">
      <c r="A9319" s="203">
        <v>42433</v>
      </c>
      <c r="B9319" s="204" t="s">
        <v>717</v>
      </c>
      <c r="C9319" s="204" t="s">
        <v>718</v>
      </c>
      <c r="D9319" s="204" t="s">
        <v>96</v>
      </c>
      <c r="E9319" s="204" t="s">
        <v>712</v>
      </c>
      <c r="F9319" s="205">
        <v>1068</v>
      </c>
      <c r="G9319" s="205">
        <v>1959</v>
      </c>
      <c r="H9319">
        <f t="shared" si="159"/>
        <v>2016</v>
      </c>
    </row>
    <row r="9320" spans="1:8" x14ac:dyDescent="0.3">
      <c r="A9320" s="203">
        <v>42433</v>
      </c>
      <c r="B9320" s="204" t="s">
        <v>717</v>
      </c>
      <c r="C9320" s="204" t="s">
        <v>719</v>
      </c>
      <c r="D9320" s="204" t="s">
        <v>96</v>
      </c>
      <c r="E9320" s="204" t="s">
        <v>712</v>
      </c>
      <c r="F9320" s="205">
        <v>405</v>
      </c>
      <c r="G9320" s="205">
        <v>474</v>
      </c>
      <c r="H9320">
        <f t="shared" si="159"/>
        <v>2016</v>
      </c>
    </row>
    <row r="9321" spans="1:8" x14ac:dyDescent="0.3">
      <c r="A9321" s="203">
        <v>42433</v>
      </c>
      <c r="B9321" s="204" t="s">
        <v>134</v>
      </c>
      <c r="C9321" s="204" t="s">
        <v>134</v>
      </c>
      <c r="D9321" s="204" t="s">
        <v>711</v>
      </c>
      <c r="E9321" s="204" t="s">
        <v>721</v>
      </c>
      <c r="F9321" s="205">
        <v>5834</v>
      </c>
      <c r="G9321" s="205">
        <v>6373</v>
      </c>
      <c r="H9321">
        <f t="shared" si="159"/>
        <v>2016</v>
      </c>
    </row>
    <row r="9322" spans="1:8" x14ac:dyDescent="0.3">
      <c r="A9322" s="203">
        <v>42433</v>
      </c>
      <c r="B9322" s="204" t="s">
        <v>509</v>
      </c>
      <c r="C9322" s="204" t="s">
        <v>713</v>
      </c>
      <c r="D9322" s="204" t="s">
        <v>96</v>
      </c>
      <c r="E9322" s="204" t="s">
        <v>721</v>
      </c>
      <c r="F9322" s="205">
        <v>4004.0000000000005</v>
      </c>
      <c r="G9322" s="205">
        <v>2620.2000000000003</v>
      </c>
      <c r="H9322">
        <f t="shared" si="159"/>
        <v>2016</v>
      </c>
    </row>
    <row r="9323" spans="1:8" x14ac:dyDescent="0.3">
      <c r="A9323" s="203">
        <v>42433</v>
      </c>
      <c r="B9323" s="204" t="s">
        <v>509</v>
      </c>
      <c r="C9323" s="204" t="s">
        <v>714</v>
      </c>
      <c r="D9323" s="204" t="s">
        <v>96</v>
      </c>
      <c r="E9323" s="204" t="s">
        <v>721</v>
      </c>
      <c r="F9323" s="205">
        <v>334</v>
      </c>
      <c r="G9323" s="205">
        <v>555</v>
      </c>
      <c r="H9323">
        <f t="shared" si="159"/>
        <v>2016</v>
      </c>
    </row>
    <row r="9324" spans="1:8" x14ac:dyDescent="0.3">
      <c r="A9324" s="203">
        <v>42433</v>
      </c>
      <c r="B9324" s="204" t="s">
        <v>509</v>
      </c>
      <c r="C9324" s="204" t="s">
        <v>715</v>
      </c>
      <c r="D9324" s="204" t="s">
        <v>96</v>
      </c>
      <c r="E9324" s="204" t="s">
        <v>721</v>
      </c>
      <c r="F9324" s="205">
        <v>0</v>
      </c>
      <c r="G9324" s="205">
        <v>3560</v>
      </c>
      <c r="H9324">
        <f t="shared" si="159"/>
        <v>2016</v>
      </c>
    </row>
    <row r="9325" spans="1:8" x14ac:dyDescent="0.3">
      <c r="A9325" s="203">
        <v>42433</v>
      </c>
      <c r="B9325" s="204" t="s">
        <v>716</v>
      </c>
      <c r="C9325" s="204" t="s">
        <v>716</v>
      </c>
      <c r="D9325" s="204" t="s">
        <v>96</v>
      </c>
      <c r="E9325" s="204" t="s">
        <v>721</v>
      </c>
      <c r="F9325" s="205">
        <v>1151</v>
      </c>
      <c r="G9325" s="205">
        <v>1610</v>
      </c>
      <c r="H9325">
        <f t="shared" si="159"/>
        <v>2016</v>
      </c>
    </row>
    <row r="9326" spans="1:8" x14ac:dyDescent="0.3">
      <c r="A9326" s="203">
        <v>42433</v>
      </c>
      <c r="B9326" s="204" t="s">
        <v>717</v>
      </c>
      <c r="C9326" s="204" t="s">
        <v>718</v>
      </c>
      <c r="D9326" s="204" t="s">
        <v>96</v>
      </c>
      <c r="E9326" s="204" t="s">
        <v>721</v>
      </c>
      <c r="F9326" s="205">
        <v>795</v>
      </c>
      <c r="G9326" s="205">
        <v>995</v>
      </c>
      <c r="H9326">
        <f t="shared" si="159"/>
        <v>2016</v>
      </c>
    </row>
    <row r="9327" spans="1:8" x14ac:dyDescent="0.3">
      <c r="A9327" s="203">
        <v>42433</v>
      </c>
      <c r="B9327" s="204" t="s">
        <v>717</v>
      </c>
      <c r="C9327" s="204" t="s">
        <v>719</v>
      </c>
      <c r="D9327" s="204" t="s">
        <v>96</v>
      </c>
      <c r="E9327" s="204" t="s">
        <v>721</v>
      </c>
      <c r="F9327" s="205">
        <v>483</v>
      </c>
      <c r="G9327" s="205">
        <v>1160</v>
      </c>
      <c r="H9327">
        <f t="shared" si="159"/>
        <v>2016</v>
      </c>
    </row>
    <row r="9328" spans="1:8" x14ac:dyDescent="0.3">
      <c r="A9328" s="203">
        <v>42433</v>
      </c>
      <c r="B9328" s="204" t="s">
        <v>720</v>
      </c>
      <c r="C9328" s="204" t="s">
        <v>720</v>
      </c>
      <c r="D9328" s="204" t="s">
        <v>96</v>
      </c>
      <c r="E9328" s="204" t="s">
        <v>712</v>
      </c>
      <c r="F9328" s="205">
        <v>289</v>
      </c>
      <c r="G9328" s="205">
        <v>926</v>
      </c>
      <c r="H9328">
        <f t="shared" si="159"/>
        <v>2016</v>
      </c>
    </row>
    <row r="9329" spans="1:8" x14ac:dyDescent="0.3">
      <c r="A9329" s="203">
        <v>42433</v>
      </c>
      <c r="B9329" s="204" t="s">
        <v>720</v>
      </c>
      <c r="C9329" s="204" t="s">
        <v>720</v>
      </c>
      <c r="D9329" s="204" t="s">
        <v>96</v>
      </c>
      <c r="E9329" s="204" t="s">
        <v>721</v>
      </c>
      <c r="F9329" s="205">
        <v>171</v>
      </c>
      <c r="G9329" s="205">
        <v>762</v>
      </c>
      <c r="H9329">
        <f t="shared" si="159"/>
        <v>2016</v>
      </c>
    </row>
    <row r="9330" spans="1:8" x14ac:dyDescent="0.3">
      <c r="A9330" s="203">
        <v>42440</v>
      </c>
      <c r="B9330" s="204" t="s">
        <v>134</v>
      </c>
      <c r="C9330" s="204" t="s">
        <v>134</v>
      </c>
      <c r="D9330" s="204" t="s">
        <v>711</v>
      </c>
      <c r="E9330" s="204" t="s">
        <v>712</v>
      </c>
      <c r="F9330" s="205">
        <v>5094</v>
      </c>
      <c r="G9330" s="205">
        <v>10344</v>
      </c>
      <c r="H9330">
        <f t="shared" si="159"/>
        <v>2016</v>
      </c>
    </row>
    <row r="9331" spans="1:8" x14ac:dyDescent="0.3">
      <c r="A9331" s="203">
        <v>42440</v>
      </c>
      <c r="B9331" s="204" t="s">
        <v>509</v>
      </c>
      <c r="C9331" s="204" t="s">
        <v>713</v>
      </c>
      <c r="D9331" s="204" t="s">
        <v>96</v>
      </c>
      <c r="E9331" s="204" t="s">
        <v>712</v>
      </c>
      <c r="F9331" s="205">
        <v>2924.3</v>
      </c>
      <c r="G9331" s="205">
        <v>3331.4</v>
      </c>
      <c r="H9331">
        <f t="shared" si="159"/>
        <v>2016</v>
      </c>
    </row>
    <row r="9332" spans="1:8" x14ac:dyDescent="0.3">
      <c r="A9332" s="203">
        <v>42440</v>
      </c>
      <c r="B9332" s="204" t="s">
        <v>509</v>
      </c>
      <c r="C9332" s="204" t="s">
        <v>714</v>
      </c>
      <c r="D9332" s="204" t="s">
        <v>96</v>
      </c>
      <c r="E9332" s="204" t="s">
        <v>712</v>
      </c>
      <c r="F9332" s="205">
        <v>401</v>
      </c>
      <c r="G9332" s="205">
        <v>595</v>
      </c>
      <c r="H9332">
        <f t="shared" si="159"/>
        <v>2016</v>
      </c>
    </row>
    <row r="9333" spans="1:8" x14ac:dyDescent="0.3">
      <c r="A9333" s="203">
        <v>42440</v>
      </c>
      <c r="B9333" s="204" t="s">
        <v>509</v>
      </c>
      <c r="C9333" s="204" t="s">
        <v>715</v>
      </c>
      <c r="D9333" s="204" t="s">
        <v>96</v>
      </c>
      <c r="E9333" s="204" t="s">
        <v>712</v>
      </c>
      <c r="F9333" s="205">
        <v>0</v>
      </c>
      <c r="G9333" s="205">
        <v>2816</v>
      </c>
      <c r="H9333">
        <f t="shared" si="159"/>
        <v>2016</v>
      </c>
    </row>
    <row r="9334" spans="1:8" x14ac:dyDescent="0.3">
      <c r="A9334" s="203">
        <v>42440</v>
      </c>
      <c r="B9334" s="204" t="s">
        <v>716</v>
      </c>
      <c r="C9334" s="204" t="s">
        <v>716</v>
      </c>
      <c r="D9334" s="204" t="s">
        <v>96</v>
      </c>
      <c r="E9334" s="204" t="s">
        <v>712</v>
      </c>
      <c r="F9334" s="205">
        <v>717</v>
      </c>
      <c r="G9334" s="205">
        <v>1548</v>
      </c>
      <c r="H9334">
        <f t="shared" si="159"/>
        <v>2016</v>
      </c>
    </row>
    <row r="9335" spans="1:8" x14ac:dyDescent="0.3">
      <c r="A9335" s="203">
        <v>42440</v>
      </c>
      <c r="B9335" s="204" t="s">
        <v>717</v>
      </c>
      <c r="C9335" s="204" t="s">
        <v>718</v>
      </c>
      <c r="D9335" s="204" t="s">
        <v>96</v>
      </c>
      <c r="E9335" s="204" t="s">
        <v>712</v>
      </c>
      <c r="F9335" s="205">
        <v>822</v>
      </c>
      <c r="G9335" s="205">
        <v>1701</v>
      </c>
      <c r="H9335">
        <f t="shared" si="159"/>
        <v>2016</v>
      </c>
    </row>
    <row r="9336" spans="1:8" x14ac:dyDescent="0.3">
      <c r="A9336" s="203">
        <v>42440</v>
      </c>
      <c r="B9336" s="204" t="s">
        <v>717</v>
      </c>
      <c r="C9336" s="204" t="s">
        <v>719</v>
      </c>
      <c r="D9336" s="204" t="s">
        <v>96</v>
      </c>
      <c r="E9336" s="204" t="s">
        <v>712</v>
      </c>
      <c r="F9336" s="205">
        <v>642</v>
      </c>
      <c r="G9336" s="205">
        <v>604</v>
      </c>
      <c r="H9336">
        <f t="shared" si="159"/>
        <v>2016</v>
      </c>
    </row>
    <row r="9337" spans="1:8" x14ac:dyDescent="0.3">
      <c r="A9337" s="203">
        <v>42440</v>
      </c>
      <c r="B9337" s="204" t="s">
        <v>134</v>
      </c>
      <c r="C9337" s="204" t="s">
        <v>134</v>
      </c>
      <c r="D9337" s="204" t="s">
        <v>711</v>
      </c>
      <c r="E9337" s="204" t="s">
        <v>721</v>
      </c>
      <c r="F9337" s="205">
        <v>5879</v>
      </c>
      <c r="G9337" s="205">
        <v>6463</v>
      </c>
      <c r="H9337">
        <f t="shared" si="159"/>
        <v>2016</v>
      </c>
    </row>
    <row r="9338" spans="1:8" x14ac:dyDescent="0.3">
      <c r="A9338" s="203">
        <v>42440</v>
      </c>
      <c r="B9338" s="204" t="s">
        <v>509</v>
      </c>
      <c r="C9338" s="204" t="s">
        <v>713</v>
      </c>
      <c r="D9338" s="204" t="s">
        <v>96</v>
      </c>
      <c r="E9338" s="204" t="s">
        <v>721</v>
      </c>
      <c r="F9338" s="205">
        <v>2938.1000000000004</v>
      </c>
      <c r="G9338" s="205">
        <v>2583.9</v>
      </c>
      <c r="H9338">
        <f t="shared" si="159"/>
        <v>2016</v>
      </c>
    </row>
    <row r="9339" spans="1:8" x14ac:dyDescent="0.3">
      <c r="A9339" s="203">
        <v>42440</v>
      </c>
      <c r="B9339" s="204" t="s">
        <v>509</v>
      </c>
      <c r="C9339" s="204" t="s">
        <v>714</v>
      </c>
      <c r="D9339" s="204" t="s">
        <v>96</v>
      </c>
      <c r="E9339" s="204" t="s">
        <v>721</v>
      </c>
      <c r="F9339" s="205">
        <v>1311</v>
      </c>
      <c r="G9339" s="205">
        <v>542</v>
      </c>
      <c r="H9339">
        <f t="shared" si="159"/>
        <v>2016</v>
      </c>
    </row>
    <row r="9340" spans="1:8" x14ac:dyDescent="0.3">
      <c r="A9340" s="203">
        <v>42440</v>
      </c>
      <c r="B9340" s="204" t="s">
        <v>509</v>
      </c>
      <c r="C9340" s="204" t="s">
        <v>715</v>
      </c>
      <c r="D9340" s="204" t="s">
        <v>96</v>
      </c>
      <c r="E9340" s="204" t="s">
        <v>721</v>
      </c>
      <c r="F9340" s="205">
        <v>0</v>
      </c>
      <c r="G9340" s="205">
        <v>3005</v>
      </c>
      <c r="H9340">
        <f t="shared" si="159"/>
        <v>2016</v>
      </c>
    </row>
    <row r="9341" spans="1:8" x14ac:dyDescent="0.3">
      <c r="A9341" s="203">
        <v>42440</v>
      </c>
      <c r="B9341" s="204" t="s">
        <v>716</v>
      </c>
      <c r="C9341" s="204" t="s">
        <v>716</v>
      </c>
      <c r="D9341" s="204" t="s">
        <v>96</v>
      </c>
      <c r="E9341" s="204" t="s">
        <v>721</v>
      </c>
      <c r="F9341" s="205">
        <v>1188</v>
      </c>
      <c r="G9341" s="205">
        <v>1799</v>
      </c>
      <c r="H9341">
        <f t="shared" si="159"/>
        <v>2016</v>
      </c>
    </row>
    <row r="9342" spans="1:8" x14ac:dyDescent="0.3">
      <c r="A9342" s="203">
        <v>42440</v>
      </c>
      <c r="B9342" s="204" t="s">
        <v>717</v>
      </c>
      <c r="C9342" s="204" t="s">
        <v>718</v>
      </c>
      <c r="D9342" s="204" t="s">
        <v>96</v>
      </c>
      <c r="E9342" s="204" t="s">
        <v>721</v>
      </c>
      <c r="F9342" s="205">
        <v>719</v>
      </c>
      <c r="G9342" s="205">
        <v>885</v>
      </c>
      <c r="H9342">
        <f t="shared" si="159"/>
        <v>2016</v>
      </c>
    </row>
    <row r="9343" spans="1:8" x14ac:dyDescent="0.3">
      <c r="A9343" s="203">
        <v>42440</v>
      </c>
      <c r="B9343" s="204" t="s">
        <v>717</v>
      </c>
      <c r="C9343" s="204" t="s">
        <v>719</v>
      </c>
      <c r="D9343" s="204" t="s">
        <v>96</v>
      </c>
      <c r="E9343" s="204" t="s">
        <v>721</v>
      </c>
      <c r="F9343" s="205">
        <v>553</v>
      </c>
      <c r="G9343" s="205">
        <v>1197</v>
      </c>
      <c r="H9343">
        <f t="shared" si="159"/>
        <v>2016</v>
      </c>
    </row>
    <row r="9344" spans="1:8" x14ac:dyDescent="0.3">
      <c r="A9344" s="203">
        <v>42440</v>
      </c>
      <c r="B9344" s="204" t="s">
        <v>720</v>
      </c>
      <c r="C9344" s="204" t="s">
        <v>720</v>
      </c>
      <c r="D9344" s="204" t="s">
        <v>96</v>
      </c>
      <c r="E9344" s="204" t="s">
        <v>712</v>
      </c>
      <c r="F9344" s="205">
        <v>228</v>
      </c>
      <c r="G9344" s="205">
        <v>765</v>
      </c>
      <c r="H9344">
        <f t="shared" si="159"/>
        <v>2016</v>
      </c>
    </row>
    <row r="9345" spans="1:8" x14ac:dyDescent="0.3">
      <c r="A9345" s="203">
        <v>42440</v>
      </c>
      <c r="B9345" s="204" t="s">
        <v>720</v>
      </c>
      <c r="C9345" s="204" t="s">
        <v>720</v>
      </c>
      <c r="D9345" s="204" t="s">
        <v>96</v>
      </c>
      <c r="E9345" s="204" t="s">
        <v>721</v>
      </c>
      <c r="F9345" s="205">
        <v>360</v>
      </c>
      <c r="G9345" s="205">
        <v>782</v>
      </c>
      <c r="H9345">
        <f t="shared" si="159"/>
        <v>2016</v>
      </c>
    </row>
    <row r="9346" spans="1:8" x14ac:dyDescent="0.3">
      <c r="A9346" s="203">
        <v>42447</v>
      </c>
      <c r="B9346" s="204" t="s">
        <v>134</v>
      </c>
      <c r="C9346" s="204" t="s">
        <v>134</v>
      </c>
      <c r="D9346" s="204" t="s">
        <v>711</v>
      </c>
      <c r="E9346" s="204" t="s">
        <v>712</v>
      </c>
      <c r="F9346" s="205">
        <v>5472</v>
      </c>
      <c r="G9346" s="205">
        <v>9436</v>
      </c>
      <c r="H9346">
        <f t="shared" si="159"/>
        <v>2016</v>
      </c>
    </row>
    <row r="9347" spans="1:8" x14ac:dyDescent="0.3">
      <c r="A9347" s="203">
        <v>42447</v>
      </c>
      <c r="B9347" s="204" t="s">
        <v>509</v>
      </c>
      <c r="C9347" s="204" t="s">
        <v>713</v>
      </c>
      <c r="D9347" s="204" t="s">
        <v>96</v>
      </c>
      <c r="E9347" s="204" t="s">
        <v>712</v>
      </c>
      <c r="F9347" s="205">
        <v>2258</v>
      </c>
      <c r="G9347" s="205">
        <v>2725.2000000000003</v>
      </c>
      <c r="H9347">
        <f t="shared" ref="H9347:H9410" si="160">YEAR(A9347)</f>
        <v>2016</v>
      </c>
    </row>
    <row r="9348" spans="1:8" x14ac:dyDescent="0.3">
      <c r="A9348" s="203">
        <v>42447</v>
      </c>
      <c r="B9348" s="204" t="s">
        <v>509</v>
      </c>
      <c r="C9348" s="204" t="s">
        <v>714</v>
      </c>
      <c r="D9348" s="204" t="s">
        <v>96</v>
      </c>
      <c r="E9348" s="204" t="s">
        <v>712</v>
      </c>
      <c r="F9348" s="205">
        <v>615</v>
      </c>
      <c r="G9348" s="205">
        <v>462</v>
      </c>
      <c r="H9348">
        <f t="shared" si="160"/>
        <v>2016</v>
      </c>
    </row>
    <row r="9349" spans="1:8" x14ac:dyDescent="0.3">
      <c r="A9349" s="203">
        <v>42447</v>
      </c>
      <c r="B9349" s="204" t="s">
        <v>509</v>
      </c>
      <c r="C9349" s="204" t="s">
        <v>715</v>
      </c>
      <c r="D9349" s="204" t="s">
        <v>96</v>
      </c>
      <c r="E9349" s="204" t="s">
        <v>712</v>
      </c>
      <c r="F9349" s="205">
        <v>0</v>
      </c>
      <c r="G9349" s="205">
        <v>2635</v>
      </c>
      <c r="H9349">
        <f t="shared" si="160"/>
        <v>2016</v>
      </c>
    </row>
    <row r="9350" spans="1:8" x14ac:dyDescent="0.3">
      <c r="A9350" s="203">
        <v>42447</v>
      </c>
      <c r="B9350" s="204" t="s">
        <v>716</v>
      </c>
      <c r="C9350" s="204" t="s">
        <v>716</v>
      </c>
      <c r="D9350" s="204" t="s">
        <v>96</v>
      </c>
      <c r="E9350" s="204" t="s">
        <v>712</v>
      </c>
      <c r="F9350" s="205">
        <v>689</v>
      </c>
      <c r="G9350" s="205">
        <v>1512</v>
      </c>
      <c r="H9350">
        <f t="shared" si="160"/>
        <v>2016</v>
      </c>
    </row>
    <row r="9351" spans="1:8" x14ac:dyDescent="0.3">
      <c r="A9351" s="203">
        <v>42447</v>
      </c>
      <c r="B9351" s="204" t="s">
        <v>717</v>
      </c>
      <c r="C9351" s="204" t="s">
        <v>718</v>
      </c>
      <c r="D9351" s="204" t="s">
        <v>96</v>
      </c>
      <c r="E9351" s="204" t="s">
        <v>712</v>
      </c>
      <c r="F9351" s="205">
        <v>1218</v>
      </c>
      <c r="G9351" s="205">
        <v>2047</v>
      </c>
      <c r="H9351">
        <f t="shared" si="160"/>
        <v>2016</v>
      </c>
    </row>
    <row r="9352" spans="1:8" x14ac:dyDescent="0.3">
      <c r="A9352" s="203">
        <v>42447</v>
      </c>
      <c r="B9352" s="204" t="s">
        <v>717</v>
      </c>
      <c r="C9352" s="204" t="s">
        <v>719</v>
      </c>
      <c r="D9352" s="204" t="s">
        <v>96</v>
      </c>
      <c r="E9352" s="204" t="s">
        <v>712</v>
      </c>
      <c r="F9352" s="205">
        <v>173</v>
      </c>
      <c r="G9352" s="205">
        <v>625</v>
      </c>
      <c r="H9352">
        <f t="shared" si="160"/>
        <v>2016</v>
      </c>
    </row>
    <row r="9353" spans="1:8" x14ac:dyDescent="0.3">
      <c r="A9353" s="203">
        <v>42447</v>
      </c>
      <c r="B9353" s="204" t="s">
        <v>134</v>
      </c>
      <c r="C9353" s="204" t="s">
        <v>134</v>
      </c>
      <c r="D9353" s="204" t="s">
        <v>711</v>
      </c>
      <c r="E9353" s="204" t="s">
        <v>721</v>
      </c>
      <c r="F9353" s="205">
        <v>5945</v>
      </c>
      <c r="G9353" s="205">
        <v>5653</v>
      </c>
      <c r="H9353">
        <f t="shared" si="160"/>
        <v>2016</v>
      </c>
    </row>
    <row r="9354" spans="1:8" x14ac:dyDescent="0.3">
      <c r="A9354" s="203">
        <v>42447</v>
      </c>
      <c r="B9354" s="204" t="s">
        <v>509</v>
      </c>
      <c r="C9354" s="204" t="s">
        <v>713</v>
      </c>
      <c r="D9354" s="204" t="s">
        <v>96</v>
      </c>
      <c r="E9354" s="204" t="s">
        <v>721</v>
      </c>
      <c r="F9354" s="205">
        <v>3855.5000000000005</v>
      </c>
      <c r="G9354" s="205">
        <v>2846.8</v>
      </c>
      <c r="H9354">
        <f t="shared" si="160"/>
        <v>2016</v>
      </c>
    </row>
    <row r="9355" spans="1:8" x14ac:dyDescent="0.3">
      <c r="A9355" s="203">
        <v>42447</v>
      </c>
      <c r="B9355" s="204" t="s">
        <v>509</v>
      </c>
      <c r="C9355" s="204" t="s">
        <v>714</v>
      </c>
      <c r="D9355" s="204" t="s">
        <v>96</v>
      </c>
      <c r="E9355" s="204" t="s">
        <v>721</v>
      </c>
      <c r="F9355" s="205">
        <v>186</v>
      </c>
      <c r="G9355" s="205">
        <v>331</v>
      </c>
      <c r="H9355">
        <f t="shared" si="160"/>
        <v>2016</v>
      </c>
    </row>
    <row r="9356" spans="1:8" x14ac:dyDescent="0.3">
      <c r="A9356" s="203">
        <v>42447</v>
      </c>
      <c r="B9356" s="204" t="s">
        <v>509</v>
      </c>
      <c r="C9356" s="204" t="s">
        <v>715</v>
      </c>
      <c r="D9356" s="204" t="s">
        <v>96</v>
      </c>
      <c r="E9356" s="204" t="s">
        <v>721</v>
      </c>
      <c r="F9356" s="205">
        <v>0</v>
      </c>
      <c r="G9356" s="205">
        <v>2900</v>
      </c>
      <c r="H9356">
        <f t="shared" si="160"/>
        <v>2016</v>
      </c>
    </row>
    <row r="9357" spans="1:8" x14ac:dyDescent="0.3">
      <c r="A9357" s="203">
        <v>42447</v>
      </c>
      <c r="B9357" s="204" t="s">
        <v>716</v>
      </c>
      <c r="C9357" s="204" t="s">
        <v>716</v>
      </c>
      <c r="D9357" s="204" t="s">
        <v>96</v>
      </c>
      <c r="E9357" s="204" t="s">
        <v>721</v>
      </c>
      <c r="F9357" s="205">
        <v>1162</v>
      </c>
      <c r="G9357" s="205">
        <v>1679</v>
      </c>
      <c r="H9357">
        <f t="shared" si="160"/>
        <v>2016</v>
      </c>
    </row>
    <row r="9358" spans="1:8" x14ac:dyDescent="0.3">
      <c r="A9358" s="203">
        <v>42447</v>
      </c>
      <c r="B9358" s="204" t="s">
        <v>717</v>
      </c>
      <c r="C9358" s="204" t="s">
        <v>718</v>
      </c>
      <c r="D9358" s="204" t="s">
        <v>96</v>
      </c>
      <c r="E9358" s="204" t="s">
        <v>721</v>
      </c>
      <c r="F9358" s="205">
        <v>541</v>
      </c>
      <c r="G9358" s="205">
        <v>717</v>
      </c>
      <c r="H9358">
        <f t="shared" si="160"/>
        <v>2016</v>
      </c>
    </row>
    <row r="9359" spans="1:8" x14ac:dyDescent="0.3">
      <c r="A9359" s="203">
        <v>42447</v>
      </c>
      <c r="B9359" s="204" t="s">
        <v>717</v>
      </c>
      <c r="C9359" s="204" t="s">
        <v>719</v>
      </c>
      <c r="D9359" s="204" t="s">
        <v>96</v>
      </c>
      <c r="E9359" s="204" t="s">
        <v>721</v>
      </c>
      <c r="F9359" s="205">
        <v>386</v>
      </c>
      <c r="G9359" s="205">
        <v>1154</v>
      </c>
      <c r="H9359">
        <f t="shared" si="160"/>
        <v>2016</v>
      </c>
    </row>
    <row r="9360" spans="1:8" x14ac:dyDescent="0.3">
      <c r="A9360" s="203">
        <v>42447</v>
      </c>
      <c r="B9360" s="204" t="s">
        <v>720</v>
      </c>
      <c r="C9360" s="204" t="s">
        <v>720</v>
      </c>
      <c r="D9360" s="204" t="s">
        <v>96</v>
      </c>
      <c r="E9360" s="204" t="s">
        <v>712</v>
      </c>
      <c r="F9360" s="205">
        <v>238</v>
      </c>
      <c r="G9360" s="205">
        <v>728</v>
      </c>
      <c r="H9360">
        <f t="shared" si="160"/>
        <v>2016</v>
      </c>
    </row>
    <row r="9361" spans="1:8" x14ac:dyDescent="0.3">
      <c r="A9361" s="203">
        <v>42447</v>
      </c>
      <c r="B9361" s="204" t="s">
        <v>720</v>
      </c>
      <c r="C9361" s="204" t="s">
        <v>720</v>
      </c>
      <c r="D9361" s="204" t="s">
        <v>96</v>
      </c>
      <c r="E9361" s="204" t="s">
        <v>721</v>
      </c>
      <c r="F9361" s="205">
        <v>121</v>
      </c>
      <c r="G9361" s="205">
        <v>846</v>
      </c>
      <c r="H9361">
        <f t="shared" si="160"/>
        <v>2016</v>
      </c>
    </row>
    <row r="9362" spans="1:8" x14ac:dyDescent="0.3">
      <c r="A9362" s="203">
        <v>42454</v>
      </c>
      <c r="B9362" s="204" t="s">
        <v>134</v>
      </c>
      <c r="C9362" s="204" t="s">
        <v>134</v>
      </c>
      <c r="D9362" s="204" t="s">
        <v>711</v>
      </c>
      <c r="E9362" s="204" t="s">
        <v>712</v>
      </c>
      <c r="F9362" s="205">
        <v>5340</v>
      </c>
      <c r="G9362" s="205">
        <v>9056</v>
      </c>
      <c r="H9362">
        <f t="shared" si="160"/>
        <v>2016</v>
      </c>
    </row>
    <row r="9363" spans="1:8" x14ac:dyDescent="0.3">
      <c r="A9363" s="203">
        <v>42454</v>
      </c>
      <c r="B9363" s="204" t="s">
        <v>509</v>
      </c>
      <c r="C9363" s="204" t="s">
        <v>713</v>
      </c>
      <c r="D9363" s="204" t="s">
        <v>96</v>
      </c>
      <c r="E9363" s="204" t="s">
        <v>712</v>
      </c>
      <c r="F9363" s="205">
        <v>2672</v>
      </c>
      <c r="G9363" s="205">
        <v>2982.6000000000004</v>
      </c>
      <c r="H9363">
        <f t="shared" si="160"/>
        <v>2016</v>
      </c>
    </row>
    <row r="9364" spans="1:8" x14ac:dyDescent="0.3">
      <c r="A9364" s="203">
        <v>42454</v>
      </c>
      <c r="B9364" s="204" t="s">
        <v>509</v>
      </c>
      <c r="C9364" s="204" t="s">
        <v>714</v>
      </c>
      <c r="D9364" s="204" t="s">
        <v>96</v>
      </c>
      <c r="E9364" s="204" t="s">
        <v>712</v>
      </c>
      <c r="F9364" s="205">
        <v>328</v>
      </c>
      <c r="G9364" s="205">
        <v>189</v>
      </c>
      <c r="H9364">
        <f t="shared" si="160"/>
        <v>2016</v>
      </c>
    </row>
    <row r="9365" spans="1:8" x14ac:dyDescent="0.3">
      <c r="A9365" s="203">
        <v>42454</v>
      </c>
      <c r="B9365" s="204" t="s">
        <v>509</v>
      </c>
      <c r="C9365" s="204" t="s">
        <v>715</v>
      </c>
      <c r="D9365" s="204" t="s">
        <v>96</v>
      </c>
      <c r="E9365" s="204" t="s">
        <v>712</v>
      </c>
      <c r="F9365" s="205">
        <v>0</v>
      </c>
      <c r="G9365" s="205">
        <v>2706</v>
      </c>
      <c r="H9365">
        <f t="shared" si="160"/>
        <v>2016</v>
      </c>
    </row>
    <row r="9366" spans="1:8" x14ac:dyDescent="0.3">
      <c r="A9366" s="203">
        <v>42454</v>
      </c>
      <c r="B9366" s="204" t="s">
        <v>716</v>
      </c>
      <c r="C9366" s="204" t="s">
        <v>716</v>
      </c>
      <c r="D9366" s="204" t="s">
        <v>96</v>
      </c>
      <c r="E9366" s="204" t="s">
        <v>712</v>
      </c>
      <c r="F9366" s="205">
        <v>683</v>
      </c>
      <c r="G9366" s="205">
        <v>1518</v>
      </c>
      <c r="H9366">
        <f t="shared" si="160"/>
        <v>2016</v>
      </c>
    </row>
    <row r="9367" spans="1:8" x14ac:dyDescent="0.3">
      <c r="A9367" s="203">
        <v>42454</v>
      </c>
      <c r="B9367" s="204" t="s">
        <v>717</v>
      </c>
      <c r="C9367" s="204" t="s">
        <v>718</v>
      </c>
      <c r="D9367" s="204" t="s">
        <v>96</v>
      </c>
      <c r="E9367" s="204" t="s">
        <v>712</v>
      </c>
      <c r="F9367" s="205">
        <v>1054</v>
      </c>
      <c r="G9367" s="205">
        <v>1376</v>
      </c>
      <c r="H9367">
        <f t="shared" si="160"/>
        <v>2016</v>
      </c>
    </row>
    <row r="9368" spans="1:8" x14ac:dyDescent="0.3">
      <c r="A9368" s="203">
        <v>42454</v>
      </c>
      <c r="B9368" s="204" t="s">
        <v>717</v>
      </c>
      <c r="C9368" s="204" t="s">
        <v>719</v>
      </c>
      <c r="D9368" s="204" t="s">
        <v>96</v>
      </c>
      <c r="E9368" s="204" t="s">
        <v>712</v>
      </c>
      <c r="F9368" s="205">
        <v>313</v>
      </c>
      <c r="G9368" s="205">
        <v>804</v>
      </c>
      <c r="H9368">
        <f t="shared" si="160"/>
        <v>2016</v>
      </c>
    </row>
    <row r="9369" spans="1:8" x14ac:dyDescent="0.3">
      <c r="A9369" s="203">
        <v>42454</v>
      </c>
      <c r="B9369" s="204" t="s">
        <v>134</v>
      </c>
      <c r="C9369" s="204" t="s">
        <v>134</v>
      </c>
      <c r="D9369" s="204" t="s">
        <v>711</v>
      </c>
      <c r="E9369" s="204" t="s">
        <v>721</v>
      </c>
      <c r="F9369" s="205">
        <v>6074</v>
      </c>
      <c r="G9369" s="205">
        <v>5918</v>
      </c>
      <c r="H9369">
        <f t="shared" si="160"/>
        <v>2016</v>
      </c>
    </row>
    <row r="9370" spans="1:8" x14ac:dyDescent="0.3">
      <c r="A9370" s="203">
        <v>42454</v>
      </c>
      <c r="B9370" s="204" t="s">
        <v>509</v>
      </c>
      <c r="C9370" s="204" t="s">
        <v>713</v>
      </c>
      <c r="D9370" s="204" t="s">
        <v>96</v>
      </c>
      <c r="E9370" s="204" t="s">
        <v>721</v>
      </c>
      <c r="F9370" s="205">
        <v>3408.9</v>
      </c>
      <c r="G9370" s="205">
        <v>2620.2000000000003</v>
      </c>
      <c r="H9370">
        <f t="shared" si="160"/>
        <v>2016</v>
      </c>
    </row>
    <row r="9371" spans="1:8" x14ac:dyDescent="0.3">
      <c r="A9371" s="203">
        <v>42454</v>
      </c>
      <c r="B9371" s="204" t="s">
        <v>509</v>
      </c>
      <c r="C9371" s="204" t="s">
        <v>714</v>
      </c>
      <c r="D9371" s="204" t="s">
        <v>96</v>
      </c>
      <c r="E9371" s="204" t="s">
        <v>721</v>
      </c>
      <c r="F9371" s="205">
        <v>432</v>
      </c>
      <c r="G9371" s="205">
        <v>585</v>
      </c>
      <c r="H9371">
        <f t="shared" si="160"/>
        <v>2016</v>
      </c>
    </row>
    <row r="9372" spans="1:8" x14ac:dyDescent="0.3">
      <c r="A9372" s="203">
        <v>42454</v>
      </c>
      <c r="B9372" s="204" t="s">
        <v>509</v>
      </c>
      <c r="C9372" s="204" t="s">
        <v>715</v>
      </c>
      <c r="D9372" s="204" t="s">
        <v>96</v>
      </c>
      <c r="E9372" s="204" t="s">
        <v>721</v>
      </c>
      <c r="F9372" s="205">
        <v>0</v>
      </c>
      <c r="G9372" s="205">
        <v>2972</v>
      </c>
      <c r="H9372">
        <f t="shared" si="160"/>
        <v>2016</v>
      </c>
    </row>
    <row r="9373" spans="1:8" x14ac:dyDescent="0.3">
      <c r="A9373" s="203">
        <v>42454</v>
      </c>
      <c r="B9373" s="204" t="s">
        <v>716</v>
      </c>
      <c r="C9373" s="204" t="s">
        <v>716</v>
      </c>
      <c r="D9373" s="204" t="s">
        <v>96</v>
      </c>
      <c r="E9373" s="204" t="s">
        <v>721</v>
      </c>
      <c r="F9373" s="205">
        <v>1269</v>
      </c>
      <c r="G9373" s="205">
        <v>1793</v>
      </c>
      <c r="H9373">
        <f t="shared" si="160"/>
        <v>2016</v>
      </c>
    </row>
    <row r="9374" spans="1:8" x14ac:dyDescent="0.3">
      <c r="A9374" s="203">
        <v>42454</v>
      </c>
      <c r="B9374" s="204" t="s">
        <v>717</v>
      </c>
      <c r="C9374" s="204" t="s">
        <v>718</v>
      </c>
      <c r="D9374" s="204" t="s">
        <v>96</v>
      </c>
      <c r="E9374" s="204" t="s">
        <v>721</v>
      </c>
      <c r="F9374" s="205">
        <v>403</v>
      </c>
      <c r="G9374" s="205">
        <v>570</v>
      </c>
      <c r="H9374">
        <f t="shared" si="160"/>
        <v>2016</v>
      </c>
    </row>
    <row r="9375" spans="1:8" x14ac:dyDescent="0.3">
      <c r="A9375" s="203">
        <v>42454</v>
      </c>
      <c r="B9375" s="204" t="s">
        <v>717</v>
      </c>
      <c r="C9375" s="204" t="s">
        <v>719</v>
      </c>
      <c r="D9375" s="204" t="s">
        <v>96</v>
      </c>
      <c r="E9375" s="204" t="s">
        <v>721</v>
      </c>
      <c r="F9375" s="205">
        <v>651</v>
      </c>
      <c r="G9375" s="205">
        <v>1353</v>
      </c>
      <c r="H9375">
        <f t="shared" si="160"/>
        <v>2016</v>
      </c>
    </row>
    <row r="9376" spans="1:8" x14ac:dyDescent="0.3">
      <c r="A9376" s="203">
        <v>42454</v>
      </c>
      <c r="B9376" s="204" t="s">
        <v>720</v>
      </c>
      <c r="C9376" s="204" t="s">
        <v>720</v>
      </c>
      <c r="D9376" s="204" t="s">
        <v>96</v>
      </c>
      <c r="E9376" s="204" t="s">
        <v>712</v>
      </c>
      <c r="F9376" s="205">
        <v>175</v>
      </c>
      <c r="G9376" s="205">
        <v>770</v>
      </c>
      <c r="H9376">
        <f t="shared" si="160"/>
        <v>2016</v>
      </c>
    </row>
    <row r="9377" spans="1:8" x14ac:dyDescent="0.3">
      <c r="A9377" s="203">
        <v>42454</v>
      </c>
      <c r="B9377" s="204" t="s">
        <v>720</v>
      </c>
      <c r="C9377" s="204" t="s">
        <v>720</v>
      </c>
      <c r="D9377" s="204" t="s">
        <v>96</v>
      </c>
      <c r="E9377" s="204" t="s">
        <v>721</v>
      </c>
      <c r="F9377" s="205">
        <v>288</v>
      </c>
      <c r="G9377" s="205">
        <v>628</v>
      </c>
      <c r="H9377">
        <f t="shared" si="160"/>
        <v>2016</v>
      </c>
    </row>
    <row r="9378" spans="1:8" x14ac:dyDescent="0.3">
      <c r="A9378" s="203">
        <v>42461</v>
      </c>
      <c r="B9378" s="204" t="s">
        <v>134</v>
      </c>
      <c r="C9378" s="204" t="s">
        <v>134</v>
      </c>
      <c r="D9378" s="204" t="s">
        <v>711</v>
      </c>
      <c r="E9378" s="204" t="s">
        <v>712</v>
      </c>
      <c r="F9378" s="205">
        <v>5572</v>
      </c>
      <c r="G9378" s="205">
        <v>9829</v>
      </c>
      <c r="H9378">
        <f t="shared" si="160"/>
        <v>2016</v>
      </c>
    </row>
    <row r="9379" spans="1:8" x14ac:dyDescent="0.3">
      <c r="A9379" s="203">
        <v>42461</v>
      </c>
      <c r="B9379" s="204" t="s">
        <v>509</v>
      </c>
      <c r="C9379" s="204" t="s">
        <v>713</v>
      </c>
      <c r="D9379" s="204" t="s">
        <v>96</v>
      </c>
      <c r="E9379" s="204" t="s">
        <v>712</v>
      </c>
      <c r="F9379" s="205">
        <v>2784</v>
      </c>
      <c r="G9379" s="205">
        <v>2830.4</v>
      </c>
      <c r="H9379">
        <f t="shared" si="160"/>
        <v>2016</v>
      </c>
    </row>
    <row r="9380" spans="1:8" x14ac:dyDescent="0.3">
      <c r="A9380" s="203">
        <v>42461</v>
      </c>
      <c r="B9380" s="204" t="s">
        <v>509</v>
      </c>
      <c r="C9380" s="204" t="s">
        <v>714</v>
      </c>
      <c r="D9380" s="204" t="s">
        <v>96</v>
      </c>
      <c r="E9380" s="204" t="s">
        <v>712</v>
      </c>
      <c r="F9380" s="205">
        <v>417</v>
      </c>
      <c r="G9380" s="205">
        <v>367</v>
      </c>
      <c r="H9380">
        <f t="shared" si="160"/>
        <v>2016</v>
      </c>
    </row>
    <row r="9381" spans="1:8" x14ac:dyDescent="0.3">
      <c r="A9381" s="203">
        <v>42461</v>
      </c>
      <c r="B9381" s="204" t="s">
        <v>509</v>
      </c>
      <c r="C9381" s="204" t="s">
        <v>715</v>
      </c>
      <c r="D9381" s="204" t="s">
        <v>96</v>
      </c>
      <c r="E9381" s="204" t="s">
        <v>712</v>
      </c>
      <c r="F9381" s="205">
        <v>0</v>
      </c>
      <c r="G9381" s="205">
        <v>2717</v>
      </c>
      <c r="H9381">
        <f t="shared" si="160"/>
        <v>2016</v>
      </c>
    </row>
    <row r="9382" spans="1:8" x14ac:dyDescent="0.3">
      <c r="A9382" s="203">
        <v>42461</v>
      </c>
      <c r="B9382" s="204" t="s">
        <v>716</v>
      </c>
      <c r="C9382" s="204" t="s">
        <v>716</v>
      </c>
      <c r="D9382" s="204" t="s">
        <v>96</v>
      </c>
      <c r="E9382" s="204" t="s">
        <v>712</v>
      </c>
      <c r="F9382" s="205">
        <v>749</v>
      </c>
      <c r="G9382" s="205">
        <v>1658</v>
      </c>
      <c r="H9382">
        <f t="shared" si="160"/>
        <v>2016</v>
      </c>
    </row>
    <row r="9383" spans="1:8" x14ac:dyDescent="0.3">
      <c r="A9383" s="203">
        <v>42461</v>
      </c>
      <c r="B9383" s="204" t="s">
        <v>717</v>
      </c>
      <c r="C9383" s="204" t="s">
        <v>718</v>
      </c>
      <c r="D9383" s="204" t="s">
        <v>96</v>
      </c>
      <c r="E9383" s="204" t="s">
        <v>712</v>
      </c>
      <c r="F9383" s="205">
        <v>1384</v>
      </c>
      <c r="G9383" s="205">
        <v>1566</v>
      </c>
      <c r="H9383">
        <f t="shared" si="160"/>
        <v>2016</v>
      </c>
    </row>
    <row r="9384" spans="1:8" x14ac:dyDescent="0.3">
      <c r="A9384" s="203">
        <v>42461</v>
      </c>
      <c r="B9384" s="204" t="s">
        <v>717</v>
      </c>
      <c r="C9384" s="204" t="s">
        <v>719</v>
      </c>
      <c r="D9384" s="204" t="s">
        <v>96</v>
      </c>
      <c r="E9384" s="204" t="s">
        <v>712</v>
      </c>
      <c r="F9384" s="205">
        <v>242</v>
      </c>
      <c r="G9384" s="205">
        <v>571</v>
      </c>
      <c r="H9384">
        <f t="shared" si="160"/>
        <v>2016</v>
      </c>
    </row>
    <row r="9385" spans="1:8" x14ac:dyDescent="0.3">
      <c r="A9385" s="203">
        <v>42461</v>
      </c>
      <c r="B9385" s="204" t="s">
        <v>134</v>
      </c>
      <c r="C9385" s="204" t="s">
        <v>134</v>
      </c>
      <c r="D9385" s="204" t="s">
        <v>711</v>
      </c>
      <c r="E9385" s="204" t="s">
        <v>721</v>
      </c>
      <c r="F9385" s="205">
        <v>5930</v>
      </c>
      <c r="G9385" s="205">
        <v>6266</v>
      </c>
      <c r="H9385">
        <f t="shared" si="160"/>
        <v>2016</v>
      </c>
    </row>
    <row r="9386" spans="1:8" x14ac:dyDescent="0.3">
      <c r="A9386" s="203">
        <v>42461</v>
      </c>
      <c r="B9386" s="204" t="s">
        <v>509</v>
      </c>
      <c r="C9386" s="204" t="s">
        <v>713</v>
      </c>
      <c r="D9386" s="204" t="s">
        <v>96</v>
      </c>
      <c r="E9386" s="204" t="s">
        <v>721</v>
      </c>
      <c r="F9386" s="205">
        <v>3630.0000000000005</v>
      </c>
      <c r="G9386" s="205">
        <v>2327.6000000000004</v>
      </c>
      <c r="H9386">
        <f t="shared" si="160"/>
        <v>2016</v>
      </c>
    </row>
    <row r="9387" spans="1:8" x14ac:dyDescent="0.3">
      <c r="A9387" s="203">
        <v>42461</v>
      </c>
      <c r="B9387" s="204" t="s">
        <v>509</v>
      </c>
      <c r="C9387" s="204" t="s">
        <v>714</v>
      </c>
      <c r="D9387" s="204" t="s">
        <v>96</v>
      </c>
      <c r="E9387" s="204" t="s">
        <v>721</v>
      </c>
      <c r="F9387" s="205">
        <v>277</v>
      </c>
      <c r="G9387" s="205">
        <v>510</v>
      </c>
      <c r="H9387">
        <f t="shared" si="160"/>
        <v>2016</v>
      </c>
    </row>
    <row r="9388" spans="1:8" x14ac:dyDescent="0.3">
      <c r="A9388" s="203">
        <v>42461</v>
      </c>
      <c r="B9388" s="204" t="s">
        <v>509</v>
      </c>
      <c r="C9388" s="204" t="s">
        <v>715</v>
      </c>
      <c r="D9388" s="204" t="s">
        <v>96</v>
      </c>
      <c r="E9388" s="204" t="s">
        <v>721</v>
      </c>
      <c r="F9388" s="205">
        <v>0</v>
      </c>
      <c r="G9388" s="205">
        <v>3177</v>
      </c>
      <c r="H9388">
        <f t="shared" si="160"/>
        <v>2016</v>
      </c>
    </row>
    <row r="9389" spans="1:8" x14ac:dyDescent="0.3">
      <c r="A9389" s="203">
        <v>42461</v>
      </c>
      <c r="B9389" s="204" t="s">
        <v>716</v>
      </c>
      <c r="C9389" s="204" t="s">
        <v>716</v>
      </c>
      <c r="D9389" s="204" t="s">
        <v>96</v>
      </c>
      <c r="E9389" s="204" t="s">
        <v>721</v>
      </c>
      <c r="F9389" s="205">
        <v>1163</v>
      </c>
      <c r="G9389" s="205">
        <v>1590</v>
      </c>
      <c r="H9389">
        <f t="shared" si="160"/>
        <v>2016</v>
      </c>
    </row>
    <row r="9390" spans="1:8" x14ac:dyDescent="0.3">
      <c r="A9390" s="203">
        <v>42461</v>
      </c>
      <c r="B9390" s="204" t="s">
        <v>717</v>
      </c>
      <c r="C9390" s="204" t="s">
        <v>718</v>
      </c>
      <c r="D9390" s="204" t="s">
        <v>96</v>
      </c>
      <c r="E9390" s="204" t="s">
        <v>721</v>
      </c>
      <c r="F9390" s="205">
        <v>882</v>
      </c>
      <c r="G9390" s="205">
        <v>768</v>
      </c>
      <c r="H9390">
        <f t="shared" si="160"/>
        <v>2016</v>
      </c>
    </row>
    <row r="9391" spans="1:8" x14ac:dyDescent="0.3">
      <c r="A9391" s="203">
        <v>42461</v>
      </c>
      <c r="B9391" s="204" t="s">
        <v>717</v>
      </c>
      <c r="C9391" s="204" t="s">
        <v>719</v>
      </c>
      <c r="D9391" s="204" t="s">
        <v>96</v>
      </c>
      <c r="E9391" s="204" t="s">
        <v>721</v>
      </c>
      <c r="F9391" s="205">
        <v>275</v>
      </c>
      <c r="G9391" s="205">
        <v>1146</v>
      </c>
      <c r="H9391">
        <f t="shared" si="160"/>
        <v>2016</v>
      </c>
    </row>
    <row r="9392" spans="1:8" x14ac:dyDescent="0.3">
      <c r="A9392" s="203">
        <v>42461</v>
      </c>
      <c r="B9392" s="204" t="s">
        <v>720</v>
      </c>
      <c r="C9392" s="204" t="s">
        <v>720</v>
      </c>
      <c r="D9392" s="204" t="s">
        <v>96</v>
      </c>
      <c r="E9392" s="204" t="s">
        <v>712</v>
      </c>
      <c r="F9392" s="205">
        <v>294</v>
      </c>
      <c r="G9392" s="205">
        <v>839</v>
      </c>
      <c r="H9392">
        <f t="shared" si="160"/>
        <v>2016</v>
      </c>
    </row>
    <row r="9393" spans="1:8" x14ac:dyDescent="0.3">
      <c r="A9393" s="203">
        <v>42461</v>
      </c>
      <c r="B9393" s="204" t="s">
        <v>720</v>
      </c>
      <c r="C9393" s="204" t="s">
        <v>720</v>
      </c>
      <c r="D9393" s="204" t="s">
        <v>96</v>
      </c>
      <c r="E9393" s="204" t="s">
        <v>721</v>
      </c>
      <c r="F9393" s="205">
        <v>130</v>
      </c>
      <c r="G9393" s="205">
        <v>730</v>
      </c>
      <c r="H9393">
        <f t="shared" si="160"/>
        <v>2016</v>
      </c>
    </row>
    <row r="9394" spans="1:8" x14ac:dyDescent="0.3">
      <c r="A9394" s="203">
        <v>42468</v>
      </c>
      <c r="B9394" s="204" t="s">
        <v>134</v>
      </c>
      <c r="C9394" s="204" t="s">
        <v>134</v>
      </c>
      <c r="D9394" s="204" t="s">
        <v>711</v>
      </c>
      <c r="E9394" s="204" t="s">
        <v>712</v>
      </c>
      <c r="F9394" s="205">
        <v>5663</v>
      </c>
      <c r="G9394" s="205">
        <v>9997</v>
      </c>
      <c r="H9394">
        <f t="shared" si="160"/>
        <v>2016</v>
      </c>
    </row>
    <row r="9395" spans="1:8" x14ac:dyDescent="0.3">
      <c r="A9395" s="203">
        <v>42468</v>
      </c>
      <c r="B9395" s="204" t="s">
        <v>509</v>
      </c>
      <c r="C9395" s="204" t="s">
        <v>713</v>
      </c>
      <c r="D9395" s="204" t="s">
        <v>96</v>
      </c>
      <c r="E9395" s="204" t="s">
        <v>712</v>
      </c>
      <c r="F9395" s="205">
        <v>2806.8</v>
      </c>
      <c r="G9395" s="205">
        <v>2687.6000000000004</v>
      </c>
      <c r="H9395">
        <f t="shared" si="160"/>
        <v>2016</v>
      </c>
    </row>
    <row r="9396" spans="1:8" x14ac:dyDescent="0.3">
      <c r="A9396" s="203">
        <v>42468</v>
      </c>
      <c r="B9396" s="204" t="s">
        <v>509</v>
      </c>
      <c r="C9396" s="204" t="s">
        <v>714</v>
      </c>
      <c r="D9396" s="204" t="s">
        <v>96</v>
      </c>
      <c r="E9396" s="204" t="s">
        <v>712</v>
      </c>
      <c r="F9396" s="205">
        <v>254</v>
      </c>
      <c r="G9396" s="205">
        <v>243</v>
      </c>
      <c r="H9396">
        <f t="shared" si="160"/>
        <v>2016</v>
      </c>
    </row>
    <row r="9397" spans="1:8" x14ac:dyDescent="0.3">
      <c r="A9397" s="203">
        <v>42468</v>
      </c>
      <c r="B9397" s="204" t="s">
        <v>509</v>
      </c>
      <c r="C9397" s="204" t="s">
        <v>715</v>
      </c>
      <c r="D9397" s="204" t="s">
        <v>96</v>
      </c>
      <c r="E9397" s="204" t="s">
        <v>712</v>
      </c>
      <c r="F9397" s="205">
        <v>0</v>
      </c>
      <c r="G9397" s="205">
        <v>2540</v>
      </c>
      <c r="H9397">
        <f t="shared" si="160"/>
        <v>2016</v>
      </c>
    </row>
    <row r="9398" spans="1:8" x14ac:dyDescent="0.3">
      <c r="A9398" s="203">
        <v>42468</v>
      </c>
      <c r="B9398" s="204" t="s">
        <v>716</v>
      </c>
      <c r="C9398" s="204" t="s">
        <v>716</v>
      </c>
      <c r="D9398" s="204" t="s">
        <v>96</v>
      </c>
      <c r="E9398" s="204" t="s">
        <v>712</v>
      </c>
      <c r="F9398" s="205">
        <v>698</v>
      </c>
      <c r="G9398" s="205">
        <v>1675</v>
      </c>
      <c r="H9398">
        <f t="shared" si="160"/>
        <v>2016</v>
      </c>
    </row>
    <row r="9399" spans="1:8" x14ac:dyDescent="0.3">
      <c r="A9399" s="203">
        <v>42468</v>
      </c>
      <c r="B9399" s="204" t="s">
        <v>717</v>
      </c>
      <c r="C9399" s="204" t="s">
        <v>718</v>
      </c>
      <c r="D9399" s="204" t="s">
        <v>96</v>
      </c>
      <c r="E9399" s="204" t="s">
        <v>712</v>
      </c>
      <c r="F9399" s="205">
        <v>877</v>
      </c>
      <c r="G9399" s="205">
        <v>1337</v>
      </c>
      <c r="H9399">
        <f t="shared" si="160"/>
        <v>2016</v>
      </c>
    </row>
    <row r="9400" spans="1:8" x14ac:dyDescent="0.3">
      <c r="A9400" s="203">
        <v>42468</v>
      </c>
      <c r="B9400" s="204" t="s">
        <v>717</v>
      </c>
      <c r="C9400" s="204" t="s">
        <v>719</v>
      </c>
      <c r="D9400" s="204" t="s">
        <v>96</v>
      </c>
      <c r="E9400" s="204" t="s">
        <v>712</v>
      </c>
      <c r="F9400" s="205">
        <v>539</v>
      </c>
      <c r="G9400" s="205">
        <v>594</v>
      </c>
      <c r="H9400">
        <f t="shared" si="160"/>
        <v>2016</v>
      </c>
    </row>
    <row r="9401" spans="1:8" x14ac:dyDescent="0.3">
      <c r="A9401" s="203">
        <v>42468</v>
      </c>
      <c r="B9401" s="204" t="s">
        <v>134</v>
      </c>
      <c r="C9401" s="204" t="s">
        <v>134</v>
      </c>
      <c r="D9401" s="204" t="s">
        <v>711</v>
      </c>
      <c r="E9401" s="204" t="s">
        <v>721</v>
      </c>
      <c r="F9401" s="205">
        <v>5975</v>
      </c>
      <c r="G9401" s="205">
        <v>6471</v>
      </c>
      <c r="H9401">
        <f t="shared" si="160"/>
        <v>2016</v>
      </c>
    </row>
    <row r="9402" spans="1:8" x14ac:dyDescent="0.3">
      <c r="A9402" s="203">
        <v>42468</v>
      </c>
      <c r="B9402" s="204" t="s">
        <v>509</v>
      </c>
      <c r="C9402" s="204" t="s">
        <v>713</v>
      </c>
      <c r="D9402" s="204" t="s">
        <v>96</v>
      </c>
      <c r="E9402" s="204" t="s">
        <v>721</v>
      </c>
      <c r="F9402" s="205">
        <v>3676.2000000000003</v>
      </c>
      <c r="G9402" s="205">
        <v>2503.6000000000004</v>
      </c>
      <c r="H9402">
        <f t="shared" si="160"/>
        <v>2016</v>
      </c>
    </row>
    <row r="9403" spans="1:8" x14ac:dyDescent="0.3">
      <c r="A9403" s="203">
        <v>42468</v>
      </c>
      <c r="B9403" s="204" t="s">
        <v>509</v>
      </c>
      <c r="C9403" s="204" t="s">
        <v>714</v>
      </c>
      <c r="D9403" s="204" t="s">
        <v>96</v>
      </c>
      <c r="E9403" s="204" t="s">
        <v>721</v>
      </c>
      <c r="F9403" s="205">
        <v>317</v>
      </c>
      <c r="G9403" s="205">
        <v>504</v>
      </c>
      <c r="H9403">
        <f t="shared" si="160"/>
        <v>2016</v>
      </c>
    </row>
    <row r="9404" spans="1:8" x14ac:dyDescent="0.3">
      <c r="A9404" s="203">
        <v>42468</v>
      </c>
      <c r="B9404" s="204" t="s">
        <v>509</v>
      </c>
      <c r="C9404" s="204" t="s">
        <v>715</v>
      </c>
      <c r="D9404" s="204" t="s">
        <v>96</v>
      </c>
      <c r="E9404" s="204" t="s">
        <v>721</v>
      </c>
      <c r="F9404" s="205">
        <v>0</v>
      </c>
      <c r="G9404" s="205">
        <v>3191</v>
      </c>
      <c r="H9404">
        <f t="shared" si="160"/>
        <v>2016</v>
      </c>
    </row>
    <row r="9405" spans="1:8" x14ac:dyDescent="0.3">
      <c r="A9405" s="203">
        <v>42468</v>
      </c>
      <c r="B9405" s="204" t="s">
        <v>716</v>
      </c>
      <c r="C9405" s="204" t="s">
        <v>716</v>
      </c>
      <c r="D9405" s="204" t="s">
        <v>96</v>
      </c>
      <c r="E9405" s="204" t="s">
        <v>721</v>
      </c>
      <c r="F9405" s="205">
        <v>1182</v>
      </c>
      <c r="G9405" s="205">
        <v>1598</v>
      </c>
      <c r="H9405">
        <f t="shared" si="160"/>
        <v>2016</v>
      </c>
    </row>
    <row r="9406" spans="1:8" x14ac:dyDescent="0.3">
      <c r="A9406" s="203">
        <v>42468</v>
      </c>
      <c r="B9406" s="204" t="s">
        <v>717</v>
      </c>
      <c r="C9406" s="204" t="s">
        <v>718</v>
      </c>
      <c r="D9406" s="204" t="s">
        <v>96</v>
      </c>
      <c r="E9406" s="204" t="s">
        <v>721</v>
      </c>
      <c r="F9406" s="205">
        <v>878</v>
      </c>
      <c r="G9406" s="205">
        <v>740</v>
      </c>
      <c r="H9406">
        <f t="shared" si="160"/>
        <v>2016</v>
      </c>
    </row>
    <row r="9407" spans="1:8" x14ac:dyDescent="0.3">
      <c r="A9407" s="203">
        <v>42468</v>
      </c>
      <c r="B9407" s="204" t="s">
        <v>717</v>
      </c>
      <c r="C9407" s="204" t="s">
        <v>719</v>
      </c>
      <c r="D9407" s="204" t="s">
        <v>96</v>
      </c>
      <c r="E9407" s="204" t="s">
        <v>721</v>
      </c>
      <c r="F9407" s="205">
        <v>334</v>
      </c>
      <c r="G9407" s="205">
        <v>1001</v>
      </c>
      <c r="H9407">
        <f t="shared" si="160"/>
        <v>2016</v>
      </c>
    </row>
    <row r="9408" spans="1:8" x14ac:dyDescent="0.3">
      <c r="A9408" s="203">
        <v>42468</v>
      </c>
      <c r="B9408" s="204" t="s">
        <v>720</v>
      </c>
      <c r="C9408" s="204" t="s">
        <v>720</v>
      </c>
      <c r="D9408" s="204" t="s">
        <v>96</v>
      </c>
      <c r="E9408" s="204" t="s">
        <v>712</v>
      </c>
      <c r="F9408" s="205">
        <v>287</v>
      </c>
      <c r="G9408" s="205">
        <v>981</v>
      </c>
      <c r="H9408">
        <f t="shared" si="160"/>
        <v>2016</v>
      </c>
    </row>
    <row r="9409" spans="1:8" x14ac:dyDescent="0.3">
      <c r="A9409" s="203">
        <v>42468</v>
      </c>
      <c r="B9409" s="204" t="s">
        <v>720</v>
      </c>
      <c r="C9409" s="204" t="s">
        <v>720</v>
      </c>
      <c r="D9409" s="204" t="s">
        <v>96</v>
      </c>
      <c r="E9409" s="204" t="s">
        <v>721</v>
      </c>
      <c r="F9409" s="205">
        <v>-12</v>
      </c>
      <c r="G9409" s="205">
        <v>665</v>
      </c>
      <c r="H9409">
        <f t="shared" si="160"/>
        <v>2016</v>
      </c>
    </row>
    <row r="9410" spans="1:8" x14ac:dyDescent="0.3">
      <c r="A9410" s="203">
        <v>42475</v>
      </c>
      <c r="B9410" s="204" t="s">
        <v>134</v>
      </c>
      <c r="C9410" s="204" t="s">
        <v>134</v>
      </c>
      <c r="D9410" s="204" t="s">
        <v>711</v>
      </c>
      <c r="E9410" s="204" t="s">
        <v>712</v>
      </c>
      <c r="F9410" s="205">
        <v>5648</v>
      </c>
      <c r="G9410" s="205">
        <v>10908</v>
      </c>
      <c r="H9410">
        <f t="shared" si="160"/>
        <v>2016</v>
      </c>
    </row>
    <row r="9411" spans="1:8" x14ac:dyDescent="0.3">
      <c r="A9411" s="203">
        <v>42475</v>
      </c>
      <c r="B9411" s="204" t="s">
        <v>509</v>
      </c>
      <c r="C9411" s="204" t="s">
        <v>713</v>
      </c>
      <c r="D9411" s="204" t="s">
        <v>96</v>
      </c>
      <c r="E9411" s="204" t="s">
        <v>712</v>
      </c>
      <c r="F9411" s="205">
        <v>2770.7000000000003</v>
      </c>
      <c r="G9411" s="205">
        <v>2563.8000000000002</v>
      </c>
      <c r="H9411">
        <f t="shared" ref="H9411:H9474" si="161">YEAR(A9411)</f>
        <v>2016</v>
      </c>
    </row>
    <row r="9412" spans="1:8" x14ac:dyDescent="0.3">
      <c r="A9412" s="203">
        <v>42475</v>
      </c>
      <c r="B9412" s="204" t="s">
        <v>509</v>
      </c>
      <c r="C9412" s="204" t="s">
        <v>714</v>
      </c>
      <c r="D9412" s="204" t="s">
        <v>96</v>
      </c>
      <c r="E9412" s="204" t="s">
        <v>712</v>
      </c>
      <c r="F9412" s="205">
        <v>381</v>
      </c>
      <c r="G9412" s="205">
        <v>225</v>
      </c>
      <c r="H9412">
        <f t="shared" si="161"/>
        <v>2016</v>
      </c>
    </row>
    <row r="9413" spans="1:8" x14ac:dyDescent="0.3">
      <c r="A9413" s="203">
        <v>42475</v>
      </c>
      <c r="B9413" s="204" t="s">
        <v>509</v>
      </c>
      <c r="C9413" s="204" t="s">
        <v>715</v>
      </c>
      <c r="D9413" s="204" t="s">
        <v>96</v>
      </c>
      <c r="E9413" s="204" t="s">
        <v>712</v>
      </c>
      <c r="F9413" s="205">
        <v>0</v>
      </c>
      <c r="G9413" s="205">
        <v>2657</v>
      </c>
      <c r="H9413">
        <f t="shared" si="161"/>
        <v>2016</v>
      </c>
    </row>
    <row r="9414" spans="1:8" x14ac:dyDescent="0.3">
      <c r="A9414" s="203">
        <v>42475</v>
      </c>
      <c r="B9414" s="204" t="s">
        <v>716</v>
      </c>
      <c r="C9414" s="204" t="s">
        <v>716</v>
      </c>
      <c r="D9414" s="204" t="s">
        <v>96</v>
      </c>
      <c r="E9414" s="204" t="s">
        <v>712</v>
      </c>
      <c r="F9414" s="205">
        <v>725</v>
      </c>
      <c r="G9414" s="205">
        <v>1747</v>
      </c>
      <c r="H9414">
        <f t="shared" si="161"/>
        <v>2016</v>
      </c>
    </row>
    <row r="9415" spans="1:8" x14ac:dyDescent="0.3">
      <c r="A9415" s="203">
        <v>42475</v>
      </c>
      <c r="B9415" s="204" t="s">
        <v>717</v>
      </c>
      <c r="C9415" s="204" t="s">
        <v>718</v>
      </c>
      <c r="D9415" s="204" t="s">
        <v>96</v>
      </c>
      <c r="E9415" s="204" t="s">
        <v>712</v>
      </c>
      <c r="F9415" s="205">
        <v>1025</v>
      </c>
      <c r="G9415" s="205">
        <v>1474</v>
      </c>
      <c r="H9415">
        <f t="shared" si="161"/>
        <v>2016</v>
      </c>
    </row>
    <row r="9416" spans="1:8" x14ac:dyDescent="0.3">
      <c r="A9416" s="203">
        <v>42475</v>
      </c>
      <c r="B9416" s="204" t="s">
        <v>717</v>
      </c>
      <c r="C9416" s="204" t="s">
        <v>719</v>
      </c>
      <c r="D9416" s="204" t="s">
        <v>96</v>
      </c>
      <c r="E9416" s="204" t="s">
        <v>712</v>
      </c>
      <c r="F9416" s="205">
        <v>254</v>
      </c>
      <c r="G9416" s="205">
        <v>454</v>
      </c>
      <c r="H9416">
        <f t="shared" si="161"/>
        <v>2016</v>
      </c>
    </row>
    <row r="9417" spans="1:8" x14ac:dyDescent="0.3">
      <c r="A9417" s="203">
        <v>42475</v>
      </c>
      <c r="B9417" s="204" t="s">
        <v>134</v>
      </c>
      <c r="C9417" s="204" t="s">
        <v>134</v>
      </c>
      <c r="D9417" s="204" t="s">
        <v>711</v>
      </c>
      <c r="E9417" s="204" t="s">
        <v>721</v>
      </c>
      <c r="F9417" s="205">
        <v>6280</v>
      </c>
      <c r="G9417" s="205">
        <v>6404</v>
      </c>
      <c r="H9417">
        <f t="shared" si="161"/>
        <v>2016</v>
      </c>
    </row>
    <row r="9418" spans="1:8" x14ac:dyDescent="0.3">
      <c r="A9418" s="203">
        <v>42475</v>
      </c>
      <c r="B9418" s="204" t="s">
        <v>509</v>
      </c>
      <c r="C9418" s="204" t="s">
        <v>713</v>
      </c>
      <c r="D9418" s="204" t="s">
        <v>96</v>
      </c>
      <c r="E9418" s="204" t="s">
        <v>721</v>
      </c>
      <c r="F9418" s="205">
        <v>3903.9</v>
      </c>
      <c r="G9418" s="205">
        <v>2406.8000000000002</v>
      </c>
      <c r="H9418">
        <f t="shared" si="161"/>
        <v>2016</v>
      </c>
    </row>
    <row r="9419" spans="1:8" x14ac:dyDescent="0.3">
      <c r="A9419" s="203">
        <v>42475</v>
      </c>
      <c r="B9419" s="204" t="s">
        <v>509</v>
      </c>
      <c r="C9419" s="204" t="s">
        <v>714</v>
      </c>
      <c r="D9419" s="204" t="s">
        <v>96</v>
      </c>
      <c r="E9419" s="204" t="s">
        <v>721</v>
      </c>
      <c r="F9419" s="205">
        <v>492</v>
      </c>
      <c r="G9419" s="205">
        <v>561</v>
      </c>
      <c r="H9419">
        <f t="shared" si="161"/>
        <v>2016</v>
      </c>
    </row>
    <row r="9420" spans="1:8" x14ac:dyDescent="0.3">
      <c r="A9420" s="203">
        <v>42475</v>
      </c>
      <c r="B9420" s="204" t="s">
        <v>509</v>
      </c>
      <c r="C9420" s="204" t="s">
        <v>715</v>
      </c>
      <c r="D9420" s="204" t="s">
        <v>96</v>
      </c>
      <c r="E9420" s="204" t="s">
        <v>721</v>
      </c>
      <c r="F9420" s="205">
        <v>0</v>
      </c>
      <c r="G9420" s="205">
        <v>3086</v>
      </c>
      <c r="H9420">
        <f t="shared" si="161"/>
        <v>2016</v>
      </c>
    </row>
    <row r="9421" spans="1:8" x14ac:dyDescent="0.3">
      <c r="A9421" s="203">
        <v>42475</v>
      </c>
      <c r="B9421" s="204" t="s">
        <v>716</v>
      </c>
      <c r="C9421" s="204" t="s">
        <v>716</v>
      </c>
      <c r="D9421" s="204" t="s">
        <v>96</v>
      </c>
      <c r="E9421" s="204" t="s">
        <v>721</v>
      </c>
      <c r="F9421" s="205">
        <v>1157</v>
      </c>
      <c r="G9421" s="205">
        <v>1610</v>
      </c>
      <c r="H9421">
        <f t="shared" si="161"/>
        <v>2016</v>
      </c>
    </row>
    <row r="9422" spans="1:8" x14ac:dyDescent="0.3">
      <c r="A9422" s="203">
        <v>42475</v>
      </c>
      <c r="B9422" s="204" t="s">
        <v>717</v>
      </c>
      <c r="C9422" s="204" t="s">
        <v>718</v>
      </c>
      <c r="D9422" s="204" t="s">
        <v>96</v>
      </c>
      <c r="E9422" s="204" t="s">
        <v>721</v>
      </c>
      <c r="F9422" s="205">
        <v>719</v>
      </c>
      <c r="G9422" s="205">
        <v>486</v>
      </c>
      <c r="H9422">
        <f t="shared" si="161"/>
        <v>2016</v>
      </c>
    </row>
    <row r="9423" spans="1:8" x14ac:dyDescent="0.3">
      <c r="A9423" s="203">
        <v>42475</v>
      </c>
      <c r="B9423" s="204" t="s">
        <v>717</v>
      </c>
      <c r="C9423" s="204" t="s">
        <v>719</v>
      </c>
      <c r="D9423" s="204" t="s">
        <v>96</v>
      </c>
      <c r="E9423" s="204" t="s">
        <v>721</v>
      </c>
      <c r="F9423" s="205">
        <v>520</v>
      </c>
      <c r="G9423" s="205">
        <v>1109</v>
      </c>
      <c r="H9423">
        <f t="shared" si="161"/>
        <v>2016</v>
      </c>
    </row>
    <row r="9424" spans="1:8" x14ac:dyDescent="0.3">
      <c r="A9424" s="203">
        <v>42475</v>
      </c>
      <c r="B9424" s="204" t="s">
        <v>720</v>
      </c>
      <c r="C9424" s="204" t="s">
        <v>720</v>
      </c>
      <c r="D9424" s="204" t="s">
        <v>96</v>
      </c>
      <c r="E9424" s="204" t="s">
        <v>712</v>
      </c>
      <c r="F9424" s="205">
        <v>139</v>
      </c>
      <c r="G9424" s="205">
        <v>932</v>
      </c>
      <c r="H9424">
        <f t="shared" si="161"/>
        <v>2016</v>
      </c>
    </row>
    <row r="9425" spans="1:8" x14ac:dyDescent="0.3">
      <c r="A9425" s="203">
        <v>42475</v>
      </c>
      <c r="B9425" s="204" t="s">
        <v>720</v>
      </c>
      <c r="C9425" s="204" t="s">
        <v>720</v>
      </c>
      <c r="D9425" s="204" t="s">
        <v>96</v>
      </c>
      <c r="E9425" s="204" t="s">
        <v>721</v>
      </c>
      <c r="F9425" s="205">
        <v>132</v>
      </c>
      <c r="G9425" s="205">
        <v>568</v>
      </c>
      <c r="H9425">
        <f t="shared" si="161"/>
        <v>2016</v>
      </c>
    </row>
    <row r="9426" spans="1:8" x14ac:dyDescent="0.3">
      <c r="A9426" s="203">
        <v>42482</v>
      </c>
      <c r="B9426" s="204" t="s">
        <v>134</v>
      </c>
      <c r="C9426" s="204" t="s">
        <v>134</v>
      </c>
      <c r="D9426" s="204" t="s">
        <v>711</v>
      </c>
      <c r="E9426" s="204" t="s">
        <v>712</v>
      </c>
      <c r="F9426" s="205">
        <v>5531</v>
      </c>
      <c r="G9426" s="205">
        <v>8714</v>
      </c>
      <c r="H9426">
        <f t="shared" si="161"/>
        <v>2016</v>
      </c>
    </row>
    <row r="9427" spans="1:8" x14ac:dyDescent="0.3">
      <c r="A9427" s="203">
        <v>42482</v>
      </c>
      <c r="B9427" s="204" t="s">
        <v>509</v>
      </c>
      <c r="C9427" s="204" t="s">
        <v>713</v>
      </c>
      <c r="D9427" s="204" t="s">
        <v>96</v>
      </c>
      <c r="E9427" s="204" t="s">
        <v>712</v>
      </c>
      <c r="F9427" s="205">
        <v>3118.7000000000003</v>
      </c>
      <c r="G9427" s="205">
        <v>2656.6000000000004</v>
      </c>
      <c r="H9427">
        <f t="shared" si="161"/>
        <v>2016</v>
      </c>
    </row>
    <row r="9428" spans="1:8" x14ac:dyDescent="0.3">
      <c r="A9428" s="203">
        <v>42482</v>
      </c>
      <c r="B9428" s="204" t="s">
        <v>509</v>
      </c>
      <c r="C9428" s="204" t="s">
        <v>714</v>
      </c>
      <c r="D9428" s="204" t="s">
        <v>96</v>
      </c>
      <c r="E9428" s="204" t="s">
        <v>712</v>
      </c>
      <c r="F9428" s="205">
        <v>527</v>
      </c>
      <c r="G9428" s="205">
        <v>553</v>
      </c>
      <c r="H9428">
        <f t="shared" si="161"/>
        <v>2016</v>
      </c>
    </row>
    <row r="9429" spans="1:8" x14ac:dyDescent="0.3">
      <c r="A9429" s="203">
        <v>42482</v>
      </c>
      <c r="B9429" s="204" t="s">
        <v>509</v>
      </c>
      <c r="C9429" s="204" t="s">
        <v>715</v>
      </c>
      <c r="D9429" s="204" t="s">
        <v>96</v>
      </c>
      <c r="E9429" s="204" t="s">
        <v>712</v>
      </c>
      <c r="F9429" s="205">
        <v>0</v>
      </c>
      <c r="G9429" s="205">
        <v>2565</v>
      </c>
      <c r="H9429">
        <f t="shared" si="161"/>
        <v>2016</v>
      </c>
    </row>
    <row r="9430" spans="1:8" x14ac:dyDescent="0.3">
      <c r="A9430" s="203">
        <v>42482</v>
      </c>
      <c r="B9430" s="204" t="s">
        <v>716</v>
      </c>
      <c r="C9430" s="204" t="s">
        <v>716</v>
      </c>
      <c r="D9430" s="204" t="s">
        <v>96</v>
      </c>
      <c r="E9430" s="204" t="s">
        <v>712</v>
      </c>
      <c r="F9430" s="205">
        <v>815</v>
      </c>
      <c r="G9430" s="205">
        <v>1743</v>
      </c>
      <c r="H9430">
        <f t="shared" si="161"/>
        <v>2016</v>
      </c>
    </row>
    <row r="9431" spans="1:8" x14ac:dyDescent="0.3">
      <c r="A9431" s="203">
        <v>42482</v>
      </c>
      <c r="B9431" s="204" t="s">
        <v>717</v>
      </c>
      <c r="C9431" s="204" t="s">
        <v>718</v>
      </c>
      <c r="D9431" s="204" t="s">
        <v>96</v>
      </c>
      <c r="E9431" s="204" t="s">
        <v>712</v>
      </c>
      <c r="F9431" s="205">
        <v>940</v>
      </c>
      <c r="G9431" s="205">
        <v>1191</v>
      </c>
      <c r="H9431">
        <f t="shared" si="161"/>
        <v>2016</v>
      </c>
    </row>
    <row r="9432" spans="1:8" x14ac:dyDescent="0.3">
      <c r="A9432" s="203">
        <v>42482</v>
      </c>
      <c r="B9432" s="204" t="s">
        <v>717</v>
      </c>
      <c r="C9432" s="204" t="s">
        <v>719</v>
      </c>
      <c r="D9432" s="204" t="s">
        <v>96</v>
      </c>
      <c r="E9432" s="204" t="s">
        <v>712</v>
      </c>
      <c r="F9432" s="205">
        <v>438</v>
      </c>
      <c r="G9432" s="205">
        <v>785</v>
      </c>
      <c r="H9432">
        <f t="shared" si="161"/>
        <v>2016</v>
      </c>
    </row>
    <row r="9433" spans="1:8" x14ac:dyDescent="0.3">
      <c r="A9433" s="203">
        <v>42482</v>
      </c>
      <c r="B9433" s="204" t="s">
        <v>134</v>
      </c>
      <c r="C9433" s="204" t="s">
        <v>134</v>
      </c>
      <c r="D9433" s="204" t="s">
        <v>711</v>
      </c>
      <c r="E9433" s="204" t="s">
        <v>721</v>
      </c>
      <c r="F9433" s="205">
        <v>6377</v>
      </c>
      <c r="G9433" s="205">
        <v>6539</v>
      </c>
      <c r="H9433">
        <f t="shared" si="161"/>
        <v>2016</v>
      </c>
    </row>
    <row r="9434" spans="1:8" x14ac:dyDescent="0.3">
      <c r="A9434" s="203">
        <v>42482</v>
      </c>
      <c r="B9434" s="204" t="s">
        <v>509</v>
      </c>
      <c r="C9434" s="204" t="s">
        <v>713</v>
      </c>
      <c r="D9434" s="204" t="s">
        <v>96</v>
      </c>
      <c r="E9434" s="204" t="s">
        <v>721</v>
      </c>
      <c r="F9434" s="205">
        <v>4153.6000000000004</v>
      </c>
      <c r="G9434" s="205">
        <v>2446.4</v>
      </c>
      <c r="H9434">
        <f t="shared" si="161"/>
        <v>2016</v>
      </c>
    </row>
    <row r="9435" spans="1:8" x14ac:dyDescent="0.3">
      <c r="A9435" s="203">
        <v>42482</v>
      </c>
      <c r="B9435" s="204" t="s">
        <v>509</v>
      </c>
      <c r="C9435" s="204" t="s">
        <v>714</v>
      </c>
      <c r="D9435" s="204" t="s">
        <v>96</v>
      </c>
      <c r="E9435" s="204" t="s">
        <v>721</v>
      </c>
      <c r="F9435" s="205">
        <v>531</v>
      </c>
      <c r="G9435" s="205">
        <v>613</v>
      </c>
      <c r="H9435">
        <f t="shared" si="161"/>
        <v>2016</v>
      </c>
    </row>
    <row r="9436" spans="1:8" x14ac:dyDescent="0.3">
      <c r="A9436" s="203">
        <v>42482</v>
      </c>
      <c r="B9436" s="204" t="s">
        <v>509</v>
      </c>
      <c r="C9436" s="204" t="s">
        <v>715</v>
      </c>
      <c r="D9436" s="204" t="s">
        <v>96</v>
      </c>
      <c r="E9436" s="204" t="s">
        <v>721</v>
      </c>
      <c r="F9436" s="205">
        <v>0</v>
      </c>
      <c r="G9436" s="205">
        <v>3109</v>
      </c>
      <c r="H9436">
        <f t="shared" si="161"/>
        <v>2016</v>
      </c>
    </row>
    <row r="9437" spans="1:8" x14ac:dyDescent="0.3">
      <c r="A9437" s="203">
        <v>42482</v>
      </c>
      <c r="B9437" s="204" t="s">
        <v>716</v>
      </c>
      <c r="C9437" s="204" t="s">
        <v>716</v>
      </c>
      <c r="D9437" s="204" t="s">
        <v>96</v>
      </c>
      <c r="E9437" s="204" t="s">
        <v>721</v>
      </c>
      <c r="F9437" s="205">
        <v>1448</v>
      </c>
      <c r="G9437" s="205">
        <v>1676</v>
      </c>
      <c r="H9437">
        <f t="shared" si="161"/>
        <v>2016</v>
      </c>
    </row>
    <row r="9438" spans="1:8" x14ac:dyDescent="0.3">
      <c r="A9438" s="203">
        <v>42482</v>
      </c>
      <c r="B9438" s="204" t="s">
        <v>717</v>
      </c>
      <c r="C9438" s="204" t="s">
        <v>718</v>
      </c>
      <c r="D9438" s="204" t="s">
        <v>96</v>
      </c>
      <c r="E9438" s="204" t="s">
        <v>721</v>
      </c>
      <c r="F9438" s="205">
        <v>778</v>
      </c>
      <c r="G9438" s="205">
        <v>586</v>
      </c>
      <c r="H9438">
        <f t="shared" si="161"/>
        <v>2016</v>
      </c>
    </row>
    <row r="9439" spans="1:8" x14ac:dyDescent="0.3">
      <c r="A9439" s="203">
        <v>42482</v>
      </c>
      <c r="B9439" s="204" t="s">
        <v>717</v>
      </c>
      <c r="C9439" s="204" t="s">
        <v>719</v>
      </c>
      <c r="D9439" s="204" t="s">
        <v>96</v>
      </c>
      <c r="E9439" s="204" t="s">
        <v>721</v>
      </c>
      <c r="F9439" s="205">
        <v>346</v>
      </c>
      <c r="G9439" s="205">
        <v>1110</v>
      </c>
      <c r="H9439">
        <f t="shared" si="161"/>
        <v>2016</v>
      </c>
    </row>
    <row r="9440" spans="1:8" x14ac:dyDescent="0.3">
      <c r="A9440" s="203">
        <v>42482</v>
      </c>
      <c r="B9440" s="204" t="s">
        <v>720</v>
      </c>
      <c r="C9440" s="204" t="s">
        <v>720</v>
      </c>
      <c r="D9440" s="204" t="s">
        <v>96</v>
      </c>
      <c r="E9440" s="204" t="s">
        <v>712</v>
      </c>
      <c r="F9440" s="205">
        <v>191</v>
      </c>
      <c r="G9440" s="205">
        <v>697</v>
      </c>
      <c r="H9440">
        <f t="shared" si="161"/>
        <v>2016</v>
      </c>
    </row>
    <row r="9441" spans="1:8" x14ac:dyDescent="0.3">
      <c r="A9441" s="203">
        <v>42482</v>
      </c>
      <c r="B9441" s="204" t="s">
        <v>720</v>
      </c>
      <c r="C9441" s="204" t="s">
        <v>720</v>
      </c>
      <c r="D9441" s="204" t="s">
        <v>96</v>
      </c>
      <c r="E9441" s="204" t="s">
        <v>721</v>
      </c>
      <c r="F9441" s="205">
        <v>30</v>
      </c>
      <c r="G9441" s="205">
        <v>570</v>
      </c>
      <c r="H9441">
        <f t="shared" si="161"/>
        <v>2016</v>
      </c>
    </row>
    <row r="9442" spans="1:8" x14ac:dyDescent="0.3">
      <c r="A9442" s="203">
        <v>42489</v>
      </c>
      <c r="B9442" s="204" t="s">
        <v>134</v>
      </c>
      <c r="C9442" s="204" t="s">
        <v>134</v>
      </c>
      <c r="D9442" s="204" t="s">
        <v>711</v>
      </c>
      <c r="E9442" s="204" t="s">
        <v>712</v>
      </c>
      <c r="F9442" s="205">
        <v>5607</v>
      </c>
      <c r="G9442" s="205">
        <v>9560</v>
      </c>
      <c r="H9442">
        <f t="shared" si="161"/>
        <v>2016</v>
      </c>
    </row>
    <row r="9443" spans="1:8" x14ac:dyDescent="0.3">
      <c r="A9443" s="203">
        <v>42489</v>
      </c>
      <c r="B9443" s="204" t="s">
        <v>509</v>
      </c>
      <c r="C9443" s="204" t="s">
        <v>713</v>
      </c>
      <c r="D9443" s="204" t="s">
        <v>96</v>
      </c>
      <c r="E9443" s="204" t="s">
        <v>712</v>
      </c>
      <c r="F9443" s="205">
        <v>3124.4</v>
      </c>
      <c r="G9443" s="205">
        <v>2746.1000000000004</v>
      </c>
      <c r="H9443">
        <f t="shared" si="161"/>
        <v>2016</v>
      </c>
    </row>
    <row r="9444" spans="1:8" x14ac:dyDescent="0.3">
      <c r="A9444" s="203">
        <v>42489</v>
      </c>
      <c r="B9444" s="204" t="s">
        <v>509</v>
      </c>
      <c r="C9444" s="204" t="s">
        <v>714</v>
      </c>
      <c r="D9444" s="204" t="s">
        <v>96</v>
      </c>
      <c r="E9444" s="204" t="s">
        <v>712</v>
      </c>
      <c r="F9444" s="205">
        <v>321</v>
      </c>
      <c r="G9444" s="205">
        <v>417</v>
      </c>
      <c r="H9444">
        <f t="shared" si="161"/>
        <v>2016</v>
      </c>
    </row>
    <row r="9445" spans="1:8" x14ac:dyDescent="0.3">
      <c r="A9445" s="203">
        <v>42489</v>
      </c>
      <c r="B9445" s="204" t="s">
        <v>509</v>
      </c>
      <c r="C9445" s="204" t="s">
        <v>715</v>
      </c>
      <c r="D9445" s="204" t="s">
        <v>96</v>
      </c>
      <c r="E9445" s="204" t="s">
        <v>712</v>
      </c>
      <c r="F9445" s="205">
        <v>0</v>
      </c>
      <c r="G9445" s="205">
        <v>2491</v>
      </c>
      <c r="H9445">
        <f t="shared" si="161"/>
        <v>2016</v>
      </c>
    </row>
    <row r="9446" spans="1:8" x14ac:dyDescent="0.3">
      <c r="A9446" s="203">
        <v>42489</v>
      </c>
      <c r="B9446" s="204" t="s">
        <v>716</v>
      </c>
      <c r="C9446" s="204" t="s">
        <v>716</v>
      </c>
      <c r="D9446" s="204" t="s">
        <v>96</v>
      </c>
      <c r="E9446" s="204" t="s">
        <v>712</v>
      </c>
      <c r="F9446" s="205">
        <v>641</v>
      </c>
      <c r="G9446" s="205">
        <v>1505</v>
      </c>
      <c r="H9446">
        <f t="shared" si="161"/>
        <v>2016</v>
      </c>
    </row>
    <row r="9447" spans="1:8" x14ac:dyDescent="0.3">
      <c r="A9447" s="203">
        <v>42489</v>
      </c>
      <c r="B9447" s="204" t="s">
        <v>717</v>
      </c>
      <c r="C9447" s="204" t="s">
        <v>718</v>
      </c>
      <c r="D9447" s="204" t="s">
        <v>96</v>
      </c>
      <c r="E9447" s="204" t="s">
        <v>712</v>
      </c>
      <c r="F9447" s="205">
        <v>943</v>
      </c>
      <c r="G9447" s="205">
        <v>1144</v>
      </c>
      <c r="H9447">
        <f t="shared" si="161"/>
        <v>2016</v>
      </c>
    </row>
    <row r="9448" spans="1:8" x14ac:dyDescent="0.3">
      <c r="A9448" s="203">
        <v>42489</v>
      </c>
      <c r="B9448" s="204" t="s">
        <v>717</v>
      </c>
      <c r="C9448" s="204" t="s">
        <v>719</v>
      </c>
      <c r="D9448" s="204" t="s">
        <v>96</v>
      </c>
      <c r="E9448" s="204" t="s">
        <v>712</v>
      </c>
      <c r="F9448" s="205">
        <v>184</v>
      </c>
      <c r="G9448" s="205">
        <v>605</v>
      </c>
      <c r="H9448">
        <f t="shared" si="161"/>
        <v>2016</v>
      </c>
    </row>
    <row r="9449" spans="1:8" x14ac:dyDescent="0.3">
      <c r="A9449" s="203">
        <v>42489</v>
      </c>
      <c r="B9449" s="204" t="s">
        <v>134</v>
      </c>
      <c r="C9449" s="204" t="s">
        <v>134</v>
      </c>
      <c r="D9449" s="204" t="s">
        <v>711</v>
      </c>
      <c r="E9449" s="204" t="s">
        <v>721</v>
      </c>
      <c r="F9449" s="205">
        <v>6699</v>
      </c>
      <c r="G9449" s="205">
        <v>5899</v>
      </c>
      <c r="H9449">
        <f t="shared" si="161"/>
        <v>2016</v>
      </c>
    </row>
    <row r="9450" spans="1:8" x14ac:dyDescent="0.3">
      <c r="A9450" s="203">
        <v>42489</v>
      </c>
      <c r="B9450" s="204" t="s">
        <v>509</v>
      </c>
      <c r="C9450" s="204" t="s">
        <v>713</v>
      </c>
      <c r="D9450" s="204" t="s">
        <v>96</v>
      </c>
      <c r="E9450" s="204" t="s">
        <v>721</v>
      </c>
      <c r="F9450" s="205">
        <v>4345</v>
      </c>
      <c r="G9450" s="205">
        <v>2822.6000000000004</v>
      </c>
      <c r="H9450">
        <f t="shared" si="161"/>
        <v>2016</v>
      </c>
    </row>
    <row r="9451" spans="1:8" x14ac:dyDescent="0.3">
      <c r="A9451" s="203">
        <v>42489</v>
      </c>
      <c r="B9451" s="204" t="s">
        <v>509</v>
      </c>
      <c r="C9451" s="204" t="s">
        <v>714</v>
      </c>
      <c r="D9451" s="204" t="s">
        <v>96</v>
      </c>
      <c r="E9451" s="204" t="s">
        <v>721</v>
      </c>
      <c r="F9451" s="205">
        <v>467</v>
      </c>
      <c r="G9451" s="205">
        <v>426</v>
      </c>
      <c r="H9451">
        <f t="shared" si="161"/>
        <v>2016</v>
      </c>
    </row>
    <row r="9452" spans="1:8" x14ac:dyDescent="0.3">
      <c r="A9452" s="203">
        <v>42489</v>
      </c>
      <c r="B9452" s="204" t="s">
        <v>509</v>
      </c>
      <c r="C9452" s="204" t="s">
        <v>715</v>
      </c>
      <c r="D9452" s="204" t="s">
        <v>96</v>
      </c>
      <c r="E9452" s="204" t="s">
        <v>721</v>
      </c>
      <c r="F9452" s="205">
        <v>0</v>
      </c>
      <c r="G9452" s="205">
        <v>3161</v>
      </c>
      <c r="H9452">
        <f t="shared" si="161"/>
        <v>2016</v>
      </c>
    </row>
    <row r="9453" spans="1:8" x14ac:dyDescent="0.3">
      <c r="A9453" s="203">
        <v>42489</v>
      </c>
      <c r="B9453" s="204" t="s">
        <v>716</v>
      </c>
      <c r="C9453" s="204" t="s">
        <v>716</v>
      </c>
      <c r="D9453" s="204" t="s">
        <v>96</v>
      </c>
      <c r="E9453" s="204" t="s">
        <v>721</v>
      </c>
      <c r="F9453" s="205">
        <v>1373</v>
      </c>
      <c r="G9453" s="205">
        <v>1633</v>
      </c>
      <c r="H9453">
        <f t="shared" si="161"/>
        <v>2016</v>
      </c>
    </row>
    <row r="9454" spans="1:8" x14ac:dyDescent="0.3">
      <c r="A9454" s="203">
        <v>42489</v>
      </c>
      <c r="B9454" s="204" t="s">
        <v>717</v>
      </c>
      <c r="C9454" s="204" t="s">
        <v>718</v>
      </c>
      <c r="D9454" s="204" t="s">
        <v>96</v>
      </c>
      <c r="E9454" s="204" t="s">
        <v>721</v>
      </c>
      <c r="F9454" s="205">
        <v>910</v>
      </c>
      <c r="G9454" s="205">
        <v>672</v>
      </c>
      <c r="H9454">
        <f t="shared" si="161"/>
        <v>2016</v>
      </c>
    </row>
    <row r="9455" spans="1:8" x14ac:dyDescent="0.3">
      <c r="A9455" s="203">
        <v>42489</v>
      </c>
      <c r="B9455" s="204" t="s">
        <v>717</v>
      </c>
      <c r="C9455" s="204" t="s">
        <v>719</v>
      </c>
      <c r="D9455" s="204" t="s">
        <v>96</v>
      </c>
      <c r="E9455" s="204" t="s">
        <v>721</v>
      </c>
      <c r="F9455" s="205">
        <v>397</v>
      </c>
      <c r="G9455" s="205">
        <v>985</v>
      </c>
      <c r="H9455">
        <f t="shared" si="161"/>
        <v>2016</v>
      </c>
    </row>
    <row r="9456" spans="1:8" x14ac:dyDescent="0.3">
      <c r="A9456" s="203">
        <v>42489</v>
      </c>
      <c r="B9456" s="204" t="s">
        <v>720</v>
      </c>
      <c r="C9456" s="204" t="s">
        <v>720</v>
      </c>
      <c r="D9456" s="204" t="s">
        <v>96</v>
      </c>
      <c r="E9456" s="204" t="s">
        <v>712</v>
      </c>
      <c r="F9456" s="205">
        <v>213</v>
      </c>
      <c r="G9456" s="205">
        <v>803</v>
      </c>
      <c r="H9456">
        <f t="shared" si="161"/>
        <v>2016</v>
      </c>
    </row>
    <row r="9457" spans="1:8" x14ac:dyDescent="0.3">
      <c r="A9457" s="203">
        <v>42489</v>
      </c>
      <c r="B9457" s="204" t="s">
        <v>720</v>
      </c>
      <c r="C9457" s="204" t="s">
        <v>720</v>
      </c>
      <c r="D9457" s="204" t="s">
        <v>96</v>
      </c>
      <c r="E9457" s="204" t="s">
        <v>721</v>
      </c>
      <c r="F9457" s="205">
        <v>97</v>
      </c>
      <c r="G9457" s="205">
        <v>712</v>
      </c>
      <c r="H9457">
        <f t="shared" si="161"/>
        <v>2016</v>
      </c>
    </row>
    <row r="9458" spans="1:8" x14ac:dyDescent="0.3">
      <c r="A9458" s="203">
        <v>42496</v>
      </c>
      <c r="B9458" s="204" t="s">
        <v>134</v>
      </c>
      <c r="C9458" s="204" t="s">
        <v>134</v>
      </c>
      <c r="D9458" s="204" t="s">
        <v>711</v>
      </c>
      <c r="E9458" s="204" t="s">
        <v>712</v>
      </c>
      <c r="F9458" s="205">
        <v>5335</v>
      </c>
      <c r="G9458" s="205">
        <v>8795</v>
      </c>
      <c r="H9458">
        <f t="shared" si="161"/>
        <v>2016</v>
      </c>
    </row>
    <row r="9459" spans="1:8" x14ac:dyDescent="0.3">
      <c r="A9459" s="203">
        <v>42496</v>
      </c>
      <c r="B9459" s="204" t="s">
        <v>509</v>
      </c>
      <c r="C9459" s="204" t="s">
        <v>713</v>
      </c>
      <c r="D9459" s="204" t="s">
        <v>96</v>
      </c>
      <c r="E9459" s="204" t="s">
        <v>712</v>
      </c>
      <c r="F9459" s="205">
        <v>2907.7000000000003</v>
      </c>
      <c r="G9459" s="205">
        <v>2706.8</v>
      </c>
      <c r="H9459">
        <f t="shared" si="161"/>
        <v>2016</v>
      </c>
    </row>
    <row r="9460" spans="1:8" x14ac:dyDescent="0.3">
      <c r="A9460" s="203">
        <v>42496</v>
      </c>
      <c r="B9460" s="204" t="s">
        <v>509</v>
      </c>
      <c r="C9460" s="204" t="s">
        <v>714</v>
      </c>
      <c r="D9460" s="204" t="s">
        <v>96</v>
      </c>
      <c r="E9460" s="204" t="s">
        <v>712</v>
      </c>
      <c r="F9460" s="205">
        <v>335</v>
      </c>
      <c r="G9460" s="205">
        <v>295</v>
      </c>
      <c r="H9460">
        <f t="shared" si="161"/>
        <v>2016</v>
      </c>
    </row>
    <row r="9461" spans="1:8" x14ac:dyDescent="0.3">
      <c r="A9461" s="203">
        <v>42496</v>
      </c>
      <c r="B9461" s="204" t="s">
        <v>509</v>
      </c>
      <c r="C9461" s="204" t="s">
        <v>715</v>
      </c>
      <c r="D9461" s="204" t="s">
        <v>96</v>
      </c>
      <c r="E9461" s="204" t="s">
        <v>712</v>
      </c>
      <c r="F9461" s="205">
        <v>0</v>
      </c>
      <c r="G9461" s="205">
        <v>2427</v>
      </c>
      <c r="H9461">
        <f t="shared" si="161"/>
        <v>2016</v>
      </c>
    </row>
    <row r="9462" spans="1:8" x14ac:dyDescent="0.3">
      <c r="A9462" s="203">
        <v>42496</v>
      </c>
      <c r="B9462" s="204" t="s">
        <v>716</v>
      </c>
      <c r="C9462" s="204" t="s">
        <v>716</v>
      </c>
      <c r="D9462" s="204" t="s">
        <v>96</v>
      </c>
      <c r="E9462" s="204" t="s">
        <v>712</v>
      </c>
      <c r="F9462" s="205">
        <v>579</v>
      </c>
      <c r="G9462" s="205">
        <v>1465</v>
      </c>
      <c r="H9462">
        <f t="shared" si="161"/>
        <v>2016</v>
      </c>
    </row>
    <row r="9463" spans="1:8" x14ac:dyDescent="0.3">
      <c r="A9463" s="203">
        <v>42496</v>
      </c>
      <c r="B9463" s="204" t="s">
        <v>717</v>
      </c>
      <c r="C9463" s="204" t="s">
        <v>718</v>
      </c>
      <c r="D9463" s="204" t="s">
        <v>96</v>
      </c>
      <c r="E9463" s="204" t="s">
        <v>712</v>
      </c>
      <c r="F9463" s="205">
        <v>1146</v>
      </c>
      <c r="G9463" s="205">
        <v>1490</v>
      </c>
      <c r="H9463">
        <f t="shared" si="161"/>
        <v>2016</v>
      </c>
    </row>
    <row r="9464" spans="1:8" x14ac:dyDescent="0.3">
      <c r="A9464" s="203">
        <v>42496</v>
      </c>
      <c r="B9464" s="204" t="s">
        <v>717</v>
      </c>
      <c r="C9464" s="204" t="s">
        <v>719</v>
      </c>
      <c r="D9464" s="204" t="s">
        <v>96</v>
      </c>
      <c r="E9464" s="204" t="s">
        <v>712</v>
      </c>
      <c r="F9464" s="205">
        <v>7</v>
      </c>
      <c r="G9464" s="205">
        <v>502</v>
      </c>
      <c r="H9464">
        <f t="shared" si="161"/>
        <v>2016</v>
      </c>
    </row>
    <row r="9465" spans="1:8" x14ac:dyDescent="0.3">
      <c r="A9465" s="203">
        <v>42496</v>
      </c>
      <c r="B9465" s="204" t="s">
        <v>134</v>
      </c>
      <c r="C9465" s="204" t="s">
        <v>134</v>
      </c>
      <c r="D9465" s="204" t="s">
        <v>711</v>
      </c>
      <c r="E9465" s="204" t="s">
        <v>721</v>
      </c>
      <c r="F9465" s="205">
        <v>6694</v>
      </c>
      <c r="G9465" s="205">
        <v>5871</v>
      </c>
      <c r="H9465">
        <f t="shared" si="161"/>
        <v>2016</v>
      </c>
    </row>
    <row r="9466" spans="1:8" x14ac:dyDescent="0.3">
      <c r="A9466" s="203">
        <v>42496</v>
      </c>
      <c r="B9466" s="204" t="s">
        <v>509</v>
      </c>
      <c r="C9466" s="204" t="s">
        <v>713</v>
      </c>
      <c r="D9466" s="204" t="s">
        <v>96</v>
      </c>
      <c r="E9466" s="204" t="s">
        <v>721</v>
      </c>
      <c r="F9466" s="205">
        <v>4470.4000000000005</v>
      </c>
      <c r="G9466" s="205">
        <v>2678.5</v>
      </c>
      <c r="H9466">
        <f t="shared" si="161"/>
        <v>2016</v>
      </c>
    </row>
    <row r="9467" spans="1:8" x14ac:dyDescent="0.3">
      <c r="A9467" s="203">
        <v>42496</v>
      </c>
      <c r="B9467" s="204" t="s">
        <v>509</v>
      </c>
      <c r="C9467" s="204" t="s">
        <v>714</v>
      </c>
      <c r="D9467" s="204" t="s">
        <v>96</v>
      </c>
      <c r="E9467" s="204" t="s">
        <v>721</v>
      </c>
      <c r="F9467" s="205">
        <v>261</v>
      </c>
      <c r="G9467" s="205">
        <v>517</v>
      </c>
      <c r="H9467">
        <f t="shared" si="161"/>
        <v>2016</v>
      </c>
    </row>
    <row r="9468" spans="1:8" x14ac:dyDescent="0.3">
      <c r="A9468" s="203">
        <v>42496</v>
      </c>
      <c r="B9468" s="204" t="s">
        <v>509</v>
      </c>
      <c r="C9468" s="204" t="s">
        <v>715</v>
      </c>
      <c r="D9468" s="204" t="s">
        <v>96</v>
      </c>
      <c r="E9468" s="204" t="s">
        <v>721</v>
      </c>
      <c r="F9468" s="205">
        <v>0</v>
      </c>
      <c r="G9468" s="205">
        <v>3184</v>
      </c>
      <c r="H9468">
        <f t="shared" si="161"/>
        <v>2016</v>
      </c>
    </row>
    <row r="9469" spans="1:8" x14ac:dyDescent="0.3">
      <c r="A9469" s="203">
        <v>42496</v>
      </c>
      <c r="B9469" s="204" t="s">
        <v>716</v>
      </c>
      <c r="C9469" s="204" t="s">
        <v>716</v>
      </c>
      <c r="D9469" s="204" t="s">
        <v>96</v>
      </c>
      <c r="E9469" s="204" t="s">
        <v>721</v>
      </c>
      <c r="F9469" s="205">
        <v>1259</v>
      </c>
      <c r="G9469" s="205">
        <v>1533</v>
      </c>
      <c r="H9469">
        <f t="shared" si="161"/>
        <v>2016</v>
      </c>
    </row>
    <row r="9470" spans="1:8" x14ac:dyDescent="0.3">
      <c r="A9470" s="203">
        <v>42496</v>
      </c>
      <c r="B9470" s="204" t="s">
        <v>717</v>
      </c>
      <c r="C9470" s="204" t="s">
        <v>718</v>
      </c>
      <c r="D9470" s="204" t="s">
        <v>96</v>
      </c>
      <c r="E9470" s="204" t="s">
        <v>721</v>
      </c>
      <c r="F9470" s="205">
        <v>937</v>
      </c>
      <c r="G9470" s="205">
        <v>540</v>
      </c>
      <c r="H9470">
        <f t="shared" si="161"/>
        <v>2016</v>
      </c>
    </row>
    <row r="9471" spans="1:8" x14ac:dyDescent="0.3">
      <c r="A9471" s="203">
        <v>42496</v>
      </c>
      <c r="B9471" s="204" t="s">
        <v>717</v>
      </c>
      <c r="C9471" s="204" t="s">
        <v>719</v>
      </c>
      <c r="D9471" s="204" t="s">
        <v>96</v>
      </c>
      <c r="E9471" s="204" t="s">
        <v>721</v>
      </c>
      <c r="F9471" s="205">
        <v>368</v>
      </c>
      <c r="G9471" s="205">
        <v>1148</v>
      </c>
      <c r="H9471">
        <f t="shared" si="161"/>
        <v>2016</v>
      </c>
    </row>
    <row r="9472" spans="1:8" x14ac:dyDescent="0.3">
      <c r="A9472" s="203">
        <v>42496</v>
      </c>
      <c r="B9472" s="204" t="s">
        <v>720</v>
      </c>
      <c r="C9472" s="204" t="s">
        <v>720</v>
      </c>
      <c r="D9472" s="204" t="s">
        <v>96</v>
      </c>
      <c r="E9472" s="204" t="s">
        <v>712</v>
      </c>
      <c r="F9472" s="205">
        <v>285</v>
      </c>
      <c r="G9472" s="205">
        <v>858</v>
      </c>
      <c r="H9472">
        <f t="shared" si="161"/>
        <v>2016</v>
      </c>
    </row>
    <row r="9473" spans="1:8" x14ac:dyDescent="0.3">
      <c r="A9473" s="203">
        <v>42496</v>
      </c>
      <c r="B9473" s="204" t="s">
        <v>720</v>
      </c>
      <c r="C9473" s="204" t="s">
        <v>720</v>
      </c>
      <c r="D9473" s="204" t="s">
        <v>96</v>
      </c>
      <c r="E9473" s="204" t="s">
        <v>721</v>
      </c>
      <c r="F9473" s="205">
        <v>131</v>
      </c>
      <c r="G9473" s="205">
        <v>683</v>
      </c>
      <c r="H9473">
        <f t="shared" si="161"/>
        <v>2016</v>
      </c>
    </row>
    <row r="9474" spans="1:8" x14ac:dyDescent="0.3">
      <c r="A9474" s="203">
        <v>42503</v>
      </c>
      <c r="B9474" s="204" t="s">
        <v>134</v>
      </c>
      <c r="C9474" s="204" t="s">
        <v>134</v>
      </c>
      <c r="D9474" s="204" t="s">
        <v>711</v>
      </c>
      <c r="E9474" s="204" t="s">
        <v>712</v>
      </c>
      <c r="F9474" s="205">
        <v>4753</v>
      </c>
      <c r="G9474" s="205">
        <v>8363</v>
      </c>
      <c r="H9474">
        <f t="shared" si="161"/>
        <v>2016</v>
      </c>
    </row>
    <row r="9475" spans="1:8" x14ac:dyDescent="0.3">
      <c r="A9475" s="203">
        <v>42503</v>
      </c>
      <c r="B9475" s="204" t="s">
        <v>509</v>
      </c>
      <c r="C9475" s="204" t="s">
        <v>713</v>
      </c>
      <c r="D9475" s="204" t="s">
        <v>96</v>
      </c>
      <c r="E9475" s="204" t="s">
        <v>712</v>
      </c>
      <c r="F9475" s="205">
        <v>2906.7000000000003</v>
      </c>
      <c r="G9475" s="205">
        <v>2621.7000000000003</v>
      </c>
      <c r="H9475">
        <f t="shared" ref="H9475:H9538" si="162">YEAR(A9475)</f>
        <v>2016</v>
      </c>
    </row>
    <row r="9476" spans="1:8" x14ac:dyDescent="0.3">
      <c r="A9476" s="203">
        <v>42503</v>
      </c>
      <c r="B9476" s="204" t="s">
        <v>509</v>
      </c>
      <c r="C9476" s="204" t="s">
        <v>714</v>
      </c>
      <c r="D9476" s="204" t="s">
        <v>96</v>
      </c>
      <c r="E9476" s="204" t="s">
        <v>712</v>
      </c>
      <c r="F9476" s="205">
        <v>589</v>
      </c>
      <c r="G9476" s="205">
        <v>670</v>
      </c>
      <c r="H9476">
        <f t="shared" si="162"/>
        <v>2016</v>
      </c>
    </row>
    <row r="9477" spans="1:8" x14ac:dyDescent="0.3">
      <c r="A9477" s="203">
        <v>42503</v>
      </c>
      <c r="B9477" s="204" t="s">
        <v>509</v>
      </c>
      <c r="C9477" s="204" t="s">
        <v>715</v>
      </c>
      <c r="D9477" s="204" t="s">
        <v>96</v>
      </c>
      <c r="E9477" s="204" t="s">
        <v>712</v>
      </c>
      <c r="F9477" s="205">
        <v>0</v>
      </c>
      <c r="G9477" s="205">
        <v>2638</v>
      </c>
      <c r="H9477">
        <f t="shared" si="162"/>
        <v>2016</v>
      </c>
    </row>
    <row r="9478" spans="1:8" x14ac:dyDescent="0.3">
      <c r="A9478" s="203">
        <v>42503</v>
      </c>
      <c r="B9478" s="204" t="s">
        <v>716</v>
      </c>
      <c r="C9478" s="204" t="s">
        <v>716</v>
      </c>
      <c r="D9478" s="204" t="s">
        <v>96</v>
      </c>
      <c r="E9478" s="204" t="s">
        <v>712</v>
      </c>
      <c r="F9478" s="205">
        <v>687</v>
      </c>
      <c r="G9478" s="205">
        <v>1486</v>
      </c>
      <c r="H9478">
        <f t="shared" si="162"/>
        <v>2016</v>
      </c>
    </row>
    <row r="9479" spans="1:8" x14ac:dyDescent="0.3">
      <c r="A9479" s="203">
        <v>42503</v>
      </c>
      <c r="B9479" s="204" t="s">
        <v>717</v>
      </c>
      <c r="C9479" s="204" t="s">
        <v>718</v>
      </c>
      <c r="D9479" s="204" t="s">
        <v>96</v>
      </c>
      <c r="E9479" s="204" t="s">
        <v>712</v>
      </c>
      <c r="F9479" s="205">
        <v>971</v>
      </c>
      <c r="G9479" s="205">
        <v>1622</v>
      </c>
      <c r="H9479">
        <f t="shared" si="162"/>
        <v>2016</v>
      </c>
    </row>
    <row r="9480" spans="1:8" x14ac:dyDescent="0.3">
      <c r="A9480" s="203">
        <v>42503</v>
      </c>
      <c r="B9480" s="204" t="s">
        <v>717</v>
      </c>
      <c r="C9480" s="204" t="s">
        <v>719</v>
      </c>
      <c r="D9480" s="204" t="s">
        <v>96</v>
      </c>
      <c r="E9480" s="204" t="s">
        <v>712</v>
      </c>
      <c r="F9480" s="205">
        <v>257</v>
      </c>
      <c r="G9480" s="205">
        <v>596</v>
      </c>
      <c r="H9480">
        <f t="shared" si="162"/>
        <v>2016</v>
      </c>
    </row>
    <row r="9481" spans="1:8" x14ac:dyDescent="0.3">
      <c r="A9481" s="203">
        <v>42503</v>
      </c>
      <c r="B9481" s="204" t="s">
        <v>134</v>
      </c>
      <c r="C9481" s="204" t="s">
        <v>134</v>
      </c>
      <c r="D9481" s="204" t="s">
        <v>711</v>
      </c>
      <c r="E9481" s="204" t="s">
        <v>721</v>
      </c>
      <c r="F9481" s="205">
        <v>6477</v>
      </c>
      <c r="G9481" s="205">
        <v>6222</v>
      </c>
      <c r="H9481">
        <f t="shared" si="162"/>
        <v>2016</v>
      </c>
    </row>
    <row r="9482" spans="1:8" x14ac:dyDescent="0.3">
      <c r="A9482" s="203">
        <v>42503</v>
      </c>
      <c r="B9482" s="204" t="s">
        <v>509</v>
      </c>
      <c r="C9482" s="204" t="s">
        <v>713</v>
      </c>
      <c r="D9482" s="204" t="s">
        <v>96</v>
      </c>
      <c r="E9482" s="204" t="s">
        <v>721</v>
      </c>
      <c r="F9482" s="205">
        <v>3930.3</v>
      </c>
      <c r="G9482" s="205">
        <v>2523.4</v>
      </c>
      <c r="H9482">
        <f t="shared" si="162"/>
        <v>2016</v>
      </c>
    </row>
    <row r="9483" spans="1:8" x14ac:dyDescent="0.3">
      <c r="A9483" s="203">
        <v>42503</v>
      </c>
      <c r="B9483" s="204" t="s">
        <v>509</v>
      </c>
      <c r="C9483" s="204" t="s">
        <v>714</v>
      </c>
      <c r="D9483" s="204" t="s">
        <v>96</v>
      </c>
      <c r="E9483" s="204" t="s">
        <v>721</v>
      </c>
      <c r="F9483" s="205">
        <v>629</v>
      </c>
      <c r="G9483" s="205">
        <v>717</v>
      </c>
      <c r="H9483">
        <f t="shared" si="162"/>
        <v>2016</v>
      </c>
    </row>
    <row r="9484" spans="1:8" x14ac:dyDescent="0.3">
      <c r="A9484" s="203">
        <v>42503</v>
      </c>
      <c r="B9484" s="204" t="s">
        <v>509</v>
      </c>
      <c r="C9484" s="204" t="s">
        <v>715</v>
      </c>
      <c r="D9484" s="204" t="s">
        <v>96</v>
      </c>
      <c r="E9484" s="204" t="s">
        <v>721</v>
      </c>
      <c r="F9484" s="205">
        <v>0</v>
      </c>
      <c r="G9484" s="205">
        <v>3008</v>
      </c>
      <c r="H9484">
        <f t="shared" si="162"/>
        <v>2016</v>
      </c>
    </row>
    <row r="9485" spans="1:8" x14ac:dyDescent="0.3">
      <c r="A9485" s="203">
        <v>42503</v>
      </c>
      <c r="B9485" s="204" t="s">
        <v>716</v>
      </c>
      <c r="C9485" s="204" t="s">
        <v>716</v>
      </c>
      <c r="D9485" s="204" t="s">
        <v>96</v>
      </c>
      <c r="E9485" s="204" t="s">
        <v>721</v>
      </c>
      <c r="F9485" s="205">
        <v>1120</v>
      </c>
      <c r="G9485" s="205">
        <v>1472</v>
      </c>
      <c r="H9485">
        <f t="shared" si="162"/>
        <v>2016</v>
      </c>
    </row>
    <row r="9486" spans="1:8" x14ac:dyDescent="0.3">
      <c r="A9486" s="203">
        <v>42503</v>
      </c>
      <c r="B9486" s="204" t="s">
        <v>717</v>
      </c>
      <c r="C9486" s="204" t="s">
        <v>718</v>
      </c>
      <c r="D9486" s="204" t="s">
        <v>96</v>
      </c>
      <c r="E9486" s="204" t="s">
        <v>721</v>
      </c>
      <c r="F9486" s="205">
        <v>951</v>
      </c>
      <c r="G9486" s="205">
        <v>669</v>
      </c>
      <c r="H9486">
        <f t="shared" si="162"/>
        <v>2016</v>
      </c>
    </row>
    <row r="9487" spans="1:8" x14ac:dyDescent="0.3">
      <c r="A9487" s="203">
        <v>42503</v>
      </c>
      <c r="B9487" s="204" t="s">
        <v>717</v>
      </c>
      <c r="C9487" s="204" t="s">
        <v>719</v>
      </c>
      <c r="D9487" s="204" t="s">
        <v>96</v>
      </c>
      <c r="E9487" s="204" t="s">
        <v>721</v>
      </c>
      <c r="F9487" s="205">
        <v>356</v>
      </c>
      <c r="G9487" s="205">
        <v>1052</v>
      </c>
      <c r="H9487">
        <f t="shared" si="162"/>
        <v>2016</v>
      </c>
    </row>
    <row r="9488" spans="1:8" x14ac:dyDescent="0.3">
      <c r="A9488" s="203">
        <v>42503</v>
      </c>
      <c r="B9488" s="204" t="s">
        <v>720</v>
      </c>
      <c r="C9488" s="204" t="s">
        <v>720</v>
      </c>
      <c r="D9488" s="204" t="s">
        <v>96</v>
      </c>
      <c r="E9488" s="204" t="s">
        <v>712</v>
      </c>
      <c r="F9488" s="205">
        <v>233</v>
      </c>
      <c r="G9488" s="205">
        <v>886</v>
      </c>
      <c r="H9488">
        <f t="shared" si="162"/>
        <v>2016</v>
      </c>
    </row>
    <row r="9489" spans="1:8" x14ac:dyDescent="0.3">
      <c r="A9489" s="203">
        <v>42503</v>
      </c>
      <c r="B9489" s="204" t="s">
        <v>720</v>
      </c>
      <c r="C9489" s="204" t="s">
        <v>720</v>
      </c>
      <c r="D9489" s="204" t="s">
        <v>96</v>
      </c>
      <c r="E9489" s="204" t="s">
        <v>721</v>
      </c>
      <c r="F9489" s="205">
        <v>92</v>
      </c>
      <c r="G9489" s="205">
        <v>766</v>
      </c>
      <c r="H9489">
        <f t="shared" si="162"/>
        <v>2016</v>
      </c>
    </row>
    <row r="9490" spans="1:8" x14ac:dyDescent="0.3">
      <c r="A9490" s="203">
        <v>42510</v>
      </c>
      <c r="B9490" s="204" t="s">
        <v>134</v>
      </c>
      <c r="C9490" s="204" t="s">
        <v>134</v>
      </c>
      <c r="D9490" s="204" t="s">
        <v>711</v>
      </c>
      <c r="E9490" s="204" t="s">
        <v>712</v>
      </c>
      <c r="F9490" s="205">
        <v>4367</v>
      </c>
      <c r="G9490" s="205">
        <v>9788</v>
      </c>
      <c r="H9490">
        <f t="shared" si="162"/>
        <v>2016</v>
      </c>
    </row>
    <row r="9491" spans="1:8" x14ac:dyDescent="0.3">
      <c r="A9491" s="203">
        <v>42510</v>
      </c>
      <c r="B9491" s="204" t="s">
        <v>509</v>
      </c>
      <c r="C9491" s="204" t="s">
        <v>713</v>
      </c>
      <c r="D9491" s="204" t="s">
        <v>96</v>
      </c>
      <c r="E9491" s="204" t="s">
        <v>712</v>
      </c>
      <c r="F9491" s="205">
        <v>3205.0000000000005</v>
      </c>
      <c r="G9491" s="205">
        <v>2766.7000000000003</v>
      </c>
      <c r="H9491">
        <f t="shared" si="162"/>
        <v>2016</v>
      </c>
    </row>
    <row r="9492" spans="1:8" x14ac:dyDescent="0.3">
      <c r="A9492" s="203">
        <v>42510</v>
      </c>
      <c r="B9492" s="204" t="s">
        <v>509</v>
      </c>
      <c r="C9492" s="204" t="s">
        <v>714</v>
      </c>
      <c r="D9492" s="204" t="s">
        <v>96</v>
      </c>
      <c r="E9492" s="204" t="s">
        <v>712</v>
      </c>
      <c r="F9492" s="205">
        <v>403</v>
      </c>
      <c r="G9492" s="205">
        <v>461</v>
      </c>
      <c r="H9492">
        <f t="shared" si="162"/>
        <v>2016</v>
      </c>
    </row>
    <row r="9493" spans="1:8" x14ac:dyDescent="0.3">
      <c r="A9493" s="203">
        <v>42510</v>
      </c>
      <c r="B9493" s="204" t="s">
        <v>509</v>
      </c>
      <c r="C9493" s="204" t="s">
        <v>715</v>
      </c>
      <c r="D9493" s="204" t="s">
        <v>96</v>
      </c>
      <c r="E9493" s="204" t="s">
        <v>712</v>
      </c>
      <c r="F9493" s="205">
        <v>0</v>
      </c>
      <c r="G9493" s="205">
        <v>2496</v>
      </c>
      <c r="H9493">
        <f t="shared" si="162"/>
        <v>2016</v>
      </c>
    </row>
    <row r="9494" spans="1:8" x14ac:dyDescent="0.3">
      <c r="A9494" s="203">
        <v>42510</v>
      </c>
      <c r="B9494" s="204" t="s">
        <v>716</v>
      </c>
      <c r="C9494" s="204" t="s">
        <v>716</v>
      </c>
      <c r="D9494" s="204" t="s">
        <v>96</v>
      </c>
      <c r="E9494" s="204" t="s">
        <v>712</v>
      </c>
      <c r="F9494" s="205">
        <v>485</v>
      </c>
      <c r="G9494" s="205">
        <v>1679</v>
      </c>
      <c r="H9494">
        <f t="shared" si="162"/>
        <v>2016</v>
      </c>
    </row>
    <row r="9495" spans="1:8" x14ac:dyDescent="0.3">
      <c r="A9495" s="203">
        <v>42510</v>
      </c>
      <c r="B9495" s="204" t="s">
        <v>717</v>
      </c>
      <c r="C9495" s="204" t="s">
        <v>718</v>
      </c>
      <c r="D9495" s="204" t="s">
        <v>96</v>
      </c>
      <c r="E9495" s="204" t="s">
        <v>712</v>
      </c>
      <c r="F9495" s="205">
        <v>872</v>
      </c>
      <c r="G9495" s="205">
        <v>1371</v>
      </c>
      <c r="H9495">
        <f t="shared" si="162"/>
        <v>2016</v>
      </c>
    </row>
    <row r="9496" spans="1:8" x14ac:dyDescent="0.3">
      <c r="A9496" s="203">
        <v>42510</v>
      </c>
      <c r="B9496" s="204" t="s">
        <v>717</v>
      </c>
      <c r="C9496" s="204" t="s">
        <v>719</v>
      </c>
      <c r="D9496" s="204" t="s">
        <v>96</v>
      </c>
      <c r="E9496" s="204" t="s">
        <v>712</v>
      </c>
      <c r="F9496" s="205">
        <v>260</v>
      </c>
      <c r="G9496" s="205">
        <v>577</v>
      </c>
      <c r="H9496">
        <f t="shared" si="162"/>
        <v>2016</v>
      </c>
    </row>
    <row r="9497" spans="1:8" x14ac:dyDescent="0.3">
      <c r="A9497" s="203">
        <v>42510</v>
      </c>
      <c r="B9497" s="204" t="s">
        <v>134</v>
      </c>
      <c r="C9497" s="204" t="s">
        <v>134</v>
      </c>
      <c r="D9497" s="204" t="s">
        <v>711</v>
      </c>
      <c r="E9497" s="204" t="s">
        <v>721</v>
      </c>
      <c r="F9497" s="205">
        <v>6572</v>
      </c>
      <c r="G9497" s="205">
        <v>6875</v>
      </c>
      <c r="H9497">
        <f t="shared" si="162"/>
        <v>2016</v>
      </c>
    </row>
    <row r="9498" spans="1:8" x14ac:dyDescent="0.3">
      <c r="A9498" s="203">
        <v>42510</v>
      </c>
      <c r="B9498" s="204" t="s">
        <v>509</v>
      </c>
      <c r="C9498" s="204" t="s">
        <v>713</v>
      </c>
      <c r="D9498" s="204" t="s">
        <v>96</v>
      </c>
      <c r="E9498" s="204" t="s">
        <v>721</v>
      </c>
      <c r="F9498" s="205">
        <v>4254.8</v>
      </c>
      <c r="G9498" s="205">
        <v>2674.1000000000004</v>
      </c>
      <c r="H9498">
        <f t="shared" si="162"/>
        <v>2016</v>
      </c>
    </row>
    <row r="9499" spans="1:8" x14ac:dyDescent="0.3">
      <c r="A9499" s="203">
        <v>42510</v>
      </c>
      <c r="B9499" s="204" t="s">
        <v>509</v>
      </c>
      <c r="C9499" s="204" t="s">
        <v>714</v>
      </c>
      <c r="D9499" s="204" t="s">
        <v>96</v>
      </c>
      <c r="E9499" s="204" t="s">
        <v>721</v>
      </c>
      <c r="F9499" s="205">
        <v>448</v>
      </c>
      <c r="G9499" s="205">
        <v>710</v>
      </c>
      <c r="H9499">
        <f t="shared" si="162"/>
        <v>2016</v>
      </c>
    </row>
    <row r="9500" spans="1:8" x14ac:dyDescent="0.3">
      <c r="A9500" s="203">
        <v>42510</v>
      </c>
      <c r="B9500" s="204" t="s">
        <v>509</v>
      </c>
      <c r="C9500" s="204" t="s">
        <v>715</v>
      </c>
      <c r="D9500" s="204" t="s">
        <v>96</v>
      </c>
      <c r="E9500" s="204" t="s">
        <v>721</v>
      </c>
      <c r="F9500" s="205">
        <v>0</v>
      </c>
      <c r="G9500" s="205">
        <v>2940</v>
      </c>
      <c r="H9500">
        <f t="shared" si="162"/>
        <v>2016</v>
      </c>
    </row>
    <row r="9501" spans="1:8" x14ac:dyDescent="0.3">
      <c r="A9501" s="203">
        <v>42510</v>
      </c>
      <c r="B9501" s="204" t="s">
        <v>716</v>
      </c>
      <c r="C9501" s="204" t="s">
        <v>716</v>
      </c>
      <c r="D9501" s="204" t="s">
        <v>96</v>
      </c>
      <c r="E9501" s="204" t="s">
        <v>721</v>
      </c>
      <c r="F9501" s="205">
        <v>1183</v>
      </c>
      <c r="G9501" s="205">
        <v>1467</v>
      </c>
      <c r="H9501">
        <f t="shared" si="162"/>
        <v>2016</v>
      </c>
    </row>
    <row r="9502" spans="1:8" x14ac:dyDescent="0.3">
      <c r="A9502" s="203">
        <v>42510</v>
      </c>
      <c r="B9502" s="204" t="s">
        <v>717</v>
      </c>
      <c r="C9502" s="204" t="s">
        <v>718</v>
      </c>
      <c r="D9502" s="204" t="s">
        <v>96</v>
      </c>
      <c r="E9502" s="204" t="s">
        <v>721</v>
      </c>
      <c r="F9502" s="205">
        <v>824</v>
      </c>
      <c r="G9502" s="205">
        <v>681</v>
      </c>
      <c r="H9502">
        <f t="shared" si="162"/>
        <v>2016</v>
      </c>
    </row>
    <row r="9503" spans="1:8" x14ac:dyDescent="0.3">
      <c r="A9503" s="203">
        <v>42510</v>
      </c>
      <c r="B9503" s="204" t="s">
        <v>717</v>
      </c>
      <c r="C9503" s="204" t="s">
        <v>719</v>
      </c>
      <c r="D9503" s="204" t="s">
        <v>96</v>
      </c>
      <c r="E9503" s="204" t="s">
        <v>721</v>
      </c>
      <c r="F9503" s="205">
        <v>320</v>
      </c>
      <c r="G9503" s="205">
        <v>1033</v>
      </c>
      <c r="H9503">
        <f t="shared" si="162"/>
        <v>2016</v>
      </c>
    </row>
    <row r="9504" spans="1:8" x14ac:dyDescent="0.3">
      <c r="A9504" s="203">
        <v>42510</v>
      </c>
      <c r="B9504" s="204" t="s">
        <v>720</v>
      </c>
      <c r="C9504" s="204" t="s">
        <v>720</v>
      </c>
      <c r="D9504" s="204" t="s">
        <v>96</v>
      </c>
      <c r="E9504" s="204" t="s">
        <v>712</v>
      </c>
      <c r="F9504" s="205">
        <v>430</v>
      </c>
      <c r="G9504" s="205">
        <v>933</v>
      </c>
      <c r="H9504">
        <f t="shared" si="162"/>
        <v>2016</v>
      </c>
    </row>
    <row r="9505" spans="1:8" x14ac:dyDescent="0.3">
      <c r="A9505" s="203">
        <v>42510</v>
      </c>
      <c r="B9505" s="204" t="s">
        <v>720</v>
      </c>
      <c r="C9505" s="204" t="s">
        <v>720</v>
      </c>
      <c r="D9505" s="204" t="s">
        <v>96</v>
      </c>
      <c r="E9505" s="204" t="s">
        <v>721</v>
      </c>
      <c r="F9505" s="205">
        <v>71</v>
      </c>
      <c r="G9505" s="205">
        <v>737</v>
      </c>
      <c r="H9505">
        <f t="shared" si="162"/>
        <v>2016</v>
      </c>
    </row>
    <row r="9506" spans="1:8" x14ac:dyDescent="0.3">
      <c r="A9506" s="203">
        <v>42517</v>
      </c>
      <c r="B9506" s="204" t="s">
        <v>134</v>
      </c>
      <c r="C9506" s="204" t="s">
        <v>134</v>
      </c>
      <c r="D9506" s="204" t="s">
        <v>711</v>
      </c>
      <c r="E9506" s="204" t="s">
        <v>712</v>
      </c>
      <c r="F9506" s="205">
        <v>4347</v>
      </c>
      <c r="G9506" s="205">
        <v>9114</v>
      </c>
      <c r="H9506">
        <f t="shared" si="162"/>
        <v>2016</v>
      </c>
    </row>
    <row r="9507" spans="1:8" x14ac:dyDescent="0.3">
      <c r="A9507" s="203">
        <v>42517</v>
      </c>
      <c r="B9507" s="204" t="s">
        <v>509</v>
      </c>
      <c r="C9507" s="204" t="s">
        <v>713</v>
      </c>
      <c r="D9507" s="204" t="s">
        <v>96</v>
      </c>
      <c r="E9507" s="204" t="s">
        <v>712</v>
      </c>
      <c r="F9507" s="205">
        <v>2820.5</v>
      </c>
      <c r="G9507" s="205">
        <v>2481.1000000000004</v>
      </c>
      <c r="H9507">
        <f t="shared" si="162"/>
        <v>2016</v>
      </c>
    </row>
    <row r="9508" spans="1:8" x14ac:dyDescent="0.3">
      <c r="A9508" s="203">
        <v>42517</v>
      </c>
      <c r="B9508" s="204" t="s">
        <v>509</v>
      </c>
      <c r="C9508" s="204" t="s">
        <v>714</v>
      </c>
      <c r="D9508" s="204" t="s">
        <v>96</v>
      </c>
      <c r="E9508" s="204" t="s">
        <v>712</v>
      </c>
      <c r="F9508" s="205">
        <v>513</v>
      </c>
      <c r="G9508" s="205">
        <v>435</v>
      </c>
      <c r="H9508">
        <f t="shared" si="162"/>
        <v>2016</v>
      </c>
    </row>
    <row r="9509" spans="1:8" x14ac:dyDescent="0.3">
      <c r="A9509" s="203">
        <v>42517</v>
      </c>
      <c r="B9509" s="204" t="s">
        <v>509</v>
      </c>
      <c r="C9509" s="204" t="s">
        <v>715</v>
      </c>
      <c r="D9509" s="204" t="s">
        <v>96</v>
      </c>
      <c r="E9509" s="204" t="s">
        <v>712</v>
      </c>
      <c r="F9509" s="205">
        <v>0</v>
      </c>
      <c r="G9509" s="205">
        <v>2500</v>
      </c>
      <c r="H9509">
        <f t="shared" si="162"/>
        <v>2016</v>
      </c>
    </row>
    <row r="9510" spans="1:8" x14ac:dyDescent="0.3">
      <c r="A9510" s="203">
        <v>42517</v>
      </c>
      <c r="B9510" s="204" t="s">
        <v>716</v>
      </c>
      <c r="C9510" s="204" t="s">
        <v>716</v>
      </c>
      <c r="D9510" s="204" t="s">
        <v>96</v>
      </c>
      <c r="E9510" s="204" t="s">
        <v>712</v>
      </c>
      <c r="F9510" s="205">
        <v>552</v>
      </c>
      <c r="G9510" s="205">
        <v>1682</v>
      </c>
      <c r="H9510">
        <f t="shared" si="162"/>
        <v>2016</v>
      </c>
    </row>
    <row r="9511" spans="1:8" x14ac:dyDescent="0.3">
      <c r="A9511" s="203">
        <v>42517</v>
      </c>
      <c r="B9511" s="204" t="s">
        <v>717</v>
      </c>
      <c r="C9511" s="204" t="s">
        <v>718</v>
      </c>
      <c r="D9511" s="204" t="s">
        <v>96</v>
      </c>
      <c r="E9511" s="204" t="s">
        <v>712</v>
      </c>
      <c r="F9511" s="205">
        <v>813</v>
      </c>
      <c r="G9511" s="205">
        <v>1376</v>
      </c>
      <c r="H9511">
        <f t="shared" si="162"/>
        <v>2016</v>
      </c>
    </row>
    <row r="9512" spans="1:8" x14ac:dyDescent="0.3">
      <c r="A9512" s="203">
        <v>42517</v>
      </c>
      <c r="B9512" s="204" t="s">
        <v>717</v>
      </c>
      <c r="C9512" s="204" t="s">
        <v>719</v>
      </c>
      <c r="D9512" s="204" t="s">
        <v>96</v>
      </c>
      <c r="E9512" s="204" t="s">
        <v>712</v>
      </c>
      <c r="F9512" s="205">
        <v>357</v>
      </c>
      <c r="G9512" s="205">
        <v>666</v>
      </c>
      <c r="H9512">
        <f t="shared" si="162"/>
        <v>2016</v>
      </c>
    </row>
    <row r="9513" spans="1:8" x14ac:dyDescent="0.3">
      <c r="A9513" s="203">
        <v>42517</v>
      </c>
      <c r="B9513" s="204" t="s">
        <v>134</v>
      </c>
      <c r="C9513" s="204" t="s">
        <v>134</v>
      </c>
      <c r="D9513" s="204" t="s">
        <v>711</v>
      </c>
      <c r="E9513" s="204" t="s">
        <v>721</v>
      </c>
      <c r="F9513" s="205">
        <v>6757</v>
      </c>
      <c r="G9513" s="205">
        <v>6930</v>
      </c>
      <c r="H9513">
        <f t="shared" si="162"/>
        <v>2016</v>
      </c>
    </row>
    <row r="9514" spans="1:8" x14ac:dyDescent="0.3">
      <c r="A9514" s="203">
        <v>42517</v>
      </c>
      <c r="B9514" s="204" t="s">
        <v>509</v>
      </c>
      <c r="C9514" s="204" t="s">
        <v>713</v>
      </c>
      <c r="D9514" s="204" t="s">
        <v>96</v>
      </c>
      <c r="E9514" s="204" t="s">
        <v>721</v>
      </c>
      <c r="F9514" s="205">
        <v>4019.4000000000005</v>
      </c>
      <c r="G9514" s="205">
        <v>2387</v>
      </c>
      <c r="H9514">
        <f t="shared" si="162"/>
        <v>2016</v>
      </c>
    </row>
    <row r="9515" spans="1:8" x14ac:dyDescent="0.3">
      <c r="A9515" s="203">
        <v>42517</v>
      </c>
      <c r="B9515" s="204" t="s">
        <v>509</v>
      </c>
      <c r="C9515" s="204" t="s">
        <v>714</v>
      </c>
      <c r="D9515" s="204" t="s">
        <v>96</v>
      </c>
      <c r="E9515" s="204" t="s">
        <v>721</v>
      </c>
      <c r="F9515" s="205">
        <v>594</v>
      </c>
      <c r="G9515" s="205">
        <v>593</v>
      </c>
      <c r="H9515">
        <f t="shared" si="162"/>
        <v>2016</v>
      </c>
    </row>
    <row r="9516" spans="1:8" x14ac:dyDescent="0.3">
      <c r="A9516" s="203">
        <v>42517</v>
      </c>
      <c r="B9516" s="204" t="s">
        <v>509</v>
      </c>
      <c r="C9516" s="204" t="s">
        <v>715</v>
      </c>
      <c r="D9516" s="204" t="s">
        <v>96</v>
      </c>
      <c r="E9516" s="204" t="s">
        <v>721</v>
      </c>
      <c r="F9516" s="205">
        <v>0</v>
      </c>
      <c r="G9516" s="205">
        <v>2990</v>
      </c>
      <c r="H9516">
        <f t="shared" si="162"/>
        <v>2016</v>
      </c>
    </row>
    <row r="9517" spans="1:8" x14ac:dyDescent="0.3">
      <c r="A9517" s="203">
        <v>42517</v>
      </c>
      <c r="B9517" s="204" t="s">
        <v>716</v>
      </c>
      <c r="C9517" s="204" t="s">
        <v>716</v>
      </c>
      <c r="D9517" s="204" t="s">
        <v>96</v>
      </c>
      <c r="E9517" s="204" t="s">
        <v>721</v>
      </c>
      <c r="F9517" s="205">
        <v>1212</v>
      </c>
      <c r="G9517" s="205">
        <v>1679</v>
      </c>
      <c r="H9517">
        <f t="shared" si="162"/>
        <v>2016</v>
      </c>
    </row>
    <row r="9518" spans="1:8" x14ac:dyDescent="0.3">
      <c r="A9518" s="203">
        <v>42517</v>
      </c>
      <c r="B9518" s="204" t="s">
        <v>717</v>
      </c>
      <c r="C9518" s="204" t="s">
        <v>718</v>
      </c>
      <c r="D9518" s="204" t="s">
        <v>96</v>
      </c>
      <c r="E9518" s="204" t="s">
        <v>721</v>
      </c>
      <c r="F9518" s="205">
        <v>1009</v>
      </c>
      <c r="G9518" s="205">
        <v>792</v>
      </c>
      <c r="H9518">
        <f t="shared" si="162"/>
        <v>2016</v>
      </c>
    </row>
    <row r="9519" spans="1:8" x14ac:dyDescent="0.3">
      <c r="A9519" s="203">
        <v>42517</v>
      </c>
      <c r="B9519" s="204" t="s">
        <v>717</v>
      </c>
      <c r="C9519" s="204" t="s">
        <v>719</v>
      </c>
      <c r="D9519" s="204" t="s">
        <v>96</v>
      </c>
      <c r="E9519" s="204" t="s">
        <v>721</v>
      </c>
      <c r="F9519" s="205">
        <v>415</v>
      </c>
      <c r="G9519" s="205">
        <v>1122</v>
      </c>
      <c r="H9519">
        <f t="shared" si="162"/>
        <v>2016</v>
      </c>
    </row>
    <row r="9520" spans="1:8" x14ac:dyDescent="0.3">
      <c r="A9520" s="203">
        <v>42517</v>
      </c>
      <c r="B9520" s="204" t="s">
        <v>720</v>
      </c>
      <c r="C9520" s="204" t="s">
        <v>720</v>
      </c>
      <c r="D9520" s="204" t="s">
        <v>96</v>
      </c>
      <c r="E9520" s="204" t="s">
        <v>712</v>
      </c>
      <c r="F9520" s="205">
        <v>489</v>
      </c>
      <c r="G9520" s="205">
        <v>1047</v>
      </c>
      <c r="H9520">
        <f t="shared" si="162"/>
        <v>2016</v>
      </c>
    </row>
    <row r="9521" spans="1:8" x14ac:dyDescent="0.3">
      <c r="A9521" s="203">
        <v>42517</v>
      </c>
      <c r="B9521" s="204" t="s">
        <v>720</v>
      </c>
      <c r="C9521" s="204" t="s">
        <v>720</v>
      </c>
      <c r="D9521" s="204" t="s">
        <v>96</v>
      </c>
      <c r="E9521" s="204" t="s">
        <v>721</v>
      </c>
      <c r="F9521" s="205">
        <v>45</v>
      </c>
      <c r="G9521" s="205">
        <v>714</v>
      </c>
      <c r="H9521">
        <f t="shared" si="162"/>
        <v>2016</v>
      </c>
    </row>
    <row r="9522" spans="1:8" x14ac:dyDescent="0.3">
      <c r="A9522" s="203">
        <v>42524</v>
      </c>
      <c r="B9522" s="204" t="s">
        <v>134</v>
      </c>
      <c r="C9522" s="204" t="s">
        <v>134</v>
      </c>
      <c r="D9522" s="204" t="s">
        <v>711</v>
      </c>
      <c r="E9522" s="204" t="s">
        <v>712</v>
      </c>
      <c r="F9522" s="205">
        <v>4662</v>
      </c>
      <c r="G9522" s="205">
        <v>9164</v>
      </c>
      <c r="H9522">
        <f t="shared" si="162"/>
        <v>2016</v>
      </c>
    </row>
    <row r="9523" spans="1:8" x14ac:dyDescent="0.3">
      <c r="A9523" s="203">
        <v>42524</v>
      </c>
      <c r="B9523" s="204" t="s">
        <v>509</v>
      </c>
      <c r="C9523" s="204" t="s">
        <v>713</v>
      </c>
      <c r="D9523" s="204" t="s">
        <v>96</v>
      </c>
      <c r="E9523" s="204" t="s">
        <v>712</v>
      </c>
      <c r="F9523" s="205">
        <v>2702.6000000000004</v>
      </c>
      <c r="G9523" s="205">
        <v>2175.2000000000003</v>
      </c>
      <c r="H9523">
        <f t="shared" si="162"/>
        <v>2016</v>
      </c>
    </row>
    <row r="9524" spans="1:8" x14ac:dyDescent="0.3">
      <c r="A9524" s="203">
        <v>42524</v>
      </c>
      <c r="B9524" s="204" t="s">
        <v>509</v>
      </c>
      <c r="C9524" s="204" t="s">
        <v>714</v>
      </c>
      <c r="D9524" s="204" t="s">
        <v>96</v>
      </c>
      <c r="E9524" s="204" t="s">
        <v>712</v>
      </c>
      <c r="F9524" s="205">
        <v>729</v>
      </c>
      <c r="G9524" s="205">
        <v>868</v>
      </c>
      <c r="H9524">
        <f t="shared" si="162"/>
        <v>2016</v>
      </c>
    </row>
    <row r="9525" spans="1:8" x14ac:dyDescent="0.3">
      <c r="A9525" s="203">
        <v>42524</v>
      </c>
      <c r="B9525" s="204" t="s">
        <v>509</v>
      </c>
      <c r="C9525" s="204" t="s">
        <v>715</v>
      </c>
      <c r="D9525" s="204" t="s">
        <v>96</v>
      </c>
      <c r="E9525" s="204" t="s">
        <v>712</v>
      </c>
      <c r="F9525" s="205">
        <v>0</v>
      </c>
      <c r="G9525" s="205">
        <v>2281</v>
      </c>
      <c r="H9525">
        <f t="shared" si="162"/>
        <v>2016</v>
      </c>
    </row>
    <row r="9526" spans="1:8" x14ac:dyDescent="0.3">
      <c r="A9526" s="203">
        <v>42524</v>
      </c>
      <c r="B9526" s="204" t="s">
        <v>716</v>
      </c>
      <c r="C9526" s="204" t="s">
        <v>716</v>
      </c>
      <c r="D9526" s="204" t="s">
        <v>96</v>
      </c>
      <c r="E9526" s="204" t="s">
        <v>712</v>
      </c>
      <c r="F9526" s="205">
        <v>593</v>
      </c>
      <c r="G9526" s="205">
        <v>1663</v>
      </c>
      <c r="H9526">
        <f t="shared" si="162"/>
        <v>2016</v>
      </c>
    </row>
    <row r="9527" spans="1:8" x14ac:dyDescent="0.3">
      <c r="A9527" s="203">
        <v>42524</v>
      </c>
      <c r="B9527" s="204" t="s">
        <v>717</v>
      </c>
      <c r="C9527" s="204" t="s">
        <v>718</v>
      </c>
      <c r="D9527" s="204" t="s">
        <v>96</v>
      </c>
      <c r="E9527" s="204" t="s">
        <v>712</v>
      </c>
      <c r="F9527" s="205">
        <v>740</v>
      </c>
      <c r="G9527" s="205">
        <v>1432</v>
      </c>
      <c r="H9527">
        <f t="shared" si="162"/>
        <v>2016</v>
      </c>
    </row>
    <row r="9528" spans="1:8" x14ac:dyDescent="0.3">
      <c r="A9528" s="203">
        <v>42524</v>
      </c>
      <c r="B9528" s="204" t="s">
        <v>717</v>
      </c>
      <c r="C9528" s="204" t="s">
        <v>719</v>
      </c>
      <c r="D9528" s="204" t="s">
        <v>96</v>
      </c>
      <c r="E9528" s="204" t="s">
        <v>712</v>
      </c>
      <c r="F9528" s="205">
        <v>424</v>
      </c>
      <c r="G9528" s="205">
        <v>589</v>
      </c>
      <c r="H9528">
        <f t="shared" si="162"/>
        <v>2016</v>
      </c>
    </row>
    <row r="9529" spans="1:8" x14ac:dyDescent="0.3">
      <c r="A9529" s="203">
        <v>42524</v>
      </c>
      <c r="B9529" s="204" t="s">
        <v>134</v>
      </c>
      <c r="C9529" s="204" t="s">
        <v>134</v>
      </c>
      <c r="D9529" s="204" t="s">
        <v>711</v>
      </c>
      <c r="E9529" s="204" t="s">
        <v>721</v>
      </c>
      <c r="F9529" s="205">
        <v>7017</v>
      </c>
      <c r="G9529" s="205">
        <v>7214</v>
      </c>
      <c r="H9529">
        <f t="shared" si="162"/>
        <v>2016</v>
      </c>
    </row>
    <row r="9530" spans="1:8" x14ac:dyDescent="0.3">
      <c r="A9530" s="203">
        <v>42524</v>
      </c>
      <c r="B9530" s="204" t="s">
        <v>509</v>
      </c>
      <c r="C9530" s="204" t="s">
        <v>713</v>
      </c>
      <c r="D9530" s="204" t="s">
        <v>96</v>
      </c>
      <c r="E9530" s="204" t="s">
        <v>721</v>
      </c>
      <c r="F9530" s="205">
        <v>3700.4</v>
      </c>
      <c r="G9530" s="205">
        <v>2182.4</v>
      </c>
      <c r="H9530">
        <f t="shared" si="162"/>
        <v>2016</v>
      </c>
    </row>
    <row r="9531" spans="1:8" x14ac:dyDescent="0.3">
      <c r="A9531" s="203">
        <v>42524</v>
      </c>
      <c r="B9531" s="204" t="s">
        <v>509</v>
      </c>
      <c r="C9531" s="204" t="s">
        <v>714</v>
      </c>
      <c r="D9531" s="204" t="s">
        <v>96</v>
      </c>
      <c r="E9531" s="204" t="s">
        <v>721</v>
      </c>
      <c r="F9531" s="205">
        <v>630</v>
      </c>
      <c r="G9531" s="205">
        <v>736</v>
      </c>
      <c r="H9531">
        <f t="shared" si="162"/>
        <v>2016</v>
      </c>
    </row>
    <row r="9532" spans="1:8" x14ac:dyDescent="0.3">
      <c r="A9532" s="203">
        <v>42524</v>
      </c>
      <c r="B9532" s="204" t="s">
        <v>509</v>
      </c>
      <c r="C9532" s="204" t="s">
        <v>715</v>
      </c>
      <c r="D9532" s="204" t="s">
        <v>96</v>
      </c>
      <c r="E9532" s="204" t="s">
        <v>721</v>
      </c>
      <c r="F9532" s="205">
        <v>0</v>
      </c>
      <c r="G9532" s="205">
        <v>2996</v>
      </c>
      <c r="H9532">
        <f t="shared" si="162"/>
        <v>2016</v>
      </c>
    </row>
    <row r="9533" spans="1:8" x14ac:dyDescent="0.3">
      <c r="A9533" s="203">
        <v>42524</v>
      </c>
      <c r="B9533" s="204" t="s">
        <v>716</v>
      </c>
      <c r="C9533" s="204" t="s">
        <v>716</v>
      </c>
      <c r="D9533" s="204" t="s">
        <v>96</v>
      </c>
      <c r="E9533" s="204" t="s">
        <v>721</v>
      </c>
      <c r="F9533" s="205">
        <v>1001</v>
      </c>
      <c r="G9533" s="205">
        <v>1563</v>
      </c>
      <c r="H9533">
        <f t="shared" si="162"/>
        <v>2016</v>
      </c>
    </row>
    <row r="9534" spans="1:8" x14ac:dyDescent="0.3">
      <c r="A9534" s="203">
        <v>42524</v>
      </c>
      <c r="B9534" s="204" t="s">
        <v>717</v>
      </c>
      <c r="C9534" s="204" t="s">
        <v>718</v>
      </c>
      <c r="D9534" s="204" t="s">
        <v>96</v>
      </c>
      <c r="E9534" s="204" t="s">
        <v>721</v>
      </c>
      <c r="F9534" s="205">
        <v>834</v>
      </c>
      <c r="G9534" s="205">
        <v>701</v>
      </c>
      <c r="H9534">
        <f t="shared" si="162"/>
        <v>2016</v>
      </c>
    </row>
    <row r="9535" spans="1:8" x14ac:dyDescent="0.3">
      <c r="A9535" s="203">
        <v>42524</v>
      </c>
      <c r="B9535" s="204" t="s">
        <v>717</v>
      </c>
      <c r="C9535" s="204" t="s">
        <v>719</v>
      </c>
      <c r="D9535" s="204" t="s">
        <v>96</v>
      </c>
      <c r="E9535" s="204" t="s">
        <v>721</v>
      </c>
      <c r="F9535" s="205">
        <v>472</v>
      </c>
      <c r="G9535" s="205">
        <v>1233</v>
      </c>
      <c r="H9535">
        <f t="shared" si="162"/>
        <v>2016</v>
      </c>
    </row>
    <row r="9536" spans="1:8" x14ac:dyDescent="0.3">
      <c r="A9536" s="203">
        <v>42524</v>
      </c>
      <c r="B9536" s="204" t="s">
        <v>720</v>
      </c>
      <c r="C9536" s="204" t="s">
        <v>720</v>
      </c>
      <c r="D9536" s="204" t="s">
        <v>96</v>
      </c>
      <c r="E9536" s="204" t="s">
        <v>712</v>
      </c>
      <c r="F9536" s="205">
        <v>509</v>
      </c>
      <c r="G9536" s="205">
        <v>1138</v>
      </c>
      <c r="H9536">
        <f t="shared" si="162"/>
        <v>2016</v>
      </c>
    </row>
    <row r="9537" spans="1:8" x14ac:dyDescent="0.3">
      <c r="A9537" s="203">
        <v>42524</v>
      </c>
      <c r="B9537" s="204" t="s">
        <v>720</v>
      </c>
      <c r="C9537" s="204" t="s">
        <v>720</v>
      </c>
      <c r="D9537" s="204" t="s">
        <v>96</v>
      </c>
      <c r="E9537" s="204" t="s">
        <v>721</v>
      </c>
      <c r="F9537" s="205">
        <v>-102</v>
      </c>
      <c r="G9537" s="205">
        <v>672</v>
      </c>
      <c r="H9537">
        <f t="shared" si="162"/>
        <v>2016</v>
      </c>
    </row>
    <row r="9538" spans="1:8" x14ac:dyDescent="0.3">
      <c r="A9538" s="203">
        <v>42531</v>
      </c>
      <c r="B9538" s="204" t="s">
        <v>134</v>
      </c>
      <c r="C9538" s="204" t="s">
        <v>134</v>
      </c>
      <c r="D9538" s="204" t="s">
        <v>711</v>
      </c>
      <c r="E9538" s="204" t="s">
        <v>712</v>
      </c>
      <c r="F9538" s="205">
        <v>4470</v>
      </c>
      <c r="G9538" s="205">
        <v>9951</v>
      </c>
      <c r="H9538">
        <f t="shared" si="162"/>
        <v>2016</v>
      </c>
    </row>
    <row r="9539" spans="1:8" x14ac:dyDescent="0.3">
      <c r="A9539" s="203">
        <v>42531</v>
      </c>
      <c r="B9539" s="204" t="s">
        <v>509</v>
      </c>
      <c r="C9539" s="204" t="s">
        <v>713</v>
      </c>
      <c r="D9539" s="204" t="s">
        <v>96</v>
      </c>
      <c r="E9539" s="204" t="s">
        <v>712</v>
      </c>
      <c r="F9539" s="205">
        <v>2975.4</v>
      </c>
      <c r="G9539" s="205">
        <v>2278.2000000000003</v>
      </c>
      <c r="H9539">
        <f t="shared" ref="H9539:H9602" si="163">YEAR(A9539)</f>
        <v>2016</v>
      </c>
    </row>
    <row r="9540" spans="1:8" x14ac:dyDescent="0.3">
      <c r="A9540" s="203">
        <v>42531</v>
      </c>
      <c r="B9540" s="204" t="s">
        <v>509</v>
      </c>
      <c r="C9540" s="204" t="s">
        <v>714</v>
      </c>
      <c r="D9540" s="204" t="s">
        <v>96</v>
      </c>
      <c r="E9540" s="204" t="s">
        <v>712</v>
      </c>
      <c r="F9540" s="205">
        <v>341</v>
      </c>
      <c r="G9540" s="205">
        <v>422</v>
      </c>
      <c r="H9540">
        <f t="shared" si="163"/>
        <v>2016</v>
      </c>
    </row>
    <row r="9541" spans="1:8" x14ac:dyDescent="0.3">
      <c r="A9541" s="203">
        <v>42531</v>
      </c>
      <c r="B9541" s="204" t="s">
        <v>509</v>
      </c>
      <c r="C9541" s="204" t="s">
        <v>715</v>
      </c>
      <c r="D9541" s="204" t="s">
        <v>96</v>
      </c>
      <c r="E9541" s="204" t="s">
        <v>712</v>
      </c>
      <c r="F9541" s="205">
        <v>0</v>
      </c>
      <c r="G9541" s="205">
        <v>2158</v>
      </c>
      <c r="H9541">
        <f t="shared" si="163"/>
        <v>2016</v>
      </c>
    </row>
    <row r="9542" spans="1:8" x14ac:dyDescent="0.3">
      <c r="A9542" s="203">
        <v>42531</v>
      </c>
      <c r="B9542" s="204" t="s">
        <v>716</v>
      </c>
      <c r="C9542" s="204" t="s">
        <v>716</v>
      </c>
      <c r="D9542" s="204" t="s">
        <v>96</v>
      </c>
      <c r="E9542" s="204" t="s">
        <v>712</v>
      </c>
      <c r="F9542" s="205">
        <v>585</v>
      </c>
      <c r="G9542" s="205">
        <v>1613</v>
      </c>
      <c r="H9542">
        <f t="shared" si="163"/>
        <v>2016</v>
      </c>
    </row>
    <row r="9543" spans="1:8" x14ac:dyDescent="0.3">
      <c r="A9543" s="203">
        <v>42531</v>
      </c>
      <c r="B9543" s="204" t="s">
        <v>717</v>
      </c>
      <c r="C9543" s="204" t="s">
        <v>718</v>
      </c>
      <c r="D9543" s="204" t="s">
        <v>96</v>
      </c>
      <c r="E9543" s="204" t="s">
        <v>712</v>
      </c>
      <c r="F9543" s="205">
        <v>612</v>
      </c>
      <c r="G9543" s="205">
        <v>1118</v>
      </c>
      <c r="H9543">
        <f t="shared" si="163"/>
        <v>2016</v>
      </c>
    </row>
    <row r="9544" spans="1:8" x14ac:dyDescent="0.3">
      <c r="A9544" s="203">
        <v>42531</v>
      </c>
      <c r="B9544" s="204" t="s">
        <v>717</v>
      </c>
      <c r="C9544" s="204" t="s">
        <v>719</v>
      </c>
      <c r="D9544" s="204" t="s">
        <v>96</v>
      </c>
      <c r="E9544" s="204" t="s">
        <v>712</v>
      </c>
      <c r="F9544" s="205">
        <v>632</v>
      </c>
      <c r="G9544" s="205">
        <v>832</v>
      </c>
      <c r="H9544">
        <f t="shared" si="163"/>
        <v>2016</v>
      </c>
    </row>
    <row r="9545" spans="1:8" x14ac:dyDescent="0.3">
      <c r="A9545" s="203">
        <v>42531</v>
      </c>
      <c r="B9545" s="204" t="s">
        <v>134</v>
      </c>
      <c r="C9545" s="204" t="s">
        <v>134</v>
      </c>
      <c r="D9545" s="204" t="s">
        <v>711</v>
      </c>
      <c r="E9545" s="204" t="s">
        <v>721</v>
      </c>
      <c r="F9545" s="205">
        <v>6228</v>
      </c>
      <c r="G9545" s="205">
        <v>6899</v>
      </c>
      <c r="H9545">
        <f t="shared" si="163"/>
        <v>2016</v>
      </c>
    </row>
    <row r="9546" spans="1:8" x14ac:dyDescent="0.3">
      <c r="A9546" s="203">
        <v>42531</v>
      </c>
      <c r="B9546" s="204" t="s">
        <v>509</v>
      </c>
      <c r="C9546" s="204" t="s">
        <v>713</v>
      </c>
      <c r="D9546" s="204" t="s">
        <v>96</v>
      </c>
      <c r="E9546" s="204" t="s">
        <v>721</v>
      </c>
      <c r="F9546" s="205">
        <v>4182.2000000000007</v>
      </c>
      <c r="G9546" s="205">
        <v>2306.7000000000003</v>
      </c>
      <c r="H9546">
        <f t="shared" si="163"/>
        <v>2016</v>
      </c>
    </row>
    <row r="9547" spans="1:8" x14ac:dyDescent="0.3">
      <c r="A9547" s="203">
        <v>42531</v>
      </c>
      <c r="B9547" s="204" t="s">
        <v>509</v>
      </c>
      <c r="C9547" s="204" t="s">
        <v>714</v>
      </c>
      <c r="D9547" s="204" t="s">
        <v>96</v>
      </c>
      <c r="E9547" s="204" t="s">
        <v>721</v>
      </c>
      <c r="F9547" s="205">
        <v>472</v>
      </c>
      <c r="G9547" s="205">
        <v>632</v>
      </c>
      <c r="H9547">
        <f t="shared" si="163"/>
        <v>2016</v>
      </c>
    </row>
    <row r="9548" spans="1:8" x14ac:dyDescent="0.3">
      <c r="A9548" s="203">
        <v>42531</v>
      </c>
      <c r="B9548" s="204" t="s">
        <v>509</v>
      </c>
      <c r="C9548" s="204" t="s">
        <v>715</v>
      </c>
      <c r="D9548" s="204" t="s">
        <v>96</v>
      </c>
      <c r="E9548" s="204" t="s">
        <v>721</v>
      </c>
      <c r="F9548" s="205">
        <v>0</v>
      </c>
      <c r="G9548" s="205">
        <v>2424</v>
      </c>
      <c r="H9548">
        <f t="shared" si="163"/>
        <v>2016</v>
      </c>
    </row>
    <row r="9549" spans="1:8" x14ac:dyDescent="0.3">
      <c r="A9549" s="203">
        <v>42531</v>
      </c>
      <c r="B9549" s="204" t="s">
        <v>716</v>
      </c>
      <c r="C9549" s="204" t="s">
        <v>716</v>
      </c>
      <c r="D9549" s="204" t="s">
        <v>96</v>
      </c>
      <c r="E9549" s="204" t="s">
        <v>721</v>
      </c>
      <c r="F9549" s="205">
        <v>924</v>
      </c>
      <c r="G9549" s="205">
        <v>1262</v>
      </c>
      <c r="H9549">
        <f t="shared" si="163"/>
        <v>2016</v>
      </c>
    </row>
    <row r="9550" spans="1:8" x14ac:dyDescent="0.3">
      <c r="A9550" s="203">
        <v>42531</v>
      </c>
      <c r="B9550" s="204" t="s">
        <v>717</v>
      </c>
      <c r="C9550" s="204" t="s">
        <v>718</v>
      </c>
      <c r="D9550" s="204" t="s">
        <v>96</v>
      </c>
      <c r="E9550" s="204" t="s">
        <v>721</v>
      </c>
      <c r="F9550" s="205">
        <v>958</v>
      </c>
      <c r="G9550" s="205">
        <v>666</v>
      </c>
      <c r="H9550">
        <f t="shared" si="163"/>
        <v>2016</v>
      </c>
    </row>
    <row r="9551" spans="1:8" x14ac:dyDescent="0.3">
      <c r="A9551" s="203">
        <v>42531</v>
      </c>
      <c r="B9551" s="204" t="s">
        <v>717</v>
      </c>
      <c r="C9551" s="204" t="s">
        <v>719</v>
      </c>
      <c r="D9551" s="204" t="s">
        <v>96</v>
      </c>
      <c r="E9551" s="204" t="s">
        <v>721</v>
      </c>
      <c r="F9551" s="205">
        <v>456</v>
      </c>
      <c r="G9551" s="205">
        <v>1129</v>
      </c>
      <c r="H9551">
        <f t="shared" si="163"/>
        <v>2016</v>
      </c>
    </row>
    <row r="9552" spans="1:8" x14ac:dyDescent="0.3">
      <c r="A9552" s="203">
        <v>42531</v>
      </c>
      <c r="B9552" s="204" t="s">
        <v>720</v>
      </c>
      <c r="C9552" s="204" t="s">
        <v>720</v>
      </c>
      <c r="D9552" s="204" t="s">
        <v>96</v>
      </c>
      <c r="E9552" s="204" t="s">
        <v>712</v>
      </c>
      <c r="F9552" s="205">
        <v>172</v>
      </c>
      <c r="G9552" s="205">
        <v>1097</v>
      </c>
      <c r="H9552">
        <f t="shared" si="163"/>
        <v>2016</v>
      </c>
    </row>
    <row r="9553" spans="1:8" x14ac:dyDescent="0.3">
      <c r="A9553" s="203">
        <v>42531</v>
      </c>
      <c r="B9553" s="204" t="s">
        <v>720</v>
      </c>
      <c r="C9553" s="204" t="s">
        <v>720</v>
      </c>
      <c r="D9553" s="204" t="s">
        <v>96</v>
      </c>
      <c r="E9553" s="204" t="s">
        <v>721</v>
      </c>
      <c r="F9553" s="205">
        <v>107</v>
      </c>
      <c r="G9553" s="205">
        <v>596</v>
      </c>
      <c r="H9553">
        <f t="shared" si="163"/>
        <v>2016</v>
      </c>
    </row>
    <row r="9554" spans="1:8" x14ac:dyDescent="0.3">
      <c r="A9554" s="203">
        <v>42538</v>
      </c>
      <c r="B9554" s="204" t="s">
        <v>134</v>
      </c>
      <c r="C9554" s="204" t="s">
        <v>134</v>
      </c>
      <c r="D9554" s="204" t="s">
        <v>711</v>
      </c>
      <c r="E9554" s="204" t="s">
        <v>712</v>
      </c>
      <c r="F9554" s="205">
        <v>4769</v>
      </c>
      <c r="G9554" s="205">
        <v>9444</v>
      </c>
      <c r="H9554">
        <f t="shared" si="163"/>
        <v>2016</v>
      </c>
    </row>
    <row r="9555" spans="1:8" x14ac:dyDescent="0.3">
      <c r="A9555" s="203">
        <v>42538</v>
      </c>
      <c r="B9555" s="204" t="s">
        <v>509</v>
      </c>
      <c r="C9555" s="204" t="s">
        <v>713</v>
      </c>
      <c r="D9555" s="204" t="s">
        <v>96</v>
      </c>
      <c r="E9555" s="204" t="s">
        <v>712</v>
      </c>
      <c r="F9555" s="205">
        <v>2804.9</v>
      </c>
      <c r="G9555" s="205">
        <v>2294.3000000000002</v>
      </c>
      <c r="H9555">
        <f t="shared" si="163"/>
        <v>2016</v>
      </c>
    </row>
    <row r="9556" spans="1:8" x14ac:dyDescent="0.3">
      <c r="A9556" s="203">
        <v>42538</v>
      </c>
      <c r="B9556" s="204" t="s">
        <v>509</v>
      </c>
      <c r="C9556" s="204" t="s">
        <v>714</v>
      </c>
      <c r="D9556" s="204" t="s">
        <v>96</v>
      </c>
      <c r="E9556" s="204" t="s">
        <v>712</v>
      </c>
      <c r="F9556" s="205">
        <v>515</v>
      </c>
      <c r="G9556" s="205">
        <v>639</v>
      </c>
      <c r="H9556">
        <f t="shared" si="163"/>
        <v>2016</v>
      </c>
    </row>
    <row r="9557" spans="1:8" x14ac:dyDescent="0.3">
      <c r="A9557" s="203">
        <v>42538</v>
      </c>
      <c r="B9557" s="204" t="s">
        <v>509</v>
      </c>
      <c r="C9557" s="204" t="s">
        <v>715</v>
      </c>
      <c r="D9557" s="204" t="s">
        <v>96</v>
      </c>
      <c r="E9557" s="204" t="s">
        <v>712</v>
      </c>
      <c r="F9557" s="205">
        <v>0</v>
      </c>
      <c r="G9557" s="205">
        <v>2380</v>
      </c>
      <c r="H9557">
        <f t="shared" si="163"/>
        <v>2016</v>
      </c>
    </row>
    <row r="9558" spans="1:8" x14ac:dyDescent="0.3">
      <c r="A9558" s="203">
        <v>42538</v>
      </c>
      <c r="B9558" s="204" t="s">
        <v>716</v>
      </c>
      <c r="C9558" s="204" t="s">
        <v>716</v>
      </c>
      <c r="D9558" s="204" t="s">
        <v>96</v>
      </c>
      <c r="E9558" s="204" t="s">
        <v>712</v>
      </c>
      <c r="F9558" s="205">
        <v>621</v>
      </c>
      <c r="G9558" s="205">
        <v>1393</v>
      </c>
      <c r="H9558">
        <f t="shared" si="163"/>
        <v>2016</v>
      </c>
    </row>
    <row r="9559" spans="1:8" x14ac:dyDescent="0.3">
      <c r="A9559" s="203">
        <v>42538</v>
      </c>
      <c r="B9559" s="204" t="s">
        <v>717</v>
      </c>
      <c r="C9559" s="204" t="s">
        <v>718</v>
      </c>
      <c r="D9559" s="204" t="s">
        <v>96</v>
      </c>
      <c r="E9559" s="204" t="s">
        <v>712</v>
      </c>
      <c r="F9559" s="205">
        <v>1158</v>
      </c>
      <c r="G9559" s="205">
        <v>1291</v>
      </c>
      <c r="H9559">
        <f t="shared" si="163"/>
        <v>2016</v>
      </c>
    </row>
    <row r="9560" spans="1:8" x14ac:dyDescent="0.3">
      <c r="A9560" s="203">
        <v>42538</v>
      </c>
      <c r="B9560" s="204" t="s">
        <v>717</v>
      </c>
      <c r="C9560" s="204" t="s">
        <v>719</v>
      </c>
      <c r="D9560" s="204" t="s">
        <v>96</v>
      </c>
      <c r="E9560" s="204" t="s">
        <v>712</v>
      </c>
      <c r="F9560" s="205">
        <v>326</v>
      </c>
      <c r="G9560" s="205">
        <v>888</v>
      </c>
      <c r="H9560">
        <f t="shared" si="163"/>
        <v>2016</v>
      </c>
    </row>
    <row r="9561" spans="1:8" x14ac:dyDescent="0.3">
      <c r="A9561" s="203">
        <v>42538</v>
      </c>
      <c r="B9561" s="204" t="s">
        <v>134</v>
      </c>
      <c r="C9561" s="204" t="s">
        <v>134</v>
      </c>
      <c r="D9561" s="204" t="s">
        <v>711</v>
      </c>
      <c r="E9561" s="204" t="s">
        <v>721</v>
      </c>
      <c r="F9561" s="205">
        <v>6208</v>
      </c>
      <c r="G9561" s="205">
        <v>6892</v>
      </c>
      <c r="H9561">
        <f t="shared" si="163"/>
        <v>2016</v>
      </c>
    </row>
    <row r="9562" spans="1:8" x14ac:dyDescent="0.3">
      <c r="A9562" s="203">
        <v>42538</v>
      </c>
      <c r="B9562" s="204" t="s">
        <v>509</v>
      </c>
      <c r="C9562" s="204" t="s">
        <v>713</v>
      </c>
      <c r="D9562" s="204" t="s">
        <v>96</v>
      </c>
      <c r="E9562" s="204" t="s">
        <v>721</v>
      </c>
      <c r="F9562" s="205">
        <v>3800.5000000000005</v>
      </c>
      <c r="G9562" s="205">
        <v>2289.1000000000004</v>
      </c>
      <c r="H9562">
        <f t="shared" si="163"/>
        <v>2016</v>
      </c>
    </row>
    <row r="9563" spans="1:8" x14ac:dyDescent="0.3">
      <c r="A9563" s="203">
        <v>42538</v>
      </c>
      <c r="B9563" s="204" t="s">
        <v>509</v>
      </c>
      <c r="C9563" s="204" t="s">
        <v>714</v>
      </c>
      <c r="D9563" s="204" t="s">
        <v>96</v>
      </c>
      <c r="E9563" s="204" t="s">
        <v>721</v>
      </c>
      <c r="F9563" s="205">
        <v>561</v>
      </c>
      <c r="G9563" s="205">
        <v>704</v>
      </c>
      <c r="H9563">
        <f t="shared" si="163"/>
        <v>2016</v>
      </c>
    </row>
    <row r="9564" spans="1:8" x14ac:dyDescent="0.3">
      <c r="A9564" s="203">
        <v>42538</v>
      </c>
      <c r="B9564" s="204" t="s">
        <v>509</v>
      </c>
      <c r="C9564" s="204" t="s">
        <v>715</v>
      </c>
      <c r="D9564" s="204" t="s">
        <v>96</v>
      </c>
      <c r="E9564" s="204" t="s">
        <v>721</v>
      </c>
      <c r="F9564" s="205">
        <v>0</v>
      </c>
      <c r="G9564" s="205">
        <v>2709</v>
      </c>
      <c r="H9564">
        <f t="shared" si="163"/>
        <v>2016</v>
      </c>
    </row>
    <row r="9565" spans="1:8" x14ac:dyDescent="0.3">
      <c r="A9565" s="203">
        <v>42538</v>
      </c>
      <c r="B9565" s="204" t="s">
        <v>716</v>
      </c>
      <c r="C9565" s="204" t="s">
        <v>716</v>
      </c>
      <c r="D9565" s="204" t="s">
        <v>96</v>
      </c>
      <c r="E9565" s="204" t="s">
        <v>721</v>
      </c>
      <c r="F9565" s="205">
        <v>1182</v>
      </c>
      <c r="G9565" s="205">
        <v>1470</v>
      </c>
      <c r="H9565">
        <f t="shared" si="163"/>
        <v>2016</v>
      </c>
    </row>
    <row r="9566" spans="1:8" x14ac:dyDescent="0.3">
      <c r="A9566" s="203">
        <v>42538</v>
      </c>
      <c r="B9566" s="204" t="s">
        <v>717</v>
      </c>
      <c r="C9566" s="204" t="s">
        <v>718</v>
      </c>
      <c r="D9566" s="204" t="s">
        <v>96</v>
      </c>
      <c r="E9566" s="204" t="s">
        <v>721</v>
      </c>
      <c r="F9566" s="205">
        <v>751</v>
      </c>
      <c r="G9566" s="205">
        <v>636</v>
      </c>
      <c r="H9566">
        <f t="shared" si="163"/>
        <v>2016</v>
      </c>
    </row>
    <row r="9567" spans="1:8" x14ac:dyDescent="0.3">
      <c r="A9567" s="203">
        <v>42538</v>
      </c>
      <c r="B9567" s="204" t="s">
        <v>717</v>
      </c>
      <c r="C9567" s="204" t="s">
        <v>719</v>
      </c>
      <c r="D9567" s="204" t="s">
        <v>96</v>
      </c>
      <c r="E9567" s="204" t="s">
        <v>721</v>
      </c>
      <c r="F9567" s="205">
        <v>173</v>
      </c>
      <c r="G9567" s="205">
        <v>989</v>
      </c>
      <c r="H9567">
        <f t="shared" si="163"/>
        <v>2016</v>
      </c>
    </row>
    <row r="9568" spans="1:8" x14ac:dyDescent="0.3">
      <c r="A9568" s="203">
        <v>42538</v>
      </c>
      <c r="B9568" s="204" t="s">
        <v>720</v>
      </c>
      <c r="C9568" s="204" t="s">
        <v>720</v>
      </c>
      <c r="D9568" s="204" t="s">
        <v>96</v>
      </c>
      <c r="E9568" s="204" t="s">
        <v>712</v>
      </c>
      <c r="F9568" s="205">
        <v>136</v>
      </c>
      <c r="G9568" s="205">
        <v>858</v>
      </c>
      <c r="H9568">
        <f t="shared" si="163"/>
        <v>2016</v>
      </c>
    </row>
    <row r="9569" spans="1:8" x14ac:dyDescent="0.3">
      <c r="A9569" s="203">
        <v>42538</v>
      </c>
      <c r="B9569" s="204" t="s">
        <v>720</v>
      </c>
      <c r="C9569" s="204" t="s">
        <v>720</v>
      </c>
      <c r="D9569" s="204" t="s">
        <v>96</v>
      </c>
      <c r="E9569" s="204" t="s">
        <v>721</v>
      </c>
      <c r="F9569" s="205">
        <v>-1</v>
      </c>
      <c r="G9569" s="205">
        <v>518</v>
      </c>
      <c r="H9569">
        <f t="shared" si="163"/>
        <v>2016</v>
      </c>
    </row>
    <row r="9570" spans="1:8" x14ac:dyDescent="0.3">
      <c r="A9570" s="203">
        <v>42545</v>
      </c>
      <c r="B9570" s="204" t="s">
        <v>134</v>
      </c>
      <c r="C9570" s="204" t="s">
        <v>134</v>
      </c>
      <c r="D9570" s="204" t="s">
        <v>711</v>
      </c>
      <c r="E9570" s="204" t="s">
        <v>712</v>
      </c>
      <c r="F9570" s="205">
        <v>5383</v>
      </c>
      <c r="G9570" s="205">
        <v>9908</v>
      </c>
      <c r="H9570">
        <f t="shared" si="163"/>
        <v>2016</v>
      </c>
    </row>
    <row r="9571" spans="1:8" x14ac:dyDescent="0.3">
      <c r="A9571" s="203">
        <v>42545</v>
      </c>
      <c r="B9571" s="204" t="s">
        <v>509</v>
      </c>
      <c r="C9571" s="204" t="s">
        <v>713</v>
      </c>
      <c r="D9571" s="204" t="s">
        <v>96</v>
      </c>
      <c r="E9571" s="204" t="s">
        <v>712</v>
      </c>
      <c r="F9571" s="205">
        <v>2905.4</v>
      </c>
      <c r="G9571" s="205">
        <v>2498.3000000000002</v>
      </c>
      <c r="H9571">
        <f t="shared" si="163"/>
        <v>2016</v>
      </c>
    </row>
    <row r="9572" spans="1:8" x14ac:dyDescent="0.3">
      <c r="A9572" s="203">
        <v>42545</v>
      </c>
      <c r="B9572" s="204" t="s">
        <v>509</v>
      </c>
      <c r="C9572" s="204" t="s">
        <v>714</v>
      </c>
      <c r="D9572" s="204" t="s">
        <v>96</v>
      </c>
      <c r="E9572" s="204" t="s">
        <v>712</v>
      </c>
      <c r="F9572" s="205">
        <v>340</v>
      </c>
      <c r="G9572" s="205">
        <v>449</v>
      </c>
      <c r="H9572">
        <f t="shared" si="163"/>
        <v>2016</v>
      </c>
    </row>
    <row r="9573" spans="1:8" x14ac:dyDescent="0.3">
      <c r="A9573" s="203">
        <v>42545</v>
      </c>
      <c r="B9573" s="204" t="s">
        <v>509</v>
      </c>
      <c r="C9573" s="204" t="s">
        <v>715</v>
      </c>
      <c r="D9573" s="204" t="s">
        <v>96</v>
      </c>
      <c r="E9573" s="204" t="s">
        <v>712</v>
      </c>
      <c r="F9573" s="205">
        <v>0</v>
      </c>
      <c r="G9573" s="205">
        <v>2528</v>
      </c>
      <c r="H9573">
        <f t="shared" si="163"/>
        <v>2016</v>
      </c>
    </row>
    <row r="9574" spans="1:8" x14ac:dyDescent="0.3">
      <c r="A9574" s="203">
        <v>42545</v>
      </c>
      <c r="B9574" s="204" t="s">
        <v>716</v>
      </c>
      <c r="C9574" s="204" t="s">
        <v>716</v>
      </c>
      <c r="D9574" s="204" t="s">
        <v>96</v>
      </c>
      <c r="E9574" s="204" t="s">
        <v>712</v>
      </c>
      <c r="F9574" s="205">
        <v>689</v>
      </c>
      <c r="G9574" s="205">
        <v>1425</v>
      </c>
      <c r="H9574">
        <f t="shared" si="163"/>
        <v>2016</v>
      </c>
    </row>
    <row r="9575" spans="1:8" x14ac:dyDescent="0.3">
      <c r="A9575" s="203">
        <v>42545</v>
      </c>
      <c r="B9575" s="204" t="s">
        <v>717</v>
      </c>
      <c r="C9575" s="204" t="s">
        <v>718</v>
      </c>
      <c r="D9575" s="204" t="s">
        <v>96</v>
      </c>
      <c r="E9575" s="204" t="s">
        <v>712</v>
      </c>
      <c r="F9575" s="205">
        <v>961</v>
      </c>
      <c r="G9575" s="205">
        <v>1173</v>
      </c>
      <c r="H9575">
        <f t="shared" si="163"/>
        <v>2016</v>
      </c>
    </row>
    <row r="9576" spans="1:8" x14ac:dyDescent="0.3">
      <c r="A9576" s="203">
        <v>42545</v>
      </c>
      <c r="B9576" s="204" t="s">
        <v>717</v>
      </c>
      <c r="C9576" s="204" t="s">
        <v>719</v>
      </c>
      <c r="D9576" s="204" t="s">
        <v>96</v>
      </c>
      <c r="E9576" s="204" t="s">
        <v>712</v>
      </c>
      <c r="F9576" s="205">
        <v>331</v>
      </c>
      <c r="G9576" s="205">
        <v>785</v>
      </c>
      <c r="H9576">
        <f t="shared" si="163"/>
        <v>2016</v>
      </c>
    </row>
    <row r="9577" spans="1:8" x14ac:dyDescent="0.3">
      <c r="A9577" s="203">
        <v>42545</v>
      </c>
      <c r="B9577" s="204" t="s">
        <v>134</v>
      </c>
      <c r="C9577" s="204" t="s">
        <v>134</v>
      </c>
      <c r="D9577" s="204" t="s">
        <v>711</v>
      </c>
      <c r="E9577" s="204" t="s">
        <v>721</v>
      </c>
      <c r="F9577" s="205">
        <v>6869</v>
      </c>
      <c r="G9577" s="205">
        <v>6894</v>
      </c>
      <c r="H9577">
        <f t="shared" si="163"/>
        <v>2016</v>
      </c>
    </row>
    <row r="9578" spans="1:8" x14ac:dyDescent="0.3">
      <c r="A9578" s="203">
        <v>42545</v>
      </c>
      <c r="B9578" s="204" t="s">
        <v>509</v>
      </c>
      <c r="C9578" s="204" t="s">
        <v>713</v>
      </c>
      <c r="D9578" s="204" t="s">
        <v>96</v>
      </c>
      <c r="E9578" s="204" t="s">
        <v>721</v>
      </c>
      <c r="F9578" s="205">
        <v>4360.4000000000005</v>
      </c>
      <c r="G9578" s="205">
        <v>2644.4</v>
      </c>
      <c r="H9578">
        <f t="shared" si="163"/>
        <v>2016</v>
      </c>
    </row>
    <row r="9579" spans="1:8" x14ac:dyDescent="0.3">
      <c r="A9579" s="203">
        <v>42545</v>
      </c>
      <c r="B9579" s="204" t="s">
        <v>509</v>
      </c>
      <c r="C9579" s="204" t="s">
        <v>714</v>
      </c>
      <c r="D9579" s="204" t="s">
        <v>96</v>
      </c>
      <c r="E9579" s="204" t="s">
        <v>721</v>
      </c>
      <c r="F9579" s="205">
        <v>326</v>
      </c>
      <c r="G9579" s="205">
        <v>630</v>
      </c>
      <c r="H9579">
        <f t="shared" si="163"/>
        <v>2016</v>
      </c>
    </row>
    <row r="9580" spans="1:8" x14ac:dyDescent="0.3">
      <c r="A9580" s="203">
        <v>42545</v>
      </c>
      <c r="B9580" s="204" t="s">
        <v>509</v>
      </c>
      <c r="C9580" s="204" t="s">
        <v>715</v>
      </c>
      <c r="D9580" s="204" t="s">
        <v>96</v>
      </c>
      <c r="E9580" s="204" t="s">
        <v>721</v>
      </c>
      <c r="F9580" s="205">
        <v>0</v>
      </c>
      <c r="G9580" s="205">
        <v>2520</v>
      </c>
      <c r="H9580">
        <f t="shared" si="163"/>
        <v>2016</v>
      </c>
    </row>
    <row r="9581" spans="1:8" x14ac:dyDescent="0.3">
      <c r="A9581" s="203">
        <v>42545</v>
      </c>
      <c r="B9581" s="204" t="s">
        <v>716</v>
      </c>
      <c r="C9581" s="204" t="s">
        <v>716</v>
      </c>
      <c r="D9581" s="204" t="s">
        <v>96</v>
      </c>
      <c r="E9581" s="204" t="s">
        <v>721</v>
      </c>
      <c r="F9581" s="205">
        <v>1277</v>
      </c>
      <c r="G9581" s="205">
        <v>1478</v>
      </c>
      <c r="H9581">
        <f t="shared" si="163"/>
        <v>2016</v>
      </c>
    </row>
    <row r="9582" spans="1:8" x14ac:dyDescent="0.3">
      <c r="A9582" s="203">
        <v>42545</v>
      </c>
      <c r="B9582" s="204" t="s">
        <v>717</v>
      </c>
      <c r="C9582" s="204" t="s">
        <v>718</v>
      </c>
      <c r="D9582" s="204" t="s">
        <v>96</v>
      </c>
      <c r="E9582" s="204" t="s">
        <v>721</v>
      </c>
      <c r="F9582" s="205">
        <v>790</v>
      </c>
      <c r="G9582" s="205">
        <v>883</v>
      </c>
      <c r="H9582">
        <f t="shared" si="163"/>
        <v>2016</v>
      </c>
    </row>
    <row r="9583" spans="1:8" x14ac:dyDescent="0.3">
      <c r="A9583" s="203">
        <v>42545</v>
      </c>
      <c r="B9583" s="204" t="s">
        <v>717</v>
      </c>
      <c r="C9583" s="204" t="s">
        <v>719</v>
      </c>
      <c r="D9583" s="204" t="s">
        <v>96</v>
      </c>
      <c r="E9583" s="204" t="s">
        <v>721</v>
      </c>
      <c r="F9583" s="205">
        <v>558</v>
      </c>
      <c r="G9583" s="205">
        <v>1179</v>
      </c>
      <c r="H9583">
        <f t="shared" si="163"/>
        <v>2016</v>
      </c>
    </row>
    <row r="9584" spans="1:8" x14ac:dyDescent="0.3">
      <c r="A9584" s="203">
        <v>42545</v>
      </c>
      <c r="B9584" s="204" t="s">
        <v>720</v>
      </c>
      <c r="C9584" s="204" t="s">
        <v>720</v>
      </c>
      <c r="D9584" s="204" t="s">
        <v>96</v>
      </c>
      <c r="E9584" s="204" t="s">
        <v>712</v>
      </c>
      <c r="F9584" s="205">
        <v>198</v>
      </c>
      <c r="G9584" s="205">
        <v>684</v>
      </c>
      <c r="H9584">
        <f t="shared" si="163"/>
        <v>2016</v>
      </c>
    </row>
    <row r="9585" spans="1:8" x14ac:dyDescent="0.3">
      <c r="A9585" s="203">
        <v>42545</v>
      </c>
      <c r="B9585" s="204" t="s">
        <v>720</v>
      </c>
      <c r="C9585" s="204" t="s">
        <v>720</v>
      </c>
      <c r="D9585" s="204" t="s">
        <v>96</v>
      </c>
      <c r="E9585" s="204" t="s">
        <v>721</v>
      </c>
      <c r="F9585" s="205">
        <v>119</v>
      </c>
      <c r="G9585" s="205">
        <v>575</v>
      </c>
      <c r="H9585">
        <f t="shared" si="163"/>
        <v>2016</v>
      </c>
    </row>
    <row r="9586" spans="1:8" x14ac:dyDescent="0.3">
      <c r="A9586" s="203">
        <v>42552</v>
      </c>
      <c r="B9586" s="204" t="s">
        <v>134</v>
      </c>
      <c r="C9586" s="204" t="s">
        <v>134</v>
      </c>
      <c r="D9586" s="204" t="s">
        <v>711</v>
      </c>
      <c r="E9586" s="204" t="s">
        <v>712</v>
      </c>
      <c r="F9586" s="205">
        <v>5219</v>
      </c>
      <c r="G9586" s="205">
        <v>9146</v>
      </c>
      <c r="H9586">
        <f t="shared" si="163"/>
        <v>2016</v>
      </c>
    </row>
    <row r="9587" spans="1:8" x14ac:dyDescent="0.3">
      <c r="A9587" s="203">
        <v>42552</v>
      </c>
      <c r="B9587" s="204" t="s">
        <v>509</v>
      </c>
      <c r="C9587" s="204" t="s">
        <v>713</v>
      </c>
      <c r="D9587" s="204" t="s">
        <v>96</v>
      </c>
      <c r="E9587" s="204" t="s">
        <v>712</v>
      </c>
      <c r="F9587" s="205">
        <v>2572.3000000000002</v>
      </c>
      <c r="G9587" s="205">
        <v>2348.8000000000002</v>
      </c>
      <c r="H9587">
        <f t="shared" si="163"/>
        <v>2016</v>
      </c>
    </row>
    <row r="9588" spans="1:8" x14ac:dyDescent="0.3">
      <c r="A9588" s="203">
        <v>42552</v>
      </c>
      <c r="B9588" s="204" t="s">
        <v>509</v>
      </c>
      <c r="C9588" s="204" t="s">
        <v>714</v>
      </c>
      <c r="D9588" s="204" t="s">
        <v>96</v>
      </c>
      <c r="E9588" s="204" t="s">
        <v>712</v>
      </c>
      <c r="F9588" s="205">
        <v>620</v>
      </c>
      <c r="G9588" s="205">
        <v>754</v>
      </c>
      <c r="H9588">
        <f t="shared" si="163"/>
        <v>2016</v>
      </c>
    </row>
    <row r="9589" spans="1:8" x14ac:dyDescent="0.3">
      <c r="A9589" s="203">
        <v>42552</v>
      </c>
      <c r="B9589" s="204" t="s">
        <v>509</v>
      </c>
      <c r="C9589" s="204" t="s">
        <v>715</v>
      </c>
      <c r="D9589" s="204" t="s">
        <v>96</v>
      </c>
      <c r="E9589" s="204" t="s">
        <v>712</v>
      </c>
      <c r="F9589" s="205">
        <v>0</v>
      </c>
      <c r="G9589" s="205">
        <v>2474</v>
      </c>
      <c r="H9589">
        <f t="shared" si="163"/>
        <v>2016</v>
      </c>
    </row>
    <row r="9590" spans="1:8" x14ac:dyDescent="0.3">
      <c r="A9590" s="203">
        <v>42552</v>
      </c>
      <c r="B9590" s="204" t="s">
        <v>716</v>
      </c>
      <c r="C9590" s="204" t="s">
        <v>716</v>
      </c>
      <c r="D9590" s="204" t="s">
        <v>96</v>
      </c>
      <c r="E9590" s="204" t="s">
        <v>712</v>
      </c>
      <c r="F9590" s="205">
        <v>812</v>
      </c>
      <c r="G9590" s="205">
        <v>1315</v>
      </c>
      <c r="H9590">
        <f t="shared" si="163"/>
        <v>2016</v>
      </c>
    </row>
    <row r="9591" spans="1:8" x14ac:dyDescent="0.3">
      <c r="A9591" s="203">
        <v>42552</v>
      </c>
      <c r="B9591" s="204" t="s">
        <v>717</v>
      </c>
      <c r="C9591" s="204" t="s">
        <v>718</v>
      </c>
      <c r="D9591" s="204" t="s">
        <v>96</v>
      </c>
      <c r="E9591" s="204" t="s">
        <v>712</v>
      </c>
      <c r="F9591" s="205">
        <v>587</v>
      </c>
      <c r="G9591" s="205">
        <v>708</v>
      </c>
      <c r="H9591">
        <f t="shared" si="163"/>
        <v>2016</v>
      </c>
    </row>
    <row r="9592" spans="1:8" x14ac:dyDescent="0.3">
      <c r="A9592" s="203">
        <v>42552</v>
      </c>
      <c r="B9592" s="204" t="s">
        <v>717</v>
      </c>
      <c r="C9592" s="204" t="s">
        <v>719</v>
      </c>
      <c r="D9592" s="204" t="s">
        <v>96</v>
      </c>
      <c r="E9592" s="204" t="s">
        <v>712</v>
      </c>
      <c r="F9592" s="205">
        <v>635</v>
      </c>
      <c r="G9592" s="205">
        <v>896</v>
      </c>
      <c r="H9592">
        <f t="shared" si="163"/>
        <v>2016</v>
      </c>
    </row>
    <row r="9593" spans="1:8" x14ac:dyDescent="0.3">
      <c r="A9593" s="203">
        <v>42552</v>
      </c>
      <c r="B9593" s="204" t="s">
        <v>134</v>
      </c>
      <c r="C9593" s="204" t="s">
        <v>134</v>
      </c>
      <c r="D9593" s="204" t="s">
        <v>711</v>
      </c>
      <c r="E9593" s="204" t="s">
        <v>721</v>
      </c>
      <c r="F9593" s="205">
        <v>6934</v>
      </c>
      <c r="G9593" s="205">
        <v>7108</v>
      </c>
      <c r="H9593">
        <f t="shared" si="163"/>
        <v>2016</v>
      </c>
    </row>
    <row r="9594" spans="1:8" x14ac:dyDescent="0.3">
      <c r="A9594" s="203">
        <v>42552</v>
      </c>
      <c r="B9594" s="204" t="s">
        <v>509</v>
      </c>
      <c r="C9594" s="204" t="s">
        <v>713</v>
      </c>
      <c r="D9594" s="204" t="s">
        <v>96</v>
      </c>
      <c r="E9594" s="204" t="s">
        <v>721</v>
      </c>
      <c r="F9594" s="205">
        <v>4216.3</v>
      </c>
      <c r="G9594" s="205">
        <v>2638.9</v>
      </c>
      <c r="H9594">
        <f t="shared" si="163"/>
        <v>2016</v>
      </c>
    </row>
    <row r="9595" spans="1:8" x14ac:dyDescent="0.3">
      <c r="A9595" s="203">
        <v>42552</v>
      </c>
      <c r="B9595" s="204" t="s">
        <v>509</v>
      </c>
      <c r="C9595" s="204" t="s">
        <v>714</v>
      </c>
      <c r="D9595" s="204" t="s">
        <v>96</v>
      </c>
      <c r="E9595" s="204" t="s">
        <v>721</v>
      </c>
      <c r="F9595" s="205">
        <v>367</v>
      </c>
      <c r="G9595" s="205">
        <v>678</v>
      </c>
      <c r="H9595">
        <f t="shared" si="163"/>
        <v>2016</v>
      </c>
    </row>
    <row r="9596" spans="1:8" x14ac:dyDescent="0.3">
      <c r="A9596" s="203">
        <v>42552</v>
      </c>
      <c r="B9596" s="204" t="s">
        <v>509</v>
      </c>
      <c r="C9596" s="204" t="s">
        <v>715</v>
      </c>
      <c r="D9596" s="204" t="s">
        <v>96</v>
      </c>
      <c r="E9596" s="204" t="s">
        <v>721</v>
      </c>
      <c r="F9596" s="205">
        <v>0</v>
      </c>
      <c r="G9596" s="205">
        <v>2693</v>
      </c>
      <c r="H9596">
        <f t="shared" si="163"/>
        <v>2016</v>
      </c>
    </row>
    <row r="9597" spans="1:8" x14ac:dyDescent="0.3">
      <c r="A9597" s="203">
        <v>42552</v>
      </c>
      <c r="B9597" s="204" t="s">
        <v>716</v>
      </c>
      <c r="C9597" s="204" t="s">
        <v>716</v>
      </c>
      <c r="D9597" s="204" t="s">
        <v>96</v>
      </c>
      <c r="E9597" s="204" t="s">
        <v>721</v>
      </c>
      <c r="F9597" s="205">
        <v>1338</v>
      </c>
      <c r="G9597" s="205">
        <v>1386</v>
      </c>
      <c r="H9597">
        <f t="shared" si="163"/>
        <v>2016</v>
      </c>
    </row>
    <row r="9598" spans="1:8" x14ac:dyDescent="0.3">
      <c r="A9598" s="203">
        <v>42552</v>
      </c>
      <c r="B9598" s="204" t="s">
        <v>717</v>
      </c>
      <c r="C9598" s="204" t="s">
        <v>718</v>
      </c>
      <c r="D9598" s="204" t="s">
        <v>96</v>
      </c>
      <c r="E9598" s="204" t="s">
        <v>721</v>
      </c>
      <c r="F9598" s="205">
        <v>927</v>
      </c>
      <c r="G9598" s="205">
        <v>918</v>
      </c>
      <c r="H9598">
        <f t="shared" si="163"/>
        <v>2016</v>
      </c>
    </row>
    <row r="9599" spans="1:8" x14ac:dyDescent="0.3">
      <c r="A9599" s="203">
        <v>42552</v>
      </c>
      <c r="B9599" s="204" t="s">
        <v>717</v>
      </c>
      <c r="C9599" s="204" t="s">
        <v>719</v>
      </c>
      <c r="D9599" s="204" t="s">
        <v>96</v>
      </c>
      <c r="E9599" s="204" t="s">
        <v>721</v>
      </c>
      <c r="F9599" s="205">
        <v>327</v>
      </c>
      <c r="G9599" s="205">
        <v>1064</v>
      </c>
      <c r="H9599">
        <f t="shared" si="163"/>
        <v>2016</v>
      </c>
    </row>
    <row r="9600" spans="1:8" x14ac:dyDescent="0.3">
      <c r="A9600" s="203">
        <v>42552</v>
      </c>
      <c r="B9600" s="204" t="s">
        <v>720</v>
      </c>
      <c r="C9600" s="204" t="s">
        <v>720</v>
      </c>
      <c r="D9600" s="204" t="s">
        <v>96</v>
      </c>
      <c r="E9600" s="204" t="s">
        <v>712</v>
      </c>
      <c r="F9600" s="205">
        <v>54</v>
      </c>
      <c r="G9600" s="205">
        <v>686</v>
      </c>
      <c r="H9600">
        <f t="shared" si="163"/>
        <v>2016</v>
      </c>
    </row>
    <row r="9601" spans="1:8" x14ac:dyDescent="0.3">
      <c r="A9601" s="203">
        <v>42552</v>
      </c>
      <c r="B9601" s="204" t="s">
        <v>720</v>
      </c>
      <c r="C9601" s="204" t="s">
        <v>720</v>
      </c>
      <c r="D9601" s="204" t="s">
        <v>96</v>
      </c>
      <c r="E9601" s="204" t="s">
        <v>721</v>
      </c>
      <c r="F9601" s="205">
        <v>59</v>
      </c>
      <c r="G9601" s="205">
        <v>497</v>
      </c>
      <c r="H9601">
        <f t="shared" si="163"/>
        <v>2016</v>
      </c>
    </row>
    <row r="9602" spans="1:8" x14ac:dyDescent="0.3">
      <c r="A9602" s="203">
        <v>42559</v>
      </c>
      <c r="B9602" s="204" t="s">
        <v>134</v>
      </c>
      <c r="C9602" s="204" t="s">
        <v>134</v>
      </c>
      <c r="D9602" s="204" t="s">
        <v>711</v>
      </c>
      <c r="E9602" s="204" t="s">
        <v>712</v>
      </c>
      <c r="F9602" s="205">
        <v>5446</v>
      </c>
      <c r="G9602" s="205">
        <v>8850</v>
      </c>
      <c r="H9602">
        <f t="shared" si="163"/>
        <v>2016</v>
      </c>
    </row>
    <row r="9603" spans="1:8" x14ac:dyDescent="0.3">
      <c r="A9603" s="203">
        <v>42559</v>
      </c>
      <c r="B9603" s="204" t="s">
        <v>509</v>
      </c>
      <c r="C9603" s="204" t="s">
        <v>713</v>
      </c>
      <c r="D9603" s="204" t="s">
        <v>96</v>
      </c>
      <c r="E9603" s="204" t="s">
        <v>712</v>
      </c>
      <c r="F9603" s="205">
        <v>3251.8</v>
      </c>
      <c r="G9603" s="205">
        <v>2583.3000000000002</v>
      </c>
      <c r="H9603">
        <f t="shared" ref="H9603:H9666" si="164">YEAR(A9603)</f>
        <v>2016</v>
      </c>
    </row>
    <row r="9604" spans="1:8" x14ac:dyDescent="0.3">
      <c r="A9604" s="203">
        <v>42559</v>
      </c>
      <c r="B9604" s="204" t="s">
        <v>509</v>
      </c>
      <c r="C9604" s="204" t="s">
        <v>714</v>
      </c>
      <c r="D9604" s="204" t="s">
        <v>96</v>
      </c>
      <c r="E9604" s="204" t="s">
        <v>712</v>
      </c>
      <c r="F9604" s="205">
        <v>488</v>
      </c>
      <c r="G9604" s="205">
        <v>728</v>
      </c>
      <c r="H9604">
        <f t="shared" si="164"/>
        <v>2016</v>
      </c>
    </row>
    <row r="9605" spans="1:8" x14ac:dyDescent="0.3">
      <c r="A9605" s="203">
        <v>42559</v>
      </c>
      <c r="B9605" s="204" t="s">
        <v>509</v>
      </c>
      <c r="C9605" s="204" t="s">
        <v>715</v>
      </c>
      <c r="D9605" s="204" t="s">
        <v>96</v>
      </c>
      <c r="E9605" s="204" t="s">
        <v>712</v>
      </c>
      <c r="F9605" s="205">
        <v>0</v>
      </c>
      <c r="G9605" s="205">
        <v>2667</v>
      </c>
      <c r="H9605">
        <f t="shared" si="164"/>
        <v>2016</v>
      </c>
    </row>
    <row r="9606" spans="1:8" x14ac:dyDescent="0.3">
      <c r="A9606" s="203">
        <v>42559</v>
      </c>
      <c r="B9606" s="204" t="s">
        <v>716</v>
      </c>
      <c r="C9606" s="204" t="s">
        <v>716</v>
      </c>
      <c r="D9606" s="204" t="s">
        <v>96</v>
      </c>
      <c r="E9606" s="204" t="s">
        <v>712</v>
      </c>
      <c r="F9606" s="205">
        <v>844</v>
      </c>
      <c r="G9606" s="205">
        <v>1040</v>
      </c>
      <c r="H9606">
        <f t="shared" si="164"/>
        <v>2016</v>
      </c>
    </row>
    <row r="9607" spans="1:8" x14ac:dyDescent="0.3">
      <c r="A9607" s="203">
        <v>42559</v>
      </c>
      <c r="B9607" s="204" t="s">
        <v>717</v>
      </c>
      <c r="C9607" s="204" t="s">
        <v>718</v>
      </c>
      <c r="D9607" s="204" t="s">
        <v>96</v>
      </c>
      <c r="E9607" s="204" t="s">
        <v>712</v>
      </c>
      <c r="F9607" s="205">
        <v>1183</v>
      </c>
      <c r="G9607" s="205">
        <v>1049</v>
      </c>
      <c r="H9607">
        <f t="shared" si="164"/>
        <v>2016</v>
      </c>
    </row>
    <row r="9608" spans="1:8" x14ac:dyDescent="0.3">
      <c r="A9608" s="203">
        <v>42559</v>
      </c>
      <c r="B9608" s="204" t="s">
        <v>717</v>
      </c>
      <c r="C9608" s="204" t="s">
        <v>719</v>
      </c>
      <c r="D9608" s="204" t="s">
        <v>96</v>
      </c>
      <c r="E9608" s="204" t="s">
        <v>712</v>
      </c>
      <c r="F9608" s="205">
        <v>315</v>
      </c>
      <c r="G9608" s="205">
        <v>625</v>
      </c>
      <c r="H9608">
        <f t="shared" si="164"/>
        <v>2016</v>
      </c>
    </row>
    <row r="9609" spans="1:8" x14ac:dyDescent="0.3">
      <c r="A9609" s="203">
        <v>42559</v>
      </c>
      <c r="B9609" s="204" t="s">
        <v>134</v>
      </c>
      <c r="C9609" s="204" t="s">
        <v>134</v>
      </c>
      <c r="D9609" s="204" t="s">
        <v>711</v>
      </c>
      <c r="E9609" s="204" t="s">
        <v>721</v>
      </c>
      <c r="F9609" s="205">
        <v>6927</v>
      </c>
      <c r="G9609" s="205">
        <v>7172</v>
      </c>
      <c r="H9609">
        <f t="shared" si="164"/>
        <v>2016</v>
      </c>
    </row>
    <row r="9610" spans="1:8" x14ac:dyDescent="0.3">
      <c r="A9610" s="203">
        <v>42559</v>
      </c>
      <c r="B9610" s="204" t="s">
        <v>509</v>
      </c>
      <c r="C9610" s="204" t="s">
        <v>713</v>
      </c>
      <c r="D9610" s="204" t="s">
        <v>96</v>
      </c>
      <c r="E9610" s="204" t="s">
        <v>721</v>
      </c>
      <c r="F9610" s="205">
        <v>4030.4000000000005</v>
      </c>
      <c r="G9610" s="205">
        <v>2455.2000000000003</v>
      </c>
      <c r="H9610">
        <f t="shared" si="164"/>
        <v>2016</v>
      </c>
    </row>
    <row r="9611" spans="1:8" x14ac:dyDescent="0.3">
      <c r="A9611" s="203">
        <v>42559</v>
      </c>
      <c r="B9611" s="204" t="s">
        <v>509</v>
      </c>
      <c r="C9611" s="204" t="s">
        <v>714</v>
      </c>
      <c r="D9611" s="204" t="s">
        <v>96</v>
      </c>
      <c r="E9611" s="204" t="s">
        <v>721</v>
      </c>
      <c r="F9611" s="205">
        <v>280</v>
      </c>
      <c r="G9611" s="205">
        <v>585</v>
      </c>
      <c r="H9611">
        <f t="shared" si="164"/>
        <v>2016</v>
      </c>
    </row>
    <row r="9612" spans="1:8" x14ac:dyDescent="0.3">
      <c r="A9612" s="203">
        <v>42559</v>
      </c>
      <c r="B9612" s="204" t="s">
        <v>509</v>
      </c>
      <c r="C9612" s="204" t="s">
        <v>715</v>
      </c>
      <c r="D9612" s="204" t="s">
        <v>96</v>
      </c>
      <c r="E9612" s="204" t="s">
        <v>721</v>
      </c>
      <c r="F9612" s="205">
        <v>0</v>
      </c>
      <c r="G9612" s="205">
        <v>3046</v>
      </c>
      <c r="H9612">
        <f t="shared" si="164"/>
        <v>2016</v>
      </c>
    </row>
    <row r="9613" spans="1:8" x14ac:dyDescent="0.3">
      <c r="A9613" s="203">
        <v>42559</v>
      </c>
      <c r="B9613" s="204" t="s">
        <v>716</v>
      </c>
      <c r="C9613" s="204" t="s">
        <v>716</v>
      </c>
      <c r="D9613" s="204" t="s">
        <v>96</v>
      </c>
      <c r="E9613" s="204" t="s">
        <v>721</v>
      </c>
      <c r="F9613" s="205">
        <v>1430</v>
      </c>
      <c r="G9613" s="205">
        <v>1642</v>
      </c>
      <c r="H9613">
        <f t="shared" si="164"/>
        <v>2016</v>
      </c>
    </row>
    <row r="9614" spans="1:8" x14ac:dyDescent="0.3">
      <c r="A9614" s="203">
        <v>42559</v>
      </c>
      <c r="B9614" s="204" t="s">
        <v>717</v>
      </c>
      <c r="C9614" s="204" t="s">
        <v>718</v>
      </c>
      <c r="D9614" s="204" t="s">
        <v>96</v>
      </c>
      <c r="E9614" s="204" t="s">
        <v>721</v>
      </c>
      <c r="F9614" s="205">
        <v>831</v>
      </c>
      <c r="G9614" s="205">
        <v>927</v>
      </c>
      <c r="H9614">
        <f t="shared" si="164"/>
        <v>2016</v>
      </c>
    </row>
    <row r="9615" spans="1:8" x14ac:dyDescent="0.3">
      <c r="A9615" s="203">
        <v>42559</v>
      </c>
      <c r="B9615" s="204" t="s">
        <v>717</v>
      </c>
      <c r="C9615" s="204" t="s">
        <v>719</v>
      </c>
      <c r="D9615" s="204" t="s">
        <v>96</v>
      </c>
      <c r="E9615" s="204" t="s">
        <v>721</v>
      </c>
      <c r="F9615" s="205">
        <v>472</v>
      </c>
      <c r="G9615" s="205">
        <v>1016</v>
      </c>
      <c r="H9615">
        <f t="shared" si="164"/>
        <v>2016</v>
      </c>
    </row>
    <row r="9616" spans="1:8" x14ac:dyDescent="0.3">
      <c r="A9616" s="203">
        <v>42559</v>
      </c>
      <c r="B9616" s="204" t="s">
        <v>720</v>
      </c>
      <c r="C9616" s="204" t="s">
        <v>720</v>
      </c>
      <c r="D9616" s="204" t="s">
        <v>96</v>
      </c>
      <c r="E9616" s="204" t="s">
        <v>712</v>
      </c>
      <c r="F9616" s="205">
        <v>210</v>
      </c>
      <c r="G9616" s="205">
        <v>829</v>
      </c>
      <c r="H9616">
        <f t="shared" si="164"/>
        <v>2016</v>
      </c>
    </row>
    <row r="9617" spans="1:8" x14ac:dyDescent="0.3">
      <c r="A9617" s="203">
        <v>42559</v>
      </c>
      <c r="B9617" s="204" t="s">
        <v>720</v>
      </c>
      <c r="C9617" s="204" t="s">
        <v>720</v>
      </c>
      <c r="D9617" s="204" t="s">
        <v>96</v>
      </c>
      <c r="E9617" s="204" t="s">
        <v>721</v>
      </c>
      <c r="F9617" s="205">
        <v>-16</v>
      </c>
      <c r="G9617" s="205">
        <v>373</v>
      </c>
      <c r="H9617">
        <f t="shared" si="164"/>
        <v>2016</v>
      </c>
    </row>
    <row r="9618" spans="1:8" x14ac:dyDescent="0.3">
      <c r="A9618" s="203">
        <v>42566</v>
      </c>
      <c r="B9618" s="204" t="s">
        <v>134</v>
      </c>
      <c r="C9618" s="204" t="s">
        <v>134</v>
      </c>
      <c r="D9618" s="204" t="s">
        <v>711</v>
      </c>
      <c r="E9618" s="204" t="s">
        <v>712</v>
      </c>
      <c r="F9618" s="205">
        <v>5596</v>
      </c>
      <c r="G9618" s="205">
        <v>8825</v>
      </c>
      <c r="H9618">
        <f t="shared" si="164"/>
        <v>2016</v>
      </c>
    </row>
    <row r="9619" spans="1:8" x14ac:dyDescent="0.3">
      <c r="A9619" s="203">
        <v>42566</v>
      </c>
      <c r="B9619" s="204" t="s">
        <v>509</v>
      </c>
      <c r="C9619" s="204" t="s">
        <v>713</v>
      </c>
      <c r="D9619" s="204" t="s">
        <v>96</v>
      </c>
      <c r="E9619" s="204" t="s">
        <v>712</v>
      </c>
      <c r="F9619" s="205">
        <v>3057.6000000000004</v>
      </c>
      <c r="G9619" s="205">
        <v>2443.5</v>
      </c>
      <c r="H9619">
        <f t="shared" si="164"/>
        <v>2016</v>
      </c>
    </row>
    <row r="9620" spans="1:8" x14ac:dyDescent="0.3">
      <c r="A9620" s="203">
        <v>42566</v>
      </c>
      <c r="B9620" s="204" t="s">
        <v>509</v>
      </c>
      <c r="C9620" s="204" t="s">
        <v>714</v>
      </c>
      <c r="D9620" s="204" t="s">
        <v>96</v>
      </c>
      <c r="E9620" s="204" t="s">
        <v>712</v>
      </c>
      <c r="F9620" s="205">
        <v>451</v>
      </c>
      <c r="G9620" s="205">
        <v>787</v>
      </c>
      <c r="H9620">
        <f t="shared" si="164"/>
        <v>2016</v>
      </c>
    </row>
    <row r="9621" spans="1:8" x14ac:dyDescent="0.3">
      <c r="A9621" s="203">
        <v>42566</v>
      </c>
      <c r="B9621" s="204" t="s">
        <v>509</v>
      </c>
      <c r="C9621" s="204" t="s">
        <v>715</v>
      </c>
      <c r="D9621" s="204" t="s">
        <v>96</v>
      </c>
      <c r="E9621" s="204" t="s">
        <v>712</v>
      </c>
      <c r="F9621" s="205">
        <v>0</v>
      </c>
      <c r="G9621" s="205">
        <v>2507</v>
      </c>
      <c r="H9621">
        <f t="shared" si="164"/>
        <v>2016</v>
      </c>
    </row>
    <row r="9622" spans="1:8" x14ac:dyDescent="0.3">
      <c r="A9622" s="203">
        <v>42566</v>
      </c>
      <c r="B9622" s="204" t="s">
        <v>716</v>
      </c>
      <c r="C9622" s="204" t="s">
        <v>716</v>
      </c>
      <c r="D9622" s="204" t="s">
        <v>96</v>
      </c>
      <c r="E9622" s="204" t="s">
        <v>712</v>
      </c>
      <c r="F9622" s="205">
        <v>840</v>
      </c>
      <c r="G9622" s="205">
        <v>1345</v>
      </c>
      <c r="H9622">
        <f t="shared" si="164"/>
        <v>2016</v>
      </c>
    </row>
    <row r="9623" spans="1:8" x14ac:dyDescent="0.3">
      <c r="A9623" s="203">
        <v>42566</v>
      </c>
      <c r="B9623" s="204" t="s">
        <v>717</v>
      </c>
      <c r="C9623" s="204" t="s">
        <v>718</v>
      </c>
      <c r="D9623" s="204" t="s">
        <v>96</v>
      </c>
      <c r="E9623" s="204" t="s">
        <v>712</v>
      </c>
      <c r="F9623" s="205">
        <v>1054</v>
      </c>
      <c r="G9623" s="205">
        <v>1156</v>
      </c>
      <c r="H9623">
        <f t="shared" si="164"/>
        <v>2016</v>
      </c>
    </row>
    <row r="9624" spans="1:8" x14ac:dyDescent="0.3">
      <c r="A9624" s="203">
        <v>42566</v>
      </c>
      <c r="B9624" s="204" t="s">
        <v>717</v>
      </c>
      <c r="C9624" s="204" t="s">
        <v>719</v>
      </c>
      <c r="D9624" s="204" t="s">
        <v>96</v>
      </c>
      <c r="E9624" s="204" t="s">
        <v>712</v>
      </c>
      <c r="F9624" s="205">
        <v>296</v>
      </c>
      <c r="G9624" s="205">
        <v>570</v>
      </c>
      <c r="H9624">
        <f t="shared" si="164"/>
        <v>2016</v>
      </c>
    </row>
    <row r="9625" spans="1:8" x14ac:dyDescent="0.3">
      <c r="A9625" s="203">
        <v>42566</v>
      </c>
      <c r="B9625" s="204" t="s">
        <v>134</v>
      </c>
      <c r="C9625" s="204" t="s">
        <v>134</v>
      </c>
      <c r="D9625" s="204" t="s">
        <v>711</v>
      </c>
      <c r="E9625" s="204" t="s">
        <v>721</v>
      </c>
      <c r="F9625" s="205">
        <v>6942</v>
      </c>
      <c r="G9625" s="205">
        <v>7465</v>
      </c>
      <c r="H9625">
        <f t="shared" si="164"/>
        <v>2016</v>
      </c>
    </row>
    <row r="9626" spans="1:8" x14ac:dyDescent="0.3">
      <c r="A9626" s="203">
        <v>42566</v>
      </c>
      <c r="B9626" s="204" t="s">
        <v>509</v>
      </c>
      <c r="C9626" s="204" t="s">
        <v>713</v>
      </c>
      <c r="D9626" s="204" t="s">
        <v>96</v>
      </c>
      <c r="E9626" s="204" t="s">
        <v>721</v>
      </c>
      <c r="F9626" s="205">
        <v>3804.9</v>
      </c>
      <c r="G9626" s="205">
        <v>2484.9</v>
      </c>
      <c r="H9626">
        <f t="shared" si="164"/>
        <v>2016</v>
      </c>
    </row>
    <row r="9627" spans="1:8" x14ac:dyDescent="0.3">
      <c r="A9627" s="203">
        <v>42566</v>
      </c>
      <c r="B9627" s="204" t="s">
        <v>509</v>
      </c>
      <c r="C9627" s="204" t="s">
        <v>714</v>
      </c>
      <c r="D9627" s="204" t="s">
        <v>96</v>
      </c>
      <c r="E9627" s="204" t="s">
        <v>721</v>
      </c>
      <c r="F9627" s="205">
        <v>617</v>
      </c>
      <c r="G9627" s="205">
        <v>724</v>
      </c>
      <c r="H9627">
        <f t="shared" si="164"/>
        <v>2016</v>
      </c>
    </row>
    <row r="9628" spans="1:8" x14ac:dyDescent="0.3">
      <c r="A9628" s="203">
        <v>42566</v>
      </c>
      <c r="B9628" s="204" t="s">
        <v>509</v>
      </c>
      <c r="C9628" s="204" t="s">
        <v>715</v>
      </c>
      <c r="D9628" s="204" t="s">
        <v>96</v>
      </c>
      <c r="E9628" s="204" t="s">
        <v>721</v>
      </c>
      <c r="F9628" s="205">
        <v>0</v>
      </c>
      <c r="G9628" s="205">
        <v>3083</v>
      </c>
      <c r="H9628">
        <f t="shared" si="164"/>
        <v>2016</v>
      </c>
    </row>
    <row r="9629" spans="1:8" x14ac:dyDescent="0.3">
      <c r="A9629" s="203">
        <v>42566</v>
      </c>
      <c r="B9629" s="204" t="s">
        <v>716</v>
      </c>
      <c r="C9629" s="204" t="s">
        <v>716</v>
      </c>
      <c r="D9629" s="204" t="s">
        <v>96</v>
      </c>
      <c r="E9629" s="204" t="s">
        <v>721</v>
      </c>
      <c r="F9629" s="205">
        <v>1265</v>
      </c>
      <c r="G9629" s="205">
        <v>1356</v>
      </c>
      <c r="H9629">
        <f t="shared" si="164"/>
        <v>2016</v>
      </c>
    </row>
    <row r="9630" spans="1:8" x14ac:dyDescent="0.3">
      <c r="A9630" s="203">
        <v>42566</v>
      </c>
      <c r="B9630" s="204" t="s">
        <v>717</v>
      </c>
      <c r="C9630" s="204" t="s">
        <v>718</v>
      </c>
      <c r="D9630" s="204" t="s">
        <v>96</v>
      </c>
      <c r="E9630" s="204" t="s">
        <v>721</v>
      </c>
      <c r="F9630" s="205">
        <v>798</v>
      </c>
      <c r="G9630" s="205">
        <v>868</v>
      </c>
      <c r="H9630">
        <f t="shared" si="164"/>
        <v>2016</v>
      </c>
    </row>
    <row r="9631" spans="1:8" x14ac:dyDescent="0.3">
      <c r="A9631" s="203">
        <v>42566</v>
      </c>
      <c r="B9631" s="204" t="s">
        <v>717</v>
      </c>
      <c r="C9631" s="204" t="s">
        <v>719</v>
      </c>
      <c r="D9631" s="204" t="s">
        <v>96</v>
      </c>
      <c r="E9631" s="204" t="s">
        <v>721</v>
      </c>
      <c r="F9631" s="205">
        <v>414</v>
      </c>
      <c r="G9631" s="205">
        <v>1063</v>
      </c>
      <c r="H9631">
        <f t="shared" si="164"/>
        <v>2016</v>
      </c>
    </row>
    <row r="9632" spans="1:8" x14ac:dyDescent="0.3">
      <c r="A9632" s="203">
        <v>42566</v>
      </c>
      <c r="B9632" s="204" t="s">
        <v>720</v>
      </c>
      <c r="C9632" s="204" t="s">
        <v>720</v>
      </c>
      <c r="D9632" s="204" t="s">
        <v>96</v>
      </c>
      <c r="E9632" s="204" t="s">
        <v>712</v>
      </c>
      <c r="F9632" s="205">
        <v>165</v>
      </c>
      <c r="G9632" s="205">
        <v>794</v>
      </c>
      <c r="H9632">
        <f t="shared" si="164"/>
        <v>2016</v>
      </c>
    </row>
    <row r="9633" spans="1:8" x14ac:dyDescent="0.3">
      <c r="A9633" s="203">
        <v>42566</v>
      </c>
      <c r="B9633" s="204" t="s">
        <v>720</v>
      </c>
      <c r="C9633" s="204" t="s">
        <v>720</v>
      </c>
      <c r="D9633" s="204" t="s">
        <v>96</v>
      </c>
      <c r="E9633" s="204" t="s">
        <v>721</v>
      </c>
      <c r="F9633" s="205">
        <v>-13</v>
      </c>
      <c r="G9633" s="205">
        <v>359</v>
      </c>
      <c r="H9633">
        <f t="shared" si="164"/>
        <v>2016</v>
      </c>
    </row>
    <row r="9634" spans="1:8" x14ac:dyDescent="0.3">
      <c r="A9634" s="203">
        <v>42573</v>
      </c>
      <c r="B9634" s="204" t="s">
        <v>134</v>
      </c>
      <c r="C9634" s="204" t="s">
        <v>134</v>
      </c>
      <c r="D9634" s="204" t="s">
        <v>711</v>
      </c>
      <c r="E9634" s="204" t="s">
        <v>712</v>
      </c>
      <c r="F9634" s="205">
        <v>5608</v>
      </c>
      <c r="G9634" s="205">
        <v>9253</v>
      </c>
      <c r="H9634">
        <f t="shared" si="164"/>
        <v>2016</v>
      </c>
    </row>
    <row r="9635" spans="1:8" x14ac:dyDescent="0.3">
      <c r="A9635" s="203">
        <v>42573</v>
      </c>
      <c r="B9635" s="204" t="s">
        <v>509</v>
      </c>
      <c r="C9635" s="204" t="s">
        <v>713</v>
      </c>
      <c r="D9635" s="204" t="s">
        <v>96</v>
      </c>
      <c r="E9635" s="204" t="s">
        <v>712</v>
      </c>
      <c r="F9635" s="205">
        <v>3130.9</v>
      </c>
      <c r="G9635" s="205">
        <v>2683.3</v>
      </c>
      <c r="H9635">
        <f t="shared" si="164"/>
        <v>2016</v>
      </c>
    </row>
    <row r="9636" spans="1:8" x14ac:dyDescent="0.3">
      <c r="A9636" s="203">
        <v>42573</v>
      </c>
      <c r="B9636" s="204" t="s">
        <v>509</v>
      </c>
      <c r="C9636" s="204" t="s">
        <v>714</v>
      </c>
      <c r="D9636" s="204" t="s">
        <v>96</v>
      </c>
      <c r="E9636" s="204" t="s">
        <v>712</v>
      </c>
      <c r="F9636" s="205">
        <v>429</v>
      </c>
      <c r="G9636" s="205">
        <v>574</v>
      </c>
      <c r="H9636">
        <f t="shared" si="164"/>
        <v>2016</v>
      </c>
    </row>
    <row r="9637" spans="1:8" x14ac:dyDescent="0.3">
      <c r="A9637" s="203">
        <v>42573</v>
      </c>
      <c r="B9637" s="204" t="s">
        <v>509</v>
      </c>
      <c r="C9637" s="204" t="s">
        <v>715</v>
      </c>
      <c r="D9637" s="204" t="s">
        <v>96</v>
      </c>
      <c r="E9637" s="204" t="s">
        <v>712</v>
      </c>
      <c r="F9637" s="205">
        <v>0</v>
      </c>
      <c r="G9637" s="205">
        <v>2404</v>
      </c>
      <c r="H9637">
        <f t="shared" si="164"/>
        <v>2016</v>
      </c>
    </row>
    <row r="9638" spans="1:8" x14ac:dyDescent="0.3">
      <c r="A9638" s="203">
        <v>42573</v>
      </c>
      <c r="B9638" s="204" t="s">
        <v>716</v>
      </c>
      <c r="C9638" s="204" t="s">
        <v>716</v>
      </c>
      <c r="D9638" s="204" t="s">
        <v>96</v>
      </c>
      <c r="E9638" s="204" t="s">
        <v>712</v>
      </c>
      <c r="F9638" s="205">
        <v>801</v>
      </c>
      <c r="G9638" s="205">
        <v>1341</v>
      </c>
      <c r="H9638">
        <f t="shared" si="164"/>
        <v>2016</v>
      </c>
    </row>
    <row r="9639" spans="1:8" x14ac:dyDescent="0.3">
      <c r="A9639" s="203">
        <v>42573</v>
      </c>
      <c r="B9639" s="204" t="s">
        <v>717</v>
      </c>
      <c r="C9639" s="204" t="s">
        <v>718</v>
      </c>
      <c r="D9639" s="204" t="s">
        <v>96</v>
      </c>
      <c r="E9639" s="204" t="s">
        <v>712</v>
      </c>
      <c r="F9639" s="205">
        <v>1085</v>
      </c>
      <c r="G9639" s="205">
        <v>1106</v>
      </c>
      <c r="H9639">
        <f t="shared" si="164"/>
        <v>2016</v>
      </c>
    </row>
    <row r="9640" spans="1:8" x14ac:dyDescent="0.3">
      <c r="A9640" s="203">
        <v>42573</v>
      </c>
      <c r="B9640" s="204" t="s">
        <v>717</v>
      </c>
      <c r="C9640" s="204" t="s">
        <v>719</v>
      </c>
      <c r="D9640" s="204" t="s">
        <v>96</v>
      </c>
      <c r="E9640" s="204" t="s">
        <v>712</v>
      </c>
      <c r="F9640" s="205">
        <v>329</v>
      </c>
      <c r="G9640" s="205">
        <v>659</v>
      </c>
      <c r="H9640">
        <f t="shared" si="164"/>
        <v>2016</v>
      </c>
    </row>
    <row r="9641" spans="1:8" x14ac:dyDescent="0.3">
      <c r="A9641" s="203">
        <v>42573</v>
      </c>
      <c r="B9641" s="204" t="s">
        <v>134</v>
      </c>
      <c r="C9641" s="204" t="s">
        <v>134</v>
      </c>
      <c r="D9641" s="204" t="s">
        <v>711</v>
      </c>
      <c r="E9641" s="204" t="s">
        <v>721</v>
      </c>
      <c r="F9641" s="205">
        <v>6844</v>
      </c>
      <c r="G9641" s="205">
        <v>7706</v>
      </c>
      <c r="H9641">
        <f t="shared" si="164"/>
        <v>2016</v>
      </c>
    </row>
    <row r="9642" spans="1:8" x14ac:dyDescent="0.3">
      <c r="A9642" s="203">
        <v>42573</v>
      </c>
      <c r="B9642" s="204" t="s">
        <v>509</v>
      </c>
      <c r="C9642" s="204" t="s">
        <v>713</v>
      </c>
      <c r="D9642" s="204" t="s">
        <v>96</v>
      </c>
      <c r="E9642" s="204" t="s">
        <v>721</v>
      </c>
      <c r="F9642" s="205">
        <v>4341.7000000000007</v>
      </c>
      <c r="G9642" s="205">
        <v>2821.5000000000005</v>
      </c>
      <c r="H9642">
        <f t="shared" si="164"/>
        <v>2016</v>
      </c>
    </row>
    <row r="9643" spans="1:8" x14ac:dyDescent="0.3">
      <c r="A9643" s="203">
        <v>42573</v>
      </c>
      <c r="B9643" s="204" t="s">
        <v>509</v>
      </c>
      <c r="C9643" s="204" t="s">
        <v>714</v>
      </c>
      <c r="D9643" s="204" t="s">
        <v>96</v>
      </c>
      <c r="E9643" s="204" t="s">
        <v>721</v>
      </c>
      <c r="F9643" s="205">
        <v>449</v>
      </c>
      <c r="G9643" s="205">
        <v>670</v>
      </c>
      <c r="H9643">
        <f t="shared" si="164"/>
        <v>2016</v>
      </c>
    </row>
    <row r="9644" spans="1:8" x14ac:dyDescent="0.3">
      <c r="A9644" s="203">
        <v>42573</v>
      </c>
      <c r="B9644" s="204" t="s">
        <v>509</v>
      </c>
      <c r="C9644" s="204" t="s">
        <v>715</v>
      </c>
      <c r="D9644" s="204" t="s">
        <v>96</v>
      </c>
      <c r="E9644" s="204" t="s">
        <v>721</v>
      </c>
      <c r="F9644" s="205">
        <v>0</v>
      </c>
      <c r="G9644" s="205">
        <v>3435</v>
      </c>
      <c r="H9644">
        <f t="shared" si="164"/>
        <v>2016</v>
      </c>
    </row>
    <row r="9645" spans="1:8" x14ac:dyDescent="0.3">
      <c r="A9645" s="203">
        <v>42573</v>
      </c>
      <c r="B9645" s="204" t="s">
        <v>716</v>
      </c>
      <c r="C9645" s="204" t="s">
        <v>716</v>
      </c>
      <c r="D9645" s="204" t="s">
        <v>96</v>
      </c>
      <c r="E9645" s="204" t="s">
        <v>721</v>
      </c>
      <c r="F9645" s="205">
        <v>1347</v>
      </c>
      <c r="G9645" s="205">
        <v>1424</v>
      </c>
      <c r="H9645">
        <f t="shared" si="164"/>
        <v>2016</v>
      </c>
    </row>
    <row r="9646" spans="1:8" x14ac:dyDescent="0.3">
      <c r="A9646" s="203">
        <v>42573</v>
      </c>
      <c r="B9646" s="204" t="s">
        <v>717</v>
      </c>
      <c r="C9646" s="204" t="s">
        <v>718</v>
      </c>
      <c r="D9646" s="204" t="s">
        <v>96</v>
      </c>
      <c r="E9646" s="204" t="s">
        <v>721</v>
      </c>
      <c r="F9646" s="205">
        <v>973</v>
      </c>
      <c r="G9646" s="205">
        <v>760</v>
      </c>
      <c r="H9646">
        <f t="shared" si="164"/>
        <v>2016</v>
      </c>
    </row>
    <row r="9647" spans="1:8" x14ac:dyDescent="0.3">
      <c r="A9647" s="203">
        <v>42573</v>
      </c>
      <c r="B9647" s="204" t="s">
        <v>717</v>
      </c>
      <c r="C9647" s="204" t="s">
        <v>719</v>
      </c>
      <c r="D9647" s="204" t="s">
        <v>96</v>
      </c>
      <c r="E9647" s="204" t="s">
        <v>721</v>
      </c>
      <c r="F9647" s="205">
        <v>282</v>
      </c>
      <c r="G9647" s="205">
        <v>1176</v>
      </c>
      <c r="H9647">
        <f t="shared" si="164"/>
        <v>2016</v>
      </c>
    </row>
    <row r="9648" spans="1:8" x14ac:dyDescent="0.3">
      <c r="A9648" s="203">
        <v>42573</v>
      </c>
      <c r="B9648" s="204" t="s">
        <v>720</v>
      </c>
      <c r="C9648" s="204" t="s">
        <v>720</v>
      </c>
      <c r="D9648" s="204" t="s">
        <v>96</v>
      </c>
      <c r="E9648" s="204" t="s">
        <v>712</v>
      </c>
      <c r="F9648" s="205">
        <v>171</v>
      </c>
      <c r="G9648" s="205">
        <v>717</v>
      </c>
      <c r="H9648">
        <f t="shared" si="164"/>
        <v>2016</v>
      </c>
    </row>
    <row r="9649" spans="1:8" x14ac:dyDescent="0.3">
      <c r="A9649" s="203">
        <v>42573</v>
      </c>
      <c r="B9649" s="204" t="s">
        <v>720</v>
      </c>
      <c r="C9649" s="204" t="s">
        <v>720</v>
      </c>
      <c r="D9649" s="204" t="s">
        <v>96</v>
      </c>
      <c r="E9649" s="204" t="s">
        <v>721</v>
      </c>
      <c r="F9649" s="205">
        <v>-23</v>
      </c>
      <c r="G9649" s="205">
        <v>383</v>
      </c>
      <c r="H9649">
        <f t="shared" si="164"/>
        <v>2016</v>
      </c>
    </row>
    <row r="9650" spans="1:8" x14ac:dyDescent="0.3">
      <c r="A9650" s="203">
        <v>42580</v>
      </c>
      <c r="B9650" s="204" t="s">
        <v>134</v>
      </c>
      <c r="C9650" s="204" t="s">
        <v>134</v>
      </c>
      <c r="D9650" s="204" t="s">
        <v>711</v>
      </c>
      <c r="E9650" s="204" t="s">
        <v>712</v>
      </c>
      <c r="F9650" s="205">
        <v>5709</v>
      </c>
      <c r="G9650" s="205">
        <v>11182</v>
      </c>
      <c r="H9650">
        <f t="shared" si="164"/>
        <v>2016</v>
      </c>
    </row>
    <row r="9651" spans="1:8" x14ac:dyDescent="0.3">
      <c r="A9651" s="203">
        <v>42580</v>
      </c>
      <c r="B9651" s="204" t="s">
        <v>509</v>
      </c>
      <c r="C9651" s="204" t="s">
        <v>713</v>
      </c>
      <c r="D9651" s="204" t="s">
        <v>96</v>
      </c>
      <c r="E9651" s="204" t="s">
        <v>712</v>
      </c>
      <c r="F9651" s="205">
        <v>3133.3</v>
      </c>
      <c r="G9651" s="205">
        <v>2538</v>
      </c>
      <c r="H9651">
        <f t="shared" si="164"/>
        <v>2016</v>
      </c>
    </row>
    <row r="9652" spans="1:8" x14ac:dyDescent="0.3">
      <c r="A9652" s="203">
        <v>42580</v>
      </c>
      <c r="B9652" s="204" t="s">
        <v>509</v>
      </c>
      <c r="C9652" s="204" t="s">
        <v>714</v>
      </c>
      <c r="D9652" s="204" t="s">
        <v>96</v>
      </c>
      <c r="E9652" s="204" t="s">
        <v>712</v>
      </c>
      <c r="F9652" s="205">
        <v>377</v>
      </c>
      <c r="G9652" s="205">
        <v>701</v>
      </c>
      <c r="H9652">
        <f t="shared" si="164"/>
        <v>2016</v>
      </c>
    </row>
    <row r="9653" spans="1:8" x14ac:dyDescent="0.3">
      <c r="A9653" s="203">
        <v>42580</v>
      </c>
      <c r="B9653" s="204" t="s">
        <v>509</v>
      </c>
      <c r="C9653" s="204" t="s">
        <v>715</v>
      </c>
      <c r="D9653" s="204" t="s">
        <v>96</v>
      </c>
      <c r="E9653" s="204" t="s">
        <v>712</v>
      </c>
      <c r="F9653" s="205">
        <v>0</v>
      </c>
      <c r="G9653" s="205">
        <v>2565</v>
      </c>
      <c r="H9653">
        <f t="shared" si="164"/>
        <v>2016</v>
      </c>
    </row>
    <row r="9654" spans="1:8" x14ac:dyDescent="0.3">
      <c r="A9654" s="203">
        <v>42580</v>
      </c>
      <c r="B9654" s="204" t="s">
        <v>716</v>
      </c>
      <c r="C9654" s="204" t="s">
        <v>716</v>
      </c>
      <c r="D9654" s="204" t="s">
        <v>96</v>
      </c>
      <c r="E9654" s="204" t="s">
        <v>712</v>
      </c>
      <c r="F9654" s="205">
        <v>874</v>
      </c>
      <c r="G9654" s="205">
        <v>1453</v>
      </c>
      <c r="H9654">
        <f t="shared" si="164"/>
        <v>2016</v>
      </c>
    </row>
    <row r="9655" spans="1:8" x14ac:dyDescent="0.3">
      <c r="A9655" s="203">
        <v>42580</v>
      </c>
      <c r="B9655" s="204" t="s">
        <v>717</v>
      </c>
      <c r="C9655" s="204" t="s">
        <v>718</v>
      </c>
      <c r="D9655" s="204" t="s">
        <v>96</v>
      </c>
      <c r="E9655" s="204" t="s">
        <v>712</v>
      </c>
      <c r="F9655" s="205">
        <v>1274</v>
      </c>
      <c r="G9655" s="205">
        <v>1518</v>
      </c>
      <c r="H9655">
        <f t="shared" si="164"/>
        <v>2016</v>
      </c>
    </row>
    <row r="9656" spans="1:8" x14ac:dyDescent="0.3">
      <c r="A9656" s="203">
        <v>42580</v>
      </c>
      <c r="B9656" s="204" t="s">
        <v>717</v>
      </c>
      <c r="C9656" s="204" t="s">
        <v>719</v>
      </c>
      <c r="D9656" s="204" t="s">
        <v>96</v>
      </c>
      <c r="E9656" s="204" t="s">
        <v>712</v>
      </c>
      <c r="F9656" s="205">
        <v>210</v>
      </c>
      <c r="G9656" s="205">
        <v>814</v>
      </c>
      <c r="H9656">
        <f t="shared" si="164"/>
        <v>2016</v>
      </c>
    </row>
    <row r="9657" spans="1:8" x14ac:dyDescent="0.3">
      <c r="A9657" s="203">
        <v>42580</v>
      </c>
      <c r="B9657" s="204" t="s">
        <v>134</v>
      </c>
      <c r="C9657" s="204" t="s">
        <v>134</v>
      </c>
      <c r="D9657" s="204" t="s">
        <v>711</v>
      </c>
      <c r="E9657" s="204" t="s">
        <v>721</v>
      </c>
      <c r="F9657" s="205">
        <v>6941</v>
      </c>
      <c r="G9657" s="205">
        <v>7009</v>
      </c>
      <c r="H9657">
        <f t="shared" si="164"/>
        <v>2016</v>
      </c>
    </row>
    <row r="9658" spans="1:8" x14ac:dyDescent="0.3">
      <c r="A9658" s="203">
        <v>42580</v>
      </c>
      <c r="B9658" s="204" t="s">
        <v>509</v>
      </c>
      <c r="C9658" s="204" t="s">
        <v>713</v>
      </c>
      <c r="D9658" s="204" t="s">
        <v>96</v>
      </c>
      <c r="E9658" s="204" t="s">
        <v>721</v>
      </c>
      <c r="F9658" s="205">
        <v>3653.1000000000004</v>
      </c>
      <c r="G9658" s="205">
        <v>2746.7000000000003</v>
      </c>
      <c r="H9658">
        <f t="shared" si="164"/>
        <v>2016</v>
      </c>
    </row>
    <row r="9659" spans="1:8" x14ac:dyDescent="0.3">
      <c r="A9659" s="203">
        <v>42580</v>
      </c>
      <c r="B9659" s="204" t="s">
        <v>509</v>
      </c>
      <c r="C9659" s="204" t="s">
        <v>714</v>
      </c>
      <c r="D9659" s="204" t="s">
        <v>96</v>
      </c>
      <c r="E9659" s="204" t="s">
        <v>721</v>
      </c>
      <c r="F9659" s="205">
        <v>315</v>
      </c>
      <c r="G9659" s="205">
        <v>572</v>
      </c>
      <c r="H9659">
        <f t="shared" si="164"/>
        <v>2016</v>
      </c>
    </row>
    <row r="9660" spans="1:8" x14ac:dyDescent="0.3">
      <c r="A9660" s="203">
        <v>42580</v>
      </c>
      <c r="B9660" s="204" t="s">
        <v>509</v>
      </c>
      <c r="C9660" s="204" t="s">
        <v>715</v>
      </c>
      <c r="D9660" s="204" t="s">
        <v>96</v>
      </c>
      <c r="E9660" s="204" t="s">
        <v>721</v>
      </c>
      <c r="F9660" s="205">
        <v>0</v>
      </c>
      <c r="G9660" s="205">
        <v>3422</v>
      </c>
      <c r="H9660">
        <f t="shared" si="164"/>
        <v>2016</v>
      </c>
    </row>
    <row r="9661" spans="1:8" x14ac:dyDescent="0.3">
      <c r="A9661" s="203">
        <v>42580</v>
      </c>
      <c r="B9661" s="204" t="s">
        <v>716</v>
      </c>
      <c r="C9661" s="204" t="s">
        <v>716</v>
      </c>
      <c r="D9661" s="204" t="s">
        <v>96</v>
      </c>
      <c r="E9661" s="204" t="s">
        <v>721</v>
      </c>
      <c r="F9661" s="205">
        <v>1393</v>
      </c>
      <c r="G9661" s="205">
        <v>1412</v>
      </c>
      <c r="H9661">
        <f t="shared" si="164"/>
        <v>2016</v>
      </c>
    </row>
    <row r="9662" spans="1:8" x14ac:dyDescent="0.3">
      <c r="A9662" s="203">
        <v>42580</v>
      </c>
      <c r="B9662" s="204" t="s">
        <v>717</v>
      </c>
      <c r="C9662" s="204" t="s">
        <v>718</v>
      </c>
      <c r="D9662" s="204" t="s">
        <v>96</v>
      </c>
      <c r="E9662" s="204" t="s">
        <v>721</v>
      </c>
      <c r="F9662" s="205">
        <v>508</v>
      </c>
      <c r="G9662" s="205">
        <v>450</v>
      </c>
      <c r="H9662">
        <f t="shared" si="164"/>
        <v>2016</v>
      </c>
    </row>
    <row r="9663" spans="1:8" x14ac:dyDescent="0.3">
      <c r="A9663" s="203">
        <v>42580</v>
      </c>
      <c r="B9663" s="204" t="s">
        <v>717</v>
      </c>
      <c r="C9663" s="204" t="s">
        <v>719</v>
      </c>
      <c r="D9663" s="204" t="s">
        <v>96</v>
      </c>
      <c r="E9663" s="204" t="s">
        <v>721</v>
      </c>
      <c r="F9663" s="205">
        <v>568</v>
      </c>
      <c r="G9663" s="205">
        <v>1386</v>
      </c>
      <c r="H9663">
        <f t="shared" si="164"/>
        <v>2016</v>
      </c>
    </row>
    <row r="9664" spans="1:8" x14ac:dyDescent="0.3">
      <c r="A9664" s="203">
        <v>42580</v>
      </c>
      <c r="B9664" s="204" t="s">
        <v>720</v>
      </c>
      <c r="C9664" s="204" t="s">
        <v>720</v>
      </c>
      <c r="D9664" s="204" t="s">
        <v>96</v>
      </c>
      <c r="E9664" s="204" t="s">
        <v>712</v>
      </c>
      <c r="F9664" s="205">
        <v>153</v>
      </c>
      <c r="G9664" s="205">
        <v>716</v>
      </c>
      <c r="H9664">
        <f t="shared" si="164"/>
        <v>2016</v>
      </c>
    </row>
    <row r="9665" spans="1:8" x14ac:dyDescent="0.3">
      <c r="A9665" s="203">
        <v>42580</v>
      </c>
      <c r="B9665" s="204" t="s">
        <v>720</v>
      </c>
      <c r="C9665" s="204" t="s">
        <v>720</v>
      </c>
      <c r="D9665" s="204" t="s">
        <v>96</v>
      </c>
      <c r="E9665" s="204" t="s">
        <v>721</v>
      </c>
      <c r="F9665" s="205">
        <v>-10</v>
      </c>
      <c r="G9665" s="205">
        <v>375</v>
      </c>
      <c r="H9665">
        <f t="shared" si="164"/>
        <v>2016</v>
      </c>
    </row>
    <row r="9666" spans="1:8" x14ac:dyDescent="0.3">
      <c r="A9666" s="203">
        <v>42587</v>
      </c>
      <c r="B9666" s="204" t="s">
        <v>134</v>
      </c>
      <c r="C9666" s="204" t="s">
        <v>134</v>
      </c>
      <c r="D9666" s="204" t="s">
        <v>711</v>
      </c>
      <c r="E9666" s="204" t="s">
        <v>712</v>
      </c>
      <c r="F9666" s="205">
        <v>5636</v>
      </c>
      <c r="G9666" s="205">
        <v>9913</v>
      </c>
      <c r="H9666">
        <f t="shared" si="164"/>
        <v>2016</v>
      </c>
    </row>
    <row r="9667" spans="1:8" x14ac:dyDescent="0.3">
      <c r="A9667" s="203">
        <v>42587</v>
      </c>
      <c r="B9667" s="204" t="s">
        <v>509</v>
      </c>
      <c r="C9667" s="204" t="s">
        <v>713</v>
      </c>
      <c r="D9667" s="204" t="s">
        <v>96</v>
      </c>
      <c r="E9667" s="204" t="s">
        <v>712</v>
      </c>
      <c r="F9667" s="205">
        <v>2950.3</v>
      </c>
      <c r="G9667" s="205">
        <v>2718.7000000000003</v>
      </c>
      <c r="H9667">
        <f t="shared" ref="H9667:H9730" si="165">YEAR(A9667)</f>
        <v>2016</v>
      </c>
    </row>
    <row r="9668" spans="1:8" x14ac:dyDescent="0.3">
      <c r="A9668" s="203">
        <v>42587</v>
      </c>
      <c r="B9668" s="204" t="s">
        <v>509</v>
      </c>
      <c r="C9668" s="204" t="s">
        <v>714</v>
      </c>
      <c r="D9668" s="204" t="s">
        <v>96</v>
      </c>
      <c r="E9668" s="204" t="s">
        <v>712</v>
      </c>
      <c r="F9668" s="205">
        <v>566</v>
      </c>
      <c r="G9668" s="205">
        <v>580</v>
      </c>
      <c r="H9668">
        <f t="shared" si="165"/>
        <v>2016</v>
      </c>
    </row>
    <row r="9669" spans="1:8" x14ac:dyDescent="0.3">
      <c r="A9669" s="203">
        <v>42587</v>
      </c>
      <c r="B9669" s="204" t="s">
        <v>509</v>
      </c>
      <c r="C9669" s="204" t="s">
        <v>715</v>
      </c>
      <c r="D9669" s="204" t="s">
        <v>96</v>
      </c>
      <c r="E9669" s="204" t="s">
        <v>712</v>
      </c>
      <c r="F9669" s="205">
        <v>0</v>
      </c>
      <c r="G9669" s="205">
        <v>2917</v>
      </c>
      <c r="H9669">
        <f t="shared" si="165"/>
        <v>2016</v>
      </c>
    </row>
    <row r="9670" spans="1:8" x14ac:dyDescent="0.3">
      <c r="A9670" s="203">
        <v>42587</v>
      </c>
      <c r="B9670" s="204" t="s">
        <v>716</v>
      </c>
      <c r="C9670" s="204" t="s">
        <v>716</v>
      </c>
      <c r="D9670" s="204" t="s">
        <v>96</v>
      </c>
      <c r="E9670" s="204" t="s">
        <v>712</v>
      </c>
      <c r="F9670" s="205">
        <v>931</v>
      </c>
      <c r="G9670" s="205">
        <v>1542</v>
      </c>
      <c r="H9670">
        <f t="shared" si="165"/>
        <v>2016</v>
      </c>
    </row>
    <row r="9671" spans="1:8" x14ac:dyDescent="0.3">
      <c r="A9671" s="203">
        <v>42587</v>
      </c>
      <c r="B9671" s="204" t="s">
        <v>717</v>
      </c>
      <c r="C9671" s="204" t="s">
        <v>718</v>
      </c>
      <c r="D9671" s="204" t="s">
        <v>96</v>
      </c>
      <c r="E9671" s="204" t="s">
        <v>712</v>
      </c>
      <c r="F9671" s="205">
        <v>1134</v>
      </c>
      <c r="G9671" s="205">
        <v>1441</v>
      </c>
      <c r="H9671">
        <f t="shared" si="165"/>
        <v>2016</v>
      </c>
    </row>
    <row r="9672" spans="1:8" x14ac:dyDescent="0.3">
      <c r="A9672" s="203">
        <v>42587</v>
      </c>
      <c r="B9672" s="204" t="s">
        <v>717</v>
      </c>
      <c r="C9672" s="204" t="s">
        <v>719</v>
      </c>
      <c r="D9672" s="204" t="s">
        <v>96</v>
      </c>
      <c r="E9672" s="204" t="s">
        <v>712</v>
      </c>
      <c r="F9672" s="205">
        <v>270</v>
      </c>
      <c r="G9672" s="205">
        <v>765</v>
      </c>
      <c r="H9672">
        <f t="shared" si="165"/>
        <v>2016</v>
      </c>
    </row>
    <row r="9673" spans="1:8" x14ac:dyDescent="0.3">
      <c r="A9673" s="203">
        <v>42587</v>
      </c>
      <c r="B9673" s="204" t="s">
        <v>134</v>
      </c>
      <c r="C9673" s="204" t="s">
        <v>134</v>
      </c>
      <c r="D9673" s="204" t="s">
        <v>711</v>
      </c>
      <c r="E9673" s="204" t="s">
        <v>721</v>
      </c>
      <c r="F9673" s="205">
        <v>6849</v>
      </c>
      <c r="G9673" s="205">
        <v>7564</v>
      </c>
      <c r="H9673">
        <f t="shared" si="165"/>
        <v>2016</v>
      </c>
    </row>
    <row r="9674" spans="1:8" x14ac:dyDescent="0.3">
      <c r="A9674" s="203">
        <v>42587</v>
      </c>
      <c r="B9674" s="204" t="s">
        <v>509</v>
      </c>
      <c r="C9674" s="204" t="s">
        <v>713</v>
      </c>
      <c r="D9674" s="204" t="s">
        <v>96</v>
      </c>
      <c r="E9674" s="204" t="s">
        <v>721</v>
      </c>
      <c r="F9674" s="205">
        <v>4323</v>
      </c>
      <c r="G9674" s="205">
        <v>2780.8</v>
      </c>
      <c r="H9674">
        <f t="shared" si="165"/>
        <v>2016</v>
      </c>
    </row>
    <row r="9675" spans="1:8" x14ac:dyDescent="0.3">
      <c r="A9675" s="203">
        <v>42587</v>
      </c>
      <c r="B9675" s="204" t="s">
        <v>509</v>
      </c>
      <c r="C9675" s="204" t="s">
        <v>714</v>
      </c>
      <c r="D9675" s="204" t="s">
        <v>96</v>
      </c>
      <c r="E9675" s="204" t="s">
        <v>721</v>
      </c>
      <c r="F9675" s="205">
        <v>536</v>
      </c>
      <c r="G9675" s="205">
        <v>728</v>
      </c>
      <c r="H9675">
        <f t="shared" si="165"/>
        <v>2016</v>
      </c>
    </row>
    <row r="9676" spans="1:8" x14ac:dyDescent="0.3">
      <c r="A9676" s="203">
        <v>42587</v>
      </c>
      <c r="B9676" s="204" t="s">
        <v>509</v>
      </c>
      <c r="C9676" s="204" t="s">
        <v>715</v>
      </c>
      <c r="D9676" s="204" t="s">
        <v>96</v>
      </c>
      <c r="E9676" s="204" t="s">
        <v>721</v>
      </c>
      <c r="F9676" s="205">
        <v>0</v>
      </c>
      <c r="G9676" s="205">
        <v>3256</v>
      </c>
      <c r="H9676">
        <f t="shared" si="165"/>
        <v>2016</v>
      </c>
    </row>
    <row r="9677" spans="1:8" x14ac:dyDescent="0.3">
      <c r="A9677" s="203">
        <v>42587</v>
      </c>
      <c r="B9677" s="204" t="s">
        <v>716</v>
      </c>
      <c r="C9677" s="204" t="s">
        <v>716</v>
      </c>
      <c r="D9677" s="204" t="s">
        <v>96</v>
      </c>
      <c r="E9677" s="204" t="s">
        <v>721</v>
      </c>
      <c r="F9677" s="205">
        <v>1581</v>
      </c>
      <c r="G9677" s="205">
        <v>1555</v>
      </c>
      <c r="H9677">
        <f t="shared" si="165"/>
        <v>2016</v>
      </c>
    </row>
    <row r="9678" spans="1:8" x14ac:dyDescent="0.3">
      <c r="A9678" s="203">
        <v>42587</v>
      </c>
      <c r="B9678" s="204" t="s">
        <v>717</v>
      </c>
      <c r="C9678" s="204" t="s">
        <v>718</v>
      </c>
      <c r="D9678" s="204" t="s">
        <v>96</v>
      </c>
      <c r="E9678" s="204" t="s">
        <v>721</v>
      </c>
      <c r="F9678" s="205">
        <v>869</v>
      </c>
      <c r="G9678" s="205">
        <v>753</v>
      </c>
      <c r="H9678">
        <f t="shared" si="165"/>
        <v>2016</v>
      </c>
    </row>
    <row r="9679" spans="1:8" x14ac:dyDescent="0.3">
      <c r="A9679" s="203">
        <v>42587</v>
      </c>
      <c r="B9679" s="204" t="s">
        <v>717</v>
      </c>
      <c r="C9679" s="204" t="s">
        <v>719</v>
      </c>
      <c r="D9679" s="204" t="s">
        <v>96</v>
      </c>
      <c r="E9679" s="204" t="s">
        <v>721</v>
      </c>
      <c r="F9679" s="205">
        <v>338</v>
      </c>
      <c r="G9679" s="205">
        <v>1135</v>
      </c>
      <c r="H9679">
        <f t="shared" si="165"/>
        <v>2016</v>
      </c>
    </row>
    <row r="9680" spans="1:8" x14ac:dyDescent="0.3">
      <c r="A9680" s="203">
        <v>42587</v>
      </c>
      <c r="B9680" s="204" t="s">
        <v>720</v>
      </c>
      <c r="C9680" s="204" t="s">
        <v>720</v>
      </c>
      <c r="D9680" s="204" t="s">
        <v>96</v>
      </c>
      <c r="E9680" s="204" t="s">
        <v>712</v>
      </c>
      <c r="F9680" s="205">
        <v>216</v>
      </c>
      <c r="G9680" s="205">
        <v>722</v>
      </c>
      <c r="H9680">
        <f t="shared" si="165"/>
        <v>2016</v>
      </c>
    </row>
    <row r="9681" spans="1:8" x14ac:dyDescent="0.3">
      <c r="A9681" s="203">
        <v>42587</v>
      </c>
      <c r="B9681" s="204" t="s">
        <v>720</v>
      </c>
      <c r="C9681" s="204" t="s">
        <v>720</v>
      </c>
      <c r="D9681" s="204" t="s">
        <v>96</v>
      </c>
      <c r="E9681" s="204" t="s">
        <v>721</v>
      </c>
      <c r="F9681" s="205">
        <v>256</v>
      </c>
      <c r="G9681" s="205">
        <v>537</v>
      </c>
      <c r="H9681">
        <f t="shared" si="165"/>
        <v>2016</v>
      </c>
    </row>
    <row r="9682" spans="1:8" x14ac:dyDescent="0.3">
      <c r="A9682" s="203">
        <v>42594</v>
      </c>
      <c r="B9682" s="204" t="s">
        <v>134</v>
      </c>
      <c r="C9682" s="204" t="s">
        <v>134</v>
      </c>
      <c r="D9682" s="204" t="s">
        <v>711</v>
      </c>
      <c r="E9682" s="204" t="s">
        <v>712</v>
      </c>
      <c r="F9682" s="205">
        <v>5656</v>
      </c>
      <c r="G9682" s="205">
        <v>8800</v>
      </c>
      <c r="H9682">
        <f t="shared" si="165"/>
        <v>2016</v>
      </c>
    </row>
    <row r="9683" spans="1:8" x14ac:dyDescent="0.3">
      <c r="A9683" s="203">
        <v>42594</v>
      </c>
      <c r="B9683" s="204" t="s">
        <v>509</v>
      </c>
      <c r="C9683" s="204" t="s">
        <v>713</v>
      </c>
      <c r="D9683" s="204" t="s">
        <v>96</v>
      </c>
      <c r="E9683" s="204" t="s">
        <v>712</v>
      </c>
      <c r="F9683" s="205">
        <v>2748.9</v>
      </c>
      <c r="G9683" s="205">
        <v>2669.6000000000004</v>
      </c>
      <c r="H9683">
        <f t="shared" si="165"/>
        <v>2016</v>
      </c>
    </row>
    <row r="9684" spans="1:8" x14ac:dyDescent="0.3">
      <c r="A9684" s="203">
        <v>42594</v>
      </c>
      <c r="B9684" s="204" t="s">
        <v>509</v>
      </c>
      <c r="C9684" s="204" t="s">
        <v>714</v>
      </c>
      <c r="D9684" s="204" t="s">
        <v>96</v>
      </c>
      <c r="E9684" s="204" t="s">
        <v>712</v>
      </c>
      <c r="F9684" s="205">
        <v>573</v>
      </c>
      <c r="G9684" s="205">
        <v>990</v>
      </c>
      <c r="H9684">
        <f t="shared" si="165"/>
        <v>2016</v>
      </c>
    </row>
    <row r="9685" spans="1:8" x14ac:dyDescent="0.3">
      <c r="A9685" s="203">
        <v>42594</v>
      </c>
      <c r="B9685" s="204" t="s">
        <v>509</v>
      </c>
      <c r="C9685" s="204" t="s">
        <v>715</v>
      </c>
      <c r="D9685" s="204" t="s">
        <v>96</v>
      </c>
      <c r="E9685" s="204" t="s">
        <v>712</v>
      </c>
      <c r="F9685" s="205">
        <v>0</v>
      </c>
      <c r="G9685" s="205">
        <v>2994</v>
      </c>
      <c r="H9685">
        <f t="shared" si="165"/>
        <v>2016</v>
      </c>
    </row>
    <row r="9686" spans="1:8" x14ac:dyDescent="0.3">
      <c r="A9686" s="203">
        <v>42594</v>
      </c>
      <c r="B9686" s="204" t="s">
        <v>716</v>
      </c>
      <c r="C9686" s="204" t="s">
        <v>716</v>
      </c>
      <c r="D9686" s="204" t="s">
        <v>96</v>
      </c>
      <c r="E9686" s="204" t="s">
        <v>712</v>
      </c>
      <c r="F9686" s="205">
        <v>894</v>
      </c>
      <c r="G9686" s="205">
        <v>1606</v>
      </c>
      <c r="H9686">
        <f t="shared" si="165"/>
        <v>2016</v>
      </c>
    </row>
    <row r="9687" spans="1:8" x14ac:dyDescent="0.3">
      <c r="A9687" s="203">
        <v>42594</v>
      </c>
      <c r="B9687" s="204" t="s">
        <v>717</v>
      </c>
      <c r="C9687" s="204" t="s">
        <v>718</v>
      </c>
      <c r="D9687" s="204" t="s">
        <v>96</v>
      </c>
      <c r="E9687" s="204" t="s">
        <v>712</v>
      </c>
      <c r="F9687" s="205">
        <v>1259</v>
      </c>
      <c r="G9687" s="205">
        <v>1499</v>
      </c>
      <c r="H9687">
        <f t="shared" si="165"/>
        <v>2016</v>
      </c>
    </row>
    <row r="9688" spans="1:8" x14ac:dyDescent="0.3">
      <c r="A9688" s="203">
        <v>42594</v>
      </c>
      <c r="B9688" s="204" t="s">
        <v>717</v>
      </c>
      <c r="C9688" s="204" t="s">
        <v>719</v>
      </c>
      <c r="D9688" s="204" t="s">
        <v>96</v>
      </c>
      <c r="E9688" s="204" t="s">
        <v>712</v>
      </c>
      <c r="F9688" s="205">
        <v>276</v>
      </c>
      <c r="G9688" s="205">
        <v>849</v>
      </c>
      <c r="H9688">
        <f t="shared" si="165"/>
        <v>2016</v>
      </c>
    </row>
    <row r="9689" spans="1:8" x14ac:dyDescent="0.3">
      <c r="A9689" s="203">
        <v>42594</v>
      </c>
      <c r="B9689" s="204" t="s">
        <v>134</v>
      </c>
      <c r="C9689" s="204" t="s">
        <v>134</v>
      </c>
      <c r="D9689" s="204" t="s">
        <v>711</v>
      </c>
      <c r="E9689" s="204" t="s">
        <v>721</v>
      </c>
      <c r="F9689" s="205">
        <v>6854</v>
      </c>
      <c r="G9689" s="205">
        <v>6128</v>
      </c>
      <c r="H9689">
        <f t="shared" si="165"/>
        <v>2016</v>
      </c>
    </row>
    <row r="9690" spans="1:8" x14ac:dyDescent="0.3">
      <c r="A9690" s="203">
        <v>42594</v>
      </c>
      <c r="B9690" s="204" t="s">
        <v>509</v>
      </c>
      <c r="C9690" s="204" t="s">
        <v>713</v>
      </c>
      <c r="D9690" s="204" t="s">
        <v>96</v>
      </c>
      <c r="E9690" s="204" t="s">
        <v>721</v>
      </c>
      <c r="F9690" s="205">
        <v>4258.1000000000004</v>
      </c>
      <c r="G9690" s="205">
        <v>2979.9</v>
      </c>
      <c r="H9690">
        <f t="shared" si="165"/>
        <v>2016</v>
      </c>
    </row>
    <row r="9691" spans="1:8" x14ac:dyDescent="0.3">
      <c r="A9691" s="203">
        <v>42594</v>
      </c>
      <c r="B9691" s="204" t="s">
        <v>509</v>
      </c>
      <c r="C9691" s="204" t="s">
        <v>714</v>
      </c>
      <c r="D9691" s="204" t="s">
        <v>96</v>
      </c>
      <c r="E9691" s="204" t="s">
        <v>721</v>
      </c>
      <c r="F9691" s="205">
        <v>725</v>
      </c>
      <c r="G9691" s="205">
        <v>842</v>
      </c>
      <c r="H9691">
        <f t="shared" si="165"/>
        <v>2016</v>
      </c>
    </row>
    <row r="9692" spans="1:8" x14ac:dyDescent="0.3">
      <c r="A9692" s="203">
        <v>42594</v>
      </c>
      <c r="B9692" s="204" t="s">
        <v>509</v>
      </c>
      <c r="C9692" s="204" t="s">
        <v>715</v>
      </c>
      <c r="D9692" s="204" t="s">
        <v>96</v>
      </c>
      <c r="E9692" s="204" t="s">
        <v>721</v>
      </c>
      <c r="F9692" s="205">
        <v>0</v>
      </c>
      <c r="G9692" s="205">
        <v>3163</v>
      </c>
      <c r="H9692">
        <f t="shared" si="165"/>
        <v>2016</v>
      </c>
    </row>
    <row r="9693" spans="1:8" x14ac:dyDescent="0.3">
      <c r="A9693" s="203">
        <v>42594</v>
      </c>
      <c r="B9693" s="204" t="s">
        <v>716</v>
      </c>
      <c r="C9693" s="204" t="s">
        <v>716</v>
      </c>
      <c r="D9693" s="204" t="s">
        <v>96</v>
      </c>
      <c r="E9693" s="204" t="s">
        <v>721</v>
      </c>
      <c r="F9693" s="205">
        <v>1567</v>
      </c>
      <c r="G9693" s="205">
        <v>1976</v>
      </c>
      <c r="H9693">
        <f t="shared" si="165"/>
        <v>2016</v>
      </c>
    </row>
    <row r="9694" spans="1:8" x14ac:dyDescent="0.3">
      <c r="A9694" s="203">
        <v>42594</v>
      </c>
      <c r="B9694" s="204" t="s">
        <v>717</v>
      </c>
      <c r="C9694" s="204" t="s">
        <v>718</v>
      </c>
      <c r="D9694" s="204" t="s">
        <v>96</v>
      </c>
      <c r="E9694" s="204" t="s">
        <v>721</v>
      </c>
      <c r="F9694" s="205">
        <v>805</v>
      </c>
      <c r="G9694" s="205">
        <v>830</v>
      </c>
      <c r="H9694">
        <f t="shared" si="165"/>
        <v>2016</v>
      </c>
    </row>
    <row r="9695" spans="1:8" x14ac:dyDescent="0.3">
      <c r="A9695" s="203">
        <v>42594</v>
      </c>
      <c r="B9695" s="204" t="s">
        <v>717</v>
      </c>
      <c r="C9695" s="204" t="s">
        <v>719</v>
      </c>
      <c r="D9695" s="204" t="s">
        <v>96</v>
      </c>
      <c r="E9695" s="204" t="s">
        <v>721</v>
      </c>
      <c r="F9695" s="205">
        <v>525</v>
      </c>
      <c r="G9695" s="205">
        <v>1117</v>
      </c>
      <c r="H9695">
        <f t="shared" si="165"/>
        <v>2016</v>
      </c>
    </row>
    <row r="9696" spans="1:8" x14ac:dyDescent="0.3">
      <c r="A9696" s="203">
        <v>42594</v>
      </c>
      <c r="B9696" s="204" t="s">
        <v>720</v>
      </c>
      <c r="C9696" s="204" t="s">
        <v>720</v>
      </c>
      <c r="D9696" s="204" t="s">
        <v>96</v>
      </c>
      <c r="E9696" s="204" t="s">
        <v>712</v>
      </c>
      <c r="F9696" s="205">
        <v>233</v>
      </c>
      <c r="G9696" s="205">
        <v>576</v>
      </c>
      <c r="H9696">
        <f t="shared" si="165"/>
        <v>2016</v>
      </c>
    </row>
    <row r="9697" spans="1:8" x14ac:dyDescent="0.3">
      <c r="A9697" s="203">
        <v>42594</v>
      </c>
      <c r="B9697" s="204" t="s">
        <v>720</v>
      </c>
      <c r="C9697" s="204" t="s">
        <v>720</v>
      </c>
      <c r="D9697" s="204" t="s">
        <v>96</v>
      </c>
      <c r="E9697" s="204" t="s">
        <v>721</v>
      </c>
      <c r="F9697" s="205">
        <v>131</v>
      </c>
      <c r="G9697" s="205">
        <v>589</v>
      </c>
      <c r="H9697">
        <f t="shared" si="165"/>
        <v>2016</v>
      </c>
    </row>
    <row r="9698" spans="1:8" x14ac:dyDescent="0.3">
      <c r="A9698" s="203">
        <v>42601</v>
      </c>
      <c r="B9698" s="204" t="s">
        <v>134</v>
      </c>
      <c r="C9698" s="204" t="s">
        <v>134</v>
      </c>
      <c r="D9698" s="204" t="s">
        <v>711</v>
      </c>
      <c r="E9698" s="204" t="s">
        <v>712</v>
      </c>
      <c r="F9698" s="205">
        <v>5682</v>
      </c>
      <c r="G9698" s="205">
        <v>8529</v>
      </c>
      <c r="H9698">
        <f t="shared" si="165"/>
        <v>2016</v>
      </c>
    </row>
    <row r="9699" spans="1:8" x14ac:dyDescent="0.3">
      <c r="A9699" s="203">
        <v>42601</v>
      </c>
      <c r="B9699" s="204" t="s">
        <v>509</v>
      </c>
      <c r="C9699" s="204" t="s">
        <v>713</v>
      </c>
      <c r="D9699" s="204" t="s">
        <v>96</v>
      </c>
      <c r="E9699" s="204" t="s">
        <v>712</v>
      </c>
      <c r="F9699" s="205">
        <v>3133.4</v>
      </c>
      <c r="G9699" s="205">
        <v>2664.2000000000003</v>
      </c>
      <c r="H9699">
        <f t="shared" si="165"/>
        <v>2016</v>
      </c>
    </row>
    <row r="9700" spans="1:8" x14ac:dyDescent="0.3">
      <c r="A9700" s="203">
        <v>42601</v>
      </c>
      <c r="B9700" s="204" t="s">
        <v>509</v>
      </c>
      <c r="C9700" s="204" t="s">
        <v>714</v>
      </c>
      <c r="D9700" s="204" t="s">
        <v>96</v>
      </c>
      <c r="E9700" s="204" t="s">
        <v>712</v>
      </c>
      <c r="F9700" s="205">
        <v>443</v>
      </c>
      <c r="G9700" s="205">
        <v>733</v>
      </c>
      <c r="H9700">
        <f t="shared" si="165"/>
        <v>2016</v>
      </c>
    </row>
    <row r="9701" spans="1:8" x14ac:dyDescent="0.3">
      <c r="A9701" s="203">
        <v>42601</v>
      </c>
      <c r="B9701" s="204" t="s">
        <v>509</v>
      </c>
      <c r="C9701" s="204" t="s">
        <v>715</v>
      </c>
      <c r="D9701" s="204" t="s">
        <v>96</v>
      </c>
      <c r="E9701" s="204" t="s">
        <v>712</v>
      </c>
      <c r="F9701" s="205">
        <v>0</v>
      </c>
      <c r="G9701" s="205">
        <v>3004</v>
      </c>
      <c r="H9701">
        <f t="shared" si="165"/>
        <v>2016</v>
      </c>
    </row>
    <row r="9702" spans="1:8" x14ac:dyDescent="0.3">
      <c r="A9702" s="203">
        <v>42601</v>
      </c>
      <c r="B9702" s="204" t="s">
        <v>716</v>
      </c>
      <c r="C9702" s="204" t="s">
        <v>716</v>
      </c>
      <c r="D9702" s="204" t="s">
        <v>96</v>
      </c>
      <c r="E9702" s="204" t="s">
        <v>712</v>
      </c>
      <c r="F9702" s="205">
        <v>865</v>
      </c>
      <c r="G9702" s="205">
        <v>1680</v>
      </c>
      <c r="H9702">
        <f t="shared" si="165"/>
        <v>2016</v>
      </c>
    </row>
    <row r="9703" spans="1:8" x14ac:dyDescent="0.3">
      <c r="A9703" s="203">
        <v>42601</v>
      </c>
      <c r="B9703" s="204" t="s">
        <v>717</v>
      </c>
      <c r="C9703" s="204" t="s">
        <v>718</v>
      </c>
      <c r="D9703" s="204" t="s">
        <v>96</v>
      </c>
      <c r="E9703" s="204" t="s">
        <v>712</v>
      </c>
      <c r="F9703" s="205">
        <v>1277</v>
      </c>
      <c r="G9703" s="205">
        <v>1504</v>
      </c>
      <c r="H9703">
        <f t="shared" si="165"/>
        <v>2016</v>
      </c>
    </row>
    <row r="9704" spans="1:8" x14ac:dyDescent="0.3">
      <c r="A9704" s="203">
        <v>42601</v>
      </c>
      <c r="B9704" s="204" t="s">
        <v>717</v>
      </c>
      <c r="C9704" s="204" t="s">
        <v>719</v>
      </c>
      <c r="D9704" s="204" t="s">
        <v>96</v>
      </c>
      <c r="E9704" s="204" t="s">
        <v>712</v>
      </c>
      <c r="F9704" s="205">
        <v>197</v>
      </c>
      <c r="G9704" s="205">
        <v>646</v>
      </c>
      <c r="H9704">
        <f t="shared" si="165"/>
        <v>2016</v>
      </c>
    </row>
    <row r="9705" spans="1:8" x14ac:dyDescent="0.3">
      <c r="A9705" s="203">
        <v>42601</v>
      </c>
      <c r="B9705" s="204" t="s">
        <v>134</v>
      </c>
      <c r="C9705" s="204" t="s">
        <v>134</v>
      </c>
      <c r="D9705" s="204" t="s">
        <v>711</v>
      </c>
      <c r="E9705" s="204" t="s">
        <v>721</v>
      </c>
      <c r="F9705" s="205">
        <v>6813</v>
      </c>
      <c r="G9705" s="205">
        <v>6653</v>
      </c>
      <c r="H9705">
        <f t="shared" si="165"/>
        <v>2016</v>
      </c>
    </row>
    <row r="9706" spans="1:8" x14ac:dyDescent="0.3">
      <c r="A9706" s="203">
        <v>42601</v>
      </c>
      <c r="B9706" s="204" t="s">
        <v>509</v>
      </c>
      <c r="C9706" s="204" t="s">
        <v>713</v>
      </c>
      <c r="D9706" s="204" t="s">
        <v>96</v>
      </c>
      <c r="E9706" s="204" t="s">
        <v>721</v>
      </c>
      <c r="F9706" s="205">
        <v>4286.7000000000007</v>
      </c>
      <c r="G9706" s="205">
        <v>2905.1000000000004</v>
      </c>
      <c r="H9706">
        <f t="shared" si="165"/>
        <v>2016</v>
      </c>
    </row>
    <row r="9707" spans="1:8" x14ac:dyDescent="0.3">
      <c r="A9707" s="203">
        <v>42601</v>
      </c>
      <c r="B9707" s="204" t="s">
        <v>509</v>
      </c>
      <c r="C9707" s="204" t="s">
        <v>714</v>
      </c>
      <c r="D9707" s="204" t="s">
        <v>96</v>
      </c>
      <c r="E9707" s="204" t="s">
        <v>721</v>
      </c>
      <c r="F9707" s="205">
        <v>499</v>
      </c>
      <c r="G9707" s="205">
        <v>736</v>
      </c>
      <c r="H9707">
        <f t="shared" si="165"/>
        <v>2016</v>
      </c>
    </row>
    <row r="9708" spans="1:8" x14ac:dyDescent="0.3">
      <c r="A9708" s="203">
        <v>42601</v>
      </c>
      <c r="B9708" s="204" t="s">
        <v>509</v>
      </c>
      <c r="C9708" s="204" t="s">
        <v>715</v>
      </c>
      <c r="D9708" s="204" t="s">
        <v>96</v>
      </c>
      <c r="E9708" s="204" t="s">
        <v>721</v>
      </c>
      <c r="F9708" s="205">
        <v>0</v>
      </c>
      <c r="G9708" s="205">
        <v>3169</v>
      </c>
      <c r="H9708">
        <f t="shared" si="165"/>
        <v>2016</v>
      </c>
    </row>
    <row r="9709" spans="1:8" x14ac:dyDescent="0.3">
      <c r="A9709" s="203">
        <v>42601</v>
      </c>
      <c r="B9709" s="204" t="s">
        <v>716</v>
      </c>
      <c r="C9709" s="204" t="s">
        <v>716</v>
      </c>
      <c r="D9709" s="204" t="s">
        <v>96</v>
      </c>
      <c r="E9709" s="204" t="s">
        <v>721</v>
      </c>
      <c r="F9709" s="205">
        <v>1492</v>
      </c>
      <c r="G9709" s="205">
        <v>1991</v>
      </c>
      <c r="H9709">
        <f t="shared" si="165"/>
        <v>2016</v>
      </c>
    </row>
    <row r="9710" spans="1:8" x14ac:dyDescent="0.3">
      <c r="A9710" s="203">
        <v>42601</v>
      </c>
      <c r="B9710" s="204" t="s">
        <v>717</v>
      </c>
      <c r="C9710" s="204" t="s">
        <v>718</v>
      </c>
      <c r="D9710" s="204" t="s">
        <v>96</v>
      </c>
      <c r="E9710" s="204" t="s">
        <v>721</v>
      </c>
      <c r="F9710" s="205">
        <v>1000</v>
      </c>
      <c r="G9710" s="205">
        <v>884</v>
      </c>
      <c r="H9710">
        <f t="shared" si="165"/>
        <v>2016</v>
      </c>
    </row>
    <row r="9711" spans="1:8" x14ac:dyDescent="0.3">
      <c r="A9711" s="203">
        <v>42601</v>
      </c>
      <c r="B9711" s="204" t="s">
        <v>717</v>
      </c>
      <c r="C9711" s="204" t="s">
        <v>719</v>
      </c>
      <c r="D9711" s="204" t="s">
        <v>96</v>
      </c>
      <c r="E9711" s="204" t="s">
        <v>721</v>
      </c>
      <c r="F9711" s="205">
        <v>473</v>
      </c>
      <c r="G9711" s="205">
        <v>1062</v>
      </c>
      <c r="H9711">
        <f t="shared" si="165"/>
        <v>2016</v>
      </c>
    </row>
    <row r="9712" spans="1:8" x14ac:dyDescent="0.3">
      <c r="A9712" s="203">
        <v>42601</v>
      </c>
      <c r="B9712" s="204" t="s">
        <v>720</v>
      </c>
      <c r="C9712" s="204" t="s">
        <v>720</v>
      </c>
      <c r="D9712" s="204" t="s">
        <v>96</v>
      </c>
      <c r="E9712" s="204" t="s">
        <v>712</v>
      </c>
      <c r="F9712" s="205">
        <v>249</v>
      </c>
      <c r="G9712" s="205">
        <v>647</v>
      </c>
      <c r="H9712">
        <f t="shared" si="165"/>
        <v>2016</v>
      </c>
    </row>
    <row r="9713" spans="1:8" x14ac:dyDescent="0.3">
      <c r="A9713" s="203">
        <v>42601</v>
      </c>
      <c r="B9713" s="204" t="s">
        <v>720</v>
      </c>
      <c r="C9713" s="204" t="s">
        <v>720</v>
      </c>
      <c r="D9713" s="204" t="s">
        <v>96</v>
      </c>
      <c r="E9713" s="204" t="s">
        <v>721</v>
      </c>
      <c r="F9713" s="205">
        <v>-37</v>
      </c>
      <c r="G9713" s="205">
        <v>548</v>
      </c>
      <c r="H9713">
        <f t="shared" si="165"/>
        <v>2016</v>
      </c>
    </row>
    <row r="9714" spans="1:8" x14ac:dyDescent="0.3">
      <c r="A9714" s="203">
        <v>42608</v>
      </c>
      <c r="B9714" s="204" t="s">
        <v>134</v>
      </c>
      <c r="C9714" s="204" t="s">
        <v>134</v>
      </c>
      <c r="D9714" s="204" t="s">
        <v>711</v>
      </c>
      <c r="E9714" s="204" t="s">
        <v>712</v>
      </c>
      <c r="F9714" s="205">
        <v>5704</v>
      </c>
      <c r="G9714" s="205">
        <v>9103</v>
      </c>
      <c r="H9714">
        <f t="shared" si="165"/>
        <v>2016</v>
      </c>
    </row>
    <row r="9715" spans="1:8" x14ac:dyDescent="0.3">
      <c r="A9715" s="203">
        <v>42608</v>
      </c>
      <c r="B9715" s="204" t="s">
        <v>509</v>
      </c>
      <c r="C9715" s="204" t="s">
        <v>713</v>
      </c>
      <c r="D9715" s="204" t="s">
        <v>96</v>
      </c>
      <c r="E9715" s="204" t="s">
        <v>712</v>
      </c>
      <c r="F9715" s="205">
        <v>2746.1000000000004</v>
      </c>
      <c r="G9715" s="205">
        <v>2558</v>
      </c>
      <c r="H9715">
        <f t="shared" si="165"/>
        <v>2016</v>
      </c>
    </row>
    <row r="9716" spans="1:8" x14ac:dyDescent="0.3">
      <c r="A9716" s="203">
        <v>42608</v>
      </c>
      <c r="B9716" s="204" t="s">
        <v>509</v>
      </c>
      <c r="C9716" s="204" t="s">
        <v>714</v>
      </c>
      <c r="D9716" s="204" t="s">
        <v>96</v>
      </c>
      <c r="E9716" s="204" t="s">
        <v>712</v>
      </c>
      <c r="F9716" s="205">
        <v>793</v>
      </c>
      <c r="G9716" s="205">
        <v>960</v>
      </c>
      <c r="H9716">
        <f t="shared" si="165"/>
        <v>2016</v>
      </c>
    </row>
    <row r="9717" spans="1:8" x14ac:dyDescent="0.3">
      <c r="A9717" s="203">
        <v>42608</v>
      </c>
      <c r="B9717" s="204" t="s">
        <v>509</v>
      </c>
      <c r="C9717" s="204" t="s">
        <v>715</v>
      </c>
      <c r="D9717" s="204" t="s">
        <v>96</v>
      </c>
      <c r="E9717" s="204" t="s">
        <v>712</v>
      </c>
      <c r="F9717" s="205">
        <v>0</v>
      </c>
      <c r="G9717" s="205">
        <v>2776</v>
      </c>
      <c r="H9717">
        <f t="shared" si="165"/>
        <v>2016</v>
      </c>
    </row>
    <row r="9718" spans="1:8" x14ac:dyDescent="0.3">
      <c r="A9718" s="203">
        <v>42608</v>
      </c>
      <c r="B9718" s="204" t="s">
        <v>716</v>
      </c>
      <c r="C9718" s="204" t="s">
        <v>716</v>
      </c>
      <c r="D9718" s="204" t="s">
        <v>96</v>
      </c>
      <c r="E9718" s="204" t="s">
        <v>712</v>
      </c>
      <c r="F9718" s="205">
        <v>881</v>
      </c>
      <c r="G9718" s="205">
        <v>1684</v>
      </c>
      <c r="H9718">
        <f t="shared" si="165"/>
        <v>2016</v>
      </c>
    </row>
    <row r="9719" spans="1:8" x14ac:dyDescent="0.3">
      <c r="A9719" s="203">
        <v>42608</v>
      </c>
      <c r="B9719" s="204" t="s">
        <v>717</v>
      </c>
      <c r="C9719" s="204" t="s">
        <v>718</v>
      </c>
      <c r="D9719" s="204" t="s">
        <v>96</v>
      </c>
      <c r="E9719" s="204" t="s">
        <v>712</v>
      </c>
      <c r="F9719" s="205">
        <v>1079</v>
      </c>
      <c r="G9719" s="205">
        <v>1517</v>
      </c>
      <c r="H9719">
        <f t="shared" si="165"/>
        <v>2016</v>
      </c>
    </row>
    <row r="9720" spans="1:8" x14ac:dyDescent="0.3">
      <c r="A9720" s="203">
        <v>42608</v>
      </c>
      <c r="B9720" s="204" t="s">
        <v>717</v>
      </c>
      <c r="C9720" s="204" t="s">
        <v>719</v>
      </c>
      <c r="D9720" s="204" t="s">
        <v>96</v>
      </c>
      <c r="E9720" s="204" t="s">
        <v>712</v>
      </c>
      <c r="F9720" s="205">
        <v>531</v>
      </c>
      <c r="G9720" s="205">
        <v>748</v>
      </c>
      <c r="H9720">
        <f t="shared" si="165"/>
        <v>2016</v>
      </c>
    </row>
    <row r="9721" spans="1:8" x14ac:dyDescent="0.3">
      <c r="A9721" s="203">
        <v>42608</v>
      </c>
      <c r="B9721" s="204" t="s">
        <v>134</v>
      </c>
      <c r="C9721" s="204" t="s">
        <v>134</v>
      </c>
      <c r="D9721" s="204" t="s">
        <v>711</v>
      </c>
      <c r="E9721" s="204" t="s">
        <v>721</v>
      </c>
      <c r="F9721" s="205">
        <v>6897</v>
      </c>
      <c r="G9721" s="205">
        <v>6574</v>
      </c>
      <c r="H9721">
        <f t="shared" si="165"/>
        <v>2016</v>
      </c>
    </row>
    <row r="9722" spans="1:8" x14ac:dyDescent="0.3">
      <c r="A9722" s="203">
        <v>42608</v>
      </c>
      <c r="B9722" s="204" t="s">
        <v>509</v>
      </c>
      <c r="C9722" s="204" t="s">
        <v>713</v>
      </c>
      <c r="D9722" s="204" t="s">
        <v>96</v>
      </c>
      <c r="E9722" s="204" t="s">
        <v>721</v>
      </c>
      <c r="F9722" s="205">
        <v>4384.6000000000004</v>
      </c>
      <c r="G9722" s="205">
        <v>2758.8</v>
      </c>
      <c r="H9722">
        <f t="shared" si="165"/>
        <v>2016</v>
      </c>
    </row>
    <row r="9723" spans="1:8" x14ac:dyDescent="0.3">
      <c r="A9723" s="203">
        <v>42608</v>
      </c>
      <c r="B9723" s="204" t="s">
        <v>509</v>
      </c>
      <c r="C9723" s="204" t="s">
        <v>714</v>
      </c>
      <c r="D9723" s="204" t="s">
        <v>96</v>
      </c>
      <c r="E9723" s="204" t="s">
        <v>721</v>
      </c>
      <c r="F9723" s="205">
        <v>540</v>
      </c>
      <c r="G9723" s="205">
        <v>766</v>
      </c>
      <c r="H9723">
        <f t="shared" si="165"/>
        <v>2016</v>
      </c>
    </row>
    <row r="9724" spans="1:8" x14ac:dyDescent="0.3">
      <c r="A9724" s="203">
        <v>42608</v>
      </c>
      <c r="B9724" s="204" t="s">
        <v>509</v>
      </c>
      <c r="C9724" s="204" t="s">
        <v>715</v>
      </c>
      <c r="D9724" s="204" t="s">
        <v>96</v>
      </c>
      <c r="E9724" s="204" t="s">
        <v>721</v>
      </c>
      <c r="F9724" s="205">
        <v>0</v>
      </c>
      <c r="G9724" s="205">
        <v>2954</v>
      </c>
      <c r="H9724">
        <f t="shared" si="165"/>
        <v>2016</v>
      </c>
    </row>
    <row r="9725" spans="1:8" x14ac:dyDescent="0.3">
      <c r="A9725" s="203">
        <v>42608</v>
      </c>
      <c r="B9725" s="204" t="s">
        <v>716</v>
      </c>
      <c r="C9725" s="204" t="s">
        <v>716</v>
      </c>
      <c r="D9725" s="204" t="s">
        <v>96</v>
      </c>
      <c r="E9725" s="204" t="s">
        <v>721</v>
      </c>
      <c r="F9725" s="205">
        <v>1420</v>
      </c>
      <c r="G9725" s="205">
        <v>1862</v>
      </c>
      <c r="H9725">
        <f t="shared" si="165"/>
        <v>2016</v>
      </c>
    </row>
    <row r="9726" spans="1:8" x14ac:dyDescent="0.3">
      <c r="A9726" s="203">
        <v>42608</v>
      </c>
      <c r="B9726" s="204" t="s">
        <v>717</v>
      </c>
      <c r="C9726" s="204" t="s">
        <v>718</v>
      </c>
      <c r="D9726" s="204" t="s">
        <v>96</v>
      </c>
      <c r="E9726" s="204" t="s">
        <v>721</v>
      </c>
      <c r="F9726" s="205">
        <v>776</v>
      </c>
      <c r="G9726" s="205">
        <v>918</v>
      </c>
      <c r="H9726">
        <f t="shared" si="165"/>
        <v>2016</v>
      </c>
    </row>
    <row r="9727" spans="1:8" x14ac:dyDescent="0.3">
      <c r="A9727" s="203">
        <v>42608</v>
      </c>
      <c r="B9727" s="204" t="s">
        <v>717</v>
      </c>
      <c r="C9727" s="204" t="s">
        <v>719</v>
      </c>
      <c r="D9727" s="204" t="s">
        <v>96</v>
      </c>
      <c r="E9727" s="204" t="s">
        <v>721</v>
      </c>
      <c r="F9727" s="205">
        <v>547</v>
      </c>
      <c r="G9727" s="205">
        <v>853</v>
      </c>
      <c r="H9727">
        <f t="shared" si="165"/>
        <v>2016</v>
      </c>
    </row>
    <row r="9728" spans="1:8" x14ac:dyDescent="0.3">
      <c r="A9728" s="203">
        <v>42608</v>
      </c>
      <c r="B9728" s="204" t="s">
        <v>720</v>
      </c>
      <c r="C9728" s="204" t="s">
        <v>720</v>
      </c>
      <c r="D9728" s="204" t="s">
        <v>96</v>
      </c>
      <c r="E9728" s="204" t="s">
        <v>712</v>
      </c>
      <c r="F9728" s="205">
        <v>220</v>
      </c>
      <c r="G9728" s="205">
        <v>731</v>
      </c>
      <c r="H9728">
        <f t="shared" si="165"/>
        <v>2016</v>
      </c>
    </row>
    <row r="9729" spans="1:8" x14ac:dyDescent="0.3">
      <c r="A9729" s="203">
        <v>42608</v>
      </c>
      <c r="B9729" s="204" t="s">
        <v>720</v>
      </c>
      <c r="C9729" s="204" t="s">
        <v>720</v>
      </c>
      <c r="D9729" s="204" t="s">
        <v>96</v>
      </c>
      <c r="E9729" s="204" t="s">
        <v>721</v>
      </c>
      <c r="F9729" s="205">
        <v>0</v>
      </c>
      <c r="G9729" s="205">
        <v>542</v>
      </c>
      <c r="H9729">
        <f t="shared" si="165"/>
        <v>2016</v>
      </c>
    </row>
    <row r="9730" spans="1:8" x14ac:dyDescent="0.3">
      <c r="A9730" s="203">
        <v>42615</v>
      </c>
      <c r="B9730" s="204" t="s">
        <v>134</v>
      </c>
      <c r="C9730" s="204" t="s">
        <v>134</v>
      </c>
      <c r="D9730" s="204" t="s">
        <v>711</v>
      </c>
      <c r="E9730" s="204" t="s">
        <v>712</v>
      </c>
      <c r="F9730" s="205">
        <v>5732</v>
      </c>
      <c r="G9730" s="205">
        <v>8847</v>
      </c>
      <c r="H9730">
        <f t="shared" si="165"/>
        <v>2016</v>
      </c>
    </row>
    <row r="9731" spans="1:8" x14ac:dyDescent="0.3">
      <c r="A9731" s="203">
        <v>42615</v>
      </c>
      <c r="B9731" s="204" t="s">
        <v>509</v>
      </c>
      <c r="C9731" s="204" t="s">
        <v>713</v>
      </c>
      <c r="D9731" s="204" t="s">
        <v>96</v>
      </c>
      <c r="E9731" s="204" t="s">
        <v>712</v>
      </c>
      <c r="F9731" s="205">
        <v>2947.7000000000003</v>
      </c>
      <c r="G9731" s="205">
        <v>2606.5</v>
      </c>
      <c r="H9731">
        <f t="shared" ref="H9731:H9794" si="166">YEAR(A9731)</f>
        <v>2016</v>
      </c>
    </row>
    <row r="9732" spans="1:8" x14ac:dyDescent="0.3">
      <c r="A9732" s="203">
        <v>42615</v>
      </c>
      <c r="B9732" s="204" t="s">
        <v>509</v>
      </c>
      <c r="C9732" s="204" t="s">
        <v>714</v>
      </c>
      <c r="D9732" s="204" t="s">
        <v>96</v>
      </c>
      <c r="E9732" s="204" t="s">
        <v>712</v>
      </c>
      <c r="F9732" s="205">
        <v>399</v>
      </c>
      <c r="G9732" s="205">
        <v>599</v>
      </c>
      <c r="H9732">
        <f t="shared" si="166"/>
        <v>2016</v>
      </c>
    </row>
    <row r="9733" spans="1:8" x14ac:dyDescent="0.3">
      <c r="A9733" s="203">
        <v>42615</v>
      </c>
      <c r="B9733" s="204" t="s">
        <v>509</v>
      </c>
      <c r="C9733" s="204" t="s">
        <v>715</v>
      </c>
      <c r="D9733" s="204" t="s">
        <v>96</v>
      </c>
      <c r="E9733" s="204" t="s">
        <v>712</v>
      </c>
      <c r="F9733" s="205">
        <v>0</v>
      </c>
      <c r="G9733" s="205">
        <v>2717</v>
      </c>
      <c r="H9733">
        <f t="shared" si="166"/>
        <v>2016</v>
      </c>
    </row>
    <row r="9734" spans="1:8" x14ac:dyDescent="0.3">
      <c r="A9734" s="203">
        <v>42615</v>
      </c>
      <c r="B9734" s="204" t="s">
        <v>716</v>
      </c>
      <c r="C9734" s="204" t="s">
        <v>716</v>
      </c>
      <c r="D9734" s="204" t="s">
        <v>96</v>
      </c>
      <c r="E9734" s="204" t="s">
        <v>712</v>
      </c>
      <c r="F9734" s="205">
        <v>864</v>
      </c>
      <c r="G9734" s="205">
        <v>1743</v>
      </c>
      <c r="H9734">
        <f t="shared" si="166"/>
        <v>2016</v>
      </c>
    </row>
    <row r="9735" spans="1:8" x14ac:dyDescent="0.3">
      <c r="A9735" s="203">
        <v>42615</v>
      </c>
      <c r="B9735" s="204" t="s">
        <v>717</v>
      </c>
      <c r="C9735" s="204" t="s">
        <v>718</v>
      </c>
      <c r="D9735" s="204" t="s">
        <v>96</v>
      </c>
      <c r="E9735" s="204" t="s">
        <v>712</v>
      </c>
      <c r="F9735" s="205">
        <v>1291</v>
      </c>
      <c r="G9735" s="205">
        <v>1828</v>
      </c>
      <c r="H9735">
        <f t="shared" si="166"/>
        <v>2016</v>
      </c>
    </row>
    <row r="9736" spans="1:8" x14ac:dyDescent="0.3">
      <c r="A9736" s="203">
        <v>42615</v>
      </c>
      <c r="B9736" s="204" t="s">
        <v>717</v>
      </c>
      <c r="C9736" s="204" t="s">
        <v>719</v>
      </c>
      <c r="D9736" s="204" t="s">
        <v>96</v>
      </c>
      <c r="E9736" s="204" t="s">
        <v>712</v>
      </c>
      <c r="F9736" s="205">
        <v>313</v>
      </c>
      <c r="G9736" s="205">
        <v>605</v>
      </c>
      <c r="H9736">
        <f t="shared" si="166"/>
        <v>2016</v>
      </c>
    </row>
    <row r="9737" spans="1:8" x14ac:dyDescent="0.3">
      <c r="A9737" s="203">
        <v>42615</v>
      </c>
      <c r="B9737" s="204" t="s">
        <v>134</v>
      </c>
      <c r="C9737" s="204" t="s">
        <v>134</v>
      </c>
      <c r="D9737" s="204" t="s">
        <v>711</v>
      </c>
      <c r="E9737" s="204" t="s">
        <v>721</v>
      </c>
      <c r="F9737" s="205">
        <v>6784</v>
      </c>
      <c r="G9737" s="205">
        <v>5974</v>
      </c>
      <c r="H9737">
        <f t="shared" si="166"/>
        <v>2016</v>
      </c>
    </row>
    <row r="9738" spans="1:8" x14ac:dyDescent="0.3">
      <c r="A9738" s="203">
        <v>42615</v>
      </c>
      <c r="B9738" s="204" t="s">
        <v>509</v>
      </c>
      <c r="C9738" s="204" t="s">
        <v>713</v>
      </c>
      <c r="D9738" s="204" t="s">
        <v>96</v>
      </c>
      <c r="E9738" s="204" t="s">
        <v>721</v>
      </c>
      <c r="F9738" s="205">
        <v>4011.7000000000003</v>
      </c>
      <c r="G9738" s="205">
        <v>2652.1000000000004</v>
      </c>
      <c r="H9738">
        <f t="shared" si="166"/>
        <v>2016</v>
      </c>
    </row>
    <row r="9739" spans="1:8" x14ac:dyDescent="0.3">
      <c r="A9739" s="203">
        <v>42615</v>
      </c>
      <c r="B9739" s="204" t="s">
        <v>509</v>
      </c>
      <c r="C9739" s="204" t="s">
        <v>714</v>
      </c>
      <c r="D9739" s="204" t="s">
        <v>96</v>
      </c>
      <c r="E9739" s="204" t="s">
        <v>721</v>
      </c>
      <c r="F9739" s="205">
        <v>502</v>
      </c>
      <c r="G9739" s="205">
        <v>756</v>
      </c>
      <c r="H9739">
        <f t="shared" si="166"/>
        <v>2016</v>
      </c>
    </row>
    <row r="9740" spans="1:8" x14ac:dyDescent="0.3">
      <c r="A9740" s="203">
        <v>42615</v>
      </c>
      <c r="B9740" s="204" t="s">
        <v>509</v>
      </c>
      <c r="C9740" s="204" t="s">
        <v>715</v>
      </c>
      <c r="D9740" s="204" t="s">
        <v>96</v>
      </c>
      <c r="E9740" s="204" t="s">
        <v>721</v>
      </c>
      <c r="F9740" s="205">
        <v>0</v>
      </c>
      <c r="G9740" s="205">
        <v>2883</v>
      </c>
      <c r="H9740">
        <f t="shared" si="166"/>
        <v>2016</v>
      </c>
    </row>
    <row r="9741" spans="1:8" x14ac:dyDescent="0.3">
      <c r="A9741" s="203">
        <v>42615</v>
      </c>
      <c r="B9741" s="204" t="s">
        <v>716</v>
      </c>
      <c r="C9741" s="204" t="s">
        <v>716</v>
      </c>
      <c r="D9741" s="204" t="s">
        <v>96</v>
      </c>
      <c r="E9741" s="204" t="s">
        <v>721</v>
      </c>
      <c r="F9741" s="205">
        <v>1530</v>
      </c>
      <c r="G9741" s="205">
        <v>1731</v>
      </c>
      <c r="H9741">
        <f t="shared" si="166"/>
        <v>2016</v>
      </c>
    </row>
    <row r="9742" spans="1:8" x14ac:dyDescent="0.3">
      <c r="A9742" s="203">
        <v>42615</v>
      </c>
      <c r="B9742" s="204" t="s">
        <v>717</v>
      </c>
      <c r="C9742" s="204" t="s">
        <v>718</v>
      </c>
      <c r="D9742" s="204" t="s">
        <v>96</v>
      </c>
      <c r="E9742" s="204" t="s">
        <v>721</v>
      </c>
      <c r="F9742" s="205">
        <v>873</v>
      </c>
      <c r="G9742" s="205">
        <v>957</v>
      </c>
      <c r="H9742">
        <f t="shared" si="166"/>
        <v>2016</v>
      </c>
    </row>
    <row r="9743" spans="1:8" x14ac:dyDescent="0.3">
      <c r="A9743" s="203">
        <v>42615</v>
      </c>
      <c r="B9743" s="204" t="s">
        <v>717</v>
      </c>
      <c r="C9743" s="204" t="s">
        <v>719</v>
      </c>
      <c r="D9743" s="204" t="s">
        <v>96</v>
      </c>
      <c r="E9743" s="204" t="s">
        <v>721</v>
      </c>
      <c r="F9743" s="205">
        <v>648</v>
      </c>
      <c r="G9743" s="205">
        <v>1378</v>
      </c>
      <c r="H9743">
        <f t="shared" si="166"/>
        <v>2016</v>
      </c>
    </row>
    <row r="9744" spans="1:8" x14ac:dyDescent="0.3">
      <c r="A9744" s="203">
        <v>42615</v>
      </c>
      <c r="B9744" s="204" t="s">
        <v>720</v>
      </c>
      <c r="C9744" s="204" t="s">
        <v>720</v>
      </c>
      <c r="D9744" s="204" t="s">
        <v>96</v>
      </c>
      <c r="E9744" s="204" t="s">
        <v>712</v>
      </c>
      <c r="F9744" s="205">
        <v>198</v>
      </c>
      <c r="G9744" s="205">
        <v>577</v>
      </c>
      <c r="H9744">
        <f t="shared" si="166"/>
        <v>2016</v>
      </c>
    </row>
    <row r="9745" spans="1:8" x14ac:dyDescent="0.3">
      <c r="A9745" s="203">
        <v>42615</v>
      </c>
      <c r="B9745" s="204" t="s">
        <v>720</v>
      </c>
      <c r="C9745" s="204" t="s">
        <v>720</v>
      </c>
      <c r="D9745" s="204" t="s">
        <v>96</v>
      </c>
      <c r="E9745" s="204" t="s">
        <v>721</v>
      </c>
      <c r="F9745" s="205">
        <v>-24</v>
      </c>
      <c r="G9745" s="205">
        <v>516</v>
      </c>
      <c r="H9745">
        <f t="shared" si="166"/>
        <v>2016</v>
      </c>
    </row>
    <row r="9746" spans="1:8" x14ac:dyDescent="0.3">
      <c r="A9746" s="203">
        <v>42622</v>
      </c>
      <c r="B9746" s="204" t="s">
        <v>134</v>
      </c>
      <c r="C9746" s="204" t="s">
        <v>134</v>
      </c>
      <c r="D9746" s="204" t="s">
        <v>711</v>
      </c>
      <c r="E9746" s="204" t="s">
        <v>712</v>
      </c>
      <c r="F9746" s="205">
        <v>5672</v>
      </c>
      <c r="G9746" s="205">
        <v>8248</v>
      </c>
      <c r="H9746">
        <f t="shared" si="166"/>
        <v>2016</v>
      </c>
    </row>
    <row r="9747" spans="1:8" x14ac:dyDescent="0.3">
      <c r="A9747" s="203">
        <v>42622</v>
      </c>
      <c r="B9747" s="204" t="s">
        <v>509</v>
      </c>
      <c r="C9747" s="204" t="s">
        <v>713</v>
      </c>
      <c r="D9747" s="204" t="s">
        <v>96</v>
      </c>
      <c r="E9747" s="204" t="s">
        <v>712</v>
      </c>
      <c r="F9747" s="205">
        <v>2644.8</v>
      </c>
      <c r="G9747" s="205">
        <v>2173.1000000000004</v>
      </c>
      <c r="H9747">
        <f t="shared" si="166"/>
        <v>2016</v>
      </c>
    </row>
    <row r="9748" spans="1:8" x14ac:dyDescent="0.3">
      <c r="A9748" s="203">
        <v>42622</v>
      </c>
      <c r="B9748" s="204" t="s">
        <v>509</v>
      </c>
      <c r="C9748" s="204" t="s">
        <v>714</v>
      </c>
      <c r="D9748" s="204" t="s">
        <v>96</v>
      </c>
      <c r="E9748" s="204" t="s">
        <v>712</v>
      </c>
      <c r="F9748" s="205">
        <v>306</v>
      </c>
      <c r="G9748" s="205">
        <v>701</v>
      </c>
      <c r="H9748">
        <f t="shared" si="166"/>
        <v>2016</v>
      </c>
    </row>
    <row r="9749" spans="1:8" x14ac:dyDescent="0.3">
      <c r="A9749" s="203">
        <v>42622</v>
      </c>
      <c r="B9749" s="204" t="s">
        <v>509</v>
      </c>
      <c r="C9749" s="204" t="s">
        <v>715</v>
      </c>
      <c r="D9749" s="204" t="s">
        <v>96</v>
      </c>
      <c r="E9749" s="204" t="s">
        <v>712</v>
      </c>
      <c r="F9749" s="205">
        <v>0</v>
      </c>
      <c r="G9749" s="205">
        <v>2942</v>
      </c>
      <c r="H9749">
        <f t="shared" si="166"/>
        <v>2016</v>
      </c>
    </row>
    <row r="9750" spans="1:8" x14ac:dyDescent="0.3">
      <c r="A9750" s="203">
        <v>42622</v>
      </c>
      <c r="B9750" s="204" t="s">
        <v>716</v>
      </c>
      <c r="C9750" s="204" t="s">
        <v>716</v>
      </c>
      <c r="D9750" s="204" t="s">
        <v>96</v>
      </c>
      <c r="E9750" s="204" t="s">
        <v>712</v>
      </c>
      <c r="F9750" s="205">
        <v>838</v>
      </c>
      <c r="G9750" s="205">
        <v>1588</v>
      </c>
      <c r="H9750">
        <f t="shared" si="166"/>
        <v>2016</v>
      </c>
    </row>
    <row r="9751" spans="1:8" x14ac:dyDescent="0.3">
      <c r="A9751" s="203">
        <v>42622</v>
      </c>
      <c r="B9751" s="204" t="s">
        <v>717</v>
      </c>
      <c r="C9751" s="204" t="s">
        <v>718</v>
      </c>
      <c r="D9751" s="204" t="s">
        <v>96</v>
      </c>
      <c r="E9751" s="204" t="s">
        <v>712</v>
      </c>
      <c r="F9751" s="205">
        <v>1129</v>
      </c>
      <c r="G9751" s="205">
        <v>1683</v>
      </c>
      <c r="H9751">
        <f t="shared" si="166"/>
        <v>2016</v>
      </c>
    </row>
    <row r="9752" spans="1:8" x14ac:dyDescent="0.3">
      <c r="A9752" s="203">
        <v>42622</v>
      </c>
      <c r="B9752" s="204" t="s">
        <v>717</v>
      </c>
      <c r="C9752" s="204" t="s">
        <v>719</v>
      </c>
      <c r="D9752" s="204" t="s">
        <v>96</v>
      </c>
      <c r="E9752" s="204" t="s">
        <v>712</v>
      </c>
      <c r="F9752" s="205">
        <v>375</v>
      </c>
      <c r="G9752" s="205">
        <v>829</v>
      </c>
      <c r="H9752">
        <f t="shared" si="166"/>
        <v>2016</v>
      </c>
    </row>
    <row r="9753" spans="1:8" x14ac:dyDescent="0.3">
      <c r="A9753" s="203">
        <v>42622</v>
      </c>
      <c r="B9753" s="204" t="s">
        <v>134</v>
      </c>
      <c r="C9753" s="204" t="s">
        <v>134</v>
      </c>
      <c r="D9753" s="204" t="s">
        <v>711</v>
      </c>
      <c r="E9753" s="204" t="s">
        <v>721</v>
      </c>
      <c r="F9753" s="205">
        <v>6472</v>
      </c>
      <c r="G9753" s="205">
        <v>7347</v>
      </c>
      <c r="H9753">
        <f t="shared" si="166"/>
        <v>2016</v>
      </c>
    </row>
    <row r="9754" spans="1:8" x14ac:dyDescent="0.3">
      <c r="A9754" s="203">
        <v>42622</v>
      </c>
      <c r="B9754" s="204" t="s">
        <v>509</v>
      </c>
      <c r="C9754" s="204" t="s">
        <v>713</v>
      </c>
      <c r="D9754" s="204" t="s">
        <v>96</v>
      </c>
      <c r="E9754" s="204" t="s">
        <v>721</v>
      </c>
      <c r="F9754" s="205">
        <v>4360.4000000000005</v>
      </c>
      <c r="G9754" s="205">
        <v>2685.1000000000004</v>
      </c>
      <c r="H9754">
        <f t="shared" si="166"/>
        <v>2016</v>
      </c>
    </row>
    <row r="9755" spans="1:8" x14ac:dyDescent="0.3">
      <c r="A9755" s="203">
        <v>42622</v>
      </c>
      <c r="B9755" s="204" t="s">
        <v>509</v>
      </c>
      <c r="C9755" s="204" t="s">
        <v>714</v>
      </c>
      <c r="D9755" s="204" t="s">
        <v>96</v>
      </c>
      <c r="E9755" s="204" t="s">
        <v>721</v>
      </c>
      <c r="F9755" s="205">
        <v>386</v>
      </c>
      <c r="G9755" s="205">
        <v>749</v>
      </c>
      <c r="H9755">
        <f t="shared" si="166"/>
        <v>2016</v>
      </c>
    </row>
    <row r="9756" spans="1:8" x14ac:dyDescent="0.3">
      <c r="A9756" s="203">
        <v>42622</v>
      </c>
      <c r="B9756" s="204" t="s">
        <v>509</v>
      </c>
      <c r="C9756" s="204" t="s">
        <v>715</v>
      </c>
      <c r="D9756" s="204" t="s">
        <v>96</v>
      </c>
      <c r="E9756" s="204" t="s">
        <v>721</v>
      </c>
      <c r="F9756" s="205">
        <v>0</v>
      </c>
      <c r="G9756" s="205">
        <v>2776</v>
      </c>
      <c r="H9756">
        <f t="shared" si="166"/>
        <v>2016</v>
      </c>
    </row>
    <row r="9757" spans="1:8" x14ac:dyDescent="0.3">
      <c r="A9757" s="203">
        <v>42622</v>
      </c>
      <c r="B9757" s="204" t="s">
        <v>716</v>
      </c>
      <c r="C9757" s="204" t="s">
        <v>716</v>
      </c>
      <c r="D9757" s="204" t="s">
        <v>96</v>
      </c>
      <c r="E9757" s="204" t="s">
        <v>721</v>
      </c>
      <c r="F9757" s="205">
        <v>1269</v>
      </c>
      <c r="G9757" s="205">
        <v>1662</v>
      </c>
      <c r="H9757">
        <f t="shared" si="166"/>
        <v>2016</v>
      </c>
    </row>
    <row r="9758" spans="1:8" x14ac:dyDescent="0.3">
      <c r="A9758" s="203">
        <v>42622</v>
      </c>
      <c r="B9758" s="204" t="s">
        <v>717</v>
      </c>
      <c r="C9758" s="204" t="s">
        <v>718</v>
      </c>
      <c r="D9758" s="204" t="s">
        <v>96</v>
      </c>
      <c r="E9758" s="204" t="s">
        <v>721</v>
      </c>
      <c r="F9758" s="205">
        <v>860</v>
      </c>
      <c r="G9758" s="205">
        <v>1014</v>
      </c>
      <c r="H9758">
        <f t="shared" si="166"/>
        <v>2016</v>
      </c>
    </row>
    <row r="9759" spans="1:8" x14ac:dyDescent="0.3">
      <c r="A9759" s="203">
        <v>42622</v>
      </c>
      <c r="B9759" s="204" t="s">
        <v>717</v>
      </c>
      <c r="C9759" s="204" t="s">
        <v>719</v>
      </c>
      <c r="D9759" s="204" t="s">
        <v>96</v>
      </c>
      <c r="E9759" s="204" t="s">
        <v>721</v>
      </c>
      <c r="F9759" s="205">
        <v>236</v>
      </c>
      <c r="G9759" s="205">
        <v>1142</v>
      </c>
      <c r="H9759">
        <f t="shared" si="166"/>
        <v>2016</v>
      </c>
    </row>
    <row r="9760" spans="1:8" x14ac:dyDescent="0.3">
      <c r="A9760" s="203">
        <v>42622</v>
      </c>
      <c r="B9760" s="204" t="s">
        <v>720</v>
      </c>
      <c r="C9760" s="204" t="s">
        <v>720</v>
      </c>
      <c r="D9760" s="204" t="s">
        <v>96</v>
      </c>
      <c r="E9760" s="204" t="s">
        <v>712</v>
      </c>
      <c r="F9760" s="205">
        <v>257</v>
      </c>
      <c r="G9760" s="205">
        <v>651</v>
      </c>
      <c r="H9760">
        <f t="shared" si="166"/>
        <v>2016</v>
      </c>
    </row>
    <row r="9761" spans="1:8" x14ac:dyDescent="0.3">
      <c r="A9761" s="203">
        <v>42622</v>
      </c>
      <c r="B9761" s="204" t="s">
        <v>720</v>
      </c>
      <c r="C9761" s="204" t="s">
        <v>720</v>
      </c>
      <c r="D9761" s="204" t="s">
        <v>96</v>
      </c>
      <c r="E9761" s="204" t="s">
        <v>721</v>
      </c>
      <c r="F9761" s="205">
        <v>85</v>
      </c>
      <c r="G9761" s="205">
        <v>662</v>
      </c>
      <c r="H9761">
        <f t="shared" si="166"/>
        <v>2016</v>
      </c>
    </row>
    <row r="9762" spans="1:8" x14ac:dyDescent="0.3">
      <c r="A9762" s="203">
        <v>42629</v>
      </c>
      <c r="B9762" s="204" t="s">
        <v>134</v>
      </c>
      <c r="C9762" s="204" t="s">
        <v>134</v>
      </c>
      <c r="D9762" s="204" t="s">
        <v>711</v>
      </c>
      <c r="E9762" s="204" t="s">
        <v>712</v>
      </c>
      <c r="F9762" s="205">
        <v>5766</v>
      </c>
      <c r="G9762" s="205">
        <v>7450</v>
      </c>
      <c r="H9762">
        <f t="shared" si="166"/>
        <v>2016</v>
      </c>
    </row>
    <row r="9763" spans="1:8" x14ac:dyDescent="0.3">
      <c r="A9763" s="203">
        <v>42629</v>
      </c>
      <c r="B9763" s="204" t="s">
        <v>509</v>
      </c>
      <c r="C9763" s="204" t="s">
        <v>713</v>
      </c>
      <c r="D9763" s="204" t="s">
        <v>96</v>
      </c>
      <c r="E9763" s="204" t="s">
        <v>712</v>
      </c>
      <c r="F9763" s="205">
        <v>2869.3</v>
      </c>
      <c r="G9763" s="205">
        <v>2595.3000000000002</v>
      </c>
      <c r="H9763">
        <f t="shared" si="166"/>
        <v>2016</v>
      </c>
    </row>
    <row r="9764" spans="1:8" x14ac:dyDescent="0.3">
      <c r="A9764" s="203">
        <v>42629</v>
      </c>
      <c r="B9764" s="204" t="s">
        <v>509</v>
      </c>
      <c r="C9764" s="204" t="s">
        <v>714</v>
      </c>
      <c r="D9764" s="204" t="s">
        <v>96</v>
      </c>
      <c r="E9764" s="204" t="s">
        <v>712</v>
      </c>
      <c r="F9764" s="205">
        <v>318</v>
      </c>
      <c r="G9764" s="205">
        <v>549</v>
      </c>
      <c r="H9764">
        <f t="shared" si="166"/>
        <v>2016</v>
      </c>
    </row>
    <row r="9765" spans="1:8" x14ac:dyDescent="0.3">
      <c r="A9765" s="203">
        <v>42629</v>
      </c>
      <c r="B9765" s="204" t="s">
        <v>509</v>
      </c>
      <c r="C9765" s="204" t="s">
        <v>715</v>
      </c>
      <c r="D9765" s="204" t="s">
        <v>96</v>
      </c>
      <c r="E9765" s="204" t="s">
        <v>712</v>
      </c>
      <c r="F9765" s="205">
        <v>0</v>
      </c>
      <c r="G9765" s="205">
        <v>2901</v>
      </c>
      <c r="H9765">
        <f t="shared" si="166"/>
        <v>2016</v>
      </c>
    </row>
    <row r="9766" spans="1:8" x14ac:dyDescent="0.3">
      <c r="A9766" s="203">
        <v>42629</v>
      </c>
      <c r="B9766" s="204" t="s">
        <v>716</v>
      </c>
      <c r="C9766" s="204" t="s">
        <v>716</v>
      </c>
      <c r="D9766" s="204" t="s">
        <v>96</v>
      </c>
      <c r="E9766" s="204" t="s">
        <v>712</v>
      </c>
      <c r="F9766" s="205">
        <v>634</v>
      </c>
      <c r="G9766" s="205">
        <v>1363</v>
      </c>
      <c r="H9766">
        <f t="shared" si="166"/>
        <v>2016</v>
      </c>
    </row>
    <row r="9767" spans="1:8" x14ac:dyDescent="0.3">
      <c r="A9767" s="203">
        <v>42629</v>
      </c>
      <c r="B9767" s="204" t="s">
        <v>717</v>
      </c>
      <c r="C9767" s="204" t="s">
        <v>718</v>
      </c>
      <c r="D9767" s="204" t="s">
        <v>96</v>
      </c>
      <c r="E9767" s="204" t="s">
        <v>712</v>
      </c>
      <c r="F9767" s="205">
        <v>979</v>
      </c>
      <c r="G9767" s="205">
        <v>1808</v>
      </c>
      <c r="H9767">
        <f t="shared" si="166"/>
        <v>2016</v>
      </c>
    </row>
    <row r="9768" spans="1:8" x14ac:dyDescent="0.3">
      <c r="A9768" s="203">
        <v>42629</v>
      </c>
      <c r="B9768" s="204" t="s">
        <v>717</v>
      </c>
      <c r="C9768" s="204" t="s">
        <v>719</v>
      </c>
      <c r="D9768" s="204" t="s">
        <v>96</v>
      </c>
      <c r="E9768" s="204" t="s">
        <v>712</v>
      </c>
      <c r="F9768" s="205">
        <v>500</v>
      </c>
      <c r="G9768" s="205">
        <v>612</v>
      </c>
      <c r="H9768">
        <f t="shared" si="166"/>
        <v>2016</v>
      </c>
    </row>
    <row r="9769" spans="1:8" x14ac:dyDescent="0.3">
      <c r="A9769" s="203">
        <v>42629</v>
      </c>
      <c r="B9769" s="204" t="s">
        <v>134</v>
      </c>
      <c r="C9769" s="204" t="s">
        <v>134</v>
      </c>
      <c r="D9769" s="204" t="s">
        <v>711</v>
      </c>
      <c r="E9769" s="204" t="s">
        <v>721</v>
      </c>
      <c r="F9769" s="205">
        <v>6699</v>
      </c>
      <c r="G9769" s="205">
        <v>7231</v>
      </c>
      <c r="H9769">
        <f t="shared" si="166"/>
        <v>2016</v>
      </c>
    </row>
    <row r="9770" spans="1:8" x14ac:dyDescent="0.3">
      <c r="A9770" s="203">
        <v>42629</v>
      </c>
      <c r="B9770" s="204" t="s">
        <v>509</v>
      </c>
      <c r="C9770" s="204" t="s">
        <v>713</v>
      </c>
      <c r="D9770" s="204" t="s">
        <v>96</v>
      </c>
      <c r="E9770" s="204" t="s">
        <v>721</v>
      </c>
      <c r="F9770" s="205">
        <v>4139.3</v>
      </c>
      <c r="G9770" s="205">
        <v>2602.6000000000004</v>
      </c>
      <c r="H9770">
        <f t="shared" si="166"/>
        <v>2016</v>
      </c>
    </row>
    <row r="9771" spans="1:8" x14ac:dyDescent="0.3">
      <c r="A9771" s="203">
        <v>42629</v>
      </c>
      <c r="B9771" s="204" t="s">
        <v>509</v>
      </c>
      <c r="C9771" s="204" t="s">
        <v>714</v>
      </c>
      <c r="D9771" s="204" t="s">
        <v>96</v>
      </c>
      <c r="E9771" s="204" t="s">
        <v>721</v>
      </c>
      <c r="F9771" s="205">
        <v>408</v>
      </c>
      <c r="G9771" s="205">
        <v>728</v>
      </c>
      <c r="H9771">
        <f t="shared" si="166"/>
        <v>2016</v>
      </c>
    </row>
    <row r="9772" spans="1:8" x14ac:dyDescent="0.3">
      <c r="A9772" s="203">
        <v>42629</v>
      </c>
      <c r="B9772" s="204" t="s">
        <v>509</v>
      </c>
      <c r="C9772" s="204" t="s">
        <v>715</v>
      </c>
      <c r="D9772" s="204" t="s">
        <v>96</v>
      </c>
      <c r="E9772" s="204" t="s">
        <v>721</v>
      </c>
      <c r="F9772" s="205">
        <v>0</v>
      </c>
      <c r="G9772" s="205">
        <v>2851</v>
      </c>
      <c r="H9772">
        <f t="shared" si="166"/>
        <v>2016</v>
      </c>
    </row>
    <row r="9773" spans="1:8" x14ac:dyDescent="0.3">
      <c r="A9773" s="203">
        <v>42629</v>
      </c>
      <c r="B9773" s="204" t="s">
        <v>716</v>
      </c>
      <c r="C9773" s="204" t="s">
        <v>716</v>
      </c>
      <c r="D9773" s="204" t="s">
        <v>96</v>
      </c>
      <c r="E9773" s="204" t="s">
        <v>721</v>
      </c>
      <c r="F9773" s="205">
        <v>1313</v>
      </c>
      <c r="G9773" s="205">
        <v>1578</v>
      </c>
      <c r="H9773">
        <f t="shared" si="166"/>
        <v>2016</v>
      </c>
    </row>
    <row r="9774" spans="1:8" x14ac:dyDescent="0.3">
      <c r="A9774" s="203">
        <v>42629</v>
      </c>
      <c r="B9774" s="204" t="s">
        <v>717</v>
      </c>
      <c r="C9774" s="204" t="s">
        <v>718</v>
      </c>
      <c r="D9774" s="204" t="s">
        <v>96</v>
      </c>
      <c r="E9774" s="204" t="s">
        <v>721</v>
      </c>
      <c r="F9774" s="205">
        <v>818</v>
      </c>
      <c r="G9774" s="205">
        <v>1037</v>
      </c>
      <c r="H9774">
        <f t="shared" si="166"/>
        <v>2016</v>
      </c>
    </row>
    <row r="9775" spans="1:8" x14ac:dyDescent="0.3">
      <c r="A9775" s="203">
        <v>42629</v>
      </c>
      <c r="B9775" s="204" t="s">
        <v>717</v>
      </c>
      <c r="C9775" s="204" t="s">
        <v>719</v>
      </c>
      <c r="D9775" s="204" t="s">
        <v>96</v>
      </c>
      <c r="E9775" s="204" t="s">
        <v>721</v>
      </c>
      <c r="F9775" s="205">
        <v>587</v>
      </c>
      <c r="G9775" s="205">
        <v>1291</v>
      </c>
      <c r="H9775">
        <f t="shared" si="166"/>
        <v>2016</v>
      </c>
    </row>
    <row r="9776" spans="1:8" x14ac:dyDescent="0.3">
      <c r="A9776" s="203">
        <v>42629</v>
      </c>
      <c r="B9776" s="204" t="s">
        <v>720</v>
      </c>
      <c r="C9776" s="204" t="s">
        <v>720</v>
      </c>
      <c r="D9776" s="204" t="s">
        <v>96</v>
      </c>
      <c r="E9776" s="204" t="s">
        <v>712</v>
      </c>
      <c r="F9776" s="205">
        <v>183</v>
      </c>
      <c r="G9776" s="205">
        <v>727</v>
      </c>
      <c r="H9776">
        <f t="shared" si="166"/>
        <v>2016</v>
      </c>
    </row>
    <row r="9777" spans="1:8" x14ac:dyDescent="0.3">
      <c r="A9777" s="203">
        <v>42629</v>
      </c>
      <c r="B9777" s="204" t="s">
        <v>720</v>
      </c>
      <c r="C9777" s="204" t="s">
        <v>720</v>
      </c>
      <c r="D9777" s="204" t="s">
        <v>96</v>
      </c>
      <c r="E9777" s="204" t="s">
        <v>721</v>
      </c>
      <c r="F9777" s="205">
        <v>-208</v>
      </c>
      <c r="G9777" s="205">
        <v>464</v>
      </c>
      <c r="H9777">
        <f t="shared" si="166"/>
        <v>2016</v>
      </c>
    </row>
    <row r="9778" spans="1:8" x14ac:dyDescent="0.3">
      <c r="A9778" s="203">
        <v>42636</v>
      </c>
      <c r="B9778" s="204" t="s">
        <v>134</v>
      </c>
      <c r="C9778" s="204" t="s">
        <v>134</v>
      </c>
      <c r="D9778" s="204" t="s">
        <v>711</v>
      </c>
      <c r="E9778" s="204" t="s">
        <v>712</v>
      </c>
      <c r="F9778" s="205">
        <v>5671</v>
      </c>
      <c r="G9778" s="205">
        <v>8564</v>
      </c>
      <c r="H9778">
        <f t="shared" si="166"/>
        <v>2016</v>
      </c>
    </row>
    <row r="9779" spans="1:8" x14ac:dyDescent="0.3">
      <c r="A9779" s="203">
        <v>42636</v>
      </c>
      <c r="B9779" s="204" t="s">
        <v>509</v>
      </c>
      <c r="C9779" s="204" t="s">
        <v>713</v>
      </c>
      <c r="D9779" s="204" t="s">
        <v>96</v>
      </c>
      <c r="E9779" s="204" t="s">
        <v>712</v>
      </c>
      <c r="F9779" s="205">
        <v>2834.1000000000004</v>
      </c>
      <c r="G9779" s="205">
        <v>2676.8</v>
      </c>
      <c r="H9779">
        <f t="shared" si="166"/>
        <v>2016</v>
      </c>
    </row>
    <row r="9780" spans="1:8" x14ac:dyDescent="0.3">
      <c r="A9780" s="203">
        <v>42636</v>
      </c>
      <c r="B9780" s="204" t="s">
        <v>509</v>
      </c>
      <c r="C9780" s="204" t="s">
        <v>714</v>
      </c>
      <c r="D9780" s="204" t="s">
        <v>96</v>
      </c>
      <c r="E9780" s="204" t="s">
        <v>712</v>
      </c>
      <c r="F9780" s="205">
        <v>430</v>
      </c>
      <c r="G9780" s="205">
        <v>922</v>
      </c>
      <c r="H9780">
        <f t="shared" si="166"/>
        <v>2016</v>
      </c>
    </row>
    <row r="9781" spans="1:8" x14ac:dyDescent="0.3">
      <c r="A9781" s="203">
        <v>42636</v>
      </c>
      <c r="B9781" s="204" t="s">
        <v>509</v>
      </c>
      <c r="C9781" s="204" t="s">
        <v>715</v>
      </c>
      <c r="D9781" s="204" t="s">
        <v>96</v>
      </c>
      <c r="E9781" s="204" t="s">
        <v>712</v>
      </c>
      <c r="F9781" s="205">
        <v>0</v>
      </c>
      <c r="G9781" s="205">
        <v>3097</v>
      </c>
      <c r="H9781">
        <f t="shared" si="166"/>
        <v>2016</v>
      </c>
    </row>
    <row r="9782" spans="1:8" x14ac:dyDescent="0.3">
      <c r="A9782" s="203">
        <v>42636</v>
      </c>
      <c r="B9782" s="204" t="s">
        <v>716</v>
      </c>
      <c r="C9782" s="204" t="s">
        <v>716</v>
      </c>
      <c r="D9782" s="204" t="s">
        <v>96</v>
      </c>
      <c r="E9782" s="204" t="s">
        <v>712</v>
      </c>
      <c r="F9782" s="205">
        <v>775</v>
      </c>
      <c r="G9782" s="205">
        <v>1486</v>
      </c>
      <c r="H9782">
        <f t="shared" si="166"/>
        <v>2016</v>
      </c>
    </row>
    <row r="9783" spans="1:8" x14ac:dyDescent="0.3">
      <c r="A9783" s="203">
        <v>42636</v>
      </c>
      <c r="B9783" s="204" t="s">
        <v>717</v>
      </c>
      <c r="C9783" s="204" t="s">
        <v>718</v>
      </c>
      <c r="D9783" s="204" t="s">
        <v>96</v>
      </c>
      <c r="E9783" s="204" t="s">
        <v>712</v>
      </c>
      <c r="F9783" s="205">
        <v>1328</v>
      </c>
      <c r="G9783" s="205">
        <v>1927</v>
      </c>
      <c r="H9783">
        <f t="shared" si="166"/>
        <v>2016</v>
      </c>
    </row>
    <row r="9784" spans="1:8" x14ac:dyDescent="0.3">
      <c r="A9784" s="203">
        <v>42636</v>
      </c>
      <c r="B9784" s="204" t="s">
        <v>717</v>
      </c>
      <c r="C9784" s="204" t="s">
        <v>719</v>
      </c>
      <c r="D9784" s="204" t="s">
        <v>96</v>
      </c>
      <c r="E9784" s="204" t="s">
        <v>712</v>
      </c>
      <c r="F9784" s="205">
        <v>202</v>
      </c>
      <c r="G9784" s="205">
        <v>763</v>
      </c>
      <c r="H9784">
        <f t="shared" si="166"/>
        <v>2016</v>
      </c>
    </row>
    <row r="9785" spans="1:8" x14ac:dyDescent="0.3">
      <c r="A9785" s="203">
        <v>42636</v>
      </c>
      <c r="B9785" s="204" t="s">
        <v>134</v>
      </c>
      <c r="C9785" s="204" t="s">
        <v>134</v>
      </c>
      <c r="D9785" s="204" t="s">
        <v>711</v>
      </c>
      <c r="E9785" s="204" t="s">
        <v>721</v>
      </c>
      <c r="F9785" s="205">
        <v>6172</v>
      </c>
      <c r="G9785" s="205">
        <v>6484</v>
      </c>
      <c r="H9785">
        <f t="shared" si="166"/>
        <v>2016</v>
      </c>
    </row>
    <row r="9786" spans="1:8" x14ac:dyDescent="0.3">
      <c r="A9786" s="203">
        <v>42636</v>
      </c>
      <c r="B9786" s="204" t="s">
        <v>509</v>
      </c>
      <c r="C9786" s="204" t="s">
        <v>713</v>
      </c>
      <c r="D9786" s="204" t="s">
        <v>96</v>
      </c>
      <c r="E9786" s="204" t="s">
        <v>721</v>
      </c>
      <c r="F9786" s="205">
        <v>3544.2000000000003</v>
      </c>
      <c r="G9786" s="205">
        <v>2239.6000000000004</v>
      </c>
      <c r="H9786">
        <f t="shared" si="166"/>
        <v>2016</v>
      </c>
    </row>
    <row r="9787" spans="1:8" x14ac:dyDescent="0.3">
      <c r="A9787" s="203">
        <v>42636</v>
      </c>
      <c r="B9787" s="204" t="s">
        <v>509</v>
      </c>
      <c r="C9787" s="204" t="s">
        <v>714</v>
      </c>
      <c r="D9787" s="204" t="s">
        <v>96</v>
      </c>
      <c r="E9787" s="204" t="s">
        <v>721</v>
      </c>
      <c r="F9787" s="205">
        <v>374</v>
      </c>
      <c r="G9787" s="205">
        <v>628</v>
      </c>
      <c r="H9787">
        <f t="shared" si="166"/>
        <v>2016</v>
      </c>
    </row>
    <row r="9788" spans="1:8" x14ac:dyDescent="0.3">
      <c r="A9788" s="203">
        <v>42636</v>
      </c>
      <c r="B9788" s="204" t="s">
        <v>509</v>
      </c>
      <c r="C9788" s="204" t="s">
        <v>715</v>
      </c>
      <c r="D9788" s="204" t="s">
        <v>96</v>
      </c>
      <c r="E9788" s="204" t="s">
        <v>721</v>
      </c>
      <c r="F9788" s="205">
        <v>0</v>
      </c>
      <c r="G9788" s="205">
        <v>2912</v>
      </c>
      <c r="H9788">
        <f t="shared" si="166"/>
        <v>2016</v>
      </c>
    </row>
    <row r="9789" spans="1:8" x14ac:dyDescent="0.3">
      <c r="A9789" s="203">
        <v>42636</v>
      </c>
      <c r="B9789" s="204" t="s">
        <v>716</v>
      </c>
      <c r="C9789" s="204" t="s">
        <v>716</v>
      </c>
      <c r="D9789" s="204" t="s">
        <v>96</v>
      </c>
      <c r="E9789" s="204" t="s">
        <v>721</v>
      </c>
      <c r="F9789" s="205">
        <v>1350</v>
      </c>
      <c r="G9789" s="205">
        <v>1589</v>
      </c>
      <c r="H9789">
        <f t="shared" si="166"/>
        <v>2016</v>
      </c>
    </row>
    <row r="9790" spans="1:8" x14ac:dyDescent="0.3">
      <c r="A9790" s="203">
        <v>42636</v>
      </c>
      <c r="B9790" s="204" t="s">
        <v>717</v>
      </c>
      <c r="C9790" s="204" t="s">
        <v>718</v>
      </c>
      <c r="D9790" s="204" t="s">
        <v>96</v>
      </c>
      <c r="E9790" s="204" t="s">
        <v>721</v>
      </c>
      <c r="F9790" s="205">
        <v>802</v>
      </c>
      <c r="G9790" s="205">
        <v>938</v>
      </c>
      <c r="H9790">
        <f t="shared" si="166"/>
        <v>2016</v>
      </c>
    </row>
    <row r="9791" spans="1:8" x14ac:dyDescent="0.3">
      <c r="A9791" s="203">
        <v>42636</v>
      </c>
      <c r="B9791" s="204" t="s">
        <v>717</v>
      </c>
      <c r="C9791" s="204" t="s">
        <v>719</v>
      </c>
      <c r="D9791" s="204" t="s">
        <v>96</v>
      </c>
      <c r="E9791" s="204" t="s">
        <v>721</v>
      </c>
      <c r="F9791" s="205">
        <v>393</v>
      </c>
      <c r="G9791" s="205">
        <v>1271</v>
      </c>
      <c r="H9791">
        <f t="shared" si="166"/>
        <v>2016</v>
      </c>
    </row>
    <row r="9792" spans="1:8" x14ac:dyDescent="0.3">
      <c r="A9792" s="203">
        <v>42636</v>
      </c>
      <c r="B9792" s="204" t="s">
        <v>720</v>
      </c>
      <c r="C9792" s="204" t="s">
        <v>720</v>
      </c>
      <c r="D9792" s="204" t="s">
        <v>96</v>
      </c>
      <c r="E9792" s="204" t="s">
        <v>712</v>
      </c>
      <c r="F9792" s="205">
        <v>191</v>
      </c>
      <c r="G9792" s="205">
        <v>551</v>
      </c>
      <c r="H9792">
        <f t="shared" si="166"/>
        <v>2016</v>
      </c>
    </row>
    <row r="9793" spans="1:8" x14ac:dyDescent="0.3">
      <c r="A9793" s="203">
        <v>42636</v>
      </c>
      <c r="B9793" s="204" t="s">
        <v>720</v>
      </c>
      <c r="C9793" s="204" t="s">
        <v>720</v>
      </c>
      <c r="D9793" s="204" t="s">
        <v>96</v>
      </c>
      <c r="E9793" s="204" t="s">
        <v>721</v>
      </c>
      <c r="F9793" s="205">
        <v>-41</v>
      </c>
      <c r="G9793" s="205">
        <v>483</v>
      </c>
      <c r="H9793">
        <f t="shared" si="166"/>
        <v>2016</v>
      </c>
    </row>
    <row r="9794" spans="1:8" x14ac:dyDescent="0.3">
      <c r="A9794" s="203">
        <v>42643</v>
      </c>
      <c r="B9794" s="204" t="s">
        <v>134</v>
      </c>
      <c r="C9794" s="204" t="s">
        <v>134</v>
      </c>
      <c r="D9794" s="204" t="s">
        <v>711</v>
      </c>
      <c r="E9794" s="204" t="s">
        <v>712</v>
      </c>
      <c r="F9794" s="205">
        <v>5591</v>
      </c>
      <c r="G9794" s="205">
        <v>8139</v>
      </c>
      <c r="H9794">
        <f t="shared" si="166"/>
        <v>2016</v>
      </c>
    </row>
    <row r="9795" spans="1:8" x14ac:dyDescent="0.3">
      <c r="A9795" s="203">
        <v>42643</v>
      </c>
      <c r="B9795" s="204" t="s">
        <v>509</v>
      </c>
      <c r="C9795" s="204" t="s">
        <v>713</v>
      </c>
      <c r="D9795" s="204" t="s">
        <v>96</v>
      </c>
      <c r="E9795" s="204" t="s">
        <v>712</v>
      </c>
      <c r="F9795" s="205">
        <v>2920</v>
      </c>
      <c r="G9795" s="205">
        <v>2946.7000000000003</v>
      </c>
      <c r="H9795">
        <f t="shared" ref="H9795:H9858" si="167">YEAR(A9795)</f>
        <v>2016</v>
      </c>
    </row>
    <row r="9796" spans="1:8" x14ac:dyDescent="0.3">
      <c r="A9796" s="203">
        <v>42643</v>
      </c>
      <c r="B9796" s="204" t="s">
        <v>509</v>
      </c>
      <c r="C9796" s="204" t="s">
        <v>714</v>
      </c>
      <c r="D9796" s="204" t="s">
        <v>96</v>
      </c>
      <c r="E9796" s="204" t="s">
        <v>712</v>
      </c>
      <c r="F9796" s="205">
        <v>392</v>
      </c>
      <c r="G9796" s="205">
        <v>909</v>
      </c>
      <c r="H9796">
        <f t="shared" si="167"/>
        <v>2016</v>
      </c>
    </row>
    <row r="9797" spans="1:8" x14ac:dyDescent="0.3">
      <c r="A9797" s="203">
        <v>42643</v>
      </c>
      <c r="B9797" s="204" t="s">
        <v>509</v>
      </c>
      <c r="C9797" s="204" t="s">
        <v>715</v>
      </c>
      <c r="D9797" s="204" t="s">
        <v>96</v>
      </c>
      <c r="E9797" s="204" t="s">
        <v>712</v>
      </c>
      <c r="F9797" s="205">
        <v>0</v>
      </c>
      <c r="G9797" s="205">
        <v>3347</v>
      </c>
      <c r="H9797">
        <f t="shared" si="167"/>
        <v>2016</v>
      </c>
    </row>
    <row r="9798" spans="1:8" x14ac:dyDescent="0.3">
      <c r="A9798" s="203">
        <v>42643</v>
      </c>
      <c r="B9798" s="204" t="s">
        <v>716</v>
      </c>
      <c r="C9798" s="204" t="s">
        <v>716</v>
      </c>
      <c r="D9798" s="204" t="s">
        <v>96</v>
      </c>
      <c r="E9798" s="204" t="s">
        <v>712</v>
      </c>
      <c r="F9798" s="205">
        <v>751</v>
      </c>
      <c r="G9798" s="205">
        <v>1367</v>
      </c>
      <c r="H9798">
        <f t="shared" si="167"/>
        <v>2016</v>
      </c>
    </row>
    <row r="9799" spans="1:8" x14ac:dyDescent="0.3">
      <c r="A9799" s="203">
        <v>42643</v>
      </c>
      <c r="B9799" s="204" t="s">
        <v>717</v>
      </c>
      <c r="C9799" s="204" t="s">
        <v>718</v>
      </c>
      <c r="D9799" s="204" t="s">
        <v>96</v>
      </c>
      <c r="E9799" s="204" t="s">
        <v>712</v>
      </c>
      <c r="F9799" s="205">
        <v>1333</v>
      </c>
      <c r="G9799" s="205">
        <v>2133</v>
      </c>
      <c r="H9799">
        <f t="shared" si="167"/>
        <v>2016</v>
      </c>
    </row>
    <row r="9800" spans="1:8" x14ac:dyDescent="0.3">
      <c r="A9800" s="203">
        <v>42643</v>
      </c>
      <c r="B9800" s="204" t="s">
        <v>717</v>
      </c>
      <c r="C9800" s="204" t="s">
        <v>719</v>
      </c>
      <c r="D9800" s="204" t="s">
        <v>96</v>
      </c>
      <c r="E9800" s="204" t="s">
        <v>712</v>
      </c>
      <c r="F9800" s="205">
        <v>145</v>
      </c>
      <c r="G9800" s="205">
        <v>709</v>
      </c>
      <c r="H9800">
        <f t="shared" si="167"/>
        <v>2016</v>
      </c>
    </row>
    <row r="9801" spans="1:8" x14ac:dyDescent="0.3">
      <c r="A9801" s="203">
        <v>42643</v>
      </c>
      <c r="B9801" s="204" t="s">
        <v>134</v>
      </c>
      <c r="C9801" s="204" t="s">
        <v>134</v>
      </c>
      <c r="D9801" s="204" t="s">
        <v>711</v>
      </c>
      <c r="E9801" s="204" t="s">
        <v>721</v>
      </c>
      <c r="F9801" s="205">
        <v>5698</v>
      </c>
      <c r="G9801" s="205">
        <v>5729</v>
      </c>
      <c r="H9801">
        <f t="shared" si="167"/>
        <v>2016</v>
      </c>
    </row>
    <row r="9802" spans="1:8" x14ac:dyDescent="0.3">
      <c r="A9802" s="203">
        <v>42643</v>
      </c>
      <c r="B9802" s="204" t="s">
        <v>509</v>
      </c>
      <c r="C9802" s="204" t="s">
        <v>713</v>
      </c>
      <c r="D9802" s="204" t="s">
        <v>96</v>
      </c>
      <c r="E9802" s="204" t="s">
        <v>721</v>
      </c>
      <c r="F9802" s="205">
        <v>3754.3</v>
      </c>
      <c r="G9802" s="205">
        <v>2189</v>
      </c>
      <c r="H9802">
        <f t="shared" si="167"/>
        <v>2016</v>
      </c>
    </row>
    <row r="9803" spans="1:8" x14ac:dyDescent="0.3">
      <c r="A9803" s="203">
        <v>42643</v>
      </c>
      <c r="B9803" s="204" t="s">
        <v>509</v>
      </c>
      <c r="C9803" s="204" t="s">
        <v>714</v>
      </c>
      <c r="D9803" s="204" t="s">
        <v>96</v>
      </c>
      <c r="E9803" s="204" t="s">
        <v>721</v>
      </c>
      <c r="F9803" s="205">
        <v>406</v>
      </c>
      <c r="G9803" s="205">
        <v>570</v>
      </c>
      <c r="H9803">
        <f t="shared" si="167"/>
        <v>2016</v>
      </c>
    </row>
    <row r="9804" spans="1:8" x14ac:dyDescent="0.3">
      <c r="A9804" s="203">
        <v>42643</v>
      </c>
      <c r="B9804" s="204" t="s">
        <v>509</v>
      </c>
      <c r="C9804" s="204" t="s">
        <v>715</v>
      </c>
      <c r="D9804" s="204" t="s">
        <v>96</v>
      </c>
      <c r="E9804" s="204" t="s">
        <v>721</v>
      </c>
      <c r="F9804" s="205">
        <v>0</v>
      </c>
      <c r="G9804" s="205">
        <v>2572</v>
      </c>
      <c r="H9804">
        <f t="shared" si="167"/>
        <v>2016</v>
      </c>
    </row>
    <row r="9805" spans="1:8" x14ac:dyDescent="0.3">
      <c r="A9805" s="203">
        <v>42643</v>
      </c>
      <c r="B9805" s="204" t="s">
        <v>716</v>
      </c>
      <c r="C9805" s="204" t="s">
        <v>716</v>
      </c>
      <c r="D9805" s="204" t="s">
        <v>96</v>
      </c>
      <c r="E9805" s="204" t="s">
        <v>721</v>
      </c>
      <c r="F9805" s="205">
        <v>1187</v>
      </c>
      <c r="G9805" s="205">
        <v>1537</v>
      </c>
      <c r="H9805">
        <f t="shared" si="167"/>
        <v>2016</v>
      </c>
    </row>
    <row r="9806" spans="1:8" x14ac:dyDescent="0.3">
      <c r="A9806" s="203">
        <v>42643</v>
      </c>
      <c r="B9806" s="204" t="s">
        <v>717</v>
      </c>
      <c r="C9806" s="204" t="s">
        <v>718</v>
      </c>
      <c r="D9806" s="204" t="s">
        <v>96</v>
      </c>
      <c r="E9806" s="204" t="s">
        <v>721</v>
      </c>
      <c r="F9806" s="205">
        <v>739</v>
      </c>
      <c r="G9806" s="205">
        <v>1042</v>
      </c>
      <c r="H9806">
        <f t="shared" si="167"/>
        <v>2016</v>
      </c>
    </row>
    <row r="9807" spans="1:8" x14ac:dyDescent="0.3">
      <c r="A9807" s="203">
        <v>42643</v>
      </c>
      <c r="B9807" s="204" t="s">
        <v>717</v>
      </c>
      <c r="C9807" s="204" t="s">
        <v>719</v>
      </c>
      <c r="D9807" s="204" t="s">
        <v>96</v>
      </c>
      <c r="E9807" s="204" t="s">
        <v>721</v>
      </c>
      <c r="F9807" s="205">
        <v>69</v>
      </c>
      <c r="G9807" s="205">
        <v>1064</v>
      </c>
      <c r="H9807">
        <f t="shared" si="167"/>
        <v>2016</v>
      </c>
    </row>
    <row r="9808" spans="1:8" x14ac:dyDescent="0.3">
      <c r="A9808" s="203">
        <v>42643</v>
      </c>
      <c r="B9808" s="204" t="s">
        <v>720</v>
      </c>
      <c r="C9808" s="204" t="s">
        <v>720</v>
      </c>
      <c r="D9808" s="204" t="s">
        <v>96</v>
      </c>
      <c r="E9808" s="204" t="s">
        <v>712</v>
      </c>
      <c r="F9808" s="205">
        <v>199</v>
      </c>
      <c r="G9808" s="205">
        <v>661</v>
      </c>
      <c r="H9808">
        <f t="shared" si="167"/>
        <v>2016</v>
      </c>
    </row>
    <row r="9809" spans="1:8" x14ac:dyDescent="0.3">
      <c r="A9809" s="203">
        <v>42643</v>
      </c>
      <c r="B9809" s="204" t="s">
        <v>720</v>
      </c>
      <c r="C9809" s="204" t="s">
        <v>720</v>
      </c>
      <c r="D9809" s="204" t="s">
        <v>96</v>
      </c>
      <c r="E9809" s="204" t="s">
        <v>721</v>
      </c>
      <c r="F9809" s="205">
        <v>-28</v>
      </c>
      <c r="G9809" s="205">
        <v>519</v>
      </c>
      <c r="H9809">
        <f t="shared" si="167"/>
        <v>2016</v>
      </c>
    </row>
    <row r="9810" spans="1:8" x14ac:dyDescent="0.3">
      <c r="A9810" s="203">
        <v>42650</v>
      </c>
      <c r="B9810" s="204" t="s">
        <v>134</v>
      </c>
      <c r="C9810" s="204" t="s">
        <v>134</v>
      </c>
      <c r="D9810" s="204" t="s">
        <v>711</v>
      </c>
      <c r="E9810" s="204" t="s">
        <v>712</v>
      </c>
      <c r="F9810" s="205">
        <v>4236</v>
      </c>
      <c r="G9810" s="205">
        <v>8283</v>
      </c>
      <c r="H9810">
        <f t="shared" si="167"/>
        <v>2016</v>
      </c>
    </row>
    <row r="9811" spans="1:8" x14ac:dyDescent="0.3">
      <c r="A9811" s="203">
        <v>42650</v>
      </c>
      <c r="B9811" s="204" t="s">
        <v>509</v>
      </c>
      <c r="C9811" s="204" t="s">
        <v>713</v>
      </c>
      <c r="D9811" s="204" t="s">
        <v>96</v>
      </c>
      <c r="E9811" s="204" t="s">
        <v>712</v>
      </c>
      <c r="F9811" s="205">
        <v>3376.3</v>
      </c>
      <c r="G9811" s="205">
        <v>3236.5000000000005</v>
      </c>
      <c r="H9811">
        <f t="shared" si="167"/>
        <v>2016</v>
      </c>
    </row>
    <row r="9812" spans="1:8" x14ac:dyDescent="0.3">
      <c r="A9812" s="203">
        <v>42650</v>
      </c>
      <c r="B9812" s="204" t="s">
        <v>509</v>
      </c>
      <c r="C9812" s="204" t="s">
        <v>714</v>
      </c>
      <c r="D9812" s="204" t="s">
        <v>96</v>
      </c>
      <c r="E9812" s="204" t="s">
        <v>712</v>
      </c>
      <c r="F9812" s="205">
        <v>83</v>
      </c>
      <c r="G9812" s="205">
        <v>775</v>
      </c>
      <c r="H9812">
        <f t="shared" si="167"/>
        <v>2016</v>
      </c>
    </row>
    <row r="9813" spans="1:8" x14ac:dyDescent="0.3">
      <c r="A9813" s="203">
        <v>42650</v>
      </c>
      <c r="B9813" s="204" t="s">
        <v>509</v>
      </c>
      <c r="C9813" s="204" t="s">
        <v>715</v>
      </c>
      <c r="D9813" s="204" t="s">
        <v>96</v>
      </c>
      <c r="E9813" s="204" t="s">
        <v>712</v>
      </c>
      <c r="F9813" s="205">
        <v>0</v>
      </c>
      <c r="G9813" s="205">
        <v>2957</v>
      </c>
      <c r="H9813">
        <f t="shared" si="167"/>
        <v>2016</v>
      </c>
    </row>
    <row r="9814" spans="1:8" x14ac:dyDescent="0.3">
      <c r="A9814" s="203">
        <v>42650</v>
      </c>
      <c r="B9814" s="204" t="s">
        <v>716</v>
      </c>
      <c r="C9814" s="204" t="s">
        <v>716</v>
      </c>
      <c r="D9814" s="204" t="s">
        <v>96</v>
      </c>
      <c r="E9814" s="204" t="s">
        <v>712</v>
      </c>
      <c r="F9814" s="205">
        <v>486</v>
      </c>
      <c r="G9814" s="205">
        <v>1161</v>
      </c>
      <c r="H9814">
        <f t="shared" si="167"/>
        <v>2016</v>
      </c>
    </row>
    <row r="9815" spans="1:8" x14ac:dyDescent="0.3">
      <c r="A9815" s="203">
        <v>42650</v>
      </c>
      <c r="B9815" s="204" t="s">
        <v>717</v>
      </c>
      <c r="C9815" s="204" t="s">
        <v>718</v>
      </c>
      <c r="D9815" s="204" t="s">
        <v>96</v>
      </c>
      <c r="E9815" s="204" t="s">
        <v>712</v>
      </c>
      <c r="F9815" s="205">
        <v>1041</v>
      </c>
      <c r="G9815" s="205">
        <v>1783</v>
      </c>
      <c r="H9815">
        <f t="shared" si="167"/>
        <v>2016</v>
      </c>
    </row>
    <row r="9816" spans="1:8" x14ac:dyDescent="0.3">
      <c r="A9816" s="203">
        <v>42650</v>
      </c>
      <c r="B9816" s="204" t="s">
        <v>717</v>
      </c>
      <c r="C9816" s="204" t="s">
        <v>719</v>
      </c>
      <c r="D9816" s="204" t="s">
        <v>96</v>
      </c>
      <c r="E9816" s="204" t="s">
        <v>712</v>
      </c>
      <c r="F9816" s="205">
        <v>65</v>
      </c>
      <c r="G9816" s="205">
        <v>589</v>
      </c>
      <c r="H9816">
        <f t="shared" si="167"/>
        <v>2016</v>
      </c>
    </row>
    <row r="9817" spans="1:8" x14ac:dyDescent="0.3">
      <c r="A9817" s="203">
        <v>42650</v>
      </c>
      <c r="B9817" s="204" t="s">
        <v>134</v>
      </c>
      <c r="C9817" s="204" t="s">
        <v>134</v>
      </c>
      <c r="D9817" s="204" t="s">
        <v>711</v>
      </c>
      <c r="E9817" s="204" t="s">
        <v>721</v>
      </c>
      <c r="F9817" s="205">
        <v>5598</v>
      </c>
      <c r="G9817" s="205">
        <v>6277</v>
      </c>
      <c r="H9817">
        <f t="shared" si="167"/>
        <v>2016</v>
      </c>
    </row>
    <row r="9818" spans="1:8" x14ac:dyDescent="0.3">
      <c r="A9818" s="203">
        <v>42650</v>
      </c>
      <c r="B9818" s="204" t="s">
        <v>509</v>
      </c>
      <c r="C9818" s="204" t="s">
        <v>713</v>
      </c>
      <c r="D9818" s="204" t="s">
        <v>96</v>
      </c>
      <c r="E9818" s="204" t="s">
        <v>721</v>
      </c>
      <c r="F9818" s="205">
        <v>4183.3</v>
      </c>
      <c r="G9818" s="205">
        <v>2480.5</v>
      </c>
      <c r="H9818">
        <f t="shared" si="167"/>
        <v>2016</v>
      </c>
    </row>
    <row r="9819" spans="1:8" x14ac:dyDescent="0.3">
      <c r="A9819" s="203">
        <v>42650</v>
      </c>
      <c r="B9819" s="204" t="s">
        <v>509</v>
      </c>
      <c r="C9819" s="204" t="s">
        <v>714</v>
      </c>
      <c r="D9819" s="204" t="s">
        <v>96</v>
      </c>
      <c r="E9819" s="204" t="s">
        <v>721</v>
      </c>
      <c r="F9819" s="205">
        <v>419</v>
      </c>
      <c r="G9819" s="205">
        <v>559</v>
      </c>
      <c r="H9819">
        <f t="shared" si="167"/>
        <v>2016</v>
      </c>
    </row>
    <row r="9820" spans="1:8" x14ac:dyDescent="0.3">
      <c r="A9820" s="203">
        <v>42650</v>
      </c>
      <c r="B9820" s="204" t="s">
        <v>509</v>
      </c>
      <c r="C9820" s="204" t="s">
        <v>715</v>
      </c>
      <c r="D9820" s="204" t="s">
        <v>96</v>
      </c>
      <c r="E9820" s="204" t="s">
        <v>721</v>
      </c>
      <c r="F9820" s="205">
        <v>0</v>
      </c>
      <c r="G9820" s="205">
        <v>2502</v>
      </c>
      <c r="H9820">
        <f t="shared" si="167"/>
        <v>2016</v>
      </c>
    </row>
    <row r="9821" spans="1:8" x14ac:dyDescent="0.3">
      <c r="A9821" s="203">
        <v>42650</v>
      </c>
      <c r="B9821" s="204" t="s">
        <v>716</v>
      </c>
      <c r="C9821" s="204" t="s">
        <v>716</v>
      </c>
      <c r="D9821" s="204" t="s">
        <v>96</v>
      </c>
      <c r="E9821" s="204" t="s">
        <v>721</v>
      </c>
      <c r="F9821" s="205">
        <v>1115</v>
      </c>
      <c r="G9821" s="205">
        <v>1531</v>
      </c>
      <c r="H9821">
        <f t="shared" si="167"/>
        <v>2016</v>
      </c>
    </row>
    <row r="9822" spans="1:8" x14ac:dyDescent="0.3">
      <c r="A9822" s="203">
        <v>42650</v>
      </c>
      <c r="B9822" s="204" t="s">
        <v>717</v>
      </c>
      <c r="C9822" s="204" t="s">
        <v>718</v>
      </c>
      <c r="D9822" s="204" t="s">
        <v>96</v>
      </c>
      <c r="E9822" s="204" t="s">
        <v>721</v>
      </c>
      <c r="F9822" s="205">
        <v>426</v>
      </c>
      <c r="G9822" s="205">
        <v>839</v>
      </c>
      <c r="H9822">
        <f t="shared" si="167"/>
        <v>2016</v>
      </c>
    </row>
    <row r="9823" spans="1:8" x14ac:dyDescent="0.3">
      <c r="A9823" s="203">
        <v>42650</v>
      </c>
      <c r="B9823" s="204" t="s">
        <v>717</v>
      </c>
      <c r="C9823" s="204" t="s">
        <v>719</v>
      </c>
      <c r="D9823" s="204" t="s">
        <v>96</v>
      </c>
      <c r="E9823" s="204" t="s">
        <v>721</v>
      </c>
      <c r="F9823" s="205">
        <v>270</v>
      </c>
      <c r="G9823" s="205">
        <v>1036</v>
      </c>
      <c r="H9823">
        <f t="shared" si="167"/>
        <v>2016</v>
      </c>
    </row>
    <row r="9824" spans="1:8" x14ac:dyDescent="0.3">
      <c r="A9824" s="203">
        <v>42650</v>
      </c>
      <c r="B9824" s="204" t="s">
        <v>720</v>
      </c>
      <c r="C9824" s="204" t="s">
        <v>720</v>
      </c>
      <c r="D9824" s="204" t="s">
        <v>96</v>
      </c>
      <c r="E9824" s="204" t="s">
        <v>712</v>
      </c>
      <c r="F9824" s="205">
        <v>124</v>
      </c>
      <c r="G9824" s="205">
        <v>600</v>
      </c>
      <c r="H9824">
        <f t="shared" si="167"/>
        <v>2016</v>
      </c>
    </row>
    <row r="9825" spans="1:8" x14ac:dyDescent="0.3">
      <c r="A9825" s="203">
        <v>42650</v>
      </c>
      <c r="B9825" s="204" t="s">
        <v>720</v>
      </c>
      <c r="C9825" s="204" t="s">
        <v>720</v>
      </c>
      <c r="D9825" s="204" t="s">
        <v>96</v>
      </c>
      <c r="E9825" s="204" t="s">
        <v>721</v>
      </c>
      <c r="F9825" s="205">
        <v>2</v>
      </c>
      <c r="G9825" s="205">
        <v>522</v>
      </c>
      <c r="H9825">
        <f t="shared" si="167"/>
        <v>2016</v>
      </c>
    </row>
    <row r="9826" spans="1:8" x14ac:dyDescent="0.3">
      <c r="A9826" s="203">
        <v>42657</v>
      </c>
      <c r="B9826" s="204" t="s">
        <v>134</v>
      </c>
      <c r="C9826" s="204" t="s">
        <v>134</v>
      </c>
      <c r="D9826" s="204" t="s">
        <v>711</v>
      </c>
      <c r="E9826" s="204" t="s">
        <v>712</v>
      </c>
      <c r="F9826" s="205">
        <v>3995</v>
      </c>
      <c r="G9826" s="205">
        <v>7518</v>
      </c>
      <c r="H9826">
        <f t="shared" si="167"/>
        <v>2016</v>
      </c>
    </row>
    <row r="9827" spans="1:8" x14ac:dyDescent="0.3">
      <c r="A9827" s="203">
        <v>42657</v>
      </c>
      <c r="B9827" s="204" t="s">
        <v>509</v>
      </c>
      <c r="C9827" s="204" t="s">
        <v>713</v>
      </c>
      <c r="D9827" s="204" t="s">
        <v>96</v>
      </c>
      <c r="E9827" s="204" t="s">
        <v>712</v>
      </c>
      <c r="F9827" s="205">
        <v>2445</v>
      </c>
      <c r="G9827" s="205">
        <v>3043.8</v>
      </c>
      <c r="H9827">
        <f t="shared" si="167"/>
        <v>2016</v>
      </c>
    </row>
    <row r="9828" spans="1:8" x14ac:dyDescent="0.3">
      <c r="A9828" s="203">
        <v>42657</v>
      </c>
      <c r="B9828" s="204" t="s">
        <v>509</v>
      </c>
      <c r="C9828" s="204" t="s">
        <v>714</v>
      </c>
      <c r="D9828" s="204" t="s">
        <v>96</v>
      </c>
      <c r="E9828" s="204" t="s">
        <v>712</v>
      </c>
      <c r="F9828" s="205">
        <v>526</v>
      </c>
      <c r="G9828" s="205">
        <v>922</v>
      </c>
      <c r="H9828">
        <f t="shared" si="167"/>
        <v>2016</v>
      </c>
    </row>
    <row r="9829" spans="1:8" x14ac:dyDescent="0.3">
      <c r="A9829" s="203">
        <v>42657</v>
      </c>
      <c r="B9829" s="204" t="s">
        <v>509</v>
      </c>
      <c r="C9829" s="204" t="s">
        <v>715</v>
      </c>
      <c r="D9829" s="204" t="s">
        <v>96</v>
      </c>
      <c r="E9829" s="204" t="s">
        <v>712</v>
      </c>
      <c r="F9829" s="205">
        <v>0</v>
      </c>
      <c r="G9829" s="205">
        <v>3036</v>
      </c>
      <c r="H9829">
        <f t="shared" si="167"/>
        <v>2016</v>
      </c>
    </row>
    <row r="9830" spans="1:8" x14ac:dyDescent="0.3">
      <c r="A9830" s="203">
        <v>42657</v>
      </c>
      <c r="B9830" s="204" t="s">
        <v>716</v>
      </c>
      <c r="C9830" s="204" t="s">
        <v>716</v>
      </c>
      <c r="D9830" s="204" t="s">
        <v>96</v>
      </c>
      <c r="E9830" s="204" t="s">
        <v>712</v>
      </c>
      <c r="F9830" s="205">
        <v>447</v>
      </c>
      <c r="G9830" s="205">
        <v>1497</v>
      </c>
      <c r="H9830">
        <f t="shared" si="167"/>
        <v>2016</v>
      </c>
    </row>
    <row r="9831" spans="1:8" x14ac:dyDescent="0.3">
      <c r="A9831" s="203">
        <v>42657</v>
      </c>
      <c r="B9831" s="204" t="s">
        <v>717</v>
      </c>
      <c r="C9831" s="204" t="s">
        <v>718</v>
      </c>
      <c r="D9831" s="204" t="s">
        <v>96</v>
      </c>
      <c r="E9831" s="204" t="s">
        <v>712</v>
      </c>
      <c r="F9831" s="205">
        <v>991</v>
      </c>
      <c r="G9831" s="205">
        <v>1971</v>
      </c>
      <c r="H9831">
        <f t="shared" si="167"/>
        <v>2016</v>
      </c>
    </row>
    <row r="9832" spans="1:8" x14ac:dyDescent="0.3">
      <c r="A9832" s="203">
        <v>42657</v>
      </c>
      <c r="B9832" s="204" t="s">
        <v>717</v>
      </c>
      <c r="C9832" s="204" t="s">
        <v>719</v>
      </c>
      <c r="D9832" s="204" t="s">
        <v>96</v>
      </c>
      <c r="E9832" s="204" t="s">
        <v>712</v>
      </c>
      <c r="F9832" s="205">
        <v>178</v>
      </c>
      <c r="G9832" s="205">
        <v>620</v>
      </c>
      <c r="H9832">
        <f t="shared" si="167"/>
        <v>2016</v>
      </c>
    </row>
    <row r="9833" spans="1:8" x14ac:dyDescent="0.3">
      <c r="A9833" s="203">
        <v>42657</v>
      </c>
      <c r="B9833" s="204" t="s">
        <v>134</v>
      </c>
      <c r="C9833" s="204" t="s">
        <v>134</v>
      </c>
      <c r="D9833" s="204" t="s">
        <v>711</v>
      </c>
      <c r="E9833" s="204" t="s">
        <v>721</v>
      </c>
      <c r="F9833" s="205">
        <v>5406</v>
      </c>
      <c r="G9833" s="205">
        <v>6757</v>
      </c>
      <c r="H9833">
        <f t="shared" si="167"/>
        <v>2016</v>
      </c>
    </row>
    <row r="9834" spans="1:8" x14ac:dyDescent="0.3">
      <c r="A9834" s="203">
        <v>42657</v>
      </c>
      <c r="B9834" s="204" t="s">
        <v>509</v>
      </c>
      <c r="C9834" s="204" t="s">
        <v>713</v>
      </c>
      <c r="D9834" s="204" t="s">
        <v>96</v>
      </c>
      <c r="E9834" s="204" t="s">
        <v>721</v>
      </c>
      <c r="F9834" s="205">
        <v>3796.1000000000004</v>
      </c>
      <c r="G9834" s="205">
        <v>2527.8000000000002</v>
      </c>
      <c r="H9834">
        <f t="shared" si="167"/>
        <v>2016</v>
      </c>
    </row>
    <row r="9835" spans="1:8" x14ac:dyDescent="0.3">
      <c r="A9835" s="203">
        <v>42657</v>
      </c>
      <c r="B9835" s="204" t="s">
        <v>509</v>
      </c>
      <c r="C9835" s="204" t="s">
        <v>714</v>
      </c>
      <c r="D9835" s="204" t="s">
        <v>96</v>
      </c>
      <c r="E9835" s="204" t="s">
        <v>721</v>
      </c>
      <c r="F9835" s="205">
        <v>485</v>
      </c>
      <c r="G9835" s="205">
        <v>588</v>
      </c>
      <c r="H9835">
        <f t="shared" si="167"/>
        <v>2016</v>
      </c>
    </row>
    <row r="9836" spans="1:8" x14ac:dyDescent="0.3">
      <c r="A9836" s="203">
        <v>42657</v>
      </c>
      <c r="B9836" s="204" t="s">
        <v>509</v>
      </c>
      <c r="C9836" s="204" t="s">
        <v>715</v>
      </c>
      <c r="D9836" s="204" t="s">
        <v>96</v>
      </c>
      <c r="E9836" s="204" t="s">
        <v>721</v>
      </c>
      <c r="F9836" s="205">
        <v>0</v>
      </c>
      <c r="G9836" s="205">
        <v>2565</v>
      </c>
      <c r="H9836">
        <f t="shared" si="167"/>
        <v>2016</v>
      </c>
    </row>
    <row r="9837" spans="1:8" x14ac:dyDescent="0.3">
      <c r="A9837" s="203">
        <v>42657</v>
      </c>
      <c r="B9837" s="204" t="s">
        <v>716</v>
      </c>
      <c r="C9837" s="204" t="s">
        <v>716</v>
      </c>
      <c r="D9837" s="204" t="s">
        <v>96</v>
      </c>
      <c r="E9837" s="204" t="s">
        <v>721</v>
      </c>
      <c r="F9837" s="205">
        <v>1218</v>
      </c>
      <c r="G9837" s="205">
        <v>1361</v>
      </c>
      <c r="H9837">
        <f t="shared" si="167"/>
        <v>2016</v>
      </c>
    </row>
    <row r="9838" spans="1:8" x14ac:dyDescent="0.3">
      <c r="A9838" s="203">
        <v>42657</v>
      </c>
      <c r="B9838" s="204" t="s">
        <v>717</v>
      </c>
      <c r="C9838" s="204" t="s">
        <v>718</v>
      </c>
      <c r="D9838" s="204" t="s">
        <v>96</v>
      </c>
      <c r="E9838" s="204" t="s">
        <v>721</v>
      </c>
      <c r="F9838" s="205">
        <v>552</v>
      </c>
      <c r="G9838" s="205">
        <v>891</v>
      </c>
      <c r="H9838">
        <f t="shared" si="167"/>
        <v>2016</v>
      </c>
    </row>
    <row r="9839" spans="1:8" x14ac:dyDescent="0.3">
      <c r="A9839" s="203">
        <v>42657</v>
      </c>
      <c r="B9839" s="204" t="s">
        <v>717</v>
      </c>
      <c r="C9839" s="204" t="s">
        <v>719</v>
      </c>
      <c r="D9839" s="204" t="s">
        <v>96</v>
      </c>
      <c r="E9839" s="204" t="s">
        <v>721</v>
      </c>
      <c r="F9839" s="205">
        <v>192</v>
      </c>
      <c r="G9839" s="205">
        <v>905</v>
      </c>
      <c r="H9839">
        <f t="shared" si="167"/>
        <v>2016</v>
      </c>
    </row>
    <row r="9840" spans="1:8" x14ac:dyDescent="0.3">
      <c r="A9840" s="203">
        <v>42657</v>
      </c>
      <c r="B9840" s="204" t="s">
        <v>720</v>
      </c>
      <c r="C9840" s="204" t="s">
        <v>720</v>
      </c>
      <c r="D9840" s="204" t="s">
        <v>96</v>
      </c>
      <c r="E9840" s="204" t="s">
        <v>712</v>
      </c>
      <c r="F9840" s="205">
        <v>71</v>
      </c>
      <c r="G9840" s="205">
        <v>562</v>
      </c>
      <c r="H9840">
        <f t="shared" si="167"/>
        <v>2016</v>
      </c>
    </row>
    <row r="9841" spans="1:8" x14ac:dyDescent="0.3">
      <c r="A9841" s="203">
        <v>42657</v>
      </c>
      <c r="B9841" s="204" t="s">
        <v>720</v>
      </c>
      <c r="C9841" s="204" t="s">
        <v>720</v>
      </c>
      <c r="D9841" s="204" t="s">
        <v>96</v>
      </c>
      <c r="E9841" s="204" t="s">
        <v>721</v>
      </c>
      <c r="F9841" s="205">
        <v>-7</v>
      </c>
      <c r="G9841" s="205">
        <v>585</v>
      </c>
      <c r="H9841">
        <f t="shared" si="167"/>
        <v>2016</v>
      </c>
    </row>
    <row r="9842" spans="1:8" x14ac:dyDescent="0.3">
      <c r="A9842" s="203">
        <v>42664</v>
      </c>
      <c r="B9842" s="204" t="s">
        <v>134</v>
      </c>
      <c r="C9842" s="204" t="s">
        <v>134</v>
      </c>
      <c r="D9842" s="204" t="s">
        <v>711</v>
      </c>
      <c r="E9842" s="204" t="s">
        <v>712</v>
      </c>
      <c r="F9842" s="205">
        <v>4115</v>
      </c>
      <c r="G9842" s="205">
        <v>7179</v>
      </c>
      <c r="H9842">
        <f t="shared" si="167"/>
        <v>2016</v>
      </c>
    </row>
    <row r="9843" spans="1:8" x14ac:dyDescent="0.3">
      <c r="A9843" s="203">
        <v>42664</v>
      </c>
      <c r="B9843" s="204" t="s">
        <v>509</v>
      </c>
      <c r="C9843" s="204" t="s">
        <v>713</v>
      </c>
      <c r="D9843" s="204" t="s">
        <v>96</v>
      </c>
      <c r="E9843" s="204" t="s">
        <v>712</v>
      </c>
      <c r="F9843" s="205">
        <v>2744.5</v>
      </c>
      <c r="G9843" s="205">
        <v>2838.4</v>
      </c>
      <c r="H9843">
        <f t="shared" si="167"/>
        <v>2016</v>
      </c>
    </row>
    <row r="9844" spans="1:8" x14ac:dyDescent="0.3">
      <c r="A9844" s="203">
        <v>42664</v>
      </c>
      <c r="B9844" s="204" t="s">
        <v>509</v>
      </c>
      <c r="C9844" s="204" t="s">
        <v>714</v>
      </c>
      <c r="D9844" s="204" t="s">
        <v>96</v>
      </c>
      <c r="E9844" s="204" t="s">
        <v>712</v>
      </c>
      <c r="F9844" s="205">
        <v>629</v>
      </c>
      <c r="G9844" s="205">
        <v>853</v>
      </c>
      <c r="H9844">
        <f t="shared" si="167"/>
        <v>2016</v>
      </c>
    </row>
    <row r="9845" spans="1:8" x14ac:dyDescent="0.3">
      <c r="A9845" s="203">
        <v>42664</v>
      </c>
      <c r="B9845" s="204" t="s">
        <v>509</v>
      </c>
      <c r="C9845" s="204" t="s">
        <v>715</v>
      </c>
      <c r="D9845" s="204" t="s">
        <v>96</v>
      </c>
      <c r="E9845" s="204" t="s">
        <v>712</v>
      </c>
      <c r="F9845" s="205">
        <v>0</v>
      </c>
      <c r="G9845" s="205">
        <v>2794</v>
      </c>
      <c r="H9845">
        <f t="shared" si="167"/>
        <v>2016</v>
      </c>
    </row>
    <row r="9846" spans="1:8" x14ac:dyDescent="0.3">
      <c r="A9846" s="203">
        <v>42664</v>
      </c>
      <c r="B9846" s="204" t="s">
        <v>716</v>
      </c>
      <c r="C9846" s="204" t="s">
        <v>716</v>
      </c>
      <c r="D9846" s="204" t="s">
        <v>96</v>
      </c>
      <c r="E9846" s="204" t="s">
        <v>712</v>
      </c>
      <c r="F9846" s="205">
        <v>448</v>
      </c>
      <c r="G9846" s="205">
        <v>1321</v>
      </c>
      <c r="H9846">
        <f t="shared" si="167"/>
        <v>2016</v>
      </c>
    </row>
    <row r="9847" spans="1:8" x14ac:dyDescent="0.3">
      <c r="A9847" s="203">
        <v>42664</v>
      </c>
      <c r="B9847" s="204" t="s">
        <v>717</v>
      </c>
      <c r="C9847" s="204" t="s">
        <v>718</v>
      </c>
      <c r="D9847" s="204" t="s">
        <v>96</v>
      </c>
      <c r="E9847" s="204" t="s">
        <v>712</v>
      </c>
      <c r="F9847" s="205">
        <v>1086</v>
      </c>
      <c r="G9847" s="205">
        <v>1707</v>
      </c>
      <c r="H9847">
        <f t="shared" si="167"/>
        <v>2016</v>
      </c>
    </row>
    <row r="9848" spans="1:8" x14ac:dyDescent="0.3">
      <c r="A9848" s="203">
        <v>42664</v>
      </c>
      <c r="B9848" s="204" t="s">
        <v>717</v>
      </c>
      <c r="C9848" s="204" t="s">
        <v>719</v>
      </c>
      <c r="D9848" s="204" t="s">
        <v>96</v>
      </c>
      <c r="E9848" s="204" t="s">
        <v>712</v>
      </c>
      <c r="F9848" s="205">
        <v>162</v>
      </c>
      <c r="G9848" s="205">
        <v>782</v>
      </c>
      <c r="H9848">
        <f t="shared" si="167"/>
        <v>2016</v>
      </c>
    </row>
    <row r="9849" spans="1:8" x14ac:dyDescent="0.3">
      <c r="A9849" s="203">
        <v>42664</v>
      </c>
      <c r="B9849" s="204" t="s">
        <v>134</v>
      </c>
      <c r="C9849" s="204" t="s">
        <v>134</v>
      </c>
      <c r="D9849" s="204" t="s">
        <v>711</v>
      </c>
      <c r="E9849" s="204" t="s">
        <v>721</v>
      </c>
      <c r="F9849" s="205">
        <v>5376</v>
      </c>
      <c r="G9849" s="205">
        <v>5783</v>
      </c>
      <c r="H9849">
        <f t="shared" si="167"/>
        <v>2016</v>
      </c>
    </row>
    <row r="9850" spans="1:8" x14ac:dyDescent="0.3">
      <c r="A9850" s="203">
        <v>42664</v>
      </c>
      <c r="B9850" s="204" t="s">
        <v>509</v>
      </c>
      <c r="C9850" s="204" t="s">
        <v>713</v>
      </c>
      <c r="D9850" s="204" t="s">
        <v>96</v>
      </c>
      <c r="E9850" s="204" t="s">
        <v>721</v>
      </c>
      <c r="F9850" s="205">
        <v>3943.5000000000005</v>
      </c>
      <c r="G9850" s="205">
        <v>2525.6000000000004</v>
      </c>
      <c r="H9850">
        <f t="shared" si="167"/>
        <v>2016</v>
      </c>
    </row>
    <row r="9851" spans="1:8" x14ac:dyDescent="0.3">
      <c r="A9851" s="203">
        <v>42664</v>
      </c>
      <c r="B9851" s="204" t="s">
        <v>509</v>
      </c>
      <c r="C9851" s="204" t="s">
        <v>714</v>
      </c>
      <c r="D9851" s="204" t="s">
        <v>96</v>
      </c>
      <c r="E9851" s="204" t="s">
        <v>721</v>
      </c>
      <c r="F9851" s="205">
        <v>358</v>
      </c>
      <c r="G9851" s="205">
        <v>534</v>
      </c>
      <c r="H9851">
        <f t="shared" si="167"/>
        <v>2016</v>
      </c>
    </row>
    <row r="9852" spans="1:8" x14ac:dyDescent="0.3">
      <c r="A9852" s="203">
        <v>42664</v>
      </c>
      <c r="B9852" s="204" t="s">
        <v>509</v>
      </c>
      <c r="C9852" s="204" t="s">
        <v>715</v>
      </c>
      <c r="D9852" s="204" t="s">
        <v>96</v>
      </c>
      <c r="E9852" s="204" t="s">
        <v>721</v>
      </c>
      <c r="F9852" s="205">
        <v>0</v>
      </c>
      <c r="G9852" s="205">
        <v>2571</v>
      </c>
      <c r="H9852">
        <f t="shared" si="167"/>
        <v>2016</v>
      </c>
    </row>
    <row r="9853" spans="1:8" x14ac:dyDescent="0.3">
      <c r="A9853" s="203">
        <v>42664</v>
      </c>
      <c r="B9853" s="204" t="s">
        <v>716</v>
      </c>
      <c r="C9853" s="204" t="s">
        <v>716</v>
      </c>
      <c r="D9853" s="204" t="s">
        <v>96</v>
      </c>
      <c r="E9853" s="204" t="s">
        <v>721</v>
      </c>
      <c r="F9853" s="205">
        <v>1207</v>
      </c>
      <c r="G9853" s="205">
        <v>1608</v>
      </c>
      <c r="H9853">
        <f t="shared" si="167"/>
        <v>2016</v>
      </c>
    </row>
    <row r="9854" spans="1:8" x14ac:dyDescent="0.3">
      <c r="A9854" s="203">
        <v>42664</v>
      </c>
      <c r="B9854" s="204" t="s">
        <v>717</v>
      </c>
      <c r="C9854" s="204" t="s">
        <v>718</v>
      </c>
      <c r="D9854" s="204" t="s">
        <v>96</v>
      </c>
      <c r="E9854" s="204" t="s">
        <v>721</v>
      </c>
      <c r="F9854" s="205">
        <v>565</v>
      </c>
      <c r="G9854" s="205">
        <v>898</v>
      </c>
      <c r="H9854">
        <f t="shared" si="167"/>
        <v>2016</v>
      </c>
    </row>
    <row r="9855" spans="1:8" x14ac:dyDescent="0.3">
      <c r="A9855" s="203">
        <v>42664</v>
      </c>
      <c r="B9855" s="204" t="s">
        <v>717</v>
      </c>
      <c r="C9855" s="204" t="s">
        <v>719</v>
      </c>
      <c r="D9855" s="204" t="s">
        <v>96</v>
      </c>
      <c r="E9855" s="204" t="s">
        <v>721</v>
      </c>
      <c r="F9855" s="205">
        <v>145</v>
      </c>
      <c r="G9855" s="205">
        <v>815</v>
      </c>
      <c r="H9855">
        <f t="shared" si="167"/>
        <v>2016</v>
      </c>
    </row>
    <row r="9856" spans="1:8" x14ac:dyDescent="0.3">
      <c r="A9856" s="203">
        <v>42664</v>
      </c>
      <c r="B9856" s="204" t="s">
        <v>720</v>
      </c>
      <c r="C9856" s="204" t="s">
        <v>720</v>
      </c>
      <c r="D9856" s="204" t="s">
        <v>96</v>
      </c>
      <c r="E9856" s="204" t="s">
        <v>712</v>
      </c>
      <c r="F9856" s="205">
        <v>88</v>
      </c>
      <c r="G9856" s="205">
        <v>516</v>
      </c>
      <c r="H9856">
        <f t="shared" si="167"/>
        <v>2016</v>
      </c>
    </row>
    <row r="9857" spans="1:8" x14ac:dyDescent="0.3">
      <c r="A9857" s="203">
        <v>42664</v>
      </c>
      <c r="B9857" s="204" t="s">
        <v>720</v>
      </c>
      <c r="C9857" s="204" t="s">
        <v>720</v>
      </c>
      <c r="D9857" s="204" t="s">
        <v>96</v>
      </c>
      <c r="E9857" s="204" t="s">
        <v>721</v>
      </c>
      <c r="F9857" s="205">
        <v>74</v>
      </c>
      <c r="G9857" s="205">
        <v>608</v>
      </c>
      <c r="H9857">
        <f t="shared" si="167"/>
        <v>2016</v>
      </c>
    </row>
    <row r="9858" spans="1:8" x14ac:dyDescent="0.3">
      <c r="A9858" s="203">
        <v>42671</v>
      </c>
      <c r="B9858" s="204" t="s">
        <v>134</v>
      </c>
      <c r="C9858" s="204" t="s">
        <v>134</v>
      </c>
      <c r="D9858" s="204" t="s">
        <v>711</v>
      </c>
      <c r="E9858" s="204" t="s">
        <v>712</v>
      </c>
      <c r="F9858" s="205">
        <v>3888</v>
      </c>
      <c r="G9858" s="205">
        <v>8734</v>
      </c>
      <c r="H9858">
        <f t="shared" si="167"/>
        <v>2016</v>
      </c>
    </row>
    <row r="9859" spans="1:8" x14ac:dyDescent="0.3">
      <c r="A9859" s="203">
        <v>42671</v>
      </c>
      <c r="B9859" s="204" t="s">
        <v>509</v>
      </c>
      <c r="C9859" s="204" t="s">
        <v>713</v>
      </c>
      <c r="D9859" s="204" t="s">
        <v>96</v>
      </c>
      <c r="E9859" s="204" t="s">
        <v>712</v>
      </c>
      <c r="F9859" s="205">
        <v>2828.3</v>
      </c>
      <c r="G9859" s="205">
        <v>2534.8000000000002</v>
      </c>
      <c r="H9859">
        <f t="shared" ref="H9859:H9922" si="168">YEAR(A9859)</f>
        <v>2016</v>
      </c>
    </row>
    <row r="9860" spans="1:8" x14ac:dyDescent="0.3">
      <c r="A9860" s="203">
        <v>42671</v>
      </c>
      <c r="B9860" s="204" t="s">
        <v>509</v>
      </c>
      <c r="C9860" s="204" t="s">
        <v>714</v>
      </c>
      <c r="D9860" s="204" t="s">
        <v>96</v>
      </c>
      <c r="E9860" s="204" t="s">
        <v>712</v>
      </c>
      <c r="F9860" s="205">
        <v>265</v>
      </c>
      <c r="G9860" s="205">
        <v>544</v>
      </c>
      <c r="H9860">
        <f t="shared" si="168"/>
        <v>2016</v>
      </c>
    </row>
    <row r="9861" spans="1:8" x14ac:dyDescent="0.3">
      <c r="A9861" s="203">
        <v>42671</v>
      </c>
      <c r="B9861" s="204" t="s">
        <v>509</v>
      </c>
      <c r="C9861" s="204" t="s">
        <v>715</v>
      </c>
      <c r="D9861" s="204" t="s">
        <v>96</v>
      </c>
      <c r="E9861" s="204" t="s">
        <v>712</v>
      </c>
      <c r="F9861" s="205">
        <v>0</v>
      </c>
      <c r="G9861" s="205">
        <v>2756</v>
      </c>
      <c r="H9861">
        <f t="shared" si="168"/>
        <v>2016</v>
      </c>
    </row>
    <row r="9862" spans="1:8" x14ac:dyDescent="0.3">
      <c r="A9862" s="203">
        <v>42671</v>
      </c>
      <c r="B9862" s="204" t="s">
        <v>716</v>
      </c>
      <c r="C9862" s="204" t="s">
        <v>716</v>
      </c>
      <c r="D9862" s="204" t="s">
        <v>96</v>
      </c>
      <c r="E9862" s="204" t="s">
        <v>712</v>
      </c>
      <c r="F9862" s="205">
        <v>465</v>
      </c>
      <c r="G9862" s="205">
        <v>1559</v>
      </c>
      <c r="H9862">
        <f t="shared" si="168"/>
        <v>2016</v>
      </c>
    </row>
    <row r="9863" spans="1:8" x14ac:dyDescent="0.3">
      <c r="A9863" s="203">
        <v>42671</v>
      </c>
      <c r="B9863" s="204" t="s">
        <v>717</v>
      </c>
      <c r="C9863" s="204" t="s">
        <v>718</v>
      </c>
      <c r="D9863" s="204" t="s">
        <v>96</v>
      </c>
      <c r="E9863" s="204" t="s">
        <v>712</v>
      </c>
      <c r="F9863" s="205">
        <v>943</v>
      </c>
      <c r="G9863" s="205">
        <v>1800</v>
      </c>
      <c r="H9863">
        <f t="shared" si="168"/>
        <v>2016</v>
      </c>
    </row>
    <row r="9864" spans="1:8" x14ac:dyDescent="0.3">
      <c r="A9864" s="203">
        <v>42671</v>
      </c>
      <c r="B9864" s="204" t="s">
        <v>717</v>
      </c>
      <c r="C9864" s="204" t="s">
        <v>719</v>
      </c>
      <c r="D9864" s="204" t="s">
        <v>96</v>
      </c>
      <c r="E9864" s="204" t="s">
        <v>712</v>
      </c>
      <c r="F9864" s="205">
        <v>259</v>
      </c>
      <c r="G9864" s="205">
        <v>901</v>
      </c>
      <c r="H9864">
        <f t="shared" si="168"/>
        <v>2016</v>
      </c>
    </row>
    <row r="9865" spans="1:8" x14ac:dyDescent="0.3">
      <c r="A9865" s="203">
        <v>42671</v>
      </c>
      <c r="B9865" s="204" t="s">
        <v>134</v>
      </c>
      <c r="C9865" s="204" t="s">
        <v>134</v>
      </c>
      <c r="D9865" s="204" t="s">
        <v>711</v>
      </c>
      <c r="E9865" s="204" t="s">
        <v>721</v>
      </c>
      <c r="F9865" s="205">
        <v>5543</v>
      </c>
      <c r="G9865" s="205">
        <v>8027</v>
      </c>
      <c r="H9865">
        <f t="shared" si="168"/>
        <v>2016</v>
      </c>
    </row>
    <row r="9866" spans="1:8" x14ac:dyDescent="0.3">
      <c r="A9866" s="203">
        <v>42671</v>
      </c>
      <c r="B9866" s="204" t="s">
        <v>509</v>
      </c>
      <c r="C9866" s="204" t="s">
        <v>713</v>
      </c>
      <c r="D9866" s="204" t="s">
        <v>96</v>
      </c>
      <c r="E9866" s="204" t="s">
        <v>721</v>
      </c>
      <c r="F9866" s="205">
        <v>4000.7000000000003</v>
      </c>
      <c r="G9866" s="205">
        <v>2710.4</v>
      </c>
      <c r="H9866">
        <f t="shared" si="168"/>
        <v>2016</v>
      </c>
    </row>
    <row r="9867" spans="1:8" x14ac:dyDescent="0.3">
      <c r="A9867" s="203">
        <v>42671</v>
      </c>
      <c r="B9867" s="204" t="s">
        <v>509</v>
      </c>
      <c r="C9867" s="204" t="s">
        <v>714</v>
      </c>
      <c r="D9867" s="204" t="s">
        <v>96</v>
      </c>
      <c r="E9867" s="204" t="s">
        <v>721</v>
      </c>
      <c r="F9867" s="205">
        <v>454</v>
      </c>
      <c r="G9867" s="205">
        <v>695</v>
      </c>
      <c r="H9867">
        <f t="shared" si="168"/>
        <v>2016</v>
      </c>
    </row>
    <row r="9868" spans="1:8" x14ac:dyDescent="0.3">
      <c r="A9868" s="203">
        <v>42671</v>
      </c>
      <c r="B9868" s="204" t="s">
        <v>509</v>
      </c>
      <c r="C9868" s="204" t="s">
        <v>715</v>
      </c>
      <c r="D9868" s="204" t="s">
        <v>96</v>
      </c>
      <c r="E9868" s="204" t="s">
        <v>721</v>
      </c>
      <c r="F9868" s="205">
        <v>0</v>
      </c>
      <c r="G9868" s="205">
        <v>2553</v>
      </c>
      <c r="H9868">
        <f t="shared" si="168"/>
        <v>2016</v>
      </c>
    </row>
    <row r="9869" spans="1:8" x14ac:dyDescent="0.3">
      <c r="A9869" s="203">
        <v>42671</v>
      </c>
      <c r="B9869" s="204" t="s">
        <v>716</v>
      </c>
      <c r="C9869" s="204" t="s">
        <v>716</v>
      </c>
      <c r="D9869" s="204" t="s">
        <v>96</v>
      </c>
      <c r="E9869" s="204" t="s">
        <v>721</v>
      </c>
      <c r="F9869" s="205">
        <v>1157</v>
      </c>
      <c r="G9869" s="205">
        <v>1283</v>
      </c>
      <c r="H9869">
        <f t="shared" si="168"/>
        <v>2016</v>
      </c>
    </row>
    <row r="9870" spans="1:8" x14ac:dyDescent="0.3">
      <c r="A9870" s="203">
        <v>42671</v>
      </c>
      <c r="B9870" s="204" t="s">
        <v>717</v>
      </c>
      <c r="C9870" s="204" t="s">
        <v>718</v>
      </c>
      <c r="D9870" s="204" t="s">
        <v>96</v>
      </c>
      <c r="E9870" s="204" t="s">
        <v>721</v>
      </c>
      <c r="F9870" s="205">
        <v>470</v>
      </c>
      <c r="G9870" s="205">
        <v>750</v>
      </c>
      <c r="H9870">
        <f t="shared" si="168"/>
        <v>2016</v>
      </c>
    </row>
    <row r="9871" spans="1:8" x14ac:dyDescent="0.3">
      <c r="A9871" s="203">
        <v>42671</v>
      </c>
      <c r="B9871" s="204" t="s">
        <v>717</v>
      </c>
      <c r="C9871" s="204" t="s">
        <v>719</v>
      </c>
      <c r="D9871" s="204" t="s">
        <v>96</v>
      </c>
      <c r="E9871" s="204" t="s">
        <v>721</v>
      </c>
      <c r="F9871" s="205">
        <v>330</v>
      </c>
      <c r="G9871" s="205">
        <v>853</v>
      </c>
      <c r="H9871">
        <f t="shared" si="168"/>
        <v>2016</v>
      </c>
    </row>
    <row r="9872" spans="1:8" x14ac:dyDescent="0.3">
      <c r="A9872" s="203">
        <v>42671</v>
      </c>
      <c r="B9872" s="204" t="s">
        <v>720</v>
      </c>
      <c r="C9872" s="204" t="s">
        <v>720</v>
      </c>
      <c r="D9872" s="204" t="s">
        <v>96</v>
      </c>
      <c r="E9872" s="204" t="s">
        <v>712</v>
      </c>
      <c r="F9872" s="205">
        <v>52</v>
      </c>
      <c r="G9872" s="205">
        <v>470</v>
      </c>
      <c r="H9872">
        <f t="shared" si="168"/>
        <v>2016</v>
      </c>
    </row>
    <row r="9873" spans="1:8" x14ac:dyDescent="0.3">
      <c r="A9873" s="203">
        <v>42671</v>
      </c>
      <c r="B9873" s="204" t="s">
        <v>720</v>
      </c>
      <c r="C9873" s="204" t="s">
        <v>720</v>
      </c>
      <c r="D9873" s="204" t="s">
        <v>96</v>
      </c>
      <c r="E9873" s="204" t="s">
        <v>721</v>
      </c>
      <c r="F9873" s="205">
        <v>-31</v>
      </c>
      <c r="G9873" s="205">
        <v>585</v>
      </c>
      <c r="H9873">
        <f t="shared" si="168"/>
        <v>2016</v>
      </c>
    </row>
    <row r="9874" spans="1:8" x14ac:dyDescent="0.3">
      <c r="A9874" s="203">
        <v>42678</v>
      </c>
      <c r="B9874" s="204" t="s">
        <v>134</v>
      </c>
      <c r="C9874" s="204" t="s">
        <v>134</v>
      </c>
      <c r="D9874" s="204" t="s">
        <v>711</v>
      </c>
      <c r="E9874" s="204" t="s">
        <v>712</v>
      </c>
      <c r="F9874" s="205">
        <v>4021</v>
      </c>
      <c r="G9874" s="205">
        <v>7967</v>
      </c>
      <c r="H9874">
        <f t="shared" si="168"/>
        <v>2016</v>
      </c>
    </row>
    <row r="9875" spans="1:8" x14ac:dyDescent="0.3">
      <c r="A9875" s="203">
        <v>42678</v>
      </c>
      <c r="B9875" s="204" t="s">
        <v>509</v>
      </c>
      <c r="C9875" s="204" t="s">
        <v>713</v>
      </c>
      <c r="D9875" s="204" t="s">
        <v>96</v>
      </c>
      <c r="E9875" s="204" t="s">
        <v>712</v>
      </c>
      <c r="F9875" s="205">
        <v>2696.1000000000004</v>
      </c>
      <c r="G9875" s="205">
        <v>2723</v>
      </c>
      <c r="H9875">
        <f t="shared" si="168"/>
        <v>2016</v>
      </c>
    </row>
    <row r="9876" spans="1:8" x14ac:dyDescent="0.3">
      <c r="A9876" s="203">
        <v>42678</v>
      </c>
      <c r="B9876" s="204" t="s">
        <v>509</v>
      </c>
      <c r="C9876" s="204" t="s">
        <v>714</v>
      </c>
      <c r="D9876" s="204" t="s">
        <v>96</v>
      </c>
      <c r="E9876" s="204" t="s">
        <v>712</v>
      </c>
      <c r="F9876" s="205">
        <v>401</v>
      </c>
      <c r="G9876" s="205">
        <v>648</v>
      </c>
      <c r="H9876">
        <f t="shared" si="168"/>
        <v>2016</v>
      </c>
    </row>
    <row r="9877" spans="1:8" x14ac:dyDescent="0.3">
      <c r="A9877" s="203">
        <v>42678</v>
      </c>
      <c r="B9877" s="204" t="s">
        <v>509</v>
      </c>
      <c r="C9877" s="204" t="s">
        <v>715</v>
      </c>
      <c r="D9877" s="204" t="s">
        <v>96</v>
      </c>
      <c r="E9877" s="204" t="s">
        <v>712</v>
      </c>
      <c r="F9877" s="205">
        <v>0</v>
      </c>
      <c r="G9877" s="205">
        <v>2956</v>
      </c>
      <c r="H9877">
        <f t="shared" si="168"/>
        <v>2016</v>
      </c>
    </row>
    <row r="9878" spans="1:8" x14ac:dyDescent="0.3">
      <c r="A9878" s="203">
        <v>42678</v>
      </c>
      <c r="B9878" s="204" t="s">
        <v>716</v>
      </c>
      <c r="C9878" s="204" t="s">
        <v>716</v>
      </c>
      <c r="D9878" s="204" t="s">
        <v>96</v>
      </c>
      <c r="E9878" s="204" t="s">
        <v>712</v>
      </c>
      <c r="F9878" s="205">
        <v>401</v>
      </c>
      <c r="G9878" s="205">
        <v>1215</v>
      </c>
      <c r="H9878">
        <f t="shared" si="168"/>
        <v>2016</v>
      </c>
    </row>
    <row r="9879" spans="1:8" x14ac:dyDescent="0.3">
      <c r="A9879" s="203">
        <v>42678</v>
      </c>
      <c r="B9879" s="204" t="s">
        <v>717</v>
      </c>
      <c r="C9879" s="204" t="s">
        <v>718</v>
      </c>
      <c r="D9879" s="204" t="s">
        <v>96</v>
      </c>
      <c r="E9879" s="204" t="s">
        <v>712</v>
      </c>
      <c r="F9879" s="205">
        <v>975</v>
      </c>
      <c r="G9879" s="205">
        <v>1717</v>
      </c>
      <c r="H9879">
        <f t="shared" si="168"/>
        <v>2016</v>
      </c>
    </row>
    <row r="9880" spans="1:8" x14ac:dyDescent="0.3">
      <c r="A9880" s="203">
        <v>42678</v>
      </c>
      <c r="B9880" s="204" t="s">
        <v>717</v>
      </c>
      <c r="C9880" s="204" t="s">
        <v>719</v>
      </c>
      <c r="D9880" s="204" t="s">
        <v>96</v>
      </c>
      <c r="E9880" s="204" t="s">
        <v>712</v>
      </c>
      <c r="F9880" s="205">
        <v>102</v>
      </c>
      <c r="G9880" s="205">
        <v>648</v>
      </c>
      <c r="H9880">
        <f t="shared" si="168"/>
        <v>2016</v>
      </c>
    </row>
    <row r="9881" spans="1:8" x14ac:dyDescent="0.3">
      <c r="A9881" s="203">
        <v>42678</v>
      </c>
      <c r="B9881" s="204" t="s">
        <v>134</v>
      </c>
      <c r="C9881" s="204" t="s">
        <v>134</v>
      </c>
      <c r="D9881" s="204" t="s">
        <v>711</v>
      </c>
      <c r="E9881" s="204" t="s">
        <v>721</v>
      </c>
      <c r="F9881" s="205">
        <v>5808</v>
      </c>
      <c r="G9881" s="205">
        <v>7685</v>
      </c>
      <c r="H9881">
        <f t="shared" si="168"/>
        <v>2016</v>
      </c>
    </row>
    <row r="9882" spans="1:8" x14ac:dyDescent="0.3">
      <c r="A9882" s="203">
        <v>42678</v>
      </c>
      <c r="B9882" s="204" t="s">
        <v>509</v>
      </c>
      <c r="C9882" s="204" t="s">
        <v>713</v>
      </c>
      <c r="D9882" s="204" t="s">
        <v>96</v>
      </c>
      <c r="E9882" s="204" t="s">
        <v>721</v>
      </c>
      <c r="F9882" s="205">
        <v>3775.2000000000003</v>
      </c>
      <c r="G9882" s="205">
        <v>2695</v>
      </c>
      <c r="H9882">
        <f t="shared" si="168"/>
        <v>2016</v>
      </c>
    </row>
    <row r="9883" spans="1:8" x14ac:dyDescent="0.3">
      <c r="A9883" s="203">
        <v>42678</v>
      </c>
      <c r="B9883" s="204" t="s">
        <v>509</v>
      </c>
      <c r="C9883" s="204" t="s">
        <v>714</v>
      </c>
      <c r="D9883" s="204" t="s">
        <v>96</v>
      </c>
      <c r="E9883" s="204" t="s">
        <v>721</v>
      </c>
      <c r="F9883" s="205">
        <v>529</v>
      </c>
      <c r="G9883" s="205">
        <v>751</v>
      </c>
      <c r="H9883">
        <f t="shared" si="168"/>
        <v>2016</v>
      </c>
    </row>
    <row r="9884" spans="1:8" x14ac:dyDescent="0.3">
      <c r="A9884" s="203">
        <v>42678</v>
      </c>
      <c r="B9884" s="204" t="s">
        <v>509</v>
      </c>
      <c r="C9884" s="204" t="s">
        <v>715</v>
      </c>
      <c r="D9884" s="204" t="s">
        <v>96</v>
      </c>
      <c r="E9884" s="204" t="s">
        <v>721</v>
      </c>
      <c r="F9884" s="205">
        <v>0</v>
      </c>
      <c r="G9884" s="205">
        <v>2790</v>
      </c>
      <c r="H9884">
        <f t="shared" si="168"/>
        <v>2016</v>
      </c>
    </row>
    <row r="9885" spans="1:8" x14ac:dyDescent="0.3">
      <c r="A9885" s="203">
        <v>42678</v>
      </c>
      <c r="B9885" s="204" t="s">
        <v>716</v>
      </c>
      <c r="C9885" s="204" t="s">
        <v>716</v>
      </c>
      <c r="D9885" s="204" t="s">
        <v>96</v>
      </c>
      <c r="E9885" s="204" t="s">
        <v>721</v>
      </c>
      <c r="F9885" s="205">
        <v>1229</v>
      </c>
      <c r="G9885" s="205">
        <v>1303</v>
      </c>
      <c r="H9885">
        <f t="shared" si="168"/>
        <v>2016</v>
      </c>
    </row>
    <row r="9886" spans="1:8" x14ac:dyDescent="0.3">
      <c r="A9886" s="203">
        <v>42678</v>
      </c>
      <c r="B9886" s="204" t="s">
        <v>717</v>
      </c>
      <c r="C9886" s="204" t="s">
        <v>718</v>
      </c>
      <c r="D9886" s="204" t="s">
        <v>96</v>
      </c>
      <c r="E9886" s="204" t="s">
        <v>721</v>
      </c>
      <c r="F9886" s="205">
        <v>822</v>
      </c>
      <c r="G9886" s="205">
        <v>815</v>
      </c>
      <c r="H9886">
        <f t="shared" si="168"/>
        <v>2016</v>
      </c>
    </row>
    <row r="9887" spans="1:8" x14ac:dyDescent="0.3">
      <c r="A9887" s="203">
        <v>42678</v>
      </c>
      <c r="B9887" s="204" t="s">
        <v>717</v>
      </c>
      <c r="C9887" s="204" t="s">
        <v>719</v>
      </c>
      <c r="D9887" s="204" t="s">
        <v>96</v>
      </c>
      <c r="E9887" s="204" t="s">
        <v>721</v>
      </c>
      <c r="F9887" s="205">
        <v>240</v>
      </c>
      <c r="G9887" s="205">
        <v>801</v>
      </c>
      <c r="H9887">
        <f t="shared" si="168"/>
        <v>2016</v>
      </c>
    </row>
    <row r="9888" spans="1:8" x14ac:dyDescent="0.3">
      <c r="A9888" s="203">
        <v>42678</v>
      </c>
      <c r="B9888" s="204" t="s">
        <v>720</v>
      </c>
      <c r="C9888" s="204" t="s">
        <v>720</v>
      </c>
      <c r="D9888" s="204" t="s">
        <v>96</v>
      </c>
      <c r="E9888" s="204" t="s">
        <v>712</v>
      </c>
      <c r="F9888" s="205">
        <v>67</v>
      </c>
      <c r="G9888" s="205">
        <v>473</v>
      </c>
      <c r="H9888">
        <f t="shared" si="168"/>
        <v>2016</v>
      </c>
    </row>
    <row r="9889" spans="1:8" x14ac:dyDescent="0.3">
      <c r="A9889" s="203">
        <v>42678</v>
      </c>
      <c r="B9889" s="204" t="s">
        <v>720</v>
      </c>
      <c r="C9889" s="204" t="s">
        <v>720</v>
      </c>
      <c r="D9889" s="204" t="s">
        <v>96</v>
      </c>
      <c r="E9889" s="204" t="s">
        <v>721</v>
      </c>
      <c r="F9889" s="205">
        <v>15</v>
      </c>
      <c r="G9889" s="205">
        <v>537</v>
      </c>
      <c r="H9889">
        <f t="shared" si="168"/>
        <v>2016</v>
      </c>
    </row>
    <row r="9890" spans="1:8" x14ac:dyDescent="0.3">
      <c r="A9890" s="203">
        <v>42685</v>
      </c>
      <c r="B9890" s="204" t="s">
        <v>134</v>
      </c>
      <c r="C9890" s="204" t="s">
        <v>134</v>
      </c>
      <c r="D9890" s="204" t="s">
        <v>711</v>
      </c>
      <c r="E9890" s="204" t="s">
        <v>712</v>
      </c>
      <c r="F9890" s="205">
        <v>3740</v>
      </c>
      <c r="G9890" s="205">
        <v>8575</v>
      </c>
      <c r="H9890">
        <f t="shared" si="168"/>
        <v>2016</v>
      </c>
    </row>
    <row r="9891" spans="1:8" x14ac:dyDescent="0.3">
      <c r="A9891" s="203">
        <v>42685</v>
      </c>
      <c r="B9891" s="204" t="s">
        <v>509</v>
      </c>
      <c r="C9891" s="204" t="s">
        <v>713</v>
      </c>
      <c r="D9891" s="204" t="s">
        <v>96</v>
      </c>
      <c r="E9891" s="204" t="s">
        <v>712</v>
      </c>
      <c r="F9891" s="205">
        <v>3236.3</v>
      </c>
      <c r="G9891" s="205">
        <v>3061.8</v>
      </c>
      <c r="H9891">
        <f t="shared" si="168"/>
        <v>2016</v>
      </c>
    </row>
    <row r="9892" spans="1:8" x14ac:dyDescent="0.3">
      <c r="A9892" s="203">
        <v>42685</v>
      </c>
      <c r="B9892" s="204" t="s">
        <v>509</v>
      </c>
      <c r="C9892" s="204" t="s">
        <v>714</v>
      </c>
      <c r="D9892" s="204" t="s">
        <v>96</v>
      </c>
      <c r="E9892" s="204" t="s">
        <v>712</v>
      </c>
      <c r="F9892" s="205">
        <v>106</v>
      </c>
      <c r="G9892" s="205">
        <v>597</v>
      </c>
      <c r="H9892">
        <f t="shared" si="168"/>
        <v>2016</v>
      </c>
    </row>
    <row r="9893" spans="1:8" x14ac:dyDescent="0.3">
      <c r="A9893" s="203">
        <v>42685</v>
      </c>
      <c r="B9893" s="204" t="s">
        <v>509</v>
      </c>
      <c r="C9893" s="204" t="s">
        <v>715</v>
      </c>
      <c r="D9893" s="204" t="s">
        <v>96</v>
      </c>
      <c r="E9893" s="204" t="s">
        <v>712</v>
      </c>
      <c r="F9893" s="205">
        <v>0</v>
      </c>
      <c r="G9893" s="205">
        <v>2810</v>
      </c>
      <c r="H9893">
        <f t="shared" si="168"/>
        <v>2016</v>
      </c>
    </row>
    <row r="9894" spans="1:8" x14ac:dyDescent="0.3">
      <c r="A9894" s="203">
        <v>42685</v>
      </c>
      <c r="B9894" s="204" t="s">
        <v>716</v>
      </c>
      <c r="C9894" s="204" t="s">
        <v>716</v>
      </c>
      <c r="D9894" s="204" t="s">
        <v>96</v>
      </c>
      <c r="E9894" s="204" t="s">
        <v>712</v>
      </c>
      <c r="F9894" s="205">
        <v>381</v>
      </c>
      <c r="G9894" s="205">
        <v>1207</v>
      </c>
      <c r="H9894">
        <f t="shared" si="168"/>
        <v>2016</v>
      </c>
    </row>
    <row r="9895" spans="1:8" x14ac:dyDescent="0.3">
      <c r="A9895" s="203">
        <v>42685</v>
      </c>
      <c r="B9895" s="204" t="s">
        <v>717</v>
      </c>
      <c r="C9895" s="204" t="s">
        <v>718</v>
      </c>
      <c r="D9895" s="204" t="s">
        <v>96</v>
      </c>
      <c r="E9895" s="204" t="s">
        <v>712</v>
      </c>
      <c r="F9895" s="205">
        <v>943</v>
      </c>
      <c r="G9895" s="205">
        <v>1493</v>
      </c>
      <c r="H9895">
        <f t="shared" si="168"/>
        <v>2016</v>
      </c>
    </row>
    <row r="9896" spans="1:8" x14ac:dyDescent="0.3">
      <c r="A9896" s="203">
        <v>42685</v>
      </c>
      <c r="B9896" s="204" t="s">
        <v>717</v>
      </c>
      <c r="C9896" s="204" t="s">
        <v>719</v>
      </c>
      <c r="D9896" s="204" t="s">
        <v>96</v>
      </c>
      <c r="E9896" s="204" t="s">
        <v>712</v>
      </c>
      <c r="F9896" s="205">
        <v>160</v>
      </c>
      <c r="G9896" s="205">
        <v>695</v>
      </c>
      <c r="H9896">
        <f t="shared" si="168"/>
        <v>2016</v>
      </c>
    </row>
    <row r="9897" spans="1:8" x14ac:dyDescent="0.3">
      <c r="A9897" s="203">
        <v>42685</v>
      </c>
      <c r="B9897" s="204" t="s">
        <v>134</v>
      </c>
      <c r="C9897" s="204" t="s">
        <v>134</v>
      </c>
      <c r="D9897" s="204" t="s">
        <v>711</v>
      </c>
      <c r="E9897" s="204" t="s">
        <v>721</v>
      </c>
      <c r="F9897" s="205">
        <v>6443</v>
      </c>
      <c r="G9897" s="205">
        <v>7880</v>
      </c>
      <c r="H9897">
        <f t="shared" si="168"/>
        <v>2016</v>
      </c>
    </row>
    <row r="9898" spans="1:8" x14ac:dyDescent="0.3">
      <c r="A9898" s="203">
        <v>42685</v>
      </c>
      <c r="B9898" s="204" t="s">
        <v>509</v>
      </c>
      <c r="C9898" s="204" t="s">
        <v>713</v>
      </c>
      <c r="D9898" s="204" t="s">
        <v>96</v>
      </c>
      <c r="E9898" s="204" t="s">
        <v>721</v>
      </c>
      <c r="F9898" s="205">
        <v>4541.9000000000005</v>
      </c>
      <c r="G9898" s="205">
        <v>2876.5000000000005</v>
      </c>
      <c r="H9898">
        <f t="shared" si="168"/>
        <v>2016</v>
      </c>
    </row>
    <row r="9899" spans="1:8" x14ac:dyDescent="0.3">
      <c r="A9899" s="203">
        <v>42685</v>
      </c>
      <c r="B9899" s="204" t="s">
        <v>509</v>
      </c>
      <c r="C9899" s="204" t="s">
        <v>714</v>
      </c>
      <c r="D9899" s="204" t="s">
        <v>96</v>
      </c>
      <c r="E9899" s="204" t="s">
        <v>721</v>
      </c>
      <c r="F9899" s="205">
        <v>192</v>
      </c>
      <c r="G9899" s="205">
        <v>496</v>
      </c>
      <c r="H9899">
        <f t="shared" si="168"/>
        <v>2016</v>
      </c>
    </row>
    <row r="9900" spans="1:8" x14ac:dyDescent="0.3">
      <c r="A9900" s="203">
        <v>42685</v>
      </c>
      <c r="B9900" s="204" t="s">
        <v>509</v>
      </c>
      <c r="C9900" s="204" t="s">
        <v>715</v>
      </c>
      <c r="D9900" s="204" t="s">
        <v>96</v>
      </c>
      <c r="E9900" s="204" t="s">
        <v>721</v>
      </c>
      <c r="F9900" s="205">
        <v>0</v>
      </c>
      <c r="G9900" s="205">
        <v>2640</v>
      </c>
      <c r="H9900">
        <f t="shared" si="168"/>
        <v>2016</v>
      </c>
    </row>
    <row r="9901" spans="1:8" x14ac:dyDescent="0.3">
      <c r="A9901" s="203">
        <v>42685</v>
      </c>
      <c r="B9901" s="204" t="s">
        <v>716</v>
      </c>
      <c r="C9901" s="204" t="s">
        <v>716</v>
      </c>
      <c r="D9901" s="204" t="s">
        <v>96</v>
      </c>
      <c r="E9901" s="204" t="s">
        <v>721</v>
      </c>
      <c r="F9901" s="205">
        <v>1315</v>
      </c>
      <c r="G9901" s="205">
        <v>1568</v>
      </c>
      <c r="H9901">
        <f t="shared" si="168"/>
        <v>2016</v>
      </c>
    </row>
    <row r="9902" spans="1:8" x14ac:dyDescent="0.3">
      <c r="A9902" s="203">
        <v>42685</v>
      </c>
      <c r="B9902" s="204" t="s">
        <v>717</v>
      </c>
      <c r="C9902" s="204" t="s">
        <v>718</v>
      </c>
      <c r="D9902" s="204" t="s">
        <v>96</v>
      </c>
      <c r="E9902" s="204" t="s">
        <v>721</v>
      </c>
      <c r="F9902" s="205">
        <v>925</v>
      </c>
      <c r="G9902" s="205">
        <v>778</v>
      </c>
      <c r="H9902">
        <f t="shared" si="168"/>
        <v>2016</v>
      </c>
    </row>
    <row r="9903" spans="1:8" x14ac:dyDescent="0.3">
      <c r="A9903" s="203">
        <v>42685</v>
      </c>
      <c r="B9903" s="204" t="s">
        <v>717</v>
      </c>
      <c r="C9903" s="204" t="s">
        <v>719</v>
      </c>
      <c r="D9903" s="204" t="s">
        <v>96</v>
      </c>
      <c r="E9903" s="204" t="s">
        <v>721</v>
      </c>
      <c r="F9903" s="205">
        <v>253</v>
      </c>
      <c r="G9903" s="205">
        <v>933</v>
      </c>
      <c r="H9903">
        <f t="shared" si="168"/>
        <v>2016</v>
      </c>
    </row>
    <row r="9904" spans="1:8" x14ac:dyDescent="0.3">
      <c r="A9904" s="203">
        <v>42685</v>
      </c>
      <c r="B9904" s="204" t="s">
        <v>720</v>
      </c>
      <c r="C9904" s="204" t="s">
        <v>720</v>
      </c>
      <c r="D9904" s="204" t="s">
        <v>96</v>
      </c>
      <c r="E9904" s="204" t="s">
        <v>712</v>
      </c>
      <c r="F9904" s="205">
        <v>138</v>
      </c>
      <c r="G9904" s="205">
        <v>629</v>
      </c>
      <c r="H9904">
        <f t="shared" si="168"/>
        <v>2016</v>
      </c>
    </row>
    <row r="9905" spans="1:8" x14ac:dyDescent="0.3">
      <c r="A9905" s="203">
        <v>42685</v>
      </c>
      <c r="B9905" s="204" t="s">
        <v>720</v>
      </c>
      <c r="C9905" s="204" t="s">
        <v>720</v>
      </c>
      <c r="D9905" s="204" t="s">
        <v>96</v>
      </c>
      <c r="E9905" s="204" t="s">
        <v>721</v>
      </c>
      <c r="F9905" s="205">
        <v>82</v>
      </c>
      <c r="G9905" s="205">
        <v>451</v>
      </c>
      <c r="H9905">
        <f t="shared" si="168"/>
        <v>2016</v>
      </c>
    </row>
    <row r="9906" spans="1:8" x14ac:dyDescent="0.3">
      <c r="A9906" s="203">
        <v>42692</v>
      </c>
      <c r="B9906" s="204" t="s">
        <v>134</v>
      </c>
      <c r="C9906" s="204" t="s">
        <v>134</v>
      </c>
      <c r="D9906" s="204" t="s">
        <v>711</v>
      </c>
      <c r="E9906" s="204" t="s">
        <v>712</v>
      </c>
      <c r="F9906" s="205">
        <v>3753</v>
      </c>
      <c r="G9906" s="205">
        <v>7847</v>
      </c>
      <c r="H9906">
        <f t="shared" si="168"/>
        <v>2016</v>
      </c>
    </row>
    <row r="9907" spans="1:8" x14ac:dyDescent="0.3">
      <c r="A9907" s="203">
        <v>42692</v>
      </c>
      <c r="B9907" s="204" t="s">
        <v>509</v>
      </c>
      <c r="C9907" s="204" t="s">
        <v>713</v>
      </c>
      <c r="D9907" s="204" t="s">
        <v>96</v>
      </c>
      <c r="E9907" s="204" t="s">
        <v>712</v>
      </c>
      <c r="F9907" s="205">
        <v>3004.7000000000003</v>
      </c>
      <c r="G9907" s="205">
        <v>2751.8</v>
      </c>
      <c r="H9907">
        <f t="shared" si="168"/>
        <v>2016</v>
      </c>
    </row>
    <row r="9908" spans="1:8" x14ac:dyDescent="0.3">
      <c r="A9908" s="203">
        <v>42692</v>
      </c>
      <c r="B9908" s="204" t="s">
        <v>509</v>
      </c>
      <c r="C9908" s="204" t="s">
        <v>714</v>
      </c>
      <c r="D9908" s="204" t="s">
        <v>96</v>
      </c>
      <c r="E9908" s="204" t="s">
        <v>712</v>
      </c>
      <c r="F9908" s="205">
        <v>364</v>
      </c>
      <c r="G9908" s="205">
        <v>752</v>
      </c>
      <c r="H9908">
        <f t="shared" si="168"/>
        <v>2016</v>
      </c>
    </row>
    <row r="9909" spans="1:8" x14ac:dyDescent="0.3">
      <c r="A9909" s="203">
        <v>42692</v>
      </c>
      <c r="B9909" s="204" t="s">
        <v>509</v>
      </c>
      <c r="C9909" s="204" t="s">
        <v>715</v>
      </c>
      <c r="D9909" s="204" t="s">
        <v>96</v>
      </c>
      <c r="E9909" s="204" t="s">
        <v>712</v>
      </c>
      <c r="F9909" s="205">
        <v>0</v>
      </c>
      <c r="G9909" s="205">
        <v>3012</v>
      </c>
      <c r="H9909">
        <f t="shared" si="168"/>
        <v>2016</v>
      </c>
    </row>
    <row r="9910" spans="1:8" x14ac:dyDescent="0.3">
      <c r="A9910" s="203">
        <v>42692</v>
      </c>
      <c r="B9910" s="204" t="s">
        <v>716</v>
      </c>
      <c r="C9910" s="204" t="s">
        <v>716</v>
      </c>
      <c r="D9910" s="204" t="s">
        <v>96</v>
      </c>
      <c r="E9910" s="204" t="s">
        <v>712</v>
      </c>
      <c r="F9910" s="205">
        <v>390</v>
      </c>
      <c r="G9910" s="205">
        <v>1078</v>
      </c>
      <c r="H9910">
        <f t="shared" si="168"/>
        <v>2016</v>
      </c>
    </row>
    <row r="9911" spans="1:8" x14ac:dyDescent="0.3">
      <c r="A9911" s="203">
        <v>42692</v>
      </c>
      <c r="B9911" s="204" t="s">
        <v>717</v>
      </c>
      <c r="C9911" s="204" t="s">
        <v>718</v>
      </c>
      <c r="D9911" s="204" t="s">
        <v>96</v>
      </c>
      <c r="E9911" s="204" t="s">
        <v>712</v>
      </c>
      <c r="F9911" s="205">
        <v>1020</v>
      </c>
      <c r="G9911" s="205">
        <v>1726</v>
      </c>
      <c r="H9911">
        <f t="shared" si="168"/>
        <v>2016</v>
      </c>
    </row>
    <row r="9912" spans="1:8" x14ac:dyDescent="0.3">
      <c r="A9912" s="203">
        <v>42692</v>
      </c>
      <c r="B9912" s="204" t="s">
        <v>717</v>
      </c>
      <c r="C9912" s="204" t="s">
        <v>719</v>
      </c>
      <c r="D9912" s="204" t="s">
        <v>96</v>
      </c>
      <c r="E9912" s="204" t="s">
        <v>712</v>
      </c>
      <c r="F9912" s="205">
        <v>125</v>
      </c>
      <c r="G9912" s="205">
        <v>710</v>
      </c>
      <c r="H9912">
        <f t="shared" si="168"/>
        <v>2016</v>
      </c>
    </row>
    <row r="9913" spans="1:8" x14ac:dyDescent="0.3">
      <c r="A9913" s="203">
        <v>42692</v>
      </c>
      <c r="B9913" s="204" t="s">
        <v>134</v>
      </c>
      <c r="C9913" s="204" t="s">
        <v>134</v>
      </c>
      <c r="D9913" s="204" t="s">
        <v>711</v>
      </c>
      <c r="E9913" s="204" t="s">
        <v>721</v>
      </c>
      <c r="F9913" s="205">
        <v>6620</v>
      </c>
      <c r="G9913" s="205">
        <v>6851</v>
      </c>
      <c r="H9913">
        <f t="shared" si="168"/>
        <v>2016</v>
      </c>
    </row>
    <row r="9914" spans="1:8" x14ac:dyDescent="0.3">
      <c r="A9914" s="203">
        <v>42692</v>
      </c>
      <c r="B9914" s="204" t="s">
        <v>509</v>
      </c>
      <c r="C9914" s="204" t="s">
        <v>713</v>
      </c>
      <c r="D9914" s="204" t="s">
        <v>96</v>
      </c>
      <c r="E9914" s="204" t="s">
        <v>721</v>
      </c>
      <c r="F9914" s="205">
        <v>3730.1000000000004</v>
      </c>
      <c r="G9914" s="205">
        <v>2644.4</v>
      </c>
      <c r="H9914">
        <f t="shared" si="168"/>
        <v>2016</v>
      </c>
    </row>
    <row r="9915" spans="1:8" x14ac:dyDescent="0.3">
      <c r="A9915" s="203">
        <v>42692</v>
      </c>
      <c r="B9915" s="204" t="s">
        <v>509</v>
      </c>
      <c r="C9915" s="204" t="s">
        <v>714</v>
      </c>
      <c r="D9915" s="204" t="s">
        <v>96</v>
      </c>
      <c r="E9915" s="204" t="s">
        <v>721</v>
      </c>
      <c r="F9915" s="205">
        <v>631</v>
      </c>
      <c r="G9915" s="205">
        <v>745</v>
      </c>
      <c r="H9915">
        <f t="shared" si="168"/>
        <v>2016</v>
      </c>
    </row>
    <row r="9916" spans="1:8" x14ac:dyDescent="0.3">
      <c r="A9916" s="203">
        <v>42692</v>
      </c>
      <c r="B9916" s="204" t="s">
        <v>509</v>
      </c>
      <c r="C9916" s="204" t="s">
        <v>715</v>
      </c>
      <c r="D9916" s="204" t="s">
        <v>96</v>
      </c>
      <c r="E9916" s="204" t="s">
        <v>721</v>
      </c>
      <c r="F9916" s="205">
        <v>0</v>
      </c>
      <c r="G9916" s="205">
        <v>2530</v>
      </c>
      <c r="H9916">
        <f t="shared" si="168"/>
        <v>2016</v>
      </c>
    </row>
    <row r="9917" spans="1:8" x14ac:dyDescent="0.3">
      <c r="A9917" s="203">
        <v>42692</v>
      </c>
      <c r="B9917" s="204" t="s">
        <v>716</v>
      </c>
      <c r="C9917" s="204" t="s">
        <v>716</v>
      </c>
      <c r="D9917" s="204" t="s">
        <v>96</v>
      </c>
      <c r="E9917" s="204" t="s">
        <v>721</v>
      </c>
      <c r="F9917" s="205">
        <v>1334</v>
      </c>
      <c r="G9917" s="205">
        <v>1519</v>
      </c>
      <c r="H9917">
        <f t="shared" si="168"/>
        <v>2016</v>
      </c>
    </row>
    <row r="9918" spans="1:8" x14ac:dyDescent="0.3">
      <c r="A9918" s="203">
        <v>42692</v>
      </c>
      <c r="B9918" s="204" t="s">
        <v>717</v>
      </c>
      <c r="C9918" s="204" t="s">
        <v>718</v>
      </c>
      <c r="D9918" s="204" t="s">
        <v>96</v>
      </c>
      <c r="E9918" s="204" t="s">
        <v>721</v>
      </c>
      <c r="F9918" s="205">
        <v>919</v>
      </c>
      <c r="G9918" s="205">
        <v>746</v>
      </c>
      <c r="H9918">
        <f t="shared" si="168"/>
        <v>2016</v>
      </c>
    </row>
    <row r="9919" spans="1:8" x14ac:dyDescent="0.3">
      <c r="A9919" s="203">
        <v>42692</v>
      </c>
      <c r="B9919" s="204" t="s">
        <v>717</v>
      </c>
      <c r="C9919" s="204" t="s">
        <v>719</v>
      </c>
      <c r="D9919" s="204" t="s">
        <v>96</v>
      </c>
      <c r="E9919" s="204" t="s">
        <v>721</v>
      </c>
      <c r="F9919" s="205">
        <v>503</v>
      </c>
      <c r="G9919" s="205">
        <v>885</v>
      </c>
      <c r="H9919">
        <f t="shared" si="168"/>
        <v>2016</v>
      </c>
    </row>
    <row r="9920" spans="1:8" x14ac:dyDescent="0.3">
      <c r="A9920" s="203">
        <v>42692</v>
      </c>
      <c r="B9920" s="204" t="s">
        <v>720</v>
      </c>
      <c r="C9920" s="204" t="s">
        <v>720</v>
      </c>
      <c r="D9920" s="204" t="s">
        <v>96</v>
      </c>
      <c r="E9920" s="204" t="s">
        <v>712</v>
      </c>
      <c r="F9920" s="205">
        <v>72</v>
      </c>
      <c r="G9920" s="205">
        <v>519</v>
      </c>
      <c r="H9920">
        <f t="shared" si="168"/>
        <v>2016</v>
      </c>
    </row>
    <row r="9921" spans="1:8" x14ac:dyDescent="0.3">
      <c r="A9921" s="203">
        <v>42692</v>
      </c>
      <c r="B9921" s="204" t="s">
        <v>720</v>
      </c>
      <c r="C9921" s="204" t="s">
        <v>720</v>
      </c>
      <c r="D9921" s="204" t="s">
        <v>96</v>
      </c>
      <c r="E9921" s="204" t="s">
        <v>721</v>
      </c>
      <c r="F9921" s="205">
        <v>11</v>
      </c>
      <c r="G9921" s="205">
        <v>407</v>
      </c>
      <c r="H9921">
        <f t="shared" si="168"/>
        <v>2016</v>
      </c>
    </row>
    <row r="9922" spans="1:8" x14ac:dyDescent="0.3">
      <c r="A9922" s="203">
        <v>42699</v>
      </c>
      <c r="B9922" s="204" t="s">
        <v>134</v>
      </c>
      <c r="C9922" s="204" t="s">
        <v>134</v>
      </c>
      <c r="D9922" s="204" t="s">
        <v>711</v>
      </c>
      <c r="E9922" s="204" t="s">
        <v>712</v>
      </c>
      <c r="F9922" s="205">
        <v>4191</v>
      </c>
      <c r="G9922" s="205">
        <v>7619</v>
      </c>
      <c r="H9922">
        <f t="shared" si="168"/>
        <v>2016</v>
      </c>
    </row>
    <row r="9923" spans="1:8" x14ac:dyDescent="0.3">
      <c r="A9923" s="203">
        <v>42699</v>
      </c>
      <c r="B9923" s="204" t="s">
        <v>509</v>
      </c>
      <c r="C9923" s="204" t="s">
        <v>713</v>
      </c>
      <c r="D9923" s="204" t="s">
        <v>96</v>
      </c>
      <c r="E9923" s="204" t="s">
        <v>712</v>
      </c>
      <c r="F9923" s="205">
        <v>2822</v>
      </c>
      <c r="G9923" s="205">
        <v>2913.6000000000004</v>
      </c>
      <c r="H9923">
        <f t="shared" ref="H9923:H9986" si="169">YEAR(A9923)</f>
        <v>2016</v>
      </c>
    </row>
    <row r="9924" spans="1:8" x14ac:dyDescent="0.3">
      <c r="A9924" s="203">
        <v>42699</v>
      </c>
      <c r="B9924" s="204" t="s">
        <v>509</v>
      </c>
      <c r="C9924" s="204" t="s">
        <v>714</v>
      </c>
      <c r="D9924" s="204" t="s">
        <v>96</v>
      </c>
      <c r="E9924" s="204" t="s">
        <v>712</v>
      </c>
      <c r="F9924" s="205">
        <v>453</v>
      </c>
      <c r="G9924" s="205">
        <v>594</v>
      </c>
      <c r="H9924">
        <f t="shared" si="169"/>
        <v>2016</v>
      </c>
    </row>
    <row r="9925" spans="1:8" x14ac:dyDescent="0.3">
      <c r="A9925" s="203">
        <v>42699</v>
      </c>
      <c r="B9925" s="204" t="s">
        <v>509</v>
      </c>
      <c r="C9925" s="204" t="s">
        <v>715</v>
      </c>
      <c r="D9925" s="204" t="s">
        <v>96</v>
      </c>
      <c r="E9925" s="204" t="s">
        <v>712</v>
      </c>
      <c r="F9925" s="205">
        <v>0</v>
      </c>
      <c r="G9925" s="205">
        <v>2602.8380126953125</v>
      </c>
      <c r="H9925">
        <f t="shared" si="169"/>
        <v>2016</v>
      </c>
    </row>
    <row r="9926" spans="1:8" x14ac:dyDescent="0.3">
      <c r="A9926" s="203">
        <v>42699</v>
      </c>
      <c r="B9926" s="204" t="s">
        <v>716</v>
      </c>
      <c r="C9926" s="204" t="s">
        <v>716</v>
      </c>
      <c r="D9926" s="204" t="s">
        <v>96</v>
      </c>
      <c r="E9926" s="204" t="s">
        <v>712</v>
      </c>
      <c r="F9926" s="205">
        <v>457</v>
      </c>
      <c r="G9926" s="205">
        <v>1586.3679809570313</v>
      </c>
      <c r="H9926">
        <f t="shared" si="169"/>
        <v>2016</v>
      </c>
    </row>
    <row r="9927" spans="1:8" x14ac:dyDescent="0.3">
      <c r="A9927" s="203">
        <v>42699</v>
      </c>
      <c r="B9927" s="204" t="s">
        <v>717</v>
      </c>
      <c r="C9927" s="204" t="s">
        <v>718</v>
      </c>
      <c r="D9927" s="204" t="s">
        <v>96</v>
      </c>
      <c r="E9927" s="204" t="s">
        <v>712</v>
      </c>
      <c r="F9927" s="205">
        <v>979</v>
      </c>
      <c r="G9927" s="205">
        <v>1666</v>
      </c>
      <c r="H9927">
        <f t="shared" si="169"/>
        <v>2016</v>
      </c>
    </row>
    <row r="9928" spans="1:8" x14ac:dyDescent="0.3">
      <c r="A9928" s="203">
        <v>42699</v>
      </c>
      <c r="B9928" s="204" t="s">
        <v>717</v>
      </c>
      <c r="C9928" s="204" t="s">
        <v>719</v>
      </c>
      <c r="D9928" s="204" t="s">
        <v>96</v>
      </c>
      <c r="E9928" s="204" t="s">
        <v>712</v>
      </c>
      <c r="F9928" s="205">
        <v>138</v>
      </c>
      <c r="G9928" s="205">
        <v>816.90599822998047</v>
      </c>
      <c r="H9928">
        <f t="shared" si="169"/>
        <v>2016</v>
      </c>
    </row>
    <row r="9929" spans="1:8" x14ac:dyDescent="0.3">
      <c r="A9929" s="203">
        <v>42699</v>
      </c>
      <c r="B9929" s="204" t="s">
        <v>134</v>
      </c>
      <c r="C9929" s="204" t="s">
        <v>134</v>
      </c>
      <c r="D9929" s="204" t="s">
        <v>711</v>
      </c>
      <c r="E9929" s="204" t="s">
        <v>721</v>
      </c>
      <c r="F9929" s="205">
        <v>6547</v>
      </c>
      <c r="G9929" s="205">
        <v>6650</v>
      </c>
      <c r="H9929">
        <f t="shared" si="169"/>
        <v>2016</v>
      </c>
    </row>
    <row r="9930" spans="1:8" x14ac:dyDescent="0.3">
      <c r="A9930" s="203">
        <v>42699</v>
      </c>
      <c r="B9930" s="204" t="s">
        <v>509</v>
      </c>
      <c r="C9930" s="204" t="s">
        <v>713</v>
      </c>
      <c r="D9930" s="204" t="s">
        <v>96</v>
      </c>
      <c r="E9930" s="204" t="s">
        <v>721</v>
      </c>
      <c r="F9930" s="205">
        <v>3968.8</v>
      </c>
      <c r="G9930" s="205">
        <v>2631.2000000000003</v>
      </c>
      <c r="H9930">
        <f t="shared" si="169"/>
        <v>2016</v>
      </c>
    </row>
    <row r="9931" spans="1:8" x14ac:dyDescent="0.3">
      <c r="A9931" s="203">
        <v>42699</v>
      </c>
      <c r="B9931" s="204" t="s">
        <v>509</v>
      </c>
      <c r="C9931" s="204" t="s">
        <v>714</v>
      </c>
      <c r="D9931" s="204" t="s">
        <v>96</v>
      </c>
      <c r="E9931" s="204" t="s">
        <v>721</v>
      </c>
      <c r="F9931" s="205">
        <v>361</v>
      </c>
      <c r="G9931" s="205">
        <v>445</v>
      </c>
      <c r="H9931">
        <f t="shared" si="169"/>
        <v>2016</v>
      </c>
    </row>
    <row r="9932" spans="1:8" x14ac:dyDescent="0.3">
      <c r="A9932" s="203">
        <v>42699</v>
      </c>
      <c r="B9932" s="204" t="s">
        <v>509</v>
      </c>
      <c r="C9932" s="204" t="s">
        <v>715</v>
      </c>
      <c r="D9932" s="204" t="s">
        <v>96</v>
      </c>
      <c r="E9932" s="204" t="s">
        <v>721</v>
      </c>
      <c r="F9932" s="205">
        <v>0</v>
      </c>
      <c r="G9932" s="205">
        <v>2677</v>
      </c>
      <c r="H9932">
        <f t="shared" si="169"/>
        <v>2016</v>
      </c>
    </row>
    <row r="9933" spans="1:8" x14ac:dyDescent="0.3">
      <c r="A9933" s="203">
        <v>42699</v>
      </c>
      <c r="B9933" s="204" t="s">
        <v>716</v>
      </c>
      <c r="C9933" s="204" t="s">
        <v>716</v>
      </c>
      <c r="D9933" s="204" t="s">
        <v>96</v>
      </c>
      <c r="E9933" s="204" t="s">
        <v>721</v>
      </c>
      <c r="F9933" s="205">
        <v>1472</v>
      </c>
      <c r="G9933" s="205">
        <v>1530</v>
      </c>
      <c r="H9933">
        <f t="shared" si="169"/>
        <v>2016</v>
      </c>
    </row>
    <row r="9934" spans="1:8" x14ac:dyDescent="0.3">
      <c r="A9934" s="203">
        <v>42699</v>
      </c>
      <c r="B9934" s="204" t="s">
        <v>717</v>
      </c>
      <c r="C9934" s="204" t="s">
        <v>718</v>
      </c>
      <c r="D9934" s="204" t="s">
        <v>96</v>
      </c>
      <c r="E9934" s="204" t="s">
        <v>721</v>
      </c>
      <c r="F9934" s="205">
        <v>1028</v>
      </c>
      <c r="G9934" s="205">
        <v>894</v>
      </c>
      <c r="H9934">
        <f t="shared" si="169"/>
        <v>2016</v>
      </c>
    </row>
    <row r="9935" spans="1:8" x14ac:dyDescent="0.3">
      <c r="A9935" s="203">
        <v>42699</v>
      </c>
      <c r="B9935" s="204" t="s">
        <v>717</v>
      </c>
      <c r="C9935" s="204" t="s">
        <v>719</v>
      </c>
      <c r="D9935" s="204" t="s">
        <v>96</v>
      </c>
      <c r="E9935" s="204" t="s">
        <v>721</v>
      </c>
      <c r="F9935" s="205">
        <v>401</v>
      </c>
      <c r="G9935" s="205">
        <v>827</v>
      </c>
      <c r="H9935">
        <f t="shared" si="169"/>
        <v>2016</v>
      </c>
    </row>
    <row r="9936" spans="1:8" x14ac:dyDescent="0.3">
      <c r="A9936" s="203">
        <v>42699</v>
      </c>
      <c r="B9936" s="204" t="s">
        <v>720</v>
      </c>
      <c r="C9936" s="204" t="s">
        <v>720</v>
      </c>
      <c r="D9936" s="204" t="s">
        <v>96</v>
      </c>
      <c r="E9936" s="204" t="s">
        <v>712</v>
      </c>
      <c r="F9936" s="205">
        <v>232</v>
      </c>
      <c r="G9936" s="205">
        <v>745</v>
      </c>
      <c r="H9936">
        <f t="shared" si="169"/>
        <v>2016</v>
      </c>
    </row>
    <row r="9937" spans="1:8" x14ac:dyDescent="0.3">
      <c r="A9937" s="203">
        <v>42699</v>
      </c>
      <c r="B9937" s="204" t="s">
        <v>720</v>
      </c>
      <c r="C9937" s="204" t="s">
        <v>720</v>
      </c>
      <c r="D9937" s="204" t="s">
        <v>96</v>
      </c>
      <c r="E9937" s="204" t="s">
        <v>721</v>
      </c>
      <c r="F9937" s="205">
        <v>34</v>
      </c>
      <c r="G9937" s="205">
        <v>510</v>
      </c>
      <c r="H9937">
        <f t="shared" si="169"/>
        <v>2016</v>
      </c>
    </row>
    <row r="9938" spans="1:8" x14ac:dyDescent="0.3">
      <c r="A9938" s="203">
        <v>42706</v>
      </c>
      <c r="B9938" s="204" t="s">
        <v>134</v>
      </c>
      <c r="C9938" s="204" t="s">
        <v>134</v>
      </c>
      <c r="D9938" s="204" t="s">
        <v>711</v>
      </c>
      <c r="E9938" s="204" t="s">
        <v>712</v>
      </c>
      <c r="F9938" s="205">
        <v>3770</v>
      </c>
      <c r="G9938" s="205">
        <v>7992</v>
      </c>
      <c r="H9938">
        <f t="shared" si="169"/>
        <v>2016</v>
      </c>
    </row>
    <row r="9939" spans="1:8" x14ac:dyDescent="0.3">
      <c r="A9939" s="203">
        <v>42706</v>
      </c>
      <c r="B9939" s="204" t="s">
        <v>509</v>
      </c>
      <c r="C9939" s="204" t="s">
        <v>713</v>
      </c>
      <c r="D9939" s="204" t="s">
        <v>96</v>
      </c>
      <c r="E9939" s="204" t="s">
        <v>712</v>
      </c>
      <c r="F9939" s="205">
        <v>2402.7000000000003</v>
      </c>
      <c r="G9939" s="205">
        <v>2959.2000000000003</v>
      </c>
      <c r="H9939">
        <f t="shared" si="169"/>
        <v>2016</v>
      </c>
    </row>
    <row r="9940" spans="1:8" x14ac:dyDescent="0.3">
      <c r="A9940" s="203">
        <v>42706</v>
      </c>
      <c r="B9940" s="204" t="s">
        <v>509</v>
      </c>
      <c r="C9940" s="204" t="s">
        <v>714</v>
      </c>
      <c r="D9940" s="204" t="s">
        <v>96</v>
      </c>
      <c r="E9940" s="204" t="s">
        <v>712</v>
      </c>
      <c r="F9940" s="205">
        <v>408</v>
      </c>
      <c r="G9940" s="205">
        <v>631</v>
      </c>
      <c r="H9940">
        <f t="shared" si="169"/>
        <v>2016</v>
      </c>
    </row>
    <row r="9941" spans="1:8" x14ac:dyDescent="0.3">
      <c r="A9941" s="203">
        <v>42706</v>
      </c>
      <c r="B9941" s="204" t="s">
        <v>509</v>
      </c>
      <c r="C9941" s="204" t="s">
        <v>715</v>
      </c>
      <c r="D9941" s="204" t="s">
        <v>96</v>
      </c>
      <c r="E9941" s="204" t="s">
        <v>712</v>
      </c>
      <c r="F9941" s="205">
        <v>0</v>
      </c>
      <c r="G9941" s="205">
        <v>2557.64599609375</v>
      </c>
      <c r="H9941">
        <f t="shared" si="169"/>
        <v>2016</v>
      </c>
    </row>
    <row r="9942" spans="1:8" x14ac:dyDescent="0.3">
      <c r="A9942" s="203">
        <v>42706</v>
      </c>
      <c r="B9942" s="204" t="s">
        <v>716</v>
      </c>
      <c r="C9942" s="204" t="s">
        <v>716</v>
      </c>
      <c r="D9942" s="204" t="s">
        <v>96</v>
      </c>
      <c r="E9942" s="204" t="s">
        <v>712</v>
      </c>
      <c r="F9942" s="205">
        <v>443</v>
      </c>
      <c r="G9942" s="205">
        <v>1457.0989990234375</v>
      </c>
      <c r="H9942">
        <f t="shared" si="169"/>
        <v>2016</v>
      </c>
    </row>
    <row r="9943" spans="1:8" x14ac:dyDescent="0.3">
      <c r="A9943" s="203">
        <v>42706</v>
      </c>
      <c r="B9943" s="204" t="s">
        <v>717</v>
      </c>
      <c r="C9943" s="204" t="s">
        <v>718</v>
      </c>
      <c r="D9943" s="204" t="s">
        <v>96</v>
      </c>
      <c r="E9943" s="204" t="s">
        <v>712</v>
      </c>
      <c r="F9943" s="205">
        <v>890</v>
      </c>
      <c r="G9943" s="205">
        <v>1446</v>
      </c>
      <c r="H9943">
        <f t="shared" si="169"/>
        <v>2016</v>
      </c>
    </row>
    <row r="9944" spans="1:8" x14ac:dyDescent="0.3">
      <c r="A9944" s="203">
        <v>42706</v>
      </c>
      <c r="B9944" s="204" t="s">
        <v>717</v>
      </c>
      <c r="C9944" s="204" t="s">
        <v>719</v>
      </c>
      <c r="D9944" s="204" t="s">
        <v>96</v>
      </c>
      <c r="E9944" s="204" t="s">
        <v>712</v>
      </c>
      <c r="F9944" s="205">
        <v>242</v>
      </c>
      <c r="G9944" s="205">
        <v>683.33000183105469</v>
      </c>
      <c r="H9944">
        <f t="shared" si="169"/>
        <v>2016</v>
      </c>
    </row>
    <row r="9945" spans="1:8" x14ac:dyDescent="0.3">
      <c r="A9945" s="203">
        <v>42706</v>
      </c>
      <c r="B9945" s="204" t="s">
        <v>134</v>
      </c>
      <c r="C9945" s="204" t="s">
        <v>134</v>
      </c>
      <c r="D9945" s="204" t="s">
        <v>711</v>
      </c>
      <c r="E9945" s="204" t="s">
        <v>721</v>
      </c>
      <c r="F9945" s="205">
        <v>6570</v>
      </c>
      <c r="G9945" s="205">
        <v>6637</v>
      </c>
      <c r="H9945">
        <f t="shared" si="169"/>
        <v>2016</v>
      </c>
    </row>
    <row r="9946" spans="1:8" x14ac:dyDescent="0.3">
      <c r="A9946" s="203">
        <v>42706</v>
      </c>
      <c r="B9946" s="204" t="s">
        <v>509</v>
      </c>
      <c r="C9946" s="204" t="s">
        <v>713</v>
      </c>
      <c r="D9946" s="204" t="s">
        <v>96</v>
      </c>
      <c r="E9946" s="204" t="s">
        <v>721</v>
      </c>
      <c r="F9946" s="205">
        <v>3932.5000000000005</v>
      </c>
      <c r="G9946" s="205">
        <v>2548.7000000000003</v>
      </c>
      <c r="H9946">
        <f t="shared" si="169"/>
        <v>2016</v>
      </c>
    </row>
    <row r="9947" spans="1:8" x14ac:dyDescent="0.3">
      <c r="A9947" s="203">
        <v>42706</v>
      </c>
      <c r="B9947" s="204" t="s">
        <v>509</v>
      </c>
      <c r="C9947" s="204" t="s">
        <v>714</v>
      </c>
      <c r="D9947" s="204" t="s">
        <v>96</v>
      </c>
      <c r="E9947" s="204" t="s">
        <v>721</v>
      </c>
      <c r="F9947" s="205">
        <v>669</v>
      </c>
      <c r="G9947" s="205">
        <v>759</v>
      </c>
      <c r="H9947">
        <f t="shared" si="169"/>
        <v>2016</v>
      </c>
    </row>
    <row r="9948" spans="1:8" x14ac:dyDescent="0.3">
      <c r="A9948" s="203">
        <v>42706</v>
      </c>
      <c r="B9948" s="204" t="s">
        <v>509</v>
      </c>
      <c r="C9948" s="204" t="s">
        <v>715</v>
      </c>
      <c r="D9948" s="204" t="s">
        <v>96</v>
      </c>
      <c r="E9948" s="204" t="s">
        <v>721</v>
      </c>
      <c r="F9948" s="205">
        <v>0</v>
      </c>
      <c r="G9948" s="205">
        <v>2528</v>
      </c>
      <c r="H9948">
        <f t="shared" si="169"/>
        <v>2016</v>
      </c>
    </row>
    <row r="9949" spans="1:8" x14ac:dyDescent="0.3">
      <c r="A9949" s="203">
        <v>42706</v>
      </c>
      <c r="B9949" s="204" t="s">
        <v>716</v>
      </c>
      <c r="C9949" s="204" t="s">
        <v>716</v>
      </c>
      <c r="D9949" s="204" t="s">
        <v>96</v>
      </c>
      <c r="E9949" s="204" t="s">
        <v>721</v>
      </c>
      <c r="F9949" s="205">
        <v>1542</v>
      </c>
      <c r="G9949" s="205">
        <v>1615</v>
      </c>
      <c r="H9949">
        <f t="shared" si="169"/>
        <v>2016</v>
      </c>
    </row>
    <row r="9950" spans="1:8" x14ac:dyDescent="0.3">
      <c r="A9950" s="203">
        <v>42706</v>
      </c>
      <c r="B9950" s="204" t="s">
        <v>717</v>
      </c>
      <c r="C9950" s="204" t="s">
        <v>718</v>
      </c>
      <c r="D9950" s="204" t="s">
        <v>96</v>
      </c>
      <c r="E9950" s="204" t="s">
        <v>721</v>
      </c>
      <c r="F9950" s="205">
        <v>1059</v>
      </c>
      <c r="G9950" s="205">
        <v>1052</v>
      </c>
      <c r="H9950">
        <f t="shared" si="169"/>
        <v>2016</v>
      </c>
    </row>
    <row r="9951" spans="1:8" x14ac:dyDescent="0.3">
      <c r="A9951" s="203">
        <v>42706</v>
      </c>
      <c r="B9951" s="204" t="s">
        <v>717</v>
      </c>
      <c r="C9951" s="204" t="s">
        <v>719</v>
      </c>
      <c r="D9951" s="204" t="s">
        <v>96</v>
      </c>
      <c r="E9951" s="204" t="s">
        <v>721</v>
      </c>
      <c r="F9951" s="205">
        <v>428</v>
      </c>
      <c r="G9951" s="205">
        <v>836</v>
      </c>
      <c r="H9951">
        <f t="shared" si="169"/>
        <v>2016</v>
      </c>
    </row>
    <row r="9952" spans="1:8" x14ac:dyDescent="0.3">
      <c r="A9952" s="203">
        <v>42706</v>
      </c>
      <c r="B9952" s="204" t="s">
        <v>720</v>
      </c>
      <c r="C9952" s="204" t="s">
        <v>720</v>
      </c>
      <c r="D9952" s="204" t="s">
        <v>96</v>
      </c>
      <c r="E9952" s="204" t="s">
        <v>712</v>
      </c>
      <c r="F9952" s="205">
        <v>83</v>
      </c>
      <c r="G9952" s="205">
        <v>532</v>
      </c>
      <c r="H9952">
        <f t="shared" si="169"/>
        <v>2016</v>
      </c>
    </row>
    <row r="9953" spans="1:8" x14ac:dyDescent="0.3">
      <c r="A9953" s="203">
        <v>42706</v>
      </c>
      <c r="B9953" s="204" t="s">
        <v>720</v>
      </c>
      <c r="C9953" s="204" t="s">
        <v>720</v>
      </c>
      <c r="D9953" s="204" t="s">
        <v>96</v>
      </c>
      <c r="E9953" s="204" t="s">
        <v>721</v>
      </c>
      <c r="F9953" s="205">
        <v>-15</v>
      </c>
      <c r="G9953" s="205">
        <v>464</v>
      </c>
      <c r="H9953">
        <f t="shared" si="169"/>
        <v>2016</v>
      </c>
    </row>
    <row r="9954" spans="1:8" x14ac:dyDescent="0.3">
      <c r="A9954" s="203">
        <v>42713</v>
      </c>
      <c r="B9954" s="204" t="s">
        <v>134</v>
      </c>
      <c r="C9954" s="204" t="s">
        <v>134</v>
      </c>
      <c r="D9954" s="204" t="s">
        <v>711</v>
      </c>
      <c r="E9954" s="204" t="s">
        <v>712</v>
      </c>
      <c r="F9954" s="205">
        <v>3955</v>
      </c>
      <c r="G9954" s="205">
        <v>8453</v>
      </c>
      <c r="H9954">
        <f t="shared" si="169"/>
        <v>2016</v>
      </c>
    </row>
    <row r="9955" spans="1:8" x14ac:dyDescent="0.3">
      <c r="A9955" s="203">
        <v>42713</v>
      </c>
      <c r="B9955" s="204" t="s">
        <v>509</v>
      </c>
      <c r="C9955" s="204" t="s">
        <v>713</v>
      </c>
      <c r="D9955" s="204" t="s">
        <v>96</v>
      </c>
      <c r="E9955" s="204" t="s">
        <v>712</v>
      </c>
      <c r="F9955" s="205">
        <v>2493.1000000000004</v>
      </c>
      <c r="G9955" s="205">
        <v>2629.6000000000004</v>
      </c>
      <c r="H9955">
        <f t="shared" si="169"/>
        <v>2016</v>
      </c>
    </row>
    <row r="9956" spans="1:8" x14ac:dyDescent="0.3">
      <c r="A9956" s="203">
        <v>42713</v>
      </c>
      <c r="B9956" s="204" t="s">
        <v>509</v>
      </c>
      <c r="C9956" s="204" t="s">
        <v>714</v>
      </c>
      <c r="D9956" s="204" t="s">
        <v>96</v>
      </c>
      <c r="E9956" s="204" t="s">
        <v>712</v>
      </c>
      <c r="F9956" s="205">
        <v>405</v>
      </c>
      <c r="G9956" s="205">
        <v>390</v>
      </c>
      <c r="H9956">
        <f t="shared" si="169"/>
        <v>2016</v>
      </c>
    </row>
    <row r="9957" spans="1:8" x14ac:dyDescent="0.3">
      <c r="A9957" s="203">
        <v>42713</v>
      </c>
      <c r="B9957" s="204" t="s">
        <v>509</v>
      </c>
      <c r="C9957" s="204" t="s">
        <v>715</v>
      </c>
      <c r="D9957" s="204" t="s">
        <v>96</v>
      </c>
      <c r="E9957" s="204" t="s">
        <v>712</v>
      </c>
      <c r="F9957" s="205">
        <v>0</v>
      </c>
      <c r="G9957" s="205">
        <v>2501.2380065917969</v>
      </c>
      <c r="H9957">
        <f t="shared" si="169"/>
        <v>2016</v>
      </c>
    </row>
    <row r="9958" spans="1:8" x14ac:dyDescent="0.3">
      <c r="A9958" s="203">
        <v>42713</v>
      </c>
      <c r="B9958" s="204" t="s">
        <v>716</v>
      </c>
      <c r="C9958" s="204" t="s">
        <v>716</v>
      </c>
      <c r="D9958" s="204" t="s">
        <v>96</v>
      </c>
      <c r="E9958" s="204" t="s">
        <v>712</v>
      </c>
      <c r="F9958" s="205">
        <v>444</v>
      </c>
      <c r="G9958" s="205">
        <v>1632.5880126953125</v>
      </c>
      <c r="H9958">
        <f t="shared" si="169"/>
        <v>2016</v>
      </c>
    </row>
    <row r="9959" spans="1:8" x14ac:dyDescent="0.3">
      <c r="A9959" s="203">
        <v>42713</v>
      </c>
      <c r="B9959" s="204" t="s">
        <v>717</v>
      </c>
      <c r="C9959" s="204" t="s">
        <v>718</v>
      </c>
      <c r="D9959" s="204" t="s">
        <v>96</v>
      </c>
      <c r="E9959" s="204" t="s">
        <v>712</v>
      </c>
      <c r="F9959" s="205">
        <v>970</v>
      </c>
      <c r="G9959" s="205">
        <v>1607</v>
      </c>
      <c r="H9959">
        <f t="shared" si="169"/>
        <v>2016</v>
      </c>
    </row>
    <row r="9960" spans="1:8" x14ac:dyDescent="0.3">
      <c r="A9960" s="203">
        <v>42713</v>
      </c>
      <c r="B9960" s="204" t="s">
        <v>717</v>
      </c>
      <c r="C9960" s="204" t="s">
        <v>719</v>
      </c>
      <c r="D9960" s="204" t="s">
        <v>96</v>
      </c>
      <c r="E9960" s="204" t="s">
        <v>712</v>
      </c>
      <c r="F9960" s="205">
        <v>245</v>
      </c>
      <c r="G9960" s="205">
        <v>668.09999847412109</v>
      </c>
      <c r="H9960">
        <f t="shared" si="169"/>
        <v>2016</v>
      </c>
    </row>
    <row r="9961" spans="1:8" x14ac:dyDescent="0.3">
      <c r="A9961" s="203">
        <v>42713</v>
      </c>
      <c r="B9961" s="204" t="s">
        <v>134</v>
      </c>
      <c r="C9961" s="204" t="s">
        <v>134</v>
      </c>
      <c r="D9961" s="204" t="s">
        <v>711</v>
      </c>
      <c r="E9961" s="204" t="s">
        <v>721</v>
      </c>
      <c r="F9961" s="205">
        <v>6506</v>
      </c>
      <c r="G9961" s="205">
        <v>7577</v>
      </c>
      <c r="H9961">
        <f t="shared" si="169"/>
        <v>2016</v>
      </c>
    </row>
    <row r="9962" spans="1:8" x14ac:dyDescent="0.3">
      <c r="A9962" s="203">
        <v>42713</v>
      </c>
      <c r="B9962" s="204" t="s">
        <v>509</v>
      </c>
      <c r="C9962" s="204" t="s">
        <v>713</v>
      </c>
      <c r="D9962" s="204" t="s">
        <v>96</v>
      </c>
      <c r="E9962" s="204" t="s">
        <v>721</v>
      </c>
      <c r="F9962" s="205">
        <v>4046.9000000000005</v>
      </c>
      <c r="G9962" s="205">
        <v>2554.2000000000003</v>
      </c>
      <c r="H9962">
        <f t="shared" si="169"/>
        <v>2016</v>
      </c>
    </row>
    <row r="9963" spans="1:8" x14ac:dyDescent="0.3">
      <c r="A9963" s="203">
        <v>42713</v>
      </c>
      <c r="B9963" s="204" t="s">
        <v>509</v>
      </c>
      <c r="C9963" s="204" t="s">
        <v>714</v>
      </c>
      <c r="D9963" s="204" t="s">
        <v>96</v>
      </c>
      <c r="E9963" s="204" t="s">
        <v>721</v>
      </c>
      <c r="F9963" s="205">
        <v>283</v>
      </c>
      <c r="G9963" s="205">
        <v>569</v>
      </c>
      <c r="H9963">
        <f t="shared" si="169"/>
        <v>2016</v>
      </c>
    </row>
    <row r="9964" spans="1:8" x14ac:dyDescent="0.3">
      <c r="A9964" s="203">
        <v>42713</v>
      </c>
      <c r="B9964" s="204" t="s">
        <v>509</v>
      </c>
      <c r="C9964" s="204" t="s">
        <v>715</v>
      </c>
      <c r="D9964" s="204" t="s">
        <v>96</v>
      </c>
      <c r="E9964" s="204" t="s">
        <v>721</v>
      </c>
      <c r="F9964" s="205">
        <v>0</v>
      </c>
      <c r="G9964" s="205">
        <v>2736</v>
      </c>
      <c r="H9964">
        <f t="shared" si="169"/>
        <v>2016</v>
      </c>
    </row>
    <row r="9965" spans="1:8" x14ac:dyDescent="0.3">
      <c r="A9965" s="203">
        <v>42713</v>
      </c>
      <c r="B9965" s="204" t="s">
        <v>716</v>
      </c>
      <c r="C9965" s="204" t="s">
        <v>716</v>
      </c>
      <c r="D9965" s="204" t="s">
        <v>96</v>
      </c>
      <c r="E9965" s="204" t="s">
        <v>721</v>
      </c>
      <c r="F9965" s="205">
        <v>1696</v>
      </c>
      <c r="G9965" s="205">
        <v>1729</v>
      </c>
      <c r="H9965">
        <f t="shared" si="169"/>
        <v>2016</v>
      </c>
    </row>
    <row r="9966" spans="1:8" x14ac:dyDescent="0.3">
      <c r="A9966" s="203">
        <v>42713</v>
      </c>
      <c r="B9966" s="204" t="s">
        <v>717</v>
      </c>
      <c r="C9966" s="204" t="s">
        <v>718</v>
      </c>
      <c r="D9966" s="204" t="s">
        <v>96</v>
      </c>
      <c r="E9966" s="204" t="s">
        <v>721</v>
      </c>
      <c r="F9966" s="205">
        <v>782</v>
      </c>
      <c r="G9966" s="205">
        <v>1013</v>
      </c>
      <c r="H9966">
        <f t="shared" si="169"/>
        <v>2016</v>
      </c>
    </row>
    <row r="9967" spans="1:8" x14ac:dyDescent="0.3">
      <c r="A9967" s="203">
        <v>42713</v>
      </c>
      <c r="B9967" s="204" t="s">
        <v>717</v>
      </c>
      <c r="C9967" s="204" t="s">
        <v>719</v>
      </c>
      <c r="D9967" s="204" t="s">
        <v>96</v>
      </c>
      <c r="E9967" s="204" t="s">
        <v>721</v>
      </c>
      <c r="F9967" s="205">
        <v>327</v>
      </c>
      <c r="G9967" s="205">
        <v>811</v>
      </c>
      <c r="H9967">
        <f t="shared" si="169"/>
        <v>2016</v>
      </c>
    </row>
    <row r="9968" spans="1:8" x14ac:dyDescent="0.3">
      <c r="A9968" s="203">
        <v>42713</v>
      </c>
      <c r="B9968" s="204" t="s">
        <v>720</v>
      </c>
      <c r="C9968" s="204" t="s">
        <v>720</v>
      </c>
      <c r="D9968" s="204" t="s">
        <v>96</v>
      </c>
      <c r="E9968" s="204" t="s">
        <v>712</v>
      </c>
      <c r="F9968" s="205">
        <v>60</v>
      </c>
      <c r="G9968" s="205">
        <v>452</v>
      </c>
      <c r="H9968">
        <f t="shared" si="169"/>
        <v>2016</v>
      </c>
    </row>
    <row r="9969" spans="1:8" x14ac:dyDescent="0.3">
      <c r="A9969" s="203">
        <v>42713</v>
      </c>
      <c r="B9969" s="204" t="s">
        <v>720</v>
      </c>
      <c r="C9969" s="204" t="s">
        <v>720</v>
      </c>
      <c r="D9969" s="204" t="s">
        <v>96</v>
      </c>
      <c r="E9969" s="204" t="s">
        <v>721</v>
      </c>
      <c r="F9969" s="205">
        <v>-42</v>
      </c>
      <c r="G9969" s="205">
        <v>475</v>
      </c>
      <c r="H9969">
        <f t="shared" si="169"/>
        <v>2016</v>
      </c>
    </row>
    <row r="9970" spans="1:8" x14ac:dyDescent="0.3">
      <c r="A9970" s="203">
        <v>42720</v>
      </c>
      <c r="B9970" s="204" t="s">
        <v>134</v>
      </c>
      <c r="C9970" s="204" t="s">
        <v>134</v>
      </c>
      <c r="D9970" s="204" t="s">
        <v>711</v>
      </c>
      <c r="E9970" s="204" t="s">
        <v>712</v>
      </c>
      <c r="F9970" s="205">
        <v>3769</v>
      </c>
      <c r="G9970" s="205">
        <v>9131</v>
      </c>
      <c r="H9970">
        <f t="shared" si="169"/>
        <v>2016</v>
      </c>
    </row>
    <row r="9971" spans="1:8" x14ac:dyDescent="0.3">
      <c r="A9971" s="203">
        <v>42720</v>
      </c>
      <c r="B9971" s="204" t="s">
        <v>509</v>
      </c>
      <c r="C9971" s="204" t="s">
        <v>713</v>
      </c>
      <c r="D9971" s="204" t="s">
        <v>96</v>
      </c>
      <c r="E9971" s="204" t="s">
        <v>712</v>
      </c>
      <c r="F9971" s="205">
        <v>2801</v>
      </c>
      <c r="G9971" s="205">
        <v>2997.8</v>
      </c>
      <c r="H9971">
        <f t="shared" si="169"/>
        <v>2016</v>
      </c>
    </row>
    <row r="9972" spans="1:8" x14ac:dyDescent="0.3">
      <c r="A9972" s="203">
        <v>42720</v>
      </c>
      <c r="B9972" s="204" t="s">
        <v>509</v>
      </c>
      <c r="C9972" s="204" t="s">
        <v>714</v>
      </c>
      <c r="D9972" s="204" t="s">
        <v>96</v>
      </c>
      <c r="E9972" s="204" t="s">
        <v>712</v>
      </c>
      <c r="F9972" s="205">
        <v>91</v>
      </c>
      <c r="G9972" s="205">
        <v>436</v>
      </c>
      <c r="H9972">
        <f t="shared" si="169"/>
        <v>2016</v>
      </c>
    </row>
    <row r="9973" spans="1:8" x14ac:dyDescent="0.3">
      <c r="A9973" s="203">
        <v>42720</v>
      </c>
      <c r="B9973" s="204" t="s">
        <v>509</v>
      </c>
      <c r="C9973" s="204" t="s">
        <v>715</v>
      </c>
      <c r="D9973" s="204" t="s">
        <v>96</v>
      </c>
      <c r="E9973" s="204" t="s">
        <v>712</v>
      </c>
      <c r="F9973" s="205">
        <v>0</v>
      </c>
      <c r="G9973" s="205">
        <v>2329</v>
      </c>
      <c r="H9973">
        <f t="shared" si="169"/>
        <v>2016</v>
      </c>
    </row>
    <row r="9974" spans="1:8" x14ac:dyDescent="0.3">
      <c r="A9974" s="203">
        <v>42720</v>
      </c>
      <c r="B9974" s="204" t="s">
        <v>716</v>
      </c>
      <c r="C9974" s="204" t="s">
        <v>716</v>
      </c>
      <c r="D9974" s="204" t="s">
        <v>96</v>
      </c>
      <c r="E9974" s="204" t="s">
        <v>712</v>
      </c>
      <c r="F9974" s="205">
        <v>433</v>
      </c>
      <c r="G9974" s="205">
        <v>1754</v>
      </c>
      <c r="H9974">
        <f t="shared" si="169"/>
        <v>2016</v>
      </c>
    </row>
    <row r="9975" spans="1:8" x14ac:dyDescent="0.3">
      <c r="A9975" s="203">
        <v>42720</v>
      </c>
      <c r="B9975" s="204" t="s">
        <v>717</v>
      </c>
      <c r="C9975" s="204" t="s">
        <v>718</v>
      </c>
      <c r="D9975" s="204" t="s">
        <v>96</v>
      </c>
      <c r="E9975" s="204" t="s">
        <v>712</v>
      </c>
      <c r="F9975" s="205">
        <v>924</v>
      </c>
      <c r="G9975" s="205">
        <v>1453</v>
      </c>
      <c r="H9975">
        <f t="shared" si="169"/>
        <v>2016</v>
      </c>
    </row>
    <row r="9976" spans="1:8" x14ac:dyDescent="0.3">
      <c r="A9976" s="203">
        <v>42720</v>
      </c>
      <c r="B9976" s="204" t="s">
        <v>717</v>
      </c>
      <c r="C9976" s="204" t="s">
        <v>719</v>
      </c>
      <c r="D9976" s="204" t="s">
        <v>96</v>
      </c>
      <c r="E9976" s="204" t="s">
        <v>712</v>
      </c>
      <c r="F9976" s="205">
        <v>212</v>
      </c>
      <c r="G9976" s="205">
        <v>799</v>
      </c>
      <c r="H9976">
        <f t="shared" si="169"/>
        <v>2016</v>
      </c>
    </row>
    <row r="9977" spans="1:8" x14ac:dyDescent="0.3">
      <c r="A9977" s="203">
        <v>42720</v>
      </c>
      <c r="B9977" s="204" t="s">
        <v>134</v>
      </c>
      <c r="C9977" s="204" t="s">
        <v>134</v>
      </c>
      <c r="D9977" s="204" t="s">
        <v>711</v>
      </c>
      <c r="E9977" s="204" t="s">
        <v>721</v>
      </c>
      <c r="F9977" s="205">
        <v>6792</v>
      </c>
      <c r="G9977" s="205">
        <v>7940</v>
      </c>
      <c r="H9977">
        <f t="shared" si="169"/>
        <v>2016</v>
      </c>
    </row>
    <row r="9978" spans="1:8" x14ac:dyDescent="0.3">
      <c r="A9978" s="203">
        <v>42720</v>
      </c>
      <c r="B9978" s="204" t="s">
        <v>509</v>
      </c>
      <c r="C9978" s="204" t="s">
        <v>713</v>
      </c>
      <c r="D9978" s="204" t="s">
        <v>96</v>
      </c>
      <c r="E9978" s="204" t="s">
        <v>721</v>
      </c>
      <c r="F9978" s="205">
        <v>4398.9000000000005</v>
      </c>
      <c r="G9978" s="205">
        <v>2527.8000000000002</v>
      </c>
      <c r="H9978">
        <f t="shared" si="169"/>
        <v>2016</v>
      </c>
    </row>
    <row r="9979" spans="1:8" x14ac:dyDescent="0.3">
      <c r="A9979" s="203">
        <v>42720</v>
      </c>
      <c r="B9979" s="204" t="s">
        <v>509</v>
      </c>
      <c r="C9979" s="204" t="s">
        <v>714</v>
      </c>
      <c r="D9979" s="204" t="s">
        <v>96</v>
      </c>
      <c r="E9979" s="204" t="s">
        <v>721</v>
      </c>
      <c r="F9979" s="205">
        <v>320</v>
      </c>
      <c r="G9979" s="205">
        <v>532</v>
      </c>
      <c r="H9979">
        <f t="shared" si="169"/>
        <v>2016</v>
      </c>
    </row>
    <row r="9980" spans="1:8" x14ac:dyDescent="0.3">
      <c r="A9980" s="203">
        <v>42720</v>
      </c>
      <c r="B9980" s="204" t="s">
        <v>509</v>
      </c>
      <c r="C9980" s="204" t="s">
        <v>715</v>
      </c>
      <c r="D9980" s="204" t="s">
        <v>96</v>
      </c>
      <c r="E9980" s="204" t="s">
        <v>721</v>
      </c>
      <c r="F9980" s="205">
        <v>0</v>
      </c>
      <c r="G9980" s="205">
        <v>2738</v>
      </c>
      <c r="H9980">
        <f t="shared" si="169"/>
        <v>2016</v>
      </c>
    </row>
    <row r="9981" spans="1:8" x14ac:dyDescent="0.3">
      <c r="A9981" s="203">
        <v>42720</v>
      </c>
      <c r="B9981" s="204" t="s">
        <v>716</v>
      </c>
      <c r="C9981" s="204" t="s">
        <v>716</v>
      </c>
      <c r="D9981" s="204" t="s">
        <v>96</v>
      </c>
      <c r="E9981" s="204" t="s">
        <v>721</v>
      </c>
      <c r="F9981" s="205">
        <v>1383</v>
      </c>
      <c r="G9981" s="205">
        <v>1560</v>
      </c>
      <c r="H9981">
        <f t="shared" si="169"/>
        <v>2016</v>
      </c>
    </row>
    <row r="9982" spans="1:8" x14ac:dyDescent="0.3">
      <c r="A9982" s="203">
        <v>42720</v>
      </c>
      <c r="B9982" s="204" t="s">
        <v>717</v>
      </c>
      <c r="C9982" s="204" t="s">
        <v>718</v>
      </c>
      <c r="D9982" s="204" t="s">
        <v>96</v>
      </c>
      <c r="E9982" s="204" t="s">
        <v>721</v>
      </c>
      <c r="F9982" s="205">
        <v>547</v>
      </c>
      <c r="G9982" s="205">
        <v>558</v>
      </c>
      <c r="H9982">
        <f t="shared" si="169"/>
        <v>2016</v>
      </c>
    </row>
    <row r="9983" spans="1:8" x14ac:dyDescent="0.3">
      <c r="A9983" s="203">
        <v>42720</v>
      </c>
      <c r="B9983" s="204" t="s">
        <v>717</v>
      </c>
      <c r="C9983" s="204" t="s">
        <v>719</v>
      </c>
      <c r="D9983" s="204" t="s">
        <v>96</v>
      </c>
      <c r="E9983" s="204" t="s">
        <v>721</v>
      </c>
      <c r="F9983" s="205">
        <v>911</v>
      </c>
      <c r="G9983" s="205">
        <v>1300</v>
      </c>
      <c r="H9983">
        <f t="shared" si="169"/>
        <v>2016</v>
      </c>
    </row>
    <row r="9984" spans="1:8" x14ac:dyDescent="0.3">
      <c r="A9984" s="203">
        <v>42720</v>
      </c>
      <c r="B9984" s="204" t="s">
        <v>720</v>
      </c>
      <c r="C9984" s="204" t="s">
        <v>720</v>
      </c>
      <c r="D9984" s="204" t="s">
        <v>96</v>
      </c>
      <c r="E9984" s="204" t="s">
        <v>712</v>
      </c>
      <c r="F9984" s="205">
        <v>84</v>
      </c>
      <c r="G9984" s="205">
        <v>433</v>
      </c>
      <c r="H9984">
        <f t="shared" si="169"/>
        <v>2016</v>
      </c>
    </row>
    <row r="9985" spans="1:8" x14ac:dyDescent="0.3">
      <c r="A9985" s="203">
        <v>42720</v>
      </c>
      <c r="B9985" s="204" t="s">
        <v>720</v>
      </c>
      <c r="C9985" s="204" t="s">
        <v>720</v>
      </c>
      <c r="D9985" s="204" t="s">
        <v>96</v>
      </c>
      <c r="E9985" s="204" t="s">
        <v>721</v>
      </c>
      <c r="F9985" s="205">
        <v>10</v>
      </c>
      <c r="G9985" s="205">
        <v>435</v>
      </c>
      <c r="H9985">
        <f t="shared" si="169"/>
        <v>2016</v>
      </c>
    </row>
    <row r="9986" spans="1:8" x14ac:dyDescent="0.3">
      <c r="A9986" s="203">
        <v>42727</v>
      </c>
      <c r="B9986" s="204" t="s">
        <v>134</v>
      </c>
      <c r="C9986" s="204" t="s">
        <v>134</v>
      </c>
      <c r="D9986" s="204" t="s">
        <v>711</v>
      </c>
      <c r="E9986" s="204" t="s">
        <v>712</v>
      </c>
      <c r="F9986" s="205">
        <v>3670</v>
      </c>
      <c r="G9986" s="205">
        <v>8679</v>
      </c>
      <c r="H9986">
        <f t="shared" si="169"/>
        <v>2016</v>
      </c>
    </row>
    <row r="9987" spans="1:8" x14ac:dyDescent="0.3">
      <c r="A9987" s="203">
        <v>42727</v>
      </c>
      <c r="B9987" s="204" t="s">
        <v>509</v>
      </c>
      <c r="C9987" s="204" t="s">
        <v>713</v>
      </c>
      <c r="D9987" s="204" t="s">
        <v>96</v>
      </c>
      <c r="E9987" s="204" t="s">
        <v>712</v>
      </c>
      <c r="F9987" s="205">
        <v>2701.6000000000004</v>
      </c>
      <c r="G9987" s="205">
        <v>2948.2000000000003</v>
      </c>
      <c r="H9987">
        <f t="shared" ref="H9987:H10050" si="170">YEAR(A9987)</f>
        <v>2016</v>
      </c>
    </row>
    <row r="9988" spans="1:8" x14ac:dyDescent="0.3">
      <c r="A9988" s="203">
        <v>42727</v>
      </c>
      <c r="B9988" s="204" t="s">
        <v>509</v>
      </c>
      <c r="C9988" s="204" t="s">
        <v>714</v>
      </c>
      <c r="D9988" s="204" t="s">
        <v>96</v>
      </c>
      <c r="E9988" s="204" t="s">
        <v>712</v>
      </c>
      <c r="F9988" s="205">
        <v>357</v>
      </c>
      <c r="G9988" s="205">
        <v>726</v>
      </c>
      <c r="H9988">
        <f t="shared" si="170"/>
        <v>2016</v>
      </c>
    </row>
    <row r="9989" spans="1:8" x14ac:dyDescent="0.3">
      <c r="A9989" s="203">
        <v>42727</v>
      </c>
      <c r="B9989" s="204" t="s">
        <v>509</v>
      </c>
      <c r="C9989" s="204" t="s">
        <v>715</v>
      </c>
      <c r="D9989" s="204" t="s">
        <v>96</v>
      </c>
      <c r="E9989" s="204" t="s">
        <v>712</v>
      </c>
      <c r="F9989" s="205">
        <v>0</v>
      </c>
      <c r="G9989" s="205">
        <v>2146.0610046386719</v>
      </c>
      <c r="H9989">
        <f t="shared" si="170"/>
        <v>2016</v>
      </c>
    </row>
    <row r="9990" spans="1:8" x14ac:dyDescent="0.3">
      <c r="A9990" s="203">
        <v>42727</v>
      </c>
      <c r="B9990" s="204" t="s">
        <v>716</v>
      </c>
      <c r="C9990" s="204" t="s">
        <v>716</v>
      </c>
      <c r="D9990" s="204" t="s">
        <v>96</v>
      </c>
      <c r="E9990" s="204" t="s">
        <v>712</v>
      </c>
      <c r="F9990" s="205">
        <v>346</v>
      </c>
      <c r="G9990" s="205">
        <v>1154.5919799804688</v>
      </c>
      <c r="H9990">
        <f t="shared" si="170"/>
        <v>2016</v>
      </c>
    </row>
    <row r="9991" spans="1:8" x14ac:dyDescent="0.3">
      <c r="A9991" s="203">
        <v>42727</v>
      </c>
      <c r="B9991" s="204" t="s">
        <v>717</v>
      </c>
      <c r="C9991" s="204" t="s">
        <v>718</v>
      </c>
      <c r="D9991" s="204" t="s">
        <v>96</v>
      </c>
      <c r="E9991" s="204" t="s">
        <v>712</v>
      </c>
      <c r="F9991" s="205">
        <v>835</v>
      </c>
      <c r="G9991" s="205">
        <v>1412</v>
      </c>
      <c r="H9991">
        <f t="shared" si="170"/>
        <v>2016</v>
      </c>
    </row>
    <row r="9992" spans="1:8" x14ac:dyDescent="0.3">
      <c r="A9992" s="203">
        <v>42727</v>
      </c>
      <c r="B9992" s="204" t="s">
        <v>717</v>
      </c>
      <c r="C9992" s="204" t="s">
        <v>719</v>
      </c>
      <c r="D9992" s="204" t="s">
        <v>96</v>
      </c>
      <c r="E9992" s="204" t="s">
        <v>712</v>
      </c>
      <c r="F9992" s="205">
        <v>208</v>
      </c>
      <c r="G9992" s="205">
        <v>624.2969970703125</v>
      </c>
      <c r="H9992">
        <f t="shared" si="170"/>
        <v>2016</v>
      </c>
    </row>
    <row r="9993" spans="1:8" x14ac:dyDescent="0.3">
      <c r="A9993" s="203">
        <v>42727</v>
      </c>
      <c r="B9993" s="204" t="s">
        <v>134</v>
      </c>
      <c r="C9993" s="204" t="s">
        <v>134</v>
      </c>
      <c r="D9993" s="204" t="s">
        <v>711</v>
      </c>
      <c r="E9993" s="204" t="s">
        <v>721</v>
      </c>
      <c r="F9993" s="205">
        <v>6656</v>
      </c>
      <c r="G9993" s="205">
        <v>6891</v>
      </c>
      <c r="H9993">
        <f t="shared" si="170"/>
        <v>2016</v>
      </c>
    </row>
    <row r="9994" spans="1:8" x14ac:dyDescent="0.3">
      <c r="A9994" s="203">
        <v>42727</v>
      </c>
      <c r="B9994" s="204" t="s">
        <v>509</v>
      </c>
      <c r="C9994" s="204" t="s">
        <v>713</v>
      </c>
      <c r="D9994" s="204" t="s">
        <v>96</v>
      </c>
      <c r="E9994" s="204" t="s">
        <v>721</v>
      </c>
      <c r="F9994" s="205">
        <v>4172.3</v>
      </c>
      <c r="G9994" s="205">
        <v>2610.3000000000002</v>
      </c>
      <c r="H9994">
        <f t="shared" si="170"/>
        <v>2016</v>
      </c>
    </row>
    <row r="9995" spans="1:8" x14ac:dyDescent="0.3">
      <c r="A9995" s="203">
        <v>42727</v>
      </c>
      <c r="B9995" s="204" t="s">
        <v>509</v>
      </c>
      <c r="C9995" s="204" t="s">
        <v>714</v>
      </c>
      <c r="D9995" s="204" t="s">
        <v>96</v>
      </c>
      <c r="E9995" s="204" t="s">
        <v>721</v>
      </c>
      <c r="F9995" s="205">
        <v>320</v>
      </c>
      <c r="G9995" s="205">
        <v>560</v>
      </c>
      <c r="H9995">
        <f t="shared" si="170"/>
        <v>2016</v>
      </c>
    </row>
    <row r="9996" spans="1:8" x14ac:dyDescent="0.3">
      <c r="A9996" s="203">
        <v>42727</v>
      </c>
      <c r="B9996" s="204" t="s">
        <v>509</v>
      </c>
      <c r="C9996" s="204" t="s">
        <v>715</v>
      </c>
      <c r="D9996" s="204" t="s">
        <v>96</v>
      </c>
      <c r="E9996" s="204" t="s">
        <v>721</v>
      </c>
      <c r="F9996" s="205">
        <v>0</v>
      </c>
      <c r="G9996" s="205">
        <v>2855</v>
      </c>
      <c r="H9996">
        <f t="shared" si="170"/>
        <v>2016</v>
      </c>
    </row>
    <row r="9997" spans="1:8" x14ac:dyDescent="0.3">
      <c r="A9997" s="203">
        <v>42727</v>
      </c>
      <c r="B9997" s="204" t="s">
        <v>716</v>
      </c>
      <c r="C9997" s="204" t="s">
        <v>716</v>
      </c>
      <c r="D9997" s="204" t="s">
        <v>96</v>
      </c>
      <c r="E9997" s="204" t="s">
        <v>721</v>
      </c>
      <c r="F9997" s="205">
        <v>1604</v>
      </c>
      <c r="G9997" s="205">
        <v>1518</v>
      </c>
      <c r="H9997">
        <f t="shared" si="170"/>
        <v>2016</v>
      </c>
    </row>
    <row r="9998" spans="1:8" x14ac:dyDescent="0.3">
      <c r="A9998" s="203">
        <v>42727</v>
      </c>
      <c r="B9998" s="204" t="s">
        <v>717</v>
      </c>
      <c r="C9998" s="204" t="s">
        <v>718</v>
      </c>
      <c r="D9998" s="204" t="s">
        <v>96</v>
      </c>
      <c r="E9998" s="204" t="s">
        <v>721</v>
      </c>
      <c r="F9998" s="205">
        <v>614</v>
      </c>
      <c r="G9998" s="205">
        <v>597</v>
      </c>
      <c r="H9998">
        <f t="shared" si="170"/>
        <v>2016</v>
      </c>
    </row>
    <row r="9999" spans="1:8" x14ac:dyDescent="0.3">
      <c r="A9999" s="203">
        <v>42727</v>
      </c>
      <c r="B9999" s="204" t="s">
        <v>717</v>
      </c>
      <c r="C9999" s="204" t="s">
        <v>719</v>
      </c>
      <c r="D9999" s="204" t="s">
        <v>96</v>
      </c>
      <c r="E9999" s="204" t="s">
        <v>721</v>
      </c>
      <c r="F9999" s="205">
        <v>718</v>
      </c>
      <c r="G9999" s="205">
        <v>1350</v>
      </c>
      <c r="H9999">
        <f t="shared" si="170"/>
        <v>2016</v>
      </c>
    </row>
    <row r="10000" spans="1:8" x14ac:dyDescent="0.3">
      <c r="A10000" s="203">
        <v>42727</v>
      </c>
      <c r="B10000" s="204" t="s">
        <v>720</v>
      </c>
      <c r="C10000" s="204" t="s">
        <v>720</v>
      </c>
      <c r="D10000" s="204" t="s">
        <v>96</v>
      </c>
      <c r="E10000" s="204" t="s">
        <v>712</v>
      </c>
      <c r="F10000" s="205">
        <v>91</v>
      </c>
      <c r="G10000" s="205">
        <v>394</v>
      </c>
      <c r="H10000">
        <f t="shared" si="170"/>
        <v>2016</v>
      </c>
    </row>
    <row r="10001" spans="1:8" x14ac:dyDescent="0.3">
      <c r="A10001" s="203">
        <v>42727</v>
      </c>
      <c r="B10001" s="204" t="s">
        <v>720</v>
      </c>
      <c r="C10001" s="204" t="s">
        <v>720</v>
      </c>
      <c r="D10001" s="204" t="s">
        <v>96</v>
      </c>
      <c r="E10001" s="204" t="s">
        <v>721</v>
      </c>
      <c r="F10001" s="205">
        <v>-13</v>
      </c>
      <c r="G10001" s="205">
        <v>426</v>
      </c>
      <c r="H10001">
        <f t="shared" si="170"/>
        <v>2016</v>
      </c>
    </row>
    <row r="10002" spans="1:8" x14ac:dyDescent="0.3">
      <c r="A10002" s="203">
        <v>42734</v>
      </c>
      <c r="B10002" s="204" t="s">
        <v>134</v>
      </c>
      <c r="C10002" s="204" t="s">
        <v>134</v>
      </c>
      <c r="D10002" s="204" t="s">
        <v>711</v>
      </c>
      <c r="E10002" s="204" t="s">
        <v>712</v>
      </c>
      <c r="F10002" s="205">
        <v>5187</v>
      </c>
      <c r="G10002" s="205">
        <v>8846</v>
      </c>
      <c r="H10002">
        <f t="shared" si="170"/>
        <v>2016</v>
      </c>
    </row>
    <row r="10003" spans="1:8" x14ac:dyDescent="0.3">
      <c r="A10003" s="203">
        <v>42734</v>
      </c>
      <c r="B10003" s="204" t="s">
        <v>509</v>
      </c>
      <c r="C10003" s="204" t="s">
        <v>713</v>
      </c>
      <c r="D10003" s="204" t="s">
        <v>96</v>
      </c>
      <c r="E10003" s="204" t="s">
        <v>712</v>
      </c>
      <c r="F10003" s="205">
        <v>2898.9</v>
      </c>
      <c r="G10003" s="205">
        <v>3048.5000000000005</v>
      </c>
      <c r="H10003">
        <f t="shared" si="170"/>
        <v>2016</v>
      </c>
    </row>
    <row r="10004" spans="1:8" x14ac:dyDescent="0.3">
      <c r="A10004" s="203">
        <v>42734</v>
      </c>
      <c r="B10004" s="204" t="s">
        <v>509</v>
      </c>
      <c r="C10004" s="204" t="s">
        <v>714</v>
      </c>
      <c r="D10004" s="204" t="s">
        <v>96</v>
      </c>
      <c r="E10004" s="204" t="s">
        <v>712</v>
      </c>
      <c r="F10004" s="205">
        <v>604</v>
      </c>
      <c r="G10004" s="205">
        <v>468</v>
      </c>
      <c r="H10004">
        <f t="shared" si="170"/>
        <v>2016</v>
      </c>
    </row>
    <row r="10005" spans="1:8" x14ac:dyDescent="0.3">
      <c r="A10005" s="203">
        <v>42734</v>
      </c>
      <c r="B10005" s="204" t="s">
        <v>509</v>
      </c>
      <c r="C10005" s="204" t="s">
        <v>715</v>
      </c>
      <c r="D10005" s="204" t="s">
        <v>96</v>
      </c>
      <c r="E10005" s="204" t="s">
        <v>712</v>
      </c>
      <c r="F10005" s="205">
        <v>0</v>
      </c>
      <c r="G10005" s="205">
        <v>2182</v>
      </c>
      <c r="H10005">
        <f t="shared" si="170"/>
        <v>2016</v>
      </c>
    </row>
    <row r="10006" spans="1:8" x14ac:dyDescent="0.3">
      <c r="A10006" s="203">
        <v>42734</v>
      </c>
      <c r="B10006" s="204" t="s">
        <v>716</v>
      </c>
      <c r="C10006" s="204" t="s">
        <v>716</v>
      </c>
      <c r="D10006" s="204" t="s">
        <v>96</v>
      </c>
      <c r="E10006" s="204" t="s">
        <v>712</v>
      </c>
      <c r="F10006" s="205">
        <v>719</v>
      </c>
      <c r="G10006" s="205">
        <v>1592</v>
      </c>
      <c r="H10006">
        <f t="shared" si="170"/>
        <v>2016</v>
      </c>
    </row>
    <row r="10007" spans="1:8" x14ac:dyDescent="0.3">
      <c r="A10007" s="203">
        <v>42734</v>
      </c>
      <c r="B10007" s="204" t="s">
        <v>717</v>
      </c>
      <c r="C10007" s="204" t="s">
        <v>718</v>
      </c>
      <c r="D10007" s="204" t="s">
        <v>96</v>
      </c>
      <c r="E10007" s="204" t="s">
        <v>712</v>
      </c>
      <c r="F10007" s="205">
        <v>951</v>
      </c>
      <c r="G10007" s="205">
        <v>1259</v>
      </c>
      <c r="H10007">
        <f t="shared" si="170"/>
        <v>2016</v>
      </c>
    </row>
    <row r="10008" spans="1:8" x14ac:dyDescent="0.3">
      <c r="A10008" s="203">
        <v>42734</v>
      </c>
      <c r="B10008" s="204" t="s">
        <v>717</v>
      </c>
      <c r="C10008" s="204" t="s">
        <v>719</v>
      </c>
      <c r="D10008" s="204" t="s">
        <v>96</v>
      </c>
      <c r="E10008" s="204" t="s">
        <v>712</v>
      </c>
      <c r="F10008" s="205">
        <v>328</v>
      </c>
      <c r="G10008" s="205">
        <v>613</v>
      </c>
      <c r="H10008">
        <f t="shared" si="170"/>
        <v>2016</v>
      </c>
    </row>
    <row r="10009" spans="1:8" x14ac:dyDescent="0.3">
      <c r="A10009" s="203">
        <v>42734</v>
      </c>
      <c r="B10009" s="204" t="s">
        <v>134</v>
      </c>
      <c r="C10009" s="204" t="s">
        <v>134</v>
      </c>
      <c r="D10009" s="204" t="s">
        <v>711</v>
      </c>
      <c r="E10009" s="204" t="s">
        <v>721</v>
      </c>
      <c r="F10009" s="205">
        <v>6528</v>
      </c>
      <c r="G10009" s="205">
        <v>7704</v>
      </c>
      <c r="H10009">
        <f t="shared" si="170"/>
        <v>2016</v>
      </c>
    </row>
    <row r="10010" spans="1:8" x14ac:dyDescent="0.3">
      <c r="A10010" s="203">
        <v>42734</v>
      </c>
      <c r="B10010" s="204" t="s">
        <v>509</v>
      </c>
      <c r="C10010" s="204" t="s">
        <v>713</v>
      </c>
      <c r="D10010" s="204" t="s">
        <v>96</v>
      </c>
      <c r="E10010" s="204" t="s">
        <v>721</v>
      </c>
      <c r="F10010" s="205">
        <v>4669.5</v>
      </c>
      <c r="G10010" s="205">
        <v>2754.4</v>
      </c>
      <c r="H10010">
        <f t="shared" si="170"/>
        <v>2016</v>
      </c>
    </row>
    <row r="10011" spans="1:8" x14ac:dyDescent="0.3">
      <c r="A10011" s="203">
        <v>42734</v>
      </c>
      <c r="B10011" s="204" t="s">
        <v>509</v>
      </c>
      <c r="C10011" s="204" t="s">
        <v>714</v>
      </c>
      <c r="D10011" s="204" t="s">
        <v>96</v>
      </c>
      <c r="E10011" s="204" t="s">
        <v>721</v>
      </c>
      <c r="F10011" s="205">
        <v>300</v>
      </c>
      <c r="G10011" s="205">
        <v>551</v>
      </c>
      <c r="H10011">
        <f t="shared" si="170"/>
        <v>2016</v>
      </c>
    </row>
    <row r="10012" spans="1:8" x14ac:dyDescent="0.3">
      <c r="A10012" s="203">
        <v>42734</v>
      </c>
      <c r="B10012" s="204" t="s">
        <v>509</v>
      </c>
      <c r="C10012" s="204" t="s">
        <v>715</v>
      </c>
      <c r="D10012" s="204" t="s">
        <v>96</v>
      </c>
      <c r="E10012" s="204" t="s">
        <v>721</v>
      </c>
      <c r="F10012" s="205">
        <v>0</v>
      </c>
      <c r="G10012" s="205">
        <v>2759</v>
      </c>
      <c r="H10012">
        <f t="shared" si="170"/>
        <v>2016</v>
      </c>
    </row>
    <row r="10013" spans="1:8" x14ac:dyDescent="0.3">
      <c r="A10013" s="203">
        <v>42734</v>
      </c>
      <c r="B10013" s="204" t="s">
        <v>716</v>
      </c>
      <c r="C10013" s="204" t="s">
        <v>716</v>
      </c>
      <c r="D10013" s="204" t="s">
        <v>96</v>
      </c>
      <c r="E10013" s="204" t="s">
        <v>721</v>
      </c>
      <c r="F10013" s="205">
        <v>1319</v>
      </c>
      <c r="G10013" s="205">
        <v>1555</v>
      </c>
      <c r="H10013">
        <f t="shared" si="170"/>
        <v>2016</v>
      </c>
    </row>
    <row r="10014" spans="1:8" x14ac:dyDescent="0.3">
      <c r="A10014" s="203">
        <v>42734</v>
      </c>
      <c r="B10014" s="204" t="s">
        <v>717</v>
      </c>
      <c r="C10014" s="204" t="s">
        <v>718</v>
      </c>
      <c r="D10014" s="204" t="s">
        <v>96</v>
      </c>
      <c r="E10014" s="204" t="s">
        <v>721</v>
      </c>
      <c r="F10014" s="205">
        <v>905</v>
      </c>
      <c r="G10014" s="205">
        <v>977</v>
      </c>
      <c r="H10014">
        <f t="shared" si="170"/>
        <v>2016</v>
      </c>
    </row>
    <row r="10015" spans="1:8" x14ac:dyDescent="0.3">
      <c r="A10015" s="203">
        <v>42734</v>
      </c>
      <c r="B10015" s="204" t="s">
        <v>717</v>
      </c>
      <c r="C10015" s="204" t="s">
        <v>719</v>
      </c>
      <c r="D10015" s="204" t="s">
        <v>96</v>
      </c>
      <c r="E10015" s="204" t="s">
        <v>721</v>
      </c>
      <c r="F10015" s="205">
        <v>291</v>
      </c>
      <c r="G10015" s="205">
        <v>970</v>
      </c>
      <c r="H10015">
        <f t="shared" si="170"/>
        <v>2016</v>
      </c>
    </row>
    <row r="10016" spans="1:8" x14ac:dyDescent="0.3">
      <c r="A10016" s="203">
        <v>42734</v>
      </c>
      <c r="B10016" s="204" t="s">
        <v>720</v>
      </c>
      <c r="C10016" s="204" t="s">
        <v>720</v>
      </c>
      <c r="D10016" s="204" t="s">
        <v>96</v>
      </c>
      <c r="E10016" s="204" t="s">
        <v>712</v>
      </c>
      <c r="F10016" s="205">
        <v>196</v>
      </c>
      <c r="G10016" s="205">
        <v>332</v>
      </c>
      <c r="H10016">
        <f t="shared" si="170"/>
        <v>2016</v>
      </c>
    </row>
    <row r="10017" spans="1:8" x14ac:dyDescent="0.3">
      <c r="A10017" s="203">
        <v>42734</v>
      </c>
      <c r="B10017" s="204" t="s">
        <v>720</v>
      </c>
      <c r="C10017" s="204" t="s">
        <v>720</v>
      </c>
      <c r="D10017" s="204" t="s">
        <v>96</v>
      </c>
      <c r="E10017" s="204" t="s">
        <v>721</v>
      </c>
      <c r="F10017" s="205">
        <v>41</v>
      </c>
      <c r="G10017" s="205">
        <v>442</v>
      </c>
      <c r="H10017">
        <f t="shared" si="170"/>
        <v>2016</v>
      </c>
    </row>
    <row r="10018" spans="1:8" x14ac:dyDescent="0.3">
      <c r="A10018" s="203">
        <v>42741</v>
      </c>
      <c r="B10018" s="204" t="s">
        <v>134</v>
      </c>
      <c r="C10018" s="204" t="s">
        <v>134</v>
      </c>
      <c r="D10018" s="204" t="s">
        <v>711</v>
      </c>
      <c r="E10018" s="204" t="s">
        <v>712</v>
      </c>
      <c r="F10018" s="205">
        <v>5348</v>
      </c>
      <c r="G10018" s="205">
        <v>8175</v>
      </c>
      <c r="H10018">
        <f t="shared" si="170"/>
        <v>2017</v>
      </c>
    </row>
    <row r="10019" spans="1:8" x14ac:dyDescent="0.3">
      <c r="A10019" s="203">
        <v>42741</v>
      </c>
      <c r="B10019" s="204" t="s">
        <v>509</v>
      </c>
      <c r="C10019" s="204" t="s">
        <v>713</v>
      </c>
      <c r="D10019" s="204" t="s">
        <v>96</v>
      </c>
      <c r="E10019" s="204" t="s">
        <v>712</v>
      </c>
      <c r="F10019" s="205">
        <v>2793.8</v>
      </c>
      <c r="G10019" s="205">
        <v>3398.4</v>
      </c>
      <c r="H10019">
        <f t="shared" si="170"/>
        <v>2017</v>
      </c>
    </row>
    <row r="10020" spans="1:8" x14ac:dyDescent="0.3">
      <c r="A10020" s="203">
        <v>42741</v>
      </c>
      <c r="B10020" s="204" t="s">
        <v>509</v>
      </c>
      <c r="C10020" s="204" t="s">
        <v>714</v>
      </c>
      <c r="D10020" s="204" t="s">
        <v>96</v>
      </c>
      <c r="E10020" s="204" t="s">
        <v>712</v>
      </c>
      <c r="F10020" s="205">
        <v>367</v>
      </c>
      <c r="G10020" s="205">
        <v>710</v>
      </c>
      <c r="H10020">
        <f t="shared" si="170"/>
        <v>2017</v>
      </c>
    </row>
    <row r="10021" spans="1:8" x14ac:dyDescent="0.3">
      <c r="A10021" s="203">
        <v>42741</v>
      </c>
      <c r="B10021" s="204" t="s">
        <v>509</v>
      </c>
      <c r="C10021" s="204" t="s">
        <v>715</v>
      </c>
      <c r="D10021" s="204" t="s">
        <v>96</v>
      </c>
      <c r="E10021" s="204" t="s">
        <v>712</v>
      </c>
      <c r="F10021" s="205">
        <v>0</v>
      </c>
      <c r="G10021" s="205">
        <v>2160</v>
      </c>
      <c r="H10021">
        <f t="shared" si="170"/>
        <v>2017</v>
      </c>
    </row>
    <row r="10022" spans="1:8" x14ac:dyDescent="0.3">
      <c r="A10022" s="203">
        <v>42741</v>
      </c>
      <c r="B10022" s="204" t="s">
        <v>716</v>
      </c>
      <c r="C10022" s="204" t="s">
        <v>716</v>
      </c>
      <c r="D10022" s="204" t="s">
        <v>96</v>
      </c>
      <c r="E10022" s="204" t="s">
        <v>712</v>
      </c>
      <c r="F10022" s="205">
        <v>653</v>
      </c>
      <c r="G10022" s="205">
        <v>1675</v>
      </c>
      <c r="H10022">
        <f t="shared" si="170"/>
        <v>2017</v>
      </c>
    </row>
    <row r="10023" spans="1:8" x14ac:dyDescent="0.3">
      <c r="A10023" s="203">
        <v>42741</v>
      </c>
      <c r="B10023" s="204" t="s">
        <v>717</v>
      </c>
      <c r="C10023" s="204" t="s">
        <v>718</v>
      </c>
      <c r="D10023" s="204" t="s">
        <v>96</v>
      </c>
      <c r="E10023" s="204" t="s">
        <v>712</v>
      </c>
      <c r="F10023" s="205">
        <v>1235</v>
      </c>
      <c r="G10023" s="205">
        <v>1647</v>
      </c>
      <c r="H10023">
        <f t="shared" si="170"/>
        <v>2017</v>
      </c>
    </row>
    <row r="10024" spans="1:8" x14ac:dyDescent="0.3">
      <c r="A10024" s="203">
        <v>42741</v>
      </c>
      <c r="B10024" s="204" t="s">
        <v>717</v>
      </c>
      <c r="C10024" s="204" t="s">
        <v>719</v>
      </c>
      <c r="D10024" s="204" t="s">
        <v>96</v>
      </c>
      <c r="E10024" s="204" t="s">
        <v>712</v>
      </c>
      <c r="F10024" s="205">
        <v>152</v>
      </c>
      <c r="G10024" s="205">
        <v>672</v>
      </c>
      <c r="H10024">
        <f t="shared" si="170"/>
        <v>2017</v>
      </c>
    </row>
    <row r="10025" spans="1:8" x14ac:dyDescent="0.3">
      <c r="A10025" s="203">
        <v>42741</v>
      </c>
      <c r="B10025" s="204" t="s">
        <v>134</v>
      </c>
      <c r="C10025" s="204" t="s">
        <v>134</v>
      </c>
      <c r="D10025" s="204" t="s">
        <v>711</v>
      </c>
      <c r="E10025" s="204" t="s">
        <v>721</v>
      </c>
      <c r="F10025" s="205">
        <v>6722</v>
      </c>
      <c r="G10025" s="205">
        <v>6768</v>
      </c>
      <c r="H10025">
        <f t="shared" si="170"/>
        <v>2017</v>
      </c>
    </row>
    <row r="10026" spans="1:8" x14ac:dyDescent="0.3">
      <c r="A10026" s="203">
        <v>42741</v>
      </c>
      <c r="B10026" s="204" t="s">
        <v>509</v>
      </c>
      <c r="C10026" s="204" t="s">
        <v>713</v>
      </c>
      <c r="D10026" s="204" t="s">
        <v>96</v>
      </c>
      <c r="E10026" s="204" t="s">
        <v>721</v>
      </c>
      <c r="F10026" s="205">
        <v>4158</v>
      </c>
      <c r="G10026" s="205">
        <v>2767.6000000000004</v>
      </c>
      <c r="H10026">
        <f t="shared" si="170"/>
        <v>2017</v>
      </c>
    </row>
    <row r="10027" spans="1:8" x14ac:dyDescent="0.3">
      <c r="A10027" s="203">
        <v>42741</v>
      </c>
      <c r="B10027" s="204" t="s">
        <v>509</v>
      </c>
      <c r="C10027" s="204" t="s">
        <v>714</v>
      </c>
      <c r="D10027" s="204" t="s">
        <v>96</v>
      </c>
      <c r="E10027" s="204" t="s">
        <v>721</v>
      </c>
      <c r="F10027" s="205">
        <v>481</v>
      </c>
      <c r="G10027" s="205">
        <v>593</v>
      </c>
      <c r="H10027">
        <f t="shared" si="170"/>
        <v>2017</v>
      </c>
    </row>
    <row r="10028" spans="1:8" x14ac:dyDescent="0.3">
      <c r="A10028" s="203">
        <v>42741</v>
      </c>
      <c r="B10028" s="204" t="s">
        <v>509</v>
      </c>
      <c r="C10028" s="204" t="s">
        <v>715</v>
      </c>
      <c r="D10028" s="204" t="s">
        <v>96</v>
      </c>
      <c r="E10028" s="204" t="s">
        <v>721</v>
      </c>
      <c r="F10028" s="205">
        <v>0</v>
      </c>
      <c r="G10028" s="205">
        <v>2786</v>
      </c>
      <c r="H10028">
        <f t="shared" si="170"/>
        <v>2017</v>
      </c>
    </row>
    <row r="10029" spans="1:8" x14ac:dyDescent="0.3">
      <c r="A10029" s="203">
        <v>42741</v>
      </c>
      <c r="B10029" s="204" t="s">
        <v>716</v>
      </c>
      <c r="C10029" s="204" t="s">
        <v>716</v>
      </c>
      <c r="D10029" s="204" t="s">
        <v>96</v>
      </c>
      <c r="E10029" s="204" t="s">
        <v>721</v>
      </c>
      <c r="F10029" s="205">
        <v>1400</v>
      </c>
      <c r="G10029" s="205">
        <v>1562</v>
      </c>
      <c r="H10029">
        <f t="shared" si="170"/>
        <v>2017</v>
      </c>
    </row>
    <row r="10030" spans="1:8" x14ac:dyDescent="0.3">
      <c r="A10030" s="203">
        <v>42741</v>
      </c>
      <c r="B10030" s="204" t="s">
        <v>717</v>
      </c>
      <c r="C10030" s="204" t="s">
        <v>718</v>
      </c>
      <c r="D10030" s="204" t="s">
        <v>96</v>
      </c>
      <c r="E10030" s="204" t="s">
        <v>721</v>
      </c>
      <c r="F10030" s="205">
        <v>872</v>
      </c>
      <c r="G10030" s="205">
        <v>1086</v>
      </c>
      <c r="H10030">
        <f t="shared" si="170"/>
        <v>2017</v>
      </c>
    </row>
    <row r="10031" spans="1:8" x14ac:dyDescent="0.3">
      <c r="A10031" s="203">
        <v>42741</v>
      </c>
      <c r="B10031" s="204" t="s">
        <v>717</v>
      </c>
      <c r="C10031" s="204" t="s">
        <v>719</v>
      </c>
      <c r="D10031" s="204" t="s">
        <v>96</v>
      </c>
      <c r="E10031" s="204" t="s">
        <v>721</v>
      </c>
      <c r="F10031" s="205">
        <v>510</v>
      </c>
      <c r="G10031" s="205">
        <v>999</v>
      </c>
      <c r="H10031">
        <f t="shared" si="170"/>
        <v>2017</v>
      </c>
    </row>
    <row r="10032" spans="1:8" x14ac:dyDescent="0.3">
      <c r="A10032" s="203">
        <v>42741</v>
      </c>
      <c r="B10032" s="204" t="s">
        <v>720</v>
      </c>
      <c r="C10032" s="204" t="s">
        <v>720</v>
      </c>
      <c r="D10032" s="204" t="s">
        <v>96</v>
      </c>
      <c r="E10032" s="204" t="s">
        <v>712</v>
      </c>
      <c r="F10032" s="205">
        <v>250</v>
      </c>
      <c r="G10032" s="205">
        <v>474</v>
      </c>
      <c r="H10032">
        <f t="shared" si="170"/>
        <v>2017</v>
      </c>
    </row>
    <row r="10033" spans="1:8" x14ac:dyDescent="0.3">
      <c r="A10033" s="203">
        <v>42741</v>
      </c>
      <c r="B10033" s="204" t="s">
        <v>720</v>
      </c>
      <c r="C10033" s="204" t="s">
        <v>720</v>
      </c>
      <c r="D10033" s="204" t="s">
        <v>96</v>
      </c>
      <c r="E10033" s="204" t="s">
        <v>721</v>
      </c>
      <c r="F10033" s="205">
        <v>63</v>
      </c>
      <c r="G10033" s="205">
        <v>386</v>
      </c>
      <c r="H10033">
        <f t="shared" si="170"/>
        <v>2017</v>
      </c>
    </row>
    <row r="10034" spans="1:8" x14ac:dyDescent="0.3">
      <c r="A10034" s="203">
        <v>42748</v>
      </c>
      <c r="B10034" s="204" t="s">
        <v>134</v>
      </c>
      <c r="C10034" s="204" t="s">
        <v>134</v>
      </c>
      <c r="D10034" s="204" t="s">
        <v>711</v>
      </c>
      <c r="E10034" s="204" t="s">
        <v>712</v>
      </c>
      <c r="F10034" s="205">
        <v>5378</v>
      </c>
      <c r="G10034" s="205">
        <v>7408</v>
      </c>
      <c r="H10034">
        <f t="shared" si="170"/>
        <v>2017</v>
      </c>
    </row>
    <row r="10035" spans="1:8" x14ac:dyDescent="0.3">
      <c r="A10035" s="203">
        <v>42748</v>
      </c>
      <c r="B10035" s="204" t="s">
        <v>509</v>
      </c>
      <c r="C10035" s="204" t="s">
        <v>713</v>
      </c>
      <c r="D10035" s="204" t="s">
        <v>96</v>
      </c>
      <c r="E10035" s="204" t="s">
        <v>712</v>
      </c>
      <c r="F10035" s="205">
        <v>3233.9</v>
      </c>
      <c r="G10035" s="205">
        <v>3532.97730255127</v>
      </c>
      <c r="H10035">
        <f t="shared" si="170"/>
        <v>2017</v>
      </c>
    </row>
    <row r="10036" spans="1:8" x14ac:dyDescent="0.3">
      <c r="A10036" s="203">
        <v>42748</v>
      </c>
      <c r="B10036" s="204" t="s">
        <v>509</v>
      </c>
      <c r="C10036" s="204" t="s">
        <v>714</v>
      </c>
      <c r="D10036" s="204" t="s">
        <v>96</v>
      </c>
      <c r="E10036" s="204" t="s">
        <v>712</v>
      </c>
      <c r="F10036" s="205">
        <v>157</v>
      </c>
      <c r="G10036" s="205">
        <v>495</v>
      </c>
      <c r="H10036">
        <f t="shared" si="170"/>
        <v>2017</v>
      </c>
    </row>
    <row r="10037" spans="1:8" x14ac:dyDescent="0.3">
      <c r="A10037" s="203">
        <v>42748</v>
      </c>
      <c r="B10037" s="204" t="s">
        <v>509</v>
      </c>
      <c r="C10037" s="204" t="s">
        <v>715</v>
      </c>
      <c r="D10037" s="204" t="s">
        <v>96</v>
      </c>
      <c r="E10037" s="204" t="s">
        <v>712</v>
      </c>
      <c r="F10037" s="205">
        <v>0</v>
      </c>
      <c r="G10037" s="205">
        <v>2344.5070037841797</v>
      </c>
      <c r="H10037">
        <f t="shared" si="170"/>
        <v>2017</v>
      </c>
    </row>
    <row r="10038" spans="1:8" x14ac:dyDescent="0.3">
      <c r="A10038" s="203">
        <v>42748</v>
      </c>
      <c r="B10038" s="204" t="s">
        <v>716</v>
      </c>
      <c r="C10038" s="204" t="s">
        <v>716</v>
      </c>
      <c r="D10038" s="204" t="s">
        <v>96</v>
      </c>
      <c r="E10038" s="204" t="s">
        <v>712</v>
      </c>
      <c r="F10038" s="205">
        <v>700</v>
      </c>
      <c r="G10038" s="205">
        <v>1729.385986328125</v>
      </c>
      <c r="H10038">
        <f t="shared" si="170"/>
        <v>2017</v>
      </c>
    </row>
    <row r="10039" spans="1:8" x14ac:dyDescent="0.3">
      <c r="A10039" s="203">
        <v>42748</v>
      </c>
      <c r="B10039" s="204" t="s">
        <v>717</v>
      </c>
      <c r="C10039" s="204" t="s">
        <v>718</v>
      </c>
      <c r="D10039" s="204" t="s">
        <v>96</v>
      </c>
      <c r="E10039" s="204" t="s">
        <v>712</v>
      </c>
      <c r="F10039" s="205">
        <v>902</v>
      </c>
      <c r="G10039" s="205">
        <v>1685</v>
      </c>
      <c r="H10039">
        <f t="shared" si="170"/>
        <v>2017</v>
      </c>
    </row>
    <row r="10040" spans="1:8" x14ac:dyDescent="0.3">
      <c r="A10040" s="203">
        <v>42748</v>
      </c>
      <c r="B10040" s="204" t="s">
        <v>717</v>
      </c>
      <c r="C10040" s="204" t="s">
        <v>719</v>
      </c>
      <c r="D10040" s="204" t="s">
        <v>96</v>
      </c>
      <c r="E10040" s="204" t="s">
        <v>712</v>
      </c>
      <c r="F10040" s="205">
        <v>280</v>
      </c>
      <c r="G10040" s="205">
        <v>537.64900207519531</v>
      </c>
      <c r="H10040">
        <f t="shared" si="170"/>
        <v>2017</v>
      </c>
    </row>
    <row r="10041" spans="1:8" x14ac:dyDescent="0.3">
      <c r="A10041" s="203">
        <v>42748</v>
      </c>
      <c r="B10041" s="204" t="s">
        <v>134</v>
      </c>
      <c r="C10041" s="204" t="s">
        <v>134</v>
      </c>
      <c r="D10041" s="204" t="s">
        <v>711</v>
      </c>
      <c r="E10041" s="204" t="s">
        <v>721</v>
      </c>
      <c r="F10041" s="205">
        <v>6347</v>
      </c>
      <c r="G10041" s="205">
        <v>7172</v>
      </c>
      <c r="H10041">
        <f t="shared" si="170"/>
        <v>2017</v>
      </c>
    </row>
    <row r="10042" spans="1:8" x14ac:dyDescent="0.3">
      <c r="A10042" s="203">
        <v>42748</v>
      </c>
      <c r="B10042" s="204" t="s">
        <v>509</v>
      </c>
      <c r="C10042" s="204" t="s">
        <v>713</v>
      </c>
      <c r="D10042" s="204" t="s">
        <v>96</v>
      </c>
      <c r="E10042" s="204" t="s">
        <v>721</v>
      </c>
      <c r="F10042" s="205">
        <v>3368.2000000000003</v>
      </c>
      <c r="G10042" s="205">
        <v>2817.1000000000004</v>
      </c>
      <c r="H10042">
        <f t="shared" si="170"/>
        <v>2017</v>
      </c>
    </row>
    <row r="10043" spans="1:8" x14ac:dyDescent="0.3">
      <c r="A10043" s="203">
        <v>42748</v>
      </c>
      <c r="B10043" s="204" t="s">
        <v>509</v>
      </c>
      <c r="C10043" s="204" t="s">
        <v>714</v>
      </c>
      <c r="D10043" s="204" t="s">
        <v>96</v>
      </c>
      <c r="E10043" s="204" t="s">
        <v>721</v>
      </c>
      <c r="F10043" s="205">
        <v>346</v>
      </c>
      <c r="G10043" s="205">
        <v>530</v>
      </c>
      <c r="H10043">
        <f t="shared" si="170"/>
        <v>2017</v>
      </c>
    </row>
    <row r="10044" spans="1:8" x14ac:dyDescent="0.3">
      <c r="A10044" s="203">
        <v>42748</v>
      </c>
      <c r="B10044" s="204" t="s">
        <v>509</v>
      </c>
      <c r="C10044" s="204" t="s">
        <v>715</v>
      </c>
      <c r="D10044" s="204" t="s">
        <v>96</v>
      </c>
      <c r="E10044" s="204" t="s">
        <v>721</v>
      </c>
      <c r="F10044" s="205">
        <v>0</v>
      </c>
      <c r="G10044" s="205">
        <v>3074</v>
      </c>
      <c r="H10044">
        <f t="shared" si="170"/>
        <v>2017</v>
      </c>
    </row>
    <row r="10045" spans="1:8" x14ac:dyDescent="0.3">
      <c r="A10045" s="203">
        <v>42748</v>
      </c>
      <c r="B10045" s="204" t="s">
        <v>716</v>
      </c>
      <c r="C10045" s="204" t="s">
        <v>716</v>
      </c>
      <c r="D10045" s="204" t="s">
        <v>96</v>
      </c>
      <c r="E10045" s="204" t="s">
        <v>721</v>
      </c>
      <c r="F10045" s="205">
        <v>1186</v>
      </c>
      <c r="G10045" s="205">
        <v>1525</v>
      </c>
      <c r="H10045">
        <f t="shared" si="170"/>
        <v>2017</v>
      </c>
    </row>
    <row r="10046" spans="1:8" x14ac:dyDescent="0.3">
      <c r="A10046" s="203">
        <v>42748</v>
      </c>
      <c r="B10046" s="204" t="s">
        <v>717</v>
      </c>
      <c r="C10046" s="204" t="s">
        <v>718</v>
      </c>
      <c r="D10046" s="204" t="s">
        <v>96</v>
      </c>
      <c r="E10046" s="204" t="s">
        <v>721</v>
      </c>
      <c r="F10046" s="205">
        <v>765</v>
      </c>
      <c r="G10046" s="205">
        <v>973</v>
      </c>
      <c r="H10046">
        <f t="shared" si="170"/>
        <v>2017</v>
      </c>
    </row>
    <row r="10047" spans="1:8" x14ac:dyDescent="0.3">
      <c r="A10047" s="203">
        <v>42748</v>
      </c>
      <c r="B10047" s="204" t="s">
        <v>717</v>
      </c>
      <c r="C10047" s="204" t="s">
        <v>719</v>
      </c>
      <c r="D10047" s="204" t="s">
        <v>96</v>
      </c>
      <c r="E10047" s="204" t="s">
        <v>721</v>
      </c>
      <c r="F10047" s="205">
        <v>270</v>
      </c>
      <c r="G10047" s="205">
        <v>957</v>
      </c>
      <c r="H10047">
        <f t="shared" si="170"/>
        <v>2017</v>
      </c>
    </row>
    <row r="10048" spans="1:8" x14ac:dyDescent="0.3">
      <c r="A10048" s="203">
        <v>42748</v>
      </c>
      <c r="B10048" s="204" t="s">
        <v>720</v>
      </c>
      <c r="C10048" s="204" t="s">
        <v>720</v>
      </c>
      <c r="D10048" s="204" t="s">
        <v>96</v>
      </c>
      <c r="E10048" s="204" t="s">
        <v>712</v>
      </c>
      <c r="F10048" s="205">
        <v>276</v>
      </c>
      <c r="G10048" s="205">
        <v>523</v>
      </c>
      <c r="H10048">
        <f t="shared" si="170"/>
        <v>2017</v>
      </c>
    </row>
    <row r="10049" spans="1:8" x14ac:dyDescent="0.3">
      <c r="A10049" s="203">
        <v>42748</v>
      </c>
      <c r="B10049" s="204" t="s">
        <v>720</v>
      </c>
      <c r="C10049" s="204" t="s">
        <v>720</v>
      </c>
      <c r="D10049" s="204" t="s">
        <v>96</v>
      </c>
      <c r="E10049" s="204" t="s">
        <v>721</v>
      </c>
      <c r="F10049" s="205">
        <v>388</v>
      </c>
      <c r="G10049" s="205">
        <v>628</v>
      </c>
      <c r="H10049">
        <f t="shared" si="170"/>
        <v>2017</v>
      </c>
    </row>
    <row r="10050" spans="1:8" x14ac:dyDescent="0.3">
      <c r="A10050" s="203">
        <v>42755</v>
      </c>
      <c r="B10050" s="204" t="s">
        <v>134</v>
      </c>
      <c r="C10050" s="204" t="s">
        <v>134</v>
      </c>
      <c r="D10050" s="204" t="s">
        <v>711</v>
      </c>
      <c r="E10050" s="204" t="s">
        <v>712</v>
      </c>
      <c r="F10050" s="205">
        <v>5166</v>
      </c>
      <c r="G10050" s="205">
        <v>8078</v>
      </c>
      <c r="H10050">
        <f t="shared" si="170"/>
        <v>2017</v>
      </c>
    </row>
    <row r="10051" spans="1:8" x14ac:dyDescent="0.3">
      <c r="A10051" s="203">
        <v>42755</v>
      </c>
      <c r="B10051" s="204" t="s">
        <v>509</v>
      </c>
      <c r="C10051" s="204" t="s">
        <v>713</v>
      </c>
      <c r="D10051" s="204" t="s">
        <v>96</v>
      </c>
      <c r="E10051" s="204" t="s">
        <v>712</v>
      </c>
      <c r="F10051" s="205">
        <v>2527.4</v>
      </c>
      <c r="G10051" s="205">
        <v>3786.5000000000005</v>
      </c>
      <c r="H10051">
        <f t="shared" ref="H10051:H10114" si="171">YEAR(A10051)</f>
        <v>2017</v>
      </c>
    </row>
    <row r="10052" spans="1:8" x14ac:dyDescent="0.3">
      <c r="A10052" s="203">
        <v>42755</v>
      </c>
      <c r="B10052" s="204" t="s">
        <v>509</v>
      </c>
      <c r="C10052" s="204" t="s">
        <v>714</v>
      </c>
      <c r="D10052" s="204" t="s">
        <v>96</v>
      </c>
      <c r="E10052" s="204" t="s">
        <v>712</v>
      </c>
      <c r="F10052" s="205">
        <v>482</v>
      </c>
      <c r="G10052" s="205">
        <v>435</v>
      </c>
      <c r="H10052">
        <f t="shared" si="171"/>
        <v>2017</v>
      </c>
    </row>
    <row r="10053" spans="1:8" x14ac:dyDescent="0.3">
      <c r="A10053" s="203">
        <v>42755</v>
      </c>
      <c r="B10053" s="204" t="s">
        <v>509</v>
      </c>
      <c r="C10053" s="204" t="s">
        <v>715</v>
      </c>
      <c r="D10053" s="204" t="s">
        <v>96</v>
      </c>
      <c r="E10053" s="204" t="s">
        <v>712</v>
      </c>
      <c r="F10053" s="205">
        <v>0</v>
      </c>
      <c r="G10053" s="205">
        <v>2514</v>
      </c>
      <c r="H10053">
        <f t="shared" si="171"/>
        <v>2017</v>
      </c>
    </row>
    <row r="10054" spans="1:8" x14ac:dyDescent="0.3">
      <c r="A10054" s="203">
        <v>42755</v>
      </c>
      <c r="B10054" s="204" t="s">
        <v>716</v>
      </c>
      <c r="C10054" s="204" t="s">
        <v>716</v>
      </c>
      <c r="D10054" s="204" t="s">
        <v>96</v>
      </c>
      <c r="E10054" s="204" t="s">
        <v>712</v>
      </c>
      <c r="F10054" s="205">
        <v>717</v>
      </c>
      <c r="G10054" s="205">
        <v>1705</v>
      </c>
      <c r="H10054">
        <f t="shared" si="171"/>
        <v>2017</v>
      </c>
    </row>
    <row r="10055" spans="1:8" x14ac:dyDescent="0.3">
      <c r="A10055" s="203">
        <v>42755</v>
      </c>
      <c r="B10055" s="204" t="s">
        <v>717</v>
      </c>
      <c r="C10055" s="204" t="s">
        <v>718</v>
      </c>
      <c r="D10055" s="204" t="s">
        <v>96</v>
      </c>
      <c r="E10055" s="204" t="s">
        <v>712</v>
      </c>
      <c r="F10055" s="205">
        <v>935</v>
      </c>
      <c r="G10055" s="205">
        <v>1999</v>
      </c>
      <c r="H10055">
        <f t="shared" si="171"/>
        <v>2017</v>
      </c>
    </row>
    <row r="10056" spans="1:8" x14ac:dyDescent="0.3">
      <c r="A10056" s="203">
        <v>42755</v>
      </c>
      <c r="B10056" s="204" t="s">
        <v>717</v>
      </c>
      <c r="C10056" s="204" t="s">
        <v>719</v>
      </c>
      <c r="D10056" s="204" t="s">
        <v>96</v>
      </c>
      <c r="E10056" s="204" t="s">
        <v>712</v>
      </c>
      <c r="F10056" s="205">
        <v>153</v>
      </c>
      <c r="G10056" s="205">
        <v>640</v>
      </c>
      <c r="H10056">
        <f t="shared" si="171"/>
        <v>2017</v>
      </c>
    </row>
    <row r="10057" spans="1:8" x14ac:dyDescent="0.3">
      <c r="A10057" s="203">
        <v>42755</v>
      </c>
      <c r="B10057" s="204" t="s">
        <v>134</v>
      </c>
      <c r="C10057" s="204" t="s">
        <v>134</v>
      </c>
      <c r="D10057" s="204" t="s">
        <v>711</v>
      </c>
      <c r="E10057" s="204" t="s">
        <v>721</v>
      </c>
      <c r="F10057" s="205">
        <v>6422</v>
      </c>
      <c r="G10057" s="205">
        <v>7052</v>
      </c>
      <c r="H10057">
        <f t="shared" si="171"/>
        <v>2017</v>
      </c>
    </row>
    <row r="10058" spans="1:8" x14ac:dyDescent="0.3">
      <c r="A10058" s="203">
        <v>42755</v>
      </c>
      <c r="B10058" s="204" t="s">
        <v>509</v>
      </c>
      <c r="C10058" s="204" t="s">
        <v>713</v>
      </c>
      <c r="D10058" s="204" t="s">
        <v>96</v>
      </c>
      <c r="E10058" s="204" t="s">
        <v>721</v>
      </c>
      <c r="F10058" s="205">
        <v>4338.4000000000005</v>
      </c>
      <c r="G10058" s="205">
        <v>2840.2000000000003</v>
      </c>
      <c r="H10058">
        <f t="shared" si="171"/>
        <v>2017</v>
      </c>
    </row>
    <row r="10059" spans="1:8" x14ac:dyDescent="0.3">
      <c r="A10059" s="203">
        <v>42755</v>
      </c>
      <c r="B10059" s="204" t="s">
        <v>509</v>
      </c>
      <c r="C10059" s="204" t="s">
        <v>714</v>
      </c>
      <c r="D10059" s="204" t="s">
        <v>96</v>
      </c>
      <c r="E10059" s="204" t="s">
        <v>721</v>
      </c>
      <c r="F10059" s="205">
        <v>385</v>
      </c>
      <c r="G10059" s="205">
        <v>581</v>
      </c>
      <c r="H10059">
        <f t="shared" si="171"/>
        <v>2017</v>
      </c>
    </row>
    <row r="10060" spans="1:8" x14ac:dyDescent="0.3">
      <c r="A10060" s="203">
        <v>42755</v>
      </c>
      <c r="B10060" s="204" t="s">
        <v>509</v>
      </c>
      <c r="C10060" s="204" t="s">
        <v>715</v>
      </c>
      <c r="D10060" s="204" t="s">
        <v>96</v>
      </c>
      <c r="E10060" s="204" t="s">
        <v>721</v>
      </c>
      <c r="F10060" s="205">
        <v>0</v>
      </c>
      <c r="G10060" s="205">
        <v>3114</v>
      </c>
      <c r="H10060">
        <f t="shared" si="171"/>
        <v>2017</v>
      </c>
    </row>
    <row r="10061" spans="1:8" x14ac:dyDescent="0.3">
      <c r="A10061" s="203">
        <v>42755</v>
      </c>
      <c r="B10061" s="204" t="s">
        <v>716</v>
      </c>
      <c r="C10061" s="204" t="s">
        <v>716</v>
      </c>
      <c r="D10061" s="204" t="s">
        <v>96</v>
      </c>
      <c r="E10061" s="204" t="s">
        <v>721</v>
      </c>
      <c r="F10061" s="205">
        <v>1293</v>
      </c>
      <c r="G10061" s="205">
        <v>1461</v>
      </c>
      <c r="H10061">
        <f t="shared" si="171"/>
        <v>2017</v>
      </c>
    </row>
    <row r="10062" spans="1:8" x14ac:dyDescent="0.3">
      <c r="A10062" s="203">
        <v>42755</v>
      </c>
      <c r="B10062" s="204" t="s">
        <v>717</v>
      </c>
      <c r="C10062" s="204" t="s">
        <v>718</v>
      </c>
      <c r="D10062" s="204" t="s">
        <v>96</v>
      </c>
      <c r="E10062" s="204" t="s">
        <v>721</v>
      </c>
      <c r="F10062" s="205">
        <v>841</v>
      </c>
      <c r="G10062" s="205">
        <v>998</v>
      </c>
      <c r="H10062">
        <f t="shared" si="171"/>
        <v>2017</v>
      </c>
    </row>
    <row r="10063" spans="1:8" x14ac:dyDescent="0.3">
      <c r="A10063" s="203">
        <v>42755</v>
      </c>
      <c r="B10063" s="204" t="s">
        <v>717</v>
      </c>
      <c r="C10063" s="204" t="s">
        <v>719</v>
      </c>
      <c r="D10063" s="204" t="s">
        <v>96</v>
      </c>
      <c r="E10063" s="204" t="s">
        <v>721</v>
      </c>
      <c r="F10063" s="205">
        <v>446</v>
      </c>
      <c r="G10063" s="205">
        <v>953</v>
      </c>
      <c r="H10063">
        <f t="shared" si="171"/>
        <v>2017</v>
      </c>
    </row>
    <row r="10064" spans="1:8" x14ac:dyDescent="0.3">
      <c r="A10064" s="203">
        <v>42755</v>
      </c>
      <c r="B10064" s="204" t="s">
        <v>720</v>
      </c>
      <c r="C10064" s="204" t="s">
        <v>720</v>
      </c>
      <c r="D10064" s="204" t="s">
        <v>96</v>
      </c>
      <c r="E10064" s="204" t="s">
        <v>712</v>
      </c>
      <c r="F10064" s="205">
        <v>202</v>
      </c>
      <c r="G10064" s="205">
        <v>687</v>
      </c>
      <c r="H10064">
        <f t="shared" si="171"/>
        <v>2017</v>
      </c>
    </row>
    <row r="10065" spans="1:8" x14ac:dyDescent="0.3">
      <c r="A10065" s="203">
        <v>42755</v>
      </c>
      <c r="B10065" s="204" t="s">
        <v>720</v>
      </c>
      <c r="C10065" s="204" t="s">
        <v>720</v>
      </c>
      <c r="D10065" s="204" t="s">
        <v>96</v>
      </c>
      <c r="E10065" s="204" t="s">
        <v>721</v>
      </c>
      <c r="F10065" s="205">
        <v>365</v>
      </c>
      <c r="G10065" s="205">
        <v>529</v>
      </c>
      <c r="H10065">
        <f t="shared" si="171"/>
        <v>2017</v>
      </c>
    </row>
    <row r="10066" spans="1:8" x14ac:dyDescent="0.3">
      <c r="A10066" s="203">
        <v>42762</v>
      </c>
      <c r="B10066" s="204" t="s">
        <v>134</v>
      </c>
      <c r="C10066" s="204" t="s">
        <v>134</v>
      </c>
      <c r="D10066" s="204" t="s">
        <v>711</v>
      </c>
      <c r="E10066" s="204" t="s">
        <v>712</v>
      </c>
      <c r="F10066" s="205">
        <v>4625</v>
      </c>
      <c r="G10066" s="205">
        <v>8816</v>
      </c>
      <c r="H10066">
        <f t="shared" si="171"/>
        <v>2017</v>
      </c>
    </row>
    <row r="10067" spans="1:8" x14ac:dyDescent="0.3">
      <c r="A10067" s="203">
        <v>42762</v>
      </c>
      <c r="B10067" s="204" t="s">
        <v>509</v>
      </c>
      <c r="C10067" s="204" t="s">
        <v>713</v>
      </c>
      <c r="D10067" s="204" t="s">
        <v>96</v>
      </c>
      <c r="E10067" s="204" t="s">
        <v>712</v>
      </c>
      <c r="F10067" s="205">
        <v>2394.6000000000004</v>
      </c>
      <c r="G10067" s="205">
        <v>3520.6000000000004</v>
      </c>
      <c r="H10067">
        <f t="shared" si="171"/>
        <v>2017</v>
      </c>
    </row>
    <row r="10068" spans="1:8" x14ac:dyDescent="0.3">
      <c r="A10068" s="203">
        <v>42762</v>
      </c>
      <c r="B10068" s="204" t="s">
        <v>509</v>
      </c>
      <c r="C10068" s="204" t="s">
        <v>714</v>
      </c>
      <c r="D10068" s="204" t="s">
        <v>96</v>
      </c>
      <c r="E10068" s="204" t="s">
        <v>712</v>
      </c>
      <c r="F10068" s="205">
        <v>520</v>
      </c>
      <c r="G10068" s="205">
        <v>480</v>
      </c>
      <c r="H10068">
        <f t="shared" si="171"/>
        <v>2017</v>
      </c>
    </row>
    <row r="10069" spans="1:8" x14ac:dyDescent="0.3">
      <c r="A10069" s="203">
        <v>42762</v>
      </c>
      <c r="B10069" s="204" t="s">
        <v>509</v>
      </c>
      <c r="C10069" s="204" t="s">
        <v>715</v>
      </c>
      <c r="D10069" s="204" t="s">
        <v>96</v>
      </c>
      <c r="E10069" s="204" t="s">
        <v>712</v>
      </c>
      <c r="F10069" s="205">
        <v>0</v>
      </c>
      <c r="G10069" s="205">
        <v>2496</v>
      </c>
      <c r="H10069">
        <f t="shared" si="171"/>
        <v>2017</v>
      </c>
    </row>
    <row r="10070" spans="1:8" x14ac:dyDescent="0.3">
      <c r="A10070" s="203">
        <v>42762</v>
      </c>
      <c r="B10070" s="204" t="s">
        <v>716</v>
      </c>
      <c r="C10070" s="204" t="s">
        <v>716</v>
      </c>
      <c r="D10070" s="204" t="s">
        <v>96</v>
      </c>
      <c r="E10070" s="204" t="s">
        <v>712</v>
      </c>
      <c r="F10070" s="205">
        <v>709</v>
      </c>
      <c r="G10070" s="205">
        <v>1719</v>
      </c>
      <c r="H10070">
        <f t="shared" si="171"/>
        <v>2017</v>
      </c>
    </row>
    <row r="10071" spans="1:8" x14ac:dyDescent="0.3">
      <c r="A10071" s="203">
        <v>42762</v>
      </c>
      <c r="B10071" s="204" t="s">
        <v>717</v>
      </c>
      <c r="C10071" s="204" t="s">
        <v>718</v>
      </c>
      <c r="D10071" s="204" t="s">
        <v>96</v>
      </c>
      <c r="E10071" s="204" t="s">
        <v>712</v>
      </c>
      <c r="F10071" s="205">
        <v>691</v>
      </c>
      <c r="G10071" s="205">
        <v>2061</v>
      </c>
      <c r="H10071">
        <f t="shared" si="171"/>
        <v>2017</v>
      </c>
    </row>
    <row r="10072" spans="1:8" x14ac:dyDescent="0.3">
      <c r="A10072" s="203">
        <v>42762</v>
      </c>
      <c r="B10072" s="204" t="s">
        <v>717</v>
      </c>
      <c r="C10072" s="204" t="s">
        <v>719</v>
      </c>
      <c r="D10072" s="204" t="s">
        <v>96</v>
      </c>
      <c r="E10072" s="204" t="s">
        <v>712</v>
      </c>
      <c r="F10072" s="205">
        <v>425</v>
      </c>
      <c r="G10072" s="205">
        <v>600</v>
      </c>
      <c r="H10072">
        <f t="shared" si="171"/>
        <v>2017</v>
      </c>
    </row>
    <row r="10073" spans="1:8" x14ac:dyDescent="0.3">
      <c r="A10073" s="203">
        <v>42762</v>
      </c>
      <c r="B10073" s="204" t="s">
        <v>134</v>
      </c>
      <c r="C10073" s="204" t="s">
        <v>134</v>
      </c>
      <c r="D10073" s="204" t="s">
        <v>711</v>
      </c>
      <c r="E10073" s="204" t="s">
        <v>721</v>
      </c>
      <c r="F10073" s="205">
        <v>5982</v>
      </c>
      <c r="G10073" s="205">
        <v>5485</v>
      </c>
      <c r="H10073">
        <f t="shared" si="171"/>
        <v>2017</v>
      </c>
    </row>
    <row r="10074" spans="1:8" x14ac:dyDescent="0.3">
      <c r="A10074" s="203">
        <v>42762</v>
      </c>
      <c r="B10074" s="204" t="s">
        <v>509</v>
      </c>
      <c r="C10074" s="204" t="s">
        <v>713</v>
      </c>
      <c r="D10074" s="204" t="s">
        <v>96</v>
      </c>
      <c r="E10074" s="204" t="s">
        <v>721</v>
      </c>
      <c r="F10074" s="205">
        <v>4010.6000000000004</v>
      </c>
      <c r="G10074" s="205">
        <v>2696.1000000000004</v>
      </c>
      <c r="H10074">
        <f t="shared" si="171"/>
        <v>2017</v>
      </c>
    </row>
    <row r="10075" spans="1:8" x14ac:dyDescent="0.3">
      <c r="A10075" s="203">
        <v>42762</v>
      </c>
      <c r="B10075" s="204" t="s">
        <v>509</v>
      </c>
      <c r="C10075" s="204" t="s">
        <v>714</v>
      </c>
      <c r="D10075" s="204" t="s">
        <v>96</v>
      </c>
      <c r="E10075" s="204" t="s">
        <v>721</v>
      </c>
      <c r="F10075" s="205">
        <v>616</v>
      </c>
      <c r="G10075" s="205">
        <v>684</v>
      </c>
      <c r="H10075">
        <f t="shared" si="171"/>
        <v>2017</v>
      </c>
    </row>
    <row r="10076" spans="1:8" x14ac:dyDescent="0.3">
      <c r="A10076" s="203">
        <v>42762</v>
      </c>
      <c r="B10076" s="204" t="s">
        <v>509</v>
      </c>
      <c r="C10076" s="204" t="s">
        <v>715</v>
      </c>
      <c r="D10076" s="204" t="s">
        <v>96</v>
      </c>
      <c r="E10076" s="204" t="s">
        <v>721</v>
      </c>
      <c r="F10076" s="205">
        <v>0</v>
      </c>
      <c r="G10076" s="205">
        <v>2895</v>
      </c>
      <c r="H10076">
        <f t="shared" si="171"/>
        <v>2017</v>
      </c>
    </row>
    <row r="10077" spans="1:8" x14ac:dyDescent="0.3">
      <c r="A10077" s="203">
        <v>42762</v>
      </c>
      <c r="B10077" s="204" t="s">
        <v>716</v>
      </c>
      <c r="C10077" s="204" t="s">
        <v>716</v>
      </c>
      <c r="D10077" s="204" t="s">
        <v>96</v>
      </c>
      <c r="E10077" s="204" t="s">
        <v>721</v>
      </c>
      <c r="F10077" s="205">
        <v>1287</v>
      </c>
      <c r="G10077" s="205">
        <v>1352</v>
      </c>
      <c r="H10077">
        <f t="shared" si="171"/>
        <v>2017</v>
      </c>
    </row>
    <row r="10078" spans="1:8" x14ac:dyDescent="0.3">
      <c r="A10078" s="203">
        <v>42762</v>
      </c>
      <c r="B10078" s="204" t="s">
        <v>717</v>
      </c>
      <c r="C10078" s="204" t="s">
        <v>718</v>
      </c>
      <c r="D10078" s="204" t="s">
        <v>96</v>
      </c>
      <c r="E10078" s="204" t="s">
        <v>721</v>
      </c>
      <c r="F10078" s="205">
        <v>863</v>
      </c>
      <c r="G10078" s="205">
        <v>1042</v>
      </c>
      <c r="H10078">
        <f t="shared" si="171"/>
        <v>2017</v>
      </c>
    </row>
    <row r="10079" spans="1:8" x14ac:dyDescent="0.3">
      <c r="A10079" s="203">
        <v>42762</v>
      </c>
      <c r="B10079" s="204" t="s">
        <v>717</v>
      </c>
      <c r="C10079" s="204" t="s">
        <v>719</v>
      </c>
      <c r="D10079" s="204" t="s">
        <v>96</v>
      </c>
      <c r="E10079" s="204" t="s">
        <v>721</v>
      </c>
      <c r="F10079" s="205">
        <v>261</v>
      </c>
      <c r="G10079" s="205">
        <v>728</v>
      </c>
      <c r="H10079">
        <f t="shared" si="171"/>
        <v>2017</v>
      </c>
    </row>
    <row r="10080" spans="1:8" x14ac:dyDescent="0.3">
      <c r="A10080" s="203">
        <v>42762</v>
      </c>
      <c r="B10080" s="204" t="s">
        <v>720</v>
      </c>
      <c r="C10080" s="204" t="s">
        <v>720</v>
      </c>
      <c r="D10080" s="204" t="s">
        <v>96</v>
      </c>
      <c r="E10080" s="204" t="s">
        <v>712</v>
      </c>
      <c r="F10080" s="205">
        <v>224</v>
      </c>
      <c r="G10080" s="205">
        <v>719</v>
      </c>
      <c r="H10080">
        <f t="shared" si="171"/>
        <v>2017</v>
      </c>
    </row>
    <row r="10081" spans="1:8" x14ac:dyDescent="0.3">
      <c r="A10081" s="203">
        <v>42762</v>
      </c>
      <c r="B10081" s="204" t="s">
        <v>720</v>
      </c>
      <c r="C10081" s="204" t="s">
        <v>720</v>
      </c>
      <c r="D10081" s="204" t="s">
        <v>96</v>
      </c>
      <c r="E10081" s="204" t="s">
        <v>721</v>
      </c>
      <c r="F10081" s="205">
        <v>449</v>
      </c>
      <c r="G10081" s="205">
        <v>736</v>
      </c>
      <c r="H10081">
        <f t="shared" si="171"/>
        <v>2017</v>
      </c>
    </row>
    <row r="10082" spans="1:8" x14ac:dyDescent="0.3">
      <c r="A10082" s="203">
        <v>42769</v>
      </c>
      <c r="B10082" s="204" t="s">
        <v>134</v>
      </c>
      <c r="C10082" s="204" t="s">
        <v>134</v>
      </c>
      <c r="D10082" s="204" t="s">
        <v>711</v>
      </c>
      <c r="E10082" s="204" t="s">
        <v>712</v>
      </c>
      <c r="F10082" s="205">
        <v>4549</v>
      </c>
      <c r="G10082" s="205">
        <v>8703</v>
      </c>
      <c r="H10082">
        <f t="shared" si="171"/>
        <v>2017</v>
      </c>
    </row>
    <row r="10083" spans="1:8" x14ac:dyDescent="0.3">
      <c r="A10083" s="203">
        <v>42769</v>
      </c>
      <c r="B10083" s="204" t="s">
        <v>509</v>
      </c>
      <c r="C10083" s="204" t="s">
        <v>713</v>
      </c>
      <c r="D10083" s="204" t="s">
        <v>96</v>
      </c>
      <c r="E10083" s="204" t="s">
        <v>712</v>
      </c>
      <c r="F10083" s="205">
        <v>2304.7000000000003</v>
      </c>
      <c r="G10083" s="205">
        <v>3628.1000000000004</v>
      </c>
      <c r="H10083">
        <f t="shared" si="171"/>
        <v>2017</v>
      </c>
    </row>
    <row r="10084" spans="1:8" x14ac:dyDescent="0.3">
      <c r="A10084" s="203">
        <v>42769</v>
      </c>
      <c r="B10084" s="204" t="s">
        <v>509</v>
      </c>
      <c r="C10084" s="204" t="s">
        <v>714</v>
      </c>
      <c r="D10084" s="204" t="s">
        <v>96</v>
      </c>
      <c r="E10084" s="204" t="s">
        <v>712</v>
      </c>
      <c r="F10084" s="205">
        <v>681</v>
      </c>
      <c r="G10084" s="205">
        <v>434</v>
      </c>
      <c r="H10084">
        <f t="shared" si="171"/>
        <v>2017</v>
      </c>
    </row>
    <row r="10085" spans="1:8" x14ac:dyDescent="0.3">
      <c r="A10085" s="203">
        <v>42769</v>
      </c>
      <c r="B10085" s="204" t="s">
        <v>509</v>
      </c>
      <c r="C10085" s="204" t="s">
        <v>715</v>
      </c>
      <c r="D10085" s="204" t="s">
        <v>96</v>
      </c>
      <c r="E10085" s="204" t="s">
        <v>712</v>
      </c>
      <c r="F10085" s="205">
        <v>0</v>
      </c>
      <c r="G10085" s="205">
        <v>2311</v>
      </c>
      <c r="H10085">
        <f t="shared" si="171"/>
        <v>2017</v>
      </c>
    </row>
    <row r="10086" spans="1:8" x14ac:dyDescent="0.3">
      <c r="A10086" s="203">
        <v>42769</v>
      </c>
      <c r="B10086" s="204" t="s">
        <v>716</v>
      </c>
      <c r="C10086" s="204" t="s">
        <v>716</v>
      </c>
      <c r="D10086" s="204" t="s">
        <v>96</v>
      </c>
      <c r="E10086" s="204" t="s">
        <v>712</v>
      </c>
      <c r="F10086" s="205">
        <v>794</v>
      </c>
      <c r="G10086" s="205">
        <v>1670</v>
      </c>
      <c r="H10086">
        <f t="shared" si="171"/>
        <v>2017</v>
      </c>
    </row>
    <row r="10087" spans="1:8" x14ac:dyDescent="0.3">
      <c r="A10087" s="203">
        <v>42769</v>
      </c>
      <c r="B10087" s="204" t="s">
        <v>717</v>
      </c>
      <c r="C10087" s="204" t="s">
        <v>718</v>
      </c>
      <c r="D10087" s="204" t="s">
        <v>96</v>
      </c>
      <c r="E10087" s="204" t="s">
        <v>712</v>
      </c>
      <c r="F10087" s="205">
        <v>1010</v>
      </c>
      <c r="G10087" s="205">
        <v>2257</v>
      </c>
      <c r="H10087">
        <f t="shared" si="171"/>
        <v>2017</v>
      </c>
    </row>
    <row r="10088" spans="1:8" x14ac:dyDescent="0.3">
      <c r="A10088" s="203">
        <v>42769</v>
      </c>
      <c r="B10088" s="204" t="s">
        <v>717</v>
      </c>
      <c r="C10088" s="204" t="s">
        <v>719</v>
      </c>
      <c r="D10088" s="204" t="s">
        <v>96</v>
      </c>
      <c r="E10088" s="204" t="s">
        <v>712</v>
      </c>
      <c r="F10088" s="205">
        <v>54</v>
      </c>
      <c r="G10088" s="205">
        <v>669</v>
      </c>
      <c r="H10088">
        <f t="shared" si="171"/>
        <v>2017</v>
      </c>
    </row>
    <row r="10089" spans="1:8" x14ac:dyDescent="0.3">
      <c r="A10089" s="203">
        <v>42769</v>
      </c>
      <c r="B10089" s="204" t="s">
        <v>134</v>
      </c>
      <c r="C10089" s="204" t="s">
        <v>134</v>
      </c>
      <c r="D10089" s="204" t="s">
        <v>711</v>
      </c>
      <c r="E10089" s="204" t="s">
        <v>721</v>
      </c>
      <c r="F10089" s="205">
        <v>6659</v>
      </c>
      <c r="G10089" s="205">
        <v>6618</v>
      </c>
      <c r="H10089">
        <f t="shared" si="171"/>
        <v>2017</v>
      </c>
    </row>
    <row r="10090" spans="1:8" x14ac:dyDescent="0.3">
      <c r="A10090" s="203">
        <v>42769</v>
      </c>
      <c r="B10090" s="204" t="s">
        <v>509</v>
      </c>
      <c r="C10090" s="204" t="s">
        <v>713</v>
      </c>
      <c r="D10090" s="204" t="s">
        <v>96</v>
      </c>
      <c r="E10090" s="204" t="s">
        <v>721</v>
      </c>
      <c r="F10090" s="205">
        <v>3941.3</v>
      </c>
      <c r="G10090" s="205">
        <v>2698.3</v>
      </c>
      <c r="H10090">
        <f t="shared" si="171"/>
        <v>2017</v>
      </c>
    </row>
    <row r="10091" spans="1:8" x14ac:dyDescent="0.3">
      <c r="A10091" s="203">
        <v>42769</v>
      </c>
      <c r="B10091" s="204" t="s">
        <v>509</v>
      </c>
      <c r="C10091" s="204" t="s">
        <v>714</v>
      </c>
      <c r="D10091" s="204" t="s">
        <v>96</v>
      </c>
      <c r="E10091" s="204" t="s">
        <v>721</v>
      </c>
      <c r="F10091" s="205">
        <v>371</v>
      </c>
      <c r="G10091" s="205">
        <v>685</v>
      </c>
      <c r="H10091">
        <f t="shared" si="171"/>
        <v>2017</v>
      </c>
    </row>
    <row r="10092" spans="1:8" x14ac:dyDescent="0.3">
      <c r="A10092" s="203">
        <v>42769</v>
      </c>
      <c r="B10092" s="204" t="s">
        <v>509</v>
      </c>
      <c r="C10092" s="204" t="s">
        <v>715</v>
      </c>
      <c r="D10092" s="204" t="s">
        <v>96</v>
      </c>
      <c r="E10092" s="204" t="s">
        <v>721</v>
      </c>
      <c r="F10092" s="205">
        <v>0</v>
      </c>
      <c r="G10092" s="205">
        <v>3181</v>
      </c>
      <c r="H10092">
        <f t="shared" si="171"/>
        <v>2017</v>
      </c>
    </row>
    <row r="10093" spans="1:8" x14ac:dyDescent="0.3">
      <c r="A10093" s="203">
        <v>42769</v>
      </c>
      <c r="B10093" s="204" t="s">
        <v>716</v>
      </c>
      <c r="C10093" s="204" t="s">
        <v>716</v>
      </c>
      <c r="D10093" s="204" t="s">
        <v>96</v>
      </c>
      <c r="E10093" s="204" t="s">
        <v>721</v>
      </c>
      <c r="F10093" s="205">
        <v>1315</v>
      </c>
      <c r="G10093" s="205">
        <v>1491</v>
      </c>
      <c r="H10093">
        <f t="shared" si="171"/>
        <v>2017</v>
      </c>
    </row>
    <row r="10094" spans="1:8" x14ac:dyDescent="0.3">
      <c r="A10094" s="203">
        <v>42769</v>
      </c>
      <c r="B10094" s="204" t="s">
        <v>717</v>
      </c>
      <c r="C10094" s="204" t="s">
        <v>718</v>
      </c>
      <c r="D10094" s="204" t="s">
        <v>96</v>
      </c>
      <c r="E10094" s="204" t="s">
        <v>721</v>
      </c>
      <c r="F10094" s="205">
        <v>876</v>
      </c>
      <c r="G10094" s="205">
        <v>963</v>
      </c>
      <c r="H10094">
        <f t="shared" si="171"/>
        <v>2017</v>
      </c>
    </row>
    <row r="10095" spans="1:8" x14ac:dyDescent="0.3">
      <c r="A10095" s="203">
        <v>42769</v>
      </c>
      <c r="B10095" s="204" t="s">
        <v>717</v>
      </c>
      <c r="C10095" s="204" t="s">
        <v>719</v>
      </c>
      <c r="D10095" s="204" t="s">
        <v>96</v>
      </c>
      <c r="E10095" s="204" t="s">
        <v>721</v>
      </c>
      <c r="F10095" s="205">
        <v>507</v>
      </c>
      <c r="G10095" s="205">
        <v>897</v>
      </c>
      <c r="H10095">
        <f t="shared" si="171"/>
        <v>2017</v>
      </c>
    </row>
    <row r="10096" spans="1:8" x14ac:dyDescent="0.3">
      <c r="A10096" s="203">
        <v>42769</v>
      </c>
      <c r="B10096" s="204" t="s">
        <v>720</v>
      </c>
      <c r="C10096" s="204" t="s">
        <v>720</v>
      </c>
      <c r="D10096" s="204" t="s">
        <v>96</v>
      </c>
      <c r="E10096" s="204" t="s">
        <v>712</v>
      </c>
      <c r="F10096" s="205">
        <v>200</v>
      </c>
      <c r="G10096" s="205">
        <v>749</v>
      </c>
      <c r="H10096">
        <f t="shared" si="171"/>
        <v>2017</v>
      </c>
    </row>
    <row r="10097" spans="1:8" x14ac:dyDescent="0.3">
      <c r="A10097" s="203">
        <v>42769</v>
      </c>
      <c r="B10097" s="204" t="s">
        <v>720</v>
      </c>
      <c r="C10097" s="204" t="s">
        <v>720</v>
      </c>
      <c r="D10097" s="204" t="s">
        <v>96</v>
      </c>
      <c r="E10097" s="204" t="s">
        <v>721</v>
      </c>
      <c r="F10097" s="205">
        <v>385</v>
      </c>
      <c r="G10097" s="205">
        <v>835</v>
      </c>
      <c r="H10097">
        <f t="shared" si="171"/>
        <v>2017</v>
      </c>
    </row>
    <row r="10098" spans="1:8" x14ac:dyDescent="0.3">
      <c r="A10098" s="203">
        <v>42776</v>
      </c>
      <c r="B10098" s="204" t="s">
        <v>134</v>
      </c>
      <c r="C10098" s="204" t="s">
        <v>134</v>
      </c>
      <c r="D10098" s="204" t="s">
        <v>711</v>
      </c>
      <c r="E10098" s="204" t="s">
        <v>712</v>
      </c>
      <c r="F10098" s="205">
        <v>4189</v>
      </c>
      <c r="G10098" s="205">
        <v>9795</v>
      </c>
      <c r="H10098">
        <f t="shared" si="171"/>
        <v>2017</v>
      </c>
    </row>
    <row r="10099" spans="1:8" x14ac:dyDescent="0.3">
      <c r="A10099" s="203">
        <v>42776</v>
      </c>
      <c r="B10099" s="204" t="s">
        <v>509</v>
      </c>
      <c r="C10099" s="204" t="s">
        <v>713</v>
      </c>
      <c r="D10099" s="204" t="s">
        <v>96</v>
      </c>
      <c r="E10099" s="204" t="s">
        <v>712</v>
      </c>
      <c r="F10099" s="205">
        <v>2624.5</v>
      </c>
      <c r="G10099" s="205">
        <v>3496.2000000000003</v>
      </c>
      <c r="H10099">
        <f t="shared" si="171"/>
        <v>2017</v>
      </c>
    </row>
    <row r="10100" spans="1:8" x14ac:dyDescent="0.3">
      <c r="A10100" s="203">
        <v>42776</v>
      </c>
      <c r="B10100" s="204" t="s">
        <v>509</v>
      </c>
      <c r="C10100" s="204" t="s">
        <v>714</v>
      </c>
      <c r="D10100" s="204" t="s">
        <v>96</v>
      </c>
      <c r="E10100" s="204" t="s">
        <v>712</v>
      </c>
      <c r="F10100" s="205">
        <v>233</v>
      </c>
      <c r="G10100" s="205">
        <v>548</v>
      </c>
      <c r="H10100">
        <f t="shared" si="171"/>
        <v>2017</v>
      </c>
    </row>
    <row r="10101" spans="1:8" x14ac:dyDescent="0.3">
      <c r="A10101" s="203">
        <v>42776</v>
      </c>
      <c r="B10101" s="204" t="s">
        <v>509</v>
      </c>
      <c r="C10101" s="204" t="s">
        <v>715</v>
      </c>
      <c r="D10101" s="204" t="s">
        <v>96</v>
      </c>
      <c r="E10101" s="204" t="s">
        <v>712</v>
      </c>
      <c r="F10101" s="205">
        <v>0</v>
      </c>
      <c r="G10101" s="205">
        <v>2340</v>
      </c>
      <c r="H10101">
        <f t="shared" si="171"/>
        <v>2017</v>
      </c>
    </row>
    <row r="10102" spans="1:8" x14ac:dyDescent="0.3">
      <c r="A10102" s="203">
        <v>42776</v>
      </c>
      <c r="B10102" s="204" t="s">
        <v>716</v>
      </c>
      <c r="C10102" s="204" t="s">
        <v>716</v>
      </c>
      <c r="D10102" s="204" t="s">
        <v>96</v>
      </c>
      <c r="E10102" s="204" t="s">
        <v>712</v>
      </c>
      <c r="F10102" s="205">
        <v>749</v>
      </c>
      <c r="G10102" s="205">
        <v>1831</v>
      </c>
      <c r="H10102">
        <f t="shared" si="171"/>
        <v>2017</v>
      </c>
    </row>
    <row r="10103" spans="1:8" x14ac:dyDescent="0.3">
      <c r="A10103" s="203">
        <v>42776</v>
      </c>
      <c r="B10103" s="204" t="s">
        <v>717</v>
      </c>
      <c r="C10103" s="204" t="s">
        <v>718</v>
      </c>
      <c r="D10103" s="204" t="s">
        <v>96</v>
      </c>
      <c r="E10103" s="204" t="s">
        <v>712</v>
      </c>
      <c r="F10103" s="205">
        <v>368</v>
      </c>
      <c r="G10103" s="205">
        <v>1744</v>
      </c>
      <c r="H10103">
        <f t="shared" si="171"/>
        <v>2017</v>
      </c>
    </row>
    <row r="10104" spans="1:8" x14ac:dyDescent="0.3">
      <c r="A10104" s="203">
        <v>42776</v>
      </c>
      <c r="B10104" s="204" t="s">
        <v>717</v>
      </c>
      <c r="C10104" s="204" t="s">
        <v>719</v>
      </c>
      <c r="D10104" s="204" t="s">
        <v>96</v>
      </c>
      <c r="E10104" s="204" t="s">
        <v>712</v>
      </c>
      <c r="F10104" s="205">
        <v>527</v>
      </c>
      <c r="G10104" s="205">
        <v>852</v>
      </c>
      <c r="H10104">
        <f t="shared" si="171"/>
        <v>2017</v>
      </c>
    </row>
    <row r="10105" spans="1:8" x14ac:dyDescent="0.3">
      <c r="A10105" s="203">
        <v>42776</v>
      </c>
      <c r="B10105" s="204" t="s">
        <v>134</v>
      </c>
      <c r="C10105" s="204" t="s">
        <v>134</v>
      </c>
      <c r="D10105" s="204" t="s">
        <v>711</v>
      </c>
      <c r="E10105" s="204" t="s">
        <v>721</v>
      </c>
      <c r="F10105" s="205">
        <v>6007</v>
      </c>
      <c r="G10105" s="205">
        <v>7140</v>
      </c>
      <c r="H10105">
        <f t="shared" si="171"/>
        <v>2017</v>
      </c>
    </row>
    <row r="10106" spans="1:8" x14ac:dyDescent="0.3">
      <c r="A10106" s="203">
        <v>42776</v>
      </c>
      <c r="B10106" s="204" t="s">
        <v>509</v>
      </c>
      <c r="C10106" s="204" t="s">
        <v>713</v>
      </c>
      <c r="D10106" s="204" t="s">
        <v>96</v>
      </c>
      <c r="E10106" s="204" t="s">
        <v>721</v>
      </c>
      <c r="F10106" s="205">
        <v>4012.8</v>
      </c>
      <c r="G10106" s="205">
        <v>2828.1000000000004</v>
      </c>
      <c r="H10106">
        <f t="shared" si="171"/>
        <v>2017</v>
      </c>
    </row>
    <row r="10107" spans="1:8" x14ac:dyDescent="0.3">
      <c r="A10107" s="203">
        <v>42776</v>
      </c>
      <c r="B10107" s="204" t="s">
        <v>509</v>
      </c>
      <c r="C10107" s="204" t="s">
        <v>714</v>
      </c>
      <c r="D10107" s="204" t="s">
        <v>96</v>
      </c>
      <c r="E10107" s="204" t="s">
        <v>721</v>
      </c>
      <c r="F10107" s="205">
        <v>391</v>
      </c>
      <c r="G10107" s="205">
        <v>737</v>
      </c>
      <c r="H10107">
        <f t="shared" si="171"/>
        <v>2017</v>
      </c>
    </row>
    <row r="10108" spans="1:8" x14ac:dyDescent="0.3">
      <c r="A10108" s="203">
        <v>42776</v>
      </c>
      <c r="B10108" s="204" t="s">
        <v>509</v>
      </c>
      <c r="C10108" s="204" t="s">
        <v>715</v>
      </c>
      <c r="D10108" s="204" t="s">
        <v>96</v>
      </c>
      <c r="E10108" s="204" t="s">
        <v>721</v>
      </c>
      <c r="F10108" s="205">
        <v>0</v>
      </c>
      <c r="G10108" s="205">
        <v>3178</v>
      </c>
      <c r="H10108">
        <f t="shared" si="171"/>
        <v>2017</v>
      </c>
    </row>
    <row r="10109" spans="1:8" x14ac:dyDescent="0.3">
      <c r="A10109" s="203">
        <v>42776</v>
      </c>
      <c r="B10109" s="204" t="s">
        <v>716</v>
      </c>
      <c r="C10109" s="204" t="s">
        <v>716</v>
      </c>
      <c r="D10109" s="204" t="s">
        <v>96</v>
      </c>
      <c r="E10109" s="204" t="s">
        <v>721</v>
      </c>
      <c r="F10109" s="205">
        <v>1193</v>
      </c>
      <c r="G10109" s="205">
        <v>1322</v>
      </c>
      <c r="H10109">
        <f t="shared" si="171"/>
        <v>2017</v>
      </c>
    </row>
    <row r="10110" spans="1:8" x14ac:dyDescent="0.3">
      <c r="A10110" s="203">
        <v>42776</v>
      </c>
      <c r="B10110" s="204" t="s">
        <v>717</v>
      </c>
      <c r="C10110" s="204" t="s">
        <v>718</v>
      </c>
      <c r="D10110" s="204" t="s">
        <v>96</v>
      </c>
      <c r="E10110" s="204" t="s">
        <v>721</v>
      </c>
      <c r="F10110" s="205">
        <v>761</v>
      </c>
      <c r="G10110" s="205">
        <v>1025</v>
      </c>
      <c r="H10110">
        <f t="shared" si="171"/>
        <v>2017</v>
      </c>
    </row>
    <row r="10111" spans="1:8" x14ac:dyDescent="0.3">
      <c r="A10111" s="203">
        <v>42776</v>
      </c>
      <c r="B10111" s="204" t="s">
        <v>717</v>
      </c>
      <c r="C10111" s="204" t="s">
        <v>719</v>
      </c>
      <c r="D10111" s="204" t="s">
        <v>96</v>
      </c>
      <c r="E10111" s="204" t="s">
        <v>721</v>
      </c>
      <c r="F10111" s="205">
        <v>612</v>
      </c>
      <c r="G10111" s="205">
        <v>1177</v>
      </c>
      <c r="H10111">
        <f t="shared" si="171"/>
        <v>2017</v>
      </c>
    </row>
    <row r="10112" spans="1:8" x14ac:dyDescent="0.3">
      <c r="A10112" s="203">
        <v>42776</v>
      </c>
      <c r="B10112" s="204" t="s">
        <v>720</v>
      </c>
      <c r="C10112" s="204" t="s">
        <v>720</v>
      </c>
      <c r="D10112" s="204" t="s">
        <v>96</v>
      </c>
      <c r="E10112" s="204" t="s">
        <v>712</v>
      </c>
      <c r="F10112" s="205">
        <v>272</v>
      </c>
      <c r="G10112" s="205">
        <v>657</v>
      </c>
      <c r="H10112">
        <f t="shared" si="171"/>
        <v>2017</v>
      </c>
    </row>
    <row r="10113" spans="1:8" x14ac:dyDescent="0.3">
      <c r="A10113" s="203">
        <v>42776</v>
      </c>
      <c r="B10113" s="204" t="s">
        <v>720</v>
      </c>
      <c r="C10113" s="204" t="s">
        <v>720</v>
      </c>
      <c r="D10113" s="204" t="s">
        <v>96</v>
      </c>
      <c r="E10113" s="204" t="s">
        <v>721</v>
      </c>
      <c r="F10113" s="205">
        <v>293</v>
      </c>
      <c r="G10113" s="205">
        <v>696</v>
      </c>
      <c r="H10113">
        <f t="shared" si="171"/>
        <v>2017</v>
      </c>
    </row>
    <row r="10114" spans="1:8" x14ac:dyDescent="0.3">
      <c r="A10114" s="203">
        <v>42783</v>
      </c>
      <c r="B10114" s="204" t="s">
        <v>134</v>
      </c>
      <c r="C10114" s="204" t="s">
        <v>134</v>
      </c>
      <c r="D10114" s="204" t="s">
        <v>711</v>
      </c>
      <c r="E10114" s="204" t="s">
        <v>712</v>
      </c>
      <c r="F10114" s="205">
        <v>4530</v>
      </c>
      <c r="G10114" s="205">
        <v>8659</v>
      </c>
      <c r="H10114">
        <f t="shared" si="171"/>
        <v>2017</v>
      </c>
    </row>
    <row r="10115" spans="1:8" x14ac:dyDescent="0.3">
      <c r="A10115" s="203">
        <v>42783</v>
      </c>
      <c r="B10115" s="204" t="s">
        <v>509</v>
      </c>
      <c r="C10115" s="204" t="s">
        <v>713</v>
      </c>
      <c r="D10115" s="204" t="s">
        <v>96</v>
      </c>
      <c r="E10115" s="204" t="s">
        <v>712</v>
      </c>
      <c r="F10115" s="205">
        <v>2311.7000000000003</v>
      </c>
      <c r="G10115" s="205">
        <v>3422.2000000000003</v>
      </c>
      <c r="H10115">
        <f t="shared" ref="H10115:H10178" si="172">YEAR(A10115)</f>
        <v>2017</v>
      </c>
    </row>
    <row r="10116" spans="1:8" x14ac:dyDescent="0.3">
      <c r="A10116" s="203">
        <v>42783</v>
      </c>
      <c r="B10116" s="204" t="s">
        <v>509</v>
      </c>
      <c r="C10116" s="204" t="s">
        <v>714</v>
      </c>
      <c r="D10116" s="204" t="s">
        <v>96</v>
      </c>
      <c r="E10116" s="204" t="s">
        <v>712</v>
      </c>
      <c r="F10116" s="205">
        <v>432</v>
      </c>
      <c r="G10116" s="205">
        <v>538</v>
      </c>
      <c r="H10116">
        <f t="shared" si="172"/>
        <v>2017</v>
      </c>
    </row>
    <row r="10117" spans="1:8" x14ac:dyDescent="0.3">
      <c r="A10117" s="203">
        <v>42783</v>
      </c>
      <c r="B10117" s="204" t="s">
        <v>509</v>
      </c>
      <c r="C10117" s="204" t="s">
        <v>715</v>
      </c>
      <c r="D10117" s="204" t="s">
        <v>96</v>
      </c>
      <c r="E10117" s="204" t="s">
        <v>712</v>
      </c>
      <c r="F10117" s="205">
        <v>0</v>
      </c>
      <c r="G10117" s="205">
        <v>2317</v>
      </c>
      <c r="H10117">
        <f t="shared" si="172"/>
        <v>2017</v>
      </c>
    </row>
    <row r="10118" spans="1:8" x14ac:dyDescent="0.3">
      <c r="A10118" s="203">
        <v>42783</v>
      </c>
      <c r="B10118" s="204" t="s">
        <v>716</v>
      </c>
      <c r="C10118" s="204" t="s">
        <v>716</v>
      </c>
      <c r="D10118" s="204" t="s">
        <v>96</v>
      </c>
      <c r="E10118" s="204" t="s">
        <v>712</v>
      </c>
      <c r="F10118" s="205">
        <v>703</v>
      </c>
      <c r="G10118" s="205">
        <v>1641</v>
      </c>
      <c r="H10118">
        <f t="shared" si="172"/>
        <v>2017</v>
      </c>
    </row>
    <row r="10119" spans="1:8" x14ac:dyDescent="0.3">
      <c r="A10119" s="203">
        <v>42783</v>
      </c>
      <c r="B10119" s="204" t="s">
        <v>717</v>
      </c>
      <c r="C10119" s="204" t="s">
        <v>718</v>
      </c>
      <c r="D10119" s="204" t="s">
        <v>96</v>
      </c>
      <c r="E10119" s="204" t="s">
        <v>712</v>
      </c>
      <c r="F10119" s="205">
        <v>888</v>
      </c>
      <c r="G10119" s="205">
        <v>1756</v>
      </c>
      <c r="H10119">
        <f t="shared" si="172"/>
        <v>2017</v>
      </c>
    </row>
    <row r="10120" spans="1:8" x14ac:dyDescent="0.3">
      <c r="A10120" s="203">
        <v>42783</v>
      </c>
      <c r="B10120" s="204" t="s">
        <v>717</v>
      </c>
      <c r="C10120" s="204" t="s">
        <v>719</v>
      </c>
      <c r="D10120" s="204" t="s">
        <v>96</v>
      </c>
      <c r="E10120" s="204" t="s">
        <v>712</v>
      </c>
      <c r="F10120" s="205">
        <v>170</v>
      </c>
      <c r="G10120" s="205">
        <v>648</v>
      </c>
      <c r="H10120">
        <f t="shared" si="172"/>
        <v>2017</v>
      </c>
    </row>
    <row r="10121" spans="1:8" x14ac:dyDescent="0.3">
      <c r="A10121" s="203">
        <v>42783</v>
      </c>
      <c r="B10121" s="204" t="s">
        <v>134</v>
      </c>
      <c r="C10121" s="204" t="s">
        <v>134</v>
      </c>
      <c r="D10121" s="204" t="s">
        <v>711</v>
      </c>
      <c r="E10121" s="204" t="s">
        <v>721</v>
      </c>
      <c r="F10121" s="205">
        <v>6389</v>
      </c>
      <c r="G10121" s="205">
        <v>7080</v>
      </c>
      <c r="H10121">
        <f t="shared" si="172"/>
        <v>2017</v>
      </c>
    </row>
    <row r="10122" spans="1:8" x14ac:dyDescent="0.3">
      <c r="A10122" s="203">
        <v>42783</v>
      </c>
      <c r="B10122" s="204" t="s">
        <v>509</v>
      </c>
      <c r="C10122" s="204" t="s">
        <v>713</v>
      </c>
      <c r="D10122" s="204" t="s">
        <v>96</v>
      </c>
      <c r="E10122" s="204" t="s">
        <v>721</v>
      </c>
      <c r="F10122" s="205">
        <v>4158</v>
      </c>
      <c r="G10122" s="205">
        <v>2688.4</v>
      </c>
      <c r="H10122">
        <f t="shared" si="172"/>
        <v>2017</v>
      </c>
    </row>
    <row r="10123" spans="1:8" x14ac:dyDescent="0.3">
      <c r="A10123" s="203">
        <v>42783</v>
      </c>
      <c r="B10123" s="204" t="s">
        <v>509</v>
      </c>
      <c r="C10123" s="204" t="s">
        <v>714</v>
      </c>
      <c r="D10123" s="204" t="s">
        <v>96</v>
      </c>
      <c r="E10123" s="204" t="s">
        <v>721</v>
      </c>
      <c r="F10123" s="205">
        <v>335</v>
      </c>
      <c r="G10123" s="205">
        <v>695</v>
      </c>
      <c r="H10123">
        <f t="shared" si="172"/>
        <v>2017</v>
      </c>
    </row>
    <row r="10124" spans="1:8" x14ac:dyDescent="0.3">
      <c r="A10124" s="203">
        <v>42783</v>
      </c>
      <c r="B10124" s="204" t="s">
        <v>509</v>
      </c>
      <c r="C10124" s="204" t="s">
        <v>715</v>
      </c>
      <c r="D10124" s="204" t="s">
        <v>96</v>
      </c>
      <c r="E10124" s="204" t="s">
        <v>721</v>
      </c>
      <c r="F10124" s="205">
        <v>0</v>
      </c>
      <c r="G10124" s="205">
        <v>3335</v>
      </c>
      <c r="H10124">
        <f t="shared" si="172"/>
        <v>2017</v>
      </c>
    </row>
    <row r="10125" spans="1:8" x14ac:dyDescent="0.3">
      <c r="A10125" s="203">
        <v>42783</v>
      </c>
      <c r="B10125" s="204" t="s">
        <v>716</v>
      </c>
      <c r="C10125" s="204" t="s">
        <v>716</v>
      </c>
      <c r="D10125" s="204" t="s">
        <v>96</v>
      </c>
      <c r="E10125" s="204" t="s">
        <v>721</v>
      </c>
      <c r="F10125" s="205">
        <v>1186</v>
      </c>
      <c r="G10125" s="205">
        <v>1454</v>
      </c>
      <c r="H10125">
        <f t="shared" si="172"/>
        <v>2017</v>
      </c>
    </row>
    <row r="10126" spans="1:8" x14ac:dyDescent="0.3">
      <c r="A10126" s="203">
        <v>42783</v>
      </c>
      <c r="B10126" s="204" t="s">
        <v>717</v>
      </c>
      <c r="C10126" s="204" t="s">
        <v>718</v>
      </c>
      <c r="D10126" s="204" t="s">
        <v>96</v>
      </c>
      <c r="E10126" s="204" t="s">
        <v>721</v>
      </c>
      <c r="F10126" s="205">
        <v>405</v>
      </c>
      <c r="G10126" s="205">
        <v>757</v>
      </c>
      <c r="H10126">
        <f t="shared" si="172"/>
        <v>2017</v>
      </c>
    </row>
    <row r="10127" spans="1:8" x14ac:dyDescent="0.3">
      <c r="A10127" s="203">
        <v>42783</v>
      </c>
      <c r="B10127" s="204" t="s">
        <v>717</v>
      </c>
      <c r="C10127" s="204" t="s">
        <v>719</v>
      </c>
      <c r="D10127" s="204" t="s">
        <v>96</v>
      </c>
      <c r="E10127" s="204" t="s">
        <v>721</v>
      </c>
      <c r="F10127" s="205">
        <v>553</v>
      </c>
      <c r="G10127" s="205">
        <v>1280</v>
      </c>
      <c r="H10127">
        <f t="shared" si="172"/>
        <v>2017</v>
      </c>
    </row>
    <row r="10128" spans="1:8" x14ac:dyDescent="0.3">
      <c r="A10128" s="203">
        <v>42783</v>
      </c>
      <c r="B10128" s="204" t="s">
        <v>720</v>
      </c>
      <c r="C10128" s="204" t="s">
        <v>720</v>
      </c>
      <c r="D10128" s="204" t="s">
        <v>96</v>
      </c>
      <c r="E10128" s="204" t="s">
        <v>712</v>
      </c>
      <c r="F10128" s="205">
        <v>208</v>
      </c>
      <c r="G10128" s="205">
        <v>389</v>
      </c>
      <c r="H10128">
        <f t="shared" si="172"/>
        <v>2017</v>
      </c>
    </row>
    <row r="10129" spans="1:8" x14ac:dyDescent="0.3">
      <c r="A10129" s="203">
        <v>42783</v>
      </c>
      <c r="B10129" s="204" t="s">
        <v>720</v>
      </c>
      <c r="C10129" s="204" t="s">
        <v>720</v>
      </c>
      <c r="D10129" s="204" t="s">
        <v>96</v>
      </c>
      <c r="E10129" s="204" t="s">
        <v>721</v>
      </c>
      <c r="F10129" s="205">
        <v>250</v>
      </c>
      <c r="G10129" s="205">
        <v>758</v>
      </c>
      <c r="H10129">
        <f t="shared" si="172"/>
        <v>2017</v>
      </c>
    </row>
    <row r="10130" spans="1:8" x14ac:dyDescent="0.3">
      <c r="A10130" s="203">
        <v>42790</v>
      </c>
      <c r="B10130" s="204" t="s">
        <v>134</v>
      </c>
      <c r="C10130" s="204" t="s">
        <v>134</v>
      </c>
      <c r="D10130" s="204" t="s">
        <v>711</v>
      </c>
      <c r="E10130" s="204" t="s">
        <v>712</v>
      </c>
      <c r="F10130" s="205">
        <v>4939</v>
      </c>
      <c r="G10130" s="205">
        <v>7936</v>
      </c>
      <c r="H10130">
        <f t="shared" si="172"/>
        <v>2017</v>
      </c>
    </row>
    <row r="10131" spans="1:8" x14ac:dyDescent="0.3">
      <c r="A10131" s="203">
        <v>42790</v>
      </c>
      <c r="B10131" s="204" t="s">
        <v>509</v>
      </c>
      <c r="C10131" s="204" t="s">
        <v>713</v>
      </c>
      <c r="D10131" s="204" t="s">
        <v>96</v>
      </c>
      <c r="E10131" s="204" t="s">
        <v>712</v>
      </c>
      <c r="F10131" s="205">
        <v>2678.3</v>
      </c>
      <c r="G10131" s="205">
        <v>3443.5000000000005</v>
      </c>
      <c r="H10131">
        <f t="shared" si="172"/>
        <v>2017</v>
      </c>
    </row>
    <row r="10132" spans="1:8" x14ac:dyDescent="0.3">
      <c r="A10132" s="203">
        <v>42790</v>
      </c>
      <c r="B10132" s="204" t="s">
        <v>509</v>
      </c>
      <c r="C10132" s="204" t="s">
        <v>714</v>
      </c>
      <c r="D10132" s="204" t="s">
        <v>96</v>
      </c>
      <c r="E10132" s="204" t="s">
        <v>712</v>
      </c>
      <c r="F10132" s="205">
        <v>334</v>
      </c>
      <c r="G10132" s="205">
        <v>456</v>
      </c>
      <c r="H10132">
        <f t="shared" si="172"/>
        <v>2017</v>
      </c>
    </row>
    <row r="10133" spans="1:8" x14ac:dyDescent="0.3">
      <c r="A10133" s="203">
        <v>42790</v>
      </c>
      <c r="B10133" s="204" t="s">
        <v>509</v>
      </c>
      <c r="C10133" s="204" t="s">
        <v>715</v>
      </c>
      <c r="D10133" s="204" t="s">
        <v>96</v>
      </c>
      <c r="E10133" s="204" t="s">
        <v>712</v>
      </c>
      <c r="F10133" s="205">
        <v>0</v>
      </c>
      <c r="G10133" s="205">
        <v>2509</v>
      </c>
      <c r="H10133">
        <f t="shared" si="172"/>
        <v>2017</v>
      </c>
    </row>
    <row r="10134" spans="1:8" x14ac:dyDescent="0.3">
      <c r="A10134" s="203">
        <v>42790</v>
      </c>
      <c r="B10134" s="204" t="s">
        <v>716</v>
      </c>
      <c r="C10134" s="204" t="s">
        <v>716</v>
      </c>
      <c r="D10134" s="204" t="s">
        <v>96</v>
      </c>
      <c r="E10134" s="204" t="s">
        <v>712</v>
      </c>
      <c r="F10134" s="205">
        <v>672</v>
      </c>
      <c r="G10134" s="205">
        <v>1598</v>
      </c>
      <c r="H10134">
        <f t="shared" si="172"/>
        <v>2017</v>
      </c>
    </row>
    <row r="10135" spans="1:8" x14ac:dyDescent="0.3">
      <c r="A10135" s="203">
        <v>42790</v>
      </c>
      <c r="B10135" s="204" t="s">
        <v>717</v>
      </c>
      <c r="C10135" s="204" t="s">
        <v>718</v>
      </c>
      <c r="D10135" s="204" t="s">
        <v>96</v>
      </c>
      <c r="E10135" s="204" t="s">
        <v>712</v>
      </c>
      <c r="F10135" s="205">
        <v>783</v>
      </c>
      <c r="G10135" s="205">
        <v>1740</v>
      </c>
      <c r="H10135">
        <f t="shared" si="172"/>
        <v>2017</v>
      </c>
    </row>
    <row r="10136" spans="1:8" x14ac:dyDescent="0.3">
      <c r="A10136" s="203">
        <v>42790</v>
      </c>
      <c r="B10136" s="204" t="s">
        <v>717</v>
      </c>
      <c r="C10136" s="204" t="s">
        <v>719</v>
      </c>
      <c r="D10136" s="204" t="s">
        <v>96</v>
      </c>
      <c r="E10136" s="204" t="s">
        <v>712</v>
      </c>
      <c r="F10136" s="205">
        <v>600</v>
      </c>
      <c r="G10136" s="205">
        <v>888</v>
      </c>
      <c r="H10136">
        <f t="shared" si="172"/>
        <v>2017</v>
      </c>
    </row>
    <row r="10137" spans="1:8" x14ac:dyDescent="0.3">
      <c r="A10137" s="203">
        <v>42790</v>
      </c>
      <c r="B10137" s="204" t="s">
        <v>134</v>
      </c>
      <c r="C10137" s="204" t="s">
        <v>134</v>
      </c>
      <c r="D10137" s="204" t="s">
        <v>711</v>
      </c>
      <c r="E10137" s="204" t="s">
        <v>721</v>
      </c>
      <c r="F10137" s="205">
        <v>5839</v>
      </c>
      <c r="G10137" s="205">
        <v>6159</v>
      </c>
      <c r="H10137">
        <f t="shared" si="172"/>
        <v>2017</v>
      </c>
    </row>
    <row r="10138" spans="1:8" x14ac:dyDescent="0.3">
      <c r="A10138" s="203">
        <v>42790</v>
      </c>
      <c r="B10138" s="204" t="s">
        <v>509</v>
      </c>
      <c r="C10138" s="204" t="s">
        <v>713</v>
      </c>
      <c r="D10138" s="204" t="s">
        <v>96</v>
      </c>
      <c r="E10138" s="204" t="s">
        <v>721</v>
      </c>
      <c r="F10138" s="205">
        <v>4138.2000000000007</v>
      </c>
      <c r="G10138" s="205">
        <v>2627.9</v>
      </c>
      <c r="H10138">
        <f t="shared" si="172"/>
        <v>2017</v>
      </c>
    </row>
    <row r="10139" spans="1:8" x14ac:dyDescent="0.3">
      <c r="A10139" s="203">
        <v>42790</v>
      </c>
      <c r="B10139" s="204" t="s">
        <v>509</v>
      </c>
      <c r="C10139" s="204" t="s">
        <v>714</v>
      </c>
      <c r="D10139" s="204" t="s">
        <v>96</v>
      </c>
      <c r="E10139" s="204" t="s">
        <v>721</v>
      </c>
      <c r="F10139" s="205">
        <v>375</v>
      </c>
      <c r="G10139" s="205">
        <v>543</v>
      </c>
      <c r="H10139">
        <f t="shared" si="172"/>
        <v>2017</v>
      </c>
    </row>
    <row r="10140" spans="1:8" x14ac:dyDescent="0.3">
      <c r="A10140" s="203">
        <v>42790</v>
      </c>
      <c r="B10140" s="204" t="s">
        <v>509</v>
      </c>
      <c r="C10140" s="204" t="s">
        <v>715</v>
      </c>
      <c r="D10140" s="204" t="s">
        <v>96</v>
      </c>
      <c r="E10140" s="204" t="s">
        <v>721</v>
      </c>
      <c r="F10140" s="205">
        <v>0</v>
      </c>
      <c r="G10140" s="205">
        <v>3217</v>
      </c>
      <c r="H10140">
        <f t="shared" si="172"/>
        <v>2017</v>
      </c>
    </row>
    <row r="10141" spans="1:8" x14ac:dyDescent="0.3">
      <c r="A10141" s="203">
        <v>42790</v>
      </c>
      <c r="B10141" s="204" t="s">
        <v>716</v>
      </c>
      <c r="C10141" s="204" t="s">
        <v>716</v>
      </c>
      <c r="D10141" s="204" t="s">
        <v>96</v>
      </c>
      <c r="E10141" s="204" t="s">
        <v>721</v>
      </c>
      <c r="F10141" s="205">
        <v>1110</v>
      </c>
      <c r="G10141" s="205">
        <v>1258</v>
      </c>
      <c r="H10141">
        <f t="shared" si="172"/>
        <v>2017</v>
      </c>
    </row>
    <row r="10142" spans="1:8" x14ac:dyDescent="0.3">
      <c r="A10142" s="203">
        <v>42790</v>
      </c>
      <c r="B10142" s="204" t="s">
        <v>717</v>
      </c>
      <c r="C10142" s="204" t="s">
        <v>718</v>
      </c>
      <c r="D10142" s="204" t="s">
        <v>96</v>
      </c>
      <c r="E10142" s="204" t="s">
        <v>721</v>
      </c>
      <c r="F10142" s="205">
        <v>895</v>
      </c>
      <c r="G10142" s="205">
        <v>979</v>
      </c>
      <c r="H10142">
        <f t="shared" si="172"/>
        <v>2017</v>
      </c>
    </row>
    <row r="10143" spans="1:8" x14ac:dyDescent="0.3">
      <c r="A10143" s="203">
        <v>42790</v>
      </c>
      <c r="B10143" s="204" t="s">
        <v>717</v>
      </c>
      <c r="C10143" s="204" t="s">
        <v>719</v>
      </c>
      <c r="D10143" s="204" t="s">
        <v>96</v>
      </c>
      <c r="E10143" s="204" t="s">
        <v>721</v>
      </c>
      <c r="F10143" s="205">
        <v>255</v>
      </c>
      <c r="G10143" s="205">
        <v>1032</v>
      </c>
      <c r="H10143">
        <f t="shared" si="172"/>
        <v>2017</v>
      </c>
    </row>
    <row r="10144" spans="1:8" x14ac:dyDescent="0.3">
      <c r="A10144" s="203">
        <v>42790</v>
      </c>
      <c r="B10144" s="204" t="s">
        <v>720</v>
      </c>
      <c r="C10144" s="204" t="s">
        <v>720</v>
      </c>
      <c r="D10144" s="204" t="s">
        <v>96</v>
      </c>
      <c r="E10144" s="204" t="s">
        <v>712</v>
      </c>
      <c r="F10144" s="205">
        <v>261</v>
      </c>
      <c r="G10144" s="205">
        <v>437</v>
      </c>
      <c r="H10144">
        <f t="shared" si="172"/>
        <v>2017</v>
      </c>
    </row>
    <row r="10145" spans="1:8" x14ac:dyDescent="0.3">
      <c r="A10145" s="203">
        <v>42790</v>
      </c>
      <c r="B10145" s="204" t="s">
        <v>720</v>
      </c>
      <c r="C10145" s="204" t="s">
        <v>720</v>
      </c>
      <c r="D10145" s="204" t="s">
        <v>96</v>
      </c>
      <c r="E10145" s="204" t="s">
        <v>721</v>
      </c>
      <c r="F10145" s="205">
        <v>246</v>
      </c>
      <c r="G10145" s="205">
        <v>662</v>
      </c>
      <c r="H10145">
        <f t="shared" si="172"/>
        <v>2017</v>
      </c>
    </row>
    <row r="10146" spans="1:8" x14ac:dyDescent="0.3">
      <c r="A10146" s="203">
        <v>42797</v>
      </c>
      <c r="B10146" s="204" t="s">
        <v>134</v>
      </c>
      <c r="C10146" s="204" t="s">
        <v>134</v>
      </c>
      <c r="D10146" s="204" t="s">
        <v>711</v>
      </c>
      <c r="E10146" s="204" t="s">
        <v>712</v>
      </c>
      <c r="F10146" s="205">
        <v>4967</v>
      </c>
      <c r="G10146" s="205">
        <v>8945</v>
      </c>
      <c r="H10146">
        <f t="shared" si="172"/>
        <v>2017</v>
      </c>
    </row>
    <row r="10147" spans="1:8" x14ac:dyDescent="0.3">
      <c r="A10147" s="203">
        <v>42797</v>
      </c>
      <c r="B10147" s="204" t="s">
        <v>509</v>
      </c>
      <c r="C10147" s="204" t="s">
        <v>713</v>
      </c>
      <c r="D10147" s="204" t="s">
        <v>96</v>
      </c>
      <c r="E10147" s="204" t="s">
        <v>712</v>
      </c>
      <c r="F10147" s="205">
        <v>2276.4</v>
      </c>
      <c r="G10147" s="205">
        <v>3137.9</v>
      </c>
      <c r="H10147">
        <f t="shared" si="172"/>
        <v>2017</v>
      </c>
    </row>
    <row r="10148" spans="1:8" x14ac:dyDescent="0.3">
      <c r="A10148" s="203">
        <v>42797</v>
      </c>
      <c r="B10148" s="204" t="s">
        <v>509</v>
      </c>
      <c r="C10148" s="204" t="s">
        <v>714</v>
      </c>
      <c r="D10148" s="204" t="s">
        <v>96</v>
      </c>
      <c r="E10148" s="204" t="s">
        <v>712</v>
      </c>
      <c r="F10148" s="205">
        <v>335</v>
      </c>
      <c r="G10148" s="205">
        <v>699</v>
      </c>
      <c r="H10148">
        <f t="shared" si="172"/>
        <v>2017</v>
      </c>
    </row>
    <row r="10149" spans="1:8" x14ac:dyDescent="0.3">
      <c r="A10149" s="203">
        <v>42797</v>
      </c>
      <c r="B10149" s="204" t="s">
        <v>509</v>
      </c>
      <c r="C10149" s="204" t="s">
        <v>715</v>
      </c>
      <c r="D10149" s="204" t="s">
        <v>96</v>
      </c>
      <c r="E10149" s="204" t="s">
        <v>712</v>
      </c>
      <c r="F10149" s="205">
        <v>0</v>
      </c>
      <c r="G10149" s="205">
        <v>2625</v>
      </c>
      <c r="H10149">
        <f t="shared" si="172"/>
        <v>2017</v>
      </c>
    </row>
    <row r="10150" spans="1:8" x14ac:dyDescent="0.3">
      <c r="A10150" s="203">
        <v>42797</v>
      </c>
      <c r="B10150" s="204" t="s">
        <v>716</v>
      </c>
      <c r="C10150" s="204" t="s">
        <v>716</v>
      </c>
      <c r="D10150" s="204" t="s">
        <v>96</v>
      </c>
      <c r="E10150" s="204" t="s">
        <v>712</v>
      </c>
      <c r="F10150" s="205">
        <v>702</v>
      </c>
      <c r="G10150" s="205">
        <v>1718</v>
      </c>
      <c r="H10150">
        <f t="shared" si="172"/>
        <v>2017</v>
      </c>
    </row>
    <row r="10151" spans="1:8" x14ac:dyDescent="0.3">
      <c r="A10151" s="203">
        <v>42797</v>
      </c>
      <c r="B10151" s="204" t="s">
        <v>717</v>
      </c>
      <c r="C10151" s="204" t="s">
        <v>718</v>
      </c>
      <c r="D10151" s="204" t="s">
        <v>96</v>
      </c>
      <c r="E10151" s="204" t="s">
        <v>712</v>
      </c>
      <c r="F10151" s="205">
        <v>1004</v>
      </c>
      <c r="G10151" s="205">
        <v>1745</v>
      </c>
      <c r="H10151">
        <f t="shared" si="172"/>
        <v>2017</v>
      </c>
    </row>
    <row r="10152" spans="1:8" x14ac:dyDescent="0.3">
      <c r="A10152" s="203">
        <v>42797</v>
      </c>
      <c r="B10152" s="204" t="s">
        <v>717</v>
      </c>
      <c r="C10152" s="204" t="s">
        <v>719</v>
      </c>
      <c r="D10152" s="204" t="s">
        <v>96</v>
      </c>
      <c r="E10152" s="204" t="s">
        <v>712</v>
      </c>
      <c r="F10152" s="205">
        <v>314</v>
      </c>
      <c r="G10152" s="205">
        <v>753</v>
      </c>
      <c r="H10152">
        <f t="shared" si="172"/>
        <v>2017</v>
      </c>
    </row>
    <row r="10153" spans="1:8" x14ac:dyDescent="0.3">
      <c r="A10153" s="203">
        <v>42797</v>
      </c>
      <c r="B10153" s="204" t="s">
        <v>134</v>
      </c>
      <c r="C10153" s="204" t="s">
        <v>134</v>
      </c>
      <c r="D10153" s="204" t="s">
        <v>711</v>
      </c>
      <c r="E10153" s="204" t="s">
        <v>721</v>
      </c>
      <c r="F10153" s="205">
        <v>5853</v>
      </c>
      <c r="G10153" s="205">
        <v>7278</v>
      </c>
      <c r="H10153">
        <f t="shared" si="172"/>
        <v>2017</v>
      </c>
    </row>
    <row r="10154" spans="1:8" x14ac:dyDescent="0.3">
      <c r="A10154" s="203">
        <v>42797</v>
      </c>
      <c r="B10154" s="204" t="s">
        <v>509</v>
      </c>
      <c r="C10154" s="204" t="s">
        <v>713</v>
      </c>
      <c r="D10154" s="204" t="s">
        <v>96</v>
      </c>
      <c r="E10154" s="204" t="s">
        <v>721</v>
      </c>
      <c r="F10154" s="205">
        <v>3539.8</v>
      </c>
      <c r="G10154" s="205">
        <v>2472.8000000000002</v>
      </c>
      <c r="H10154">
        <f t="shared" si="172"/>
        <v>2017</v>
      </c>
    </row>
    <row r="10155" spans="1:8" x14ac:dyDescent="0.3">
      <c r="A10155" s="203">
        <v>42797</v>
      </c>
      <c r="B10155" s="204" t="s">
        <v>509</v>
      </c>
      <c r="C10155" s="204" t="s">
        <v>714</v>
      </c>
      <c r="D10155" s="204" t="s">
        <v>96</v>
      </c>
      <c r="E10155" s="204" t="s">
        <v>721</v>
      </c>
      <c r="F10155" s="205">
        <v>657</v>
      </c>
      <c r="G10155" s="205">
        <v>686</v>
      </c>
      <c r="H10155">
        <f t="shared" si="172"/>
        <v>2017</v>
      </c>
    </row>
    <row r="10156" spans="1:8" x14ac:dyDescent="0.3">
      <c r="A10156" s="203">
        <v>42797</v>
      </c>
      <c r="B10156" s="204" t="s">
        <v>509</v>
      </c>
      <c r="C10156" s="204" t="s">
        <v>715</v>
      </c>
      <c r="D10156" s="204" t="s">
        <v>96</v>
      </c>
      <c r="E10156" s="204" t="s">
        <v>721</v>
      </c>
      <c r="F10156" s="205">
        <v>0</v>
      </c>
      <c r="G10156" s="205">
        <v>3265</v>
      </c>
      <c r="H10156">
        <f t="shared" si="172"/>
        <v>2017</v>
      </c>
    </row>
    <row r="10157" spans="1:8" x14ac:dyDescent="0.3">
      <c r="A10157" s="203">
        <v>42797</v>
      </c>
      <c r="B10157" s="204" t="s">
        <v>716</v>
      </c>
      <c r="C10157" s="204" t="s">
        <v>716</v>
      </c>
      <c r="D10157" s="204" t="s">
        <v>96</v>
      </c>
      <c r="E10157" s="204" t="s">
        <v>721</v>
      </c>
      <c r="F10157" s="205">
        <v>1088</v>
      </c>
      <c r="G10157" s="205">
        <v>1208</v>
      </c>
      <c r="H10157">
        <f t="shared" si="172"/>
        <v>2017</v>
      </c>
    </row>
    <row r="10158" spans="1:8" x14ac:dyDescent="0.3">
      <c r="A10158" s="203">
        <v>42797</v>
      </c>
      <c r="B10158" s="204" t="s">
        <v>717</v>
      </c>
      <c r="C10158" s="204" t="s">
        <v>718</v>
      </c>
      <c r="D10158" s="204" t="s">
        <v>96</v>
      </c>
      <c r="E10158" s="204" t="s">
        <v>721</v>
      </c>
      <c r="F10158" s="205">
        <v>802</v>
      </c>
      <c r="G10158" s="205">
        <v>1046</v>
      </c>
      <c r="H10158">
        <f t="shared" si="172"/>
        <v>2017</v>
      </c>
    </row>
    <row r="10159" spans="1:8" x14ac:dyDescent="0.3">
      <c r="A10159" s="203">
        <v>42797</v>
      </c>
      <c r="B10159" s="204" t="s">
        <v>717</v>
      </c>
      <c r="C10159" s="204" t="s">
        <v>719</v>
      </c>
      <c r="D10159" s="204" t="s">
        <v>96</v>
      </c>
      <c r="E10159" s="204" t="s">
        <v>721</v>
      </c>
      <c r="F10159" s="205">
        <v>449</v>
      </c>
      <c r="G10159" s="205">
        <v>934</v>
      </c>
      <c r="H10159">
        <f t="shared" si="172"/>
        <v>2017</v>
      </c>
    </row>
    <row r="10160" spans="1:8" x14ac:dyDescent="0.3">
      <c r="A10160" s="203">
        <v>42797</v>
      </c>
      <c r="B10160" s="204" t="s">
        <v>720</v>
      </c>
      <c r="C10160" s="204" t="s">
        <v>720</v>
      </c>
      <c r="D10160" s="204" t="s">
        <v>96</v>
      </c>
      <c r="E10160" s="204" t="s">
        <v>712</v>
      </c>
      <c r="F10160" s="205">
        <v>321</v>
      </c>
      <c r="G10160" s="205">
        <v>555</v>
      </c>
      <c r="H10160">
        <f t="shared" si="172"/>
        <v>2017</v>
      </c>
    </row>
    <row r="10161" spans="1:8" x14ac:dyDescent="0.3">
      <c r="A10161" s="203">
        <v>42797</v>
      </c>
      <c r="B10161" s="204" t="s">
        <v>720</v>
      </c>
      <c r="C10161" s="204" t="s">
        <v>720</v>
      </c>
      <c r="D10161" s="204" t="s">
        <v>96</v>
      </c>
      <c r="E10161" s="204" t="s">
        <v>721</v>
      </c>
      <c r="F10161" s="205">
        <v>246</v>
      </c>
      <c r="G10161" s="205">
        <v>799</v>
      </c>
      <c r="H10161">
        <f t="shared" si="172"/>
        <v>2017</v>
      </c>
    </row>
    <row r="10162" spans="1:8" x14ac:dyDescent="0.3">
      <c r="A10162" s="203">
        <v>42804</v>
      </c>
      <c r="B10162" s="204" t="s">
        <v>134</v>
      </c>
      <c r="C10162" s="204" t="s">
        <v>134</v>
      </c>
      <c r="D10162" s="204" t="s">
        <v>711</v>
      </c>
      <c r="E10162" s="204" t="s">
        <v>712</v>
      </c>
      <c r="F10162" s="205">
        <v>5030</v>
      </c>
      <c r="G10162" s="205">
        <v>9417</v>
      </c>
      <c r="H10162">
        <f t="shared" si="172"/>
        <v>2017</v>
      </c>
    </row>
    <row r="10163" spans="1:8" x14ac:dyDescent="0.3">
      <c r="A10163" s="203">
        <v>42804</v>
      </c>
      <c r="B10163" s="204" t="s">
        <v>509</v>
      </c>
      <c r="C10163" s="204" t="s">
        <v>713</v>
      </c>
      <c r="D10163" s="204" t="s">
        <v>96</v>
      </c>
      <c r="E10163" s="204" t="s">
        <v>712</v>
      </c>
      <c r="F10163" s="205">
        <v>2758.1000000000004</v>
      </c>
      <c r="G10163" s="205">
        <v>3160.9</v>
      </c>
      <c r="H10163">
        <f t="shared" si="172"/>
        <v>2017</v>
      </c>
    </row>
    <row r="10164" spans="1:8" x14ac:dyDescent="0.3">
      <c r="A10164" s="203">
        <v>42804</v>
      </c>
      <c r="B10164" s="204" t="s">
        <v>509</v>
      </c>
      <c r="C10164" s="204" t="s">
        <v>714</v>
      </c>
      <c r="D10164" s="204" t="s">
        <v>96</v>
      </c>
      <c r="E10164" s="204" t="s">
        <v>712</v>
      </c>
      <c r="F10164" s="205">
        <v>242</v>
      </c>
      <c r="G10164" s="205">
        <v>602</v>
      </c>
      <c r="H10164">
        <f t="shared" si="172"/>
        <v>2017</v>
      </c>
    </row>
    <row r="10165" spans="1:8" x14ac:dyDescent="0.3">
      <c r="A10165" s="203">
        <v>42804</v>
      </c>
      <c r="B10165" s="204" t="s">
        <v>509</v>
      </c>
      <c r="C10165" s="204" t="s">
        <v>715</v>
      </c>
      <c r="D10165" s="204" t="s">
        <v>96</v>
      </c>
      <c r="E10165" s="204" t="s">
        <v>712</v>
      </c>
      <c r="F10165" s="205">
        <v>0</v>
      </c>
      <c r="G10165" s="205">
        <v>2486</v>
      </c>
      <c r="H10165">
        <f t="shared" si="172"/>
        <v>2017</v>
      </c>
    </row>
    <row r="10166" spans="1:8" x14ac:dyDescent="0.3">
      <c r="A10166" s="203">
        <v>42804</v>
      </c>
      <c r="B10166" s="204" t="s">
        <v>716</v>
      </c>
      <c r="C10166" s="204" t="s">
        <v>716</v>
      </c>
      <c r="D10166" s="204" t="s">
        <v>96</v>
      </c>
      <c r="E10166" s="204" t="s">
        <v>712</v>
      </c>
      <c r="F10166" s="205">
        <v>657</v>
      </c>
      <c r="G10166" s="205">
        <v>1722</v>
      </c>
      <c r="H10166">
        <f t="shared" si="172"/>
        <v>2017</v>
      </c>
    </row>
    <row r="10167" spans="1:8" x14ac:dyDescent="0.3">
      <c r="A10167" s="203">
        <v>42804</v>
      </c>
      <c r="B10167" s="204" t="s">
        <v>717</v>
      </c>
      <c r="C10167" s="204" t="s">
        <v>718</v>
      </c>
      <c r="D10167" s="204" t="s">
        <v>96</v>
      </c>
      <c r="E10167" s="204" t="s">
        <v>712</v>
      </c>
      <c r="F10167" s="205">
        <v>620</v>
      </c>
      <c r="G10167" s="205">
        <v>1491</v>
      </c>
      <c r="H10167">
        <f t="shared" si="172"/>
        <v>2017</v>
      </c>
    </row>
    <row r="10168" spans="1:8" x14ac:dyDescent="0.3">
      <c r="A10168" s="203">
        <v>42804</v>
      </c>
      <c r="B10168" s="204" t="s">
        <v>717</v>
      </c>
      <c r="C10168" s="204" t="s">
        <v>719</v>
      </c>
      <c r="D10168" s="204" t="s">
        <v>96</v>
      </c>
      <c r="E10168" s="204" t="s">
        <v>712</v>
      </c>
      <c r="F10168" s="205">
        <v>693</v>
      </c>
      <c r="G10168" s="205">
        <v>730</v>
      </c>
      <c r="H10168">
        <f t="shared" si="172"/>
        <v>2017</v>
      </c>
    </row>
    <row r="10169" spans="1:8" x14ac:dyDescent="0.3">
      <c r="A10169" s="203">
        <v>42804</v>
      </c>
      <c r="B10169" s="204" t="s">
        <v>134</v>
      </c>
      <c r="C10169" s="204" t="s">
        <v>134</v>
      </c>
      <c r="D10169" s="204" t="s">
        <v>711</v>
      </c>
      <c r="E10169" s="204" t="s">
        <v>721</v>
      </c>
      <c r="F10169" s="205">
        <v>5917</v>
      </c>
      <c r="G10169" s="205">
        <v>6410</v>
      </c>
      <c r="H10169">
        <f t="shared" si="172"/>
        <v>2017</v>
      </c>
    </row>
    <row r="10170" spans="1:8" x14ac:dyDescent="0.3">
      <c r="A10170" s="203">
        <v>42804</v>
      </c>
      <c r="B10170" s="204" t="s">
        <v>509</v>
      </c>
      <c r="C10170" s="204" t="s">
        <v>713</v>
      </c>
      <c r="D10170" s="204" t="s">
        <v>96</v>
      </c>
      <c r="E10170" s="204" t="s">
        <v>721</v>
      </c>
      <c r="F10170" s="205">
        <v>4054.6000000000004</v>
      </c>
      <c r="G10170" s="205">
        <v>2444.2000000000003</v>
      </c>
      <c r="H10170">
        <f t="shared" si="172"/>
        <v>2017</v>
      </c>
    </row>
    <row r="10171" spans="1:8" x14ac:dyDescent="0.3">
      <c r="A10171" s="203">
        <v>42804</v>
      </c>
      <c r="B10171" s="204" t="s">
        <v>509</v>
      </c>
      <c r="C10171" s="204" t="s">
        <v>714</v>
      </c>
      <c r="D10171" s="204" t="s">
        <v>96</v>
      </c>
      <c r="E10171" s="204" t="s">
        <v>721</v>
      </c>
      <c r="F10171" s="205">
        <v>413</v>
      </c>
      <c r="G10171" s="205">
        <v>477</v>
      </c>
      <c r="H10171">
        <f t="shared" si="172"/>
        <v>2017</v>
      </c>
    </row>
    <row r="10172" spans="1:8" x14ac:dyDescent="0.3">
      <c r="A10172" s="203">
        <v>42804</v>
      </c>
      <c r="B10172" s="204" t="s">
        <v>509</v>
      </c>
      <c r="C10172" s="204" t="s">
        <v>715</v>
      </c>
      <c r="D10172" s="204" t="s">
        <v>96</v>
      </c>
      <c r="E10172" s="204" t="s">
        <v>721</v>
      </c>
      <c r="F10172" s="205">
        <v>0</v>
      </c>
      <c r="G10172" s="205">
        <v>3396</v>
      </c>
      <c r="H10172">
        <f t="shared" si="172"/>
        <v>2017</v>
      </c>
    </row>
    <row r="10173" spans="1:8" x14ac:dyDescent="0.3">
      <c r="A10173" s="203">
        <v>42804</v>
      </c>
      <c r="B10173" s="204" t="s">
        <v>716</v>
      </c>
      <c r="C10173" s="204" t="s">
        <v>716</v>
      </c>
      <c r="D10173" s="204" t="s">
        <v>96</v>
      </c>
      <c r="E10173" s="204" t="s">
        <v>721</v>
      </c>
      <c r="F10173" s="205">
        <v>995</v>
      </c>
      <c r="G10173" s="205">
        <v>1328</v>
      </c>
      <c r="H10173">
        <f t="shared" si="172"/>
        <v>2017</v>
      </c>
    </row>
    <row r="10174" spans="1:8" x14ac:dyDescent="0.3">
      <c r="A10174" s="203">
        <v>42804</v>
      </c>
      <c r="B10174" s="204" t="s">
        <v>717</v>
      </c>
      <c r="C10174" s="204" t="s">
        <v>718</v>
      </c>
      <c r="D10174" s="204" t="s">
        <v>96</v>
      </c>
      <c r="E10174" s="204" t="s">
        <v>721</v>
      </c>
      <c r="F10174" s="205">
        <v>580</v>
      </c>
      <c r="G10174" s="205">
        <v>748</v>
      </c>
      <c r="H10174">
        <f t="shared" si="172"/>
        <v>2017</v>
      </c>
    </row>
    <row r="10175" spans="1:8" x14ac:dyDescent="0.3">
      <c r="A10175" s="203">
        <v>42804</v>
      </c>
      <c r="B10175" s="204" t="s">
        <v>717</v>
      </c>
      <c r="C10175" s="204" t="s">
        <v>719</v>
      </c>
      <c r="D10175" s="204" t="s">
        <v>96</v>
      </c>
      <c r="E10175" s="204" t="s">
        <v>721</v>
      </c>
      <c r="F10175" s="205">
        <v>565</v>
      </c>
      <c r="G10175" s="205">
        <v>1105</v>
      </c>
      <c r="H10175">
        <f t="shared" si="172"/>
        <v>2017</v>
      </c>
    </row>
    <row r="10176" spans="1:8" x14ac:dyDescent="0.3">
      <c r="A10176" s="203">
        <v>42804</v>
      </c>
      <c r="B10176" s="204" t="s">
        <v>720</v>
      </c>
      <c r="C10176" s="204" t="s">
        <v>720</v>
      </c>
      <c r="D10176" s="204" t="s">
        <v>96</v>
      </c>
      <c r="E10176" s="204" t="s">
        <v>712</v>
      </c>
      <c r="F10176" s="205">
        <v>263</v>
      </c>
      <c r="G10176" s="205">
        <v>658</v>
      </c>
      <c r="H10176">
        <f t="shared" si="172"/>
        <v>2017</v>
      </c>
    </row>
    <row r="10177" spans="1:8" x14ac:dyDescent="0.3">
      <c r="A10177" s="203">
        <v>42804</v>
      </c>
      <c r="B10177" s="204" t="s">
        <v>720</v>
      </c>
      <c r="C10177" s="204" t="s">
        <v>720</v>
      </c>
      <c r="D10177" s="204" t="s">
        <v>96</v>
      </c>
      <c r="E10177" s="204" t="s">
        <v>721</v>
      </c>
      <c r="F10177" s="205">
        <v>276</v>
      </c>
      <c r="G10177" s="205">
        <v>659</v>
      </c>
      <c r="H10177">
        <f t="shared" si="172"/>
        <v>2017</v>
      </c>
    </row>
    <row r="10178" spans="1:8" x14ac:dyDescent="0.3">
      <c r="A10178" s="203">
        <v>42811</v>
      </c>
      <c r="B10178" s="204" t="s">
        <v>134</v>
      </c>
      <c r="C10178" s="204" t="s">
        <v>134</v>
      </c>
      <c r="D10178" s="204" t="s">
        <v>711</v>
      </c>
      <c r="E10178" s="204" t="s">
        <v>712</v>
      </c>
      <c r="F10178" s="205">
        <v>5384</v>
      </c>
      <c r="G10178" s="205">
        <v>9673</v>
      </c>
      <c r="H10178">
        <f t="shared" si="172"/>
        <v>2017</v>
      </c>
    </row>
    <row r="10179" spans="1:8" x14ac:dyDescent="0.3">
      <c r="A10179" s="203">
        <v>42811</v>
      </c>
      <c r="B10179" s="204" t="s">
        <v>509</v>
      </c>
      <c r="C10179" s="204" t="s">
        <v>713</v>
      </c>
      <c r="D10179" s="204" t="s">
        <v>96</v>
      </c>
      <c r="E10179" s="204" t="s">
        <v>712</v>
      </c>
      <c r="F10179" s="205">
        <v>2365.7000000000003</v>
      </c>
      <c r="G10179" s="205">
        <v>3066.4</v>
      </c>
      <c r="H10179">
        <f t="shared" ref="H10179:H10242" si="173">YEAR(A10179)</f>
        <v>2017</v>
      </c>
    </row>
    <row r="10180" spans="1:8" x14ac:dyDescent="0.3">
      <c r="A10180" s="203">
        <v>42811</v>
      </c>
      <c r="B10180" s="204" t="s">
        <v>509</v>
      </c>
      <c r="C10180" s="204" t="s">
        <v>714</v>
      </c>
      <c r="D10180" s="204" t="s">
        <v>96</v>
      </c>
      <c r="E10180" s="204" t="s">
        <v>712</v>
      </c>
      <c r="F10180" s="205">
        <v>502</v>
      </c>
      <c r="G10180" s="205">
        <v>665</v>
      </c>
      <c r="H10180">
        <f t="shared" si="173"/>
        <v>2017</v>
      </c>
    </row>
    <row r="10181" spans="1:8" x14ac:dyDescent="0.3">
      <c r="A10181" s="203">
        <v>42811</v>
      </c>
      <c r="B10181" s="204" t="s">
        <v>509</v>
      </c>
      <c r="C10181" s="204" t="s">
        <v>715</v>
      </c>
      <c r="D10181" s="204" t="s">
        <v>96</v>
      </c>
      <c r="E10181" s="204" t="s">
        <v>712</v>
      </c>
      <c r="F10181" s="205">
        <v>0</v>
      </c>
      <c r="G10181" s="205">
        <v>2693</v>
      </c>
      <c r="H10181">
        <f t="shared" si="173"/>
        <v>2017</v>
      </c>
    </row>
    <row r="10182" spans="1:8" x14ac:dyDescent="0.3">
      <c r="A10182" s="203">
        <v>42811</v>
      </c>
      <c r="B10182" s="204" t="s">
        <v>716</v>
      </c>
      <c r="C10182" s="204" t="s">
        <v>716</v>
      </c>
      <c r="D10182" s="204" t="s">
        <v>96</v>
      </c>
      <c r="E10182" s="204" t="s">
        <v>712</v>
      </c>
      <c r="F10182" s="205">
        <v>770</v>
      </c>
      <c r="G10182" s="205">
        <v>1769</v>
      </c>
      <c r="H10182">
        <f t="shared" si="173"/>
        <v>2017</v>
      </c>
    </row>
    <row r="10183" spans="1:8" x14ac:dyDescent="0.3">
      <c r="A10183" s="203">
        <v>42811</v>
      </c>
      <c r="B10183" s="204" t="s">
        <v>717</v>
      </c>
      <c r="C10183" s="204" t="s">
        <v>718</v>
      </c>
      <c r="D10183" s="204" t="s">
        <v>96</v>
      </c>
      <c r="E10183" s="204" t="s">
        <v>712</v>
      </c>
      <c r="F10183" s="205">
        <v>1011</v>
      </c>
      <c r="G10183" s="205">
        <v>1281</v>
      </c>
      <c r="H10183">
        <f t="shared" si="173"/>
        <v>2017</v>
      </c>
    </row>
    <row r="10184" spans="1:8" x14ac:dyDescent="0.3">
      <c r="A10184" s="203">
        <v>42811</v>
      </c>
      <c r="B10184" s="204" t="s">
        <v>717</v>
      </c>
      <c r="C10184" s="204" t="s">
        <v>719</v>
      </c>
      <c r="D10184" s="204" t="s">
        <v>96</v>
      </c>
      <c r="E10184" s="204" t="s">
        <v>712</v>
      </c>
      <c r="F10184" s="205">
        <v>329</v>
      </c>
      <c r="G10184" s="205">
        <v>602</v>
      </c>
      <c r="H10184">
        <f t="shared" si="173"/>
        <v>2017</v>
      </c>
    </row>
    <row r="10185" spans="1:8" x14ac:dyDescent="0.3">
      <c r="A10185" s="203">
        <v>42811</v>
      </c>
      <c r="B10185" s="204" t="s">
        <v>134</v>
      </c>
      <c r="C10185" s="204" t="s">
        <v>134</v>
      </c>
      <c r="D10185" s="204" t="s">
        <v>711</v>
      </c>
      <c r="E10185" s="204" t="s">
        <v>721</v>
      </c>
      <c r="F10185" s="205">
        <v>6111</v>
      </c>
      <c r="G10185" s="205">
        <v>7238</v>
      </c>
      <c r="H10185">
        <f t="shared" si="173"/>
        <v>2017</v>
      </c>
    </row>
    <row r="10186" spans="1:8" x14ac:dyDescent="0.3">
      <c r="A10186" s="203">
        <v>42811</v>
      </c>
      <c r="B10186" s="204" t="s">
        <v>509</v>
      </c>
      <c r="C10186" s="204" t="s">
        <v>713</v>
      </c>
      <c r="D10186" s="204" t="s">
        <v>96</v>
      </c>
      <c r="E10186" s="204" t="s">
        <v>721</v>
      </c>
      <c r="F10186" s="205">
        <v>4554</v>
      </c>
      <c r="G10186" s="205">
        <v>2663.1000000000004</v>
      </c>
      <c r="H10186">
        <f t="shared" si="173"/>
        <v>2017</v>
      </c>
    </row>
    <row r="10187" spans="1:8" x14ac:dyDescent="0.3">
      <c r="A10187" s="203">
        <v>42811</v>
      </c>
      <c r="B10187" s="204" t="s">
        <v>509</v>
      </c>
      <c r="C10187" s="204" t="s">
        <v>714</v>
      </c>
      <c r="D10187" s="204" t="s">
        <v>96</v>
      </c>
      <c r="E10187" s="204" t="s">
        <v>721</v>
      </c>
      <c r="F10187" s="205">
        <v>480</v>
      </c>
      <c r="G10187" s="205">
        <v>590</v>
      </c>
      <c r="H10187">
        <f t="shared" si="173"/>
        <v>2017</v>
      </c>
    </row>
    <row r="10188" spans="1:8" x14ac:dyDescent="0.3">
      <c r="A10188" s="203">
        <v>42811</v>
      </c>
      <c r="B10188" s="204" t="s">
        <v>509</v>
      </c>
      <c r="C10188" s="204" t="s">
        <v>715</v>
      </c>
      <c r="D10188" s="204" t="s">
        <v>96</v>
      </c>
      <c r="E10188" s="204" t="s">
        <v>721</v>
      </c>
      <c r="F10188" s="205">
        <v>0</v>
      </c>
      <c r="G10188" s="205">
        <v>3133</v>
      </c>
      <c r="H10188">
        <f t="shared" si="173"/>
        <v>2017</v>
      </c>
    </row>
    <row r="10189" spans="1:8" x14ac:dyDescent="0.3">
      <c r="A10189" s="203">
        <v>42811</v>
      </c>
      <c r="B10189" s="204" t="s">
        <v>716</v>
      </c>
      <c r="C10189" s="204" t="s">
        <v>716</v>
      </c>
      <c r="D10189" s="204" t="s">
        <v>96</v>
      </c>
      <c r="E10189" s="204" t="s">
        <v>721</v>
      </c>
      <c r="F10189" s="205">
        <v>1133</v>
      </c>
      <c r="G10189" s="205">
        <v>1494</v>
      </c>
      <c r="H10189">
        <f t="shared" si="173"/>
        <v>2017</v>
      </c>
    </row>
    <row r="10190" spans="1:8" x14ac:dyDescent="0.3">
      <c r="A10190" s="203">
        <v>42811</v>
      </c>
      <c r="B10190" s="204" t="s">
        <v>717</v>
      </c>
      <c r="C10190" s="204" t="s">
        <v>718</v>
      </c>
      <c r="D10190" s="204" t="s">
        <v>96</v>
      </c>
      <c r="E10190" s="204" t="s">
        <v>721</v>
      </c>
      <c r="F10190" s="205">
        <v>818</v>
      </c>
      <c r="G10190" s="205">
        <v>675</v>
      </c>
      <c r="H10190">
        <f t="shared" si="173"/>
        <v>2017</v>
      </c>
    </row>
    <row r="10191" spans="1:8" x14ac:dyDescent="0.3">
      <c r="A10191" s="203">
        <v>42811</v>
      </c>
      <c r="B10191" s="204" t="s">
        <v>717</v>
      </c>
      <c r="C10191" s="204" t="s">
        <v>719</v>
      </c>
      <c r="D10191" s="204" t="s">
        <v>96</v>
      </c>
      <c r="E10191" s="204" t="s">
        <v>721</v>
      </c>
      <c r="F10191" s="205">
        <v>283</v>
      </c>
      <c r="G10191" s="205">
        <v>966</v>
      </c>
      <c r="H10191">
        <f t="shared" si="173"/>
        <v>2017</v>
      </c>
    </row>
    <row r="10192" spans="1:8" x14ac:dyDescent="0.3">
      <c r="A10192" s="203">
        <v>42811</v>
      </c>
      <c r="B10192" s="204" t="s">
        <v>720</v>
      </c>
      <c r="C10192" s="204" t="s">
        <v>720</v>
      </c>
      <c r="D10192" s="204" t="s">
        <v>96</v>
      </c>
      <c r="E10192" s="204" t="s">
        <v>712</v>
      </c>
      <c r="F10192" s="205">
        <v>181</v>
      </c>
      <c r="G10192" s="205">
        <v>427</v>
      </c>
      <c r="H10192">
        <f t="shared" si="173"/>
        <v>2017</v>
      </c>
    </row>
    <row r="10193" spans="1:8" x14ac:dyDescent="0.3">
      <c r="A10193" s="203">
        <v>42811</v>
      </c>
      <c r="B10193" s="204" t="s">
        <v>720</v>
      </c>
      <c r="C10193" s="204" t="s">
        <v>720</v>
      </c>
      <c r="D10193" s="204" t="s">
        <v>96</v>
      </c>
      <c r="E10193" s="204" t="s">
        <v>721</v>
      </c>
      <c r="F10193" s="205">
        <v>118</v>
      </c>
      <c r="G10193" s="205">
        <v>705</v>
      </c>
      <c r="H10193">
        <f t="shared" si="173"/>
        <v>2017</v>
      </c>
    </row>
    <row r="10194" spans="1:8" x14ac:dyDescent="0.3">
      <c r="A10194" s="203">
        <v>42818</v>
      </c>
      <c r="B10194" s="204" t="s">
        <v>134</v>
      </c>
      <c r="C10194" s="204" t="s">
        <v>134</v>
      </c>
      <c r="D10194" s="204" t="s">
        <v>711</v>
      </c>
      <c r="E10194" s="204" t="s">
        <v>712</v>
      </c>
      <c r="F10194" s="205">
        <v>5706</v>
      </c>
      <c r="G10194" s="205">
        <v>9698</v>
      </c>
      <c r="H10194">
        <f t="shared" si="173"/>
        <v>2017</v>
      </c>
    </row>
    <row r="10195" spans="1:8" x14ac:dyDescent="0.3">
      <c r="A10195" s="203">
        <v>42818</v>
      </c>
      <c r="B10195" s="204" t="s">
        <v>509</v>
      </c>
      <c r="C10195" s="204" t="s">
        <v>713</v>
      </c>
      <c r="D10195" s="204" t="s">
        <v>96</v>
      </c>
      <c r="E10195" s="204" t="s">
        <v>712</v>
      </c>
      <c r="F10195" s="205">
        <v>3274.4</v>
      </c>
      <c r="G10195" s="205">
        <v>3382.8</v>
      </c>
      <c r="H10195">
        <f t="shared" si="173"/>
        <v>2017</v>
      </c>
    </row>
    <row r="10196" spans="1:8" x14ac:dyDescent="0.3">
      <c r="A10196" s="203">
        <v>42818</v>
      </c>
      <c r="B10196" s="204" t="s">
        <v>509</v>
      </c>
      <c r="C10196" s="204" t="s">
        <v>714</v>
      </c>
      <c r="D10196" s="204" t="s">
        <v>96</v>
      </c>
      <c r="E10196" s="204" t="s">
        <v>712</v>
      </c>
      <c r="F10196" s="205">
        <v>347</v>
      </c>
      <c r="G10196" s="205">
        <v>900</v>
      </c>
      <c r="H10196">
        <f t="shared" si="173"/>
        <v>2017</v>
      </c>
    </row>
    <row r="10197" spans="1:8" x14ac:dyDescent="0.3">
      <c r="A10197" s="203">
        <v>42818</v>
      </c>
      <c r="B10197" s="204" t="s">
        <v>509</v>
      </c>
      <c r="C10197" s="204" t="s">
        <v>715</v>
      </c>
      <c r="D10197" s="204" t="s">
        <v>96</v>
      </c>
      <c r="E10197" s="204" t="s">
        <v>712</v>
      </c>
      <c r="F10197" s="205">
        <v>0</v>
      </c>
      <c r="G10197" s="205">
        <v>2733</v>
      </c>
      <c r="H10197">
        <f t="shared" si="173"/>
        <v>2017</v>
      </c>
    </row>
    <row r="10198" spans="1:8" x14ac:dyDescent="0.3">
      <c r="A10198" s="203">
        <v>42818</v>
      </c>
      <c r="B10198" s="204" t="s">
        <v>716</v>
      </c>
      <c r="C10198" s="204" t="s">
        <v>716</v>
      </c>
      <c r="D10198" s="204" t="s">
        <v>96</v>
      </c>
      <c r="E10198" s="204" t="s">
        <v>712</v>
      </c>
      <c r="F10198" s="205">
        <v>740</v>
      </c>
      <c r="G10198" s="205">
        <v>1533</v>
      </c>
      <c r="H10198">
        <f t="shared" si="173"/>
        <v>2017</v>
      </c>
    </row>
    <row r="10199" spans="1:8" x14ac:dyDescent="0.3">
      <c r="A10199" s="203">
        <v>42818</v>
      </c>
      <c r="B10199" s="204" t="s">
        <v>717</v>
      </c>
      <c r="C10199" s="204" t="s">
        <v>718</v>
      </c>
      <c r="D10199" s="204" t="s">
        <v>96</v>
      </c>
      <c r="E10199" s="204" t="s">
        <v>712</v>
      </c>
      <c r="F10199" s="205">
        <v>1258</v>
      </c>
      <c r="G10199" s="205">
        <v>1430</v>
      </c>
      <c r="H10199">
        <f t="shared" si="173"/>
        <v>2017</v>
      </c>
    </row>
    <row r="10200" spans="1:8" x14ac:dyDescent="0.3">
      <c r="A10200" s="203">
        <v>42818</v>
      </c>
      <c r="B10200" s="204" t="s">
        <v>717</v>
      </c>
      <c r="C10200" s="204" t="s">
        <v>719</v>
      </c>
      <c r="D10200" s="204" t="s">
        <v>96</v>
      </c>
      <c r="E10200" s="204" t="s">
        <v>712</v>
      </c>
      <c r="F10200" s="205">
        <v>279</v>
      </c>
      <c r="G10200" s="205">
        <v>687</v>
      </c>
      <c r="H10200">
        <f t="shared" si="173"/>
        <v>2017</v>
      </c>
    </row>
    <row r="10201" spans="1:8" x14ac:dyDescent="0.3">
      <c r="A10201" s="203">
        <v>42818</v>
      </c>
      <c r="B10201" s="204" t="s">
        <v>134</v>
      </c>
      <c r="C10201" s="204" t="s">
        <v>134</v>
      </c>
      <c r="D10201" s="204" t="s">
        <v>711</v>
      </c>
      <c r="E10201" s="204" t="s">
        <v>721</v>
      </c>
      <c r="F10201" s="205">
        <v>6830</v>
      </c>
      <c r="G10201" s="205">
        <v>7223</v>
      </c>
      <c r="H10201">
        <f t="shared" si="173"/>
        <v>2017</v>
      </c>
    </row>
    <row r="10202" spans="1:8" x14ac:dyDescent="0.3">
      <c r="A10202" s="203">
        <v>42818</v>
      </c>
      <c r="B10202" s="204" t="s">
        <v>509</v>
      </c>
      <c r="C10202" s="204" t="s">
        <v>713</v>
      </c>
      <c r="D10202" s="204" t="s">
        <v>96</v>
      </c>
      <c r="E10202" s="204" t="s">
        <v>721</v>
      </c>
      <c r="F10202" s="205">
        <v>4181.1000000000004</v>
      </c>
      <c r="G10202" s="205">
        <v>2671.9</v>
      </c>
      <c r="H10202">
        <f t="shared" si="173"/>
        <v>2017</v>
      </c>
    </row>
    <row r="10203" spans="1:8" x14ac:dyDescent="0.3">
      <c r="A10203" s="203">
        <v>42818</v>
      </c>
      <c r="B10203" s="204" t="s">
        <v>509</v>
      </c>
      <c r="C10203" s="204" t="s">
        <v>714</v>
      </c>
      <c r="D10203" s="204" t="s">
        <v>96</v>
      </c>
      <c r="E10203" s="204" t="s">
        <v>721</v>
      </c>
      <c r="F10203" s="205">
        <v>644</v>
      </c>
      <c r="G10203" s="205">
        <v>670</v>
      </c>
      <c r="H10203">
        <f t="shared" si="173"/>
        <v>2017</v>
      </c>
    </row>
    <row r="10204" spans="1:8" x14ac:dyDescent="0.3">
      <c r="A10204" s="203">
        <v>42818</v>
      </c>
      <c r="B10204" s="204" t="s">
        <v>509</v>
      </c>
      <c r="C10204" s="204" t="s">
        <v>715</v>
      </c>
      <c r="D10204" s="204" t="s">
        <v>96</v>
      </c>
      <c r="E10204" s="204" t="s">
        <v>721</v>
      </c>
      <c r="F10204" s="205">
        <v>0</v>
      </c>
      <c r="G10204" s="205">
        <v>3047</v>
      </c>
      <c r="H10204">
        <f t="shared" si="173"/>
        <v>2017</v>
      </c>
    </row>
    <row r="10205" spans="1:8" x14ac:dyDescent="0.3">
      <c r="A10205" s="203">
        <v>42818</v>
      </c>
      <c r="B10205" s="204" t="s">
        <v>716</v>
      </c>
      <c r="C10205" s="204" t="s">
        <v>716</v>
      </c>
      <c r="D10205" s="204" t="s">
        <v>96</v>
      </c>
      <c r="E10205" s="204" t="s">
        <v>721</v>
      </c>
      <c r="F10205" s="205">
        <v>1250</v>
      </c>
      <c r="G10205" s="205">
        <v>1473</v>
      </c>
      <c r="H10205">
        <f t="shared" si="173"/>
        <v>2017</v>
      </c>
    </row>
    <row r="10206" spans="1:8" x14ac:dyDescent="0.3">
      <c r="A10206" s="203">
        <v>42818</v>
      </c>
      <c r="B10206" s="204" t="s">
        <v>717</v>
      </c>
      <c r="C10206" s="204" t="s">
        <v>718</v>
      </c>
      <c r="D10206" s="204" t="s">
        <v>96</v>
      </c>
      <c r="E10206" s="204" t="s">
        <v>721</v>
      </c>
      <c r="F10206" s="205">
        <v>955</v>
      </c>
      <c r="G10206" s="205">
        <v>1003</v>
      </c>
      <c r="H10206">
        <f t="shared" si="173"/>
        <v>2017</v>
      </c>
    </row>
    <row r="10207" spans="1:8" x14ac:dyDescent="0.3">
      <c r="A10207" s="203">
        <v>42818</v>
      </c>
      <c r="B10207" s="204" t="s">
        <v>717</v>
      </c>
      <c r="C10207" s="204" t="s">
        <v>719</v>
      </c>
      <c r="D10207" s="204" t="s">
        <v>96</v>
      </c>
      <c r="E10207" s="204" t="s">
        <v>721</v>
      </c>
      <c r="F10207" s="205">
        <v>379</v>
      </c>
      <c r="G10207" s="205">
        <v>940</v>
      </c>
      <c r="H10207">
        <f t="shared" si="173"/>
        <v>2017</v>
      </c>
    </row>
    <row r="10208" spans="1:8" x14ac:dyDescent="0.3">
      <c r="A10208" s="203">
        <v>42818</v>
      </c>
      <c r="B10208" s="204" t="s">
        <v>720</v>
      </c>
      <c r="C10208" s="204" t="s">
        <v>720</v>
      </c>
      <c r="D10208" s="204" t="s">
        <v>96</v>
      </c>
      <c r="E10208" s="204" t="s">
        <v>712</v>
      </c>
      <c r="F10208" s="205">
        <v>233</v>
      </c>
      <c r="G10208" s="205">
        <v>457</v>
      </c>
      <c r="H10208">
        <f t="shared" si="173"/>
        <v>2017</v>
      </c>
    </row>
    <row r="10209" spans="1:8" x14ac:dyDescent="0.3">
      <c r="A10209" s="203">
        <v>42818</v>
      </c>
      <c r="B10209" s="204" t="s">
        <v>720</v>
      </c>
      <c r="C10209" s="204" t="s">
        <v>720</v>
      </c>
      <c r="D10209" s="204" t="s">
        <v>96</v>
      </c>
      <c r="E10209" s="204" t="s">
        <v>721</v>
      </c>
      <c r="F10209" s="205">
        <v>65</v>
      </c>
      <c r="G10209" s="205">
        <v>639</v>
      </c>
      <c r="H10209">
        <f t="shared" si="173"/>
        <v>2017</v>
      </c>
    </row>
    <row r="10210" spans="1:8" x14ac:dyDescent="0.3">
      <c r="A10210" s="203">
        <v>42825</v>
      </c>
      <c r="B10210" s="204" t="s">
        <v>134</v>
      </c>
      <c r="C10210" s="204" t="s">
        <v>134</v>
      </c>
      <c r="D10210" s="204" t="s">
        <v>711</v>
      </c>
      <c r="E10210" s="204" t="s">
        <v>712</v>
      </c>
      <c r="F10210" s="205">
        <v>5816</v>
      </c>
      <c r="G10210" s="205">
        <v>8873</v>
      </c>
      <c r="H10210">
        <f t="shared" si="173"/>
        <v>2017</v>
      </c>
    </row>
    <row r="10211" spans="1:8" x14ac:dyDescent="0.3">
      <c r="A10211" s="203">
        <v>42825</v>
      </c>
      <c r="B10211" s="204" t="s">
        <v>509</v>
      </c>
      <c r="C10211" s="204" t="s">
        <v>713</v>
      </c>
      <c r="D10211" s="204" t="s">
        <v>96</v>
      </c>
      <c r="E10211" s="204" t="s">
        <v>712</v>
      </c>
      <c r="F10211" s="205">
        <v>3233.0000000000005</v>
      </c>
      <c r="G10211" s="205">
        <v>3464.1000000000004</v>
      </c>
      <c r="H10211">
        <f t="shared" si="173"/>
        <v>2017</v>
      </c>
    </row>
    <row r="10212" spans="1:8" x14ac:dyDescent="0.3">
      <c r="A10212" s="203">
        <v>42825</v>
      </c>
      <c r="B10212" s="204" t="s">
        <v>509</v>
      </c>
      <c r="C10212" s="204" t="s">
        <v>714</v>
      </c>
      <c r="D10212" s="204" t="s">
        <v>96</v>
      </c>
      <c r="E10212" s="204" t="s">
        <v>712</v>
      </c>
      <c r="F10212" s="205">
        <v>486</v>
      </c>
      <c r="G10212" s="205">
        <v>549</v>
      </c>
      <c r="H10212">
        <f t="shared" si="173"/>
        <v>2017</v>
      </c>
    </row>
    <row r="10213" spans="1:8" x14ac:dyDescent="0.3">
      <c r="A10213" s="203">
        <v>42825</v>
      </c>
      <c r="B10213" s="204" t="s">
        <v>509</v>
      </c>
      <c r="C10213" s="204" t="s">
        <v>715</v>
      </c>
      <c r="D10213" s="204" t="s">
        <v>96</v>
      </c>
      <c r="E10213" s="204" t="s">
        <v>712</v>
      </c>
      <c r="F10213" s="205">
        <v>0</v>
      </c>
      <c r="G10213" s="205">
        <v>2761</v>
      </c>
      <c r="H10213">
        <f t="shared" si="173"/>
        <v>2017</v>
      </c>
    </row>
    <row r="10214" spans="1:8" x14ac:dyDescent="0.3">
      <c r="A10214" s="203">
        <v>42825</v>
      </c>
      <c r="B10214" s="204" t="s">
        <v>716</v>
      </c>
      <c r="C10214" s="204" t="s">
        <v>716</v>
      </c>
      <c r="D10214" s="204" t="s">
        <v>96</v>
      </c>
      <c r="E10214" s="204" t="s">
        <v>712</v>
      </c>
      <c r="F10214" s="205">
        <v>709</v>
      </c>
      <c r="G10214" s="205">
        <v>1559</v>
      </c>
      <c r="H10214">
        <f t="shared" si="173"/>
        <v>2017</v>
      </c>
    </row>
    <row r="10215" spans="1:8" x14ac:dyDescent="0.3">
      <c r="A10215" s="203">
        <v>42825</v>
      </c>
      <c r="B10215" s="204" t="s">
        <v>717</v>
      </c>
      <c r="C10215" s="204" t="s">
        <v>718</v>
      </c>
      <c r="D10215" s="204" t="s">
        <v>96</v>
      </c>
      <c r="E10215" s="204" t="s">
        <v>712</v>
      </c>
      <c r="F10215" s="205">
        <v>1057</v>
      </c>
      <c r="G10215" s="205">
        <v>1522</v>
      </c>
      <c r="H10215">
        <f t="shared" si="173"/>
        <v>2017</v>
      </c>
    </row>
    <row r="10216" spans="1:8" x14ac:dyDescent="0.3">
      <c r="A10216" s="203">
        <v>42825</v>
      </c>
      <c r="B10216" s="204" t="s">
        <v>717</v>
      </c>
      <c r="C10216" s="204" t="s">
        <v>719</v>
      </c>
      <c r="D10216" s="204" t="s">
        <v>96</v>
      </c>
      <c r="E10216" s="204" t="s">
        <v>712</v>
      </c>
      <c r="F10216" s="205">
        <v>494</v>
      </c>
      <c r="G10216" s="205">
        <v>642</v>
      </c>
      <c r="H10216">
        <f t="shared" si="173"/>
        <v>2017</v>
      </c>
    </row>
    <row r="10217" spans="1:8" x14ac:dyDescent="0.3">
      <c r="A10217" s="203">
        <v>42825</v>
      </c>
      <c r="B10217" s="204" t="s">
        <v>134</v>
      </c>
      <c r="C10217" s="204" t="s">
        <v>134</v>
      </c>
      <c r="D10217" s="204" t="s">
        <v>711</v>
      </c>
      <c r="E10217" s="204" t="s">
        <v>721</v>
      </c>
      <c r="F10217" s="205">
        <v>7068</v>
      </c>
      <c r="G10217" s="205">
        <v>7063</v>
      </c>
      <c r="H10217">
        <f t="shared" si="173"/>
        <v>2017</v>
      </c>
    </row>
    <row r="10218" spans="1:8" x14ac:dyDescent="0.3">
      <c r="A10218" s="203">
        <v>42825</v>
      </c>
      <c r="B10218" s="204" t="s">
        <v>509</v>
      </c>
      <c r="C10218" s="204" t="s">
        <v>713</v>
      </c>
      <c r="D10218" s="204" t="s">
        <v>96</v>
      </c>
      <c r="E10218" s="204" t="s">
        <v>721</v>
      </c>
      <c r="F10218" s="205">
        <v>4052.4000000000005</v>
      </c>
      <c r="G10218" s="205">
        <v>2786.3</v>
      </c>
      <c r="H10218">
        <f t="shared" si="173"/>
        <v>2017</v>
      </c>
    </row>
    <row r="10219" spans="1:8" x14ac:dyDescent="0.3">
      <c r="A10219" s="203">
        <v>42825</v>
      </c>
      <c r="B10219" s="204" t="s">
        <v>509</v>
      </c>
      <c r="C10219" s="204" t="s">
        <v>714</v>
      </c>
      <c r="D10219" s="204" t="s">
        <v>96</v>
      </c>
      <c r="E10219" s="204" t="s">
        <v>721</v>
      </c>
      <c r="F10219" s="205">
        <v>538</v>
      </c>
      <c r="G10219" s="205">
        <v>584</v>
      </c>
      <c r="H10219">
        <f t="shared" si="173"/>
        <v>2017</v>
      </c>
    </row>
    <row r="10220" spans="1:8" x14ac:dyDescent="0.3">
      <c r="A10220" s="203">
        <v>42825</v>
      </c>
      <c r="B10220" s="204" t="s">
        <v>509</v>
      </c>
      <c r="C10220" s="204" t="s">
        <v>715</v>
      </c>
      <c r="D10220" s="204" t="s">
        <v>96</v>
      </c>
      <c r="E10220" s="204" t="s">
        <v>721</v>
      </c>
      <c r="F10220" s="205">
        <v>0</v>
      </c>
      <c r="G10220" s="205">
        <v>3283</v>
      </c>
      <c r="H10220">
        <f t="shared" si="173"/>
        <v>2017</v>
      </c>
    </row>
    <row r="10221" spans="1:8" x14ac:dyDescent="0.3">
      <c r="A10221" s="203">
        <v>42825</v>
      </c>
      <c r="B10221" s="204" t="s">
        <v>716</v>
      </c>
      <c r="C10221" s="204" t="s">
        <v>716</v>
      </c>
      <c r="D10221" s="204" t="s">
        <v>96</v>
      </c>
      <c r="E10221" s="204" t="s">
        <v>721</v>
      </c>
      <c r="F10221" s="205">
        <v>1378</v>
      </c>
      <c r="G10221" s="205">
        <v>1490</v>
      </c>
      <c r="H10221">
        <f t="shared" si="173"/>
        <v>2017</v>
      </c>
    </row>
    <row r="10222" spans="1:8" x14ac:dyDescent="0.3">
      <c r="A10222" s="203">
        <v>42825</v>
      </c>
      <c r="B10222" s="204" t="s">
        <v>717</v>
      </c>
      <c r="C10222" s="204" t="s">
        <v>718</v>
      </c>
      <c r="D10222" s="204" t="s">
        <v>96</v>
      </c>
      <c r="E10222" s="204" t="s">
        <v>721</v>
      </c>
      <c r="F10222" s="205">
        <v>946</v>
      </c>
      <c r="G10222" s="205">
        <v>1042</v>
      </c>
      <c r="H10222">
        <f t="shared" si="173"/>
        <v>2017</v>
      </c>
    </row>
    <row r="10223" spans="1:8" x14ac:dyDescent="0.3">
      <c r="A10223" s="203">
        <v>42825</v>
      </c>
      <c r="B10223" s="204" t="s">
        <v>717</v>
      </c>
      <c r="C10223" s="204" t="s">
        <v>719</v>
      </c>
      <c r="D10223" s="204" t="s">
        <v>96</v>
      </c>
      <c r="E10223" s="204" t="s">
        <v>721</v>
      </c>
      <c r="F10223" s="205">
        <v>352</v>
      </c>
      <c r="G10223" s="205">
        <v>853</v>
      </c>
      <c r="H10223">
        <f t="shared" si="173"/>
        <v>2017</v>
      </c>
    </row>
    <row r="10224" spans="1:8" x14ac:dyDescent="0.3">
      <c r="A10224" s="203">
        <v>42825</v>
      </c>
      <c r="B10224" s="204" t="s">
        <v>720</v>
      </c>
      <c r="C10224" s="204" t="s">
        <v>720</v>
      </c>
      <c r="D10224" s="204" t="s">
        <v>96</v>
      </c>
      <c r="E10224" s="204" t="s">
        <v>712</v>
      </c>
      <c r="F10224" s="205">
        <v>242</v>
      </c>
      <c r="G10224" s="205">
        <v>602</v>
      </c>
      <c r="H10224">
        <f t="shared" si="173"/>
        <v>2017</v>
      </c>
    </row>
    <row r="10225" spans="1:8" x14ac:dyDescent="0.3">
      <c r="A10225" s="203">
        <v>42825</v>
      </c>
      <c r="B10225" s="204" t="s">
        <v>720</v>
      </c>
      <c r="C10225" s="204" t="s">
        <v>720</v>
      </c>
      <c r="D10225" s="204" t="s">
        <v>96</v>
      </c>
      <c r="E10225" s="204" t="s">
        <v>721</v>
      </c>
      <c r="F10225" s="205">
        <v>44</v>
      </c>
      <c r="G10225" s="205">
        <v>683</v>
      </c>
      <c r="H10225">
        <f t="shared" si="173"/>
        <v>2017</v>
      </c>
    </row>
    <row r="10226" spans="1:8" x14ac:dyDescent="0.3">
      <c r="A10226" s="203">
        <v>42832</v>
      </c>
      <c r="B10226" s="204" t="s">
        <v>134</v>
      </c>
      <c r="C10226" s="204" t="s">
        <v>134</v>
      </c>
      <c r="D10226" s="204" t="s">
        <v>711</v>
      </c>
      <c r="E10226" s="204" t="s">
        <v>712</v>
      </c>
      <c r="F10226" s="205">
        <v>5919</v>
      </c>
      <c r="G10226" s="205">
        <v>8753</v>
      </c>
      <c r="H10226">
        <f t="shared" si="173"/>
        <v>2017</v>
      </c>
    </row>
    <row r="10227" spans="1:8" x14ac:dyDescent="0.3">
      <c r="A10227" s="203">
        <v>42832</v>
      </c>
      <c r="B10227" s="204" t="s">
        <v>509</v>
      </c>
      <c r="C10227" s="204" t="s">
        <v>713</v>
      </c>
      <c r="D10227" s="204" t="s">
        <v>96</v>
      </c>
      <c r="E10227" s="204" t="s">
        <v>712</v>
      </c>
      <c r="F10227" s="205">
        <v>3213.9</v>
      </c>
      <c r="G10227" s="205">
        <v>3382.6000000000004</v>
      </c>
      <c r="H10227">
        <f t="shared" si="173"/>
        <v>2017</v>
      </c>
    </row>
    <row r="10228" spans="1:8" x14ac:dyDescent="0.3">
      <c r="A10228" s="203">
        <v>42832</v>
      </c>
      <c r="B10228" s="204" t="s">
        <v>509</v>
      </c>
      <c r="C10228" s="204" t="s">
        <v>714</v>
      </c>
      <c r="D10228" s="204" t="s">
        <v>96</v>
      </c>
      <c r="E10228" s="204" t="s">
        <v>712</v>
      </c>
      <c r="F10228" s="205">
        <v>300</v>
      </c>
      <c r="G10228" s="205">
        <v>594</v>
      </c>
      <c r="H10228">
        <f t="shared" si="173"/>
        <v>2017</v>
      </c>
    </row>
    <row r="10229" spans="1:8" x14ac:dyDescent="0.3">
      <c r="A10229" s="203">
        <v>42832</v>
      </c>
      <c r="B10229" s="204" t="s">
        <v>509</v>
      </c>
      <c r="C10229" s="204" t="s">
        <v>715</v>
      </c>
      <c r="D10229" s="204" t="s">
        <v>96</v>
      </c>
      <c r="E10229" s="204" t="s">
        <v>712</v>
      </c>
      <c r="F10229" s="205">
        <v>0</v>
      </c>
      <c r="G10229" s="205">
        <v>2685</v>
      </c>
      <c r="H10229">
        <f t="shared" si="173"/>
        <v>2017</v>
      </c>
    </row>
    <row r="10230" spans="1:8" x14ac:dyDescent="0.3">
      <c r="A10230" s="203">
        <v>42832</v>
      </c>
      <c r="B10230" s="204" t="s">
        <v>716</v>
      </c>
      <c r="C10230" s="204" t="s">
        <v>716</v>
      </c>
      <c r="D10230" s="204" t="s">
        <v>96</v>
      </c>
      <c r="E10230" s="204" t="s">
        <v>712</v>
      </c>
      <c r="F10230" s="205">
        <v>816</v>
      </c>
      <c r="G10230" s="205">
        <v>1675</v>
      </c>
      <c r="H10230">
        <f t="shared" si="173"/>
        <v>2017</v>
      </c>
    </row>
    <row r="10231" spans="1:8" x14ac:dyDescent="0.3">
      <c r="A10231" s="203">
        <v>42832</v>
      </c>
      <c r="B10231" s="204" t="s">
        <v>717</v>
      </c>
      <c r="C10231" s="204" t="s">
        <v>718</v>
      </c>
      <c r="D10231" s="204" t="s">
        <v>96</v>
      </c>
      <c r="E10231" s="204" t="s">
        <v>712</v>
      </c>
      <c r="F10231" s="205">
        <v>992</v>
      </c>
      <c r="G10231" s="205">
        <v>1415</v>
      </c>
      <c r="H10231">
        <f t="shared" si="173"/>
        <v>2017</v>
      </c>
    </row>
    <row r="10232" spans="1:8" x14ac:dyDescent="0.3">
      <c r="A10232" s="203">
        <v>42832</v>
      </c>
      <c r="B10232" s="204" t="s">
        <v>717</v>
      </c>
      <c r="C10232" s="204" t="s">
        <v>719</v>
      </c>
      <c r="D10232" s="204" t="s">
        <v>96</v>
      </c>
      <c r="E10232" s="204" t="s">
        <v>712</v>
      </c>
      <c r="F10232" s="205">
        <v>429</v>
      </c>
      <c r="G10232" s="205">
        <v>669</v>
      </c>
      <c r="H10232">
        <f t="shared" si="173"/>
        <v>2017</v>
      </c>
    </row>
    <row r="10233" spans="1:8" x14ac:dyDescent="0.3">
      <c r="A10233" s="203">
        <v>42832</v>
      </c>
      <c r="B10233" s="204" t="s">
        <v>134</v>
      </c>
      <c r="C10233" s="204" t="s">
        <v>134</v>
      </c>
      <c r="D10233" s="204" t="s">
        <v>711</v>
      </c>
      <c r="E10233" s="204" t="s">
        <v>721</v>
      </c>
      <c r="F10233" s="205">
        <v>7011</v>
      </c>
      <c r="G10233" s="205">
        <v>6919</v>
      </c>
      <c r="H10233">
        <f t="shared" si="173"/>
        <v>2017</v>
      </c>
    </row>
    <row r="10234" spans="1:8" x14ac:dyDescent="0.3">
      <c r="A10234" s="203">
        <v>42832</v>
      </c>
      <c r="B10234" s="204" t="s">
        <v>509</v>
      </c>
      <c r="C10234" s="204" t="s">
        <v>713</v>
      </c>
      <c r="D10234" s="204" t="s">
        <v>96</v>
      </c>
      <c r="E10234" s="204" t="s">
        <v>721</v>
      </c>
      <c r="F10234" s="205">
        <v>4029.3</v>
      </c>
      <c r="G10234" s="205">
        <v>2786.3</v>
      </c>
      <c r="H10234">
        <f t="shared" si="173"/>
        <v>2017</v>
      </c>
    </row>
    <row r="10235" spans="1:8" x14ac:dyDescent="0.3">
      <c r="A10235" s="203">
        <v>42832</v>
      </c>
      <c r="B10235" s="204" t="s">
        <v>509</v>
      </c>
      <c r="C10235" s="204" t="s">
        <v>714</v>
      </c>
      <c r="D10235" s="204" t="s">
        <v>96</v>
      </c>
      <c r="E10235" s="204" t="s">
        <v>721</v>
      </c>
      <c r="F10235" s="205">
        <v>842</v>
      </c>
      <c r="G10235" s="205">
        <v>806</v>
      </c>
      <c r="H10235">
        <f t="shared" si="173"/>
        <v>2017</v>
      </c>
    </row>
    <row r="10236" spans="1:8" x14ac:dyDescent="0.3">
      <c r="A10236" s="203">
        <v>42832</v>
      </c>
      <c r="B10236" s="204" t="s">
        <v>509</v>
      </c>
      <c r="C10236" s="204" t="s">
        <v>715</v>
      </c>
      <c r="D10236" s="204" t="s">
        <v>96</v>
      </c>
      <c r="E10236" s="204" t="s">
        <v>721</v>
      </c>
      <c r="F10236" s="205">
        <v>0</v>
      </c>
      <c r="G10236" s="205">
        <v>3258</v>
      </c>
      <c r="H10236">
        <f t="shared" si="173"/>
        <v>2017</v>
      </c>
    </row>
    <row r="10237" spans="1:8" x14ac:dyDescent="0.3">
      <c r="A10237" s="203">
        <v>42832</v>
      </c>
      <c r="B10237" s="204" t="s">
        <v>716</v>
      </c>
      <c r="C10237" s="204" t="s">
        <v>716</v>
      </c>
      <c r="D10237" s="204" t="s">
        <v>96</v>
      </c>
      <c r="E10237" s="204" t="s">
        <v>721</v>
      </c>
      <c r="F10237" s="205">
        <v>1204</v>
      </c>
      <c r="G10237" s="205">
        <v>1363</v>
      </c>
      <c r="H10237">
        <f t="shared" si="173"/>
        <v>2017</v>
      </c>
    </row>
    <row r="10238" spans="1:8" x14ac:dyDescent="0.3">
      <c r="A10238" s="203">
        <v>42832</v>
      </c>
      <c r="B10238" s="204" t="s">
        <v>717</v>
      </c>
      <c r="C10238" s="204" t="s">
        <v>718</v>
      </c>
      <c r="D10238" s="204" t="s">
        <v>96</v>
      </c>
      <c r="E10238" s="204" t="s">
        <v>721</v>
      </c>
      <c r="F10238" s="205">
        <v>997</v>
      </c>
      <c r="G10238" s="205">
        <v>941</v>
      </c>
      <c r="H10238">
        <f t="shared" si="173"/>
        <v>2017</v>
      </c>
    </row>
    <row r="10239" spans="1:8" x14ac:dyDescent="0.3">
      <c r="A10239" s="203">
        <v>42832</v>
      </c>
      <c r="B10239" s="204" t="s">
        <v>717</v>
      </c>
      <c r="C10239" s="204" t="s">
        <v>719</v>
      </c>
      <c r="D10239" s="204" t="s">
        <v>96</v>
      </c>
      <c r="E10239" s="204" t="s">
        <v>721</v>
      </c>
      <c r="F10239" s="205">
        <v>261</v>
      </c>
      <c r="G10239" s="205">
        <v>839</v>
      </c>
      <c r="H10239">
        <f t="shared" si="173"/>
        <v>2017</v>
      </c>
    </row>
    <row r="10240" spans="1:8" x14ac:dyDescent="0.3">
      <c r="A10240" s="203">
        <v>42832</v>
      </c>
      <c r="B10240" s="204" t="s">
        <v>720</v>
      </c>
      <c r="C10240" s="204" t="s">
        <v>720</v>
      </c>
      <c r="D10240" s="204" t="s">
        <v>96</v>
      </c>
      <c r="E10240" s="204" t="s">
        <v>712</v>
      </c>
      <c r="F10240" s="205">
        <v>225</v>
      </c>
      <c r="G10240" s="205">
        <v>585</v>
      </c>
      <c r="H10240">
        <f t="shared" si="173"/>
        <v>2017</v>
      </c>
    </row>
    <row r="10241" spans="1:8" x14ac:dyDescent="0.3">
      <c r="A10241" s="203">
        <v>42832</v>
      </c>
      <c r="B10241" s="204" t="s">
        <v>720</v>
      </c>
      <c r="C10241" s="204" t="s">
        <v>720</v>
      </c>
      <c r="D10241" s="204" t="s">
        <v>96</v>
      </c>
      <c r="E10241" s="204" t="s">
        <v>721</v>
      </c>
      <c r="F10241" s="205">
        <v>-8</v>
      </c>
      <c r="G10241" s="205">
        <v>590</v>
      </c>
      <c r="H10241">
        <f t="shared" si="173"/>
        <v>2017</v>
      </c>
    </row>
    <row r="10242" spans="1:8" x14ac:dyDescent="0.3">
      <c r="A10242" s="203">
        <v>42839</v>
      </c>
      <c r="B10242" s="204" t="s">
        <v>134</v>
      </c>
      <c r="C10242" s="204" t="s">
        <v>134</v>
      </c>
      <c r="D10242" s="204" t="s">
        <v>711</v>
      </c>
      <c r="E10242" s="204" t="s">
        <v>712</v>
      </c>
      <c r="F10242" s="205">
        <v>5938</v>
      </c>
      <c r="G10242" s="205">
        <v>9304</v>
      </c>
      <c r="H10242">
        <f t="shared" si="173"/>
        <v>2017</v>
      </c>
    </row>
    <row r="10243" spans="1:8" x14ac:dyDescent="0.3">
      <c r="A10243" s="203">
        <v>42839</v>
      </c>
      <c r="B10243" s="204" t="s">
        <v>509</v>
      </c>
      <c r="C10243" s="204" t="s">
        <v>713</v>
      </c>
      <c r="D10243" s="204" t="s">
        <v>96</v>
      </c>
      <c r="E10243" s="204" t="s">
        <v>712</v>
      </c>
      <c r="F10243" s="205">
        <v>2867.7000000000003</v>
      </c>
      <c r="G10243" s="205">
        <v>2999.0000000000005</v>
      </c>
      <c r="H10243">
        <f t="shared" ref="H10243:H10306" si="174">YEAR(A10243)</f>
        <v>2017</v>
      </c>
    </row>
    <row r="10244" spans="1:8" x14ac:dyDescent="0.3">
      <c r="A10244" s="203">
        <v>42839</v>
      </c>
      <c r="B10244" s="204" t="s">
        <v>509</v>
      </c>
      <c r="C10244" s="204" t="s">
        <v>714</v>
      </c>
      <c r="D10244" s="204" t="s">
        <v>96</v>
      </c>
      <c r="E10244" s="204" t="s">
        <v>712</v>
      </c>
      <c r="F10244" s="205">
        <v>426</v>
      </c>
      <c r="G10244" s="205">
        <v>551</v>
      </c>
      <c r="H10244">
        <f t="shared" si="174"/>
        <v>2017</v>
      </c>
    </row>
    <row r="10245" spans="1:8" x14ac:dyDescent="0.3">
      <c r="A10245" s="203">
        <v>42839</v>
      </c>
      <c r="B10245" s="204" t="s">
        <v>509</v>
      </c>
      <c r="C10245" s="204" t="s">
        <v>715</v>
      </c>
      <c r="D10245" s="204" t="s">
        <v>96</v>
      </c>
      <c r="E10245" s="204" t="s">
        <v>712</v>
      </c>
      <c r="F10245" s="205">
        <v>0</v>
      </c>
      <c r="G10245" s="205">
        <v>2803</v>
      </c>
      <c r="H10245">
        <f t="shared" si="174"/>
        <v>2017</v>
      </c>
    </row>
    <row r="10246" spans="1:8" x14ac:dyDescent="0.3">
      <c r="A10246" s="203">
        <v>42839</v>
      </c>
      <c r="B10246" s="204" t="s">
        <v>716</v>
      </c>
      <c r="C10246" s="204" t="s">
        <v>716</v>
      </c>
      <c r="D10246" s="204" t="s">
        <v>96</v>
      </c>
      <c r="E10246" s="204" t="s">
        <v>712</v>
      </c>
      <c r="F10246" s="205">
        <v>910</v>
      </c>
      <c r="G10246" s="205">
        <v>1466</v>
      </c>
      <c r="H10246">
        <f t="shared" si="174"/>
        <v>2017</v>
      </c>
    </row>
    <row r="10247" spans="1:8" x14ac:dyDescent="0.3">
      <c r="A10247" s="203">
        <v>42839</v>
      </c>
      <c r="B10247" s="204" t="s">
        <v>717</v>
      </c>
      <c r="C10247" s="204" t="s">
        <v>718</v>
      </c>
      <c r="D10247" s="204" t="s">
        <v>96</v>
      </c>
      <c r="E10247" s="204" t="s">
        <v>712</v>
      </c>
      <c r="F10247" s="205">
        <v>1305</v>
      </c>
      <c r="G10247" s="205">
        <v>1582</v>
      </c>
      <c r="H10247">
        <f t="shared" si="174"/>
        <v>2017</v>
      </c>
    </row>
    <row r="10248" spans="1:8" x14ac:dyDescent="0.3">
      <c r="A10248" s="203">
        <v>42839</v>
      </c>
      <c r="B10248" s="204" t="s">
        <v>717</v>
      </c>
      <c r="C10248" s="204" t="s">
        <v>719</v>
      </c>
      <c r="D10248" s="204" t="s">
        <v>96</v>
      </c>
      <c r="E10248" s="204" t="s">
        <v>712</v>
      </c>
      <c r="F10248" s="205">
        <v>142</v>
      </c>
      <c r="G10248" s="205">
        <v>706</v>
      </c>
      <c r="H10248">
        <f t="shared" si="174"/>
        <v>2017</v>
      </c>
    </row>
    <row r="10249" spans="1:8" x14ac:dyDescent="0.3">
      <c r="A10249" s="203">
        <v>42839</v>
      </c>
      <c r="B10249" s="204" t="s">
        <v>134</v>
      </c>
      <c r="C10249" s="204" t="s">
        <v>134</v>
      </c>
      <c r="D10249" s="204" t="s">
        <v>711</v>
      </c>
      <c r="E10249" s="204" t="s">
        <v>721</v>
      </c>
      <c r="F10249" s="205">
        <v>6702</v>
      </c>
      <c r="G10249" s="205">
        <v>6428</v>
      </c>
      <c r="H10249">
        <f t="shared" si="174"/>
        <v>2017</v>
      </c>
    </row>
    <row r="10250" spans="1:8" x14ac:dyDescent="0.3">
      <c r="A10250" s="203">
        <v>42839</v>
      </c>
      <c r="B10250" s="204" t="s">
        <v>509</v>
      </c>
      <c r="C10250" s="204" t="s">
        <v>713</v>
      </c>
      <c r="D10250" s="204" t="s">
        <v>96</v>
      </c>
      <c r="E10250" s="204" t="s">
        <v>721</v>
      </c>
      <c r="F10250" s="205">
        <v>4161.3</v>
      </c>
      <c r="G10250" s="205">
        <v>2622.4</v>
      </c>
      <c r="H10250">
        <f t="shared" si="174"/>
        <v>2017</v>
      </c>
    </row>
    <row r="10251" spans="1:8" x14ac:dyDescent="0.3">
      <c r="A10251" s="203">
        <v>42839</v>
      </c>
      <c r="B10251" s="204" t="s">
        <v>509</v>
      </c>
      <c r="C10251" s="204" t="s">
        <v>714</v>
      </c>
      <c r="D10251" s="204" t="s">
        <v>96</v>
      </c>
      <c r="E10251" s="204" t="s">
        <v>721</v>
      </c>
      <c r="F10251" s="205">
        <v>510</v>
      </c>
      <c r="G10251" s="205">
        <v>628</v>
      </c>
      <c r="H10251">
        <f t="shared" si="174"/>
        <v>2017</v>
      </c>
    </row>
    <row r="10252" spans="1:8" x14ac:dyDescent="0.3">
      <c r="A10252" s="203">
        <v>42839</v>
      </c>
      <c r="B10252" s="204" t="s">
        <v>509</v>
      </c>
      <c r="C10252" s="204" t="s">
        <v>715</v>
      </c>
      <c r="D10252" s="204" t="s">
        <v>96</v>
      </c>
      <c r="E10252" s="204" t="s">
        <v>721</v>
      </c>
      <c r="F10252" s="205">
        <v>0</v>
      </c>
      <c r="G10252" s="205">
        <v>3373</v>
      </c>
      <c r="H10252">
        <f t="shared" si="174"/>
        <v>2017</v>
      </c>
    </row>
    <row r="10253" spans="1:8" x14ac:dyDescent="0.3">
      <c r="A10253" s="203">
        <v>42839</v>
      </c>
      <c r="B10253" s="204" t="s">
        <v>716</v>
      </c>
      <c r="C10253" s="204" t="s">
        <v>716</v>
      </c>
      <c r="D10253" s="204" t="s">
        <v>96</v>
      </c>
      <c r="E10253" s="204" t="s">
        <v>721</v>
      </c>
      <c r="F10253" s="205">
        <v>1316</v>
      </c>
      <c r="G10253" s="205">
        <v>1471</v>
      </c>
      <c r="H10253">
        <f t="shared" si="174"/>
        <v>2017</v>
      </c>
    </row>
    <row r="10254" spans="1:8" x14ac:dyDescent="0.3">
      <c r="A10254" s="203">
        <v>42839</v>
      </c>
      <c r="B10254" s="204" t="s">
        <v>717</v>
      </c>
      <c r="C10254" s="204" t="s">
        <v>718</v>
      </c>
      <c r="D10254" s="204" t="s">
        <v>96</v>
      </c>
      <c r="E10254" s="204" t="s">
        <v>721</v>
      </c>
      <c r="F10254" s="205">
        <v>985</v>
      </c>
      <c r="G10254" s="205">
        <v>953</v>
      </c>
      <c r="H10254">
        <f t="shared" si="174"/>
        <v>2017</v>
      </c>
    </row>
    <row r="10255" spans="1:8" x14ac:dyDescent="0.3">
      <c r="A10255" s="203">
        <v>42839</v>
      </c>
      <c r="B10255" s="204" t="s">
        <v>717</v>
      </c>
      <c r="C10255" s="204" t="s">
        <v>719</v>
      </c>
      <c r="D10255" s="204" t="s">
        <v>96</v>
      </c>
      <c r="E10255" s="204" t="s">
        <v>721</v>
      </c>
      <c r="F10255" s="205">
        <v>393</v>
      </c>
      <c r="G10255" s="205">
        <v>928</v>
      </c>
      <c r="H10255">
        <f t="shared" si="174"/>
        <v>2017</v>
      </c>
    </row>
    <row r="10256" spans="1:8" x14ac:dyDescent="0.3">
      <c r="A10256" s="203">
        <v>42839</v>
      </c>
      <c r="B10256" s="204" t="s">
        <v>720</v>
      </c>
      <c r="C10256" s="204" t="s">
        <v>720</v>
      </c>
      <c r="D10256" s="204" t="s">
        <v>96</v>
      </c>
      <c r="E10256" s="204" t="s">
        <v>712</v>
      </c>
      <c r="F10256" s="205">
        <v>307</v>
      </c>
      <c r="G10256" s="205">
        <v>455</v>
      </c>
      <c r="H10256">
        <f t="shared" si="174"/>
        <v>2017</v>
      </c>
    </row>
    <row r="10257" spans="1:8" x14ac:dyDescent="0.3">
      <c r="A10257" s="203">
        <v>42839</v>
      </c>
      <c r="B10257" s="204" t="s">
        <v>720</v>
      </c>
      <c r="C10257" s="204" t="s">
        <v>720</v>
      </c>
      <c r="D10257" s="204" t="s">
        <v>96</v>
      </c>
      <c r="E10257" s="204" t="s">
        <v>721</v>
      </c>
      <c r="F10257" s="205">
        <v>-20</v>
      </c>
      <c r="G10257" s="205">
        <v>509</v>
      </c>
      <c r="H10257">
        <f t="shared" si="174"/>
        <v>2017</v>
      </c>
    </row>
    <row r="10258" spans="1:8" x14ac:dyDescent="0.3">
      <c r="A10258" s="203">
        <v>42846</v>
      </c>
      <c r="B10258" s="204" t="s">
        <v>134</v>
      </c>
      <c r="C10258" s="204" t="s">
        <v>134</v>
      </c>
      <c r="D10258" s="204" t="s">
        <v>711</v>
      </c>
      <c r="E10258" s="204" t="s">
        <v>712</v>
      </c>
      <c r="F10258" s="205">
        <v>6004</v>
      </c>
      <c r="G10258" s="205">
        <v>8544</v>
      </c>
      <c r="H10258">
        <f t="shared" si="174"/>
        <v>2017</v>
      </c>
    </row>
    <row r="10259" spans="1:8" x14ac:dyDescent="0.3">
      <c r="A10259" s="203">
        <v>42846</v>
      </c>
      <c r="B10259" s="204" t="s">
        <v>509</v>
      </c>
      <c r="C10259" s="204" t="s">
        <v>713</v>
      </c>
      <c r="D10259" s="204" t="s">
        <v>96</v>
      </c>
      <c r="E10259" s="204" t="s">
        <v>712</v>
      </c>
      <c r="F10259" s="205">
        <v>2943.2000000000003</v>
      </c>
      <c r="G10259" s="205">
        <v>3127.0000000000005</v>
      </c>
      <c r="H10259">
        <f t="shared" si="174"/>
        <v>2017</v>
      </c>
    </row>
    <row r="10260" spans="1:8" x14ac:dyDescent="0.3">
      <c r="A10260" s="203">
        <v>42846</v>
      </c>
      <c r="B10260" s="204" t="s">
        <v>509</v>
      </c>
      <c r="C10260" s="204" t="s">
        <v>714</v>
      </c>
      <c r="D10260" s="204" t="s">
        <v>96</v>
      </c>
      <c r="E10260" s="204" t="s">
        <v>712</v>
      </c>
      <c r="F10260" s="205">
        <v>501</v>
      </c>
      <c r="G10260" s="205">
        <v>520</v>
      </c>
      <c r="H10260">
        <f t="shared" si="174"/>
        <v>2017</v>
      </c>
    </row>
    <row r="10261" spans="1:8" x14ac:dyDescent="0.3">
      <c r="A10261" s="203">
        <v>42846</v>
      </c>
      <c r="B10261" s="204" t="s">
        <v>509</v>
      </c>
      <c r="C10261" s="204" t="s">
        <v>715</v>
      </c>
      <c r="D10261" s="204" t="s">
        <v>96</v>
      </c>
      <c r="E10261" s="204" t="s">
        <v>712</v>
      </c>
      <c r="F10261" s="205">
        <v>0</v>
      </c>
      <c r="G10261" s="205">
        <v>2909</v>
      </c>
      <c r="H10261">
        <f t="shared" si="174"/>
        <v>2017</v>
      </c>
    </row>
    <row r="10262" spans="1:8" x14ac:dyDescent="0.3">
      <c r="A10262" s="203">
        <v>42846</v>
      </c>
      <c r="B10262" s="204" t="s">
        <v>716</v>
      </c>
      <c r="C10262" s="204" t="s">
        <v>716</v>
      </c>
      <c r="D10262" s="204" t="s">
        <v>96</v>
      </c>
      <c r="E10262" s="204" t="s">
        <v>712</v>
      </c>
      <c r="F10262" s="205">
        <v>895</v>
      </c>
      <c r="G10262" s="205">
        <v>1861</v>
      </c>
      <c r="H10262">
        <f t="shared" si="174"/>
        <v>2017</v>
      </c>
    </row>
    <row r="10263" spans="1:8" x14ac:dyDescent="0.3">
      <c r="A10263" s="203">
        <v>42846</v>
      </c>
      <c r="B10263" s="204" t="s">
        <v>717</v>
      </c>
      <c r="C10263" s="204" t="s">
        <v>718</v>
      </c>
      <c r="D10263" s="204" t="s">
        <v>96</v>
      </c>
      <c r="E10263" s="204" t="s">
        <v>712</v>
      </c>
      <c r="F10263" s="205">
        <v>1114</v>
      </c>
      <c r="G10263" s="205">
        <v>1727</v>
      </c>
      <c r="H10263">
        <f t="shared" si="174"/>
        <v>2017</v>
      </c>
    </row>
    <row r="10264" spans="1:8" x14ac:dyDescent="0.3">
      <c r="A10264" s="203">
        <v>42846</v>
      </c>
      <c r="B10264" s="204" t="s">
        <v>717</v>
      </c>
      <c r="C10264" s="204" t="s">
        <v>719</v>
      </c>
      <c r="D10264" s="204" t="s">
        <v>96</v>
      </c>
      <c r="E10264" s="204" t="s">
        <v>712</v>
      </c>
      <c r="F10264" s="205">
        <v>344</v>
      </c>
      <c r="G10264" s="205">
        <v>695</v>
      </c>
      <c r="H10264">
        <f t="shared" si="174"/>
        <v>2017</v>
      </c>
    </row>
    <row r="10265" spans="1:8" x14ac:dyDescent="0.3">
      <c r="A10265" s="203">
        <v>42846</v>
      </c>
      <c r="B10265" s="204" t="s">
        <v>134</v>
      </c>
      <c r="C10265" s="204" t="s">
        <v>134</v>
      </c>
      <c r="D10265" s="204" t="s">
        <v>711</v>
      </c>
      <c r="E10265" s="204" t="s">
        <v>721</v>
      </c>
      <c r="F10265" s="205">
        <v>6635</v>
      </c>
      <c r="G10265" s="205">
        <v>6967</v>
      </c>
      <c r="H10265">
        <f t="shared" si="174"/>
        <v>2017</v>
      </c>
    </row>
    <row r="10266" spans="1:8" x14ac:dyDescent="0.3">
      <c r="A10266" s="203">
        <v>42846</v>
      </c>
      <c r="B10266" s="204" t="s">
        <v>509</v>
      </c>
      <c r="C10266" s="204" t="s">
        <v>713</v>
      </c>
      <c r="D10266" s="204" t="s">
        <v>96</v>
      </c>
      <c r="E10266" s="204" t="s">
        <v>721</v>
      </c>
      <c r="F10266" s="205">
        <v>3857.7000000000003</v>
      </c>
      <c r="G10266" s="205">
        <v>2885.3</v>
      </c>
      <c r="H10266">
        <f t="shared" si="174"/>
        <v>2017</v>
      </c>
    </row>
    <row r="10267" spans="1:8" x14ac:dyDescent="0.3">
      <c r="A10267" s="203">
        <v>42846</v>
      </c>
      <c r="B10267" s="204" t="s">
        <v>509</v>
      </c>
      <c r="C10267" s="204" t="s">
        <v>714</v>
      </c>
      <c r="D10267" s="204" t="s">
        <v>96</v>
      </c>
      <c r="E10267" s="204" t="s">
        <v>721</v>
      </c>
      <c r="F10267" s="205">
        <v>621</v>
      </c>
      <c r="G10267" s="205">
        <v>720</v>
      </c>
      <c r="H10267">
        <f t="shared" si="174"/>
        <v>2017</v>
      </c>
    </row>
    <row r="10268" spans="1:8" x14ac:dyDescent="0.3">
      <c r="A10268" s="203">
        <v>42846</v>
      </c>
      <c r="B10268" s="204" t="s">
        <v>509</v>
      </c>
      <c r="C10268" s="204" t="s">
        <v>715</v>
      </c>
      <c r="D10268" s="204" t="s">
        <v>96</v>
      </c>
      <c r="E10268" s="204" t="s">
        <v>721</v>
      </c>
      <c r="F10268" s="205">
        <v>0</v>
      </c>
      <c r="G10268" s="205">
        <v>3650</v>
      </c>
      <c r="H10268">
        <f t="shared" si="174"/>
        <v>2017</v>
      </c>
    </row>
    <row r="10269" spans="1:8" x14ac:dyDescent="0.3">
      <c r="A10269" s="203">
        <v>42846</v>
      </c>
      <c r="B10269" s="204" t="s">
        <v>716</v>
      </c>
      <c r="C10269" s="204" t="s">
        <v>716</v>
      </c>
      <c r="D10269" s="204" t="s">
        <v>96</v>
      </c>
      <c r="E10269" s="204" t="s">
        <v>721</v>
      </c>
      <c r="F10269" s="205">
        <v>1391</v>
      </c>
      <c r="G10269" s="205">
        <v>1574</v>
      </c>
      <c r="H10269">
        <f t="shared" si="174"/>
        <v>2017</v>
      </c>
    </row>
    <row r="10270" spans="1:8" x14ac:dyDescent="0.3">
      <c r="A10270" s="203">
        <v>42846</v>
      </c>
      <c r="B10270" s="204" t="s">
        <v>717</v>
      </c>
      <c r="C10270" s="204" t="s">
        <v>718</v>
      </c>
      <c r="D10270" s="204" t="s">
        <v>96</v>
      </c>
      <c r="E10270" s="204" t="s">
        <v>721</v>
      </c>
      <c r="F10270" s="205">
        <v>828</v>
      </c>
      <c r="G10270" s="205">
        <v>763</v>
      </c>
      <c r="H10270">
        <f t="shared" si="174"/>
        <v>2017</v>
      </c>
    </row>
    <row r="10271" spans="1:8" x14ac:dyDescent="0.3">
      <c r="A10271" s="203">
        <v>42846</v>
      </c>
      <c r="B10271" s="204" t="s">
        <v>717</v>
      </c>
      <c r="C10271" s="204" t="s">
        <v>719</v>
      </c>
      <c r="D10271" s="204" t="s">
        <v>96</v>
      </c>
      <c r="E10271" s="204" t="s">
        <v>721</v>
      </c>
      <c r="F10271" s="205">
        <v>330</v>
      </c>
      <c r="G10271" s="205">
        <v>800</v>
      </c>
      <c r="H10271">
        <f t="shared" si="174"/>
        <v>2017</v>
      </c>
    </row>
    <row r="10272" spans="1:8" x14ac:dyDescent="0.3">
      <c r="A10272" s="203">
        <v>42846</v>
      </c>
      <c r="B10272" s="204" t="s">
        <v>720</v>
      </c>
      <c r="C10272" s="204" t="s">
        <v>720</v>
      </c>
      <c r="D10272" s="204" t="s">
        <v>96</v>
      </c>
      <c r="E10272" s="204" t="s">
        <v>712</v>
      </c>
      <c r="F10272" s="205">
        <v>231</v>
      </c>
      <c r="G10272" s="205">
        <v>476</v>
      </c>
      <c r="H10272">
        <f t="shared" si="174"/>
        <v>2017</v>
      </c>
    </row>
    <row r="10273" spans="1:8" x14ac:dyDescent="0.3">
      <c r="A10273" s="203">
        <v>42846</v>
      </c>
      <c r="B10273" s="204" t="s">
        <v>720</v>
      </c>
      <c r="C10273" s="204" t="s">
        <v>720</v>
      </c>
      <c r="D10273" s="204" t="s">
        <v>96</v>
      </c>
      <c r="E10273" s="204" t="s">
        <v>721</v>
      </c>
      <c r="F10273" s="205">
        <v>-97</v>
      </c>
      <c r="G10273" s="205">
        <v>518</v>
      </c>
      <c r="H10273">
        <f t="shared" si="174"/>
        <v>2017</v>
      </c>
    </row>
    <row r="10274" spans="1:8" x14ac:dyDescent="0.3">
      <c r="A10274" s="203">
        <v>42853</v>
      </c>
      <c r="B10274" s="204" t="s">
        <v>134</v>
      </c>
      <c r="C10274" s="204" t="s">
        <v>134</v>
      </c>
      <c r="D10274" s="204" t="s">
        <v>711</v>
      </c>
      <c r="E10274" s="204" t="s">
        <v>712</v>
      </c>
      <c r="F10274" s="205">
        <v>5809</v>
      </c>
      <c r="G10274" s="205">
        <v>7618</v>
      </c>
      <c r="H10274">
        <f t="shared" si="174"/>
        <v>2017</v>
      </c>
    </row>
    <row r="10275" spans="1:8" x14ac:dyDescent="0.3">
      <c r="A10275" s="203">
        <v>42853</v>
      </c>
      <c r="B10275" s="204" t="s">
        <v>509</v>
      </c>
      <c r="C10275" s="204" t="s">
        <v>713</v>
      </c>
      <c r="D10275" s="204" t="s">
        <v>96</v>
      </c>
      <c r="E10275" s="204" t="s">
        <v>712</v>
      </c>
      <c r="F10275" s="205">
        <v>2814.3</v>
      </c>
      <c r="G10275" s="205">
        <v>2883.4</v>
      </c>
      <c r="H10275">
        <f t="shared" si="174"/>
        <v>2017</v>
      </c>
    </row>
    <row r="10276" spans="1:8" x14ac:dyDescent="0.3">
      <c r="A10276" s="203">
        <v>42853</v>
      </c>
      <c r="B10276" s="204" t="s">
        <v>509</v>
      </c>
      <c r="C10276" s="204" t="s">
        <v>714</v>
      </c>
      <c r="D10276" s="204" t="s">
        <v>96</v>
      </c>
      <c r="E10276" s="204" t="s">
        <v>712</v>
      </c>
      <c r="F10276" s="205">
        <v>504</v>
      </c>
      <c r="G10276" s="205">
        <v>743</v>
      </c>
      <c r="H10276">
        <f t="shared" si="174"/>
        <v>2017</v>
      </c>
    </row>
    <row r="10277" spans="1:8" x14ac:dyDescent="0.3">
      <c r="A10277" s="203">
        <v>42853</v>
      </c>
      <c r="B10277" s="204" t="s">
        <v>509</v>
      </c>
      <c r="C10277" s="204" t="s">
        <v>715</v>
      </c>
      <c r="D10277" s="204" t="s">
        <v>96</v>
      </c>
      <c r="E10277" s="204" t="s">
        <v>712</v>
      </c>
      <c r="F10277" s="205">
        <v>0</v>
      </c>
      <c r="G10277" s="205">
        <v>3072</v>
      </c>
      <c r="H10277">
        <f t="shared" si="174"/>
        <v>2017</v>
      </c>
    </row>
    <row r="10278" spans="1:8" x14ac:dyDescent="0.3">
      <c r="A10278" s="203">
        <v>42853</v>
      </c>
      <c r="B10278" s="204" t="s">
        <v>716</v>
      </c>
      <c r="C10278" s="204" t="s">
        <v>716</v>
      </c>
      <c r="D10278" s="204" t="s">
        <v>96</v>
      </c>
      <c r="E10278" s="204" t="s">
        <v>712</v>
      </c>
      <c r="F10278" s="205">
        <v>862</v>
      </c>
      <c r="G10278" s="205">
        <v>1791</v>
      </c>
      <c r="H10278">
        <f t="shared" si="174"/>
        <v>2017</v>
      </c>
    </row>
    <row r="10279" spans="1:8" x14ac:dyDescent="0.3">
      <c r="A10279" s="203">
        <v>42853</v>
      </c>
      <c r="B10279" s="204" t="s">
        <v>717</v>
      </c>
      <c r="C10279" s="204" t="s">
        <v>718</v>
      </c>
      <c r="D10279" s="204" t="s">
        <v>96</v>
      </c>
      <c r="E10279" s="204" t="s">
        <v>712</v>
      </c>
      <c r="F10279" s="205">
        <v>1233</v>
      </c>
      <c r="G10279" s="205">
        <v>1575</v>
      </c>
      <c r="H10279">
        <f t="shared" si="174"/>
        <v>2017</v>
      </c>
    </row>
    <row r="10280" spans="1:8" x14ac:dyDescent="0.3">
      <c r="A10280" s="203">
        <v>42853</v>
      </c>
      <c r="B10280" s="204" t="s">
        <v>717</v>
      </c>
      <c r="C10280" s="204" t="s">
        <v>719</v>
      </c>
      <c r="D10280" s="204" t="s">
        <v>96</v>
      </c>
      <c r="E10280" s="204" t="s">
        <v>712</v>
      </c>
      <c r="F10280" s="205">
        <v>240</v>
      </c>
      <c r="G10280" s="205">
        <v>682</v>
      </c>
      <c r="H10280">
        <f t="shared" si="174"/>
        <v>2017</v>
      </c>
    </row>
    <row r="10281" spans="1:8" x14ac:dyDescent="0.3">
      <c r="A10281" s="203">
        <v>42853</v>
      </c>
      <c r="B10281" s="204" t="s">
        <v>134</v>
      </c>
      <c r="C10281" s="204" t="s">
        <v>134</v>
      </c>
      <c r="D10281" s="204" t="s">
        <v>711</v>
      </c>
      <c r="E10281" s="204" t="s">
        <v>721</v>
      </c>
      <c r="F10281" s="205">
        <v>6711</v>
      </c>
      <c r="G10281" s="205">
        <v>5902</v>
      </c>
      <c r="H10281">
        <f t="shared" si="174"/>
        <v>2017</v>
      </c>
    </row>
    <row r="10282" spans="1:8" x14ac:dyDescent="0.3">
      <c r="A10282" s="203">
        <v>42853</v>
      </c>
      <c r="B10282" s="204" t="s">
        <v>509</v>
      </c>
      <c r="C10282" s="204" t="s">
        <v>713</v>
      </c>
      <c r="D10282" s="204" t="s">
        <v>96</v>
      </c>
      <c r="E10282" s="204" t="s">
        <v>721</v>
      </c>
      <c r="F10282" s="205">
        <v>4030.4000000000005</v>
      </c>
      <c r="G10282" s="205">
        <v>2711.5</v>
      </c>
      <c r="H10282">
        <f t="shared" si="174"/>
        <v>2017</v>
      </c>
    </row>
    <row r="10283" spans="1:8" x14ac:dyDescent="0.3">
      <c r="A10283" s="203">
        <v>42853</v>
      </c>
      <c r="B10283" s="204" t="s">
        <v>509</v>
      </c>
      <c r="C10283" s="204" t="s">
        <v>714</v>
      </c>
      <c r="D10283" s="204" t="s">
        <v>96</v>
      </c>
      <c r="E10283" s="204" t="s">
        <v>721</v>
      </c>
      <c r="F10283" s="205">
        <v>432</v>
      </c>
      <c r="G10283" s="205">
        <v>614</v>
      </c>
      <c r="H10283">
        <f t="shared" si="174"/>
        <v>2017</v>
      </c>
    </row>
    <row r="10284" spans="1:8" x14ac:dyDescent="0.3">
      <c r="A10284" s="203">
        <v>42853</v>
      </c>
      <c r="B10284" s="204" t="s">
        <v>509</v>
      </c>
      <c r="C10284" s="204" t="s">
        <v>715</v>
      </c>
      <c r="D10284" s="204" t="s">
        <v>96</v>
      </c>
      <c r="E10284" s="204" t="s">
        <v>721</v>
      </c>
      <c r="F10284" s="205">
        <v>0</v>
      </c>
      <c r="G10284" s="205">
        <v>3477</v>
      </c>
      <c r="H10284">
        <f t="shared" si="174"/>
        <v>2017</v>
      </c>
    </row>
    <row r="10285" spans="1:8" x14ac:dyDescent="0.3">
      <c r="A10285" s="203">
        <v>42853</v>
      </c>
      <c r="B10285" s="204" t="s">
        <v>716</v>
      </c>
      <c r="C10285" s="204" t="s">
        <v>716</v>
      </c>
      <c r="D10285" s="204" t="s">
        <v>96</v>
      </c>
      <c r="E10285" s="204" t="s">
        <v>721</v>
      </c>
      <c r="F10285" s="205">
        <v>1290</v>
      </c>
      <c r="G10285" s="205">
        <v>1482</v>
      </c>
      <c r="H10285">
        <f t="shared" si="174"/>
        <v>2017</v>
      </c>
    </row>
    <row r="10286" spans="1:8" x14ac:dyDescent="0.3">
      <c r="A10286" s="203">
        <v>42853</v>
      </c>
      <c r="B10286" s="204" t="s">
        <v>717</v>
      </c>
      <c r="C10286" s="204" t="s">
        <v>718</v>
      </c>
      <c r="D10286" s="204" t="s">
        <v>96</v>
      </c>
      <c r="E10286" s="204" t="s">
        <v>721</v>
      </c>
      <c r="F10286" s="205">
        <v>569</v>
      </c>
      <c r="G10286" s="205">
        <v>841</v>
      </c>
      <c r="H10286">
        <f t="shared" si="174"/>
        <v>2017</v>
      </c>
    </row>
    <row r="10287" spans="1:8" x14ac:dyDescent="0.3">
      <c r="A10287" s="203">
        <v>42853</v>
      </c>
      <c r="B10287" s="204" t="s">
        <v>717</v>
      </c>
      <c r="C10287" s="204" t="s">
        <v>719</v>
      </c>
      <c r="D10287" s="204" t="s">
        <v>96</v>
      </c>
      <c r="E10287" s="204" t="s">
        <v>721</v>
      </c>
      <c r="F10287" s="205">
        <v>651</v>
      </c>
      <c r="G10287" s="205">
        <v>840</v>
      </c>
      <c r="H10287">
        <f t="shared" si="174"/>
        <v>2017</v>
      </c>
    </row>
    <row r="10288" spans="1:8" x14ac:dyDescent="0.3">
      <c r="A10288" s="203">
        <v>42853</v>
      </c>
      <c r="B10288" s="204" t="s">
        <v>720</v>
      </c>
      <c r="C10288" s="204" t="s">
        <v>720</v>
      </c>
      <c r="D10288" s="204" t="s">
        <v>96</v>
      </c>
      <c r="E10288" s="204" t="s">
        <v>712</v>
      </c>
      <c r="F10288" s="205">
        <v>275</v>
      </c>
      <c r="G10288" s="205">
        <v>503</v>
      </c>
      <c r="H10288">
        <f t="shared" si="174"/>
        <v>2017</v>
      </c>
    </row>
    <row r="10289" spans="1:8" x14ac:dyDescent="0.3">
      <c r="A10289" s="203">
        <v>42853</v>
      </c>
      <c r="B10289" s="204" t="s">
        <v>720</v>
      </c>
      <c r="C10289" s="204" t="s">
        <v>720</v>
      </c>
      <c r="D10289" s="204" t="s">
        <v>96</v>
      </c>
      <c r="E10289" s="204" t="s">
        <v>721</v>
      </c>
      <c r="F10289" s="205">
        <v>24</v>
      </c>
      <c r="G10289" s="205">
        <v>583</v>
      </c>
      <c r="H10289">
        <f t="shared" si="174"/>
        <v>2017</v>
      </c>
    </row>
    <row r="10290" spans="1:8" x14ac:dyDescent="0.3">
      <c r="A10290" s="203">
        <v>42860</v>
      </c>
      <c r="B10290" s="204" t="s">
        <v>134</v>
      </c>
      <c r="C10290" s="204" t="s">
        <v>134</v>
      </c>
      <c r="D10290" s="204" t="s">
        <v>711</v>
      </c>
      <c r="E10290" s="204" t="s">
        <v>712</v>
      </c>
      <c r="F10290" s="205">
        <v>5583</v>
      </c>
      <c r="G10290" s="205">
        <v>7984</v>
      </c>
      <c r="H10290">
        <f t="shared" si="174"/>
        <v>2017</v>
      </c>
    </row>
    <row r="10291" spans="1:8" x14ac:dyDescent="0.3">
      <c r="A10291" s="203">
        <v>42860</v>
      </c>
      <c r="B10291" s="204" t="s">
        <v>509</v>
      </c>
      <c r="C10291" s="204" t="s">
        <v>713</v>
      </c>
      <c r="D10291" s="204" t="s">
        <v>96</v>
      </c>
      <c r="E10291" s="204" t="s">
        <v>712</v>
      </c>
      <c r="F10291" s="205">
        <v>3151.7000000000003</v>
      </c>
      <c r="G10291" s="205">
        <v>3291.8</v>
      </c>
      <c r="H10291">
        <f t="shared" si="174"/>
        <v>2017</v>
      </c>
    </row>
    <row r="10292" spans="1:8" x14ac:dyDescent="0.3">
      <c r="A10292" s="203">
        <v>42860</v>
      </c>
      <c r="B10292" s="204" t="s">
        <v>509</v>
      </c>
      <c r="C10292" s="204" t="s">
        <v>714</v>
      </c>
      <c r="D10292" s="204" t="s">
        <v>96</v>
      </c>
      <c r="E10292" s="204" t="s">
        <v>712</v>
      </c>
      <c r="F10292" s="205">
        <v>374</v>
      </c>
      <c r="G10292" s="205">
        <v>654</v>
      </c>
      <c r="H10292">
        <f t="shared" si="174"/>
        <v>2017</v>
      </c>
    </row>
    <row r="10293" spans="1:8" x14ac:dyDescent="0.3">
      <c r="A10293" s="203">
        <v>42860</v>
      </c>
      <c r="B10293" s="204" t="s">
        <v>509</v>
      </c>
      <c r="C10293" s="204" t="s">
        <v>715</v>
      </c>
      <c r="D10293" s="204" t="s">
        <v>96</v>
      </c>
      <c r="E10293" s="204" t="s">
        <v>712</v>
      </c>
      <c r="F10293" s="205">
        <v>0</v>
      </c>
      <c r="G10293" s="205">
        <v>2950</v>
      </c>
      <c r="H10293">
        <f t="shared" si="174"/>
        <v>2017</v>
      </c>
    </row>
    <row r="10294" spans="1:8" x14ac:dyDescent="0.3">
      <c r="A10294" s="203">
        <v>42860</v>
      </c>
      <c r="B10294" s="204" t="s">
        <v>716</v>
      </c>
      <c r="C10294" s="204" t="s">
        <v>716</v>
      </c>
      <c r="D10294" s="204" t="s">
        <v>96</v>
      </c>
      <c r="E10294" s="204" t="s">
        <v>712</v>
      </c>
      <c r="F10294" s="205">
        <v>873</v>
      </c>
      <c r="G10294" s="205">
        <v>1943</v>
      </c>
      <c r="H10294">
        <f t="shared" si="174"/>
        <v>2017</v>
      </c>
    </row>
    <row r="10295" spans="1:8" x14ac:dyDescent="0.3">
      <c r="A10295" s="203">
        <v>42860</v>
      </c>
      <c r="B10295" s="204" t="s">
        <v>717</v>
      </c>
      <c r="C10295" s="204" t="s">
        <v>718</v>
      </c>
      <c r="D10295" s="204" t="s">
        <v>96</v>
      </c>
      <c r="E10295" s="204" t="s">
        <v>712</v>
      </c>
      <c r="F10295" s="205">
        <v>1123</v>
      </c>
      <c r="G10295" s="205">
        <v>1931</v>
      </c>
      <c r="H10295">
        <f t="shared" si="174"/>
        <v>2017</v>
      </c>
    </row>
    <row r="10296" spans="1:8" x14ac:dyDescent="0.3">
      <c r="A10296" s="203">
        <v>42860</v>
      </c>
      <c r="B10296" s="204" t="s">
        <v>717</v>
      </c>
      <c r="C10296" s="204" t="s">
        <v>719</v>
      </c>
      <c r="D10296" s="204" t="s">
        <v>96</v>
      </c>
      <c r="E10296" s="204" t="s">
        <v>712</v>
      </c>
      <c r="F10296" s="205">
        <v>155</v>
      </c>
      <c r="G10296" s="205">
        <v>519</v>
      </c>
      <c r="H10296">
        <f t="shared" si="174"/>
        <v>2017</v>
      </c>
    </row>
    <row r="10297" spans="1:8" x14ac:dyDescent="0.3">
      <c r="A10297" s="203">
        <v>42860</v>
      </c>
      <c r="B10297" s="204" t="s">
        <v>134</v>
      </c>
      <c r="C10297" s="204" t="s">
        <v>134</v>
      </c>
      <c r="D10297" s="204" t="s">
        <v>711</v>
      </c>
      <c r="E10297" s="204" t="s">
        <v>721</v>
      </c>
      <c r="F10297" s="205">
        <v>6728</v>
      </c>
      <c r="G10297" s="205">
        <v>6253</v>
      </c>
      <c r="H10297">
        <f t="shared" si="174"/>
        <v>2017</v>
      </c>
    </row>
    <row r="10298" spans="1:8" x14ac:dyDescent="0.3">
      <c r="A10298" s="203">
        <v>42860</v>
      </c>
      <c r="B10298" s="204" t="s">
        <v>509</v>
      </c>
      <c r="C10298" s="204" t="s">
        <v>713</v>
      </c>
      <c r="D10298" s="204" t="s">
        <v>96</v>
      </c>
      <c r="E10298" s="204" t="s">
        <v>721</v>
      </c>
      <c r="F10298" s="205">
        <v>3881.9</v>
      </c>
      <c r="G10298" s="205">
        <v>2697.2000000000003</v>
      </c>
      <c r="H10298">
        <f t="shared" si="174"/>
        <v>2017</v>
      </c>
    </row>
    <row r="10299" spans="1:8" x14ac:dyDescent="0.3">
      <c r="A10299" s="203">
        <v>42860</v>
      </c>
      <c r="B10299" s="204" t="s">
        <v>509</v>
      </c>
      <c r="C10299" s="204" t="s">
        <v>714</v>
      </c>
      <c r="D10299" s="204" t="s">
        <v>96</v>
      </c>
      <c r="E10299" s="204" t="s">
        <v>721</v>
      </c>
      <c r="F10299" s="205">
        <v>469</v>
      </c>
      <c r="G10299" s="205">
        <v>681</v>
      </c>
      <c r="H10299">
        <f t="shared" si="174"/>
        <v>2017</v>
      </c>
    </row>
    <row r="10300" spans="1:8" x14ac:dyDescent="0.3">
      <c r="A10300" s="203">
        <v>42860</v>
      </c>
      <c r="B10300" s="204" t="s">
        <v>509</v>
      </c>
      <c r="C10300" s="204" t="s">
        <v>715</v>
      </c>
      <c r="D10300" s="204" t="s">
        <v>96</v>
      </c>
      <c r="E10300" s="204" t="s">
        <v>721</v>
      </c>
      <c r="F10300" s="205">
        <v>0</v>
      </c>
      <c r="G10300" s="205">
        <v>3206</v>
      </c>
      <c r="H10300">
        <f t="shared" si="174"/>
        <v>2017</v>
      </c>
    </row>
    <row r="10301" spans="1:8" x14ac:dyDescent="0.3">
      <c r="A10301" s="203">
        <v>42860</v>
      </c>
      <c r="B10301" s="204" t="s">
        <v>716</v>
      </c>
      <c r="C10301" s="204" t="s">
        <v>716</v>
      </c>
      <c r="D10301" s="204" t="s">
        <v>96</v>
      </c>
      <c r="E10301" s="204" t="s">
        <v>721</v>
      </c>
      <c r="F10301" s="205">
        <v>1324</v>
      </c>
      <c r="G10301" s="205">
        <v>1483</v>
      </c>
      <c r="H10301">
        <f t="shared" si="174"/>
        <v>2017</v>
      </c>
    </row>
    <row r="10302" spans="1:8" x14ac:dyDescent="0.3">
      <c r="A10302" s="203">
        <v>42860</v>
      </c>
      <c r="B10302" s="204" t="s">
        <v>717</v>
      </c>
      <c r="C10302" s="204" t="s">
        <v>718</v>
      </c>
      <c r="D10302" s="204" t="s">
        <v>96</v>
      </c>
      <c r="E10302" s="204" t="s">
        <v>721</v>
      </c>
      <c r="F10302" s="205">
        <v>899</v>
      </c>
      <c r="G10302" s="205">
        <v>734</v>
      </c>
      <c r="H10302">
        <f t="shared" si="174"/>
        <v>2017</v>
      </c>
    </row>
    <row r="10303" spans="1:8" x14ac:dyDescent="0.3">
      <c r="A10303" s="203">
        <v>42860</v>
      </c>
      <c r="B10303" s="204" t="s">
        <v>717</v>
      </c>
      <c r="C10303" s="204" t="s">
        <v>719</v>
      </c>
      <c r="D10303" s="204" t="s">
        <v>96</v>
      </c>
      <c r="E10303" s="204" t="s">
        <v>721</v>
      </c>
      <c r="F10303" s="205">
        <v>513</v>
      </c>
      <c r="G10303" s="205">
        <v>835</v>
      </c>
      <c r="H10303">
        <f t="shared" si="174"/>
        <v>2017</v>
      </c>
    </row>
    <row r="10304" spans="1:8" x14ac:dyDescent="0.3">
      <c r="A10304" s="203">
        <v>42860</v>
      </c>
      <c r="B10304" s="204" t="s">
        <v>720</v>
      </c>
      <c r="C10304" s="204" t="s">
        <v>720</v>
      </c>
      <c r="D10304" s="204" t="s">
        <v>96</v>
      </c>
      <c r="E10304" s="204" t="s">
        <v>712</v>
      </c>
      <c r="F10304" s="205">
        <v>239</v>
      </c>
      <c r="G10304" s="205">
        <v>526</v>
      </c>
      <c r="H10304">
        <f t="shared" si="174"/>
        <v>2017</v>
      </c>
    </row>
    <row r="10305" spans="1:8" x14ac:dyDescent="0.3">
      <c r="A10305" s="203">
        <v>42860</v>
      </c>
      <c r="B10305" s="204" t="s">
        <v>720</v>
      </c>
      <c r="C10305" s="204" t="s">
        <v>720</v>
      </c>
      <c r="D10305" s="204" t="s">
        <v>96</v>
      </c>
      <c r="E10305" s="204" t="s">
        <v>721</v>
      </c>
      <c r="F10305" s="205">
        <v>34</v>
      </c>
      <c r="G10305" s="205">
        <v>542</v>
      </c>
      <c r="H10305">
        <f t="shared" si="174"/>
        <v>2017</v>
      </c>
    </row>
    <row r="10306" spans="1:8" x14ac:dyDescent="0.3">
      <c r="A10306" s="203">
        <v>42867</v>
      </c>
      <c r="B10306" s="204" t="s">
        <v>134</v>
      </c>
      <c r="C10306" s="204" t="s">
        <v>134</v>
      </c>
      <c r="D10306" s="204" t="s">
        <v>711</v>
      </c>
      <c r="E10306" s="204" t="s">
        <v>712</v>
      </c>
      <c r="F10306" s="205">
        <v>5039</v>
      </c>
      <c r="G10306" s="205">
        <v>8896</v>
      </c>
      <c r="H10306">
        <f t="shared" si="174"/>
        <v>2017</v>
      </c>
    </row>
    <row r="10307" spans="1:8" x14ac:dyDescent="0.3">
      <c r="A10307" s="203">
        <v>42867</v>
      </c>
      <c r="B10307" s="204" t="s">
        <v>509</v>
      </c>
      <c r="C10307" s="204" t="s">
        <v>713</v>
      </c>
      <c r="D10307" s="204" t="s">
        <v>96</v>
      </c>
      <c r="E10307" s="204" t="s">
        <v>712</v>
      </c>
      <c r="F10307" s="205">
        <v>2372.3000000000002</v>
      </c>
      <c r="G10307" s="205">
        <v>2796.7000000000003</v>
      </c>
      <c r="H10307">
        <f t="shared" ref="H10307:H10370" si="175">YEAR(A10307)</f>
        <v>2017</v>
      </c>
    </row>
    <row r="10308" spans="1:8" x14ac:dyDescent="0.3">
      <c r="A10308" s="203">
        <v>42867</v>
      </c>
      <c r="B10308" s="204" t="s">
        <v>509</v>
      </c>
      <c r="C10308" s="204" t="s">
        <v>714</v>
      </c>
      <c r="D10308" s="204" t="s">
        <v>96</v>
      </c>
      <c r="E10308" s="204" t="s">
        <v>712</v>
      </c>
      <c r="F10308" s="205">
        <v>363</v>
      </c>
      <c r="G10308" s="205">
        <v>522</v>
      </c>
      <c r="H10308">
        <f t="shared" si="175"/>
        <v>2017</v>
      </c>
    </row>
    <row r="10309" spans="1:8" x14ac:dyDescent="0.3">
      <c r="A10309" s="203">
        <v>42867</v>
      </c>
      <c r="B10309" s="204" t="s">
        <v>509</v>
      </c>
      <c r="C10309" s="204" t="s">
        <v>715</v>
      </c>
      <c r="D10309" s="204" t="s">
        <v>96</v>
      </c>
      <c r="E10309" s="204" t="s">
        <v>712</v>
      </c>
      <c r="F10309" s="205">
        <v>0</v>
      </c>
      <c r="G10309" s="205">
        <v>3008</v>
      </c>
      <c r="H10309">
        <f t="shared" si="175"/>
        <v>2017</v>
      </c>
    </row>
    <row r="10310" spans="1:8" x14ac:dyDescent="0.3">
      <c r="A10310" s="203">
        <v>42867</v>
      </c>
      <c r="B10310" s="204" t="s">
        <v>716</v>
      </c>
      <c r="C10310" s="204" t="s">
        <v>716</v>
      </c>
      <c r="D10310" s="204" t="s">
        <v>96</v>
      </c>
      <c r="E10310" s="204" t="s">
        <v>712</v>
      </c>
      <c r="F10310" s="205">
        <v>712</v>
      </c>
      <c r="G10310" s="205">
        <v>1776</v>
      </c>
      <c r="H10310">
        <f t="shared" si="175"/>
        <v>2017</v>
      </c>
    </row>
    <row r="10311" spans="1:8" x14ac:dyDescent="0.3">
      <c r="A10311" s="203">
        <v>42867</v>
      </c>
      <c r="B10311" s="204" t="s">
        <v>717</v>
      </c>
      <c r="C10311" s="204" t="s">
        <v>718</v>
      </c>
      <c r="D10311" s="204" t="s">
        <v>96</v>
      </c>
      <c r="E10311" s="204" t="s">
        <v>712</v>
      </c>
      <c r="F10311" s="205">
        <v>844</v>
      </c>
      <c r="G10311" s="205">
        <v>1669</v>
      </c>
      <c r="H10311">
        <f t="shared" si="175"/>
        <v>2017</v>
      </c>
    </row>
    <row r="10312" spans="1:8" x14ac:dyDescent="0.3">
      <c r="A10312" s="203">
        <v>42867</v>
      </c>
      <c r="B10312" s="204" t="s">
        <v>717</v>
      </c>
      <c r="C10312" s="204" t="s">
        <v>719</v>
      </c>
      <c r="D10312" s="204" t="s">
        <v>96</v>
      </c>
      <c r="E10312" s="204" t="s">
        <v>712</v>
      </c>
      <c r="F10312" s="205">
        <v>350</v>
      </c>
      <c r="G10312" s="205">
        <v>706</v>
      </c>
      <c r="H10312">
        <f t="shared" si="175"/>
        <v>2017</v>
      </c>
    </row>
    <row r="10313" spans="1:8" x14ac:dyDescent="0.3">
      <c r="A10313" s="203">
        <v>42867</v>
      </c>
      <c r="B10313" s="204" t="s">
        <v>134</v>
      </c>
      <c r="C10313" s="204" t="s">
        <v>134</v>
      </c>
      <c r="D10313" s="204" t="s">
        <v>711</v>
      </c>
      <c r="E10313" s="204" t="s">
        <v>721</v>
      </c>
      <c r="F10313" s="205">
        <v>6180</v>
      </c>
      <c r="G10313" s="205">
        <v>7361</v>
      </c>
      <c r="H10313">
        <f t="shared" si="175"/>
        <v>2017</v>
      </c>
    </row>
    <row r="10314" spans="1:8" x14ac:dyDescent="0.3">
      <c r="A10314" s="203">
        <v>42867</v>
      </c>
      <c r="B10314" s="204" t="s">
        <v>509</v>
      </c>
      <c r="C10314" s="204" t="s">
        <v>713</v>
      </c>
      <c r="D10314" s="204" t="s">
        <v>96</v>
      </c>
      <c r="E10314" s="204" t="s">
        <v>721</v>
      </c>
      <c r="F10314" s="205">
        <v>4207.5</v>
      </c>
      <c r="G10314" s="205">
        <v>2806.1000000000004</v>
      </c>
      <c r="H10314">
        <f t="shared" si="175"/>
        <v>2017</v>
      </c>
    </row>
    <row r="10315" spans="1:8" x14ac:dyDescent="0.3">
      <c r="A10315" s="203">
        <v>42867</v>
      </c>
      <c r="B10315" s="204" t="s">
        <v>509</v>
      </c>
      <c r="C10315" s="204" t="s">
        <v>714</v>
      </c>
      <c r="D10315" s="204" t="s">
        <v>96</v>
      </c>
      <c r="E10315" s="204" t="s">
        <v>721</v>
      </c>
      <c r="F10315" s="205">
        <v>363</v>
      </c>
      <c r="G10315" s="205">
        <v>686</v>
      </c>
      <c r="H10315">
        <f t="shared" si="175"/>
        <v>2017</v>
      </c>
    </row>
    <row r="10316" spans="1:8" x14ac:dyDescent="0.3">
      <c r="A10316" s="203">
        <v>42867</v>
      </c>
      <c r="B10316" s="204" t="s">
        <v>509</v>
      </c>
      <c r="C10316" s="204" t="s">
        <v>715</v>
      </c>
      <c r="D10316" s="204" t="s">
        <v>96</v>
      </c>
      <c r="E10316" s="204" t="s">
        <v>721</v>
      </c>
      <c r="F10316" s="205">
        <v>0</v>
      </c>
      <c r="G10316" s="205">
        <v>3078</v>
      </c>
      <c r="H10316">
        <f t="shared" si="175"/>
        <v>2017</v>
      </c>
    </row>
    <row r="10317" spans="1:8" x14ac:dyDescent="0.3">
      <c r="A10317" s="203">
        <v>42867</v>
      </c>
      <c r="B10317" s="204" t="s">
        <v>716</v>
      </c>
      <c r="C10317" s="204" t="s">
        <v>716</v>
      </c>
      <c r="D10317" s="204" t="s">
        <v>96</v>
      </c>
      <c r="E10317" s="204" t="s">
        <v>721</v>
      </c>
      <c r="F10317" s="205">
        <v>1130</v>
      </c>
      <c r="G10317" s="205">
        <v>1391</v>
      </c>
      <c r="H10317">
        <f t="shared" si="175"/>
        <v>2017</v>
      </c>
    </row>
    <row r="10318" spans="1:8" x14ac:dyDescent="0.3">
      <c r="A10318" s="203">
        <v>42867</v>
      </c>
      <c r="B10318" s="204" t="s">
        <v>717</v>
      </c>
      <c r="C10318" s="204" t="s">
        <v>718</v>
      </c>
      <c r="D10318" s="204" t="s">
        <v>96</v>
      </c>
      <c r="E10318" s="204" t="s">
        <v>721</v>
      </c>
      <c r="F10318" s="205">
        <v>839</v>
      </c>
      <c r="G10318" s="205">
        <v>752</v>
      </c>
      <c r="H10318">
        <f t="shared" si="175"/>
        <v>2017</v>
      </c>
    </row>
    <row r="10319" spans="1:8" x14ac:dyDescent="0.3">
      <c r="A10319" s="203">
        <v>42867</v>
      </c>
      <c r="B10319" s="204" t="s">
        <v>717</v>
      </c>
      <c r="C10319" s="204" t="s">
        <v>719</v>
      </c>
      <c r="D10319" s="204" t="s">
        <v>96</v>
      </c>
      <c r="E10319" s="204" t="s">
        <v>721</v>
      </c>
      <c r="F10319" s="205">
        <v>453</v>
      </c>
      <c r="G10319" s="205">
        <v>770</v>
      </c>
      <c r="H10319">
        <f t="shared" si="175"/>
        <v>2017</v>
      </c>
    </row>
    <row r="10320" spans="1:8" x14ac:dyDescent="0.3">
      <c r="A10320" s="203">
        <v>42867</v>
      </c>
      <c r="B10320" s="204" t="s">
        <v>720</v>
      </c>
      <c r="C10320" s="204" t="s">
        <v>720</v>
      </c>
      <c r="D10320" s="204" t="s">
        <v>96</v>
      </c>
      <c r="E10320" s="204" t="s">
        <v>712</v>
      </c>
      <c r="F10320" s="205">
        <v>270</v>
      </c>
      <c r="G10320" s="205">
        <v>666</v>
      </c>
      <c r="H10320">
        <f t="shared" si="175"/>
        <v>2017</v>
      </c>
    </row>
    <row r="10321" spans="1:8" x14ac:dyDescent="0.3">
      <c r="A10321" s="203">
        <v>42867</v>
      </c>
      <c r="B10321" s="204" t="s">
        <v>720</v>
      </c>
      <c r="C10321" s="204" t="s">
        <v>720</v>
      </c>
      <c r="D10321" s="204" t="s">
        <v>96</v>
      </c>
      <c r="E10321" s="204" t="s">
        <v>721</v>
      </c>
      <c r="F10321" s="205">
        <v>-71</v>
      </c>
      <c r="G10321" s="205">
        <v>629</v>
      </c>
      <c r="H10321">
        <f t="shared" si="175"/>
        <v>2017</v>
      </c>
    </row>
    <row r="10322" spans="1:8" x14ac:dyDescent="0.3">
      <c r="A10322" s="203">
        <v>42874</v>
      </c>
      <c r="B10322" s="204" t="s">
        <v>134</v>
      </c>
      <c r="C10322" s="204" t="s">
        <v>134</v>
      </c>
      <c r="D10322" s="204" t="s">
        <v>711</v>
      </c>
      <c r="E10322" s="204" t="s">
        <v>712</v>
      </c>
      <c r="F10322" s="205">
        <v>5344</v>
      </c>
      <c r="G10322" s="205">
        <v>8903</v>
      </c>
      <c r="H10322">
        <f t="shared" si="175"/>
        <v>2017</v>
      </c>
    </row>
    <row r="10323" spans="1:8" x14ac:dyDescent="0.3">
      <c r="A10323" s="203">
        <v>42874</v>
      </c>
      <c r="B10323" s="204" t="s">
        <v>509</v>
      </c>
      <c r="C10323" s="204" t="s">
        <v>713</v>
      </c>
      <c r="D10323" s="204" t="s">
        <v>96</v>
      </c>
      <c r="E10323" s="204" t="s">
        <v>712</v>
      </c>
      <c r="F10323" s="205">
        <v>2591.5</v>
      </c>
      <c r="G10323" s="205">
        <v>2100.5</v>
      </c>
      <c r="H10323">
        <f t="shared" si="175"/>
        <v>2017</v>
      </c>
    </row>
    <row r="10324" spans="1:8" x14ac:dyDescent="0.3">
      <c r="A10324" s="203">
        <v>42874</v>
      </c>
      <c r="B10324" s="204" t="s">
        <v>509</v>
      </c>
      <c r="C10324" s="204" t="s">
        <v>714</v>
      </c>
      <c r="D10324" s="204" t="s">
        <v>96</v>
      </c>
      <c r="E10324" s="204" t="s">
        <v>712</v>
      </c>
      <c r="F10324" s="205">
        <v>293</v>
      </c>
      <c r="G10324" s="205">
        <v>642</v>
      </c>
      <c r="H10324">
        <f t="shared" si="175"/>
        <v>2017</v>
      </c>
    </row>
    <row r="10325" spans="1:8" x14ac:dyDescent="0.3">
      <c r="A10325" s="203">
        <v>42874</v>
      </c>
      <c r="B10325" s="204" t="s">
        <v>509</v>
      </c>
      <c r="C10325" s="204" t="s">
        <v>715</v>
      </c>
      <c r="D10325" s="204" t="s">
        <v>96</v>
      </c>
      <c r="E10325" s="204" t="s">
        <v>712</v>
      </c>
      <c r="F10325" s="205">
        <v>0</v>
      </c>
      <c r="G10325" s="205">
        <v>3320</v>
      </c>
      <c r="H10325">
        <f t="shared" si="175"/>
        <v>2017</v>
      </c>
    </row>
    <row r="10326" spans="1:8" x14ac:dyDescent="0.3">
      <c r="A10326" s="203">
        <v>42874</v>
      </c>
      <c r="B10326" s="204" t="s">
        <v>716</v>
      </c>
      <c r="C10326" s="204" t="s">
        <v>716</v>
      </c>
      <c r="D10326" s="204" t="s">
        <v>96</v>
      </c>
      <c r="E10326" s="204" t="s">
        <v>712</v>
      </c>
      <c r="F10326" s="205">
        <v>740</v>
      </c>
      <c r="G10326" s="205">
        <v>1754</v>
      </c>
      <c r="H10326">
        <f t="shared" si="175"/>
        <v>2017</v>
      </c>
    </row>
    <row r="10327" spans="1:8" x14ac:dyDescent="0.3">
      <c r="A10327" s="203">
        <v>42874</v>
      </c>
      <c r="B10327" s="204" t="s">
        <v>717</v>
      </c>
      <c r="C10327" s="204" t="s">
        <v>718</v>
      </c>
      <c r="D10327" s="204" t="s">
        <v>96</v>
      </c>
      <c r="E10327" s="204" t="s">
        <v>712</v>
      </c>
      <c r="F10327" s="205">
        <v>1059</v>
      </c>
      <c r="G10327" s="205">
        <v>1763</v>
      </c>
      <c r="H10327">
        <f t="shared" si="175"/>
        <v>2017</v>
      </c>
    </row>
    <row r="10328" spans="1:8" x14ac:dyDescent="0.3">
      <c r="A10328" s="203">
        <v>42874</v>
      </c>
      <c r="B10328" s="204" t="s">
        <v>717</v>
      </c>
      <c r="C10328" s="204" t="s">
        <v>719</v>
      </c>
      <c r="D10328" s="204" t="s">
        <v>96</v>
      </c>
      <c r="E10328" s="204" t="s">
        <v>712</v>
      </c>
      <c r="F10328" s="205">
        <v>66</v>
      </c>
      <c r="G10328" s="205">
        <v>529</v>
      </c>
      <c r="H10328">
        <f t="shared" si="175"/>
        <v>2017</v>
      </c>
    </row>
    <row r="10329" spans="1:8" x14ac:dyDescent="0.3">
      <c r="A10329" s="203">
        <v>42874</v>
      </c>
      <c r="B10329" s="204" t="s">
        <v>134</v>
      </c>
      <c r="C10329" s="204" t="s">
        <v>134</v>
      </c>
      <c r="D10329" s="204" t="s">
        <v>711</v>
      </c>
      <c r="E10329" s="204" t="s">
        <v>721</v>
      </c>
      <c r="F10329" s="205">
        <v>5840</v>
      </c>
      <c r="G10329" s="205">
        <v>6331</v>
      </c>
      <c r="H10329">
        <f t="shared" si="175"/>
        <v>2017</v>
      </c>
    </row>
    <row r="10330" spans="1:8" x14ac:dyDescent="0.3">
      <c r="A10330" s="203">
        <v>42874</v>
      </c>
      <c r="B10330" s="204" t="s">
        <v>509</v>
      </c>
      <c r="C10330" s="204" t="s">
        <v>713</v>
      </c>
      <c r="D10330" s="204" t="s">
        <v>96</v>
      </c>
      <c r="E10330" s="204" t="s">
        <v>721</v>
      </c>
      <c r="F10330" s="205">
        <v>4116.2000000000007</v>
      </c>
      <c r="G10330" s="205">
        <v>2917.2000000000003</v>
      </c>
      <c r="H10330">
        <f t="shared" si="175"/>
        <v>2017</v>
      </c>
    </row>
    <row r="10331" spans="1:8" x14ac:dyDescent="0.3">
      <c r="A10331" s="203">
        <v>42874</v>
      </c>
      <c r="B10331" s="204" t="s">
        <v>509</v>
      </c>
      <c r="C10331" s="204" t="s">
        <v>714</v>
      </c>
      <c r="D10331" s="204" t="s">
        <v>96</v>
      </c>
      <c r="E10331" s="204" t="s">
        <v>721</v>
      </c>
      <c r="F10331" s="205">
        <v>405</v>
      </c>
      <c r="G10331" s="205">
        <v>622</v>
      </c>
      <c r="H10331">
        <f t="shared" si="175"/>
        <v>2017</v>
      </c>
    </row>
    <row r="10332" spans="1:8" x14ac:dyDescent="0.3">
      <c r="A10332" s="203">
        <v>42874</v>
      </c>
      <c r="B10332" s="204" t="s">
        <v>509</v>
      </c>
      <c r="C10332" s="204" t="s">
        <v>715</v>
      </c>
      <c r="D10332" s="204" t="s">
        <v>96</v>
      </c>
      <c r="E10332" s="204" t="s">
        <v>721</v>
      </c>
      <c r="F10332" s="205">
        <v>0</v>
      </c>
      <c r="G10332" s="205">
        <v>3084</v>
      </c>
      <c r="H10332">
        <f t="shared" si="175"/>
        <v>2017</v>
      </c>
    </row>
    <row r="10333" spans="1:8" x14ac:dyDescent="0.3">
      <c r="A10333" s="203">
        <v>42874</v>
      </c>
      <c r="B10333" s="204" t="s">
        <v>716</v>
      </c>
      <c r="C10333" s="204" t="s">
        <v>716</v>
      </c>
      <c r="D10333" s="204" t="s">
        <v>96</v>
      </c>
      <c r="E10333" s="204" t="s">
        <v>721</v>
      </c>
      <c r="F10333" s="205">
        <v>1192</v>
      </c>
      <c r="G10333" s="205">
        <v>1625</v>
      </c>
      <c r="H10333">
        <f t="shared" si="175"/>
        <v>2017</v>
      </c>
    </row>
    <row r="10334" spans="1:8" x14ac:dyDescent="0.3">
      <c r="A10334" s="203">
        <v>42874</v>
      </c>
      <c r="B10334" s="204" t="s">
        <v>717</v>
      </c>
      <c r="C10334" s="204" t="s">
        <v>718</v>
      </c>
      <c r="D10334" s="204" t="s">
        <v>96</v>
      </c>
      <c r="E10334" s="204" t="s">
        <v>721</v>
      </c>
      <c r="F10334" s="205">
        <v>828</v>
      </c>
      <c r="G10334" s="205">
        <v>695</v>
      </c>
      <c r="H10334">
        <f t="shared" si="175"/>
        <v>2017</v>
      </c>
    </row>
    <row r="10335" spans="1:8" x14ac:dyDescent="0.3">
      <c r="A10335" s="203">
        <v>42874</v>
      </c>
      <c r="B10335" s="204" t="s">
        <v>717</v>
      </c>
      <c r="C10335" s="204" t="s">
        <v>719</v>
      </c>
      <c r="D10335" s="204" t="s">
        <v>96</v>
      </c>
      <c r="E10335" s="204" t="s">
        <v>721</v>
      </c>
      <c r="F10335" s="205">
        <v>531</v>
      </c>
      <c r="G10335" s="205">
        <v>825</v>
      </c>
      <c r="H10335">
        <f t="shared" si="175"/>
        <v>2017</v>
      </c>
    </row>
    <row r="10336" spans="1:8" x14ac:dyDescent="0.3">
      <c r="A10336" s="203">
        <v>42874</v>
      </c>
      <c r="B10336" s="204" t="s">
        <v>720</v>
      </c>
      <c r="C10336" s="204" t="s">
        <v>720</v>
      </c>
      <c r="D10336" s="204" t="s">
        <v>96</v>
      </c>
      <c r="E10336" s="204" t="s">
        <v>712</v>
      </c>
      <c r="F10336" s="205">
        <v>224</v>
      </c>
      <c r="G10336" s="205">
        <v>371</v>
      </c>
      <c r="H10336">
        <f t="shared" si="175"/>
        <v>2017</v>
      </c>
    </row>
    <row r="10337" spans="1:8" x14ac:dyDescent="0.3">
      <c r="A10337" s="203">
        <v>42874</v>
      </c>
      <c r="B10337" s="204" t="s">
        <v>720</v>
      </c>
      <c r="C10337" s="204" t="s">
        <v>720</v>
      </c>
      <c r="D10337" s="204" t="s">
        <v>96</v>
      </c>
      <c r="E10337" s="204" t="s">
        <v>721</v>
      </c>
      <c r="F10337" s="205">
        <v>-61</v>
      </c>
      <c r="G10337" s="205">
        <v>611</v>
      </c>
      <c r="H10337">
        <f t="shared" si="175"/>
        <v>2017</v>
      </c>
    </row>
    <row r="10338" spans="1:8" x14ac:dyDescent="0.3">
      <c r="A10338" s="203">
        <v>42881</v>
      </c>
      <c r="B10338" s="204" t="s">
        <v>134</v>
      </c>
      <c r="C10338" s="204" t="s">
        <v>134</v>
      </c>
      <c r="D10338" s="204" t="s">
        <v>711</v>
      </c>
      <c r="E10338" s="204" t="s">
        <v>712</v>
      </c>
      <c r="F10338" s="205">
        <v>5272</v>
      </c>
      <c r="G10338" s="205">
        <v>10777</v>
      </c>
      <c r="H10338">
        <f t="shared" si="175"/>
        <v>2017</v>
      </c>
    </row>
    <row r="10339" spans="1:8" x14ac:dyDescent="0.3">
      <c r="A10339" s="203">
        <v>42881</v>
      </c>
      <c r="B10339" s="204" t="s">
        <v>509</v>
      </c>
      <c r="C10339" s="204" t="s">
        <v>713</v>
      </c>
      <c r="D10339" s="204" t="s">
        <v>96</v>
      </c>
      <c r="E10339" s="204" t="s">
        <v>712</v>
      </c>
      <c r="F10339" s="205">
        <v>2475.8000000000002</v>
      </c>
      <c r="G10339" s="205">
        <v>2156.7000000000003</v>
      </c>
      <c r="H10339">
        <f t="shared" si="175"/>
        <v>2017</v>
      </c>
    </row>
    <row r="10340" spans="1:8" x14ac:dyDescent="0.3">
      <c r="A10340" s="203">
        <v>42881</v>
      </c>
      <c r="B10340" s="204" t="s">
        <v>509</v>
      </c>
      <c r="C10340" s="204" t="s">
        <v>714</v>
      </c>
      <c r="D10340" s="204" t="s">
        <v>96</v>
      </c>
      <c r="E10340" s="204" t="s">
        <v>712</v>
      </c>
      <c r="F10340" s="205">
        <v>435</v>
      </c>
      <c r="G10340" s="205">
        <v>821</v>
      </c>
      <c r="H10340">
        <f t="shared" si="175"/>
        <v>2017</v>
      </c>
    </row>
    <row r="10341" spans="1:8" x14ac:dyDescent="0.3">
      <c r="A10341" s="203">
        <v>42881</v>
      </c>
      <c r="B10341" s="204" t="s">
        <v>509</v>
      </c>
      <c r="C10341" s="204" t="s">
        <v>715</v>
      </c>
      <c r="D10341" s="204" t="s">
        <v>96</v>
      </c>
      <c r="E10341" s="204" t="s">
        <v>712</v>
      </c>
      <c r="F10341" s="205">
        <v>0</v>
      </c>
      <c r="G10341" s="205">
        <v>3197</v>
      </c>
      <c r="H10341">
        <f t="shared" si="175"/>
        <v>2017</v>
      </c>
    </row>
    <row r="10342" spans="1:8" x14ac:dyDescent="0.3">
      <c r="A10342" s="203">
        <v>42881</v>
      </c>
      <c r="B10342" s="204" t="s">
        <v>716</v>
      </c>
      <c r="C10342" s="204" t="s">
        <v>716</v>
      </c>
      <c r="D10342" s="204" t="s">
        <v>96</v>
      </c>
      <c r="E10342" s="204" t="s">
        <v>712</v>
      </c>
      <c r="F10342" s="205">
        <v>601</v>
      </c>
      <c r="G10342" s="205">
        <v>1530</v>
      </c>
      <c r="H10342">
        <f t="shared" si="175"/>
        <v>2017</v>
      </c>
    </row>
    <row r="10343" spans="1:8" x14ac:dyDescent="0.3">
      <c r="A10343" s="203">
        <v>42881</v>
      </c>
      <c r="B10343" s="204" t="s">
        <v>717</v>
      </c>
      <c r="C10343" s="204" t="s">
        <v>718</v>
      </c>
      <c r="D10343" s="204" t="s">
        <v>96</v>
      </c>
      <c r="E10343" s="204" t="s">
        <v>712</v>
      </c>
      <c r="F10343" s="205">
        <v>1073</v>
      </c>
      <c r="G10343" s="205">
        <v>1564</v>
      </c>
      <c r="H10343">
        <f t="shared" si="175"/>
        <v>2017</v>
      </c>
    </row>
    <row r="10344" spans="1:8" x14ac:dyDescent="0.3">
      <c r="A10344" s="203">
        <v>42881</v>
      </c>
      <c r="B10344" s="204" t="s">
        <v>717</v>
      </c>
      <c r="C10344" s="204" t="s">
        <v>719</v>
      </c>
      <c r="D10344" s="204" t="s">
        <v>96</v>
      </c>
      <c r="E10344" s="204" t="s">
        <v>712</v>
      </c>
      <c r="F10344" s="205">
        <v>37</v>
      </c>
      <c r="G10344" s="205">
        <v>471</v>
      </c>
      <c r="H10344">
        <f t="shared" si="175"/>
        <v>2017</v>
      </c>
    </row>
    <row r="10345" spans="1:8" x14ac:dyDescent="0.3">
      <c r="A10345" s="203">
        <v>42881</v>
      </c>
      <c r="B10345" s="204" t="s">
        <v>134</v>
      </c>
      <c r="C10345" s="204" t="s">
        <v>134</v>
      </c>
      <c r="D10345" s="204" t="s">
        <v>711</v>
      </c>
      <c r="E10345" s="204" t="s">
        <v>721</v>
      </c>
      <c r="F10345" s="205">
        <v>5852</v>
      </c>
      <c r="G10345" s="205">
        <v>7403</v>
      </c>
      <c r="H10345">
        <f t="shared" si="175"/>
        <v>2017</v>
      </c>
    </row>
    <row r="10346" spans="1:8" x14ac:dyDescent="0.3">
      <c r="A10346" s="203">
        <v>42881</v>
      </c>
      <c r="B10346" s="204" t="s">
        <v>509</v>
      </c>
      <c r="C10346" s="204" t="s">
        <v>713</v>
      </c>
      <c r="D10346" s="204" t="s">
        <v>96</v>
      </c>
      <c r="E10346" s="204" t="s">
        <v>721</v>
      </c>
      <c r="F10346" s="205">
        <v>3972.1000000000004</v>
      </c>
      <c r="G10346" s="205">
        <v>2708.2000000000003</v>
      </c>
      <c r="H10346">
        <f t="shared" si="175"/>
        <v>2017</v>
      </c>
    </row>
    <row r="10347" spans="1:8" x14ac:dyDescent="0.3">
      <c r="A10347" s="203">
        <v>42881</v>
      </c>
      <c r="B10347" s="204" t="s">
        <v>509</v>
      </c>
      <c r="C10347" s="204" t="s">
        <v>714</v>
      </c>
      <c r="D10347" s="204" t="s">
        <v>96</v>
      </c>
      <c r="E10347" s="204" t="s">
        <v>721</v>
      </c>
      <c r="F10347" s="205">
        <v>433</v>
      </c>
      <c r="G10347" s="205">
        <v>663</v>
      </c>
      <c r="H10347">
        <f t="shared" si="175"/>
        <v>2017</v>
      </c>
    </row>
    <row r="10348" spans="1:8" x14ac:dyDescent="0.3">
      <c r="A10348" s="203">
        <v>42881</v>
      </c>
      <c r="B10348" s="204" t="s">
        <v>509</v>
      </c>
      <c r="C10348" s="204" t="s">
        <v>715</v>
      </c>
      <c r="D10348" s="204" t="s">
        <v>96</v>
      </c>
      <c r="E10348" s="204" t="s">
        <v>721</v>
      </c>
      <c r="F10348" s="205">
        <v>0</v>
      </c>
      <c r="G10348" s="205">
        <v>3067</v>
      </c>
      <c r="H10348">
        <f t="shared" si="175"/>
        <v>2017</v>
      </c>
    </row>
    <row r="10349" spans="1:8" x14ac:dyDescent="0.3">
      <c r="A10349" s="203">
        <v>42881</v>
      </c>
      <c r="B10349" s="204" t="s">
        <v>716</v>
      </c>
      <c r="C10349" s="204" t="s">
        <v>716</v>
      </c>
      <c r="D10349" s="204" t="s">
        <v>96</v>
      </c>
      <c r="E10349" s="204" t="s">
        <v>721</v>
      </c>
      <c r="F10349" s="205">
        <v>1278</v>
      </c>
      <c r="G10349" s="205">
        <v>1696</v>
      </c>
      <c r="H10349">
        <f t="shared" si="175"/>
        <v>2017</v>
      </c>
    </row>
    <row r="10350" spans="1:8" x14ac:dyDescent="0.3">
      <c r="A10350" s="203">
        <v>42881</v>
      </c>
      <c r="B10350" s="204" t="s">
        <v>717</v>
      </c>
      <c r="C10350" s="204" t="s">
        <v>718</v>
      </c>
      <c r="D10350" s="204" t="s">
        <v>96</v>
      </c>
      <c r="E10350" s="204" t="s">
        <v>721</v>
      </c>
      <c r="F10350" s="205">
        <v>940</v>
      </c>
      <c r="G10350" s="205">
        <v>991</v>
      </c>
      <c r="H10350">
        <f t="shared" si="175"/>
        <v>2017</v>
      </c>
    </row>
    <row r="10351" spans="1:8" x14ac:dyDescent="0.3">
      <c r="A10351" s="203">
        <v>42881</v>
      </c>
      <c r="B10351" s="204" t="s">
        <v>717</v>
      </c>
      <c r="C10351" s="204" t="s">
        <v>719</v>
      </c>
      <c r="D10351" s="204" t="s">
        <v>96</v>
      </c>
      <c r="E10351" s="204" t="s">
        <v>721</v>
      </c>
      <c r="F10351" s="205">
        <v>354</v>
      </c>
      <c r="G10351" s="205">
        <v>828</v>
      </c>
      <c r="H10351">
        <f t="shared" si="175"/>
        <v>2017</v>
      </c>
    </row>
    <row r="10352" spans="1:8" x14ac:dyDescent="0.3">
      <c r="A10352" s="203">
        <v>42881</v>
      </c>
      <c r="B10352" s="204" t="s">
        <v>720</v>
      </c>
      <c r="C10352" s="204" t="s">
        <v>720</v>
      </c>
      <c r="D10352" s="204" t="s">
        <v>96</v>
      </c>
      <c r="E10352" s="204" t="s">
        <v>712</v>
      </c>
      <c r="F10352" s="205">
        <v>295</v>
      </c>
      <c r="G10352" s="205">
        <v>413</v>
      </c>
      <c r="H10352">
        <f t="shared" si="175"/>
        <v>2017</v>
      </c>
    </row>
    <row r="10353" spans="1:8" x14ac:dyDescent="0.3">
      <c r="A10353" s="203">
        <v>42881</v>
      </c>
      <c r="B10353" s="204" t="s">
        <v>720</v>
      </c>
      <c r="C10353" s="204" t="s">
        <v>720</v>
      </c>
      <c r="D10353" s="204" t="s">
        <v>96</v>
      </c>
      <c r="E10353" s="204" t="s">
        <v>721</v>
      </c>
      <c r="F10353" s="205">
        <v>40</v>
      </c>
      <c r="G10353" s="205">
        <v>494</v>
      </c>
      <c r="H10353">
        <f t="shared" si="175"/>
        <v>2017</v>
      </c>
    </row>
    <row r="10354" spans="1:8" x14ac:dyDescent="0.3">
      <c r="A10354" s="203">
        <v>42888</v>
      </c>
      <c r="B10354" s="204" t="s">
        <v>134</v>
      </c>
      <c r="C10354" s="204" t="s">
        <v>134</v>
      </c>
      <c r="D10354" s="204" t="s">
        <v>711</v>
      </c>
      <c r="E10354" s="204" t="s">
        <v>712</v>
      </c>
      <c r="F10354" s="205">
        <v>5615</v>
      </c>
      <c r="G10354" s="205">
        <v>9108</v>
      </c>
      <c r="H10354">
        <f t="shared" si="175"/>
        <v>2017</v>
      </c>
    </row>
    <row r="10355" spans="1:8" x14ac:dyDescent="0.3">
      <c r="A10355" s="203">
        <v>42888</v>
      </c>
      <c r="B10355" s="204" t="s">
        <v>509</v>
      </c>
      <c r="C10355" s="204" t="s">
        <v>713</v>
      </c>
      <c r="D10355" s="204" t="s">
        <v>96</v>
      </c>
      <c r="E10355" s="204" t="s">
        <v>712</v>
      </c>
      <c r="F10355" s="205">
        <v>2747.6000000000004</v>
      </c>
      <c r="G10355" s="205">
        <v>2327.9</v>
      </c>
      <c r="H10355">
        <f t="shared" si="175"/>
        <v>2017</v>
      </c>
    </row>
    <row r="10356" spans="1:8" x14ac:dyDescent="0.3">
      <c r="A10356" s="203">
        <v>42888</v>
      </c>
      <c r="B10356" s="204" t="s">
        <v>509</v>
      </c>
      <c r="C10356" s="204" t="s">
        <v>714</v>
      </c>
      <c r="D10356" s="204" t="s">
        <v>96</v>
      </c>
      <c r="E10356" s="204" t="s">
        <v>712</v>
      </c>
      <c r="F10356" s="205">
        <v>296</v>
      </c>
      <c r="G10356" s="205">
        <v>637</v>
      </c>
      <c r="H10356">
        <f t="shared" si="175"/>
        <v>2017</v>
      </c>
    </row>
    <row r="10357" spans="1:8" x14ac:dyDescent="0.3">
      <c r="A10357" s="203">
        <v>42888</v>
      </c>
      <c r="B10357" s="204" t="s">
        <v>509</v>
      </c>
      <c r="C10357" s="204" t="s">
        <v>715</v>
      </c>
      <c r="D10357" s="204" t="s">
        <v>96</v>
      </c>
      <c r="E10357" s="204" t="s">
        <v>712</v>
      </c>
      <c r="F10357" s="205">
        <v>0</v>
      </c>
      <c r="G10357" s="205">
        <v>3141</v>
      </c>
      <c r="H10357">
        <f t="shared" si="175"/>
        <v>2017</v>
      </c>
    </row>
    <row r="10358" spans="1:8" x14ac:dyDescent="0.3">
      <c r="A10358" s="203">
        <v>42888</v>
      </c>
      <c r="B10358" s="204" t="s">
        <v>716</v>
      </c>
      <c r="C10358" s="204" t="s">
        <v>716</v>
      </c>
      <c r="D10358" s="204" t="s">
        <v>96</v>
      </c>
      <c r="E10358" s="204" t="s">
        <v>712</v>
      </c>
      <c r="F10358" s="205">
        <v>918</v>
      </c>
      <c r="G10358" s="205">
        <v>1758</v>
      </c>
      <c r="H10358">
        <f t="shared" si="175"/>
        <v>2017</v>
      </c>
    </row>
    <row r="10359" spans="1:8" x14ac:dyDescent="0.3">
      <c r="A10359" s="203">
        <v>42888</v>
      </c>
      <c r="B10359" s="204" t="s">
        <v>717</v>
      </c>
      <c r="C10359" s="204" t="s">
        <v>718</v>
      </c>
      <c r="D10359" s="204" t="s">
        <v>96</v>
      </c>
      <c r="E10359" s="204" t="s">
        <v>712</v>
      </c>
      <c r="F10359" s="205">
        <v>829</v>
      </c>
      <c r="G10359" s="205">
        <v>1383</v>
      </c>
      <c r="H10359">
        <f t="shared" si="175"/>
        <v>2017</v>
      </c>
    </row>
    <row r="10360" spans="1:8" x14ac:dyDescent="0.3">
      <c r="A10360" s="203">
        <v>42888</v>
      </c>
      <c r="B10360" s="204" t="s">
        <v>717</v>
      </c>
      <c r="C10360" s="204" t="s">
        <v>719</v>
      </c>
      <c r="D10360" s="204" t="s">
        <v>96</v>
      </c>
      <c r="E10360" s="204" t="s">
        <v>712</v>
      </c>
      <c r="F10360" s="205">
        <v>488</v>
      </c>
      <c r="G10360" s="205">
        <v>553</v>
      </c>
      <c r="H10360">
        <f t="shared" si="175"/>
        <v>2017</v>
      </c>
    </row>
    <row r="10361" spans="1:8" x14ac:dyDescent="0.3">
      <c r="A10361" s="203">
        <v>42888</v>
      </c>
      <c r="B10361" s="204" t="s">
        <v>134</v>
      </c>
      <c r="C10361" s="204" t="s">
        <v>134</v>
      </c>
      <c r="D10361" s="204" t="s">
        <v>711</v>
      </c>
      <c r="E10361" s="204" t="s">
        <v>721</v>
      </c>
      <c r="F10361" s="205">
        <v>5934</v>
      </c>
      <c r="G10361" s="205">
        <v>6569</v>
      </c>
      <c r="H10361">
        <f t="shared" si="175"/>
        <v>2017</v>
      </c>
    </row>
    <row r="10362" spans="1:8" x14ac:dyDescent="0.3">
      <c r="A10362" s="203">
        <v>42888</v>
      </c>
      <c r="B10362" s="204" t="s">
        <v>509</v>
      </c>
      <c r="C10362" s="204" t="s">
        <v>713</v>
      </c>
      <c r="D10362" s="204" t="s">
        <v>96</v>
      </c>
      <c r="E10362" s="204" t="s">
        <v>721</v>
      </c>
      <c r="F10362" s="205">
        <v>4473.7000000000007</v>
      </c>
      <c r="G10362" s="205">
        <v>2676.3</v>
      </c>
      <c r="H10362">
        <f t="shared" si="175"/>
        <v>2017</v>
      </c>
    </row>
    <row r="10363" spans="1:8" x14ac:dyDescent="0.3">
      <c r="A10363" s="203">
        <v>42888</v>
      </c>
      <c r="B10363" s="204" t="s">
        <v>509</v>
      </c>
      <c r="C10363" s="204" t="s">
        <v>714</v>
      </c>
      <c r="D10363" s="204" t="s">
        <v>96</v>
      </c>
      <c r="E10363" s="204" t="s">
        <v>721</v>
      </c>
      <c r="F10363" s="205">
        <v>477</v>
      </c>
      <c r="G10363" s="205">
        <v>707</v>
      </c>
      <c r="H10363">
        <f t="shared" si="175"/>
        <v>2017</v>
      </c>
    </row>
    <row r="10364" spans="1:8" x14ac:dyDescent="0.3">
      <c r="A10364" s="203">
        <v>42888</v>
      </c>
      <c r="B10364" s="204" t="s">
        <v>509</v>
      </c>
      <c r="C10364" s="204" t="s">
        <v>715</v>
      </c>
      <c r="D10364" s="204" t="s">
        <v>96</v>
      </c>
      <c r="E10364" s="204" t="s">
        <v>721</v>
      </c>
      <c r="F10364" s="205">
        <v>0</v>
      </c>
      <c r="G10364" s="205">
        <v>2800</v>
      </c>
      <c r="H10364">
        <f t="shared" si="175"/>
        <v>2017</v>
      </c>
    </row>
    <row r="10365" spans="1:8" x14ac:dyDescent="0.3">
      <c r="A10365" s="203">
        <v>42888</v>
      </c>
      <c r="B10365" s="204" t="s">
        <v>716</v>
      </c>
      <c r="C10365" s="204" t="s">
        <v>716</v>
      </c>
      <c r="D10365" s="204" t="s">
        <v>96</v>
      </c>
      <c r="E10365" s="204" t="s">
        <v>721</v>
      </c>
      <c r="F10365" s="205">
        <v>1217</v>
      </c>
      <c r="G10365" s="205">
        <v>1512</v>
      </c>
      <c r="H10365">
        <f t="shared" si="175"/>
        <v>2017</v>
      </c>
    </row>
    <row r="10366" spans="1:8" x14ac:dyDescent="0.3">
      <c r="A10366" s="203">
        <v>42888</v>
      </c>
      <c r="B10366" s="204" t="s">
        <v>717</v>
      </c>
      <c r="C10366" s="204" t="s">
        <v>718</v>
      </c>
      <c r="D10366" s="204" t="s">
        <v>96</v>
      </c>
      <c r="E10366" s="204" t="s">
        <v>721</v>
      </c>
      <c r="F10366" s="205">
        <v>953</v>
      </c>
      <c r="G10366" s="205">
        <v>911</v>
      </c>
      <c r="H10366">
        <f t="shared" si="175"/>
        <v>2017</v>
      </c>
    </row>
    <row r="10367" spans="1:8" x14ac:dyDescent="0.3">
      <c r="A10367" s="203">
        <v>42888</v>
      </c>
      <c r="B10367" s="204" t="s">
        <v>717</v>
      </c>
      <c r="C10367" s="204" t="s">
        <v>719</v>
      </c>
      <c r="D10367" s="204" t="s">
        <v>96</v>
      </c>
      <c r="E10367" s="204" t="s">
        <v>721</v>
      </c>
      <c r="F10367" s="205">
        <v>300</v>
      </c>
      <c r="G10367" s="205">
        <v>688</v>
      </c>
      <c r="H10367">
        <f t="shared" si="175"/>
        <v>2017</v>
      </c>
    </row>
    <row r="10368" spans="1:8" x14ac:dyDescent="0.3">
      <c r="A10368" s="203">
        <v>42888</v>
      </c>
      <c r="B10368" s="204" t="s">
        <v>720</v>
      </c>
      <c r="C10368" s="204" t="s">
        <v>720</v>
      </c>
      <c r="D10368" s="204" t="s">
        <v>96</v>
      </c>
      <c r="E10368" s="204" t="s">
        <v>712</v>
      </c>
      <c r="F10368" s="205">
        <v>381</v>
      </c>
      <c r="G10368" s="205">
        <v>502</v>
      </c>
      <c r="H10368">
        <f t="shared" si="175"/>
        <v>2017</v>
      </c>
    </row>
    <row r="10369" spans="1:8" x14ac:dyDescent="0.3">
      <c r="A10369" s="203">
        <v>42888</v>
      </c>
      <c r="B10369" s="204" t="s">
        <v>720</v>
      </c>
      <c r="C10369" s="204" t="s">
        <v>720</v>
      </c>
      <c r="D10369" s="204" t="s">
        <v>96</v>
      </c>
      <c r="E10369" s="204" t="s">
        <v>721</v>
      </c>
      <c r="F10369" s="205">
        <v>-39</v>
      </c>
      <c r="G10369" s="205">
        <v>458</v>
      </c>
      <c r="H10369">
        <f t="shared" si="175"/>
        <v>2017</v>
      </c>
    </row>
    <row r="10370" spans="1:8" x14ac:dyDescent="0.3">
      <c r="A10370" s="203">
        <v>42895</v>
      </c>
      <c r="B10370" s="204" t="s">
        <v>134</v>
      </c>
      <c r="C10370" s="204" t="s">
        <v>134</v>
      </c>
      <c r="D10370" s="204" t="s">
        <v>711</v>
      </c>
      <c r="E10370" s="204" t="s">
        <v>712</v>
      </c>
      <c r="F10370" s="205">
        <v>5593</v>
      </c>
      <c r="G10370" s="205">
        <v>8172</v>
      </c>
      <c r="H10370">
        <f t="shared" si="175"/>
        <v>2017</v>
      </c>
    </row>
    <row r="10371" spans="1:8" x14ac:dyDescent="0.3">
      <c r="A10371" s="203">
        <v>42895</v>
      </c>
      <c r="B10371" s="204" t="s">
        <v>509</v>
      </c>
      <c r="C10371" s="204" t="s">
        <v>713</v>
      </c>
      <c r="D10371" s="204" t="s">
        <v>96</v>
      </c>
      <c r="E10371" s="204" t="s">
        <v>712</v>
      </c>
      <c r="F10371" s="205">
        <v>2882.6000000000004</v>
      </c>
      <c r="G10371" s="205">
        <v>2958.4</v>
      </c>
      <c r="H10371">
        <f t="shared" ref="H10371:H10434" si="176">YEAR(A10371)</f>
        <v>2017</v>
      </c>
    </row>
    <row r="10372" spans="1:8" x14ac:dyDescent="0.3">
      <c r="A10372" s="203">
        <v>42895</v>
      </c>
      <c r="B10372" s="204" t="s">
        <v>509</v>
      </c>
      <c r="C10372" s="204" t="s">
        <v>714</v>
      </c>
      <c r="D10372" s="204" t="s">
        <v>96</v>
      </c>
      <c r="E10372" s="204" t="s">
        <v>712</v>
      </c>
      <c r="F10372" s="205">
        <v>335</v>
      </c>
      <c r="G10372" s="205">
        <v>802</v>
      </c>
      <c r="H10372">
        <f t="shared" si="176"/>
        <v>2017</v>
      </c>
    </row>
    <row r="10373" spans="1:8" x14ac:dyDescent="0.3">
      <c r="A10373" s="203">
        <v>42895</v>
      </c>
      <c r="B10373" s="204" t="s">
        <v>509</v>
      </c>
      <c r="C10373" s="204" t="s">
        <v>715</v>
      </c>
      <c r="D10373" s="204" t="s">
        <v>96</v>
      </c>
      <c r="E10373" s="204" t="s">
        <v>712</v>
      </c>
      <c r="F10373" s="205">
        <v>0</v>
      </c>
      <c r="G10373" s="205">
        <v>3229</v>
      </c>
      <c r="H10373">
        <f t="shared" si="176"/>
        <v>2017</v>
      </c>
    </row>
    <row r="10374" spans="1:8" x14ac:dyDescent="0.3">
      <c r="A10374" s="203">
        <v>42895</v>
      </c>
      <c r="B10374" s="204" t="s">
        <v>716</v>
      </c>
      <c r="C10374" s="204" t="s">
        <v>716</v>
      </c>
      <c r="D10374" s="204" t="s">
        <v>96</v>
      </c>
      <c r="E10374" s="204" t="s">
        <v>712</v>
      </c>
      <c r="F10374" s="205">
        <v>912</v>
      </c>
      <c r="G10374" s="205">
        <v>1551</v>
      </c>
      <c r="H10374">
        <f t="shared" si="176"/>
        <v>2017</v>
      </c>
    </row>
    <row r="10375" spans="1:8" x14ac:dyDescent="0.3">
      <c r="A10375" s="203">
        <v>42895</v>
      </c>
      <c r="B10375" s="204" t="s">
        <v>717</v>
      </c>
      <c r="C10375" s="204" t="s">
        <v>718</v>
      </c>
      <c r="D10375" s="204" t="s">
        <v>96</v>
      </c>
      <c r="E10375" s="204" t="s">
        <v>712</v>
      </c>
      <c r="F10375" s="205">
        <v>979</v>
      </c>
      <c r="G10375" s="205">
        <v>1490</v>
      </c>
      <c r="H10375">
        <f t="shared" si="176"/>
        <v>2017</v>
      </c>
    </row>
    <row r="10376" spans="1:8" x14ac:dyDescent="0.3">
      <c r="A10376" s="203">
        <v>42895</v>
      </c>
      <c r="B10376" s="204" t="s">
        <v>717</v>
      </c>
      <c r="C10376" s="204" t="s">
        <v>719</v>
      </c>
      <c r="D10376" s="204" t="s">
        <v>96</v>
      </c>
      <c r="E10376" s="204" t="s">
        <v>712</v>
      </c>
      <c r="F10376" s="205">
        <v>105</v>
      </c>
      <c r="G10376" s="205">
        <v>535</v>
      </c>
      <c r="H10376">
        <f t="shared" si="176"/>
        <v>2017</v>
      </c>
    </row>
    <row r="10377" spans="1:8" x14ac:dyDescent="0.3">
      <c r="A10377" s="203">
        <v>42895</v>
      </c>
      <c r="B10377" s="204" t="s">
        <v>134</v>
      </c>
      <c r="C10377" s="204" t="s">
        <v>134</v>
      </c>
      <c r="D10377" s="204" t="s">
        <v>711</v>
      </c>
      <c r="E10377" s="204" t="s">
        <v>721</v>
      </c>
      <c r="F10377" s="205">
        <v>5611</v>
      </c>
      <c r="G10377" s="205">
        <v>7546</v>
      </c>
      <c r="H10377">
        <f t="shared" si="176"/>
        <v>2017</v>
      </c>
    </row>
    <row r="10378" spans="1:8" x14ac:dyDescent="0.3">
      <c r="A10378" s="203">
        <v>42895</v>
      </c>
      <c r="B10378" s="204" t="s">
        <v>509</v>
      </c>
      <c r="C10378" s="204" t="s">
        <v>713</v>
      </c>
      <c r="D10378" s="204" t="s">
        <v>96</v>
      </c>
      <c r="E10378" s="204" t="s">
        <v>721</v>
      </c>
      <c r="F10378" s="205">
        <v>4043.6000000000004</v>
      </c>
      <c r="G10378" s="205">
        <v>2502.5</v>
      </c>
      <c r="H10378">
        <f t="shared" si="176"/>
        <v>2017</v>
      </c>
    </row>
    <row r="10379" spans="1:8" x14ac:dyDescent="0.3">
      <c r="A10379" s="203">
        <v>42895</v>
      </c>
      <c r="B10379" s="204" t="s">
        <v>509</v>
      </c>
      <c r="C10379" s="204" t="s">
        <v>714</v>
      </c>
      <c r="D10379" s="204" t="s">
        <v>96</v>
      </c>
      <c r="E10379" s="204" t="s">
        <v>721</v>
      </c>
      <c r="F10379" s="205">
        <v>341</v>
      </c>
      <c r="G10379" s="205">
        <v>580</v>
      </c>
      <c r="H10379">
        <f t="shared" si="176"/>
        <v>2017</v>
      </c>
    </row>
    <row r="10380" spans="1:8" x14ac:dyDescent="0.3">
      <c r="A10380" s="203">
        <v>42895</v>
      </c>
      <c r="B10380" s="204" t="s">
        <v>509</v>
      </c>
      <c r="C10380" s="204" t="s">
        <v>715</v>
      </c>
      <c r="D10380" s="204" t="s">
        <v>96</v>
      </c>
      <c r="E10380" s="204" t="s">
        <v>721</v>
      </c>
      <c r="F10380" s="205">
        <v>0</v>
      </c>
      <c r="G10380" s="205">
        <v>3052</v>
      </c>
      <c r="H10380">
        <f t="shared" si="176"/>
        <v>2017</v>
      </c>
    </row>
    <row r="10381" spans="1:8" x14ac:dyDescent="0.3">
      <c r="A10381" s="203">
        <v>42895</v>
      </c>
      <c r="B10381" s="204" t="s">
        <v>716</v>
      </c>
      <c r="C10381" s="204" t="s">
        <v>716</v>
      </c>
      <c r="D10381" s="204" t="s">
        <v>96</v>
      </c>
      <c r="E10381" s="204" t="s">
        <v>721</v>
      </c>
      <c r="F10381" s="205">
        <v>1193</v>
      </c>
      <c r="G10381" s="205">
        <v>1495</v>
      </c>
      <c r="H10381">
        <f t="shared" si="176"/>
        <v>2017</v>
      </c>
    </row>
    <row r="10382" spans="1:8" x14ac:dyDescent="0.3">
      <c r="A10382" s="203">
        <v>42895</v>
      </c>
      <c r="B10382" s="204" t="s">
        <v>717</v>
      </c>
      <c r="C10382" s="204" t="s">
        <v>718</v>
      </c>
      <c r="D10382" s="204" t="s">
        <v>96</v>
      </c>
      <c r="E10382" s="204" t="s">
        <v>721</v>
      </c>
      <c r="F10382" s="205">
        <v>878</v>
      </c>
      <c r="G10382" s="205">
        <v>1004</v>
      </c>
      <c r="H10382">
        <f t="shared" si="176"/>
        <v>2017</v>
      </c>
    </row>
    <row r="10383" spans="1:8" x14ac:dyDescent="0.3">
      <c r="A10383" s="203">
        <v>42895</v>
      </c>
      <c r="B10383" s="204" t="s">
        <v>717</v>
      </c>
      <c r="C10383" s="204" t="s">
        <v>719</v>
      </c>
      <c r="D10383" s="204" t="s">
        <v>96</v>
      </c>
      <c r="E10383" s="204" t="s">
        <v>721</v>
      </c>
      <c r="F10383" s="205">
        <v>271</v>
      </c>
      <c r="G10383" s="205">
        <v>656</v>
      </c>
      <c r="H10383">
        <f t="shared" si="176"/>
        <v>2017</v>
      </c>
    </row>
    <row r="10384" spans="1:8" x14ac:dyDescent="0.3">
      <c r="A10384" s="203">
        <v>42895</v>
      </c>
      <c r="B10384" s="204" t="s">
        <v>720</v>
      </c>
      <c r="C10384" s="204" t="s">
        <v>720</v>
      </c>
      <c r="D10384" s="204" t="s">
        <v>96</v>
      </c>
      <c r="E10384" s="204" t="s">
        <v>712</v>
      </c>
      <c r="F10384" s="205">
        <v>339</v>
      </c>
      <c r="G10384" s="205">
        <v>698</v>
      </c>
      <c r="H10384">
        <f t="shared" si="176"/>
        <v>2017</v>
      </c>
    </row>
    <row r="10385" spans="1:8" x14ac:dyDescent="0.3">
      <c r="A10385" s="203">
        <v>42895</v>
      </c>
      <c r="B10385" s="204" t="s">
        <v>720</v>
      </c>
      <c r="C10385" s="204" t="s">
        <v>720</v>
      </c>
      <c r="D10385" s="204" t="s">
        <v>96</v>
      </c>
      <c r="E10385" s="204" t="s">
        <v>721</v>
      </c>
      <c r="F10385" s="205">
        <v>-33</v>
      </c>
      <c r="G10385" s="205">
        <v>449</v>
      </c>
      <c r="H10385">
        <f t="shared" si="176"/>
        <v>2017</v>
      </c>
    </row>
    <row r="10386" spans="1:8" x14ac:dyDescent="0.3">
      <c r="A10386" s="203">
        <v>42902</v>
      </c>
      <c r="B10386" s="204" t="s">
        <v>134</v>
      </c>
      <c r="C10386" s="204" t="s">
        <v>134</v>
      </c>
      <c r="D10386" s="204" t="s">
        <v>711</v>
      </c>
      <c r="E10386" s="204" t="s">
        <v>712</v>
      </c>
      <c r="F10386" s="205">
        <v>5333</v>
      </c>
      <c r="G10386" s="205">
        <v>9519</v>
      </c>
      <c r="H10386">
        <f t="shared" si="176"/>
        <v>2017</v>
      </c>
    </row>
    <row r="10387" spans="1:8" x14ac:dyDescent="0.3">
      <c r="A10387" s="203">
        <v>42902</v>
      </c>
      <c r="B10387" s="204" t="s">
        <v>509</v>
      </c>
      <c r="C10387" s="204" t="s">
        <v>713</v>
      </c>
      <c r="D10387" s="204" t="s">
        <v>96</v>
      </c>
      <c r="E10387" s="204" t="s">
        <v>712</v>
      </c>
      <c r="F10387" s="205">
        <v>2888</v>
      </c>
      <c r="G10387" s="205">
        <v>2969.4</v>
      </c>
      <c r="H10387">
        <f t="shared" si="176"/>
        <v>2017</v>
      </c>
    </row>
    <row r="10388" spans="1:8" x14ac:dyDescent="0.3">
      <c r="A10388" s="203">
        <v>42902</v>
      </c>
      <c r="B10388" s="204" t="s">
        <v>509</v>
      </c>
      <c r="C10388" s="204" t="s">
        <v>714</v>
      </c>
      <c r="D10388" s="204" t="s">
        <v>96</v>
      </c>
      <c r="E10388" s="204" t="s">
        <v>712</v>
      </c>
      <c r="F10388" s="205">
        <v>280</v>
      </c>
      <c r="G10388" s="205">
        <v>556</v>
      </c>
      <c r="H10388">
        <f t="shared" si="176"/>
        <v>2017</v>
      </c>
    </row>
    <row r="10389" spans="1:8" x14ac:dyDescent="0.3">
      <c r="A10389" s="203">
        <v>42902</v>
      </c>
      <c r="B10389" s="204" t="s">
        <v>509</v>
      </c>
      <c r="C10389" s="204" t="s">
        <v>715</v>
      </c>
      <c r="D10389" s="204" t="s">
        <v>96</v>
      </c>
      <c r="E10389" s="204" t="s">
        <v>712</v>
      </c>
      <c r="F10389" s="205">
        <v>0</v>
      </c>
      <c r="G10389" s="205">
        <v>3146</v>
      </c>
      <c r="H10389">
        <f t="shared" si="176"/>
        <v>2017</v>
      </c>
    </row>
    <row r="10390" spans="1:8" x14ac:dyDescent="0.3">
      <c r="A10390" s="203">
        <v>42902</v>
      </c>
      <c r="B10390" s="204" t="s">
        <v>716</v>
      </c>
      <c r="C10390" s="204" t="s">
        <v>716</v>
      </c>
      <c r="D10390" s="204" t="s">
        <v>96</v>
      </c>
      <c r="E10390" s="204" t="s">
        <v>712</v>
      </c>
      <c r="F10390" s="205">
        <v>853</v>
      </c>
      <c r="G10390" s="205">
        <v>1482</v>
      </c>
      <c r="H10390">
        <f t="shared" si="176"/>
        <v>2017</v>
      </c>
    </row>
    <row r="10391" spans="1:8" x14ac:dyDescent="0.3">
      <c r="A10391" s="203">
        <v>42902</v>
      </c>
      <c r="B10391" s="204" t="s">
        <v>717</v>
      </c>
      <c r="C10391" s="204" t="s">
        <v>718</v>
      </c>
      <c r="D10391" s="204" t="s">
        <v>96</v>
      </c>
      <c r="E10391" s="204" t="s">
        <v>712</v>
      </c>
      <c r="F10391" s="205">
        <v>843</v>
      </c>
      <c r="G10391" s="205">
        <v>1261</v>
      </c>
      <c r="H10391">
        <f t="shared" si="176"/>
        <v>2017</v>
      </c>
    </row>
    <row r="10392" spans="1:8" x14ac:dyDescent="0.3">
      <c r="A10392" s="203">
        <v>42902</v>
      </c>
      <c r="B10392" s="204" t="s">
        <v>717</v>
      </c>
      <c r="C10392" s="204" t="s">
        <v>719</v>
      </c>
      <c r="D10392" s="204" t="s">
        <v>96</v>
      </c>
      <c r="E10392" s="204" t="s">
        <v>712</v>
      </c>
      <c r="F10392" s="205">
        <v>306</v>
      </c>
      <c r="G10392" s="205">
        <v>684</v>
      </c>
      <c r="H10392">
        <f t="shared" si="176"/>
        <v>2017</v>
      </c>
    </row>
    <row r="10393" spans="1:8" x14ac:dyDescent="0.3">
      <c r="A10393" s="203">
        <v>42902</v>
      </c>
      <c r="B10393" s="204" t="s">
        <v>134</v>
      </c>
      <c r="C10393" s="204" t="s">
        <v>134</v>
      </c>
      <c r="D10393" s="204" t="s">
        <v>711</v>
      </c>
      <c r="E10393" s="204" t="s">
        <v>721</v>
      </c>
      <c r="F10393" s="205">
        <v>5771</v>
      </c>
      <c r="G10393" s="205">
        <v>6181</v>
      </c>
      <c r="H10393">
        <f t="shared" si="176"/>
        <v>2017</v>
      </c>
    </row>
    <row r="10394" spans="1:8" x14ac:dyDescent="0.3">
      <c r="A10394" s="203">
        <v>42902</v>
      </c>
      <c r="B10394" s="204" t="s">
        <v>509</v>
      </c>
      <c r="C10394" s="204" t="s">
        <v>713</v>
      </c>
      <c r="D10394" s="204" t="s">
        <v>96</v>
      </c>
      <c r="E10394" s="204" t="s">
        <v>721</v>
      </c>
      <c r="F10394" s="205">
        <v>3745.5000000000005</v>
      </c>
      <c r="G10394" s="205">
        <v>2202.2000000000003</v>
      </c>
      <c r="H10394">
        <f t="shared" si="176"/>
        <v>2017</v>
      </c>
    </row>
    <row r="10395" spans="1:8" x14ac:dyDescent="0.3">
      <c r="A10395" s="203">
        <v>42902</v>
      </c>
      <c r="B10395" s="204" t="s">
        <v>509</v>
      </c>
      <c r="C10395" s="204" t="s">
        <v>714</v>
      </c>
      <c r="D10395" s="204" t="s">
        <v>96</v>
      </c>
      <c r="E10395" s="204" t="s">
        <v>721</v>
      </c>
      <c r="F10395" s="205">
        <v>536</v>
      </c>
      <c r="G10395" s="205">
        <v>662</v>
      </c>
      <c r="H10395">
        <f t="shared" si="176"/>
        <v>2017</v>
      </c>
    </row>
    <row r="10396" spans="1:8" x14ac:dyDescent="0.3">
      <c r="A10396" s="203">
        <v>42902</v>
      </c>
      <c r="B10396" s="204" t="s">
        <v>509</v>
      </c>
      <c r="C10396" s="204" t="s">
        <v>715</v>
      </c>
      <c r="D10396" s="204" t="s">
        <v>96</v>
      </c>
      <c r="E10396" s="204" t="s">
        <v>721</v>
      </c>
      <c r="F10396" s="205">
        <v>0</v>
      </c>
      <c r="G10396" s="205">
        <v>3056</v>
      </c>
      <c r="H10396">
        <f t="shared" si="176"/>
        <v>2017</v>
      </c>
    </row>
    <row r="10397" spans="1:8" x14ac:dyDescent="0.3">
      <c r="A10397" s="203">
        <v>42902</v>
      </c>
      <c r="B10397" s="204" t="s">
        <v>716</v>
      </c>
      <c r="C10397" s="204" t="s">
        <v>716</v>
      </c>
      <c r="D10397" s="204" t="s">
        <v>96</v>
      </c>
      <c r="E10397" s="204" t="s">
        <v>721</v>
      </c>
      <c r="F10397" s="205">
        <v>1234</v>
      </c>
      <c r="G10397" s="205">
        <v>1503</v>
      </c>
      <c r="H10397">
        <f t="shared" si="176"/>
        <v>2017</v>
      </c>
    </row>
    <row r="10398" spans="1:8" x14ac:dyDescent="0.3">
      <c r="A10398" s="203">
        <v>42902</v>
      </c>
      <c r="B10398" s="204" t="s">
        <v>717</v>
      </c>
      <c r="C10398" s="204" t="s">
        <v>718</v>
      </c>
      <c r="D10398" s="204" t="s">
        <v>96</v>
      </c>
      <c r="E10398" s="204" t="s">
        <v>721</v>
      </c>
      <c r="F10398" s="205">
        <v>868</v>
      </c>
      <c r="G10398" s="205">
        <v>1023</v>
      </c>
      <c r="H10398">
        <f t="shared" si="176"/>
        <v>2017</v>
      </c>
    </row>
    <row r="10399" spans="1:8" x14ac:dyDescent="0.3">
      <c r="A10399" s="203">
        <v>42902</v>
      </c>
      <c r="B10399" s="204" t="s">
        <v>717</v>
      </c>
      <c r="C10399" s="204" t="s">
        <v>719</v>
      </c>
      <c r="D10399" s="204" t="s">
        <v>96</v>
      </c>
      <c r="E10399" s="204" t="s">
        <v>721</v>
      </c>
      <c r="F10399" s="205">
        <v>229</v>
      </c>
      <c r="G10399" s="205">
        <v>671</v>
      </c>
      <c r="H10399">
        <f t="shared" si="176"/>
        <v>2017</v>
      </c>
    </row>
    <row r="10400" spans="1:8" x14ac:dyDescent="0.3">
      <c r="A10400" s="203">
        <v>42902</v>
      </c>
      <c r="B10400" s="204" t="s">
        <v>720</v>
      </c>
      <c r="C10400" s="204" t="s">
        <v>720</v>
      </c>
      <c r="D10400" s="204" t="s">
        <v>96</v>
      </c>
      <c r="E10400" s="204" t="s">
        <v>712</v>
      </c>
      <c r="F10400" s="205">
        <v>102</v>
      </c>
      <c r="G10400" s="205">
        <v>963</v>
      </c>
      <c r="H10400">
        <f t="shared" si="176"/>
        <v>2017</v>
      </c>
    </row>
    <row r="10401" spans="1:8" x14ac:dyDescent="0.3">
      <c r="A10401" s="203">
        <v>42902</v>
      </c>
      <c r="B10401" s="204" t="s">
        <v>720</v>
      </c>
      <c r="C10401" s="204" t="s">
        <v>720</v>
      </c>
      <c r="D10401" s="204" t="s">
        <v>96</v>
      </c>
      <c r="E10401" s="204" t="s">
        <v>721</v>
      </c>
      <c r="F10401" s="205">
        <v>7</v>
      </c>
      <c r="G10401" s="205">
        <v>457</v>
      </c>
      <c r="H10401">
        <f t="shared" si="176"/>
        <v>2017</v>
      </c>
    </row>
    <row r="10402" spans="1:8" x14ac:dyDescent="0.3">
      <c r="A10402" s="203">
        <v>42909</v>
      </c>
      <c r="B10402" s="204" t="s">
        <v>134</v>
      </c>
      <c r="C10402" s="204" t="s">
        <v>134</v>
      </c>
      <c r="D10402" s="204" t="s">
        <v>711</v>
      </c>
      <c r="E10402" s="204" t="s">
        <v>712</v>
      </c>
      <c r="F10402" s="205">
        <v>5138</v>
      </c>
      <c r="G10402" s="205">
        <v>8723</v>
      </c>
      <c r="H10402">
        <f t="shared" si="176"/>
        <v>2017</v>
      </c>
    </row>
    <row r="10403" spans="1:8" x14ac:dyDescent="0.3">
      <c r="A10403" s="203">
        <v>42909</v>
      </c>
      <c r="B10403" s="204" t="s">
        <v>509</v>
      </c>
      <c r="C10403" s="204" t="s">
        <v>713</v>
      </c>
      <c r="D10403" s="204" t="s">
        <v>96</v>
      </c>
      <c r="E10403" s="204" t="s">
        <v>712</v>
      </c>
      <c r="F10403" s="205">
        <v>2622.5</v>
      </c>
      <c r="G10403" s="205">
        <v>2822.3</v>
      </c>
      <c r="H10403">
        <f t="shared" si="176"/>
        <v>2017</v>
      </c>
    </row>
    <row r="10404" spans="1:8" x14ac:dyDescent="0.3">
      <c r="A10404" s="203">
        <v>42909</v>
      </c>
      <c r="B10404" s="204" t="s">
        <v>509</v>
      </c>
      <c r="C10404" s="204" t="s">
        <v>714</v>
      </c>
      <c r="D10404" s="204" t="s">
        <v>96</v>
      </c>
      <c r="E10404" s="204" t="s">
        <v>712</v>
      </c>
      <c r="F10404" s="205">
        <v>428</v>
      </c>
      <c r="G10404" s="205">
        <v>533</v>
      </c>
      <c r="H10404">
        <f t="shared" si="176"/>
        <v>2017</v>
      </c>
    </row>
    <row r="10405" spans="1:8" x14ac:dyDescent="0.3">
      <c r="A10405" s="203">
        <v>42909</v>
      </c>
      <c r="B10405" s="204" t="s">
        <v>509</v>
      </c>
      <c r="C10405" s="204" t="s">
        <v>715</v>
      </c>
      <c r="D10405" s="204" t="s">
        <v>96</v>
      </c>
      <c r="E10405" s="204" t="s">
        <v>712</v>
      </c>
      <c r="F10405" s="205">
        <v>0</v>
      </c>
      <c r="G10405" s="205">
        <v>3003</v>
      </c>
      <c r="H10405">
        <f t="shared" si="176"/>
        <v>2017</v>
      </c>
    </row>
    <row r="10406" spans="1:8" x14ac:dyDescent="0.3">
      <c r="A10406" s="203">
        <v>42909</v>
      </c>
      <c r="B10406" s="204" t="s">
        <v>716</v>
      </c>
      <c r="C10406" s="204" t="s">
        <v>716</v>
      </c>
      <c r="D10406" s="204" t="s">
        <v>96</v>
      </c>
      <c r="E10406" s="204" t="s">
        <v>712</v>
      </c>
      <c r="F10406" s="205">
        <v>909</v>
      </c>
      <c r="G10406" s="205">
        <v>1454</v>
      </c>
      <c r="H10406">
        <f t="shared" si="176"/>
        <v>2017</v>
      </c>
    </row>
    <row r="10407" spans="1:8" x14ac:dyDescent="0.3">
      <c r="A10407" s="203">
        <v>42909</v>
      </c>
      <c r="B10407" s="204" t="s">
        <v>717</v>
      </c>
      <c r="C10407" s="204" t="s">
        <v>718</v>
      </c>
      <c r="D10407" s="204" t="s">
        <v>96</v>
      </c>
      <c r="E10407" s="204" t="s">
        <v>712</v>
      </c>
      <c r="F10407" s="205">
        <v>871</v>
      </c>
      <c r="G10407" s="205">
        <v>1238</v>
      </c>
      <c r="H10407">
        <f t="shared" si="176"/>
        <v>2017</v>
      </c>
    </row>
    <row r="10408" spans="1:8" x14ac:dyDescent="0.3">
      <c r="A10408" s="203">
        <v>42909</v>
      </c>
      <c r="B10408" s="204" t="s">
        <v>717</v>
      </c>
      <c r="C10408" s="204" t="s">
        <v>719</v>
      </c>
      <c r="D10408" s="204" t="s">
        <v>96</v>
      </c>
      <c r="E10408" s="204" t="s">
        <v>712</v>
      </c>
      <c r="F10408" s="205">
        <v>376</v>
      </c>
      <c r="G10408" s="205">
        <v>723</v>
      </c>
      <c r="H10408">
        <f t="shared" si="176"/>
        <v>2017</v>
      </c>
    </row>
    <row r="10409" spans="1:8" x14ac:dyDescent="0.3">
      <c r="A10409" s="203">
        <v>42909</v>
      </c>
      <c r="B10409" s="204" t="s">
        <v>134</v>
      </c>
      <c r="C10409" s="204" t="s">
        <v>134</v>
      </c>
      <c r="D10409" s="204" t="s">
        <v>711</v>
      </c>
      <c r="E10409" s="204" t="s">
        <v>721</v>
      </c>
      <c r="F10409" s="205">
        <v>5766</v>
      </c>
      <c r="G10409" s="205">
        <v>7010</v>
      </c>
      <c r="H10409">
        <f t="shared" si="176"/>
        <v>2017</v>
      </c>
    </row>
    <row r="10410" spans="1:8" x14ac:dyDescent="0.3">
      <c r="A10410" s="203">
        <v>42909</v>
      </c>
      <c r="B10410" s="204" t="s">
        <v>509</v>
      </c>
      <c r="C10410" s="204" t="s">
        <v>713</v>
      </c>
      <c r="D10410" s="204" t="s">
        <v>96</v>
      </c>
      <c r="E10410" s="204" t="s">
        <v>721</v>
      </c>
      <c r="F10410" s="205">
        <v>4118.4000000000005</v>
      </c>
      <c r="G10410" s="205">
        <v>2308.9</v>
      </c>
      <c r="H10410">
        <f t="shared" si="176"/>
        <v>2017</v>
      </c>
    </row>
    <row r="10411" spans="1:8" x14ac:dyDescent="0.3">
      <c r="A10411" s="203">
        <v>42909</v>
      </c>
      <c r="B10411" s="204" t="s">
        <v>509</v>
      </c>
      <c r="C10411" s="204" t="s">
        <v>714</v>
      </c>
      <c r="D10411" s="204" t="s">
        <v>96</v>
      </c>
      <c r="E10411" s="204" t="s">
        <v>721</v>
      </c>
      <c r="F10411" s="205">
        <v>519</v>
      </c>
      <c r="G10411" s="205">
        <v>595</v>
      </c>
      <c r="H10411">
        <f t="shared" si="176"/>
        <v>2017</v>
      </c>
    </row>
    <row r="10412" spans="1:8" x14ac:dyDescent="0.3">
      <c r="A10412" s="203">
        <v>42909</v>
      </c>
      <c r="B10412" s="204" t="s">
        <v>509</v>
      </c>
      <c r="C10412" s="204" t="s">
        <v>715</v>
      </c>
      <c r="D10412" s="204" t="s">
        <v>96</v>
      </c>
      <c r="E10412" s="204" t="s">
        <v>721</v>
      </c>
      <c r="F10412" s="205">
        <v>0</v>
      </c>
      <c r="G10412" s="205">
        <v>3012</v>
      </c>
      <c r="H10412">
        <f t="shared" si="176"/>
        <v>2017</v>
      </c>
    </row>
    <row r="10413" spans="1:8" x14ac:dyDescent="0.3">
      <c r="A10413" s="203">
        <v>42909</v>
      </c>
      <c r="B10413" s="204" t="s">
        <v>716</v>
      </c>
      <c r="C10413" s="204" t="s">
        <v>716</v>
      </c>
      <c r="D10413" s="204" t="s">
        <v>96</v>
      </c>
      <c r="E10413" s="204" t="s">
        <v>721</v>
      </c>
      <c r="F10413" s="205">
        <v>1321</v>
      </c>
      <c r="G10413" s="205">
        <v>1454</v>
      </c>
      <c r="H10413">
        <f t="shared" si="176"/>
        <v>2017</v>
      </c>
    </row>
    <row r="10414" spans="1:8" x14ac:dyDescent="0.3">
      <c r="A10414" s="203">
        <v>42909</v>
      </c>
      <c r="B10414" s="204" t="s">
        <v>717</v>
      </c>
      <c r="C10414" s="204" t="s">
        <v>718</v>
      </c>
      <c r="D10414" s="204" t="s">
        <v>96</v>
      </c>
      <c r="E10414" s="204" t="s">
        <v>721</v>
      </c>
      <c r="F10414" s="205">
        <v>548</v>
      </c>
      <c r="G10414" s="205">
        <v>869</v>
      </c>
      <c r="H10414">
        <f t="shared" si="176"/>
        <v>2017</v>
      </c>
    </row>
    <row r="10415" spans="1:8" x14ac:dyDescent="0.3">
      <c r="A10415" s="203">
        <v>42909</v>
      </c>
      <c r="B10415" s="204" t="s">
        <v>717</v>
      </c>
      <c r="C10415" s="204" t="s">
        <v>719</v>
      </c>
      <c r="D10415" s="204" t="s">
        <v>96</v>
      </c>
      <c r="E10415" s="204" t="s">
        <v>721</v>
      </c>
      <c r="F10415" s="205">
        <v>545</v>
      </c>
      <c r="G10415" s="205">
        <v>586</v>
      </c>
      <c r="H10415">
        <f t="shared" si="176"/>
        <v>2017</v>
      </c>
    </row>
    <row r="10416" spans="1:8" x14ac:dyDescent="0.3">
      <c r="A10416" s="203">
        <v>42909</v>
      </c>
      <c r="B10416" s="204" t="s">
        <v>720</v>
      </c>
      <c r="C10416" s="204" t="s">
        <v>720</v>
      </c>
      <c r="D10416" s="204" t="s">
        <v>96</v>
      </c>
      <c r="E10416" s="204" t="s">
        <v>712</v>
      </c>
      <c r="F10416" s="205">
        <v>248</v>
      </c>
      <c r="G10416" s="205">
        <v>728</v>
      </c>
      <c r="H10416">
        <f t="shared" si="176"/>
        <v>2017</v>
      </c>
    </row>
    <row r="10417" spans="1:8" x14ac:dyDescent="0.3">
      <c r="A10417" s="203">
        <v>42909</v>
      </c>
      <c r="B10417" s="204" t="s">
        <v>720</v>
      </c>
      <c r="C10417" s="204" t="s">
        <v>720</v>
      </c>
      <c r="D10417" s="204" t="s">
        <v>96</v>
      </c>
      <c r="E10417" s="204" t="s">
        <v>721</v>
      </c>
      <c r="F10417" s="205">
        <v>25</v>
      </c>
      <c r="G10417" s="205">
        <v>393</v>
      </c>
      <c r="H10417">
        <f t="shared" si="176"/>
        <v>2017</v>
      </c>
    </row>
    <row r="10418" spans="1:8" x14ac:dyDescent="0.3">
      <c r="A10418" s="203">
        <v>42916</v>
      </c>
      <c r="B10418" s="204" t="s">
        <v>134</v>
      </c>
      <c r="C10418" s="204" t="s">
        <v>134</v>
      </c>
      <c r="D10418" s="204" t="s">
        <v>711</v>
      </c>
      <c r="E10418" s="204" t="s">
        <v>712</v>
      </c>
      <c r="F10418" s="205">
        <v>5261</v>
      </c>
      <c r="G10418" s="205">
        <v>8728</v>
      </c>
      <c r="H10418">
        <f t="shared" si="176"/>
        <v>2017</v>
      </c>
    </row>
    <row r="10419" spans="1:8" x14ac:dyDescent="0.3">
      <c r="A10419" s="203">
        <v>42916</v>
      </c>
      <c r="B10419" s="204" t="s">
        <v>509</v>
      </c>
      <c r="C10419" s="204" t="s">
        <v>713</v>
      </c>
      <c r="D10419" s="204" t="s">
        <v>96</v>
      </c>
      <c r="E10419" s="204" t="s">
        <v>712</v>
      </c>
      <c r="F10419" s="205">
        <v>2938</v>
      </c>
      <c r="G10419" s="205">
        <v>3089.1000000000004</v>
      </c>
      <c r="H10419">
        <f t="shared" si="176"/>
        <v>2017</v>
      </c>
    </row>
    <row r="10420" spans="1:8" x14ac:dyDescent="0.3">
      <c r="A10420" s="203">
        <v>42916</v>
      </c>
      <c r="B10420" s="204" t="s">
        <v>509</v>
      </c>
      <c r="C10420" s="204" t="s">
        <v>714</v>
      </c>
      <c r="D10420" s="204" t="s">
        <v>96</v>
      </c>
      <c r="E10420" s="204" t="s">
        <v>712</v>
      </c>
      <c r="F10420" s="205">
        <v>323</v>
      </c>
      <c r="G10420" s="205">
        <v>607</v>
      </c>
      <c r="H10420">
        <f t="shared" si="176"/>
        <v>2017</v>
      </c>
    </row>
    <row r="10421" spans="1:8" x14ac:dyDescent="0.3">
      <c r="A10421" s="203">
        <v>42916</v>
      </c>
      <c r="B10421" s="204" t="s">
        <v>509</v>
      </c>
      <c r="C10421" s="204" t="s">
        <v>715</v>
      </c>
      <c r="D10421" s="204" t="s">
        <v>96</v>
      </c>
      <c r="E10421" s="204" t="s">
        <v>712</v>
      </c>
      <c r="F10421" s="205">
        <v>0</v>
      </c>
      <c r="G10421" s="205">
        <v>2722</v>
      </c>
      <c r="H10421">
        <f t="shared" si="176"/>
        <v>2017</v>
      </c>
    </row>
    <row r="10422" spans="1:8" x14ac:dyDescent="0.3">
      <c r="A10422" s="203">
        <v>42916</v>
      </c>
      <c r="B10422" s="204" t="s">
        <v>716</v>
      </c>
      <c r="C10422" s="204" t="s">
        <v>716</v>
      </c>
      <c r="D10422" s="204" t="s">
        <v>96</v>
      </c>
      <c r="E10422" s="204" t="s">
        <v>712</v>
      </c>
      <c r="F10422" s="205">
        <v>841</v>
      </c>
      <c r="G10422" s="205">
        <v>1511</v>
      </c>
      <c r="H10422">
        <f t="shared" si="176"/>
        <v>2017</v>
      </c>
    </row>
    <row r="10423" spans="1:8" x14ac:dyDescent="0.3">
      <c r="A10423" s="203">
        <v>42916</v>
      </c>
      <c r="B10423" s="204" t="s">
        <v>717</v>
      </c>
      <c r="C10423" s="204" t="s">
        <v>718</v>
      </c>
      <c r="D10423" s="204" t="s">
        <v>96</v>
      </c>
      <c r="E10423" s="204" t="s">
        <v>712</v>
      </c>
      <c r="F10423" s="205">
        <v>1074</v>
      </c>
      <c r="G10423" s="205">
        <v>1319</v>
      </c>
      <c r="H10423">
        <f t="shared" si="176"/>
        <v>2017</v>
      </c>
    </row>
    <row r="10424" spans="1:8" x14ac:dyDescent="0.3">
      <c r="A10424" s="203">
        <v>42916</v>
      </c>
      <c r="B10424" s="204" t="s">
        <v>717</v>
      </c>
      <c r="C10424" s="204" t="s">
        <v>719</v>
      </c>
      <c r="D10424" s="204" t="s">
        <v>96</v>
      </c>
      <c r="E10424" s="204" t="s">
        <v>712</v>
      </c>
      <c r="F10424" s="205">
        <v>228</v>
      </c>
      <c r="G10424" s="205">
        <v>866</v>
      </c>
      <c r="H10424">
        <f t="shared" si="176"/>
        <v>2017</v>
      </c>
    </row>
    <row r="10425" spans="1:8" x14ac:dyDescent="0.3">
      <c r="A10425" s="203">
        <v>42916</v>
      </c>
      <c r="B10425" s="204" t="s">
        <v>134</v>
      </c>
      <c r="C10425" s="204" t="s">
        <v>134</v>
      </c>
      <c r="D10425" s="204" t="s">
        <v>711</v>
      </c>
      <c r="E10425" s="204" t="s">
        <v>721</v>
      </c>
      <c r="F10425" s="205">
        <v>5879</v>
      </c>
      <c r="G10425" s="205">
        <v>5968</v>
      </c>
      <c r="H10425">
        <f t="shared" si="176"/>
        <v>2017</v>
      </c>
    </row>
    <row r="10426" spans="1:8" x14ac:dyDescent="0.3">
      <c r="A10426" s="203">
        <v>42916</v>
      </c>
      <c r="B10426" s="204" t="s">
        <v>509</v>
      </c>
      <c r="C10426" s="204" t="s">
        <v>713</v>
      </c>
      <c r="D10426" s="204" t="s">
        <v>96</v>
      </c>
      <c r="E10426" s="204" t="s">
        <v>721</v>
      </c>
      <c r="F10426" s="205">
        <v>3974.3</v>
      </c>
      <c r="G10426" s="205">
        <v>2180.2000000000003</v>
      </c>
      <c r="H10426">
        <f t="shared" si="176"/>
        <v>2017</v>
      </c>
    </row>
    <row r="10427" spans="1:8" x14ac:dyDescent="0.3">
      <c r="A10427" s="203">
        <v>42916</v>
      </c>
      <c r="B10427" s="204" t="s">
        <v>509</v>
      </c>
      <c r="C10427" s="204" t="s">
        <v>714</v>
      </c>
      <c r="D10427" s="204" t="s">
        <v>96</v>
      </c>
      <c r="E10427" s="204" t="s">
        <v>721</v>
      </c>
      <c r="F10427" s="205">
        <v>406</v>
      </c>
      <c r="G10427" s="205">
        <v>616</v>
      </c>
      <c r="H10427">
        <f t="shared" si="176"/>
        <v>2017</v>
      </c>
    </row>
    <row r="10428" spans="1:8" x14ac:dyDescent="0.3">
      <c r="A10428" s="203">
        <v>42916</v>
      </c>
      <c r="B10428" s="204" t="s">
        <v>509</v>
      </c>
      <c r="C10428" s="204" t="s">
        <v>715</v>
      </c>
      <c r="D10428" s="204" t="s">
        <v>96</v>
      </c>
      <c r="E10428" s="204" t="s">
        <v>721</v>
      </c>
      <c r="F10428" s="205">
        <v>0</v>
      </c>
      <c r="G10428" s="205">
        <v>3043</v>
      </c>
      <c r="H10428">
        <f t="shared" si="176"/>
        <v>2017</v>
      </c>
    </row>
    <row r="10429" spans="1:8" x14ac:dyDescent="0.3">
      <c r="A10429" s="203">
        <v>42916</v>
      </c>
      <c r="B10429" s="204" t="s">
        <v>716</v>
      </c>
      <c r="C10429" s="204" t="s">
        <v>716</v>
      </c>
      <c r="D10429" s="204" t="s">
        <v>96</v>
      </c>
      <c r="E10429" s="204" t="s">
        <v>721</v>
      </c>
      <c r="F10429" s="205">
        <v>1191</v>
      </c>
      <c r="G10429" s="205">
        <v>1453</v>
      </c>
      <c r="H10429">
        <f t="shared" si="176"/>
        <v>2017</v>
      </c>
    </row>
    <row r="10430" spans="1:8" x14ac:dyDescent="0.3">
      <c r="A10430" s="203">
        <v>42916</v>
      </c>
      <c r="B10430" s="204" t="s">
        <v>717</v>
      </c>
      <c r="C10430" s="204" t="s">
        <v>718</v>
      </c>
      <c r="D10430" s="204" t="s">
        <v>96</v>
      </c>
      <c r="E10430" s="204" t="s">
        <v>721</v>
      </c>
      <c r="F10430" s="205">
        <v>850</v>
      </c>
      <c r="G10430" s="205">
        <v>837</v>
      </c>
      <c r="H10430">
        <f t="shared" si="176"/>
        <v>2017</v>
      </c>
    </row>
    <row r="10431" spans="1:8" x14ac:dyDescent="0.3">
      <c r="A10431" s="203">
        <v>42916</v>
      </c>
      <c r="B10431" s="204" t="s">
        <v>717</v>
      </c>
      <c r="C10431" s="204" t="s">
        <v>719</v>
      </c>
      <c r="D10431" s="204" t="s">
        <v>96</v>
      </c>
      <c r="E10431" s="204" t="s">
        <v>721</v>
      </c>
      <c r="F10431" s="205">
        <v>302</v>
      </c>
      <c r="G10431" s="205">
        <v>590</v>
      </c>
      <c r="H10431">
        <f t="shared" si="176"/>
        <v>2017</v>
      </c>
    </row>
    <row r="10432" spans="1:8" x14ac:dyDescent="0.3">
      <c r="A10432" s="203">
        <v>42916</v>
      </c>
      <c r="B10432" s="204" t="s">
        <v>720</v>
      </c>
      <c r="C10432" s="204" t="s">
        <v>720</v>
      </c>
      <c r="D10432" s="204" t="s">
        <v>96</v>
      </c>
      <c r="E10432" s="204" t="s">
        <v>712</v>
      </c>
      <c r="F10432" s="205">
        <v>220</v>
      </c>
      <c r="G10432" s="205">
        <v>819</v>
      </c>
      <c r="H10432">
        <f t="shared" si="176"/>
        <v>2017</v>
      </c>
    </row>
    <row r="10433" spans="1:8" x14ac:dyDescent="0.3">
      <c r="A10433" s="203">
        <v>42916</v>
      </c>
      <c r="B10433" s="204" t="s">
        <v>720</v>
      </c>
      <c r="C10433" s="204" t="s">
        <v>720</v>
      </c>
      <c r="D10433" s="204" t="s">
        <v>96</v>
      </c>
      <c r="E10433" s="204" t="s">
        <v>721</v>
      </c>
      <c r="F10433" s="205">
        <v>120</v>
      </c>
      <c r="G10433" s="205">
        <v>469</v>
      </c>
      <c r="H10433">
        <f t="shared" si="176"/>
        <v>2017</v>
      </c>
    </row>
    <row r="10434" spans="1:8" x14ac:dyDescent="0.3">
      <c r="A10434" s="203">
        <v>42923</v>
      </c>
      <c r="B10434" s="204" t="s">
        <v>134</v>
      </c>
      <c r="C10434" s="204" t="s">
        <v>134</v>
      </c>
      <c r="D10434" s="204" t="s">
        <v>711</v>
      </c>
      <c r="E10434" s="204" t="s">
        <v>712</v>
      </c>
      <c r="F10434" s="205">
        <v>5316</v>
      </c>
      <c r="G10434" s="205">
        <v>8939</v>
      </c>
      <c r="H10434">
        <f t="shared" si="176"/>
        <v>2017</v>
      </c>
    </row>
    <row r="10435" spans="1:8" x14ac:dyDescent="0.3">
      <c r="A10435" s="203">
        <v>42923</v>
      </c>
      <c r="B10435" s="204" t="s">
        <v>509</v>
      </c>
      <c r="C10435" s="204" t="s">
        <v>713</v>
      </c>
      <c r="D10435" s="204" t="s">
        <v>96</v>
      </c>
      <c r="E10435" s="204" t="s">
        <v>712</v>
      </c>
      <c r="F10435" s="205">
        <v>2542.1000000000004</v>
      </c>
      <c r="G10435" s="205">
        <v>2827.4</v>
      </c>
      <c r="H10435">
        <f t="shared" ref="H10435:H10498" si="177">YEAR(A10435)</f>
        <v>2017</v>
      </c>
    </row>
    <row r="10436" spans="1:8" x14ac:dyDescent="0.3">
      <c r="A10436" s="203">
        <v>42923</v>
      </c>
      <c r="B10436" s="204" t="s">
        <v>509</v>
      </c>
      <c r="C10436" s="204" t="s">
        <v>714</v>
      </c>
      <c r="D10436" s="204" t="s">
        <v>96</v>
      </c>
      <c r="E10436" s="204" t="s">
        <v>712</v>
      </c>
      <c r="F10436" s="205">
        <v>459</v>
      </c>
      <c r="G10436" s="205">
        <v>448</v>
      </c>
      <c r="H10436">
        <f t="shared" si="177"/>
        <v>2017</v>
      </c>
    </row>
    <row r="10437" spans="1:8" x14ac:dyDescent="0.3">
      <c r="A10437" s="203">
        <v>42923</v>
      </c>
      <c r="B10437" s="204" t="s">
        <v>509</v>
      </c>
      <c r="C10437" s="204" t="s">
        <v>715</v>
      </c>
      <c r="D10437" s="204" t="s">
        <v>96</v>
      </c>
      <c r="E10437" s="204" t="s">
        <v>712</v>
      </c>
      <c r="F10437" s="205">
        <v>0</v>
      </c>
      <c r="G10437" s="205">
        <v>2746</v>
      </c>
      <c r="H10437">
        <f t="shared" si="177"/>
        <v>2017</v>
      </c>
    </row>
    <row r="10438" spans="1:8" x14ac:dyDescent="0.3">
      <c r="A10438" s="203">
        <v>42923</v>
      </c>
      <c r="B10438" s="204" t="s">
        <v>716</v>
      </c>
      <c r="C10438" s="204" t="s">
        <v>716</v>
      </c>
      <c r="D10438" s="204" t="s">
        <v>96</v>
      </c>
      <c r="E10438" s="204" t="s">
        <v>712</v>
      </c>
      <c r="F10438" s="205">
        <v>867</v>
      </c>
      <c r="G10438" s="205">
        <v>1484</v>
      </c>
      <c r="H10438">
        <f t="shared" si="177"/>
        <v>2017</v>
      </c>
    </row>
    <row r="10439" spans="1:8" x14ac:dyDescent="0.3">
      <c r="A10439" s="203">
        <v>42923</v>
      </c>
      <c r="B10439" s="204" t="s">
        <v>717</v>
      </c>
      <c r="C10439" s="204" t="s">
        <v>718</v>
      </c>
      <c r="D10439" s="204" t="s">
        <v>96</v>
      </c>
      <c r="E10439" s="204" t="s">
        <v>712</v>
      </c>
      <c r="F10439" s="205">
        <v>1003</v>
      </c>
      <c r="G10439" s="205">
        <v>1452</v>
      </c>
      <c r="H10439">
        <f t="shared" si="177"/>
        <v>2017</v>
      </c>
    </row>
    <row r="10440" spans="1:8" x14ac:dyDescent="0.3">
      <c r="A10440" s="203">
        <v>42923</v>
      </c>
      <c r="B10440" s="204" t="s">
        <v>717</v>
      </c>
      <c r="C10440" s="204" t="s">
        <v>719</v>
      </c>
      <c r="D10440" s="204" t="s">
        <v>96</v>
      </c>
      <c r="E10440" s="204" t="s">
        <v>712</v>
      </c>
      <c r="F10440" s="205">
        <v>162</v>
      </c>
      <c r="G10440" s="205">
        <v>755</v>
      </c>
      <c r="H10440">
        <f t="shared" si="177"/>
        <v>2017</v>
      </c>
    </row>
    <row r="10441" spans="1:8" x14ac:dyDescent="0.3">
      <c r="A10441" s="203">
        <v>42923</v>
      </c>
      <c r="B10441" s="204" t="s">
        <v>134</v>
      </c>
      <c r="C10441" s="204" t="s">
        <v>134</v>
      </c>
      <c r="D10441" s="204" t="s">
        <v>711</v>
      </c>
      <c r="E10441" s="204" t="s">
        <v>721</v>
      </c>
      <c r="F10441" s="205">
        <v>5885</v>
      </c>
      <c r="G10441" s="205">
        <v>5943</v>
      </c>
      <c r="H10441">
        <f t="shared" si="177"/>
        <v>2017</v>
      </c>
    </row>
    <row r="10442" spans="1:8" x14ac:dyDescent="0.3">
      <c r="A10442" s="203">
        <v>42923</v>
      </c>
      <c r="B10442" s="204" t="s">
        <v>509</v>
      </c>
      <c r="C10442" s="204" t="s">
        <v>713</v>
      </c>
      <c r="D10442" s="204" t="s">
        <v>96</v>
      </c>
      <c r="E10442" s="204" t="s">
        <v>721</v>
      </c>
      <c r="F10442" s="205">
        <v>4329.6000000000004</v>
      </c>
      <c r="G10442" s="205">
        <v>2164.8000000000002</v>
      </c>
      <c r="H10442">
        <f t="shared" si="177"/>
        <v>2017</v>
      </c>
    </row>
    <row r="10443" spans="1:8" x14ac:dyDescent="0.3">
      <c r="A10443" s="203">
        <v>42923</v>
      </c>
      <c r="B10443" s="204" t="s">
        <v>509</v>
      </c>
      <c r="C10443" s="204" t="s">
        <v>714</v>
      </c>
      <c r="D10443" s="204" t="s">
        <v>96</v>
      </c>
      <c r="E10443" s="204" t="s">
        <v>721</v>
      </c>
      <c r="F10443" s="205">
        <v>299</v>
      </c>
      <c r="G10443" s="205">
        <v>344</v>
      </c>
      <c r="H10443">
        <f t="shared" si="177"/>
        <v>2017</v>
      </c>
    </row>
    <row r="10444" spans="1:8" x14ac:dyDescent="0.3">
      <c r="A10444" s="203">
        <v>42923</v>
      </c>
      <c r="B10444" s="204" t="s">
        <v>509</v>
      </c>
      <c r="C10444" s="204" t="s">
        <v>715</v>
      </c>
      <c r="D10444" s="204" t="s">
        <v>96</v>
      </c>
      <c r="E10444" s="204" t="s">
        <v>721</v>
      </c>
      <c r="F10444" s="205">
        <v>0</v>
      </c>
      <c r="G10444" s="205">
        <v>2866</v>
      </c>
      <c r="H10444">
        <f t="shared" si="177"/>
        <v>2017</v>
      </c>
    </row>
    <row r="10445" spans="1:8" x14ac:dyDescent="0.3">
      <c r="A10445" s="203">
        <v>42923</v>
      </c>
      <c r="B10445" s="204" t="s">
        <v>716</v>
      </c>
      <c r="C10445" s="204" t="s">
        <v>716</v>
      </c>
      <c r="D10445" s="204" t="s">
        <v>96</v>
      </c>
      <c r="E10445" s="204" t="s">
        <v>721</v>
      </c>
      <c r="F10445" s="205">
        <v>1319</v>
      </c>
      <c r="G10445" s="205">
        <v>1418</v>
      </c>
      <c r="H10445">
        <f t="shared" si="177"/>
        <v>2017</v>
      </c>
    </row>
    <row r="10446" spans="1:8" x14ac:dyDescent="0.3">
      <c r="A10446" s="203">
        <v>42923</v>
      </c>
      <c r="B10446" s="204" t="s">
        <v>717</v>
      </c>
      <c r="C10446" s="204" t="s">
        <v>718</v>
      </c>
      <c r="D10446" s="204" t="s">
        <v>96</v>
      </c>
      <c r="E10446" s="204" t="s">
        <v>721</v>
      </c>
      <c r="F10446" s="205">
        <v>814</v>
      </c>
      <c r="G10446" s="205">
        <v>828</v>
      </c>
      <c r="H10446">
        <f t="shared" si="177"/>
        <v>2017</v>
      </c>
    </row>
    <row r="10447" spans="1:8" x14ac:dyDescent="0.3">
      <c r="A10447" s="203">
        <v>42923</v>
      </c>
      <c r="B10447" s="204" t="s">
        <v>717</v>
      </c>
      <c r="C10447" s="204" t="s">
        <v>719</v>
      </c>
      <c r="D10447" s="204" t="s">
        <v>96</v>
      </c>
      <c r="E10447" s="204" t="s">
        <v>721</v>
      </c>
      <c r="F10447" s="205">
        <v>465</v>
      </c>
      <c r="G10447" s="205">
        <v>528</v>
      </c>
      <c r="H10447">
        <f t="shared" si="177"/>
        <v>2017</v>
      </c>
    </row>
    <row r="10448" spans="1:8" x14ac:dyDescent="0.3">
      <c r="A10448" s="203">
        <v>42923</v>
      </c>
      <c r="B10448" s="204" t="s">
        <v>720</v>
      </c>
      <c r="C10448" s="204" t="s">
        <v>720</v>
      </c>
      <c r="D10448" s="204" t="s">
        <v>96</v>
      </c>
      <c r="E10448" s="204" t="s">
        <v>712</v>
      </c>
      <c r="F10448" s="205">
        <v>230</v>
      </c>
      <c r="G10448" s="205">
        <v>794</v>
      </c>
      <c r="H10448">
        <f t="shared" si="177"/>
        <v>2017</v>
      </c>
    </row>
    <row r="10449" spans="1:8" x14ac:dyDescent="0.3">
      <c r="A10449" s="203">
        <v>42923</v>
      </c>
      <c r="B10449" s="204" t="s">
        <v>720</v>
      </c>
      <c r="C10449" s="204" t="s">
        <v>720</v>
      </c>
      <c r="D10449" s="204" t="s">
        <v>96</v>
      </c>
      <c r="E10449" s="204" t="s">
        <v>721</v>
      </c>
      <c r="F10449" s="205">
        <v>-40</v>
      </c>
      <c r="G10449" s="205">
        <v>473</v>
      </c>
      <c r="H10449">
        <f t="shared" si="177"/>
        <v>2017</v>
      </c>
    </row>
    <row r="10450" spans="1:8" x14ac:dyDescent="0.3">
      <c r="A10450" s="203">
        <v>42930</v>
      </c>
      <c r="B10450" s="204" t="s">
        <v>134</v>
      </c>
      <c r="C10450" s="204" t="s">
        <v>134</v>
      </c>
      <c r="D10450" s="204" t="s">
        <v>711</v>
      </c>
      <c r="E10450" s="204" t="s">
        <v>712</v>
      </c>
      <c r="F10450" s="205">
        <v>5160</v>
      </c>
      <c r="G10450" s="205">
        <v>8952</v>
      </c>
      <c r="H10450">
        <f t="shared" si="177"/>
        <v>2017</v>
      </c>
    </row>
    <row r="10451" spans="1:8" x14ac:dyDescent="0.3">
      <c r="A10451" s="203">
        <v>42930</v>
      </c>
      <c r="B10451" s="204" t="s">
        <v>509</v>
      </c>
      <c r="C10451" s="204" t="s">
        <v>713</v>
      </c>
      <c r="D10451" s="204" t="s">
        <v>96</v>
      </c>
      <c r="E10451" s="204" t="s">
        <v>712</v>
      </c>
      <c r="F10451" s="205">
        <v>2706.2000000000003</v>
      </c>
      <c r="G10451" s="205">
        <v>2485.1000000000004</v>
      </c>
      <c r="H10451">
        <f t="shared" si="177"/>
        <v>2017</v>
      </c>
    </row>
    <row r="10452" spans="1:8" x14ac:dyDescent="0.3">
      <c r="A10452" s="203">
        <v>42930</v>
      </c>
      <c r="B10452" s="204" t="s">
        <v>509</v>
      </c>
      <c r="C10452" s="204" t="s">
        <v>714</v>
      </c>
      <c r="D10452" s="204" t="s">
        <v>96</v>
      </c>
      <c r="E10452" s="204" t="s">
        <v>712</v>
      </c>
      <c r="F10452" s="205">
        <v>341</v>
      </c>
      <c r="G10452" s="205">
        <v>328</v>
      </c>
      <c r="H10452">
        <f t="shared" si="177"/>
        <v>2017</v>
      </c>
    </row>
    <row r="10453" spans="1:8" x14ac:dyDescent="0.3">
      <c r="A10453" s="203">
        <v>42930</v>
      </c>
      <c r="B10453" s="204" t="s">
        <v>509</v>
      </c>
      <c r="C10453" s="204" t="s">
        <v>715</v>
      </c>
      <c r="D10453" s="204" t="s">
        <v>96</v>
      </c>
      <c r="E10453" s="204" t="s">
        <v>712</v>
      </c>
      <c r="F10453" s="205">
        <v>0</v>
      </c>
      <c r="G10453" s="205">
        <v>2430</v>
      </c>
      <c r="H10453">
        <f t="shared" si="177"/>
        <v>2017</v>
      </c>
    </row>
    <row r="10454" spans="1:8" x14ac:dyDescent="0.3">
      <c r="A10454" s="203">
        <v>42930</v>
      </c>
      <c r="B10454" s="204" t="s">
        <v>716</v>
      </c>
      <c r="C10454" s="204" t="s">
        <v>716</v>
      </c>
      <c r="D10454" s="204" t="s">
        <v>96</v>
      </c>
      <c r="E10454" s="204" t="s">
        <v>712</v>
      </c>
      <c r="F10454" s="205">
        <v>849</v>
      </c>
      <c r="G10454" s="205">
        <v>1163</v>
      </c>
      <c r="H10454">
        <f t="shared" si="177"/>
        <v>2017</v>
      </c>
    </row>
    <row r="10455" spans="1:8" x14ac:dyDescent="0.3">
      <c r="A10455" s="203">
        <v>42930</v>
      </c>
      <c r="B10455" s="204" t="s">
        <v>717</v>
      </c>
      <c r="C10455" s="204" t="s">
        <v>718</v>
      </c>
      <c r="D10455" s="204" t="s">
        <v>96</v>
      </c>
      <c r="E10455" s="204" t="s">
        <v>712</v>
      </c>
      <c r="F10455" s="205">
        <v>918</v>
      </c>
      <c r="G10455" s="205">
        <v>1515</v>
      </c>
      <c r="H10455">
        <f t="shared" si="177"/>
        <v>2017</v>
      </c>
    </row>
    <row r="10456" spans="1:8" x14ac:dyDescent="0.3">
      <c r="A10456" s="203">
        <v>42930</v>
      </c>
      <c r="B10456" s="204" t="s">
        <v>717</v>
      </c>
      <c r="C10456" s="204" t="s">
        <v>719</v>
      </c>
      <c r="D10456" s="204" t="s">
        <v>96</v>
      </c>
      <c r="E10456" s="204" t="s">
        <v>712</v>
      </c>
      <c r="F10456" s="205">
        <v>310</v>
      </c>
      <c r="G10456" s="205">
        <v>848</v>
      </c>
      <c r="H10456">
        <f t="shared" si="177"/>
        <v>2017</v>
      </c>
    </row>
    <row r="10457" spans="1:8" x14ac:dyDescent="0.3">
      <c r="A10457" s="203">
        <v>42930</v>
      </c>
      <c r="B10457" s="204" t="s">
        <v>134</v>
      </c>
      <c r="C10457" s="204" t="s">
        <v>134</v>
      </c>
      <c r="D10457" s="204" t="s">
        <v>711</v>
      </c>
      <c r="E10457" s="204" t="s">
        <v>721</v>
      </c>
      <c r="F10457" s="205">
        <v>6040</v>
      </c>
      <c r="G10457" s="205">
        <v>7343</v>
      </c>
      <c r="H10457">
        <f t="shared" si="177"/>
        <v>2017</v>
      </c>
    </row>
    <row r="10458" spans="1:8" x14ac:dyDescent="0.3">
      <c r="A10458" s="203">
        <v>42930</v>
      </c>
      <c r="B10458" s="204" t="s">
        <v>509</v>
      </c>
      <c r="C10458" s="204" t="s">
        <v>713</v>
      </c>
      <c r="D10458" s="204" t="s">
        <v>96</v>
      </c>
      <c r="E10458" s="204" t="s">
        <v>721</v>
      </c>
      <c r="F10458" s="205">
        <v>4166.8</v>
      </c>
      <c r="G10458" s="205">
        <v>2490.4</v>
      </c>
      <c r="H10458">
        <f t="shared" si="177"/>
        <v>2017</v>
      </c>
    </row>
    <row r="10459" spans="1:8" x14ac:dyDescent="0.3">
      <c r="A10459" s="203">
        <v>42930</v>
      </c>
      <c r="B10459" s="204" t="s">
        <v>509</v>
      </c>
      <c r="C10459" s="204" t="s">
        <v>714</v>
      </c>
      <c r="D10459" s="204" t="s">
        <v>96</v>
      </c>
      <c r="E10459" s="204" t="s">
        <v>721</v>
      </c>
      <c r="F10459" s="205">
        <v>564</v>
      </c>
      <c r="G10459" s="205">
        <v>544</v>
      </c>
      <c r="H10459">
        <f t="shared" si="177"/>
        <v>2017</v>
      </c>
    </row>
    <row r="10460" spans="1:8" x14ac:dyDescent="0.3">
      <c r="A10460" s="203">
        <v>42930</v>
      </c>
      <c r="B10460" s="204" t="s">
        <v>509</v>
      </c>
      <c r="C10460" s="204" t="s">
        <v>715</v>
      </c>
      <c r="D10460" s="204" t="s">
        <v>96</v>
      </c>
      <c r="E10460" s="204" t="s">
        <v>721</v>
      </c>
      <c r="F10460" s="205">
        <v>0</v>
      </c>
      <c r="G10460" s="205">
        <v>2685</v>
      </c>
      <c r="H10460">
        <f t="shared" si="177"/>
        <v>2017</v>
      </c>
    </row>
    <row r="10461" spans="1:8" x14ac:dyDescent="0.3">
      <c r="A10461" s="203">
        <v>42930</v>
      </c>
      <c r="B10461" s="204" t="s">
        <v>716</v>
      </c>
      <c r="C10461" s="204" t="s">
        <v>716</v>
      </c>
      <c r="D10461" s="204" t="s">
        <v>96</v>
      </c>
      <c r="E10461" s="204" t="s">
        <v>721</v>
      </c>
      <c r="F10461" s="205">
        <v>1260</v>
      </c>
      <c r="G10461" s="205">
        <v>1485</v>
      </c>
      <c r="H10461">
        <f t="shared" si="177"/>
        <v>2017</v>
      </c>
    </row>
    <row r="10462" spans="1:8" x14ac:dyDescent="0.3">
      <c r="A10462" s="203">
        <v>42930</v>
      </c>
      <c r="B10462" s="204" t="s">
        <v>717</v>
      </c>
      <c r="C10462" s="204" t="s">
        <v>718</v>
      </c>
      <c r="D10462" s="204" t="s">
        <v>96</v>
      </c>
      <c r="E10462" s="204" t="s">
        <v>721</v>
      </c>
      <c r="F10462" s="205">
        <v>655</v>
      </c>
      <c r="G10462" s="205">
        <v>826</v>
      </c>
      <c r="H10462">
        <f t="shared" si="177"/>
        <v>2017</v>
      </c>
    </row>
    <row r="10463" spans="1:8" x14ac:dyDescent="0.3">
      <c r="A10463" s="203">
        <v>42930</v>
      </c>
      <c r="B10463" s="204" t="s">
        <v>717</v>
      </c>
      <c r="C10463" s="204" t="s">
        <v>719</v>
      </c>
      <c r="D10463" s="204" t="s">
        <v>96</v>
      </c>
      <c r="E10463" s="204" t="s">
        <v>721</v>
      </c>
      <c r="F10463" s="205">
        <v>414</v>
      </c>
      <c r="G10463" s="205">
        <v>605</v>
      </c>
      <c r="H10463">
        <f t="shared" si="177"/>
        <v>2017</v>
      </c>
    </row>
    <row r="10464" spans="1:8" x14ac:dyDescent="0.3">
      <c r="A10464" s="203">
        <v>42930</v>
      </c>
      <c r="B10464" s="204" t="s">
        <v>720</v>
      </c>
      <c r="C10464" s="204" t="s">
        <v>720</v>
      </c>
      <c r="D10464" s="204" t="s">
        <v>96</v>
      </c>
      <c r="E10464" s="204" t="s">
        <v>712</v>
      </c>
      <c r="F10464" s="205">
        <v>225</v>
      </c>
      <c r="G10464" s="205">
        <v>377</v>
      </c>
      <c r="H10464">
        <f t="shared" si="177"/>
        <v>2017</v>
      </c>
    </row>
    <row r="10465" spans="1:8" x14ac:dyDescent="0.3">
      <c r="A10465" s="203">
        <v>42930</v>
      </c>
      <c r="B10465" s="204" t="s">
        <v>720</v>
      </c>
      <c r="C10465" s="204" t="s">
        <v>720</v>
      </c>
      <c r="D10465" s="204" t="s">
        <v>96</v>
      </c>
      <c r="E10465" s="204" t="s">
        <v>721</v>
      </c>
      <c r="F10465" s="205">
        <v>144</v>
      </c>
      <c r="G10465" s="205">
        <v>577</v>
      </c>
      <c r="H10465">
        <f t="shared" si="177"/>
        <v>2017</v>
      </c>
    </row>
    <row r="10466" spans="1:8" x14ac:dyDescent="0.3">
      <c r="A10466" s="203">
        <v>42937</v>
      </c>
      <c r="B10466" s="204" t="s">
        <v>134</v>
      </c>
      <c r="C10466" s="204" t="s">
        <v>134</v>
      </c>
      <c r="D10466" s="204" t="s">
        <v>711</v>
      </c>
      <c r="E10466" s="204" t="s">
        <v>712</v>
      </c>
      <c r="F10466" s="205">
        <v>5447</v>
      </c>
      <c r="G10466" s="205">
        <v>8158</v>
      </c>
      <c r="H10466">
        <f t="shared" si="177"/>
        <v>2017</v>
      </c>
    </row>
    <row r="10467" spans="1:8" x14ac:dyDescent="0.3">
      <c r="A10467" s="203">
        <v>42937</v>
      </c>
      <c r="B10467" s="204" t="s">
        <v>509</v>
      </c>
      <c r="C10467" s="204" t="s">
        <v>713</v>
      </c>
      <c r="D10467" s="204" t="s">
        <v>96</v>
      </c>
      <c r="E10467" s="204" t="s">
        <v>712</v>
      </c>
      <c r="F10467" s="205">
        <v>2486.9</v>
      </c>
      <c r="G10467" s="205">
        <v>2175.2000000000003</v>
      </c>
      <c r="H10467">
        <f t="shared" si="177"/>
        <v>2017</v>
      </c>
    </row>
    <row r="10468" spans="1:8" x14ac:dyDescent="0.3">
      <c r="A10468" s="203">
        <v>42937</v>
      </c>
      <c r="B10468" s="204" t="s">
        <v>509</v>
      </c>
      <c r="C10468" s="204" t="s">
        <v>714</v>
      </c>
      <c r="D10468" s="204" t="s">
        <v>96</v>
      </c>
      <c r="E10468" s="204" t="s">
        <v>712</v>
      </c>
      <c r="F10468" s="205">
        <v>488</v>
      </c>
      <c r="G10468" s="205">
        <v>637</v>
      </c>
      <c r="H10468">
        <f t="shared" si="177"/>
        <v>2017</v>
      </c>
    </row>
    <row r="10469" spans="1:8" x14ac:dyDescent="0.3">
      <c r="A10469" s="203">
        <v>42937</v>
      </c>
      <c r="B10469" s="204" t="s">
        <v>509</v>
      </c>
      <c r="C10469" s="204" t="s">
        <v>715</v>
      </c>
      <c r="D10469" s="204" t="s">
        <v>96</v>
      </c>
      <c r="E10469" s="204" t="s">
        <v>712</v>
      </c>
      <c r="F10469" s="205">
        <v>0</v>
      </c>
      <c r="G10469" s="205">
        <v>2699</v>
      </c>
      <c r="H10469">
        <f t="shared" si="177"/>
        <v>2017</v>
      </c>
    </row>
    <row r="10470" spans="1:8" x14ac:dyDescent="0.3">
      <c r="A10470" s="203">
        <v>42937</v>
      </c>
      <c r="B10470" s="204" t="s">
        <v>716</v>
      </c>
      <c r="C10470" s="204" t="s">
        <v>716</v>
      </c>
      <c r="D10470" s="204" t="s">
        <v>96</v>
      </c>
      <c r="E10470" s="204" t="s">
        <v>712</v>
      </c>
      <c r="F10470" s="205">
        <v>904</v>
      </c>
      <c r="G10470" s="205">
        <v>1737</v>
      </c>
      <c r="H10470">
        <f t="shared" si="177"/>
        <v>2017</v>
      </c>
    </row>
    <row r="10471" spans="1:8" x14ac:dyDescent="0.3">
      <c r="A10471" s="203">
        <v>42937</v>
      </c>
      <c r="B10471" s="204" t="s">
        <v>717</v>
      </c>
      <c r="C10471" s="204" t="s">
        <v>718</v>
      </c>
      <c r="D10471" s="204" t="s">
        <v>96</v>
      </c>
      <c r="E10471" s="204" t="s">
        <v>712</v>
      </c>
      <c r="F10471" s="205">
        <v>977</v>
      </c>
      <c r="G10471" s="205">
        <v>1395</v>
      </c>
      <c r="H10471">
        <f t="shared" si="177"/>
        <v>2017</v>
      </c>
    </row>
    <row r="10472" spans="1:8" x14ac:dyDescent="0.3">
      <c r="A10472" s="203">
        <v>42937</v>
      </c>
      <c r="B10472" s="204" t="s">
        <v>717</v>
      </c>
      <c r="C10472" s="204" t="s">
        <v>719</v>
      </c>
      <c r="D10472" s="204" t="s">
        <v>96</v>
      </c>
      <c r="E10472" s="204" t="s">
        <v>712</v>
      </c>
      <c r="F10472" s="205">
        <v>50</v>
      </c>
      <c r="G10472" s="205">
        <v>781</v>
      </c>
      <c r="H10472">
        <f t="shared" si="177"/>
        <v>2017</v>
      </c>
    </row>
    <row r="10473" spans="1:8" x14ac:dyDescent="0.3">
      <c r="A10473" s="203">
        <v>42937</v>
      </c>
      <c r="B10473" s="204" t="s">
        <v>134</v>
      </c>
      <c r="C10473" s="204" t="s">
        <v>134</v>
      </c>
      <c r="D10473" s="204" t="s">
        <v>711</v>
      </c>
      <c r="E10473" s="204" t="s">
        <v>721</v>
      </c>
      <c r="F10473" s="205">
        <v>6704</v>
      </c>
      <c r="G10473" s="205">
        <v>7818</v>
      </c>
      <c r="H10473">
        <f t="shared" si="177"/>
        <v>2017</v>
      </c>
    </row>
    <row r="10474" spans="1:8" x14ac:dyDescent="0.3">
      <c r="A10474" s="203">
        <v>42937</v>
      </c>
      <c r="B10474" s="204" t="s">
        <v>509</v>
      </c>
      <c r="C10474" s="204" t="s">
        <v>713</v>
      </c>
      <c r="D10474" s="204" t="s">
        <v>96</v>
      </c>
      <c r="E10474" s="204" t="s">
        <v>721</v>
      </c>
      <c r="F10474" s="205">
        <v>3973.2000000000003</v>
      </c>
      <c r="G10474" s="205">
        <v>2614.7000000000003</v>
      </c>
      <c r="H10474">
        <f t="shared" si="177"/>
        <v>2017</v>
      </c>
    </row>
    <row r="10475" spans="1:8" x14ac:dyDescent="0.3">
      <c r="A10475" s="203">
        <v>42937</v>
      </c>
      <c r="B10475" s="204" t="s">
        <v>509</v>
      </c>
      <c r="C10475" s="204" t="s">
        <v>714</v>
      </c>
      <c r="D10475" s="204" t="s">
        <v>96</v>
      </c>
      <c r="E10475" s="204" t="s">
        <v>721</v>
      </c>
      <c r="F10475" s="205">
        <v>470</v>
      </c>
      <c r="G10475" s="205">
        <v>579</v>
      </c>
      <c r="H10475">
        <f t="shared" si="177"/>
        <v>2017</v>
      </c>
    </row>
    <row r="10476" spans="1:8" x14ac:dyDescent="0.3">
      <c r="A10476" s="203">
        <v>42937</v>
      </c>
      <c r="B10476" s="204" t="s">
        <v>509</v>
      </c>
      <c r="C10476" s="204" t="s">
        <v>715</v>
      </c>
      <c r="D10476" s="204" t="s">
        <v>96</v>
      </c>
      <c r="E10476" s="204" t="s">
        <v>721</v>
      </c>
      <c r="F10476" s="205">
        <v>0</v>
      </c>
      <c r="G10476" s="205">
        <v>2649</v>
      </c>
      <c r="H10476">
        <f t="shared" si="177"/>
        <v>2017</v>
      </c>
    </row>
    <row r="10477" spans="1:8" x14ac:dyDescent="0.3">
      <c r="A10477" s="203">
        <v>42937</v>
      </c>
      <c r="B10477" s="204" t="s">
        <v>716</v>
      </c>
      <c r="C10477" s="204" t="s">
        <v>716</v>
      </c>
      <c r="D10477" s="204" t="s">
        <v>96</v>
      </c>
      <c r="E10477" s="204" t="s">
        <v>721</v>
      </c>
      <c r="F10477" s="205">
        <v>1112</v>
      </c>
      <c r="G10477" s="205">
        <v>1274</v>
      </c>
      <c r="H10477">
        <f t="shared" si="177"/>
        <v>2017</v>
      </c>
    </row>
    <row r="10478" spans="1:8" x14ac:dyDescent="0.3">
      <c r="A10478" s="203">
        <v>42937</v>
      </c>
      <c r="B10478" s="204" t="s">
        <v>717</v>
      </c>
      <c r="C10478" s="204" t="s">
        <v>718</v>
      </c>
      <c r="D10478" s="204" t="s">
        <v>96</v>
      </c>
      <c r="E10478" s="204" t="s">
        <v>721</v>
      </c>
      <c r="F10478" s="205">
        <v>889</v>
      </c>
      <c r="G10478" s="205">
        <v>862</v>
      </c>
      <c r="H10478">
        <f t="shared" si="177"/>
        <v>2017</v>
      </c>
    </row>
    <row r="10479" spans="1:8" x14ac:dyDescent="0.3">
      <c r="A10479" s="203">
        <v>42937</v>
      </c>
      <c r="B10479" s="204" t="s">
        <v>717</v>
      </c>
      <c r="C10479" s="204" t="s">
        <v>719</v>
      </c>
      <c r="D10479" s="204" t="s">
        <v>96</v>
      </c>
      <c r="E10479" s="204" t="s">
        <v>721</v>
      </c>
      <c r="F10479" s="205">
        <v>407</v>
      </c>
      <c r="G10479" s="205">
        <v>629</v>
      </c>
      <c r="H10479">
        <f t="shared" si="177"/>
        <v>2017</v>
      </c>
    </row>
    <row r="10480" spans="1:8" x14ac:dyDescent="0.3">
      <c r="A10480" s="203">
        <v>42937</v>
      </c>
      <c r="B10480" s="204" t="s">
        <v>720</v>
      </c>
      <c r="C10480" s="204" t="s">
        <v>720</v>
      </c>
      <c r="D10480" s="204" t="s">
        <v>96</v>
      </c>
      <c r="E10480" s="204" t="s">
        <v>712</v>
      </c>
      <c r="F10480" s="205">
        <v>226</v>
      </c>
      <c r="G10480" s="205">
        <v>498</v>
      </c>
      <c r="H10480">
        <f t="shared" si="177"/>
        <v>2017</v>
      </c>
    </row>
    <row r="10481" spans="1:8" x14ac:dyDescent="0.3">
      <c r="A10481" s="203">
        <v>42937</v>
      </c>
      <c r="B10481" s="204" t="s">
        <v>720</v>
      </c>
      <c r="C10481" s="204" t="s">
        <v>720</v>
      </c>
      <c r="D10481" s="204" t="s">
        <v>96</v>
      </c>
      <c r="E10481" s="204" t="s">
        <v>721</v>
      </c>
      <c r="F10481" s="205">
        <v>-24</v>
      </c>
      <c r="G10481" s="205">
        <v>458</v>
      </c>
      <c r="H10481">
        <f t="shared" si="177"/>
        <v>2017</v>
      </c>
    </row>
    <row r="10482" spans="1:8" x14ac:dyDescent="0.3">
      <c r="A10482" s="203">
        <v>42944</v>
      </c>
      <c r="B10482" s="204" t="s">
        <v>134</v>
      </c>
      <c r="C10482" s="204" t="s">
        <v>134</v>
      </c>
      <c r="D10482" s="204" t="s">
        <v>711</v>
      </c>
      <c r="E10482" s="204" t="s">
        <v>712</v>
      </c>
      <c r="F10482" s="205">
        <v>5613</v>
      </c>
      <c r="G10482" s="205">
        <v>8104</v>
      </c>
      <c r="H10482">
        <f t="shared" si="177"/>
        <v>2017</v>
      </c>
    </row>
    <row r="10483" spans="1:8" x14ac:dyDescent="0.3">
      <c r="A10483" s="203">
        <v>42944</v>
      </c>
      <c r="B10483" s="204" t="s">
        <v>509</v>
      </c>
      <c r="C10483" s="204" t="s">
        <v>713</v>
      </c>
      <c r="D10483" s="204" t="s">
        <v>96</v>
      </c>
      <c r="E10483" s="204" t="s">
        <v>712</v>
      </c>
      <c r="F10483" s="205">
        <v>2555.8000000000002</v>
      </c>
      <c r="G10483" s="205">
        <v>2195.7000000000003</v>
      </c>
      <c r="H10483">
        <f t="shared" si="177"/>
        <v>2017</v>
      </c>
    </row>
    <row r="10484" spans="1:8" x14ac:dyDescent="0.3">
      <c r="A10484" s="203">
        <v>42944</v>
      </c>
      <c r="B10484" s="204" t="s">
        <v>509</v>
      </c>
      <c r="C10484" s="204" t="s">
        <v>714</v>
      </c>
      <c r="D10484" s="204" t="s">
        <v>96</v>
      </c>
      <c r="E10484" s="204" t="s">
        <v>712</v>
      </c>
      <c r="F10484" s="205">
        <v>350</v>
      </c>
      <c r="G10484" s="205">
        <v>408</v>
      </c>
      <c r="H10484">
        <f t="shared" si="177"/>
        <v>2017</v>
      </c>
    </row>
    <row r="10485" spans="1:8" x14ac:dyDescent="0.3">
      <c r="A10485" s="203">
        <v>42944</v>
      </c>
      <c r="B10485" s="204" t="s">
        <v>509</v>
      </c>
      <c r="C10485" s="204" t="s">
        <v>715</v>
      </c>
      <c r="D10485" s="204" t="s">
        <v>96</v>
      </c>
      <c r="E10485" s="204" t="s">
        <v>712</v>
      </c>
      <c r="F10485" s="205">
        <v>0</v>
      </c>
      <c r="G10485" s="205">
        <v>2837</v>
      </c>
      <c r="H10485">
        <f t="shared" si="177"/>
        <v>2017</v>
      </c>
    </row>
    <row r="10486" spans="1:8" x14ac:dyDescent="0.3">
      <c r="A10486" s="203">
        <v>42944</v>
      </c>
      <c r="B10486" s="204" t="s">
        <v>716</v>
      </c>
      <c r="C10486" s="204" t="s">
        <v>716</v>
      </c>
      <c r="D10486" s="204" t="s">
        <v>96</v>
      </c>
      <c r="E10486" s="204" t="s">
        <v>712</v>
      </c>
      <c r="F10486" s="205">
        <v>879</v>
      </c>
      <c r="G10486" s="205">
        <v>1596</v>
      </c>
      <c r="H10486">
        <f t="shared" si="177"/>
        <v>2017</v>
      </c>
    </row>
    <row r="10487" spans="1:8" x14ac:dyDescent="0.3">
      <c r="A10487" s="203">
        <v>42944</v>
      </c>
      <c r="B10487" s="204" t="s">
        <v>717</v>
      </c>
      <c r="C10487" s="204" t="s">
        <v>718</v>
      </c>
      <c r="D10487" s="204" t="s">
        <v>96</v>
      </c>
      <c r="E10487" s="204" t="s">
        <v>712</v>
      </c>
      <c r="F10487" s="205">
        <v>1204</v>
      </c>
      <c r="G10487" s="205">
        <v>1651</v>
      </c>
      <c r="H10487">
        <f t="shared" si="177"/>
        <v>2017</v>
      </c>
    </row>
    <row r="10488" spans="1:8" x14ac:dyDescent="0.3">
      <c r="A10488" s="203">
        <v>42944</v>
      </c>
      <c r="B10488" s="204" t="s">
        <v>717</v>
      </c>
      <c r="C10488" s="204" t="s">
        <v>719</v>
      </c>
      <c r="D10488" s="204" t="s">
        <v>96</v>
      </c>
      <c r="E10488" s="204" t="s">
        <v>712</v>
      </c>
      <c r="F10488" s="205">
        <v>353</v>
      </c>
      <c r="G10488" s="205">
        <v>755</v>
      </c>
      <c r="H10488">
        <f t="shared" si="177"/>
        <v>2017</v>
      </c>
    </row>
    <row r="10489" spans="1:8" x14ac:dyDescent="0.3">
      <c r="A10489" s="203">
        <v>42944</v>
      </c>
      <c r="B10489" s="204" t="s">
        <v>134</v>
      </c>
      <c r="C10489" s="204" t="s">
        <v>134</v>
      </c>
      <c r="D10489" s="204" t="s">
        <v>711</v>
      </c>
      <c r="E10489" s="204" t="s">
        <v>721</v>
      </c>
      <c r="F10489" s="205">
        <v>6808</v>
      </c>
      <c r="G10489" s="205">
        <v>6503</v>
      </c>
      <c r="H10489">
        <f t="shared" si="177"/>
        <v>2017</v>
      </c>
    </row>
    <row r="10490" spans="1:8" x14ac:dyDescent="0.3">
      <c r="A10490" s="203">
        <v>42944</v>
      </c>
      <c r="B10490" s="204" t="s">
        <v>509</v>
      </c>
      <c r="C10490" s="204" t="s">
        <v>713</v>
      </c>
      <c r="D10490" s="204" t="s">
        <v>96</v>
      </c>
      <c r="E10490" s="204" t="s">
        <v>721</v>
      </c>
      <c r="F10490" s="205">
        <v>4332.9000000000005</v>
      </c>
      <c r="G10490" s="205">
        <v>2718.1000000000004</v>
      </c>
      <c r="H10490">
        <f t="shared" si="177"/>
        <v>2017</v>
      </c>
    </row>
    <row r="10491" spans="1:8" x14ac:dyDescent="0.3">
      <c r="A10491" s="203">
        <v>42944</v>
      </c>
      <c r="B10491" s="204" t="s">
        <v>509</v>
      </c>
      <c r="C10491" s="204" t="s">
        <v>714</v>
      </c>
      <c r="D10491" s="204" t="s">
        <v>96</v>
      </c>
      <c r="E10491" s="204" t="s">
        <v>721</v>
      </c>
      <c r="F10491" s="205">
        <v>319</v>
      </c>
      <c r="G10491" s="205">
        <v>543</v>
      </c>
      <c r="H10491">
        <f t="shared" si="177"/>
        <v>2017</v>
      </c>
    </row>
    <row r="10492" spans="1:8" x14ac:dyDescent="0.3">
      <c r="A10492" s="203">
        <v>42944</v>
      </c>
      <c r="B10492" s="204" t="s">
        <v>509</v>
      </c>
      <c r="C10492" s="204" t="s">
        <v>715</v>
      </c>
      <c r="D10492" s="204" t="s">
        <v>96</v>
      </c>
      <c r="E10492" s="204" t="s">
        <v>721</v>
      </c>
      <c r="F10492" s="205">
        <v>0</v>
      </c>
      <c r="G10492" s="205">
        <v>2565</v>
      </c>
      <c r="H10492">
        <f t="shared" si="177"/>
        <v>2017</v>
      </c>
    </row>
    <row r="10493" spans="1:8" x14ac:dyDescent="0.3">
      <c r="A10493" s="203">
        <v>42944</v>
      </c>
      <c r="B10493" s="204" t="s">
        <v>716</v>
      </c>
      <c r="C10493" s="204" t="s">
        <v>716</v>
      </c>
      <c r="D10493" s="204" t="s">
        <v>96</v>
      </c>
      <c r="E10493" s="204" t="s">
        <v>721</v>
      </c>
      <c r="F10493" s="205">
        <v>1233</v>
      </c>
      <c r="G10493" s="205">
        <v>1320</v>
      </c>
      <c r="H10493">
        <f t="shared" si="177"/>
        <v>2017</v>
      </c>
    </row>
    <row r="10494" spans="1:8" x14ac:dyDescent="0.3">
      <c r="A10494" s="203">
        <v>42944</v>
      </c>
      <c r="B10494" s="204" t="s">
        <v>717</v>
      </c>
      <c r="C10494" s="204" t="s">
        <v>718</v>
      </c>
      <c r="D10494" s="204" t="s">
        <v>96</v>
      </c>
      <c r="E10494" s="204" t="s">
        <v>721</v>
      </c>
      <c r="F10494" s="205">
        <v>827</v>
      </c>
      <c r="G10494" s="205">
        <v>791</v>
      </c>
      <c r="H10494">
        <f t="shared" si="177"/>
        <v>2017</v>
      </c>
    </row>
    <row r="10495" spans="1:8" x14ac:dyDescent="0.3">
      <c r="A10495" s="203">
        <v>42944</v>
      </c>
      <c r="B10495" s="204" t="s">
        <v>717</v>
      </c>
      <c r="C10495" s="204" t="s">
        <v>719</v>
      </c>
      <c r="D10495" s="204" t="s">
        <v>96</v>
      </c>
      <c r="E10495" s="204" t="s">
        <v>721</v>
      </c>
      <c r="F10495" s="205">
        <v>385</v>
      </c>
      <c r="G10495" s="205">
        <v>781</v>
      </c>
      <c r="H10495">
        <f t="shared" si="177"/>
        <v>2017</v>
      </c>
    </row>
    <row r="10496" spans="1:8" x14ac:dyDescent="0.3">
      <c r="A10496" s="203">
        <v>42944</v>
      </c>
      <c r="B10496" s="204" t="s">
        <v>720</v>
      </c>
      <c r="C10496" s="204" t="s">
        <v>720</v>
      </c>
      <c r="D10496" s="204" t="s">
        <v>96</v>
      </c>
      <c r="E10496" s="204" t="s">
        <v>712</v>
      </c>
      <c r="F10496" s="205">
        <v>240</v>
      </c>
      <c r="G10496" s="205">
        <v>663</v>
      </c>
      <c r="H10496">
        <f t="shared" si="177"/>
        <v>2017</v>
      </c>
    </row>
    <row r="10497" spans="1:8" x14ac:dyDescent="0.3">
      <c r="A10497" s="203">
        <v>42944</v>
      </c>
      <c r="B10497" s="204" t="s">
        <v>720</v>
      </c>
      <c r="C10497" s="204" t="s">
        <v>720</v>
      </c>
      <c r="D10497" s="204" t="s">
        <v>96</v>
      </c>
      <c r="E10497" s="204" t="s">
        <v>721</v>
      </c>
      <c r="F10497" s="205">
        <v>-117</v>
      </c>
      <c r="G10497" s="205">
        <v>361</v>
      </c>
      <c r="H10497">
        <f t="shared" si="177"/>
        <v>2017</v>
      </c>
    </row>
    <row r="10498" spans="1:8" x14ac:dyDescent="0.3">
      <c r="A10498" s="203">
        <v>42951</v>
      </c>
      <c r="B10498" s="204" t="s">
        <v>134</v>
      </c>
      <c r="C10498" s="204" t="s">
        <v>134</v>
      </c>
      <c r="D10498" s="204" t="s">
        <v>711</v>
      </c>
      <c r="E10498" s="204" t="s">
        <v>712</v>
      </c>
      <c r="F10498" s="205">
        <v>5714</v>
      </c>
      <c r="G10498" s="205">
        <v>7619</v>
      </c>
      <c r="H10498">
        <f t="shared" si="177"/>
        <v>2017</v>
      </c>
    </row>
    <row r="10499" spans="1:8" x14ac:dyDescent="0.3">
      <c r="A10499" s="203">
        <v>42951</v>
      </c>
      <c r="B10499" s="204" t="s">
        <v>509</v>
      </c>
      <c r="C10499" s="204" t="s">
        <v>713</v>
      </c>
      <c r="D10499" s="204" t="s">
        <v>96</v>
      </c>
      <c r="E10499" s="204" t="s">
        <v>712</v>
      </c>
      <c r="F10499" s="205">
        <v>3069.8</v>
      </c>
      <c r="G10499" s="205">
        <v>2526</v>
      </c>
      <c r="H10499">
        <f t="shared" ref="H10499:H10562" si="178">YEAR(A10499)</f>
        <v>2017</v>
      </c>
    </row>
    <row r="10500" spans="1:8" x14ac:dyDescent="0.3">
      <c r="A10500" s="203">
        <v>42951</v>
      </c>
      <c r="B10500" s="204" t="s">
        <v>509</v>
      </c>
      <c r="C10500" s="204" t="s">
        <v>714</v>
      </c>
      <c r="D10500" s="204" t="s">
        <v>96</v>
      </c>
      <c r="E10500" s="204" t="s">
        <v>712</v>
      </c>
      <c r="F10500" s="205">
        <v>417</v>
      </c>
      <c r="G10500" s="205">
        <v>649</v>
      </c>
      <c r="H10500">
        <f t="shared" si="178"/>
        <v>2017</v>
      </c>
    </row>
    <row r="10501" spans="1:8" x14ac:dyDescent="0.3">
      <c r="A10501" s="203">
        <v>42951</v>
      </c>
      <c r="B10501" s="204" t="s">
        <v>509</v>
      </c>
      <c r="C10501" s="204" t="s">
        <v>715</v>
      </c>
      <c r="D10501" s="204" t="s">
        <v>96</v>
      </c>
      <c r="E10501" s="204" t="s">
        <v>712</v>
      </c>
      <c r="F10501" s="205">
        <v>0</v>
      </c>
      <c r="G10501" s="205">
        <v>2464</v>
      </c>
      <c r="H10501">
        <f t="shared" si="178"/>
        <v>2017</v>
      </c>
    </row>
    <row r="10502" spans="1:8" x14ac:dyDescent="0.3">
      <c r="A10502" s="203">
        <v>42951</v>
      </c>
      <c r="B10502" s="204" t="s">
        <v>716</v>
      </c>
      <c r="C10502" s="204" t="s">
        <v>716</v>
      </c>
      <c r="D10502" s="204" t="s">
        <v>96</v>
      </c>
      <c r="E10502" s="204" t="s">
        <v>712</v>
      </c>
      <c r="F10502" s="205">
        <v>962</v>
      </c>
      <c r="G10502" s="205">
        <v>1711</v>
      </c>
      <c r="H10502">
        <f t="shared" si="178"/>
        <v>2017</v>
      </c>
    </row>
    <row r="10503" spans="1:8" x14ac:dyDescent="0.3">
      <c r="A10503" s="203">
        <v>42951</v>
      </c>
      <c r="B10503" s="204" t="s">
        <v>717</v>
      </c>
      <c r="C10503" s="204" t="s">
        <v>718</v>
      </c>
      <c r="D10503" s="204" t="s">
        <v>96</v>
      </c>
      <c r="E10503" s="204" t="s">
        <v>712</v>
      </c>
      <c r="F10503" s="205">
        <v>750</v>
      </c>
      <c r="G10503" s="205">
        <v>1102</v>
      </c>
      <c r="H10503">
        <f t="shared" si="178"/>
        <v>2017</v>
      </c>
    </row>
    <row r="10504" spans="1:8" x14ac:dyDescent="0.3">
      <c r="A10504" s="203">
        <v>42951</v>
      </c>
      <c r="B10504" s="204" t="s">
        <v>717</v>
      </c>
      <c r="C10504" s="204" t="s">
        <v>719</v>
      </c>
      <c r="D10504" s="204" t="s">
        <v>96</v>
      </c>
      <c r="E10504" s="204" t="s">
        <v>712</v>
      </c>
      <c r="F10504" s="205">
        <v>516</v>
      </c>
      <c r="G10504" s="205">
        <v>807</v>
      </c>
      <c r="H10504">
        <f t="shared" si="178"/>
        <v>2017</v>
      </c>
    </row>
    <row r="10505" spans="1:8" x14ac:dyDescent="0.3">
      <c r="A10505" s="203">
        <v>42951</v>
      </c>
      <c r="B10505" s="204" t="s">
        <v>134</v>
      </c>
      <c r="C10505" s="204" t="s">
        <v>134</v>
      </c>
      <c r="D10505" s="204" t="s">
        <v>711</v>
      </c>
      <c r="E10505" s="204" t="s">
        <v>721</v>
      </c>
      <c r="F10505" s="205">
        <v>6518</v>
      </c>
      <c r="G10505" s="205">
        <v>6538</v>
      </c>
      <c r="H10505">
        <f t="shared" si="178"/>
        <v>2017</v>
      </c>
    </row>
    <row r="10506" spans="1:8" x14ac:dyDescent="0.3">
      <c r="A10506" s="203">
        <v>42951</v>
      </c>
      <c r="B10506" s="204" t="s">
        <v>509</v>
      </c>
      <c r="C10506" s="204" t="s">
        <v>713</v>
      </c>
      <c r="D10506" s="204" t="s">
        <v>96</v>
      </c>
      <c r="E10506" s="204" t="s">
        <v>721</v>
      </c>
      <c r="F10506" s="205">
        <v>4390.1000000000004</v>
      </c>
      <c r="G10506" s="205">
        <v>2753.3</v>
      </c>
      <c r="H10506">
        <f t="shared" si="178"/>
        <v>2017</v>
      </c>
    </row>
    <row r="10507" spans="1:8" x14ac:dyDescent="0.3">
      <c r="A10507" s="203">
        <v>42951</v>
      </c>
      <c r="B10507" s="204" t="s">
        <v>509</v>
      </c>
      <c r="C10507" s="204" t="s">
        <v>714</v>
      </c>
      <c r="D10507" s="204" t="s">
        <v>96</v>
      </c>
      <c r="E10507" s="204" t="s">
        <v>721</v>
      </c>
      <c r="F10507" s="205">
        <v>445</v>
      </c>
      <c r="G10507" s="205">
        <v>668</v>
      </c>
      <c r="H10507">
        <f t="shared" si="178"/>
        <v>2017</v>
      </c>
    </row>
    <row r="10508" spans="1:8" x14ac:dyDescent="0.3">
      <c r="A10508" s="203">
        <v>42951</v>
      </c>
      <c r="B10508" s="204" t="s">
        <v>509</v>
      </c>
      <c r="C10508" s="204" t="s">
        <v>715</v>
      </c>
      <c r="D10508" s="204" t="s">
        <v>96</v>
      </c>
      <c r="E10508" s="204" t="s">
        <v>721</v>
      </c>
      <c r="F10508" s="205">
        <v>0</v>
      </c>
      <c r="G10508" s="205">
        <v>2535</v>
      </c>
      <c r="H10508">
        <f t="shared" si="178"/>
        <v>2017</v>
      </c>
    </row>
    <row r="10509" spans="1:8" x14ac:dyDescent="0.3">
      <c r="A10509" s="203">
        <v>42951</v>
      </c>
      <c r="B10509" s="204" t="s">
        <v>716</v>
      </c>
      <c r="C10509" s="204" t="s">
        <v>716</v>
      </c>
      <c r="D10509" s="204" t="s">
        <v>96</v>
      </c>
      <c r="E10509" s="204" t="s">
        <v>721</v>
      </c>
      <c r="F10509" s="205">
        <v>1446</v>
      </c>
      <c r="G10509" s="205">
        <v>1364</v>
      </c>
      <c r="H10509">
        <f t="shared" si="178"/>
        <v>2017</v>
      </c>
    </row>
    <row r="10510" spans="1:8" x14ac:dyDescent="0.3">
      <c r="A10510" s="203">
        <v>42951</v>
      </c>
      <c r="B10510" s="204" t="s">
        <v>717</v>
      </c>
      <c r="C10510" s="204" t="s">
        <v>718</v>
      </c>
      <c r="D10510" s="204" t="s">
        <v>96</v>
      </c>
      <c r="E10510" s="204" t="s">
        <v>721</v>
      </c>
      <c r="F10510" s="205">
        <v>919</v>
      </c>
      <c r="G10510" s="205">
        <v>661</v>
      </c>
      <c r="H10510">
        <f t="shared" si="178"/>
        <v>2017</v>
      </c>
    </row>
    <row r="10511" spans="1:8" x14ac:dyDescent="0.3">
      <c r="A10511" s="203">
        <v>42951</v>
      </c>
      <c r="B10511" s="204" t="s">
        <v>717</v>
      </c>
      <c r="C10511" s="204" t="s">
        <v>719</v>
      </c>
      <c r="D10511" s="204" t="s">
        <v>96</v>
      </c>
      <c r="E10511" s="204" t="s">
        <v>721</v>
      </c>
      <c r="F10511" s="205">
        <v>520</v>
      </c>
      <c r="G10511" s="205">
        <v>860</v>
      </c>
      <c r="H10511">
        <f t="shared" si="178"/>
        <v>2017</v>
      </c>
    </row>
    <row r="10512" spans="1:8" x14ac:dyDescent="0.3">
      <c r="A10512" s="203">
        <v>42951</v>
      </c>
      <c r="B10512" s="204" t="s">
        <v>720</v>
      </c>
      <c r="C10512" s="204" t="s">
        <v>720</v>
      </c>
      <c r="D10512" s="204" t="s">
        <v>96</v>
      </c>
      <c r="E10512" s="204" t="s">
        <v>712</v>
      </c>
      <c r="F10512" s="205">
        <v>265</v>
      </c>
      <c r="G10512" s="205">
        <v>930</v>
      </c>
      <c r="H10512">
        <f t="shared" si="178"/>
        <v>2017</v>
      </c>
    </row>
    <row r="10513" spans="1:8" x14ac:dyDescent="0.3">
      <c r="A10513" s="203">
        <v>42951</v>
      </c>
      <c r="B10513" s="204" t="s">
        <v>720</v>
      </c>
      <c r="C10513" s="204" t="s">
        <v>720</v>
      </c>
      <c r="D10513" s="204" t="s">
        <v>96</v>
      </c>
      <c r="E10513" s="204" t="s">
        <v>721</v>
      </c>
      <c r="F10513" s="205">
        <v>-89</v>
      </c>
      <c r="G10513" s="205">
        <v>359</v>
      </c>
      <c r="H10513">
        <f t="shared" si="178"/>
        <v>2017</v>
      </c>
    </row>
    <row r="10514" spans="1:8" x14ac:dyDescent="0.3">
      <c r="A10514" s="203">
        <v>42958</v>
      </c>
      <c r="B10514" s="204" t="s">
        <v>134</v>
      </c>
      <c r="C10514" s="204" t="s">
        <v>134</v>
      </c>
      <c r="D10514" s="204" t="s">
        <v>711</v>
      </c>
      <c r="E10514" s="204" t="s">
        <v>712</v>
      </c>
      <c r="F10514" s="205">
        <v>5667</v>
      </c>
      <c r="G10514" s="205">
        <v>7450</v>
      </c>
      <c r="H10514">
        <f t="shared" si="178"/>
        <v>2017</v>
      </c>
    </row>
    <row r="10515" spans="1:8" x14ac:dyDescent="0.3">
      <c r="A10515" s="203">
        <v>42958</v>
      </c>
      <c r="B10515" s="204" t="s">
        <v>509</v>
      </c>
      <c r="C10515" s="204" t="s">
        <v>713</v>
      </c>
      <c r="D10515" s="204" t="s">
        <v>96</v>
      </c>
      <c r="E10515" s="204" t="s">
        <v>712</v>
      </c>
      <c r="F10515" s="205">
        <v>2701.8</v>
      </c>
      <c r="G10515" s="205">
        <v>2452.3000000000002</v>
      </c>
      <c r="H10515">
        <f t="shared" si="178"/>
        <v>2017</v>
      </c>
    </row>
    <row r="10516" spans="1:8" x14ac:dyDescent="0.3">
      <c r="A10516" s="203">
        <v>42958</v>
      </c>
      <c r="B10516" s="204" t="s">
        <v>509</v>
      </c>
      <c r="C10516" s="204" t="s">
        <v>714</v>
      </c>
      <c r="D10516" s="204" t="s">
        <v>96</v>
      </c>
      <c r="E10516" s="204" t="s">
        <v>712</v>
      </c>
      <c r="F10516" s="205">
        <v>449</v>
      </c>
      <c r="G10516" s="205">
        <v>445</v>
      </c>
      <c r="H10516">
        <f t="shared" si="178"/>
        <v>2017</v>
      </c>
    </row>
    <row r="10517" spans="1:8" x14ac:dyDescent="0.3">
      <c r="A10517" s="203">
        <v>42958</v>
      </c>
      <c r="B10517" s="204" t="s">
        <v>509</v>
      </c>
      <c r="C10517" s="204" t="s">
        <v>715</v>
      </c>
      <c r="D10517" s="204" t="s">
        <v>96</v>
      </c>
      <c r="E10517" s="204" t="s">
        <v>712</v>
      </c>
      <c r="F10517" s="205">
        <v>0</v>
      </c>
      <c r="G10517" s="205">
        <v>3011</v>
      </c>
      <c r="H10517">
        <f t="shared" si="178"/>
        <v>2017</v>
      </c>
    </row>
    <row r="10518" spans="1:8" x14ac:dyDescent="0.3">
      <c r="A10518" s="203">
        <v>42958</v>
      </c>
      <c r="B10518" s="204" t="s">
        <v>716</v>
      </c>
      <c r="C10518" s="204" t="s">
        <v>716</v>
      </c>
      <c r="D10518" s="204" t="s">
        <v>96</v>
      </c>
      <c r="E10518" s="204" t="s">
        <v>712</v>
      </c>
      <c r="F10518" s="205">
        <v>902</v>
      </c>
      <c r="G10518" s="205">
        <v>1851</v>
      </c>
      <c r="H10518">
        <f t="shared" si="178"/>
        <v>2017</v>
      </c>
    </row>
    <row r="10519" spans="1:8" x14ac:dyDescent="0.3">
      <c r="A10519" s="203">
        <v>42958</v>
      </c>
      <c r="B10519" s="204" t="s">
        <v>717</v>
      </c>
      <c r="C10519" s="204" t="s">
        <v>718</v>
      </c>
      <c r="D10519" s="204" t="s">
        <v>96</v>
      </c>
      <c r="E10519" s="204" t="s">
        <v>712</v>
      </c>
      <c r="F10519" s="205">
        <v>1030</v>
      </c>
      <c r="G10519" s="205">
        <v>1157</v>
      </c>
      <c r="H10519">
        <f t="shared" si="178"/>
        <v>2017</v>
      </c>
    </row>
    <row r="10520" spans="1:8" x14ac:dyDescent="0.3">
      <c r="A10520" s="203">
        <v>42958</v>
      </c>
      <c r="B10520" s="204" t="s">
        <v>717</v>
      </c>
      <c r="C10520" s="204" t="s">
        <v>719</v>
      </c>
      <c r="D10520" s="204" t="s">
        <v>96</v>
      </c>
      <c r="E10520" s="204" t="s">
        <v>712</v>
      </c>
      <c r="F10520" s="205">
        <v>156</v>
      </c>
      <c r="G10520" s="205">
        <v>711</v>
      </c>
      <c r="H10520">
        <f t="shared" si="178"/>
        <v>2017</v>
      </c>
    </row>
    <row r="10521" spans="1:8" x14ac:dyDescent="0.3">
      <c r="A10521" s="203">
        <v>42958</v>
      </c>
      <c r="B10521" s="204" t="s">
        <v>134</v>
      </c>
      <c r="C10521" s="204" t="s">
        <v>134</v>
      </c>
      <c r="D10521" s="204" t="s">
        <v>711</v>
      </c>
      <c r="E10521" s="204" t="s">
        <v>721</v>
      </c>
      <c r="F10521" s="205">
        <v>6862</v>
      </c>
      <c r="G10521" s="205">
        <v>5116</v>
      </c>
      <c r="H10521">
        <f t="shared" si="178"/>
        <v>2017</v>
      </c>
    </row>
    <row r="10522" spans="1:8" x14ac:dyDescent="0.3">
      <c r="A10522" s="203">
        <v>42958</v>
      </c>
      <c r="B10522" s="204" t="s">
        <v>509</v>
      </c>
      <c r="C10522" s="204" t="s">
        <v>713</v>
      </c>
      <c r="D10522" s="204" t="s">
        <v>96</v>
      </c>
      <c r="E10522" s="204" t="s">
        <v>721</v>
      </c>
      <c r="F10522" s="205">
        <v>4084.3</v>
      </c>
      <c r="G10522" s="205">
        <v>2372.7000000000003</v>
      </c>
      <c r="H10522">
        <f t="shared" si="178"/>
        <v>2017</v>
      </c>
    </row>
    <row r="10523" spans="1:8" x14ac:dyDescent="0.3">
      <c r="A10523" s="203">
        <v>42958</v>
      </c>
      <c r="B10523" s="204" t="s">
        <v>509</v>
      </c>
      <c r="C10523" s="204" t="s">
        <v>714</v>
      </c>
      <c r="D10523" s="204" t="s">
        <v>96</v>
      </c>
      <c r="E10523" s="204" t="s">
        <v>721</v>
      </c>
      <c r="F10523" s="205">
        <v>504</v>
      </c>
      <c r="G10523" s="205">
        <v>662</v>
      </c>
      <c r="H10523">
        <f t="shared" si="178"/>
        <v>2017</v>
      </c>
    </row>
    <row r="10524" spans="1:8" x14ac:dyDescent="0.3">
      <c r="A10524" s="203">
        <v>42958</v>
      </c>
      <c r="B10524" s="204" t="s">
        <v>509</v>
      </c>
      <c r="C10524" s="204" t="s">
        <v>715</v>
      </c>
      <c r="D10524" s="204" t="s">
        <v>96</v>
      </c>
      <c r="E10524" s="204" t="s">
        <v>721</v>
      </c>
      <c r="F10524" s="205">
        <v>0</v>
      </c>
      <c r="G10524" s="205">
        <v>2727</v>
      </c>
      <c r="H10524">
        <f t="shared" si="178"/>
        <v>2017</v>
      </c>
    </row>
    <row r="10525" spans="1:8" x14ac:dyDescent="0.3">
      <c r="A10525" s="203">
        <v>42958</v>
      </c>
      <c r="B10525" s="204" t="s">
        <v>716</v>
      </c>
      <c r="C10525" s="204" t="s">
        <v>716</v>
      </c>
      <c r="D10525" s="204" t="s">
        <v>96</v>
      </c>
      <c r="E10525" s="204" t="s">
        <v>721</v>
      </c>
      <c r="F10525" s="205">
        <v>1263</v>
      </c>
      <c r="G10525" s="205">
        <v>1524</v>
      </c>
      <c r="H10525">
        <f t="shared" si="178"/>
        <v>2017</v>
      </c>
    </row>
    <row r="10526" spans="1:8" x14ac:dyDescent="0.3">
      <c r="A10526" s="203">
        <v>42958</v>
      </c>
      <c r="B10526" s="204" t="s">
        <v>717</v>
      </c>
      <c r="C10526" s="204" t="s">
        <v>718</v>
      </c>
      <c r="D10526" s="204" t="s">
        <v>96</v>
      </c>
      <c r="E10526" s="204" t="s">
        <v>721</v>
      </c>
      <c r="F10526" s="205">
        <v>1023</v>
      </c>
      <c r="G10526" s="205">
        <v>838</v>
      </c>
      <c r="H10526">
        <f t="shared" si="178"/>
        <v>2017</v>
      </c>
    </row>
    <row r="10527" spans="1:8" x14ac:dyDescent="0.3">
      <c r="A10527" s="203">
        <v>42958</v>
      </c>
      <c r="B10527" s="204" t="s">
        <v>717</v>
      </c>
      <c r="C10527" s="204" t="s">
        <v>719</v>
      </c>
      <c r="D10527" s="204" t="s">
        <v>96</v>
      </c>
      <c r="E10527" s="204" t="s">
        <v>721</v>
      </c>
      <c r="F10527" s="205">
        <v>488</v>
      </c>
      <c r="G10527" s="205">
        <v>904</v>
      </c>
      <c r="H10527">
        <f t="shared" si="178"/>
        <v>2017</v>
      </c>
    </row>
    <row r="10528" spans="1:8" x14ac:dyDescent="0.3">
      <c r="A10528" s="203">
        <v>42958</v>
      </c>
      <c r="B10528" s="204" t="s">
        <v>720</v>
      </c>
      <c r="C10528" s="204" t="s">
        <v>720</v>
      </c>
      <c r="D10528" s="204" t="s">
        <v>96</v>
      </c>
      <c r="E10528" s="204" t="s">
        <v>712</v>
      </c>
      <c r="F10528" s="205">
        <v>242</v>
      </c>
      <c r="G10528" s="205">
        <v>718</v>
      </c>
      <c r="H10528">
        <f t="shared" si="178"/>
        <v>2017</v>
      </c>
    </row>
    <row r="10529" spans="1:8" x14ac:dyDescent="0.3">
      <c r="A10529" s="203">
        <v>42958</v>
      </c>
      <c r="B10529" s="204" t="s">
        <v>720</v>
      </c>
      <c r="C10529" s="204" t="s">
        <v>720</v>
      </c>
      <c r="D10529" s="204" t="s">
        <v>96</v>
      </c>
      <c r="E10529" s="204" t="s">
        <v>721</v>
      </c>
      <c r="F10529" s="205">
        <v>-2</v>
      </c>
      <c r="G10529" s="205">
        <v>417</v>
      </c>
      <c r="H10529">
        <f t="shared" si="178"/>
        <v>2017</v>
      </c>
    </row>
    <row r="10530" spans="1:8" x14ac:dyDescent="0.3">
      <c r="A10530" s="203">
        <v>42965</v>
      </c>
      <c r="B10530" s="204" t="s">
        <v>134</v>
      </c>
      <c r="C10530" s="204" t="s">
        <v>134</v>
      </c>
      <c r="D10530" s="204" t="s">
        <v>711</v>
      </c>
      <c r="E10530" s="204" t="s">
        <v>712</v>
      </c>
      <c r="F10530" s="205">
        <v>5561</v>
      </c>
      <c r="G10530" s="205">
        <v>7044</v>
      </c>
      <c r="H10530">
        <f t="shared" si="178"/>
        <v>2017</v>
      </c>
    </row>
    <row r="10531" spans="1:8" x14ac:dyDescent="0.3">
      <c r="A10531" s="203">
        <v>42965</v>
      </c>
      <c r="B10531" s="204" t="s">
        <v>509</v>
      </c>
      <c r="C10531" s="204" t="s">
        <v>713</v>
      </c>
      <c r="D10531" s="204" t="s">
        <v>96</v>
      </c>
      <c r="E10531" s="204" t="s">
        <v>712</v>
      </c>
      <c r="F10531" s="205">
        <v>2990.8</v>
      </c>
      <c r="G10531" s="205">
        <v>2286.1000000000004</v>
      </c>
      <c r="H10531">
        <f t="shared" si="178"/>
        <v>2017</v>
      </c>
    </row>
    <row r="10532" spans="1:8" x14ac:dyDescent="0.3">
      <c r="A10532" s="203">
        <v>42965</v>
      </c>
      <c r="B10532" s="204" t="s">
        <v>509</v>
      </c>
      <c r="C10532" s="204" t="s">
        <v>714</v>
      </c>
      <c r="D10532" s="204" t="s">
        <v>96</v>
      </c>
      <c r="E10532" s="204" t="s">
        <v>712</v>
      </c>
      <c r="F10532" s="205">
        <v>326</v>
      </c>
      <c r="G10532" s="205">
        <v>349</v>
      </c>
      <c r="H10532">
        <f t="shared" si="178"/>
        <v>2017</v>
      </c>
    </row>
    <row r="10533" spans="1:8" x14ac:dyDescent="0.3">
      <c r="A10533" s="203">
        <v>42965</v>
      </c>
      <c r="B10533" s="204" t="s">
        <v>509</v>
      </c>
      <c r="C10533" s="204" t="s">
        <v>715</v>
      </c>
      <c r="D10533" s="204" t="s">
        <v>96</v>
      </c>
      <c r="E10533" s="204" t="s">
        <v>712</v>
      </c>
      <c r="F10533" s="205">
        <v>0</v>
      </c>
      <c r="G10533" s="205">
        <v>2823</v>
      </c>
      <c r="H10533">
        <f t="shared" si="178"/>
        <v>2017</v>
      </c>
    </row>
    <row r="10534" spans="1:8" x14ac:dyDescent="0.3">
      <c r="A10534" s="203">
        <v>42965</v>
      </c>
      <c r="B10534" s="204" t="s">
        <v>716</v>
      </c>
      <c r="C10534" s="204" t="s">
        <v>716</v>
      </c>
      <c r="D10534" s="204" t="s">
        <v>96</v>
      </c>
      <c r="E10534" s="204" t="s">
        <v>712</v>
      </c>
      <c r="F10534" s="205">
        <v>880</v>
      </c>
      <c r="G10534" s="205">
        <v>1730</v>
      </c>
      <c r="H10534">
        <f t="shared" si="178"/>
        <v>2017</v>
      </c>
    </row>
    <row r="10535" spans="1:8" x14ac:dyDescent="0.3">
      <c r="A10535" s="203">
        <v>42965</v>
      </c>
      <c r="B10535" s="204" t="s">
        <v>717</v>
      </c>
      <c r="C10535" s="204" t="s">
        <v>718</v>
      </c>
      <c r="D10535" s="204" t="s">
        <v>96</v>
      </c>
      <c r="E10535" s="204" t="s">
        <v>712</v>
      </c>
      <c r="F10535" s="205">
        <v>859</v>
      </c>
      <c r="G10535" s="205">
        <v>1181</v>
      </c>
      <c r="H10535">
        <f t="shared" si="178"/>
        <v>2017</v>
      </c>
    </row>
    <row r="10536" spans="1:8" x14ac:dyDescent="0.3">
      <c r="A10536" s="203">
        <v>42965</v>
      </c>
      <c r="B10536" s="204" t="s">
        <v>717</v>
      </c>
      <c r="C10536" s="204" t="s">
        <v>719</v>
      </c>
      <c r="D10536" s="204" t="s">
        <v>96</v>
      </c>
      <c r="E10536" s="204" t="s">
        <v>712</v>
      </c>
      <c r="F10536" s="205">
        <v>462</v>
      </c>
      <c r="G10536" s="205">
        <v>733</v>
      </c>
      <c r="H10536">
        <f t="shared" si="178"/>
        <v>2017</v>
      </c>
    </row>
    <row r="10537" spans="1:8" x14ac:dyDescent="0.3">
      <c r="A10537" s="203">
        <v>42965</v>
      </c>
      <c r="B10537" s="204" t="s">
        <v>134</v>
      </c>
      <c r="C10537" s="204" t="s">
        <v>134</v>
      </c>
      <c r="D10537" s="204" t="s">
        <v>711</v>
      </c>
      <c r="E10537" s="204" t="s">
        <v>721</v>
      </c>
      <c r="F10537" s="205">
        <v>6984</v>
      </c>
      <c r="G10537" s="205">
        <v>6173</v>
      </c>
      <c r="H10537">
        <f t="shared" si="178"/>
        <v>2017</v>
      </c>
    </row>
    <row r="10538" spans="1:8" x14ac:dyDescent="0.3">
      <c r="A10538" s="203">
        <v>42965</v>
      </c>
      <c r="B10538" s="204" t="s">
        <v>509</v>
      </c>
      <c r="C10538" s="204" t="s">
        <v>713</v>
      </c>
      <c r="D10538" s="204" t="s">
        <v>96</v>
      </c>
      <c r="E10538" s="204" t="s">
        <v>721</v>
      </c>
      <c r="F10538" s="205">
        <v>4514.4000000000005</v>
      </c>
      <c r="G10538" s="205">
        <v>2305.6000000000004</v>
      </c>
      <c r="H10538">
        <f t="shared" si="178"/>
        <v>2017</v>
      </c>
    </row>
    <row r="10539" spans="1:8" x14ac:dyDescent="0.3">
      <c r="A10539" s="203">
        <v>42965</v>
      </c>
      <c r="B10539" s="204" t="s">
        <v>509</v>
      </c>
      <c r="C10539" s="204" t="s">
        <v>714</v>
      </c>
      <c r="D10539" s="204" t="s">
        <v>96</v>
      </c>
      <c r="E10539" s="204" t="s">
        <v>721</v>
      </c>
      <c r="F10539" s="205">
        <v>352</v>
      </c>
      <c r="G10539" s="205">
        <v>717</v>
      </c>
      <c r="H10539">
        <f t="shared" si="178"/>
        <v>2017</v>
      </c>
    </row>
    <row r="10540" spans="1:8" x14ac:dyDescent="0.3">
      <c r="A10540" s="203">
        <v>42965</v>
      </c>
      <c r="B10540" s="204" t="s">
        <v>509</v>
      </c>
      <c r="C10540" s="204" t="s">
        <v>715</v>
      </c>
      <c r="D10540" s="204" t="s">
        <v>96</v>
      </c>
      <c r="E10540" s="204" t="s">
        <v>721</v>
      </c>
      <c r="F10540" s="205">
        <v>0</v>
      </c>
      <c r="G10540" s="205">
        <v>2821</v>
      </c>
      <c r="H10540">
        <f t="shared" si="178"/>
        <v>2017</v>
      </c>
    </row>
    <row r="10541" spans="1:8" x14ac:dyDescent="0.3">
      <c r="A10541" s="203">
        <v>42965</v>
      </c>
      <c r="B10541" s="204" t="s">
        <v>716</v>
      </c>
      <c r="C10541" s="204" t="s">
        <v>716</v>
      </c>
      <c r="D10541" s="204" t="s">
        <v>96</v>
      </c>
      <c r="E10541" s="204" t="s">
        <v>721</v>
      </c>
      <c r="F10541" s="205">
        <v>1574</v>
      </c>
      <c r="G10541" s="205">
        <v>1476</v>
      </c>
      <c r="H10541">
        <f t="shared" si="178"/>
        <v>2017</v>
      </c>
    </row>
    <row r="10542" spans="1:8" x14ac:dyDescent="0.3">
      <c r="A10542" s="203">
        <v>42965</v>
      </c>
      <c r="B10542" s="204" t="s">
        <v>717</v>
      </c>
      <c r="C10542" s="204" t="s">
        <v>718</v>
      </c>
      <c r="D10542" s="204" t="s">
        <v>96</v>
      </c>
      <c r="E10542" s="204" t="s">
        <v>721</v>
      </c>
      <c r="F10542" s="205">
        <v>596</v>
      </c>
      <c r="G10542" s="205">
        <v>862</v>
      </c>
      <c r="H10542">
        <f t="shared" si="178"/>
        <v>2017</v>
      </c>
    </row>
    <row r="10543" spans="1:8" x14ac:dyDescent="0.3">
      <c r="A10543" s="203">
        <v>42965</v>
      </c>
      <c r="B10543" s="204" t="s">
        <v>717</v>
      </c>
      <c r="C10543" s="204" t="s">
        <v>719</v>
      </c>
      <c r="D10543" s="204" t="s">
        <v>96</v>
      </c>
      <c r="E10543" s="204" t="s">
        <v>721</v>
      </c>
      <c r="F10543" s="205">
        <v>584</v>
      </c>
      <c r="G10543" s="205">
        <v>941</v>
      </c>
      <c r="H10543">
        <f t="shared" si="178"/>
        <v>2017</v>
      </c>
    </row>
    <row r="10544" spans="1:8" x14ac:dyDescent="0.3">
      <c r="A10544" s="203">
        <v>42965</v>
      </c>
      <c r="B10544" s="204" t="s">
        <v>720</v>
      </c>
      <c r="C10544" s="204" t="s">
        <v>720</v>
      </c>
      <c r="D10544" s="204" t="s">
        <v>96</v>
      </c>
      <c r="E10544" s="204" t="s">
        <v>712</v>
      </c>
      <c r="F10544" s="205">
        <v>221</v>
      </c>
      <c r="G10544" s="205">
        <v>965</v>
      </c>
      <c r="H10544">
        <f t="shared" si="178"/>
        <v>2017</v>
      </c>
    </row>
    <row r="10545" spans="1:8" x14ac:dyDescent="0.3">
      <c r="A10545" s="203">
        <v>42965</v>
      </c>
      <c r="B10545" s="204" t="s">
        <v>720</v>
      </c>
      <c r="C10545" s="204" t="s">
        <v>720</v>
      </c>
      <c r="D10545" s="204" t="s">
        <v>96</v>
      </c>
      <c r="E10545" s="204" t="s">
        <v>721</v>
      </c>
      <c r="F10545" s="205">
        <v>6</v>
      </c>
      <c r="G10545" s="205">
        <v>472</v>
      </c>
      <c r="H10545">
        <f t="shared" si="178"/>
        <v>2017</v>
      </c>
    </row>
    <row r="10546" spans="1:8" x14ac:dyDescent="0.3">
      <c r="A10546" s="203">
        <v>42972</v>
      </c>
      <c r="B10546" s="204" t="s">
        <v>134</v>
      </c>
      <c r="C10546" s="204" t="s">
        <v>134</v>
      </c>
      <c r="D10546" s="204" t="s">
        <v>711</v>
      </c>
      <c r="E10546" s="204" t="s">
        <v>712</v>
      </c>
      <c r="F10546" s="205">
        <v>5612</v>
      </c>
      <c r="G10546" s="205">
        <v>8215</v>
      </c>
      <c r="H10546">
        <f t="shared" si="178"/>
        <v>2017</v>
      </c>
    </row>
    <row r="10547" spans="1:8" x14ac:dyDescent="0.3">
      <c r="A10547" s="203">
        <v>42972</v>
      </c>
      <c r="B10547" s="204" t="s">
        <v>509</v>
      </c>
      <c r="C10547" s="204" t="s">
        <v>713</v>
      </c>
      <c r="D10547" s="204" t="s">
        <v>96</v>
      </c>
      <c r="E10547" s="204" t="s">
        <v>712</v>
      </c>
      <c r="F10547" s="205">
        <v>2817</v>
      </c>
      <c r="G10547" s="205">
        <v>2238.1000000000004</v>
      </c>
      <c r="H10547">
        <f t="shared" si="178"/>
        <v>2017</v>
      </c>
    </row>
    <row r="10548" spans="1:8" x14ac:dyDescent="0.3">
      <c r="A10548" s="203">
        <v>42972</v>
      </c>
      <c r="B10548" s="204" t="s">
        <v>509</v>
      </c>
      <c r="C10548" s="204" t="s">
        <v>714</v>
      </c>
      <c r="D10548" s="204" t="s">
        <v>96</v>
      </c>
      <c r="E10548" s="204" t="s">
        <v>712</v>
      </c>
      <c r="F10548" s="205">
        <v>609</v>
      </c>
      <c r="G10548" s="205">
        <v>591</v>
      </c>
      <c r="H10548">
        <f t="shared" si="178"/>
        <v>2017</v>
      </c>
    </row>
    <row r="10549" spans="1:8" x14ac:dyDescent="0.3">
      <c r="A10549" s="203">
        <v>42972</v>
      </c>
      <c r="B10549" s="204" t="s">
        <v>509</v>
      </c>
      <c r="C10549" s="204" t="s">
        <v>715</v>
      </c>
      <c r="D10549" s="204" t="s">
        <v>96</v>
      </c>
      <c r="E10549" s="204" t="s">
        <v>712</v>
      </c>
      <c r="F10549" s="205">
        <v>0</v>
      </c>
      <c r="G10549" s="205">
        <v>2941</v>
      </c>
      <c r="H10549">
        <f t="shared" si="178"/>
        <v>2017</v>
      </c>
    </row>
    <row r="10550" spans="1:8" x14ac:dyDescent="0.3">
      <c r="A10550" s="203">
        <v>42972</v>
      </c>
      <c r="B10550" s="204" t="s">
        <v>716</v>
      </c>
      <c r="C10550" s="204" t="s">
        <v>716</v>
      </c>
      <c r="D10550" s="204" t="s">
        <v>96</v>
      </c>
      <c r="E10550" s="204" t="s">
        <v>712</v>
      </c>
      <c r="F10550" s="205">
        <v>903</v>
      </c>
      <c r="G10550" s="205">
        <v>1739</v>
      </c>
      <c r="H10550">
        <f t="shared" si="178"/>
        <v>2017</v>
      </c>
    </row>
    <row r="10551" spans="1:8" x14ac:dyDescent="0.3">
      <c r="A10551" s="203">
        <v>42972</v>
      </c>
      <c r="B10551" s="204" t="s">
        <v>717</v>
      </c>
      <c r="C10551" s="204" t="s">
        <v>718</v>
      </c>
      <c r="D10551" s="204" t="s">
        <v>96</v>
      </c>
      <c r="E10551" s="204" t="s">
        <v>712</v>
      </c>
      <c r="F10551" s="205">
        <v>799</v>
      </c>
      <c r="G10551" s="205">
        <v>1189</v>
      </c>
      <c r="H10551">
        <f t="shared" si="178"/>
        <v>2017</v>
      </c>
    </row>
    <row r="10552" spans="1:8" x14ac:dyDescent="0.3">
      <c r="A10552" s="203">
        <v>42972</v>
      </c>
      <c r="B10552" s="204" t="s">
        <v>717</v>
      </c>
      <c r="C10552" s="204" t="s">
        <v>719</v>
      </c>
      <c r="D10552" s="204" t="s">
        <v>96</v>
      </c>
      <c r="E10552" s="204" t="s">
        <v>712</v>
      </c>
      <c r="F10552" s="205">
        <v>484</v>
      </c>
      <c r="G10552" s="205">
        <v>745</v>
      </c>
      <c r="H10552">
        <f t="shared" si="178"/>
        <v>2017</v>
      </c>
    </row>
    <row r="10553" spans="1:8" x14ac:dyDescent="0.3">
      <c r="A10553" s="203">
        <v>42972</v>
      </c>
      <c r="B10553" s="204" t="s">
        <v>134</v>
      </c>
      <c r="C10553" s="204" t="s">
        <v>134</v>
      </c>
      <c r="D10553" s="204" t="s">
        <v>711</v>
      </c>
      <c r="E10553" s="204" t="s">
        <v>721</v>
      </c>
      <c r="F10553" s="205">
        <v>6963</v>
      </c>
      <c r="G10553" s="205">
        <v>5321</v>
      </c>
      <c r="H10553">
        <f t="shared" si="178"/>
        <v>2017</v>
      </c>
    </row>
    <row r="10554" spans="1:8" x14ac:dyDescent="0.3">
      <c r="A10554" s="203">
        <v>42972</v>
      </c>
      <c r="B10554" s="204" t="s">
        <v>509</v>
      </c>
      <c r="C10554" s="204" t="s">
        <v>713</v>
      </c>
      <c r="D10554" s="204" t="s">
        <v>96</v>
      </c>
      <c r="E10554" s="204" t="s">
        <v>721</v>
      </c>
      <c r="F10554" s="205">
        <v>4358.2000000000007</v>
      </c>
      <c r="G10554" s="205">
        <v>2578.4</v>
      </c>
      <c r="H10554">
        <f t="shared" si="178"/>
        <v>2017</v>
      </c>
    </row>
    <row r="10555" spans="1:8" x14ac:dyDescent="0.3">
      <c r="A10555" s="203">
        <v>42972</v>
      </c>
      <c r="B10555" s="204" t="s">
        <v>509</v>
      </c>
      <c r="C10555" s="204" t="s">
        <v>714</v>
      </c>
      <c r="D10555" s="204" t="s">
        <v>96</v>
      </c>
      <c r="E10555" s="204" t="s">
        <v>721</v>
      </c>
      <c r="F10555" s="205">
        <v>565</v>
      </c>
      <c r="G10555" s="205">
        <v>506</v>
      </c>
      <c r="H10555">
        <f t="shared" si="178"/>
        <v>2017</v>
      </c>
    </row>
    <row r="10556" spans="1:8" x14ac:dyDescent="0.3">
      <c r="A10556" s="203">
        <v>42972</v>
      </c>
      <c r="B10556" s="204" t="s">
        <v>509</v>
      </c>
      <c r="C10556" s="204" t="s">
        <v>715</v>
      </c>
      <c r="D10556" s="204" t="s">
        <v>96</v>
      </c>
      <c r="E10556" s="204" t="s">
        <v>721</v>
      </c>
      <c r="F10556" s="205">
        <v>0</v>
      </c>
      <c r="G10556" s="205">
        <v>2896</v>
      </c>
      <c r="H10556">
        <f t="shared" si="178"/>
        <v>2017</v>
      </c>
    </row>
    <row r="10557" spans="1:8" x14ac:dyDescent="0.3">
      <c r="A10557" s="203">
        <v>42972</v>
      </c>
      <c r="B10557" s="204" t="s">
        <v>716</v>
      </c>
      <c r="C10557" s="204" t="s">
        <v>716</v>
      </c>
      <c r="D10557" s="204" t="s">
        <v>96</v>
      </c>
      <c r="E10557" s="204" t="s">
        <v>721</v>
      </c>
      <c r="F10557" s="205">
        <v>1564</v>
      </c>
      <c r="G10557" s="205">
        <v>1675</v>
      </c>
      <c r="H10557">
        <f t="shared" si="178"/>
        <v>2017</v>
      </c>
    </row>
    <row r="10558" spans="1:8" x14ac:dyDescent="0.3">
      <c r="A10558" s="203">
        <v>42972</v>
      </c>
      <c r="B10558" s="204" t="s">
        <v>717</v>
      </c>
      <c r="C10558" s="204" t="s">
        <v>718</v>
      </c>
      <c r="D10558" s="204" t="s">
        <v>96</v>
      </c>
      <c r="E10558" s="204" t="s">
        <v>721</v>
      </c>
      <c r="F10558" s="205">
        <v>956</v>
      </c>
      <c r="G10558" s="205">
        <v>1046</v>
      </c>
      <c r="H10558">
        <f t="shared" si="178"/>
        <v>2017</v>
      </c>
    </row>
    <row r="10559" spans="1:8" x14ac:dyDescent="0.3">
      <c r="A10559" s="203">
        <v>42972</v>
      </c>
      <c r="B10559" s="204" t="s">
        <v>717</v>
      </c>
      <c r="C10559" s="204" t="s">
        <v>719</v>
      </c>
      <c r="D10559" s="204" t="s">
        <v>96</v>
      </c>
      <c r="E10559" s="204" t="s">
        <v>721</v>
      </c>
      <c r="F10559" s="205">
        <v>332</v>
      </c>
      <c r="G10559" s="205">
        <v>809</v>
      </c>
      <c r="H10559">
        <f t="shared" si="178"/>
        <v>2017</v>
      </c>
    </row>
    <row r="10560" spans="1:8" x14ac:dyDescent="0.3">
      <c r="A10560" s="203">
        <v>42972</v>
      </c>
      <c r="B10560" s="204" t="s">
        <v>720</v>
      </c>
      <c r="C10560" s="204" t="s">
        <v>720</v>
      </c>
      <c r="D10560" s="204" t="s">
        <v>96</v>
      </c>
      <c r="E10560" s="204" t="s">
        <v>712</v>
      </c>
      <c r="F10560" s="205">
        <v>247</v>
      </c>
      <c r="G10560" s="205">
        <v>724</v>
      </c>
      <c r="H10560">
        <f t="shared" si="178"/>
        <v>2017</v>
      </c>
    </row>
    <row r="10561" spans="1:8" x14ac:dyDescent="0.3">
      <c r="A10561" s="203">
        <v>42972</v>
      </c>
      <c r="B10561" s="204" t="s">
        <v>720</v>
      </c>
      <c r="C10561" s="204" t="s">
        <v>720</v>
      </c>
      <c r="D10561" s="204" t="s">
        <v>96</v>
      </c>
      <c r="E10561" s="204" t="s">
        <v>721</v>
      </c>
      <c r="F10561" s="205">
        <v>-115</v>
      </c>
      <c r="G10561" s="205">
        <v>444</v>
      </c>
      <c r="H10561">
        <f t="shared" si="178"/>
        <v>2017</v>
      </c>
    </row>
    <row r="10562" spans="1:8" x14ac:dyDescent="0.3">
      <c r="A10562" s="203">
        <v>42979</v>
      </c>
      <c r="B10562" s="204" t="s">
        <v>134</v>
      </c>
      <c r="C10562" s="204" t="s">
        <v>134</v>
      </c>
      <c r="D10562" s="204" t="s">
        <v>711</v>
      </c>
      <c r="E10562" s="204" t="s">
        <v>712</v>
      </c>
      <c r="F10562" s="205">
        <v>5697</v>
      </c>
      <c r="G10562" s="205">
        <v>7747</v>
      </c>
      <c r="H10562">
        <f t="shared" si="178"/>
        <v>2017</v>
      </c>
    </row>
    <row r="10563" spans="1:8" x14ac:dyDescent="0.3">
      <c r="A10563" s="203">
        <v>42979</v>
      </c>
      <c r="B10563" s="204" t="s">
        <v>509</v>
      </c>
      <c r="C10563" s="204" t="s">
        <v>713</v>
      </c>
      <c r="D10563" s="204" t="s">
        <v>96</v>
      </c>
      <c r="E10563" s="204" t="s">
        <v>712</v>
      </c>
      <c r="F10563" s="205">
        <v>2942.4</v>
      </c>
      <c r="G10563" s="205">
        <v>2336</v>
      </c>
      <c r="H10563">
        <f t="shared" ref="H10563:H10626" si="179">YEAR(A10563)</f>
        <v>2017</v>
      </c>
    </row>
    <row r="10564" spans="1:8" x14ac:dyDescent="0.3">
      <c r="A10564" s="203">
        <v>42979</v>
      </c>
      <c r="B10564" s="204" t="s">
        <v>509</v>
      </c>
      <c r="C10564" s="204" t="s">
        <v>714</v>
      </c>
      <c r="D10564" s="204" t="s">
        <v>96</v>
      </c>
      <c r="E10564" s="204" t="s">
        <v>712</v>
      </c>
      <c r="F10564" s="205">
        <v>360</v>
      </c>
      <c r="G10564" s="205">
        <v>483</v>
      </c>
      <c r="H10564">
        <f t="shared" si="179"/>
        <v>2017</v>
      </c>
    </row>
    <row r="10565" spans="1:8" x14ac:dyDescent="0.3">
      <c r="A10565" s="203">
        <v>42979</v>
      </c>
      <c r="B10565" s="204" t="s">
        <v>509</v>
      </c>
      <c r="C10565" s="204" t="s">
        <v>715</v>
      </c>
      <c r="D10565" s="204" t="s">
        <v>96</v>
      </c>
      <c r="E10565" s="204" t="s">
        <v>712</v>
      </c>
      <c r="F10565" s="205">
        <v>0</v>
      </c>
      <c r="G10565" s="205">
        <v>2933</v>
      </c>
      <c r="H10565">
        <f t="shared" si="179"/>
        <v>2017</v>
      </c>
    </row>
    <row r="10566" spans="1:8" x14ac:dyDescent="0.3">
      <c r="A10566" s="203">
        <v>42979</v>
      </c>
      <c r="B10566" s="204" t="s">
        <v>716</v>
      </c>
      <c r="C10566" s="204" t="s">
        <v>716</v>
      </c>
      <c r="D10566" s="204" t="s">
        <v>96</v>
      </c>
      <c r="E10566" s="204" t="s">
        <v>712</v>
      </c>
      <c r="F10566" s="205">
        <v>876</v>
      </c>
      <c r="G10566" s="205">
        <v>1697</v>
      </c>
      <c r="H10566">
        <f t="shared" si="179"/>
        <v>2017</v>
      </c>
    </row>
    <row r="10567" spans="1:8" x14ac:dyDescent="0.3">
      <c r="A10567" s="203">
        <v>42979</v>
      </c>
      <c r="B10567" s="204" t="s">
        <v>717</v>
      </c>
      <c r="C10567" s="204" t="s">
        <v>718</v>
      </c>
      <c r="D10567" s="204" t="s">
        <v>96</v>
      </c>
      <c r="E10567" s="204" t="s">
        <v>712</v>
      </c>
      <c r="F10567" s="205">
        <v>1287</v>
      </c>
      <c r="G10567" s="205">
        <v>1249</v>
      </c>
      <c r="H10567">
        <f t="shared" si="179"/>
        <v>2017</v>
      </c>
    </row>
    <row r="10568" spans="1:8" x14ac:dyDescent="0.3">
      <c r="A10568" s="203">
        <v>42979</v>
      </c>
      <c r="B10568" s="204" t="s">
        <v>717</v>
      </c>
      <c r="C10568" s="204" t="s">
        <v>719</v>
      </c>
      <c r="D10568" s="204" t="s">
        <v>96</v>
      </c>
      <c r="E10568" s="204" t="s">
        <v>712</v>
      </c>
      <c r="F10568" s="205">
        <v>122</v>
      </c>
      <c r="G10568" s="205">
        <v>738</v>
      </c>
      <c r="H10568">
        <f t="shared" si="179"/>
        <v>2017</v>
      </c>
    </row>
    <row r="10569" spans="1:8" x14ac:dyDescent="0.3">
      <c r="A10569" s="203">
        <v>42979</v>
      </c>
      <c r="B10569" s="204" t="s">
        <v>134</v>
      </c>
      <c r="C10569" s="204" t="s">
        <v>134</v>
      </c>
      <c r="D10569" s="204" t="s">
        <v>711</v>
      </c>
      <c r="E10569" s="204" t="s">
        <v>721</v>
      </c>
      <c r="F10569" s="205">
        <v>6890</v>
      </c>
      <c r="G10569" s="205">
        <v>6417</v>
      </c>
      <c r="H10569">
        <f t="shared" si="179"/>
        <v>2017</v>
      </c>
    </row>
    <row r="10570" spans="1:8" x14ac:dyDescent="0.3">
      <c r="A10570" s="203">
        <v>42979</v>
      </c>
      <c r="B10570" s="204" t="s">
        <v>509</v>
      </c>
      <c r="C10570" s="204" t="s">
        <v>713</v>
      </c>
      <c r="D10570" s="204" t="s">
        <v>96</v>
      </c>
      <c r="E10570" s="204" t="s">
        <v>721</v>
      </c>
      <c r="F10570" s="205">
        <v>4228.4000000000005</v>
      </c>
      <c r="G10570" s="205">
        <v>2482.7000000000003</v>
      </c>
      <c r="H10570">
        <f t="shared" si="179"/>
        <v>2017</v>
      </c>
    </row>
    <row r="10571" spans="1:8" x14ac:dyDescent="0.3">
      <c r="A10571" s="203">
        <v>42979</v>
      </c>
      <c r="B10571" s="204" t="s">
        <v>509</v>
      </c>
      <c r="C10571" s="204" t="s">
        <v>714</v>
      </c>
      <c r="D10571" s="204" t="s">
        <v>96</v>
      </c>
      <c r="E10571" s="204" t="s">
        <v>721</v>
      </c>
      <c r="F10571" s="205">
        <v>547</v>
      </c>
      <c r="G10571" s="205">
        <v>535</v>
      </c>
      <c r="H10571">
        <f t="shared" si="179"/>
        <v>2017</v>
      </c>
    </row>
    <row r="10572" spans="1:8" x14ac:dyDescent="0.3">
      <c r="A10572" s="203">
        <v>42979</v>
      </c>
      <c r="B10572" s="204" t="s">
        <v>509</v>
      </c>
      <c r="C10572" s="204" t="s">
        <v>715</v>
      </c>
      <c r="D10572" s="204" t="s">
        <v>96</v>
      </c>
      <c r="E10572" s="204" t="s">
        <v>721</v>
      </c>
      <c r="F10572" s="205">
        <v>0</v>
      </c>
      <c r="G10572" s="205">
        <v>2865</v>
      </c>
      <c r="H10572">
        <f t="shared" si="179"/>
        <v>2017</v>
      </c>
    </row>
    <row r="10573" spans="1:8" x14ac:dyDescent="0.3">
      <c r="A10573" s="203">
        <v>42979</v>
      </c>
      <c r="B10573" s="204" t="s">
        <v>716</v>
      </c>
      <c r="C10573" s="204" t="s">
        <v>716</v>
      </c>
      <c r="D10573" s="204" t="s">
        <v>96</v>
      </c>
      <c r="E10573" s="204" t="s">
        <v>721</v>
      </c>
      <c r="F10573" s="205">
        <v>1490</v>
      </c>
      <c r="G10573" s="205">
        <v>1569</v>
      </c>
      <c r="H10573">
        <f t="shared" si="179"/>
        <v>2017</v>
      </c>
    </row>
    <row r="10574" spans="1:8" x14ac:dyDescent="0.3">
      <c r="A10574" s="203">
        <v>42979</v>
      </c>
      <c r="B10574" s="204" t="s">
        <v>717</v>
      </c>
      <c r="C10574" s="204" t="s">
        <v>718</v>
      </c>
      <c r="D10574" s="204" t="s">
        <v>96</v>
      </c>
      <c r="E10574" s="204" t="s">
        <v>721</v>
      </c>
      <c r="F10574" s="205">
        <v>822</v>
      </c>
      <c r="G10574" s="205">
        <v>1008</v>
      </c>
      <c r="H10574">
        <f t="shared" si="179"/>
        <v>2017</v>
      </c>
    </row>
    <row r="10575" spans="1:8" x14ac:dyDescent="0.3">
      <c r="A10575" s="203">
        <v>42979</v>
      </c>
      <c r="B10575" s="204" t="s">
        <v>717</v>
      </c>
      <c r="C10575" s="204" t="s">
        <v>719</v>
      </c>
      <c r="D10575" s="204" t="s">
        <v>96</v>
      </c>
      <c r="E10575" s="204" t="s">
        <v>721</v>
      </c>
      <c r="F10575" s="205">
        <v>673</v>
      </c>
      <c r="G10575" s="205">
        <v>786</v>
      </c>
      <c r="H10575">
        <f t="shared" si="179"/>
        <v>2017</v>
      </c>
    </row>
    <row r="10576" spans="1:8" x14ac:dyDescent="0.3">
      <c r="A10576" s="203">
        <v>42979</v>
      </c>
      <c r="B10576" s="204" t="s">
        <v>720</v>
      </c>
      <c r="C10576" s="204" t="s">
        <v>720</v>
      </c>
      <c r="D10576" s="204" t="s">
        <v>96</v>
      </c>
      <c r="E10576" s="204" t="s">
        <v>712</v>
      </c>
      <c r="F10576" s="205">
        <v>240</v>
      </c>
      <c r="G10576" s="205">
        <v>478</v>
      </c>
      <c r="H10576">
        <f t="shared" si="179"/>
        <v>2017</v>
      </c>
    </row>
    <row r="10577" spans="1:8" x14ac:dyDescent="0.3">
      <c r="A10577" s="203">
        <v>42979</v>
      </c>
      <c r="B10577" s="204" t="s">
        <v>720</v>
      </c>
      <c r="C10577" s="204" t="s">
        <v>720</v>
      </c>
      <c r="D10577" s="204" t="s">
        <v>96</v>
      </c>
      <c r="E10577" s="204" t="s">
        <v>721</v>
      </c>
      <c r="F10577" s="205">
        <v>4</v>
      </c>
      <c r="G10577" s="205">
        <v>519</v>
      </c>
      <c r="H10577">
        <f t="shared" si="179"/>
        <v>2017</v>
      </c>
    </row>
    <row r="10578" spans="1:8" x14ac:dyDescent="0.3">
      <c r="A10578" s="203">
        <v>42986</v>
      </c>
      <c r="B10578" s="204" t="s">
        <v>134</v>
      </c>
      <c r="C10578" s="204" t="s">
        <v>134</v>
      </c>
      <c r="D10578" s="204" t="s">
        <v>711</v>
      </c>
      <c r="E10578" s="204" t="s">
        <v>712</v>
      </c>
      <c r="F10578" s="205">
        <v>5575</v>
      </c>
      <c r="G10578" s="205">
        <v>7350</v>
      </c>
      <c r="H10578">
        <f t="shared" si="179"/>
        <v>2017</v>
      </c>
    </row>
    <row r="10579" spans="1:8" x14ac:dyDescent="0.3">
      <c r="A10579" s="203">
        <v>42986</v>
      </c>
      <c r="B10579" s="204" t="s">
        <v>509</v>
      </c>
      <c r="C10579" s="204" t="s">
        <v>713</v>
      </c>
      <c r="D10579" s="204" t="s">
        <v>96</v>
      </c>
      <c r="E10579" s="204" t="s">
        <v>712</v>
      </c>
      <c r="F10579" s="205">
        <v>3071.9</v>
      </c>
      <c r="G10579" s="205">
        <v>2646.1000000000004</v>
      </c>
      <c r="H10579">
        <f t="shared" si="179"/>
        <v>2017</v>
      </c>
    </row>
    <row r="10580" spans="1:8" x14ac:dyDescent="0.3">
      <c r="A10580" s="203">
        <v>42986</v>
      </c>
      <c r="B10580" s="204" t="s">
        <v>509</v>
      </c>
      <c r="C10580" s="204" t="s">
        <v>714</v>
      </c>
      <c r="D10580" s="204" t="s">
        <v>96</v>
      </c>
      <c r="E10580" s="204" t="s">
        <v>712</v>
      </c>
      <c r="F10580" s="205">
        <v>365</v>
      </c>
      <c r="G10580" s="205">
        <v>358</v>
      </c>
      <c r="H10580">
        <f t="shared" si="179"/>
        <v>2017</v>
      </c>
    </row>
    <row r="10581" spans="1:8" x14ac:dyDescent="0.3">
      <c r="A10581" s="203">
        <v>42986</v>
      </c>
      <c r="B10581" s="204" t="s">
        <v>509</v>
      </c>
      <c r="C10581" s="204" t="s">
        <v>715</v>
      </c>
      <c r="D10581" s="204" t="s">
        <v>96</v>
      </c>
      <c r="E10581" s="204" t="s">
        <v>712</v>
      </c>
      <c r="F10581" s="205">
        <v>0</v>
      </c>
      <c r="G10581" s="205">
        <v>2774</v>
      </c>
      <c r="H10581">
        <f t="shared" si="179"/>
        <v>2017</v>
      </c>
    </row>
    <row r="10582" spans="1:8" x14ac:dyDescent="0.3">
      <c r="A10582" s="203">
        <v>42986</v>
      </c>
      <c r="B10582" s="204" t="s">
        <v>716</v>
      </c>
      <c r="C10582" s="204" t="s">
        <v>716</v>
      </c>
      <c r="D10582" s="204" t="s">
        <v>96</v>
      </c>
      <c r="E10582" s="204" t="s">
        <v>712</v>
      </c>
      <c r="F10582" s="205">
        <v>862</v>
      </c>
      <c r="G10582" s="205">
        <v>1581</v>
      </c>
      <c r="H10582">
        <f t="shared" si="179"/>
        <v>2017</v>
      </c>
    </row>
    <row r="10583" spans="1:8" x14ac:dyDescent="0.3">
      <c r="A10583" s="203">
        <v>42986</v>
      </c>
      <c r="B10583" s="204" t="s">
        <v>717</v>
      </c>
      <c r="C10583" s="204" t="s">
        <v>718</v>
      </c>
      <c r="D10583" s="204" t="s">
        <v>96</v>
      </c>
      <c r="E10583" s="204" t="s">
        <v>712</v>
      </c>
      <c r="F10583" s="205">
        <v>1173</v>
      </c>
      <c r="G10583" s="205">
        <v>992</v>
      </c>
      <c r="H10583">
        <f t="shared" si="179"/>
        <v>2017</v>
      </c>
    </row>
    <row r="10584" spans="1:8" x14ac:dyDescent="0.3">
      <c r="A10584" s="203">
        <v>42986</v>
      </c>
      <c r="B10584" s="204" t="s">
        <v>717</v>
      </c>
      <c r="C10584" s="204" t="s">
        <v>719</v>
      </c>
      <c r="D10584" s="204" t="s">
        <v>96</v>
      </c>
      <c r="E10584" s="204" t="s">
        <v>712</v>
      </c>
      <c r="F10584" s="205">
        <v>251</v>
      </c>
      <c r="G10584" s="205">
        <v>641</v>
      </c>
      <c r="H10584">
        <f t="shared" si="179"/>
        <v>2017</v>
      </c>
    </row>
    <row r="10585" spans="1:8" x14ac:dyDescent="0.3">
      <c r="A10585" s="203">
        <v>42986</v>
      </c>
      <c r="B10585" s="204" t="s">
        <v>134</v>
      </c>
      <c r="C10585" s="204" t="s">
        <v>134</v>
      </c>
      <c r="D10585" s="204" t="s">
        <v>711</v>
      </c>
      <c r="E10585" s="204" t="s">
        <v>721</v>
      </c>
      <c r="F10585" s="205">
        <v>6830</v>
      </c>
      <c r="G10585" s="205">
        <v>6279</v>
      </c>
      <c r="H10585">
        <f t="shared" si="179"/>
        <v>2017</v>
      </c>
    </row>
    <row r="10586" spans="1:8" x14ac:dyDescent="0.3">
      <c r="A10586" s="203">
        <v>42986</v>
      </c>
      <c r="B10586" s="204" t="s">
        <v>509</v>
      </c>
      <c r="C10586" s="204" t="s">
        <v>713</v>
      </c>
      <c r="D10586" s="204" t="s">
        <v>96</v>
      </c>
      <c r="E10586" s="204" t="s">
        <v>721</v>
      </c>
      <c r="F10586" s="205">
        <v>4205.3</v>
      </c>
      <c r="G10586" s="205">
        <v>2763.2000000000003</v>
      </c>
      <c r="H10586">
        <f t="shared" si="179"/>
        <v>2017</v>
      </c>
    </row>
    <row r="10587" spans="1:8" x14ac:dyDescent="0.3">
      <c r="A10587" s="203">
        <v>42986</v>
      </c>
      <c r="B10587" s="204" t="s">
        <v>509</v>
      </c>
      <c r="C10587" s="204" t="s">
        <v>714</v>
      </c>
      <c r="D10587" s="204" t="s">
        <v>96</v>
      </c>
      <c r="E10587" s="204" t="s">
        <v>721</v>
      </c>
      <c r="F10587" s="205">
        <v>700</v>
      </c>
      <c r="G10587" s="205">
        <v>608</v>
      </c>
      <c r="H10587">
        <f t="shared" si="179"/>
        <v>2017</v>
      </c>
    </row>
    <row r="10588" spans="1:8" x14ac:dyDescent="0.3">
      <c r="A10588" s="203">
        <v>42986</v>
      </c>
      <c r="B10588" s="204" t="s">
        <v>509</v>
      </c>
      <c r="C10588" s="204" t="s">
        <v>715</v>
      </c>
      <c r="D10588" s="204" t="s">
        <v>96</v>
      </c>
      <c r="E10588" s="204" t="s">
        <v>721</v>
      </c>
      <c r="F10588" s="205">
        <v>0</v>
      </c>
      <c r="G10588" s="205">
        <v>2903</v>
      </c>
      <c r="H10588">
        <f t="shared" si="179"/>
        <v>2017</v>
      </c>
    </row>
    <row r="10589" spans="1:8" x14ac:dyDescent="0.3">
      <c r="A10589" s="203">
        <v>42986</v>
      </c>
      <c r="B10589" s="204" t="s">
        <v>716</v>
      </c>
      <c r="C10589" s="204" t="s">
        <v>716</v>
      </c>
      <c r="D10589" s="204" t="s">
        <v>96</v>
      </c>
      <c r="E10589" s="204" t="s">
        <v>721</v>
      </c>
      <c r="F10589" s="205">
        <v>1531</v>
      </c>
      <c r="G10589" s="205">
        <v>1760</v>
      </c>
      <c r="H10589">
        <f t="shared" si="179"/>
        <v>2017</v>
      </c>
    </row>
    <row r="10590" spans="1:8" x14ac:dyDescent="0.3">
      <c r="A10590" s="203">
        <v>42986</v>
      </c>
      <c r="B10590" s="204" t="s">
        <v>717</v>
      </c>
      <c r="C10590" s="204" t="s">
        <v>718</v>
      </c>
      <c r="D10590" s="204" t="s">
        <v>96</v>
      </c>
      <c r="E10590" s="204" t="s">
        <v>721</v>
      </c>
      <c r="F10590" s="205">
        <v>840</v>
      </c>
      <c r="G10590" s="205">
        <v>1107</v>
      </c>
      <c r="H10590">
        <f t="shared" si="179"/>
        <v>2017</v>
      </c>
    </row>
    <row r="10591" spans="1:8" x14ac:dyDescent="0.3">
      <c r="A10591" s="203">
        <v>42986</v>
      </c>
      <c r="B10591" s="204" t="s">
        <v>717</v>
      </c>
      <c r="C10591" s="204" t="s">
        <v>719</v>
      </c>
      <c r="D10591" s="204" t="s">
        <v>96</v>
      </c>
      <c r="E10591" s="204" t="s">
        <v>721</v>
      </c>
      <c r="F10591" s="205">
        <v>457</v>
      </c>
      <c r="G10591" s="205">
        <v>749</v>
      </c>
      <c r="H10591">
        <f t="shared" si="179"/>
        <v>2017</v>
      </c>
    </row>
    <row r="10592" spans="1:8" x14ac:dyDescent="0.3">
      <c r="A10592" s="203">
        <v>42986</v>
      </c>
      <c r="B10592" s="204" t="s">
        <v>720</v>
      </c>
      <c r="C10592" s="204" t="s">
        <v>720</v>
      </c>
      <c r="D10592" s="204" t="s">
        <v>96</v>
      </c>
      <c r="E10592" s="204" t="s">
        <v>712</v>
      </c>
      <c r="F10592" s="205">
        <v>263</v>
      </c>
      <c r="G10592" s="205">
        <v>760</v>
      </c>
      <c r="H10592">
        <f t="shared" si="179"/>
        <v>2017</v>
      </c>
    </row>
    <row r="10593" spans="1:8" x14ac:dyDescent="0.3">
      <c r="A10593" s="203">
        <v>42986</v>
      </c>
      <c r="B10593" s="204" t="s">
        <v>720</v>
      </c>
      <c r="C10593" s="204" t="s">
        <v>720</v>
      </c>
      <c r="D10593" s="204" t="s">
        <v>96</v>
      </c>
      <c r="E10593" s="204" t="s">
        <v>721</v>
      </c>
      <c r="F10593" s="205">
        <v>15</v>
      </c>
      <c r="G10593" s="205">
        <v>505</v>
      </c>
      <c r="H10593">
        <f t="shared" si="179"/>
        <v>2017</v>
      </c>
    </row>
    <row r="10594" spans="1:8" x14ac:dyDescent="0.3">
      <c r="A10594" s="203">
        <v>42993</v>
      </c>
      <c r="B10594" s="204" t="s">
        <v>134</v>
      </c>
      <c r="C10594" s="204" t="s">
        <v>134</v>
      </c>
      <c r="D10594" s="204" t="s">
        <v>711</v>
      </c>
      <c r="E10594" s="204" t="s">
        <v>712</v>
      </c>
      <c r="F10594" s="205">
        <v>5614</v>
      </c>
      <c r="G10594" s="205">
        <v>8335</v>
      </c>
      <c r="H10594">
        <f t="shared" si="179"/>
        <v>2017</v>
      </c>
    </row>
    <row r="10595" spans="1:8" x14ac:dyDescent="0.3">
      <c r="A10595" s="203">
        <v>42993</v>
      </c>
      <c r="B10595" s="204" t="s">
        <v>509</v>
      </c>
      <c r="C10595" s="204" t="s">
        <v>713</v>
      </c>
      <c r="D10595" s="204" t="s">
        <v>96</v>
      </c>
      <c r="E10595" s="204" t="s">
        <v>712</v>
      </c>
      <c r="F10595" s="205">
        <v>2949.5</v>
      </c>
      <c r="G10595" s="205">
        <v>2596.4</v>
      </c>
      <c r="H10595">
        <f t="shared" si="179"/>
        <v>2017</v>
      </c>
    </row>
    <row r="10596" spans="1:8" x14ac:dyDescent="0.3">
      <c r="A10596" s="203">
        <v>42993</v>
      </c>
      <c r="B10596" s="204" t="s">
        <v>509</v>
      </c>
      <c r="C10596" s="204" t="s">
        <v>714</v>
      </c>
      <c r="D10596" s="204" t="s">
        <v>96</v>
      </c>
      <c r="E10596" s="204" t="s">
        <v>712</v>
      </c>
      <c r="F10596" s="205">
        <v>380</v>
      </c>
      <c r="G10596" s="205">
        <v>535</v>
      </c>
      <c r="H10596">
        <f t="shared" si="179"/>
        <v>2017</v>
      </c>
    </row>
    <row r="10597" spans="1:8" x14ac:dyDescent="0.3">
      <c r="A10597" s="203">
        <v>42993</v>
      </c>
      <c r="B10597" s="204" t="s">
        <v>509</v>
      </c>
      <c r="C10597" s="204" t="s">
        <v>715</v>
      </c>
      <c r="D10597" s="204" t="s">
        <v>96</v>
      </c>
      <c r="E10597" s="204" t="s">
        <v>712</v>
      </c>
      <c r="F10597" s="205">
        <v>0</v>
      </c>
      <c r="G10597" s="205">
        <v>2909</v>
      </c>
      <c r="H10597">
        <f t="shared" si="179"/>
        <v>2017</v>
      </c>
    </row>
    <row r="10598" spans="1:8" x14ac:dyDescent="0.3">
      <c r="A10598" s="203">
        <v>42993</v>
      </c>
      <c r="B10598" s="204" t="s">
        <v>716</v>
      </c>
      <c r="C10598" s="204" t="s">
        <v>716</v>
      </c>
      <c r="D10598" s="204" t="s">
        <v>96</v>
      </c>
      <c r="E10598" s="204" t="s">
        <v>712</v>
      </c>
      <c r="F10598" s="205">
        <v>837</v>
      </c>
      <c r="G10598" s="205">
        <v>1530</v>
      </c>
      <c r="H10598">
        <f t="shared" si="179"/>
        <v>2017</v>
      </c>
    </row>
    <row r="10599" spans="1:8" x14ac:dyDescent="0.3">
      <c r="A10599" s="203">
        <v>42993</v>
      </c>
      <c r="B10599" s="204" t="s">
        <v>717</v>
      </c>
      <c r="C10599" s="204" t="s">
        <v>718</v>
      </c>
      <c r="D10599" s="204" t="s">
        <v>96</v>
      </c>
      <c r="E10599" s="204" t="s">
        <v>712</v>
      </c>
      <c r="F10599" s="205">
        <v>1149</v>
      </c>
      <c r="G10599" s="205">
        <v>1247</v>
      </c>
      <c r="H10599">
        <f t="shared" si="179"/>
        <v>2017</v>
      </c>
    </row>
    <row r="10600" spans="1:8" x14ac:dyDescent="0.3">
      <c r="A10600" s="203">
        <v>42993</v>
      </c>
      <c r="B10600" s="204" t="s">
        <v>717</v>
      </c>
      <c r="C10600" s="204" t="s">
        <v>719</v>
      </c>
      <c r="D10600" s="204" t="s">
        <v>96</v>
      </c>
      <c r="E10600" s="204" t="s">
        <v>712</v>
      </c>
      <c r="F10600" s="205">
        <v>143</v>
      </c>
      <c r="G10600" s="205">
        <v>629</v>
      </c>
      <c r="H10600">
        <f t="shared" si="179"/>
        <v>2017</v>
      </c>
    </row>
    <row r="10601" spans="1:8" x14ac:dyDescent="0.3">
      <c r="A10601" s="203">
        <v>42993</v>
      </c>
      <c r="B10601" s="204" t="s">
        <v>134</v>
      </c>
      <c r="C10601" s="204" t="s">
        <v>134</v>
      </c>
      <c r="D10601" s="204" t="s">
        <v>711</v>
      </c>
      <c r="E10601" s="204" t="s">
        <v>721</v>
      </c>
      <c r="F10601" s="205">
        <v>6595</v>
      </c>
      <c r="G10601" s="205">
        <v>6392</v>
      </c>
      <c r="H10601">
        <f t="shared" si="179"/>
        <v>2017</v>
      </c>
    </row>
    <row r="10602" spans="1:8" x14ac:dyDescent="0.3">
      <c r="A10602" s="203">
        <v>42993</v>
      </c>
      <c r="B10602" s="204" t="s">
        <v>509</v>
      </c>
      <c r="C10602" s="204" t="s">
        <v>713</v>
      </c>
      <c r="D10602" s="204" t="s">
        <v>96</v>
      </c>
      <c r="E10602" s="204" t="s">
        <v>721</v>
      </c>
      <c r="F10602" s="205">
        <v>4083.2000000000003</v>
      </c>
      <c r="G10602" s="205">
        <v>2610.3000000000002</v>
      </c>
      <c r="H10602">
        <f t="shared" si="179"/>
        <v>2017</v>
      </c>
    </row>
    <row r="10603" spans="1:8" x14ac:dyDescent="0.3">
      <c r="A10603" s="203">
        <v>42993</v>
      </c>
      <c r="B10603" s="204" t="s">
        <v>509</v>
      </c>
      <c r="C10603" s="204" t="s">
        <v>714</v>
      </c>
      <c r="D10603" s="204" t="s">
        <v>96</v>
      </c>
      <c r="E10603" s="204" t="s">
        <v>721</v>
      </c>
      <c r="F10603" s="205">
        <v>573</v>
      </c>
      <c r="G10603" s="205">
        <v>500</v>
      </c>
      <c r="H10603">
        <f t="shared" si="179"/>
        <v>2017</v>
      </c>
    </row>
    <row r="10604" spans="1:8" x14ac:dyDescent="0.3">
      <c r="A10604" s="203">
        <v>42993</v>
      </c>
      <c r="B10604" s="204" t="s">
        <v>509</v>
      </c>
      <c r="C10604" s="204" t="s">
        <v>715</v>
      </c>
      <c r="D10604" s="204" t="s">
        <v>96</v>
      </c>
      <c r="E10604" s="204" t="s">
        <v>721</v>
      </c>
      <c r="F10604" s="205">
        <v>0</v>
      </c>
      <c r="G10604" s="205">
        <v>3078</v>
      </c>
      <c r="H10604">
        <f t="shared" si="179"/>
        <v>2017</v>
      </c>
    </row>
    <row r="10605" spans="1:8" x14ac:dyDescent="0.3">
      <c r="A10605" s="203">
        <v>42993</v>
      </c>
      <c r="B10605" s="204" t="s">
        <v>716</v>
      </c>
      <c r="C10605" s="204" t="s">
        <v>716</v>
      </c>
      <c r="D10605" s="204" t="s">
        <v>96</v>
      </c>
      <c r="E10605" s="204" t="s">
        <v>721</v>
      </c>
      <c r="F10605" s="205">
        <v>1417</v>
      </c>
      <c r="G10605" s="205">
        <v>1541</v>
      </c>
      <c r="H10605">
        <f t="shared" si="179"/>
        <v>2017</v>
      </c>
    </row>
    <row r="10606" spans="1:8" x14ac:dyDescent="0.3">
      <c r="A10606" s="203">
        <v>42993</v>
      </c>
      <c r="B10606" s="204" t="s">
        <v>717</v>
      </c>
      <c r="C10606" s="204" t="s">
        <v>718</v>
      </c>
      <c r="D10606" s="204" t="s">
        <v>96</v>
      </c>
      <c r="E10606" s="204" t="s">
        <v>721</v>
      </c>
      <c r="F10606" s="205">
        <v>583</v>
      </c>
      <c r="G10606" s="205">
        <v>976</v>
      </c>
      <c r="H10606">
        <f t="shared" si="179"/>
        <v>2017</v>
      </c>
    </row>
    <row r="10607" spans="1:8" x14ac:dyDescent="0.3">
      <c r="A10607" s="203">
        <v>42993</v>
      </c>
      <c r="B10607" s="204" t="s">
        <v>717</v>
      </c>
      <c r="C10607" s="204" t="s">
        <v>719</v>
      </c>
      <c r="D10607" s="204" t="s">
        <v>96</v>
      </c>
      <c r="E10607" s="204" t="s">
        <v>721</v>
      </c>
      <c r="F10607" s="205">
        <v>586</v>
      </c>
      <c r="G10607" s="205">
        <v>814</v>
      </c>
      <c r="H10607">
        <f t="shared" si="179"/>
        <v>2017</v>
      </c>
    </row>
    <row r="10608" spans="1:8" x14ac:dyDescent="0.3">
      <c r="A10608" s="203">
        <v>42993</v>
      </c>
      <c r="B10608" s="204" t="s">
        <v>720</v>
      </c>
      <c r="C10608" s="204" t="s">
        <v>720</v>
      </c>
      <c r="D10608" s="204" t="s">
        <v>96</v>
      </c>
      <c r="E10608" s="204" t="s">
        <v>712</v>
      </c>
      <c r="F10608" s="205">
        <v>276</v>
      </c>
      <c r="G10608" s="205">
        <v>943</v>
      </c>
      <c r="H10608">
        <f t="shared" si="179"/>
        <v>2017</v>
      </c>
    </row>
    <row r="10609" spans="1:8" x14ac:dyDescent="0.3">
      <c r="A10609" s="203">
        <v>42993</v>
      </c>
      <c r="B10609" s="204" t="s">
        <v>720</v>
      </c>
      <c r="C10609" s="204" t="s">
        <v>720</v>
      </c>
      <c r="D10609" s="204" t="s">
        <v>96</v>
      </c>
      <c r="E10609" s="204" t="s">
        <v>721</v>
      </c>
      <c r="F10609" s="205">
        <v>45</v>
      </c>
      <c r="G10609" s="205">
        <v>527</v>
      </c>
      <c r="H10609">
        <f t="shared" si="179"/>
        <v>2017</v>
      </c>
    </row>
    <row r="10610" spans="1:8" x14ac:dyDescent="0.3">
      <c r="A10610" s="203">
        <v>43000</v>
      </c>
      <c r="B10610" s="204" t="s">
        <v>134</v>
      </c>
      <c r="C10610" s="204" t="s">
        <v>134</v>
      </c>
      <c r="D10610" s="204" t="s">
        <v>711</v>
      </c>
      <c r="E10610" s="204" t="s">
        <v>712</v>
      </c>
      <c r="F10610" s="205">
        <v>5770</v>
      </c>
      <c r="G10610" s="205">
        <v>9548</v>
      </c>
      <c r="H10610">
        <f t="shared" si="179"/>
        <v>2017</v>
      </c>
    </row>
    <row r="10611" spans="1:8" x14ac:dyDescent="0.3">
      <c r="A10611" s="203">
        <v>43000</v>
      </c>
      <c r="B10611" s="204" t="s">
        <v>509</v>
      </c>
      <c r="C10611" s="204" t="s">
        <v>713</v>
      </c>
      <c r="D10611" s="204" t="s">
        <v>96</v>
      </c>
      <c r="E10611" s="204" t="s">
        <v>712</v>
      </c>
      <c r="F10611" s="205">
        <v>2876.6000000000004</v>
      </c>
      <c r="G10611" s="205">
        <v>2760.5</v>
      </c>
      <c r="H10611">
        <f t="shared" si="179"/>
        <v>2017</v>
      </c>
    </row>
    <row r="10612" spans="1:8" x14ac:dyDescent="0.3">
      <c r="A10612" s="203">
        <v>43000</v>
      </c>
      <c r="B10612" s="204" t="s">
        <v>509</v>
      </c>
      <c r="C10612" s="204" t="s">
        <v>714</v>
      </c>
      <c r="D10612" s="204" t="s">
        <v>96</v>
      </c>
      <c r="E10612" s="204" t="s">
        <v>712</v>
      </c>
      <c r="F10612" s="205">
        <v>358</v>
      </c>
      <c r="G10612" s="205">
        <v>593</v>
      </c>
      <c r="H10612">
        <f t="shared" si="179"/>
        <v>2017</v>
      </c>
    </row>
    <row r="10613" spans="1:8" x14ac:dyDescent="0.3">
      <c r="A10613" s="203">
        <v>43000</v>
      </c>
      <c r="B10613" s="204" t="s">
        <v>509</v>
      </c>
      <c r="C10613" s="204" t="s">
        <v>715</v>
      </c>
      <c r="D10613" s="204" t="s">
        <v>96</v>
      </c>
      <c r="E10613" s="204" t="s">
        <v>712</v>
      </c>
      <c r="F10613" s="205">
        <v>0</v>
      </c>
      <c r="G10613" s="205">
        <v>3254</v>
      </c>
      <c r="H10613">
        <f t="shared" si="179"/>
        <v>2017</v>
      </c>
    </row>
    <row r="10614" spans="1:8" x14ac:dyDescent="0.3">
      <c r="A10614" s="203">
        <v>43000</v>
      </c>
      <c r="B10614" s="204" t="s">
        <v>716</v>
      </c>
      <c r="C10614" s="204" t="s">
        <v>716</v>
      </c>
      <c r="D10614" s="204" t="s">
        <v>96</v>
      </c>
      <c r="E10614" s="204" t="s">
        <v>712</v>
      </c>
      <c r="F10614" s="205">
        <v>821</v>
      </c>
      <c r="G10614" s="205">
        <v>1406</v>
      </c>
      <c r="H10614">
        <f t="shared" si="179"/>
        <v>2017</v>
      </c>
    </row>
    <row r="10615" spans="1:8" x14ac:dyDescent="0.3">
      <c r="A10615" s="203">
        <v>43000</v>
      </c>
      <c r="B10615" s="204" t="s">
        <v>717</v>
      </c>
      <c r="C10615" s="204" t="s">
        <v>718</v>
      </c>
      <c r="D10615" s="204" t="s">
        <v>96</v>
      </c>
      <c r="E10615" s="204" t="s">
        <v>712</v>
      </c>
      <c r="F10615" s="205">
        <v>1172</v>
      </c>
      <c r="G10615" s="205">
        <v>1180</v>
      </c>
      <c r="H10615">
        <f t="shared" si="179"/>
        <v>2017</v>
      </c>
    </row>
    <row r="10616" spans="1:8" x14ac:dyDescent="0.3">
      <c r="A10616" s="203">
        <v>43000</v>
      </c>
      <c r="B10616" s="204" t="s">
        <v>717</v>
      </c>
      <c r="C10616" s="204" t="s">
        <v>719</v>
      </c>
      <c r="D10616" s="204" t="s">
        <v>96</v>
      </c>
      <c r="E10616" s="204" t="s">
        <v>712</v>
      </c>
      <c r="F10616" s="205">
        <v>179</v>
      </c>
      <c r="G10616" s="205">
        <v>714</v>
      </c>
      <c r="H10616">
        <f t="shared" si="179"/>
        <v>2017</v>
      </c>
    </row>
    <row r="10617" spans="1:8" x14ac:dyDescent="0.3">
      <c r="A10617" s="203">
        <v>43000</v>
      </c>
      <c r="B10617" s="204" t="s">
        <v>134</v>
      </c>
      <c r="C10617" s="204" t="s">
        <v>134</v>
      </c>
      <c r="D10617" s="204" t="s">
        <v>711</v>
      </c>
      <c r="E10617" s="204" t="s">
        <v>721</v>
      </c>
      <c r="F10617" s="205">
        <v>7047</v>
      </c>
      <c r="G10617" s="205">
        <v>6817</v>
      </c>
      <c r="H10617">
        <f t="shared" si="179"/>
        <v>2017</v>
      </c>
    </row>
    <row r="10618" spans="1:8" x14ac:dyDescent="0.3">
      <c r="A10618" s="203">
        <v>43000</v>
      </c>
      <c r="B10618" s="204" t="s">
        <v>509</v>
      </c>
      <c r="C10618" s="204" t="s">
        <v>713</v>
      </c>
      <c r="D10618" s="204" t="s">
        <v>96</v>
      </c>
      <c r="E10618" s="204" t="s">
        <v>721</v>
      </c>
      <c r="F10618" s="205">
        <v>4139.3</v>
      </c>
      <c r="G10618" s="205">
        <v>2874.3</v>
      </c>
      <c r="H10618">
        <f t="shared" si="179"/>
        <v>2017</v>
      </c>
    </row>
    <row r="10619" spans="1:8" x14ac:dyDescent="0.3">
      <c r="A10619" s="203">
        <v>43000</v>
      </c>
      <c r="B10619" s="204" t="s">
        <v>509</v>
      </c>
      <c r="C10619" s="204" t="s">
        <v>714</v>
      </c>
      <c r="D10619" s="204" t="s">
        <v>96</v>
      </c>
      <c r="E10619" s="204" t="s">
        <v>721</v>
      </c>
      <c r="F10619" s="205">
        <v>603</v>
      </c>
      <c r="G10619" s="205">
        <v>627</v>
      </c>
      <c r="H10619">
        <f t="shared" si="179"/>
        <v>2017</v>
      </c>
    </row>
    <row r="10620" spans="1:8" x14ac:dyDescent="0.3">
      <c r="A10620" s="203">
        <v>43000</v>
      </c>
      <c r="B10620" s="204" t="s">
        <v>509</v>
      </c>
      <c r="C10620" s="204" t="s">
        <v>715</v>
      </c>
      <c r="D10620" s="204" t="s">
        <v>96</v>
      </c>
      <c r="E10620" s="204" t="s">
        <v>721</v>
      </c>
      <c r="F10620" s="205">
        <v>0</v>
      </c>
      <c r="G10620" s="205">
        <v>3205</v>
      </c>
      <c r="H10620">
        <f t="shared" si="179"/>
        <v>2017</v>
      </c>
    </row>
    <row r="10621" spans="1:8" x14ac:dyDescent="0.3">
      <c r="A10621" s="203">
        <v>43000</v>
      </c>
      <c r="B10621" s="204" t="s">
        <v>716</v>
      </c>
      <c r="C10621" s="204" t="s">
        <v>716</v>
      </c>
      <c r="D10621" s="204" t="s">
        <v>96</v>
      </c>
      <c r="E10621" s="204" t="s">
        <v>721</v>
      </c>
      <c r="F10621" s="205">
        <v>1247</v>
      </c>
      <c r="G10621" s="205">
        <v>1678</v>
      </c>
      <c r="H10621">
        <f t="shared" si="179"/>
        <v>2017</v>
      </c>
    </row>
    <row r="10622" spans="1:8" x14ac:dyDescent="0.3">
      <c r="A10622" s="203">
        <v>43000</v>
      </c>
      <c r="B10622" s="204" t="s">
        <v>717</v>
      </c>
      <c r="C10622" s="204" t="s">
        <v>718</v>
      </c>
      <c r="D10622" s="204" t="s">
        <v>96</v>
      </c>
      <c r="E10622" s="204" t="s">
        <v>721</v>
      </c>
      <c r="F10622" s="205">
        <v>714</v>
      </c>
      <c r="G10622" s="205">
        <v>860</v>
      </c>
      <c r="H10622">
        <f t="shared" si="179"/>
        <v>2017</v>
      </c>
    </row>
    <row r="10623" spans="1:8" x14ac:dyDescent="0.3">
      <c r="A10623" s="203">
        <v>43000</v>
      </c>
      <c r="B10623" s="204" t="s">
        <v>717</v>
      </c>
      <c r="C10623" s="204" t="s">
        <v>719</v>
      </c>
      <c r="D10623" s="204" t="s">
        <v>96</v>
      </c>
      <c r="E10623" s="204" t="s">
        <v>721</v>
      </c>
      <c r="F10623" s="205">
        <v>392</v>
      </c>
      <c r="G10623" s="205">
        <v>735</v>
      </c>
      <c r="H10623">
        <f t="shared" si="179"/>
        <v>2017</v>
      </c>
    </row>
    <row r="10624" spans="1:8" x14ac:dyDescent="0.3">
      <c r="A10624" s="203">
        <v>43000</v>
      </c>
      <c r="B10624" s="204" t="s">
        <v>720</v>
      </c>
      <c r="C10624" s="204" t="s">
        <v>720</v>
      </c>
      <c r="D10624" s="204" t="s">
        <v>96</v>
      </c>
      <c r="E10624" s="204" t="s">
        <v>712</v>
      </c>
      <c r="F10624" s="205">
        <v>292</v>
      </c>
      <c r="G10624" s="205">
        <v>1023</v>
      </c>
      <c r="H10624">
        <f t="shared" si="179"/>
        <v>2017</v>
      </c>
    </row>
    <row r="10625" spans="1:8" x14ac:dyDescent="0.3">
      <c r="A10625" s="203">
        <v>43000</v>
      </c>
      <c r="B10625" s="204" t="s">
        <v>720</v>
      </c>
      <c r="C10625" s="204" t="s">
        <v>720</v>
      </c>
      <c r="D10625" s="204" t="s">
        <v>96</v>
      </c>
      <c r="E10625" s="204" t="s">
        <v>721</v>
      </c>
      <c r="F10625" s="205">
        <v>104</v>
      </c>
      <c r="G10625" s="205">
        <v>530</v>
      </c>
      <c r="H10625">
        <f t="shared" si="179"/>
        <v>2017</v>
      </c>
    </row>
    <row r="10626" spans="1:8" x14ac:dyDescent="0.3">
      <c r="A10626" s="203">
        <v>43007</v>
      </c>
      <c r="B10626" s="204" t="s">
        <v>134</v>
      </c>
      <c r="C10626" s="204" t="s">
        <v>134</v>
      </c>
      <c r="D10626" s="204" t="s">
        <v>711</v>
      </c>
      <c r="E10626" s="204" t="s">
        <v>712</v>
      </c>
      <c r="F10626" s="205">
        <v>5882</v>
      </c>
      <c r="G10626" s="205">
        <v>8250</v>
      </c>
      <c r="H10626">
        <f t="shared" si="179"/>
        <v>2017</v>
      </c>
    </row>
    <row r="10627" spans="1:8" x14ac:dyDescent="0.3">
      <c r="A10627" s="203">
        <v>43007</v>
      </c>
      <c r="B10627" s="204" t="s">
        <v>509</v>
      </c>
      <c r="C10627" s="204" t="s">
        <v>713</v>
      </c>
      <c r="D10627" s="204" t="s">
        <v>96</v>
      </c>
      <c r="E10627" s="204" t="s">
        <v>712</v>
      </c>
      <c r="F10627" s="205">
        <v>3165.8</v>
      </c>
      <c r="G10627" s="205">
        <v>2937.6000000000004</v>
      </c>
      <c r="H10627">
        <f t="shared" ref="H10627:H10690" si="180">YEAR(A10627)</f>
        <v>2017</v>
      </c>
    </row>
    <row r="10628" spans="1:8" x14ac:dyDescent="0.3">
      <c r="A10628" s="203">
        <v>43007</v>
      </c>
      <c r="B10628" s="204" t="s">
        <v>509</v>
      </c>
      <c r="C10628" s="204" t="s">
        <v>714</v>
      </c>
      <c r="D10628" s="204" t="s">
        <v>96</v>
      </c>
      <c r="E10628" s="204" t="s">
        <v>712</v>
      </c>
      <c r="F10628" s="205">
        <v>405</v>
      </c>
      <c r="G10628" s="205">
        <v>527</v>
      </c>
      <c r="H10628">
        <f t="shared" si="180"/>
        <v>2017</v>
      </c>
    </row>
    <row r="10629" spans="1:8" x14ac:dyDescent="0.3">
      <c r="A10629" s="203">
        <v>43007</v>
      </c>
      <c r="B10629" s="204" t="s">
        <v>509</v>
      </c>
      <c r="C10629" s="204" t="s">
        <v>715</v>
      </c>
      <c r="D10629" s="204" t="s">
        <v>96</v>
      </c>
      <c r="E10629" s="204" t="s">
        <v>712</v>
      </c>
      <c r="F10629" s="205">
        <v>0</v>
      </c>
      <c r="G10629" s="205">
        <v>3125</v>
      </c>
      <c r="H10629">
        <f t="shared" si="180"/>
        <v>2017</v>
      </c>
    </row>
    <row r="10630" spans="1:8" x14ac:dyDescent="0.3">
      <c r="A10630" s="203">
        <v>43007</v>
      </c>
      <c r="B10630" s="204" t="s">
        <v>716</v>
      </c>
      <c r="C10630" s="204" t="s">
        <v>716</v>
      </c>
      <c r="D10630" s="204" t="s">
        <v>96</v>
      </c>
      <c r="E10630" s="204" t="s">
        <v>712</v>
      </c>
      <c r="F10630" s="205">
        <v>818</v>
      </c>
      <c r="G10630" s="205">
        <v>1296</v>
      </c>
      <c r="H10630">
        <f t="shared" si="180"/>
        <v>2017</v>
      </c>
    </row>
    <row r="10631" spans="1:8" x14ac:dyDescent="0.3">
      <c r="A10631" s="203">
        <v>43007</v>
      </c>
      <c r="B10631" s="204" t="s">
        <v>717</v>
      </c>
      <c r="C10631" s="204" t="s">
        <v>718</v>
      </c>
      <c r="D10631" s="204" t="s">
        <v>96</v>
      </c>
      <c r="E10631" s="204" t="s">
        <v>712</v>
      </c>
      <c r="F10631" s="205">
        <v>1242</v>
      </c>
      <c r="G10631" s="205">
        <v>1296</v>
      </c>
      <c r="H10631">
        <f t="shared" si="180"/>
        <v>2017</v>
      </c>
    </row>
    <row r="10632" spans="1:8" x14ac:dyDescent="0.3">
      <c r="A10632" s="203">
        <v>43007</v>
      </c>
      <c r="B10632" s="204" t="s">
        <v>717</v>
      </c>
      <c r="C10632" s="204" t="s">
        <v>719</v>
      </c>
      <c r="D10632" s="204" t="s">
        <v>96</v>
      </c>
      <c r="E10632" s="204" t="s">
        <v>712</v>
      </c>
      <c r="F10632" s="205">
        <v>148</v>
      </c>
      <c r="G10632" s="205">
        <v>659</v>
      </c>
      <c r="H10632">
        <f t="shared" si="180"/>
        <v>2017</v>
      </c>
    </row>
    <row r="10633" spans="1:8" x14ac:dyDescent="0.3">
      <c r="A10633" s="203">
        <v>43007</v>
      </c>
      <c r="B10633" s="204" t="s">
        <v>134</v>
      </c>
      <c r="C10633" s="204" t="s">
        <v>134</v>
      </c>
      <c r="D10633" s="204" t="s">
        <v>711</v>
      </c>
      <c r="E10633" s="204" t="s">
        <v>721</v>
      </c>
      <c r="F10633" s="205">
        <v>6929</v>
      </c>
      <c r="G10633" s="205">
        <v>6852</v>
      </c>
      <c r="H10633">
        <f t="shared" si="180"/>
        <v>2017</v>
      </c>
    </row>
    <row r="10634" spans="1:8" x14ac:dyDescent="0.3">
      <c r="A10634" s="203">
        <v>43007</v>
      </c>
      <c r="B10634" s="204" t="s">
        <v>509</v>
      </c>
      <c r="C10634" s="204" t="s">
        <v>713</v>
      </c>
      <c r="D10634" s="204" t="s">
        <v>96</v>
      </c>
      <c r="E10634" s="204" t="s">
        <v>721</v>
      </c>
      <c r="F10634" s="205">
        <v>3983.1000000000004</v>
      </c>
      <c r="G10634" s="205">
        <v>2447.5</v>
      </c>
      <c r="H10634">
        <f t="shared" si="180"/>
        <v>2017</v>
      </c>
    </row>
    <row r="10635" spans="1:8" x14ac:dyDescent="0.3">
      <c r="A10635" s="203">
        <v>43007</v>
      </c>
      <c r="B10635" s="204" t="s">
        <v>509</v>
      </c>
      <c r="C10635" s="204" t="s">
        <v>714</v>
      </c>
      <c r="D10635" s="204" t="s">
        <v>96</v>
      </c>
      <c r="E10635" s="204" t="s">
        <v>721</v>
      </c>
      <c r="F10635" s="205">
        <v>720</v>
      </c>
      <c r="G10635" s="205">
        <v>781</v>
      </c>
      <c r="H10635">
        <f t="shared" si="180"/>
        <v>2017</v>
      </c>
    </row>
    <row r="10636" spans="1:8" x14ac:dyDescent="0.3">
      <c r="A10636" s="203">
        <v>43007</v>
      </c>
      <c r="B10636" s="204" t="s">
        <v>509</v>
      </c>
      <c r="C10636" s="204" t="s">
        <v>715</v>
      </c>
      <c r="D10636" s="204" t="s">
        <v>96</v>
      </c>
      <c r="E10636" s="204" t="s">
        <v>721</v>
      </c>
      <c r="F10636" s="205">
        <v>0</v>
      </c>
      <c r="G10636" s="205">
        <v>3085</v>
      </c>
      <c r="H10636">
        <f t="shared" si="180"/>
        <v>2017</v>
      </c>
    </row>
    <row r="10637" spans="1:8" x14ac:dyDescent="0.3">
      <c r="A10637" s="203">
        <v>43007</v>
      </c>
      <c r="B10637" s="204" t="s">
        <v>716</v>
      </c>
      <c r="C10637" s="204" t="s">
        <v>716</v>
      </c>
      <c r="D10637" s="204" t="s">
        <v>96</v>
      </c>
      <c r="E10637" s="204" t="s">
        <v>721</v>
      </c>
      <c r="F10637" s="205">
        <v>1378</v>
      </c>
      <c r="G10637" s="205">
        <v>1532</v>
      </c>
      <c r="H10637">
        <f t="shared" si="180"/>
        <v>2017</v>
      </c>
    </row>
    <row r="10638" spans="1:8" x14ac:dyDescent="0.3">
      <c r="A10638" s="203">
        <v>43007</v>
      </c>
      <c r="B10638" s="204" t="s">
        <v>717</v>
      </c>
      <c r="C10638" s="204" t="s">
        <v>718</v>
      </c>
      <c r="D10638" s="204" t="s">
        <v>96</v>
      </c>
      <c r="E10638" s="204" t="s">
        <v>721</v>
      </c>
      <c r="F10638" s="205">
        <v>647</v>
      </c>
      <c r="G10638" s="205">
        <v>828</v>
      </c>
      <c r="H10638">
        <f t="shared" si="180"/>
        <v>2017</v>
      </c>
    </row>
    <row r="10639" spans="1:8" x14ac:dyDescent="0.3">
      <c r="A10639" s="203">
        <v>43007</v>
      </c>
      <c r="B10639" s="204" t="s">
        <v>717</v>
      </c>
      <c r="C10639" s="204" t="s">
        <v>719</v>
      </c>
      <c r="D10639" s="204" t="s">
        <v>96</v>
      </c>
      <c r="E10639" s="204" t="s">
        <v>721</v>
      </c>
      <c r="F10639" s="205">
        <v>680</v>
      </c>
      <c r="G10639" s="205">
        <v>1032</v>
      </c>
      <c r="H10639">
        <f t="shared" si="180"/>
        <v>2017</v>
      </c>
    </row>
    <row r="10640" spans="1:8" x14ac:dyDescent="0.3">
      <c r="A10640" s="203">
        <v>43007</v>
      </c>
      <c r="B10640" s="204" t="s">
        <v>720</v>
      </c>
      <c r="C10640" s="204" t="s">
        <v>720</v>
      </c>
      <c r="D10640" s="204" t="s">
        <v>96</v>
      </c>
      <c r="E10640" s="204" t="s">
        <v>712</v>
      </c>
      <c r="F10640" s="205">
        <v>265</v>
      </c>
      <c r="G10640" s="205">
        <v>1122</v>
      </c>
      <c r="H10640">
        <f t="shared" si="180"/>
        <v>2017</v>
      </c>
    </row>
    <row r="10641" spans="1:8" x14ac:dyDescent="0.3">
      <c r="A10641" s="203">
        <v>43007</v>
      </c>
      <c r="B10641" s="204" t="s">
        <v>720</v>
      </c>
      <c r="C10641" s="204" t="s">
        <v>720</v>
      </c>
      <c r="D10641" s="204" t="s">
        <v>96</v>
      </c>
      <c r="E10641" s="204" t="s">
        <v>721</v>
      </c>
      <c r="F10641" s="205">
        <v>-55</v>
      </c>
      <c r="G10641" s="205">
        <v>569</v>
      </c>
      <c r="H10641">
        <f t="shared" si="180"/>
        <v>2017</v>
      </c>
    </row>
    <row r="10642" spans="1:8" x14ac:dyDescent="0.3">
      <c r="A10642" s="203">
        <v>43014</v>
      </c>
      <c r="B10642" s="204" t="s">
        <v>134</v>
      </c>
      <c r="C10642" s="204" t="s">
        <v>134</v>
      </c>
      <c r="D10642" s="204" t="s">
        <v>711</v>
      </c>
      <c r="E10642" s="204" t="s">
        <v>712</v>
      </c>
      <c r="F10642" s="205">
        <v>5614</v>
      </c>
      <c r="G10642" s="205">
        <v>8883</v>
      </c>
      <c r="H10642">
        <f t="shared" si="180"/>
        <v>2017</v>
      </c>
    </row>
    <row r="10643" spans="1:8" x14ac:dyDescent="0.3">
      <c r="A10643" s="203">
        <v>43014</v>
      </c>
      <c r="B10643" s="204" t="s">
        <v>509</v>
      </c>
      <c r="C10643" s="204" t="s">
        <v>713</v>
      </c>
      <c r="D10643" s="204" t="s">
        <v>96</v>
      </c>
      <c r="E10643" s="204" t="s">
        <v>712</v>
      </c>
      <c r="F10643" s="205">
        <v>3254.1000000000004</v>
      </c>
      <c r="G10643" s="205">
        <v>3207.8</v>
      </c>
      <c r="H10643">
        <f t="shared" si="180"/>
        <v>2017</v>
      </c>
    </row>
    <row r="10644" spans="1:8" x14ac:dyDescent="0.3">
      <c r="A10644" s="203">
        <v>43014</v>
      </c>
      <c r="B10644" s="204" t="s">
        <v>509</v>
      </c>
      <c r="C10644" s="204" t="s">
        <v>714</v>
      </c>
      <c r="D10644" s="204" t="s">
        <v>96</v>
      </c>
      <c r="E10644" s="204" t="s">
        <v>712</v>
      </c>
      <c r="F10644" s="205">
        <v>240</v>
      </c>
      <c r="G10644" s="205">
        <v>631</v>
      </c>
      <c r="H10644">
        <f t="shared" si="180"/>
        <v>2017</v>
      </c>
    </row>
    <row r="10645" spans="1:8" x14ac:dyDescent="0.3">
      <c r="A10645" s="203">
        <v>43014</v>
      </c>
      <c r="B10645" s="204" t="s">
        <v>509</v>
      </c>
      <c r="C10645" s="204" t="s">
        <v>715</v>
      </c>
      <c r="D10645" s="204" t="s">
        <v>96</v>
      </c>
      <c r="E10645" s="204" t="s">
        <v>712</v>
      </c>
      <c r="F10645" s="205">
        <v>0</v>
      </c>
      <c r="G10645" s="205">
        <v>3146</v>
      </c>
      <c r="H10645">
        <f t="shared" si="180"/>
        <v>2017</v>
      </c>
    </row>
    <row r="10646" spans="1:8" x14ac:dyDescent="0.3">
      <c r="A10646" s="203">
        <v>43014</v>
      </c>
      <c r="B10646" s="204" t="s">
        <v>716</v>
      </c>
      <c r="C10646" s="204" t="s">
        <v>716</v>
      </c>
      <c r="D10646" s="204" t="s">
        <v>96</v>
      </c>
      <c r="E10646" s="204" t="s">
        <v>712</v>
      </c>
      <c r="F10646" s="205">
        <v>848</v>
      </c>
      <c r="G10646" s="205">
        <v>1238</v>
      </c>
      <c r="H10646">
        <f t="shared" si="180"/>
        <v>2017</v>
      </c>
    </row>
    <row r="10647" spans="1:8" x14ac:dyDescent="0.3">
      <c r="A10647" s="203">
        <v>43014</v>
      </c>
      <c r="B10647" s="204" t="s">
        <v>717</v>
      </c>
      <c r="C10647" s="204" t="s">
        <v>718</v>
      </c>
      <c r="D10647" s="204" t="s">
        <v>96</v>
      </c>
      <c r="E10647" s="204" t="s">
        <v>712</v>
      </c>
      <c r="F10647" s="205">
        <v>1254</v>
      </c>
      <c r="G10647" s="205">
        <v>1488</v>
      </c>
      <c r="H10647">
        <f t="shared" si="180"/>
        <v>2017</v>
      </c>
    </row>
    <row r="10648" spans="1:8" x14ac:dyDescent="0.3">
      <c r="A10648" s="203">
        <v>43014</v>
      </c>
      <c r="B10648" s="204" t="s">
        <v>717</v>
      </c>
      <c r="C10648" s="204" t="s">
        <v>719</v>
      </c>
      <c r="D10648" s="204" t="s">
        <v>96</v>
      </c>
      <c r="E10648" s="204" t="s">
        <v>712</v>
      </c>
      <c r="F10648" s="205">
        <v>141</v>
      </c>
      <c r="G10648" s="205">
        <v>658</v>
      </c>
      <c r="H10648">
        <f t="shared" si="180"/>
        <v>2017</v>
      </c>
    </row>
    <row r="10649" spans="1:8" x14ac:dyDescent="0.3">
      <c r="A10649" s="203">
        <v>43014</v>
      </c>
      <c r="B10649" s="204" t="s">
        <v>134</v>
      </c>
      <c r="C10649" s="204" t="s">
        <v>134</v>
      </c>
      <c r="D10649" s="204" t="s">
        <v>711</v>
      </c>
      <c r="E10649" s="204" t="s">
        <v>721</v>
      </c>
      <c r="F10649" s="205">
        <v>6804</v>
      </c>
      <c r="G10649" s="205">
        <v>5671</v>
      </c>
      <c r="H10649">
        <f t="shared" si="180"/>
        <v>2017</v>
      </c>
    </row>
    <row r="10650" spans="1:8" x14ac:dyDescent="0.3">
      <c r="A10650" s="203">
        <v>43014</v>
      </c>
      <c r="B10650" s="204" t="s">
        <v>509</v>
      </c>
      <c r="C10650" s="204" t="s">
        <v>713</v>
      </c>
      <c r="D10650" s="204" t="s">
        <v>96</v>
      </c>
      <c r="E10650" s="204" t="s">
        <v>721</v>
      </c>
      <c r="F10650" s="205">
        <v>4151.4000000000005</v>
      </c>
      <c r="G10650" s="205">
        <v>2467.3000000000002</v>
      </c>
      <c r="H10650">
        <f t="shared" si="180"/>
        <v>2017</v>
      </c>
    </row>
    <row r="10651" spans="1:8" x14ac:dyDescent="0.3">
      <c r="A10651" s="203">
        <v>43014</v>
      </c>
      <c r="B10651" s="204" t="s">
        <v>509</v>
      </c>
      <c r="C10651" s="204" t="s">
        <v>714</v>
      </c>
      <c r="D10651" s="204" t="s">
        <v>96</v>
      </c>
      <c r="E10651" s="204" t="s">
        <v>721</v>
      </c>
      <c r="F10651" s="205">
        <v>595</v>
      </c>
      <c r="G10651" s="205">
        <v>717</v>
      </c>
      <c r="H10651">
        <f t="shared" si="180"/>
        <v>2017</v>
      </c>
    </row>
    <row r="10652" spans="1:8" x14ac:dyDescent="0.3">
      <c r="A10652" s="203">
        <v>43014</v>
      </c>
      <c r="B10652" s="204" t="s">
        <v>509</v>
      </c>
      <c r="C10652" s="204" t="s">
        <v>715</v>
      </c>
      <c r="D10652" s="204" t="s">
        <v>96</v>
      </c>
      <c r="E10652" s="204" t="s">
        <v>721</v>
      </c>
      <c r="F10652" s="205">
        <v>0</v>
      </c>
      <c r="G10652" s="205">
        <v>3311</v>
      </c>
      <c r="H10652">
        <f t="shared" si="180"/>
        <v>2017</v>
      </c>
    </row>
    <row r="10653" spans="1:8" x14ac:dyDescent="0.3">
      <c r="A10653" s="203">
        <v>43014</v>
      </c>
      <c r="B10653" s="204" t="s">
        <v>716</v>
      </c>
      <c r="C10653" s="204" t="s">
        <v>716</v>
      </c>
      <c r="D10653" s="204" t="s">
        <v>96</v>
      </c>
      <c r="E10653" s="204" t="s">
        <v>721</v>
      </c>
      <c r="F10653" s="205">
        <v>1381</v>
      </c>
      <c r="G10653" s="205">
        <v>1679</v>
      </c>
      <c r="H10653">
        <f t="shared" si="180"/>
        <v>2017</v>
      </c>
    </row>
    <row r="10654" spans="1:8" x14ac:dyDescent="0.3">
      <c r="A10654" s="203">
        <v>43014</v>
      </c>
      <c r="B10654" s="204" t="s">
        <v>717</v>
      </c>
      <c r="C10654" s="204" t="s">
        <v>718</v>
      </c>
      <c r="D10654" s="204" t="s">
        <v>96</v>
      </c>
      <c r="E10654" s="204" t="s">
        <v>721</v>
      </c>
      <c r="F10654" s="205">
        <v>673</v>
      </c>
      <c r="G10654" s="205">
        <v>926</v>
      </c>
      <c r="H10654">
        <f t="shared" si="180"/>
        <v>2017</v>
      </c>
    </row>
    <row r="10655" spans="1:8" x14ac:dyDescent="0.3">
      <c r="A10655" s="203">
        <v>43014</v>
      </c>
      <c r="B10655" s="204" t="s">
        <v>717</v>
      </c>
      <c r="C10655" s="204" t="s">
        <v>719</v>
      </c>
      <c r="D10655" s="204" t="s">
        <v>96</v>
      </c>
      <c r="E10655" s="204" t="s">
        <v>721</v>
      </c>
      <c r="F10655" s="205">
        <v>675</v>
      </c>
      <c r="G10655" s="205">
        <v>1104</v>
      </c>
      <c r="H10655">
        <f t="shared" si="180"/>
        <v>2017</v>
      </c>
    </row>
    <row r="10656" spans="1:8" x14ac:dyDescent="0.3">
      <c r="A10656" s="203">
        <v>43014</v>
      </c>
      <c r="B10656" s="204" t="s">
        <v>720</v>
      </c>
      <c r="C10656" s="204" t="s">
        <v>720</v>
      </c>
      <c r="D10656" s="204" t="s">
        <v>96</v>
      </c>
      <c r="E10656" s="204" t="s">
        <v>712</v>
      </c>
      <c r="F10656" s="205">
        <v>322</v>
      </c>
      <c r="G10656" s="205">
        <v>810</v>
      </c>
      <c r="H10656">
        <f t="shared" si="180"/>
        <v>2017</v>
      </c>
    </row>
    <row r="10657" spans="1:8" x14ac:dyDescent="0.3">
      <c r="A10657" s="203">
        <v>43014</v>
      </c>
      <c r="B10657" s="204" t="s">
        <v>720</v>
      </c>
      <c r="C10657" s="204" t="s">
        <v>720</v>
      </c>
      <c r="D10657" s="204" t="s">
        <v>96</v>
      </c>
      <c r="E10657" s="204" t="s">
        <v>721</v>
      </c>
      <c r="F10657" s="205">
        <v>29</v>
      </c>
      <c r="G10657" s="205">
        <v>614</v>
      </c>
      <c r="H10657">
        <f t="shared" si="180"/>
        <v>2017</v>
      </c>
    </row>
    <row r="10658" spans="1:8" x14ac:dyDescent="0.3">
      <c r="A10658" s="203">
        <v>43021</v>
      </c>
      <c r="B10658" s="204" t="s">
        <v>134</v>
      </c>
      <c r="C10658" s="204" t="s">
        <v>134</v>
      </c>
      <c r="D10658" s="204" t="s">
        <v>711</v>
      </c>
      <c r="E10658" s="204" t="s">
        <v>712</v>
      </c>
      <c r="F10658" s="205">
        <v>5682</v>
      </c>
      <c r="G10658" s="205">
        <v>9240</v>
      </c>
      <c r="H10658">
        <f t="shared" si="180"/>
        <v>2017</v>
      </c>
    </row>
    <row r="10659" spans="1:8" x14ac:dyDescent="0.3">
      <c r="A10659" s="203">
        <v>43021</v>
      </c>
      <c r="B10659" s="204" t="s">
        <v>509</v>
      </c>
      <c r="C10659" s="204" t="s">
        <v>713</v>
      </c>
      <c r="D10659" s="204" t="s">
        <v>96</v>
      </c>
      <c r="E10659" s="204" t="s">
        <v>712</v>
      </c>
      <c r="F10659" s="205">
        <v>3188.5000000000005</v>
      </c>
      <c r="G10659" s="205">
        <v>3075.1000000000004</v>
      </c>
      <c r="H10659">
        <f t="shared" si="180"/>
        <v>2017</v>
      </c>
    </row>
    <row r="10660" spans="1:8" x14ac:dyDescent="0.3">
      <c r="A10660" s="203">
        <v>43021</v>
      </c>
      <c r="B10660" s="204" t="s">
        <v>509</v>
      </c>
      <c r="C10660" s="204" t="s">
        <v>714</v>
      </c>
      <c r="D10660" s="204" t="s">
        <v>96</v>
      </c>
      <c r="E10660" s="204" t="s">
        <v>712</v>
      </c>
      <c r="F10660" s="205">
        <v>192</v>
      </c>
      <c r="G10660" s="205">
        <v>372</v>
      </c>
      <c r="H10660">
        <f t="shared" si="180"/>
        <v>2017</v>
      </c>
    </row>
    <row r="10661" spans="1:8" x14ac:dyDescent="0.3">
      <c r="A10661" s="203">
        <v>43021</v>
      </c>
      <c r="B10661" s="204" t="s">
        <v>509</v>
      </c>
      <c r="C10661" s="204" t="s">
        <v>715</v>
      </c>
      <c r="D10661" s="204" t="s">
        <v>96</v>
      </c>
      <c r="E10661" s="204" t="s">
        <v>712</v>
      </c>
      <c r="F10661" s="205">
        <v>0</v>
      </c>
      <c r="G10661" s="205">
        <v>3188</v>
      </c>
      <c r="H10661">
        <f t="shared" si="180"/>
        <v>2017</v>
      </c>
    </row>
    <row r="10662" spans="1:8" x14ac:dyDescent="0.3">
      <c r="A10662" s="203">
        <v>43021</v>
      </c>
      <c r="B10662" s="204" t="s">
        <v>716</v>
      </c>
      <c r="C10662" s="204" t="s">
        <v>716</v>
      </c>
      <c r="D10662" s="204" t="s">
        <v>96</v>
      </c>
      <c r="E10662" s="204" t="s">
        <v>712</v>
      </c>
      <c r="F10662" s="205">
        <v>881</v>
      </c>
      <c r="G10662" s="205">
        <v>1336</v>
      </c>
      <c r="H10662">
        <f t="shared" si="180"/>
        <v>2017</v>
      </c>
    </row>
    <row r="10663" spans="1:8" x14ac:dyDescent="0.3">
      <c r="A10663" s="203">
        <v>43021</v>
      </c>
      <c r="B10663" s="204" t="s">
        <v>717</v>
      </c>
      <c r="C10663" s="204" t="s">
        <v>718</v>
      </c>
      <c r="D10663" s="204" t="s">
        <v>96</v>
      </c>
      <c r="E10663" s="204" t="s">
        <v>712</v>
      </c>
      <c r="F10663" s="205">
        <v>956</v>
      </c>
      <c r="G10663" s="205">
        <v>1505</v>
      </c>
      <c r="H10663">
        <f t="shared" si="180"/>
        <v>2017</v>
      </c>
    </row>
    <row r="10664" spans="1:8" x14ac:dyDescent="0.3">
      <c r="A10664" s="203">
        <v>43021</v>
      </c>
      <c r="B10664" s="204" t="s">
        <v>717</v>
      </c>
      <c r="C10664" s="204" t="s">
        <v>719</v>
      </c>
      <c r="D10664" s="204" t="s">
        <v>96</v>
      </c>
      <c r="E10664" s="204" t="s">
        <v>712</v>
      </c>
      <c r="F10664" s="205">
        <v>370</v>
      </c>
      <c r="G10664" s="205">
        <v>798</v>
      </c>
      <c r="H10664">
        <f t="shared" si="180"/>
        <v>2017</v>
      </c>
    </row>
    <row r="10665" spans="1:8" x14ac:dyDescent="0.3">
      <c r="A10665" s="203">
        <v>43021</v>
      </c>
      <c r="B10665" s="204" t="s">
        <v>134</v>
      </c>
      <c r="C10665" s="204" t="s">
        <v>134</v>
      </c>
      <c r="D10665" s="204" t="s">
        <v>711</v>
      </c>
      <c r="E10665" s="204" t="s">
        <v>721</v>
      </c>
      <c r="F10665" s="205">
        <v>5541</v>
      </c>
      <c r="G10665" s="205">
        <v>5344</v>
      </c>
      <c r="H10665">
        <f t="shared" si="180"/>
        <v>2017</v>
      </c>
    </row>
    <row r="10666" spans="1:8" x14ac:dyDescent="0.3">
      <c r="A10666" s="203">
        <v>43021</v>
      </c>
      <c r="B10666" s="204" t="s">
        <v>509</v>
      </c>
      <c r="C10666" s="204" t="s">
        <v>713</v>
      </c>
      <c r="D10666" s="204" t="s">
        <v>96</v>
      </c>
      <c r="E10666" s="204" t="s">
        <v>721</v>
      </c>
      <c r="F10666" s="205">
        <v>4259.2000000000007</v>
      </c>
      <c r="G10666" s="205">
        <v>2688.4</v>
      </c>
      <c r="H10666">
        <f t="shared" si="180"/>
        <v>2017</v>
      </c>
    </row>
    <row r="10667" spans="1:8" x14ac:dyDescent="0.3">
      <c r="A10667" s="203">
        <v>43021</v>
      </c>
      <c r="B10667" s="204" t="s">
        <v>509</v>
      </c>
      <c r="C10667" s="204" t="s">
        <v>714</v>
      </c>
      <c r="D10667" s="204" t="s">
        <v>96</v>
      </c>
      <c r="E10667" s="204" t="s">
        <v>721</v>
      </c>
      <c r="F10667" s="205">
        <v>510</v>
      </c>
      <c r="G10667" s="205">
        <v>714</v>
      </c>
      <c r="H10667">
        <f t="shared" si="180"/>
        <v>2017</v>
      </c>
    </row>
    <row r="10668" spans="1:8" x14ac:dyDescent="0.3">
      <c r="A10668" s="203">
        <v>43021</v>
      </c>
      <c r="B10668" s="204" t="s">
        <v>509</v>
      </c>
      <c r="C10668" s="204" t="s">
        <v>715</v>
      </c>
      <c r="D10668" s="204" t="s">
        <v>96</v>
      </c>
      <c r="E10668" s="204" t="s">
        <v>721</v>
      </c>
      <c r="F10668" s="205">
        <v>0</v>
      </c>
      <c r="G10668" s="205">
        <v>3064</v>
      </c>
      <c r="H10668">
        <f t="shared" si="180"/>
        <v>2017</v>
      </c>
    </row>
    <row r="10669" spans="1:8" x14ac:dyDescent="0.3">
      <c r="A10669" s="203">
        <v>43021</v>
      </c>
      <c r="B10669" s="204" t="s">
        <v>716</v>
      </c>
      <c r="C10669" s="204" t="s">
        <v>716</v>
      </c>
      <c r="D10669" s="204" t="s">
        <v>96</v>
      </c>
      <c r="E10669" s="204" t="s">
        <v>721</v>
      </c>
      <c r="F10669" s="205">
        <v>1090</v>
      </c>
      <c r="G10669" s="205">
        <v>1563</v>
      </c>
      <c r="H10669">
        <f t="shared" si="180"/>
        <v>2017</v>
      </c>
    </row>
    <row r="10670" spans="1:8" x14ac:dyDescent="0.3">
      <c r="A10670" s="203">
        <v>43021</v>
      </c>
      <c r="B10670" s="204" t="s">
        <v>717</v>
      </c>
      <c r="C10670" s="204" t="s">
        <v>718</v>
      </c>
      <c r="D10670" s="204" t="s">
        <v>96</v>
      </c>
      <c r="E10670" s="204" t="s">
        <v>721</v>
      </c>
      <c r="F10670" s="205">
        <v>586</v>
      </c>
      <c r="G10670" s="205">
        <v>712</v>
      </c>
      <c r="H10670">
        <f t="shared" si="180"/>
        <v>2017</v>
      </c>
    </row>
    <row r="10671" spans="1:8" x14ac:dyDescent="0.3">
      <c r="A10671" s="203">
        <v>43021</v>
      </c>
      <c r="B10671" s="204" t="s">
        <v>717</v>
      </c>
      <c r="C10671" s="204" t="s">
        <v>719</v>
      </c>
      <c r="D10671" s="204" t="s">
        <v>96</v>
      </c>
      <c r="E10671" s="204" t="s">
        <v>721</v>
      </c>
      <c r="F10671" s="205">
        <v>592</v>
      </c>
      <c r="G10671" s="205">
        <v>961</v>
      </c>
      <c r="H10671">
        <f t="shared" si="180"/>
        <v>2017</v>
      </c>
    </row>
    <row r="10672" spans="1:8" x14ac:dyDescent="0.3">
      <c r="A10672" s="203">
        <v>43021</v>
      </c>
      <c r="B10672" s="204" t="s">
        <v>720</v>
      </c>
      <c r="C10672" s="204" t="s">
        <v>720</v>
      </c>
      <c r="D10672" s="204" t="s">
        <v>96</v>
      </c>
      <c r="E10672" s="204" t="s">
        <v>712</v>
      </c>
      <c r="F10672" s="205">
        <v>336</v>
      </c>
      <c r="G10672" s="205">
        <v>796</v>
      </c>
      <c r="H10672">
        <f t="shared" si="180"/>
        <v>2017</v>
      </c>
    </row>
    <row r="10673" spans="1:8" x14ac:dyDescent="0.3">
      <c r="A10673" s="203">
        <v>43021</v>
      </c>
      <c r="B10673" s="204" t="s">
        <v>720</v>
      </c>
      <c r="C10673" s="204" t="s">
        <v>720</v>
      </c>
      <c r="D10673" s="204" t="s">
        <v>96</v>
      </c>
      <c r="E10673" s="204" t="s">
        <v>721</v>
      </c>
      <c r="F10673" s="205">
        <v>108</v>
      </c>
      <c r="G10673" s="205">
        <v>502</v>
      </c>
      <c r="H10673">
        <f t="shared" si="180"/>
        <v>2017</v>
      </c>
    </row>
    <row r="10674" spans="1:8" x14ac:dyDescent="0.3">
      <c r="A10674" s="203">
        <v>43028</v>
      </c>
      <c r="B10674" s="204" t="s">
        <v>134</v>
      </c>
      <c r="C10674" s="204" t="s">
        <v>134</v>
      </c>
      <c r="D10674" s="204" t="s">
        <v>711</v>
      </c>
      <c r="E10674" s="204" t="s">
        <v>712</v>
      </c>
      <c r="F10674" s="205">
        <v>5708</v>
      </c>
      <c r="G10674" s="205">
        <v>8314</v>
      </c>
      <c r="H10674">
        <f t="shared" si="180"/>
        <v>2017</v>
      </c>
    </row>
    <row r="10675" spans="1:8" x14ac:dyDescent="0.3">
      <c r="A10675" s="203">
        <v>43028</v>
      </c>
      <c r="B10675" s="204" t="s">
        <v>509</v>
      </c>
      <c r="C10675" s="204" t="s">
        <v>713</v>
      </c>
      <c r="D10675" s="204" t="s">
        <v>96</v>
      </c>
      <c r="E10675" s="204" t="s">
        <v>712</v>
      </c>
      <c r="F10675" s="205">
        <v>3076.2000000000003</v>
      </c>
      <c r="G10675" s="205">
        <v>3247.8</v>
      </c>
      <c r="H10675">
        <f t="shared" si="180"/>
        <v>2017</v>
      </c>
    </row>
    <row r="10676" spans="1:8" x14ac:dyDescent="0.3">
      <c r="A10676" s="203">
        <v>43028</v>
      </c>
      <c r="B10676" s="204" t="s">
        <v>509</v>
      </c>
      <c r="C10676" s="204" t="s">
        <v>714</v>
      </c>
      <c r="D10676" s="204" t="s">
        <v>96</v>
      </c>
      <c r="E10676" s="204" t="s">
        <v>712</v>
      </c>
      <c r="F10676" s="205">
        <v>459</v>
      </c>
      <c r="G10676" s="205">
        <v>388</v>
      </c>
      <c r="H10676">
        <f t="shared" si="180"/>
        <v>2017</v>
      </c>
    </row>
    <row r="10677" spans="1:8" x14ac:dyDescent="0.3">
      <c r="A10677" s="203">
        <v>43028</v>
      </c>
      <c r="B10677" s="204" t="s">
        <v>509</v>
      </c>
      <c r="C10677" s="204" t="s">
        <v>715</v>
      </c>
      <c r="D10677" s="204" t="s">
        <v>96</v>
      </c>
      <c r="E10677" s="204" t="s">
        <v>712</v>
      </c>
      <c r="F10677" s="205">
        <v>0</v>
      </c>
      <c r="G10677" s="205">
        <v>2827</v>
      </c>
      <c r="H10677">
        <f t="shared" si="180"/>
        <v>2017</v>
      </c>
    </row>
    <row r="10678" spans="1:8" x14ac:dyDescent="0.3">
      <c r="A10678" s="203">
        <v>43028</v>
      </c>
      <c r="B10678" s="204" t="s">
        <v>716</v>
      </c>
      <c r="C10678" s="204" t="s">
        <v>716</v>
      </c>
      <c r="D10678" s="204" t="s">
        <v>96</v>
      </c>
      <c r="E10678" s="204" t="s">
        <v>712</v>
      </c>
      <c r="F10678" s="205">
        <v>759</v>
      </c>
      <c r="G10678" s="205">
        <v>1182</v>
      </c>
      <c r="H10678">
        <f t="shared" si="180"/>
        <v>2017</v>
      </c>
    </row>
    <row r="10679" spans="1:8" x14ac:dyDescent="0.3">
      <c r="A10679" s="203">
        <v>43028</v>
      </c>
      <c r="B10679" s="204" t="s">
        <v>717</v>
      </c>
      <c r="C10679" s="204" t="s">
        <v>718</v>
      </c>
      <c r="D10679" s="204" t="s">
        <v>96</v>
      </c>
      <c r="E10679" s="204" t="s">
        <v>712</v>
      </c>
      <c r="F10679" s="205">
        <v>1035</v>
      </c>
      <c r="G10679" s="205">
        <v>1379</v>
      </c>
      <c r="H10679">
        <f t="shared" si="180"/>
        <v>2017</v>
      </c>
    </row>
    <row r="10680" spans="1:8" x14ac:dyDescent="0.3">
      <c r="A10680" s="203">
        <v>43028</v>
      </c>
      <c r="B10680" s="204" t="s">
        <v>717</v>
      </c>
      <c r="C10680" s="204" t="s">
        <v>719</v>
      </c>
      <c r="D10680" s="204" t="s">
        <v>96</v>
      </c>
      <c r="E10680" s="204" t="s">
        <v>712</v>
      </c>
      <c r="F10680" s="205">
        <v>258</v>
      </c>
      <c r="G10680" s="205">
        <v>945</v>
      </c>
      <c r="H10680">
        <f t="shared" si="180"/>
        <v>2017</v>
      </c>
    </row>
    <row r="10681" spans="1:8" x14ac:dyDescent="0.3">
      <c r="A10681" s="203">
        <v>43028</v>
      </c>
      <c r="B10681" s="204" t="s">
        <v>134</v>
      </c>
      <c r="C10681" s="204" t="s">
        <v>134</v>
      </c>
      <c r="D10681" s="204" t="s">
        <v>711</v>
      </c>
      <c r="E10681" s="204" t="s">
        <v>721</v>
      </c>
      <c r="F10681" s="205">
        <v>5593</v>
      </c>
      <c r="G10681" s="205">
        <v>6270</v>
      </c>
      <c r="H10681">
        <f t="shared" si="180"/>
        <v>2017</v>
      </c>
    </row>
    <row r="10682" spans="1:8" x14ac:dyDescent="0.3">
      <c r="A10682" s="203">
        <v>43028</v>
      </c>
      <c r="B10682" s="204" t="s">
        <v>509</v>
      </c>
      <c r="C10682" s="204" t="s">
        <v>713</v>
      </c>
      <c r="D10682" s="204" t="s">
        <v>96</v>
      </c>
      <c r="E10682" s="204" t="s">
        <v>721</v>
      </c>
      <c r="F10682" s="205">
        <v>3692.7000000000003</v>
      </c>
      <c r="G10682" s="205">
        <v>2712.6000000000004</v>
      </c>
      <c r="H10682">
        <f t="shared" si="180"/>
        <v>2017</v>
      </c>
    </row>
    <row r="10683" spans="1:8" x14ac:dyDescent="0.3">
      <c r="A10683" s="203">
        <v>43028</v>
      </c>
      <c r="B10683" s="204" t="s">
        <v>509</v>
      </c>
      <c r="C10683" s="204" t="s">
        <v>714</v>
      </c>
      <c r="D10683" s="204" t="s">
        <v>96</v>
      </c>
      <c r="E10683" s="204" t="s">
        <v>721</v>
      </c>
      <c r="F10683" s="205">
        <v>686</v>
      </c>
      <c r="G10683" s="205">
        <v>739</v>
      </c>
      <c r="H10683">
        <f t="shared" si="180"/>
        <v>2017</v>
      </c>
    </row>
    <row r="10684" spans="1:8" x14ac:dyDescent="0.3">
      <c r="A10684" s="203">
        <v>43028</v>
      </c>
      <c r="B10684" s="204" t="s">
        <v>509</v>
      </c>
      <c r="C10684" s="204" t="s">
        <v>715</v>
      </c>
      <c r="D10684" s="204" t="s">
        <v>96</v>
      </c>
      <c r="E10684" s="204" t="s">
        <v>721</v>
      </c>
      <c r="F10684" s="205">
        <v>0</v>
      </c>
      <c r="G10684" s="205">
        <v>3157</v>
      </c>
      <c r="H10684">
        <f t="shared" si="180"/>
        <v>2017</v>
      </c>
    </row>
    <row r="10685" spans="1:8" x14ac:dyDescent="0.3">
      <c r="A10685" s="203">
        <v>43028</v>
      </c>
      <c r="B10685" s="204" t="s">
        <v>716</v>
      </c>
      <c r="C10685" s="204" t="s">
        <v>716</v>
      </c>
      <c r="D10685" s="204" t="s">
        <v>96</v>
      </c>
      <c r="E10685" s="204" t="s">
        <v>721</v>
      </c>
      <c r="F10685" s="205">
        <v>1012</v>
      </c>
      <c r="G10685" s="205">
        <v>1429</v>
      </c>
      <c r="H10685">
        <f t="shared" si="180"/>
        <v>2017</v>
      </c>
    </row>
    <row r="10686" spans="1:8" x14ac:dyDescent="0.3">
      <c r="A10686" s="203">
        <v>43028</v>
      </c>
      <c r="B10686" s="204" t="s">
        <v>717</v>
      </c>
      <c r="C10686" s="204" t="s">
        <v>718</v>
      </c>
      <c r="D10686" s="204" t="s">
        <v>96</v>
      </c>
      <c r="E10686" s="204" t="s">
        <v>721</v>
      </c>
      <c r="F10686" s="205">
        <v>671</v>
      </c>
      <c r="G10686" s="205">
        <v>770</v>
      </c>
      <c r="H10686">
        <f t="shared" si="180"/>
        <v>2017</v>
      </c>
    </row>
    <row r="10687" spans="1:8" x14ac:dyDescent="0.3">
      <c r="A10687" s="203">
        <v>43028</v>
      </c>
      <c r="B10687" s="204" t="s">
        <v>717</v>
      </c>
      <c r="C10687" s="204" t="s">
        <v>719</v>
      </c>
      <c r="D10687" s="204" t="s">
        <v>96</v>
      </c>
      <c r="E10687" s="204" t="s">
        <v>721</v>
      </c>
      <c r="F10687" s="205">
        <v>539</v>
      </c>
      <c r="G10687" s="205">
        <v>844</v>
      </c>
      <c r="H10687">
        <f t="shared" si="180"/>
        <v>2017</v>
      </c>
    </row>
    <row r="10688" spans="1:8" x14ac:dyDescent="0.3">
      <c r="A10688" s="203">
        <v>43028</v>
      </c>
      <c r="B10688" s="204" t="s">
        <v>720</v>
      </c>
      <c r="C10688" s="204" t="s">
        <v>720</v>
      </c>
      <c r="D10688" s="204" t="s">
        <v>96</v>
      </c>
      <c r="E10688" s="204" t="s">
        <v>712</v>
      </c>
      <c r="F10688" s="205">
        <v>317</v>
      </c>
      <c r="G10688" s="205">
        <v>864</v>
      </c>
      <c r="H10688">
        <f t="shared" si="180"/>
        <v>2017</v>
      </c>
    </row>
    <row r="10689" spans="1:8" x14ac:dyDescent="0.3">
      <c r="A10689" s="203">
        <v>43028</v>
      </c>
      <c r="B10689" s="204" t="s">
        <v>720</v>
      </c>
      <c r="C10689" s="204" t="s">
        <v>720</v>
      </c>
      <c r="D10689" s="204" t="s">
        <v>96</v>
      </c>
      <c r="E10689" s="204" t="s">
        <v>721</v>
      </c>
      <c r="F10689" s="205">
        <v>66</v>
      </c>
      <c r="G10689" s="205">
        <v>603</v>
      </c>
      <c r="H10689">
        <f t="shared" si="180"/>
        <v>2017</v>
      </c>
    </row>
    <row r="10690" spans="1:8" x14ac:dyDescent="0.3">
      <c r="A10690" s="203">
        <v>43035</v>
      </c>
      <c r="B10690" s="204" t="s">
        <v>134</v>
      </c>
      <c r="C10690" s="204" t="s">
        <v>134</v>
      </c>
      <c r="D10690" s="204" t="s">
        <v>711</v>
      </c>
      <c r="E10690" s="204" t="s">
        <v>712</v>
      </c>
      <c r="F10690" s="205">
        <v>5795</v>
      </c>
      <c r="G10690" s="205">
        <v>8700</v>
      </c>
      <c r="H10690">
        <f t="shared" si="180"/>
        <v>2017</v>
      </c>
    </row>
    <row r="10691" spans="1:8" x14ac:dyDescent="0.3">
      <c r="A10691" s="203">
        <v>43035</v>
      </c>
      <c r="B10691" s="204" t="s">
        <v>509</v>
      </c>
      <c r="C10691" s="204" t="s">
        <v>713</v>
      </c>
      <c r="D10691" s="204" t="s">
        <v>96</v>
      </c>
      <c r="E10691" s="204" t="s">
        <v>712</v>
      </c>
      <c r="F10691" s="205">
        <v>2442.9</v>
      </c>
      <c r="G10691" s="205">
        <v>2728.2000000000003</v>
      </c>
      <c r="H10691">
        <f t="shared" ref="H10691:H10754" si="181">YEAR(A10691)</f>
        <v>2017</v>
      </c>
    </row>
    <row r="10692" spans="1:8" x14ac:dyDescent="0.3">
      <c r="A10692" s="203">
        <v>43035</v>
      </c>
      <c r="B10692" s="204" t="s">
        <v>509</v>
      </c>
      <c r="C10692" s="204" t="s">
        <v>714</v>
      </c>
      <c r="D10692" s="204" t="s">
        <v>96</v>
      </c>
      <c r="E10692" s="204" t="s">
        <v>712</v>
      </c>
      <c r="F10692" s="205">
        <v>650</v>
      </c>
      <c r="G10692" s="205">
        <v>608</v>
      </c>
      <c r="H10692">
        <f t="shared" si="181"/>
        <v>2017</v>
      </c>
    </row>
    <row r="10693" spans="1:8" x14ac:dyDescent="0.3">
      <c r="A10693" s="203">
        <v>43035</v>
      </c>
      <c r="B10693" s="204" t="s">
        <v>509</v>
      </c>
      <c r="C10693" s="204" t="s">
        <v>715</v>
      </c>
      <c r="D10693" s="204" t="s">
        <v>96</v>
      </c>
      <c r="E10693" s="204" t="s">
        <v>712</v>
      </c>
      <c r="F10693" s="205">
        <v>0</v>
      </c>
      <c r="G10693" s="205">
        <v>2899</v>
      </c>
      <c r="H10693">
        <f t="shared" si="181"/>
        <v>2017</v>
      </c>
    </row>
    <row r="10694" spans="1:8" x14ac:dyDescent="0.3">
      <c r="A10694" s="203">
        <v>43035</v>
      </c>
      <c r="B10694" s="204" t="s">
        <v>716</v>
      </c>
      <c r="C10694" s="204" t="s">
        <v>716</v>
      </c>
      <c r="D10694" s="204" t="s">
        <v>96</v>
      </c>
      <c r="E10694" s="204" t="s">
        <v>712</v>
      </c>
      <c r="F10694" s="205">
        <v>939</v>
      </c>
      <c r="G10694" s="205">
        <v>1384</v>
      </c>
      <c r="H10694">
        <f t="shared" si="181"/>
        <v>2017</v>
      </c>
    </row>
    <row r="10695" spans="1:8" x14ac:dyDescent="0.3">
      <c r="A10695" s="203">
        <v>43035</v>
      </c>
      <c r="B10695" s="204" t="s">
        <v>717</v>
      </c>
      <c r="C10695" s="204" t="s">
        <v>718</v>
      </c>
      <c r="D10695" s="204" t="s">
        <v>96</v>
      </c>
      <c r="E10695" s="204" t="s">
        <v>712</v>
      </c>
      <c r="F10695" s="205">
        <v>1127</v>
      </c>
      <c r="G10695" s="205">
        <v>1008</v>
      </c>
      <c r="H10695">
        <f t="shared" si="181"/>
        <v>2017</v>
      </c>
    </row>
    <row r="10696" spans="1:8" x14ac:dyDescent="0.3">
      <c r="A10696" s="203">
        <v>43035</v>
      </c>
      <c r="B10696" s="204" t="s">
        <v>717</v>
      </c>
      <c r="C10696" s="204" t="s">
        <v>719</v>
      </c>
      <c r="D10696" s="204" t="s">
        <v>96</v>
      </c>
      <c r="E10696" s="204" t="s">
        <v>712</v>
      </c>
      <c r="F10696" s="205">
        <v>134</v>
      </c>
      <c r="G10696" s="205">
        <v>713</v>
      </c>
      <c r="H10696">
        <f t="shared" si="181"/>
        <v>2017</v>
      </c>
    </row>
    <row r="10697" spans="1:8" x14ac:dyDescent="0.3">
      <c r="A10697" s="203">
        <v>43035</v>
      </c>
      <c r="B10697" s="204" t="s">
        <v>134</v>
      </c>
      <c r="C10697" s="204" t="s">
        <v>134</v>
      </c>
      <c r="D10697" s="204" t="s">
        <v>711</v>
      </c>
      <c r="E10697" s="204" t="s">
        <v>721</v>
      </c>
      <c r="F10697" s="205">
        <v>5459</v>
      </c>
      <c r="G10697" s="205">
        <v>7046</v>
      </c>
      <c r="H10697">
        <f t="shared" si="181"/>
        <v>2017</v>
      </c>
    </row>
    <row r="10698" spans="1:8" x14ac:dyDescent="0.3">
      <c r="A10698" s="203">
        <v>43035</v>
      </c>
      <c r="B10698" s="204" t="s">
        <v>509</v>
      </c>
      <c r="C10698" s="204" t="s">
        <v>713</v>
      </c>
      <c r="D10698" s="204" t="s">
        <v>96</v>
      </c>
      <c r="E10698" s="204" t="s">
        <v>721</v>
      </c>
      <c r="F10698" s="205">
        <v>3891.8</v>
      </c>
      <c r="G10698" s="205">
        <v>2098.8000000000002</v>
      </c>
      <c r="H10698">
        <f t="shared" si="181"/>
        <v>2017</v>
      </c>
    </row>
    <row r="10699" spans="1:8" x14ac:dyDescent="0.3">
      <c r="A10699" s="203">
        <v>43035</v>
      </c>
      <c r="B10699" s="204" t="s">
        <v>509</v>
      </c>
      <c r="C10699" s="204" t="s">
        <v>714</v>
      </c>
      <c r="D10699" s="204" t="s">
        <v>96</v>
      </c>
      <c r="E10699" s="204" t="s">
        <v>721</v>
      </c>
      <c r="F10699" s="205">
        <v>722</v>
      </c>
      <c r="G10699" s="205">
        <v>754</v>
      </c>
      <c r="H10699">
        <f t="shared" si="181"/>
        <v>2017</v>
      </c>
    </row>
    <row r="10700" spans="1:8" x14ac:dyDescent="0.3">
      <c r="A10700" s="203">
        <v>43035</v>
      </c>
      <c r="B10700" s="204" t="s">
        <v>509</v>
      </c>
      <c r="C10700" s="204" t="s">
        <v>715</v>
      </c>
      <c r="D10700" s="204" t="s">
        <v>96</v>
      </c>
      <c r="E10700" s="204" t="s">
        <v>721</v>
      </c>
      <c r="F10700" s="205">
        <v>0</v>
      </c>
      <c r="G10700" s="205">
        <v>2665</v>
      </c>
      <c r="H10700">
        <f t="shared" si="181"/>
        <v>2017</v>
      </c>
    </row>
    <row r="10701" spans="1:8" x14ac:dyDescent="0.3">
      <c r="A10701" s="203">
        <v>43035</v>
      </c>
      <c r="B10701" s="204" t="s">
        <v>716</v>
      </c>
      <c r="C10701" s="204" t="s">
        <v>716</v>
      </c>
      <c r="D10701" s="204" t="s">
        <v>96</v>
      </c>
      <c r="E10701" s="204" t="s">
        <v>721</v>
      </c>
      <c r="F10701" s="205">
        <v>996</v>
      </c>
      <c r="G10701" s="205">
        <v>1454</v>
      </c>
      <c r="H10701">
        <f t="shared" si="181"/>
        <v>2017</v>
      </c>
    </row>
    <row r="10702" spans="1:8" x14ac:dyDescent="0.3">
      <c r="A10702" s="203">
        <v>43035</v>
      </c>
      <c r="B10702" s="204" t="s">
        <v>717</v>
      </c>
      <c r="C10702" s="204" t="s">
        <v>718</v>
      </c>
      <c r="D10702" s="204" t="s">
        <v>96</v>
      </c>
      <c r="E10702" s="204" t="s">
        <v>721</v>
      </c>
      <c r="F10702" s="205">
        <v>568</v>
      </c>
      <c r="G10702" s="205">
        <v>657</v>
      </c>
      <c r="H10702">
        <f t="shared" si="181"/>
        <v>2017</v>
      </c>
    </row>
    <row r="10703" spans="1:8" x14ac:dyDescent="0.3">
      <c r="A10703" s="203">
        <v>43035</v>
      </c>
      <c r="B10703" s="204" t="s">
        <v>717</v>
      </c>
      <c r="C10703" s="204" t="s">
        <v>719</v>
      </c>
      <c r="D10703" s="204" t="s">
        <v>96</v>
      </c>
      <c r="E10703" s="204" t="s">
        <v>721</v>
      </c>
      <c r="F10703" s="205">
        <v>863</v>
      </c>
      <c r="G10703" s="205">
        <v>1048</v>
      </c>
      <c r="H10703">
        <f t="shared" si="181"/>
        <v>2017</v>
      </c>
    </row>
    <row r="10704" spans="1:8" x14ac:dyDescent="0.3">
      <c r="A10704" s="203">
        <v>43035</v>
      </c>
      <c r="B10704" s="204" t="s">
        <v>720</v>
      </c>
      <c r="C10704" s="204" t="s">
        <v>720</v>
      </c>
      <c r="D10704" s="204" t="s">
        <v>96</v>
      </c>
      <c r="E10704" s="204" t="s">
        <v>712</v>
      </c>
      <c r="F10704" s="205">
        <v>212</v>
      </c>
      <c r="G10704" s="205">
        <v>979</v>
      </c>
      <c r="H10704">
        <f t="shared" si="181"/>
        <v>2017</v>
      </c>
    </row>
    <row r="10705" spans="1:8" x14ac:dyDescent="0.3">
      <c r="A10705" s="203">
        <v>43035</v>
      </c>
      <c r="B10705" s="204" t="s">
        <v>720</v>
      </c>
      <c r="C10705" s="204" t="s">
        <v>720</v>
      </c>
      <c r="D10705" s="204" t="s">
        <v>96</v>
      </c>
      <c r="E10705" s="204" t="s">
        <v>721</v>
      </c>
      <c r="F10705" s="205">
        <v>13</v>
      </c>
      <c r="G10705" s="205">
        <v>620</v>
      </c>
      <c r="H10705">
        <f t="shared" si="181"/>
        <v>2017</v>
      </c>
    </row>
    <row r="10706" spans="1:8" x14ac:dyDescent="0.3">
      <c r="A10706" s="203">
        <v>43042</v>
      </c>
      <c r="B10706" s="204" t="s">
        <v>134</v>
      </c>
      <c r="C10706" s="204" t="s">
        <v>134</v>
      </c>
      <c r="D10706" s="204" t="s">
        <v>711</v>
      </c>
      <c r="E10706" s="204" t="s">
        <v>712</v>
      </c>
      <c r="F10706" s="205">
        <v>6270</v>
      </c>
      <c r="G10706" s="205">
        <v>9365</v>
      </c>
      <c r="H10706">
        <f t="shared" si="181"/>
        <v>2017</v>
      </c>
    </row>
    <row r="10707" spans="1:8" x14ac:dyDescent="0.3">
      <c r="A10707" s="203">
        <v>43042</v>
      </c>
      <c r="B10707" s="204" t="s">
        <v>509</v>
      </c>
      <c r="C10707" s="204" t="s">
        <v>713</v>
      </c>
      <c r="D10707" s="204" t="s">
        <v>96</v>
      </c>
      <c r="E10707" s="204" t="s">
        <v>712</v>
      </c>
      <c r="F10707" s="205">
        <v>2717</v>
      </c>
      <c r="G10707" s="205">
        <v>3065.7000000000003</v>
      </c>
      <c r="H10707">
        <f t="shared" si="181"/>
        <v>2017</v>
      </c>
    </row>
    <row r="10708" spans="1:8" x14ac:dyDescent="0.3">
      <c r="A10708" s="203">
        <v>43042</v>
      </c>
      <c r="B10708" s="204" t="s">
        <v>509</v>
      </c>
      <c r="C10708" s="204" t="s">
        <v>714</v>
      </c>
      <c r="D10708" s="204" t="s">
        <v>96</v>
      </c>
      <c r="E10708" s="204" t="s">
        <v>712</v>
      </c>
      <c r="F10708" s="205">
        <v>646</v>
      </c>
      <c r="G10708" s="205">
        <v>733</v>
      </c>
      <c r="H10708">
        <f t="shared" si="181"/>
        <v>2017</v>
      </c>
    </row>
    <row r="10709" spans="1:8" x14ac:dyDescent="0.3">
      <c r="A10709" s="203">
        <v>43042</v>
      </c>
      <c r="B10709" s="204" t="s">
        <v>509</v>
      </c>
      <c r="C10709" s="204" t="s">
        <v>715</v>
      </c>
      <c r="D10709" s="204" t="s">
        <v>96</v>
      </c>
      <c r="E10709" s="204" t="s">
        <v>712</v>
      </c>
      <c r="F10709" s="205">
        <v>0</v>
      </c>
      <c r="G10709" s="205">
        <v>2946</v>
      </c>
      <c r="H10709">
        <f t="shared" si="181"/>
        <v>2017</v>
      </c>
    </row>
    <row r="10710" spans="1:8" x14ac:dyDescent="0.3">
      <c r="A10710" s="203">
        <v>43042</v>
      </c>
      <c r="B10710" s="204" t="s">
        <v>716</v>
      </c>
      <c r="C10710" s="204" t="s">
        <v>716</v>
      </c>
      <c r="D10710" s="204" t="s">
        <v>96</v>
      </c>
      <c r="E10710" s="204" t="s">
        <v>712</v>
      </c>
      <c r="F10710" s="205">
        <v>948</v>
      </c>
      <c r="G10710" s="205">
        <v>1529</v>
      </c>
      <c r="H10710">
        <f t="shared" si="181"/>
        <v>2017</v>
      </c>
    </row>
    <row r="10711" spans="1:8" x14ac:dyDescent="0.3">
      <c r="A10711" s="203">
        <v>43042</v>
      </c>
      <c r="B10711" s="204" t="s">
        <v>717</v>
      </c>
      <c r="C10711" s="204" t="s">
        <v>718</v>
      </c>
      <c r="D10711" s="204" t="s">
        <v>96</v>
      </c>
      <c r="E10711" s="204" t="s">
        <v>712</v>
      </c>
      <c r="F10711" s="205">
        <v>1243</v>
      </c>
      <c r="G10711" s="205">
        <v>1154</v>
      </c>
      <c r="H10711">
        <f t="shared" si="181"/>
        <v>2017</v>
      </c>
    </row>
    <row r="10712" spans="1:8" x14ac:dyDescent="0.3">
      <c r="A10712" s="203">
        <v>43042</v>
      </c>
      <c r="B10712" s="204" t="s">
        <v>717</v>
      </c>
      <c r="C10712" s="204" t="s">
        <v>719</v>
      </c>
      <c r="D10712" s="204" t="s">
        <v>96</v>
      </c>
      <c r="E10712" s="204" t="s">
        <v>712</v>
      </c>
      <c r="F10712" s="205">
        <v>155</v>
      </c>
      <c r="G10712" s="205">
        <v>800</v>
      </c>
      <c r="H10712">
        <f t="shared" si="181"/>
        <v>2017</v>
      </c>
    </row>
    <row r="10713" spans="1:8" x14ac:dyDescent="0.3">
      <c r="A10713" s="203">
        <v>43042</v>
      </c>
      <c r="B10713" s="204" t="s">
        <v>134</v>
      </c>
      <c r="C10713" s="204" t="s">
        <v>134</v>
      </c>
      <c r="D10713" s="204" t="s">
        <v>711</v>
      </c>
      <c r="E10713" s="204" t="s">
        <v>721</v>
      </c>
      <c r="F10713" s="205">
        <v>6296</v>
      </c>
      <c r="G10713" s="205">
        <v>6540</v>
      </c>
      <c r="H10713">
        <f t="shared" si="181"/>
        <v>2017</v>
      </c>
    </row>
    <row r="10714" spans="1:8" x14ac:dyDescent="0.3">
      <c r="A10714" s="203">
        <v>43042</v>
      </c>
      <c r="B10714" s="204" t="s">
        <v>509</v>
      </c>
      <c r="C10714" s="204" t="s">
        <v>713</v>
      </c>
      <c r="D10714" s="204" t="s">
        <v>96</v>
      </c>
      <c r="E10714" s="204" t="s">
        <v>721</v>
      </c>
      <c r="F10714" s="205">
        <v>3798.3</v>
      </c>
      <c r="G10714" s="205">
        <v>2442</v>
      </c>
      <c r="H10714">
        <f t="shared" si="181"/>
        <v>2017</v>
      </c>
    </row>
    <row r="10715" spans="1:8" x14ac:dyDescent="0.3">
      <c r="A10715" s="203">
        <v>43042</v>
      </c>
      <c r="B10715" s="204" t="s">
        <v>509</v>
      </c>
      <c r="C10715" s="204" t="s">
        <v>714</v>
      </c>
      <c r="D10715" s="204" t="s">
        <v>96</v>
      </c>
      <c r="E10715" s="204" t="s">
        <v>721</v>
      </c>
      <c r="F10715" s="205">
        <v>490</v>
      </c>
      <c r="G10715" s="205">
        <v>607</v>
      </c>
      <c r="H10715">
        <f t="shared" si="181"/>
        <v>2017</v>
      </c>
    </row>
    <row r="10716" spans="1:8" x14ac:dyDescent="0.3">
      <c r="A10716" s="203">
        <v>43042</v>
      </c>
      <c r="B10716" s="204" t="s">
        <v>509</v>
      </c>
      <c r="C10716" s="204" t="s">
        <v>715</v>
      </c>
      <c r="D10716" s="204" t="s">
        <v>96</v>
      </c>
      <c r="E10716" s="204" t="s">
        <v>721</v>
      </c>
      <c r="F10716" s="205">
        <v>0</v>
      </c>
      <c r="G10716" s="205">
        <v>2734</v>
      </c>
      <c r="H10716">
        <f t="shared" si="181"/>
        <v>2017</v>
      </c>
    </row>
    <row r="10717" spans="1:8" x14ac:dyDescent="0.3">
      <c r="A10717" s="203">
        <v>43042</v>
      </c>
      <c r="B10717" s="204" t="s">
        <v>716</v>
      </c>
      <c r="C10717" s="204" t="s">
        <v>716</v>
      </c>
      <c r="D10717" s="204" t="s">
        <v>96</v>
      </c>
      <c r="E10717" s="204" t="s">
        <v>721</v>
      </c>
      <c r="F10717" s="205">
        <v>985</v>
      </c>
      <c r="G10717" s="205">
        <v>1411</v>
      </c>
      <c r="H10717">
        <f t="shared" si="181"/>
        <v>2017</v>
      </c>
    </row>
    <row r="10718" spans="1:8" x14ac:dyDescent="0.3">
      <c r="A10718" s="203">
        <v>43042</v>
      </c>
      <c r="B10718" s="204" t="s">
        <v>717</v>
      </c>
      <c r="C10718" s="204" t="s">
        <v>718</v>
      </c>
      <c r="D10718" s="204" t="s">
        <v>96</v>
      </c>
      <c r="E10718" s="204" t="s">
        <v>721</v>
      </c>
      <c r="F10718" s="205">
        <v>762</v>
      </c>
      <c r="G10718" s="205">
        <v>728</v>
      </c>
      <c r="H10718">
        <f t="shared" si="181"/>
        <v>2017</v>
      </c>
    </row>
    <row r="10719" spans="1:8" x14ac:dyDescent="0.3">
      <c r="A10719" s="203">
        <v>43042</v>
      </c>
      <c r="B10719" s="204" t="s">
        <v>717</v>
      </c>
      <c r="C10719" s="204" t="s">
        <v>719</v>
      </c>
      <c r="D10719" s="204" t="s">
        <v>96</v>
      </c>
      <c r="E10719" s="204" t="s">
        <v>721</v>
      </c>
      <c r="F10719" s="205">
        <v>624</v>
      </c>
      <c r="G10719" s="205">
        <v>903</v>
      </c>
      <c r="H10719">
        <f t="shared" si="181"/>
        <v>2017</v>
      </c>
    </row>
    <row r="10720" spans="1:8" x14ac:dyDescent="0.3">
      <c r="A10720" s="203">
        <v>43042</v>
      </c>
      <c r="B10720" s="204" t="s">
        <v>720</v>
      </c>
      <c r="C10720" s="204" t="s">
        <v>720</v>
      </c>
      <c r="D10720" s="204" t="s">
        <v>96</v>
      </c>
      <c r="E10720" s="204" t="s">
        <v>712</v>
      </c>
      <c r="F10720" s="205">
        <v>348</v>
      </c>
      <c r="G10720" s="205">
        <v>735</v>
      </c>
      <c r="H10720">
        <f t="shared" si="181"/>
        <v>2017</v>
      </c>
    </row>
    <row r="10721" spans="1:8" x14ac:dyDescent="0.3">
      <c r="A10721" s="203">
        <v>43042</v>
      </c>
      <c r="B10721" s="204" t="s">
        <v>720</v>
      </c>
      <c r="C10721" s="204" t="s">
        <v>720</v>
      </c>
      <c r="D10721" s="204" t="s">
        <v>96</v>
      </c>
      <c r="E10721" s="204" t="s">
        <v>721</v>
      </c>
      <c r="F10721" s="205">
        <v>51</v>
      </c>
      <c r="G10721" s="205">
        <v>624</v>
      </c>
      <c r="H10721">
        <f t="shared" si="181"/>
        <v>2017</v>
      </c>
    </row>
    <row r="10722" spans="1:8" x14ac:dyDescent="0.3">
      <c r="A10722" s="203">
        <v>43049</v>
      </c>
      <c r="B10722" s="204" t="s">
        <v>134</v>
      </c>
      <c r="C10722" s="204" t="s">
        <v>134</v>
      </c>
      <c r="D10722" s="204" t="s">
        <v>711</v>
      </c>
      <c r="E10722" s="204" t="s">
        <v>712</v>
      </c>
      <c r="F10722" s="205">
        <v>5835</v>
      </c>
      <c r="G10722" s="205">
        <v>8526</v>
      </c>
      <c r="H10722">
        <f t="shared" si="181"/>
        <v>2017</v>
      </c>
    </row>
    <row r="10723" spans="1:8" x14ac:dyDescent="0.3">
      <c r="A10723" s="203">
        <v>43049</v>
      </c>
      <c r="B10723" s="204" t="s">
        <v>509</v>
      </c>
      <c r="C10723" s="204" t="s">
        <v>713</v>
      </c>
      <c r="D10723" s="204" t="s">
        <v>96</v>
      </c>
      <c r="E10723" s="204" t="s">
        <v>712</v>
      </c>
      <c r="F10723" s="205">
        <v>3248.9</v>
      </c>
      <c r="G10723" s="205">
        <v>3202.9</v>
      </c>
      <c r="H10723">
        <f t="shared" si="181"/>
        <v>2017</v>
      </c>
    </row>
    <row r="10724" spans="1:8" x14ac:dyDescent="0.3">
      <c r="A10724" s="203">
        <v>43049</v>
      </c>
      <c r="B10724" s="204" t="s">
        <v>509</v>
      </c>
      <c r="C10724" s="204" t="s">
        <v>714</v>
      </c>
      <c r="D10724" s="204" t="s">
        <v>96</v>
      </c>
      <c r="E10724" s="204" t="s">
        <v>712</v>
      </c>
      <c r="F10724" s="205">
        <v>393</v>
      </c>
      <c r="G10724" s="205">
        <v>639</v>
      </c>
      <c r="H10724">
        <f t="shared" si="181"/>
        <v>2017</v>
      </c>
    </row>
    <row r="10725" spans="1:8" x14ac:dyDescent="0.3">
      <c r="A10725" s="203">
        <v>43049</v>
      </c>
      <c r="B10725" s="204" t="s">
        <v>509</v>
      </c>
      <c r="C10725" s="204" t="s">
        <v>715</v>
      </c>
      <c r="D10725" s="204" t="s">
        <v>96</v>
      </c>
      <c r="E10725" s="204" t="s">
        <v>712</v>
      </c>
      <c r="F10725" s="205">
        <v>0</v>
      </c>
      <c r="G10725" s="205">
        <v>3081</v>
      </c>
      <c r="H10725">
        <f t="shared" si="181"/>
        <v>2017</v>
      </c>
    </row>
    <row r="10726" spans="1:8" x14ac:dyDescent="0.3">
      <c r="A10726" s="203">
        <v>43049</v>
      </c>
      <c r="B10726" s="204" t="s">
        <v>716</v>
      </c>
      <c r="C10726" s="204" t="s">
        <v>716</v>
      </c>
      <c r="D10726" s="204" t="s">
        <v>96</v>
      </c>
      <c r="E10726" s="204" t="s">
        <v>712</v>
      </c>
      <c r="F10726" s="205">
        <v>896</v>
      </c>
      <c r="G10726" s="205">
        <v>1445</v>
      </c>
      <c r="H10726">
        <f t="shared" si="181"/>
        <v>2017</v>
      </c>
    </row>
    <row r="10727" spans="1:8" x14ac:dyDescent="0.3">
      <c r="A10727" s="203">
        <v>43049</v>
      </c>
      <c r="B10727" s="204" t="s">
        <v>717</v>
      </c>
      <c r="C10727" s="204" t="s">
        <v>718</v>
      </c>
      <c r="D10727" s="204" t="s">
        <v>96</v>
      </c>
      <c r="E10727" s="204" t="s">
        <v>712</v>
      </c>
      <c r="F10727" s="205">
        <v>997</v>
      </c>
      <c r="G10727" s="205">
        <v>881</v>
      </c>
      <c r="H10727">
        <f t="shared" si="181"/>
        <v>2017</v>
      </c>
    </row>
    <row r="10728" spans="1:8" x14ac:dyDescent="0.3">
      <c r="A10728" s="203">
        <v>43049</v>
      </c>
      <c r="B10728" s="204" t="s">
        <v>717</v>
      </c>
      <c r="C10728" s="204" t="s">
        <v>719</v>
      </c>
      <c r="D10728" s="204" t="s">
        <v>96</v>
      </c>
      <c r="E10728" s="204" t="s">
        <v>712</v>
      </c>
      <c r="F10728" s="205">
        <v>155</v>
      </c>
      <c r="G10728" s="205">
        <v>738</v>
      </c>
      <c r="H10728">
        <f t="shared" si="181"/>
        <v>2017</v>
      </c>
    </row>
    <row r="10729" spans="1:8" x14ac:dyDescent="0.3">
      <c r="A10729" s="203">
        <v>43049</v>
      </c>
      <c r="B10729" s="204" t="s">
        <v>134</v>
      </c>
      <c r="C10729" s="204" t="s">
        <v>134</v>
      </c>
      <c r="D10729" s="204" t="s">
        <v>711</v>
      </c>
      <c r="E10729" s="204" t="s">
        <v>721</v>
      </c>
      <c r="F10729" s="205">
        <v>6403</v>
      </c>
      <c r="G10729" s="205">
        <v>6940</v>
      </c>
      <c r="H10729">
        <f t="shared" si="181"/>
        <v>2017</v>
      </c>
    </row>
    <row r="10730" spans="1:8" x14ac:dyDescent="0.3">
      <c r="A10730" s="203">
        <v>43049</v>
      </c>
      <c r="B10730" s="204" t="s">
        <v>509</v>
      </c>
      <c r="C10730" s="204" t="s">
        <v>713</v>
      </c>
      <c r="D10730" s="204" t="s">
        <v>96</v>
      </c>
      <c r="E10730" s="204" t="s">
        <v>721</v>
      </c>
      <c r="F10730" s="205">
        <v>4243.8</v>
      </c>
      <c r="G10730" s="205">
        <v>2501.4</v>
      </c>
      <c r="H10730">
        <f t="shared" si="181"/>
        <v>2017</v>
      </c>
    </row>
    <row r="10731" spans="1:8" x14ac:dyDescent="0.3">
      <c r="A10731" s="203">
        <v>43049</v>
      </c>
      <c r="B10731" s="204" t="s">
        <v>509</v>
      </c>
      <c r="C10731" s="204" t="s">
        <v>714</v>
      </c>
      <c r="D10731" s="204" t="s">
        <v>96</v>
      </c>
      <c r="E10731" s="204" t="s">
        <v>721</v>
      </c>
      <c r="F10731" s="205">
        <v>886</v>
      </c>
      <c r="G10731" s="205">
        <v>808</v>
      </c>
      <c r="H10731">
        <f t="shared" si="181"/>
        <v>2017</v>
      </c>
    </row>
    <row r="10732" spans="1:8" x14ac:dyDescent="0.3">
      <c r="A10732" s="203">
        <v>43049</v>
      </c>
      <c r="B10732" s="204" t="s">
        <v>509</v>
      </c>
      <c r="C10732" s="204" t="s">
        <v>715</v>
      </c>
      <c r="D10732" s="204" t="s">
        <v>96</v>
      </c>
      <c r="E10732" s="204" t="s">
        <v>721</v>
      </c>
      <c r="F10732" s="205">
        <v>0</v>
      </c>
      <c r="G10732" s="205">
        <v>2939</v>
      </c>
      <c r="H10732">
        <f t="shared" si="181"/>
        <v>2017</v>
      </c>
    </row>
    <row r="10733" spans="1:8" x14ac:dyDescent="0.3">
      <c r="A10733" s="203">
        <v>43049</v>
      </c>
      <c r="B10733" s="204" t="s">
        <v>716</v>
      </c>
      <c r="C10733" s="204" t="s">
        <v>716</v>
      </c>
      <c r="D10733" s="204" t="s">
        <v>96</v>
      </c>
      <c r="E10733" s="204" t="s">
        <v>721</v>
      </c>
      <c r="F10733" s="205">
        <v>1169</v>
      </c>
      <c r="G10733" s="205">
        <v>1357</v>
      </c>
      <c r="H10733">
        <f t="shared" si="181"/>
        <v>2017</v>
      </c>
    </row>
    <row r="10734" spans="1:8" x14ac:dyDescent="0.3">
      <c r="A10734" s="203">
        <v>43049</v>
      </c>
      <c r="B10734" s="204" t="s">
        <v>717</v>
      </c>
      <c r="C10734" s="204" t="s">
        <v>718</v>
      </c>
      <c r="D10734" s="204" t="s">
        <v>96</v>
      </c>
      <c r="E10734" s="204" t="s">
        <v>721</v>
      </c>
      <c r="F10734" s="205">
        <v>799</v>
      </c>
      <c r="G10734" s="205">
        <v>759</v>
      </c>
      <c r="H10734">
        <f t="shared" si="181"/>
        <v>2017</v>
      </c>
    </row>
    <row r="10735" spans="1:8" x14ac:dyDescent="0.3">
      <c r="A10735" s="203">
        <v>43049</v>
      </c>
      <c r="B10735" s="204" t="s">
        <v>717</v>
      </c>
      <c r="C10735" s="204" t="s">
        <v>719</v>
      </c>
      <c r="D10735" s="204" t="s">
        <v>96</v>
      </c>
      <c r="E10735" s="204" t="s">
        <v>721</v>
      </c>
      <c r="F10735" s="205">
        <v>730</v>
      </c>
      <c r="G10735" s="205">
        <v>918</v>
      </c>
      <c r="H10735">
        <f t="shared" si="181"/>
        <v>2017</v>
      </c>
    </row>
    <row r="10736" spans="1:8" x14ac:dyDescent="0.3">
      <c r="A10736" s="203">
        <v>43049</v>
      </c>
      <c r="B10736" s="204" t="s">
        <v>720</v>
      </c>
      <c r="C10736" s="204" t="s">
        <v>720</v>
      </c>
      <c r="D10736" s="204" t="s">
        <v>96</v>
      </c>
      <c r="E10736" s="204" t="s">
        <v>712</v>
      </c>
      <c r="F10736" s="205">
        <v>222</v>
      </c>
      <c r="G10736" s="205">
        <v>769</v>
      </c>
      <c r="H10736">
        <f t="shared" si="181"/>
        <v>2017</v>
      </c>
    </row>
    <row r="10737" spans="1:8" x14ac:dyDescent="0.3">
      <c r="A10737" s="203">
        <v>43049</v>
      </c>
      <c r="B10737" s="204" t="s">
        <v>720</v>
      </c>
      <c r="C10737" s="204" t="s">
        <v>720</v>
      </c>
      <c r="D10737" s="204" t="s">
        <v>96</v>
      </c>
      <c r="E10737" s="204" t="s">
        <v>721</v>
      </c>
      <c r="F10737" s="205">
        <v>326</v>
      </c>
      <c r="G10737" s="205">
        <v>715</v>
      </c>
      <c r="H10737">
        <f t="shared" si="181"/>
        <v>2017</v>
      </c>
    </row>
    <row r="10738" spans="1:8" x14ac:dyDescent="0.3">
      <c r="A10738" s="203">
        <v>43056</v>
      </c>
      <c r="B10738" s="204" t="s">
        <v>134</v>
      </c>
      <c r="C10738" s="204" t="s">
        <v>134</v>
      </c>
      <c r="D10738" s="204" t="s">
        <v>711</v>
      </c>
      <c r="E10738" s="204" t="s">
        <v>712</v>
      </c>
      <c r="F10738" s="205">
        <v>5765</v>
      </c>
      <c r="G10738" s="205">
        <v>9396</v>
      </c>
      <c r="H10738">
        <f t="shared" si="181"/>
        <v>2017</v>
      </c>
    </row>
    <row r="10739" spans="1:8" x14ac:dyDescent="0.3">
      <c r="A10739" s="203">
        <v>43056</v>
      </c>
      <c r="B10739" s="204" t="s">
        <v>509</v>
      </c>
      <c r="C10739" s="204" t="s">
        <v>713</v>
      </c>
      <c r="D10739" s="204" t="s">
        <v>96</v>
      </c>
      <c r="E10739" s="204" t="s">
        <v>712</v>
      </c>
      <c r="F10739" s="205">
        <v>3260.7000000000003</v>
      </c>
      <c r="G10739" s="205">
        <v>3058.4</v>
      </c>
      <c r="H10739">
        <f t="shared" si="181"/>
        <v>2017</v>
      </c>
    </row>
    <row r="10740" spans="1:8" x14ac:dyDescent="0.3">
      <c r="A10740" s="203">
        <v>43056</v>
      </c>
      <c r="B10740" s="204" t="s">
        <v>509</v>
      </c>
      <c r="C10740" s="204" t="s">
        <v>714</v>
      </c>
      <c r="D10740" s="204" t="s">
        <v>96</v>
      </c>
      <c r="E10740" s="204" t="s">
        <v>712</v>
      </c>
      <c r="F10740" s="205">
        <v>463</v>
      </c>
      <c r="G10740" s="205">
        <v>647</v>
      </c>
      <c r="H10740">
        <f t="shared" si="181"/>
        <v>2017</v>
      </c>
    </row>
    <row r="10741" spans="1:8" x14ac:dyDescent="0.3">
      <c r="A10741" s="203">
        <v>43056</v>
      </c>
      <c r="B10741" s="204" t="s">
        <v>509</v>
      </c>
      <c r="C10741" s="204" t="s">
        <v>715</v>
      </c>
      <c r="D10741" s="204" t="s">
        <v>96</v>
      </c>
      <c r="E10741" s="204" t="s">
        <v>712</v>
      </c>
      <c r="F10741" s="205">
        <v>0</v>
      </c>
      <c r="G10741" s="205">
        <v>3013</v>
      </c>
      <c r="H10741">
        <f t="shared" si="181"/>
        <v>2017</v>
      </c>
    </row>
    <row r="10742" spans="1:8" x14ac:dyDescent="0.3">
      <c r="A10742" s="203">
        <v>43056</v>
      </c>
      <c r="B10742" s="204" t="s">
        <v>716</v>
      </c>
      <c r="C10742" s="204" t="s">
        <v>716</v>
      </c>
      <c r="D10742" s="204" t="s">
        <v>96</v>
      </c>
      <c r="E10742" s="204" t="s">
        <v>712</v>
      </c>
      <c r="F10742" s="205">
        <v>836</v>
      </c>
      <c r="G10742" s="205">
        <v>1446</v>
      </c>
      <c r="H10742">
        <f t="shared" si="181"/>
        <v>2017</v>
      </c>
    </row>
    <row r="10743" spans="1:8" x14ac:dyDescent="0.3">
      <c r="A10743" s="203">
        <v>43056</v>
      </c>
      <c r="B10743" s="204" t="s">
        <v>717</v>
      </c>
      <c r="C10743" s="204" t="s">
        <v>718</v>
      </c>
      <c r="D10743" s="204" t="s">
        <v>96</v>
      </c>
      <c r="E10743" s="204" t="s">
        <v>712</v>
      </c>
      <c r="F10743" s="205">
        <v>1119</v>
      </c>
      <c r="G10743" s="205">
        <v>1135</v>
      </c>
      <c r="H10743">
        <f t="shared" si="181"/>
        <v>2017</v>
      </c>
    </row>
    <row r="10744" spans="1:8" x14ac:dyDescent="0.3">
      <c r="A10744" s="203">
        <v>43056</v>
      </c>
      <c r="B10744" s="204" t="s">
        <v>717</v>
      </c>
      <c r="C10744" s="204" t="s">
        <v>719</v>
      </c>
      <c r="D10744" s="204" t="s">
        <v>96</v>
      </c>
      <c r="E10744" s="204" t="s">
        <v>712</v>
      </c>
      <c r="F10744" s="205">
        <v>283</v>
      </c>
      <c r="G10744" s="205">
        <v>685</v>
      </c>
      <c r="H10744">
        <f t="shared" si="181"/>
        <v>2017</v>
      </c>
    </row>
    <row r="10745" spans="1:8" x14ac:dyDescent="0.3">
      <c r="A10745" s="203">
        <v>43056</v>
      </c>
      <c r="B10745" s="204" t="s">
        <v>134</v>
      </c>
      <c r="C10745" s="204" t="s">
        <v>134</v>
      </c>
      <c r="D10745" s="204" t="s">
        <v>711</v>
      </c>
      <c r="E10745" s="204" t="s">
        <v>721</v>
      </c>
      <c r="F10745" s="205">
        <v>6731</v>
      </c>
      <c r="G10745" s="205">
        <v>7107</v>
      </c>
      <c r="H10745">
        <f t="shared" si="181"/>
        <v>2017</v>
      </c>
    </row>
    <row r="10746" spans="1:8" x14ac:dyDescent="0.3">
      <c r="A10746" s="203">
        <v>43056</v>
      </c>
      <c r="B10746" s="204" t="s">
        <v>509</v>
      </c>
      <c r="C10746" s="204" t="s">
        <v>713</v>
      </c>
      <c r="D10746" s="204" t="s">
        <v>96</v>
      </c>
      <c r="E10746" s="204" t="s">
        <v>721</v>
      </c>
      <c r="F10746" s="205">
        <v>4546.3</v>
      </c>
      <c r="G10746" s="205">
        <v>3081.1000000000004</v>
      </c>
      <c r="H10746">
        <f t="shared" si="181"/>
        <v>2017</v>
      </c>
    </row>
    <row r="10747" spans="1:8" x14ac:dyDescent="0.3">
      <c r="A10747" s="203">
        <v>43056</v>
      </c>
      <c r="B10747" s="204" t="s">
        <v>509</v>
      </c>
      <c r="C10747" s="204" t="s">
        <v>714</v>
      </c>
      <c r="D10747" s="204" t="s">
        <v>96</v>
      </c>
      <c r="E10747" s="204" t="s">
        <v>721</v>
      </c>
      <c r="F10747" s="205">
        <v>671</v>
      </c>
      <c r="G10747" s="205">
        <v>732</v>
      </c>
      <c r="H10747">
        <f t="shared" si="181"/>
        <v>2017</v>
      </c>
    </row>
    <row r="10748" spans="1:8" x14ac:dyDescent="0.3">
      <c r="A10748" s="203">
        <v>43056</v>
      </c>
      <c r="B10748" s="204" t="s">
        <v>509</v>
      </c>
      <c r="C10748" s="204" t="s">
        <v>715</v>
      </c>
      <c r="D10748" s="204" t="s">
        <v>96</v>
      </c>
      <c r="E10748" s="204" t="s">
        <v>721</v>
      </c>
      <c r="F10748" s="205">
        <v>0</v>
      </c>
      <c r="G10748" s="205">
        <v>2910</v>
      </c>
      <c r="H10748">
        <f t="shared" si="181"/>
        <v>2017</v>
      </c>
    </row>
    <row r="10749" spans="1:8" x14ac:dyDescent="0.3">
      <c r="A10749" s="203">
        <v>43056</v>
      </c>
      <c r="B10749" s="204" t="s">
        <v>716</v>
      </c>
      <c r="C10749" s="204" t="s">
        <v>716</v>
      </c>
      <c r="D10749" s="204" t="s">
        <v>96</v>
      </c>
      <c r="E10749" s="204" t="s">
        <v>721</v>
      </c>
      <c r="F10749" s="205">
        <v>1362</v>
      </c>
      <c r="G10749" s="205">
        <v>1691</v>
      </c>
      <c r="H10749">
        <f t="shared" si="181"/>
        <v>2017</v>
      </c>
    </row>
    <row r="10750" spans="1:8" x14ac:dyDescent="0.3">
      <c r="A10750" s="203">
        <v>43056</v>
      </c>
      <c r="B10750" s="204" t="s">
        <v>717</v>
      </c>
      <c r="C10750" s="204" t="s">
        <v>718</v>
      </c>
      <c r="D10750" s="204" t="s">
        <v>96</v>
      </c>
      <c r="E10750" s="204" t="s">
        <v>721</v>
      </c>
      <c r="F10750" s="205">
        <v>952</v>
      </c>
      <c r="G10750" s="205">
        <v>932</v>
      </c>
      <c r="H10750">
        <f t="shared" si="181"/>
        <v>2017</v>
      </c>
    </row>
    <row r="10751" spans="1:8" x14ac:dyDescent="0.3">
      <c r="A10751" s="203">
        <v>43056</v>
      </c>
      <c r="B10751" s="204" t="s">
        <v>717</v>
      </c>
      <c r="C10751" s="204" t="s">
        <v>719</v>
      </c>
      <c r="D10751" s="204" t="s">
        <v>96</v>
      </c>
      <c r="E10751" s="204" t="s">
        <v>721</v>
      </c>
      <c r="F10751" s="205">
        <v>469</v>
      </c>
      <c r="G10751" s="205">
        <v>692</v>
      </c>
      <c r="H10751">
        <f t="shared" si="181"/>
        <v>2017</v>
      </c>
    </row>
    <row r="10752" spans="1:8" x14ac:dyDescent="0.3">
      <c r="A10752" s="203">
        <v>43056</v>
      </c>
      <c r="B10752" s="204" t="s">
        <v>720</v>
      </c>
      <c r="C10752" s="204" t="s">
        <v>720</v>
      </c>
      <c r="D10752" s="204" t="s">
        <v>96</v>
      </c>
      <c r="E10752" s="204" t="s">
        <v>712</v>
      </c>
      <c r="F10752" s="205">
        <v>275</v>
      </c>
      <c r="G10752" s="205">
        <v>905</v>
      </c>
      <c r="H10752">
        <f t="shared" si="181"/>
        <v>2017</v>
      </c>
    </row>
    <row r="10753" spans="1:8" x14ac:dyDescent="0.3">
      <c r="A10753" s="203">
        <v>43056</v>
      </c>
      <c r="B10753" s="204" t="s">
        <v>720</v>
      </c>
      <c r="C10753" s="204" t="s">
        <v>720</v>
      </c>
      <c r="D10753" s="204" t="s">
        <v>96</v>
      </c>
      <c r="E10753" s="204" t="s">
        <v>721</v>
      </c>
      <c r="F10753" s="205">
        <v>132</v>
      </c>
      <c r="G10753" s="205">
        <v>550</v>
      </c>
      <c r="H10753">
        <f t="shared" si="181"/>
        <v>2017</v>
      </c>
    </row>
    <row r="10754" spans="1:8" x14ac:dyDescent="0.3">
      <c r="A10754" s="203">
        <v>43063</v>
      </c>
      <c r="B10754" s="204" t="s">
        <v>134</v>
      </c>
      <c r="C10754" s="204" t="s">
        <v>134</v>
      </c>
      <c r="D10754" s="204" t="s">
        <v>711</v>
      </c>
      <c r="E10754" s="204" t="s">
        <v>712</v>
      </c>
      <c r="F10754" s="205">
        <v>5618</v>
      </c>
      <c r="G10754" s="205">
        <v>9475</v>
      </c>
      <c r="H10754">
        <f t="shared" si="181"/>
        <v>2017</v>
      </c>
    </row>
    <row r="10755" spans="1:8" x14ac:dyDescent="0.3">
      <c r="A10755" s="203">
        <v>43063</v>
      </c>
      <c r="B10755" s="204" t="s">
        <v>509</v>
      </c>
      <c r="C10755" s="204" t="s">
        <v>713</v>
      </c>
      <c r="D10755" s="204" t="s">
        <v>96</v>
      </c>
      <c r="E10755" s="204" t="s">
        <v>712</v>
      </c>
      <c r="F10755" s="205">
        <v>2637.5</v>
      </c>
      <c r="G10755" s="205">
        <v>2865.8</v>
      </c>
      <c r="H10755">
        <f t="shared" ref="H10755:H10818" si="182">YEAR(A10755)</f>
        <v>2017</v>
      </c>
    </row>
    <row r="10756" spans="1:8" x14ac:dyDescent="0.3">
      <c r="A10756" s="203">
        <v>43063</v>
      </c>
      <c r="B10756" s="204" t="s">
        <v>509</v>
      </c>
      <c r="C10756" s="204" t="s">
        <v>714</v>
      </c>
      <c r="D10756" s="204" t="s">
        <v>96</v>
      </c>
      <c r="E10756" s="204" t="s">
        <v>712</v>
      </c>
      <c r="F10756" s="205">
        <v>600</v>
      </c>
      <c r="G10756" s="205">
        <v>514</v>
      </c>
      <c r="H10756">
        <f t="shared" si="182"/>
        <v>2017</v>
      </c>
    </row>
    <row r="10757" spans="1:8" x14ac:dyDescent="0.3">
      <c r="A10757" s="203">
        <v>43063</v>
      </c>
      <c r="B10757" s="204" t="s">
        <v>509</v>
      </c>
      <c r="C10757" s="204" t="s">
        <v>715</v>
      </c>
      <c r="D10757" s="204" t="s">
        <v>96</v>
      </c>
      <c r="E10757" s="204" t="s">
        <v>712</v>
      </c>
      <c r="F10757" s="205">
        <v>0</v>
      </c>
      <c r="G10757" s="205">
        <v>3175</v>
      </c>
      <c r="H10757">
        <f t="shared" si="182"/>
        <v>2017</v>
      </c>
    </row>
    <row r="10758" spans="1:8" x14ac:dyDescent="0.3">
      <c r="A10758" s="203">
        <v>43063</v>
      </c>
      <c r="B10758" s="204" t="s">
        <v>716</v>
      </c>
      <c r="C10758" s="204" t="s">
        <v>716</v>
      </c>
      <c r="D10758" s="204" t="s">
        <v>96</v>
      </c>
      <c r="E10758" s="204" t="s">
        <v>712</v>
      </c>
      <c r="F10758" s="205">
        <v>852</v>
      </c>
      <c r="G10758" s="205">
        <v>1511</v>
      </c>
      <c r="H10758">
        <f t="shared" si="182"/>
        <v>2017</v>
      </c>
    </row>
    <row r="10759" spans="1:8" x14ac:dyDescent="0.3">
      <c r="A10759" s="203">
        <v>43063</v>
      </c>
      <c r="B10759" s="204" t="s">
        <v>717</v>
      </c>
      <c r="C10759" s="204" t="s">
        <v>718</v>
      </c>
      <c r="D10759" s="204" t="s">
        <v>96</v>
      </c>
      <c r="E10759" s="204" t="s">
        <v>712</v>
      </c>
      <c r="F10759" s="205">
        <v>1333</v>
      </c>
      <c r="G10759" s="205">
        <v>1517</v>
      </c>
      <c r="H10759">
        <f t="shared" si="182"/>
        <v>2017</v>
      </c>
    </row>
    <row r="10760" spans="1:8" x14ac:dyDescent="0.3">
      <c r="A10760" s="203">
        <v>43063</v>
      </c>
      <c r="B10760" s="204" t="s">
        <v>717</v>
      </c>
      <c r="C10760" s="204" t="s">
        <v>719</v>
      </c>
      <c r="D10760" s="204" t="s">
        <v>96</v>
      </c>
      <c r="E10760" s="204" t="s">
        <v>712</v>
      </c>
      <c r="F10760" s="205">
        <v>276</v>
      </c>
      <c r="G10760" s="205">
        <v>563</v>
      </c>
      <c r="H10760">
        <f t="shared" si="182"/>
        <v>2017</v>
      </c>
    </row>
    <row r="10761" spans="1:8" x14ac:dyDescent="0.3">
      <c r="A10761" s="203">
        <v>43063</v>
      </c>
      <c r="B10761" s="204" t="s">
        <v>134</v>
      </c>
      <c r="C10761" s="204" t="s">
        <v>134</v>
      </c>
      <c r="D10761" s="204" t="s">
        <v>711</v>
      </c>
      <c r="E10761" s="204" t="s">
        <v>721</v>
      </c>
      <c r="F10761" s="205">
        <v>6533</v>
      </c>
      <c r="G10761" s="205">
        <v>8026</v>
      </c>
      <c r="H10761">
        <f t="shared" si="182"/>
        <v>2017</v>
      </c>
    </row>
    <row r="10762" spans="1:8" x14ac:dyDescent="0.3">
      <c r="A10762" s="203">
        <v>43063</v>
      </c>
      <c r="B10762" s="204" t="s">
        <v>509</v>
      </c>
      <c r="C10762" s="204" t="s">
        <v>713</v>
      </c>
      <c r="D10762" s="204" t="s">
        <v>96</v>
      </c>
      <c r="E10762" s="204" t="s">
        <v>721</v>
      </c>
      <c r="F10762" s="205">
        <v>4082.1000000000004</v>
      </c>
      <c r="G10762" s="205">
        <v>2664.2000000000003</v>
      </c>
      <c r="H10762">
        <f t="shared" si="182"/>
        <v>2017</v>
      </c>
    </row>
    <row r="10763" spans="1:8" x14ac:dyDescent="0.3">
      <c r="A10763" s="203">
        <v>43063</v>
      </c>
      <c r="B10763" s="204" t="s">
        <v>509</v>
      </c>
      <c r="C10763" s="204" t="s">
        <v>714</v>
      </c>
      <c r="D10763" s="204" t="s">
        <v>96</v>
      </c>
      <c r="E10763" s="204" t="s">
        <v>721</v>
      </c>
      <c r="F10763" s="205">
        <v>619</v>
      </c>
      <c r="G10763" s="205">
        <v>852</v>
      </c>
      <c r="H10763">
        <f t="shared" si="182"/>
        <v>2017</v>
      </c>
    </row>
    <row r="10764" spans="1:8" x14ac:dyDescent="0.3">
      <c r="A10764" s="203">
        <v>43063</v>
      </c>
      <c r="B10764" s="204" t="s">
        <v>509</v>
      </c>
      <c r="C10764" s="204" t="s">
        <v>715</v>
      </c>
      <c r="D10764" s="204" t="s">
        <v>96</v>
      </c>
      <c r="E10764" s="204" t="s">
        <v>721</v>
      </c>
      <c r="F10764" s="205">
        <v>0</v>
      </c>
      <c r="G10764" s="205">
        <v>2927</v>
      </c>
      <c r="H10764">
        <f t="shared" si="182"/>
        <v>2017</v>
      </c>
    </row>
    <row r="10765" spans="1:8" x14ac:dyDescent="0.3">
      <c r="A10765" s="203">
        <v>43063</v>
      </c>
      <c r="B10765" s="204" t="s">
        <v>716</v>
      </c>
      <c r="C10765" s="204" t="s">
        <v>716</v>
      </c>
      <c r="D10765" s="204" t="s">
        <v>96</v>
      </c>
      <c r="E10765" s="204" t="s">
        <v>721</v>
      </c>
      <c r="F10765" s="205">
        <v>1134</v>
      </c>
      <c r="G10765" s="205">
        <v>1500</v>
      </c>
      <c r="H10765">
        <f t="shared" si="182"/>
        <v>2017</v>
      </c>
    </row>
    <row r="10766" spans="1:8" x14ac:dyDescent="0.3">
      <c r="A10766" s="203">
        <v>43063</v>
      </c>
      <c r="B10766" s="204" t="s">
        <v>717</v>
      </c>
      <c r="C10766" s="204" t="s">
        <v>718</v>
      </c>
      <c r="D10766" s="204" t="s">
        <v>96</v>
      </c>
      <c r="E10766" s="204" t="s">
        <v>721</v>
      </c>
      <c r="F10766" s="205">
        <v>754</v>
      </c>
      <c r="G10766" s="205">
        <v>754</v>
      </c>
      <c r="H10766">
        <f t="shared" si="182"/>
        <v>2017</v>
      </c>
    </row>
    <row r="10767" spans="1:8" x14ac:dyDescent="0.3">
      <c r="A10767" s="203">
        <v>43063</v>
      </c>
      <c r="B10767" s="204" t="s">
        <v>717</v>
      </c>
      <c r="C10767" s="204" t="s">
        <v>719</v>
      </c>
      <c r="D10767" s="204" t="s">
        <v>96</v>
      </c>
      <c r="E10767" s="204" t="s">
        <v>721</v>
      </c>
      <c r="F10767" s="205">
        <v>623</v>
      </c>
      <c r="G10767" s="205">
        <v>773</v>
      </c>
      <c r="H10767">
        <f t="shared" si="182"/>
        <v>2017</v>
      </c>
    </row>
    <row r="10768" spans="1:8" x14ac:dyDescent="0.3">
      <c r="A10768" s="203">
        <v>43063</v>
      </c>
      <c r="B10768" s="204" t="s">
        <v>720</v>
      </c>
      <c r="C10768" s="204" t="s">
        <v>720</v>
      </c>
      <c r="D10768" s="204" t="s">
        <v>96</v>
      </c>
      <c r="E10768" s="204" t="s">
        <v>712</v>
      </c>
      <c r="F10768" s="205">
        <v>265</v>
      </c>
      <c r="G10768" s="205">
        <v>872</v>
      </c>
      <c r="H10768">
        <f t="shared" si="182"/>
        <v>2017</v>
      </c>
    </row>
    <row r="10769" spans="1:8" x14ac:dyDescent="0.3">
      <c r="A10769" s="203">
        <v>43063</v>
      </c>
      <c r="B10769" s="204" t="s">
        <v>720</v>
      </c>
      <c r="C10769" s="204" t="s">
        <v>720</v>
      </c>
      <c r="D10769" s="204" t="s">
        <v>96</v>
      </c>
      <c r="E10769" s="204" t="s">
        <v>721</v>
      </c>
      <c r="F10769" s="205">
        <v>-29</v>
      </c>
      <c r="G10769" s="205">
        <v>522</v>
      </c>
      <c r="H10769">
        <f t="shared" si="182"/>
        <v>2017</v>
      </c>
    </row>
    <row r="10770" spans="1:8" x14ac:dyDescent="0.3">
      <c r="A10770" s="203">
        <v>43070</v>
      </c>
      <c r="B10770" s="204" t="s">
        <v>134</v>
      </c>
      <c r="C10770" s="204" t="s">
        <v>134</v>
      </c>
      <c r="D10770" s="204" t="s">
        <v>711</v>
      </c>
      <c r="E10770" s="204" t="s">
        <v>712</v>
      </c>
      <c r="F10770" s="205">
        <v>5629</v>
      </c>
      <c r="G10770" s="205">
        <v>9919</v>
      </c>
      <c r="H10770">
        <f t="shared" si="182"/>
        <v>2017</v>
      </c>
    </row>
    <row r="10771" spans="1:8" x14ac:dyDescent="0.3">
      <c r="A10771" s="203">
        <v>43070</v>
      </c>
      <c r="B10771" s="204" t="s">
        <v>509</v>
      </c>
      <c r="C10771" s="204" t="s">
        <v>713</v>
      </c>
      <c r="D10771" s="204" t="s">
        <v>96</v>
      </c>
      <c r="E10771" s="204" t="s">
        <v>712</v>
      </c>
      <c r="F10771" s="205">
        <v>2890.2000000000003</v>
      </c>
      <c r="G10771" s="205">
        <v>3459.9</v>
      </c>
      <c r="H10771">
        <f t="shared" si="182"/>
        <v>2017</v>
      </c>
    </row>
    <row r="10772" spans="1:8" x14ac:dyDescent="0.3">
      <c r="A10772" s="203">
        <v>43070</v>
      </c>
      <c r="B10772" s="204" t="s">
        <v>509</v>
      </c>
      <c r="C10772" s="204" t="s">
        <v>714</v>
      </c>
      <c r="D10772" s="204" t="s">
        <v>96</v>
      </c>
      <c r="E10772" s="204" t="s">
        <v>712</v>
      </c>
      <c r="F10772" s="205">
        <v>455</v>
      </c>
      <c r="G10772" s="205">
        <v>742</v>
      </c>
      <c r="H10772">
        <f t="shared" si="182"/>
        <v>2017</v>
      </c>
    </row>
    <row r="10773" spans="1:8" x14ac:dyDescent="0.3">
      <c r="A10773" s="203">
        <v>43070</v>
      </c>
      <c r="B10773" s="204" t="s">
        <v>509</v>
      </c>
      <c r="C10773" s="204" t="s">
        <v>715</v>
      </c>
      <c r="D10773" s="204" t="s">
        <v>96</v>
      </c>
      <c r="E10773" s="204" t="s">
        <v>712</v>
      </c>
      <c r="F10773" s="205">
        <v>0</v>
      </c>
      <c r="G10773" s="205">
        <v>3422</v>
      </c>
      <c r="H10773">
        <f t="shared" si="182"/>
        <v>2017</v>
      </c>
    </row>
    <row r="10774" spans="1:8" x14ac:dyDescent="0.3">
      <c r="A10774" s="203">
        <v>43070</v>
      </c>
      <c r="B10774" s="204" t="s">
        <v>716</v>
      </c>
      <c r="C10774" s="204" t="s">
        <v>716</v>
      </c>
      <c r="D10774" s="204" t="s">
        <v>96</v>
      </c>
      <c r="E10774" s="204" t="s">
        <v>712</v>
      </c>
      <c r="F10774" s="205">
        <v>934</v>
      </c>
      <c r="G10774" s="205">
        <v>1525</v>
      </c>
      <c r="H10774">
        <f t="shared" si="182"/>
        <v>2017</v>
      </c>
    </row>
    <row r="10775" spans="1:8" x14ac:dyDescent="0.3">
      <c r="A10775" s="203">
        <v>43070</v>
      </c>
      <c r="B10775" s="204" t="s">
        <v>717</v>
      </c>
      <c r="C10775" s="204" t="s">
        <v>718</v>
      </c>
      <c r="D10775" s="204" t="s">
        <v>96</v>
      </c>
      <c r="E10775" s="204" t="s">
        <v>712</v>
      </c>
      <c r="F10775" s="205">
        <v>1564</v>
      </c>
      <c r="G10775" s="205">
        <v>1176</v>
      </c>
      <c r="H10775">
        <f t="shared" si="182"/>
        <v>2017</v>
      </c>
    </row>
    <row r="10776" spans="1:8" x14ac:dyDescent="0.3">
      <c r="A10776" s="203">
        <v>43070</v>
      </c>
      <c r="B10776" s="204" t="s">
        <v>717</v>
      </c>
      <c r="C10776" s="204" t="s">
        <v>719</v>
      </c>
      <c r="D10776" s="204" t="s">
        <v>96</v>
      </c>
      <c r="E10776" s="204" t="s">
        <v>712</v>
      </c>
      <c r="F10776" s="205">
        <v>511</v>
      </c>
      <c r="G10776" s="205">
        <v>882</v>
      </c>
      <c r="H10776">
        <f t="shared" si="182"/>
        <v>2017</v>
      </c>
    </row>
    <row r="10777" spans="1:8" x14ac:dyDescent="0.3">
      <c r="A10777" s="203">
        <v>43070</v>
      </c>
      <c r="B10777" s="204" t="s">
        <v>134</v>
      </c>
      <c r="C10777" s="204" t="s">
        <v>134</v>
      </c>
      <c r="D10777" s="204" t="s">
        <v>711</v>
      </c>
      <c r="E10777" s="204" t="s">
        <v>721</v>
      </c>
      <c r="F10777" s="205">
        <v>6690</v>
      </c>
      <c r="G10777" s="205">
        <v>6916</v>
      </c>
      <c r="H10777">
        <f t="shared" si="182"/>
        <v>2017</v>
      </c>
    </row>
    <row r="10778" spans="1:8" x14ac:dyDescent="0.3">
      <c r="A10778" s="203">
        <v>43070</v>
      </c>
      <c r="B10778" s="204" t="s">
        <v>509</v>
      </c>
      <c r="C10778" s="204" t="s">
        <v>713</v>
      </c>
      <c r="D10778" s="204" t="s">
        <v>96</v>
      </c>
      <c r="E10778" s="204" t="s">
        <v>721</v>
      </c>
      <c r="F10778" s="205">
        <v>3855.5000000000005</v>
      </c>
      <c r="G10778" s="205">
        <v>2698.3</v>
      </c>
      <c r="H10778">
        <f t="shared" si="182"/>
        <v>2017</v>
      </c>
    </row>
    <row r="10779" spans="1:8" x14ac:dyDescent="0.3">
      <c r="A10779" s="203">
        <v>43070</v>
      </c>
      <c r="B10779" s="204" t="s">
        <v>509</v>
      </c>
      <c r="C10779" s="204" t="s">
        <v>714</v>
      </c>
      <c r="D10779" s="204" t="s">
        <v>96</v>
      </c>
      <c r="E10779" s="204" t="s">
        <v>721</v>
      </c>
      <c r="F10779" s="205">
        <v>510</v>
      </c>
      <c r="G10779" s="205">
        <v>780</v>
      </c>
      <c r="H10779">
        <f t="shared" si="182"/>
        <v>2017</v>
      </c>
    </row>
    <row r="10780" spans="1:8" x14ac:dyDescent="0.3">
      <c r="A10780" s="203">
        <v>43070</v>
      </c>
      <c r="B10780" s="204" t="s">
        <v>509</v>
      </c>
      <c r="C10780" s="204" t="s">
        <v>715</v>
      </c>
      <c r="D10780" s="204" t="s">
        <v>96</v>
      </c>
      <c r="E10780" s="204" t="s">
        <v>721</v>
      </c>
      <c r="F10780" s="205">
        <v>0</v>
      </c>
      <c r="G10780" s="205">
        <v>3371</v>
      </c>
      <c r="H10780">
        <f t="shared" si="182"/>
        <v>2017</v>
      </c>
    </row>
    <row r="10781" spans="1:8" x14ac:dyDescent="0.3">
      <c r="A10781" s="203">
        <v>43070</v>
      </c>
      <c r="B10781" s="204" t="s">
        <v>716</v>
      </c>
      <c r="C10781" s="204" t="s">
        <v>716</v>
      </c>
      <c r="D10781" s="204" t="s">
        <v>96</v>
      </c>
      <c r="E10781" s="204" t="s">
        <v>721</v>
      </c>
      <c r="F10781" s="205">
        <v>1379</v>
      </c>
      <c r="G10781" s="205">
        <v>1614</v>
      </c>
      <c r="H10781">
        <f t="shared" si="182"/>
        <v>2017</v>
      </c>
    </row>
    <row r="10782" spans="1:8" x14ac:dyDescent="0.3">
      <c r="A10782" s="203">
        <v>43070</v>
      </c>
      <c r="B10782" s="204" t="s">
        <v>717</v>
      </c>
      <c r="C10782" s="204" t="s">
        <v>718</v>
      </c>
      <c r="D10782" s="204" t="s">
        <v>96</v>
      </c>
      <c r="E10782" s="204" t="s">
        <v>721</v>
      </c>
      <c r="F10782" s="205">
        <v>910</v>
      </c>
      <c r="G10782" s="205">
        <v>1017</v>
      </c>
      <c r="H10782">
        <f t="shared" si="182"/>
        <v>2017</v>
      </c>
    </row>
    <row r="10783" spans="1:8" x14ac:dyDescent="0.3">
      <c r="A10783" s="203">
        <v>43070</v>
      </c>
      <c r="B10783" s="204" t="s">
        <v>717</v>
      </c>
      <c r="C10783" s="204" t="s">
        <v>719</v>
      </c>
      <c r="D10783" s="204" t="s">
        <v>96</v>
      </c>
      <c r="E10783" s="204" t="s">
        <v>721</v>
      </c>
      <c r="F10783" s="205">
        <v>580</v>
      </c>
      <c r="G10783" s="205">
        <v>820</v>
      </c>
      <c r="H10783">
        <f t="shared" si="182"/>
        <v>2017</v>
      </c>
    </row>
    <row r="10784" spans="1:8" x14ac:dyDescent="0.3">
      <c r="A10784" s="203">
        <v>43070</v>
      </c>
      <c r="B10784" s="204" t="s">
        <v>720</v>
      </c>
      <c r="C10784" s="204" t="s">
        <v>720</v>
      </c>
      <c r="D10784" s="204" t="s">
        <v>96</v>
      </c>
      <c r="E10784" s="204" t="s">
        <v>712</v>
      </c>
      <c r="F10784" s="205">
        <v>357</v>
      </c>
      <c r="G10784" s="205">
        <v>663</v>
      </c>
      <c r="H10784">
        <f t="shared" si="182"/>
        <v>2017</v>
      </c>
    </row>
    <row r="10785" spans="1:8" x14ac:dyDescent="0.3">
      <c r="A10785" s="203">
        <v>43070</v>
      </c>
      <c r="B10785" s="204" t="s">
        <v>720</v>
      </c>
      <c r="C10785" s="204" t="s">
        <v>720</v>
      </c>
      <c r="D10785" s="204" t="s">
        <v>96</v>
      </c>
      <c r="E10785" s="204" t="s">
        <v>721</v>
      </c>
      <c r="F10785" s="205">
        <v>1</v>
      </c>
      <c r="G10785" s="205">
        <v>525</v>
      </c>
      <c r="H10785">
        <f t="shared" si="182"/>
        <v>2017</v>
      </c>
    </row>
    <row r="10786" spans="1:8" x14ac:dyDescent="0.3">
      <c r="A10786" s="203">
        <v>43077</v>
      </c>
      <c r="B10786" s="204" t="s">
        <v>134</v>
      </c>
      <c r="C10786" s="204" t="s">
        <v>134</v>
      </c>
      <c r="D10786" s="204" t="s">
        <v>711</v>
      </c>
      <c r="E10786" s="204" t="s">
        <v>712</v>
      </c>
      <c r="F10786" s="205">
        <v>5555</v>
      </c>
      <c r="G10786" s="205">
        <v>7947</v>
      </c>
      <c r="H10786">
        <f t="shared" si="182"/>
        <v>2017</v>
      </c>
    </row>
    <row r="10787" spans="1:8" x14ac:dyDescent="0.3">
      <c r="A10787" s="203">
        <v>43077</v>
      </c>
      <c r="B10787" s="204" t="s">
        <v>509</v>
      </c>
      <c r="C10787" s="204" t="s">
        <v>713</v>
      </c>
      <c r="D10787" s="204" t="s">
        <v>96</v>
      </c>
      <c r="E10787" s="204" t="s">
        <v>712</v>
      </c>
      <c r="F10787" s="205">
        <v>3014.6000000000004</v>
      </c>
      <c r="G10787" s="205">
        <v>3309.4</v>
      </c>
      <c r="H10787">
        <f t="shared" si="182"/>
        <v>2017</v>
      </c>
    </row>
    <row r="10788" spans="1:8" x14ac:dyDescent="0.3">
      <c r="A10788" s="203">
        <v>43077</v>
      </c>
      <c r="B10788" s="204" t="s">
        <v>509</v>
      </c>
      <c r="C10788" s="204" t="s">
        <v>714</v>
      </c>
      <c r="D10788" s="204" t="s">
        <v>96</v>
      </c>
      <c r="E10788" s="204" t="s">
        <v>712</v>
      </c>
      <c r="F10788" s="205">
        <v>729</v>
      </c>
      <c r="G10788" s="205">
        <v>770</v>
      </c>
      <c r="H10788">
        <f t="shared" si="182"/>
        <v>2017</v>
      </c>
    </row>
    <row r="10789" spans="1:8" x14ac:dyDescent="0.3">
      <c r="A10789" s="203">
        <v>43077</v>
      </c>
      <c r="B10789" s="204" t="s">
        <v>509</v>
      </c>
      <c r="C10789" s="204" t="s">
        <v>715</v>
      </c>
      <c r="D10789" s="204" t="s">
        <v>96</v>
      </c>
      <c r="E10789" s="204" t="s">
        <v>712</v>
      </c>
      <c r="F10789" s="205">
        <v>0</v>
      </c>
      <c r="G10789" s="205">
        <v>3314</v>
      </c>
      <c r="H10789">
        <f t="shared" si="182"/>
        <v>2017</v>
      </c>
    </row>
    <row r="10790" spans="1:8" x14ac:dyDescent="0.3">
      <c r="A10790" s="203">
        <v>43077</v>
      </c>
      <c r="B10790" s="204" t="s">
        <v>716</v>
      </c>
      <c r="C10790" s="204" t="s">
        <v>716</v>
      </c>
      <c r="D10790" s="204" t="s">
        <v>96</v>
      </c>
      <c r="E10790" s="204" t="s">
        <v>712</v>
      </c>
      <c r="F10790" s="205">
        <v>920</v>
      </c>
      <c r="G10790" s="205">
        <v>1662</v>
      </c>
      <c r="H10790">
        <f t="shared" si="182"/>
        <v>2017</v>
      </c>
    </row>
    <row r="10791" spans="1:8" x14ac:dyDescent="0.3">
      <c r="A10791" s="203">
        <v>43077</v>
      </c>
      <c r="B10791" s="204" t="s">
        <v>717</v>
      </c>
      <c r="C10791" s="204" t="s">
        <v>718</v>
      </c>
      <c r="D10791" s="204" t="s">
        <v>96</v>
      </c>
      <c r="E10791" s="204" t="s">
        <v>712</v>
      </c>
      <c r="F10791" s="205">
        <v>1207</v>
      </c>
      <c r="G10791" s="205">
        <v>1606</v>
      </c>
      <c r="H10791">
        <f t="shared" si="182"/>
        <v>2017</v>
      </c>
    </row>
    <row r="10792" spans="1:8" x14ac:dyDescent="0.3">
      <c r="A10792" s="203">
        <v>43077</v>
      </c>
      <c r="B10792" s="204" t="s">
        <v>717</v>
      </c>
      <c r="C10792" s="204" t="s">
        <v>719</v>
      </c>
      <c r="D10792" s="204" t="s">
        <v>96</v>
      </c>
      <c r="E10792" s="204" t="s">
        <v>712</v>
      </c>
      <c r="F10792" s="205">
        <v>53</v>
      </c>
      <c r="G10792" s="205">
        <v>638</v>
      </c>
      <c r="H10792">
        <f t="shared" si="182"/>
        <v>2017</v>
      </c>
    </row>
    <row r="10793" spans="1:8" x14ac:dyDescent="0.3">
      <c r="A10793" s="203">
        <v>43077</v>
      </c>
      <c r="B10793" s="204" t="s">
        <v>134</v>
      </c>
      <c r="C10793" s="204" t="s">
        <v>134</v>
      </c>
      <c r="D10793" s="204" t="s">
        <v>711</v>
      </c>
      <c r="E10793" s="204" t="s">
        <v>721</v>
      </c>
      <c r="F10793" s="205">
        <v>6700</v>
      </c>
      <c r="G10793" s="205">
        <v>6484</v>
      </c>
      <c r="H10793">
        <f t="shared" si="182"/>
        <v>2017</v>
      </c>
    </row>
    <row r="10794" spans="1:8" x14ac:dyDescent="0.3">
      <c r="A10794" s="203">
        <v>43077</v>
      </c>
      <c r="B10794" s="204" t="s">
        <v>509</v>
      </c>
      <c r="C10794" s="204" t="s">
        <v>713</v>
      </c>
      <c r="D10794" s="204" t="s">
        <v>96</v>
      </c>
      <c r="E10794" s="204" t="s">
        <v>721</v>
      </c>
      <c r="F10794" s="205">
        <v>4297.7000000000007</v>
      </c>
      <c r="G10794" s="205">
        <v>2866.6000000000004</v>
      </c>
      <c r="H10794">
        <f t="shared" si="182"/>
        <v>2017</v>
      </c>
    </row>
    <row r="10795" spans="1:8" x14ac:dyDescent="0.3">
      <c r="A10795" s="203">
        <v>43077</v>
      </c>
      <c r="B10795" s="204" t="s">
        <v>509</v>
      </c>
      <c r="C10795" s="204" t="s">
        <v>714</v>
      </c>
      <c r="D10795" s="204" t="s">
        <v>96</v>
      </c>
      <c r="E10795" s="204" t="s">
        <v>721</v>
      </c>
      <c r="F10795" s="205">
        <v>410</v>
      </c>
      <c r="G10795" s="205">
        <v>641</v>
      </c>
      <c r="H10795">
        <f t="shared" si="182"/>
        <v>2017</v>
      </c>
    </row>
    <row r="10796" spans="1:8" x14ac:dyDescent="0.3">
      <c r="A10796" s="203">
        <v>43077</v>
      </c>
      <c r="B10796" s="204" t="s">
        <v>509</v>
      </c>
      <c r="C10796" s="204" t="s">
        <v>715</v>
      </c>
      <c r="D10796" s="204" t="s">
        <v>96</v>
      </c>
      <c r="E10796" s="204" t="s">
        <v>721</v>
      </c>
      <c r="F10796" s="205">
        <v>0</v>
      </c>
      <c r="G10796" s="205">
        <v>3478</v>
      </c>
      <c r="H10796">
        <f t="shared" si="182"/>
        <v>2017</v>
      </c>
    </row>
    <row r="10797" spans="1:8" x14ac:dyDescent="0.3">
      <c r="A10797" s="203">
        <v>43077</v>
      </c>
      <c r="B10797" s="204" t="s">
        <v>716</v>
      </c>
      <c r="C10797" s="204" t="s">
        <v>716</v>
      </c>
      <c r="D10797" s="204" t="s">
        <v>96</v>
      </c>
      <c r="E10797" s="204" t="s">
        <v>721</v>
      </c>
      <c r="F10797" s="205">
        <v>1519</v>
      </c>
      <c r="G10797" s="205">
        <v>1709</v>
      </c>
      <c r="H10797">
        <f t="shared" si="182"/>
        <v>2017</v>
      </c>
    </row>
    <row r="10798" spans="1:8" x14ac:dyDescent="0.3">
      <c r="A10798" s="203">
        <v>43077</v>
      </c>
      <c r="B10798" s="204" t="s">
        <v>717</v>
      </c>
      <c r="C10798" s="204" t="s">
        <v>718</v>
      </c>
      <c r="D10798" s="204" t="s">
        <v>96</v>
      </c>
      <c r="E10798" s="204" t="s">
        <v>721</v>
      </c>
      <c r="F10798" s="205">
        <v>777</v>
      </c>
      <c r="G10798" s="205">
        <v>1021</v>
      </c>
      <c r="H10798">
        <f t="shared" si="182"/>
        <v>2017</v>
      </c>
    </row>
    <row r="10799" spans="1:8" x14ac:dyDescent="0.3">
      <c r="A10799" s="203">
        <v>43077</v>
      </c>
      <c r="B10799" s="204" t="s">
        <v>717</v>
      </c>
      <c r="C10799" s="204" t="s">
        <v>719</v>
      </c>
      <c r="D10799" s="204" t="s">
        <v>96</v>
      </c>
      <c r="E10799" s="204" t="s">
        <v>721</v>
      </c>
      <c r="F10799" s="205">
        <v>788</v>
      </c>
      <c r="G10799" s="205">
        <v>987</v>
      </c>
      <c r="H10799">
        <f t="shared" si="182"/>
        <v>2017</v>
      </c>
    </row>
    <row r="10800" spans="1:8" x14ac:dyDescent="0.3">
      <c r="A10800" s="203">
        <v>43077</v>
      </c>
      <c r="B10800" s="204" t="s">
        <v>720</v>
      </c>
      <c r="C10800" s="204" t="s">
        <v>720</v>
      </c>
      <c r="D10800" s="204" t="s">
        <v>96</v>
      </c>
      <c r="E10800" s="204" t="s">
        <v>712</v>
      </c>
      <c r="F10800" s="205">
        <v>282</v>
      </c>
      <c r="G10800" s="205">
        <v>1010</v>
      </c>
      <c r="H10800">
        <f t="shared" si="182"/>
        <v>2017</v>
      </c>
    </row>
    <row r="10801" spans="1:8" x14ac:dyDescent="0.3">
      <c r="A10801" s="203">
        <v>43077</v>
      </c>
      <c r="B10801" s="204" t="s">
        <v>720</v>
      </c>
      <c r="C10801" s="204" t="s">
        <v>720</v>
      </c>
      <c r="D10801" s="204" t="s">
        <v>96</v>
      </c>
      <c r="E10801" s="204" t="s">
        <v>721</v>
      </c>
      <c r="F10801" s="205">
        <v>-6</v>
      </c>
      <c r="G10801" s="205">
        <v>519</v>
      </c>
      <c r="H10801">
        <f t="shared" si="182"/>
        <v>2017</v>
      </c>
    </row>
    <row r="10802" spans="1:8" x14ac:dyDescent="0.3">
      <c r="A10802" s="203">
        <v>43084</v>
      </c>
      <c r="B10802" s="204" t="s">
        <v>134</v>
      </c>
      <c r="C10802" s="204" t="s">
        <v>134</v>
      </c>
      <c r="D10802" s="204" t="s">
        <v>711</v>
      </c>
      <c r="E10802" s="204" t="s">
        <v>712</v>
      </c>
      <c r="F10802" s="205">
        <v>5537</v>
      </c>
      <c r="G10802" s="205">
        <v>8247</v>
      </c>
      <c r="H10802">
        <f t="shared" si="182"/>
        <v>2017</v>
      </c>
    </row>
    <row r="10803" spans="1:8" x14ac:dyDescent="0.3">
      <c r="A10803" s="203">
        <v>43084</v>
      </c>
      <c r="B10803" s="204" t="s">
        <v>509</v>
      </c>
      <c r="C10803" s="204" t="s">
        <v>713</v>
      </c>
      <c r="D10803" s="204" t="s">
        <v>96</v>
      </c>
      <c r="E10803" s="204" t="s">
        <v>712</v>
      </c>
      <c r="F10803" s="205">
        <v>3197.5000000000005</v>
      </c>
      <c r="G10803" s="205">
        <v>3473.2000000000003</v>
      </c>
      <c r="H10803">
        <f t="shared" si="182"/>
        <v>2017</v>
      </c>
    </row>
    <row r="10804" spans="1:8" x14ac:dyDescent="0.3">
      <c r="A10804" s="203">
        <v>43084</v>
      </c>
      <c r="B10804" s="204" t="s">
        <v>509</v>
      </c>
      <c r="C10804" s="204" t="s">
        <v>714</v>
      </c>
      <c r="D10804" s="204" t="s">
        <v>96</v>
      </c>
      <c r="E10804" s="204" t="s">
        <v>712</v>
      </c>
      <c r="F10804" s="205">
        <v>444</v>
      </c>
      <c r="G10804" s="205">
        <v>673</v>
      </c>
      <c r="H10804">
        <f t="shared" si="182"/>
        <v>2017</v>
      </c>
    </row>
    <row r="10805" spans="1:8" x14ac:dyDescent="0.3">
      <c r="A10805" s="203">
        <v>43084</v>
      </c>
      <c r="B10805" s="204" t="s">
        <v>509</v>
      </c>
      <c r="C10805" s="204" t="s">
        <v>715</v>
      </c>
      <c r="D10805" s="204" t="s">
        <v>96</v>
      </c>
      <c r="E10805" s="204" t="s">
        <v>712</v>
      </c>
      <c r="F10805" s="205">
        <v>0</v>
      </c>
      <c r="G10805" s="205">
        <v>3031</v>
      </c>
      <c r="H10805">
        <f t="shared" si="182"/>
        <v>2017</v>
      </c>
    </row>
    <row r="10806" spans="1:8" x14ac:dyDescent="0.3">
      <c r="A10806" s="203">
        <v>43084</v>
      </c>
      <c r="B10806" s="204" t="s">
        <v>716</v>
      </c>
      <c r="C10806" s="204" t="s">
        <v>716</v>
      </c>
      <c r="D10806" s="204" t="s">
        <v>96</v>
      </c>
      <c r="E10806" s="204" t="s">
        <v>712</v>
      </c>
      <c r="F10806" s="205">
        <v>939</v>
      </c>
      <c r="G10806" s="205">
        <v>1771</v>
      </c>
      <c r="H10806">
        <f t="shared" si="182"/>
        <v>2017</v>
      </c>
    </row>
    <row r="10807" spans="1:8" x14ac:dyDescent="0.3">
      <c r="A10807" s="203">
        <v>43084</v>
      </c>
      <c r="B10807" s="204" t="s">
        <v>717</v>
      </c>
      <c r="C10807" s="204" t="s">
        <v>718</v>
      </c>
      <c r="D10807" s="204" t="s">
        <v>96</v>
      </c>
      <c r="E10807" s="204" t="s">
        <v>712</v>
      </c>
      <c r="F10807" s="205">
        <v>1033</v>
      </c>
      <c r="G10807" s="205">
        <v>1250</v>
      </c>
      <c r="H10807">
        <f t="shared" si="182"/>
        <v>2017</v>
      </c>
    </row>
    <row r="10808" spans="1:8" x14ac:dyDescent="0.3">
      <c r="A10808" s="203">
        <v>43084</v>
      </c>
      <c r="B10808" s="204" t="s">
        <v>717</v>
      </c>
      <c r="C10808" s="204" t="s">
        <v>719</v>
      </c>
      <c r="D10808" s="204" t="s">
        <v>96</v>
      </c>
      <c r="E10808" s="204" t="s">
        <v>712</v>
      </c>
      <c r="F10808" s="205">
        <v>274</v>
      </c>
      <c r="G10808" s="205">
        <v>609</v>
      </c>
      <c r="H10808">
        <f t="shared" si="182"/>
        <v>2017</v>
      </c>
    </row>
    <row r="10809" spans="1:8" x14ac:dyDescent="0.3">
      <c r="A10809" s="203">
        <v>43084</v>
      </c>
      <c r="B10809" s="204" t="s">
        <v>134</v>
      </c>
      <c r="C10809" s="204" t="s">
        <v>134</v>
      </c>
      <c r="D10809" s="204" t="s">
        <v>711</v>
      </c>
      <c r="E10809" s="204" t="s">
        <v>721</v>
      </c>
      <c r="F10809" s="205">
        <v>6738</v>
      </c>
      <c r="G10809" s="205">
        <v>7187</v>
      </c>
      <c r="H10809">
        <f t="shared" si="182"/>
        <v>2017</v>
      </c>
    </row>
    <row r="10810" spans="1:8" x14ac:dyDescent="0.3">
      <c r="A10810" s="203">
        <v>43084</v>
      </c>
      <c r="B10810" s="204" t="s">
        <v>509</v>
      </c>
      <c r="C10810" s="204" t="s">
        <v>713</v>
      </c>
      <c r="D10810" s="204" t="s">
        <v>96</v>
      </c>
      <c r="E10810" s="204" t="s">
        <v>721</v>
      </c>
      <c r="F10810" s="205">
        <v>3852.2000000000003</v>
      </c>
      <c r="G10810" s="205">
        <v>2753.3</v>
      </c>
      <c r="H10810">
        <f t="shared" si="182"/>
        <v>2017</v>
      </c>
    </row>
    <row r="10811" spans="1:8" x14ac:dyDescent="0.3">
      <c r="A10811" s="203">
        <v>43084</v>
      </c>
      <c r="B10811" s="204" t="s">
        <v>509</v>
      </c>
      <c r="C10811" s="204" t="s">
        <v>714</v>
      </c>
      <c r="D10811" s="204" t="s">
        <v>96</v>
      </c>
      <c r="E10811" s="204" t="s">
        <v>721</v>
      </c>
      <c r="F10811" s="205">
        <v>498</v>
      </c>
      <c r="G10811" s="205">
        <v>724</v>
      </c>
      <c r="H10811">
        <f t="shared" si="182"/>
        <v>2017</v>
      </c>
    </row>
    <row r="10812" spans="1:8" x14ac:dyDescent="0.3">
      <c r="A10812" s="203">
        <v>43084</v>
      </c>
      <c r="B10812" s="204" t="s">
        <v>509</v>
      </c>
      <c r="C10812" s="204" t="s">
        <v>715</v>
      </c>
      <c r="D10812" s="204" t="s">
        <v>96</v>
      </c>
      <c r="E10812" s="204" t="s">
        <v>721</v>
      </c>
      <c r="F10812" s="205">
        <v>0</v>
      </c>
      <c r="G10812" s="205">
        <v>3416</v>
      </c>
      <c r="H10812">
        <f t="shared" si="182"/>
        <v>2017</v>
      </c>
    </row>
    <row r="10813" spans="1:8" x14ac:dyDescent="0.3">
      <c r="A10813" s="203">
        <v>43084</v>
      </c>
      <c r="B10813" s="204" t="s">
        <v>716</v>
      </c>
      <c r="C10813" s="204" t="s">
        <v>716</v>
      </c>
      <c r="D10813" s="204" t="s">
        <v>96</v>
      </c>
      <c r="E10813" s="204" t="s">
        <v>721</v>
      </c>
      <c r="F10813" s="205">
        <v>1342</v>
      </c>
      <c r="G10813" s="205">
        <v>1637</v>
      </c>
      <c r="H10813">
        <f t="shared" si="182"/>
        <v>2017</v>
      </c>
    </row>
    <row r="10814" spans="1:8" x14ac:dyDescent="0.3">
      <c r="A10814" s="203">
        <v>43084</v>
      </c>
      <c r="B10814" s="204" t="s">
        <v>717</v>
      </c>
      <c r="C10814" s="204" t="s">
        <v>718</v>
      </c>
      <c r="D10814" s="204" t="s">
        <v>96</v>
      </c>
      <c r="E10814" s="204" t="s">
        <v>721</v>
      </c>
      <c r="F10814" s="205">
        <v>889</v>
      </c>
      <c r="G10814" s="205">
        <v>972</v>
      </c>
      <c r="H10814">
        <f t="shared" si="182"/>
        <v>2017</v>
      </c>
    </row>
    <row r="10815" spans="1:8" x14ac:dyDescent="0.3">
      <c r="A10815" s="203">
        <v>43084</v>
      </c>
      <c r="B10815" s="204" t="s">
        <v>717</v>
      </c>
      <c r="C10815" s="204" t="s">
        <v>719</v>
      </c>
      <c r="D10815" s="204" t="s">
        <v>96</v>
      </c>
      <c r="E10815" s="204" t="s">
        <v>721</v>
      </c>
      <c r="F10815" s="205">
        <v>520</v>
      </c>
      <c r="G10815" s="205">
        <v>1054</v>
      </c>
      <c r="H10815">
        <f t="shared" si="182"/>
        <v>2017</v>
      </c>
    </row>
    <row r="10816" spans="1:8" x14ac:dyDescent="0.3">
      <c r="A10816" s="203">
        <v>43084</v>
      </c>
      <c r="B10816" s="204" t="s">
        <v>720</v>
      </c>
      <c r="C10816" s="204" t="s">
        <v>720</v>
      </c>
      <c r="D10816" s="204" t="s">
        <v>96</v>
      </c>
      <c r="E10816" s="204" t="s">
        <v>712</v>
      </c>
      <c r="F10816" s="205">
        <v>273</v>
      </c>
      <c r="G10816" s="205">
        <v>765</v>
      </c>
      <c r="H10816">
        <f t="shared" si="182"/>
        <v>2017</v>
      </c>
    </row>
    <row r="10817" spans="1:8" x14ac:dyDescent="0.3">
      <c r="A10817" s="203">
        <v>43084</v>
      </c>
      <c r="B10817" s="204" t="s">
        <v>720</v>
      </c>
      <c r="C10817" s="204" t="s">
        <v>720</v>
      </c>
      <c r="D10817" s="204" t="s">
        <v>96</v>
      </c>
      <c r="E10817" s="204" t="s">
        <v>721</v>
      </c>
      <c r="F10817" s="205">
        <v>129</v>
      </c>
      <c r="G10817" s="205">
        <v>408</v>
      </c>
      <c r="H10817">
        <f t="shared" si="182"/>
        <v>2017</v>
      </c>
    </row>
    <row r="10818" spans="1:8" x14ac:dyDescent="0.3">
      <c r="A10818" s="203">
        <v>43091</v>
      </c>
      <c r="B10818" s="204" t="s">
        <v>134</v>
      </c>
      <c r="C10818" s="204" t="s">
        <v>134</v>
      </c>
      <c r="D10818" s="204" t="s">
        <v>711</v>
      </c>
      <c r="E10818" s="204" t="s">
        <v>712</v>
      </c>
      <c r="F10818" s="205">
        <v>5622</v>
      </c>
      <c r="G10818" s="205">
        <v>7827</v>
      </c>
      <c r="H10818">
        <f t="shared" si="182"/>
        <v>2017</v>
      </c>
    </row>
    <row r="10819" spans="1:8" x14ac:dyDescent="0.3">
      <c r="A10819" s="203">
        <v>43091</v>
      </c>
      <c r="B10819" s="204" t="s">
        <v>509</v>
      </c>
      <c r="C10819" s="204" t="s">
        <v>713</v>
      </c>
      <c r="D10819" s="204" t="s">
        <v>96</v>
      </c>
      <c r="E10819" s="204" t="s">
        <v>712</v>
      </c>
      <c r="F10819" s="205">
        <v>3545.3</v>
      </c>
      <c r="G10819" s="205">
        <v>3916.4</v>
      </c>
      <c r="H10819">
        <f t="shared" ref="H10819:H10882" si="183">YEAR(A10819)</f>
        <v>2017</v>
      </c>
    </row>
    <row r="10820" spans="1:8" x14ac:dyDescent="0.3">
      <c r="A10820" s="203">
        <v>43091</v>
      </c>
      <c r="B10820" s="204" t="s">
        <v>509</v>
      </c>
      <c r="C10820" s="204" t="s">
        <v>714</v>
      </c>
      <c r="D10820" s="204" t="s">
        <v>96</v>
      </c>
      <c r="E10820" s="204" t="s">
        <v>712</v>
      </c>
      <c r="F10820" s="205">
        <v>196</v>
      </c>
      <c r="G10820" s="205">
        <v>381</v>
      </c>
      <c r="H10820">
        <f t="shared" si="183"/>
        <v>2017</v>
      </c>
    </row>
    <row r="10821" spans="1:8" x14ac:dyDescent="0.3">
      <c r="A10821" s="203">
        <v>43091</v>
      </c>
      <c r="B10821" s="204" t="s">
        <v>509</v>
      </c>
      <c r="C10821" s="204" t="s">
        <v>715</v>
      </c>
      <c r="D10821" s="204" t="s">
        <v>96</v>
      </c>
      <c r="E10821" s="204" t="s">
        <v>712</v>
      </c>
      <c r="F10821" s="205">
        <v>0</v>
      </c>
      <c r="G10821" s="205">
        <v>2828</v>
      </c>
      <c r="H10821">
        <f t="shared" si="183"/>
        <v>2017</v>
      </c>
    </row>
    <row r="10822" spans="1:8" x14ac:dyDescent="0.3">
      <c r="A10822" s="203">
        <v>43091</v>
      </c>
      <c r="B10822" s="204" t="s">
        <v>716</v>
      </c>
      <c r="C10822" s="204" t="s">
        <v>716</v>
      </c>
      <c r="D10822" s="204" t="s">
        <v>96</v>
      </c>
      <c r="E10822" s="204" t="s">
        <v>712</v>
      </c>
      <c r="F10822" s="205">
        <v>882</v>
      </c>
      <c r="G10822" s="205">
        <v>1790</v>
      </c>
      <c r="H10822">
        <f t="shared" si="183"/>
        <v>2017</v>
      </c>
    </row>
    <row r="10823" spans="1:8" x14ac:dyDescent="0.3">
      <c r="A10823" s="203">
        <v>43091</v>
      </c>
      <c r="B10823" s="204" t="s">
        <v>717</v>
      </c>
      <c r="C10823" s="204" t="s">
        <v>718</v>
      </c>
      <c r="D10823" s="204" t="s">
        <v>96</v>
      </c>
      <c r="E10823" s="204" t="s">
        <v>712</v>
      </c>
      <c r="F10823" s="205">
        <v>1223</v>
      </c>
      <c r="G10823" s="205">
        <v>1424</v>
      </c>
      <c r="H10823">
        <f t="shared" si="183"/>
        <v>2017</v>
      </c>
    </row>
    <row r="10824" spans="1:8" x14ac:dyDescent="0.3">
      <c r="A10824" s="203">
        <v>43091</v>
      </c>
      <c r="B10824" s="204" t="s">
        <v>717</v>
      </c>
      <c r="C10824" s="204" t="s">
        <v>719</v>
      </c>
      <c r="D10824" s="204" t="s">
        <v>96</v>
      </c>
      <c r="E10824" s="204" t="s">
        <v>712</v>
      </c>
      <c r="F10824" s="205">
        <v>271</v>
      </c>
      <c r="G10824" s="205">
        <v>715</v>
      </c>
      <c r="H10824">
        <f t="shared" si="183"/>
        <v>2017</v>
      </c>
    </row>
    <row r="10825" spans="1:8" x14ac:dyDescent="0.3">
      <c r="A10825" s="203">
        <v>43091</v>
      </c>
      <c r="B10825" s="204" t="s">
        <v>134</v>
      </c>
      <c r="C10825" s="204" t="s">
        <v>134</v>
      </c>
      <c r="D10825" s="204" t="s">
        <v>711</v>
      </c>
      <c r="E10825" s="204" t="s">
        <v>721</v>
      </c>
      <c r="F10825" s="205">
        <v>6824</v>
      </c>
      <c r="G10825" s="205">
        <v>6866</v>
      </c>
      <c r="H10825">
        <f t="shared" si="183"/>
        <v>2017</v>
      </c>
    </row>
    <row r="10826" spans="1:8" x14ac:dyDescent="0.3">
      <c r="A10826" s="203">
        <v>43091</v>
      </c>
      <c r="B10826" s="204" t="s">
        <v>509</v>
      </c>
      <c r="C10826" s="204" t="s">
        <v>713</v>
      </c>
      <c r="D10826" s="204" t="s">
        <v>96</v>
      </c>
      <c r="E10826" s="204" t="s">
        <v>721</v>
      </c>
      <c r="F10826" s="205">
        <v>4623.3</v>
      </c>
      <c r="G10826" s="205">
        <v>2857.8</v>
      </c>
      <c r="H10826">
        <f t="shared" si="183"/>
        <v>2017</v>
      </c>
    </row>
    <row r="10827" spans="1:8" x14ac:dyDescent="0.3">
      <c r="A10827" s="203">
        <v>43091</v>
      </c>
      <c r="B10827" s="204" t="s">
        <v>509</v>
      </c>
      <c r="C10827" s="204" t="s">
        <v>714</v>
      </c>
      <c r="D10827" s="204" t="s">
        <v>96</v>
      </c>
      <c r="E10827" s="204" t="s">
        <v>721</v>
      </c>
      <c r="F10827" s="205">
        <v>171</v>
      </c>
      <c r="G10827" s="205">
        <v>682</v>
      </c>
      <c r="H10827">
        <f t="shared" si="183"/>
        <v>2017</v>
      </c>
    </row>
    <row r="10828" spans="1:8" x14ac:dyDescent="0.3">
      <c r="A10828" s="203">
        <v>43091</v>
      </c>
      <c r="B10828" s="204" t="s">
        <v>509</v>
      </c>
      <c r="C10828" s="204" t="s">
        <v>715</v>
      </c>
      <c r="D10828" s="204" t="s">
        <v>96</v>
      </c>
      <c r="E10828" s="204" t="s">
        <v>721</v>
      </c>
      <c r="F10828" s="205">
        <v>0</v>
      </c>
      <c r="G10828" s="205">
        <v>3331</v>
      </c>
      <c r="H10828">
        <f t="shared" si="183"/>
        <v>2017</v>
      </c>
    </row>
    <row r="10829" spans="1:8" x14ac:dyDescent="0.3">
      <c r="A10829" s="203">
        <v>43091</v>
      </c>
      <c r="B10829" s="204" t="s">
        <v>716</v>
      </c>
      <c r="C10829" s="204" t="s">
        <v>716</v>
      </c>
      <c r="D10829" s="204" t="s">
        <v>96</v>
      </c>
      <c r="E10829" s="204" t="s">
        <v>721</v>
      </c>
      <c r="F10829" s="205">
        <v>1455</v>
      </c>
      <c r="G10829" s="205">
        <v>1778</v>
      </c>
      <c r="H10829">
        <f t="shared" si="183"/>
        <v>2017</v>
      </c>
    </row>
    <row r="10830" spans="1:8" x14ac:dyDescent="0.3">
      <c r="A10830" s="203">
        <v>43091</v>
      </c>
      <c r="B10830" s="204" t="s">
        <v>717</v>
      </c>
      <c r="C10830" s="204" t="s">
        <v>718</v>
      </c>
      <c r="D10830" s="204" t="s">
        <v>96</v>
      </c>
      <c r="E10830" s="204" t="s">
        <v>721</v>
      </c>
      <c r="F10830" s="205">
        <v>859</v>
      </c>
      <c r="G10830" s="205">
        <v>870</v>
      </c>
      <c r="H10830">
        <f t="shared" si="183"/>
        <v>2017</v>
      </c>
    </row>
    <row r="10831" spans="1:8" x14ac:dyDescent="0.3">
      <c r="A10831" s="203">
        <v>43091</v>
      </c>
      <c r="B10831" s="204" t="s">
        <v>717</v>
      </c>
      <c r="C10831" s="204" t="s">
        <v>719</v>
      </c>
      <c r="D10831" s="204" t="s">
        <v>96</v>
      </c>
      <c r="E10831" s="204" t="s">
        <v>721</v>
      </c>
      <c r="F10831" s="205">
        <v>359</v>
      </c>
      <c r="G10831" s="205">
        <v>868</v>
      </c>
      <c r="H10831">
        <f t="shared" si="183"/>
        <v>2017</v>
      </c>
    </row>
    <row r="10832" spans="1:8" x14ac:dyDescent="0.3">
      <c r="A10832" s="203">
        <v>43091</v>
      </c>
      <c r="B10832" s="204" t="s">
        <v>720</v>
      </c>
      <c r="C10832" s="204" t="s">
        <v>720</v>
      </c>
      <c r="D10832" s="204" t="s">
        <v>96</v>
      </c>
      <c r="E10832" s="204" t="s">
        <v>712</v>
      </c>
      <c r="F10832" s="205">
        <v>245</v>
      </c>
      <c r="G10832" s="205">
        <v>778</v>
      </c>
      <c r="H10832">
        <f t="shared" si="183"/>
        <v>2017</v>
      </c>
    </row>
    <row r="10833" spans="1:8" x14ac:dyDescent="0.3">
      <c r="A10833" s="203">
        <v>43091</v>
      </c>
      <c r="B10833" s="204" t="s">
        <v>720</v>
      </c>
      <c r="C10833" s="204" t="s">
        <v>720</v>
      </c>
      <c r="D10833" s="204" t="s">
        <v>96</v>
      </c>
      <c r="E10833" s="204" t="s">
        <v>721</v>
      </c>
      <c r="F10833" s="205">
        <v>39</v>
      </c>
      <c r="G10833" s="205">
        <v>400</v>
      </c>
      <c r="H10833">
        <f t="shared" si="183"/>
        <v>2017</v>
      </c>
    </row>
    <row r="10834" spans="1:8" x14ac:dyDescent="0.3">
      <c r="A10834" s="203">
        <v>43098</v>
      </c>
      <c r="B10834" s="204" t="s">
        <v>134</v>
      </c>
      <c r="C10834" s="204" t="s">
        <v>134</v>
      </c>
      <c r="D10834" s="204" t="s">
        <v>711</v>
      </c>
      <c r="E10834" s="204" t="s">
        <v>712</v>
      </c>
      <c r="F10834" s="205">
        <v>5566</v>
      </c>
      <c r="G10834" s="205">
        <v>8891</v>
      </c>
      <c r="H10834">
        <f t="shared" si="183"/>
        <v>2017</v>
      </c>
    </row>
    <row r="10835" spans="1:8" x14ac:dyDescent="0.3">
      <c r="A10835" s="203">
        <v>43098</v>
      </c>
      <c r="B10835" s="204" t="s">
        <v>509</v>
      </c>
      <c r="C10835" s="204" t="s">
        <v>713</v>
      </c>
      <c r="D10835" s="204" t="s">
        <v>96</v>
      </c>
      <c r="E10835" s="204" t="s">
        <v>712</v>
      </c>
      <c r="F10835" s="205">
        <v>3012.3</v>
      </c>
      <c r="G10835" s="205">
        <v>3849.5000000000005</v>
      </c>
      <c r="H10835">
        <f t="shared" si="183"/>
        <v>2017</v>
      </c>
    </row>
    <row r="10836" spans="1:8" x14ac:dyDescent="0.3">
      <c r="A10836" s="203">
        <v>43098</v>
      </c>
      <c r="B10836" s="204" t="s">
        <v>509</v>
      </c>
      <c r="C10836" s="204" t="s">
        <v>714</v>
      </c>
      <c r="D10836" s="204" t="s">
        <v>96</v>
      </c>
      <c r="E10836" s="204" t="s">
        <v>712</v>
      </c>
      <c r="F10836" s="205">
        <v>405</v>
      </c>
      <c r="G10836" s="205">
        <v>659</v>
      </c>
      <c r="H10836">
        <f t="shared" si="183"/>
        <v>2017</v>
      </c>
    </row>
    <row r="10837" spans="1:8" x14ac:dyDescent="0.3">
      <c r="A10837" s="203">
        <v>43098</v>
      </c>
      <c r="B10837" s="204" t="s">
        <v>509</v>
      </c>
      <c r="C10837" s="204" t="s">
        <v>715</v>
      </c>
      <c r="D10837" s="204" t="s">
        <v>96</v>
      </c>
      <c r="E10837" s="204" t="s">
        <v>712</v>
      </c>
      <c r="F10837" s="205">
        <v>0</v>
      </c>
      <c r="G10837" s="205">
        <v>2938</v>
      </c>
      <c r="H10837">
        <f t="shared" si="183"/>
        <v>2017</v>
      </c>
    </row>
    <row r="10838" spans="1:8" x14ac:dyDescent="0.3">
      <c r="A10838" s="203">
        <v>43098</v>
      </c>
      <c r="B10838" s="204" t="s">
        <v>716</v>
      </c>
      <c r="C10838" s="204" t="s">
        <v>716</v>
      </c>
      <c r="D10838" s="204" t="s">
        <v>96</v>
      </c>
      <c r="E10838" s="204" t="s">
        <v>712</v>
      </c>
      <c r="F10838" s="205">
        <v>853</v>
      </c>
      <c r="G10838" s="205">
        <v>1725</v>
      </c>
      <c r="H10838">
        <f t="shared" si="183"/>
        <v>2017</v>
      </c>
    </row>
    <row r="10839" spans="1:8" x14ac:dyDescent="0.3">
      <c r="A10839" s="203">
        <v>43098</v>
      </c>
      <c r="B10839" s="204" t="s">
        <v>717</v>
      </c>
      <c r="C10839" s="204" t="s">
        <v>718</v>
      </c>
      <c r="D10839" s="204" t="s">
        <v>96</v>
      </c>
      <c r="E10839" s="204" t="s">
        <v>712</v>
      </c>
      <c r="F10839" s="205">
        <v>1214</v>
      </c>
      <c r="G10839" s="205">
        <v>1651</v>
      </c>
      <c r="H10839">
        <f t="shared" si="183"/>
        <v>2017</v>
      </c>
    </row>
    <row r="10840" spans="1:8" x14ac:dyDescent="0.3">
      <c r="A10840" s="203">
        <v>43098</v>
      </c>
      <c r="B10840" s="204" t="s">
        <v>717</v>
      </c>
      <c r="C10840" s="204" t="s">
        <v>719</v>
      </c>
      <c r="D10840" s="204" t="s">
        <v>96</v>
      </c>
      <c r="E10840" s="204" t="s">
        <v>712</v>
      </c>
      <c r="F10840" s="205">
        <v>169</v>
      </c>
      <c r="G10840" s="205">
        <v>608</v>
      </c>
      <c r="H10840">
        <f t="shared" si="183"/>
        <v>2017</v>
      </c>
    </row>
    <row r="10841" spans="1:8" x14ac:dyDescent="0.3">
      <c r="A10841" s="203">
        <v>43098</v>
      </c>
      <c r="B10841" s="204" t="s">
        <v>134</v>
      </c>
      <c r="C10841" s="204" t="s">
        <v>134</v>
      </c>
      <c r="D10841" s="204" t="s">
        <v>711</v>
      </c>
      <c r="E10841" s="204" t="s">
        <v>721</v>
      </c>
      <c r="F10841" s="205">
        <v>6802</v>
      </c>
      <c r="G10841" s="205">
        <v>6585</v>
      </c>
      <c r="H10841">
        <f t="shared" si="183"/>
        <v>2017</v>
      </c>
    </row>
    <row r="10842" spans="1:8" x14ac:dyDescent="0.3">
      <c r="A10842" s="203">
        <v>43098</v>
      </c>
      <c r="B10842" s="204" t="s">
        <v>509</v>
      </c>
      <c r="C10842" s="204" t="s">
        <v>713</v>
      </c>
      <c r="D10842" s="204" t="s">
        <v>96</v>
      </c>
      <c r="E10842" s="204" t="s">
        <v>721</v>
      </c>
      <c r="F10842" s="205">
        <v>4052.4000000000005</v>
      </c>
      <c r="G10842" s="205">
        <v>2806.1000000000004</v>
      </c>
      <c r="H10842">
        <f t="shared" si="183"/>
        <v>2017</v>
      </c>
    </row>
    <row r="10843" spans="1:8" x14ac:dyDescent="0.3">
      <c r="A10843" s="203">
        <v>43098</v>
      </c>
      <c r="B10843" s="204" t="s">
        <v>509</v>
      </c>
      <c r="C10843" s="204" t="s">
        <v>714</v>
      </c>
      <c r="D10843" s="204" t="s">
        <v>96</v>
      </c>
      <c r="E10843" s="204" t="s">
        <v>721</v>
      </c>
      <c r="F10843" s="205">
        <v>291</v>
      </c>
      <c r="G10843" s="205">
        <v>579</v>
      </c>
      <c r="H10843">
        <f t="shared" si="183"/>
        <v>2017</v>
      </c>
    </row>
    <row r="10844" spans="1:8" x14ac:dyDescent="0.3">
      <c r="A10844" s="203">
        <v>43098</v>
      </c>
      <c r="B10844" s="204" t="s">
        <v>509</v>
      </c>
      <c r="C10844" s="204" t="s">
        <v>715</v>
      </c>
      <c r="D10844" s="204" t="s">
        <v>96</v>
      </c>
      <c r="E10844" s="204" t="s">
        <v>721</v>
      </c>
      <c r="F10844" s="205">
        <v>0</v>
      </c>
      <c r="G10844" s="205">
        <v>3260</v>
      </c>
      <c r="H10844">
        <f t="shared" si="183"/>
        <v>2017</v>
      </c>
    </row>
    <row r="10845" spans="1:8" x14ac:dyDescent="0.3">
      <c r="A10845" s="203">
        <v>43098</v>
      </c>
      <c r="B10845" s="204" t="s">
        <v>716</v>
      </c>
      <c r="C10845" s="204" t="s">
        <v>716</v>
      </c>
      <c r="D10845" s="204" t="s">
        <v>96</v>
      </c>
      <c r="E10845" s="204" t="s">
        <v>721</v>
      </c>
      <c r="F10845" s="205">
        <v>1454</v>
      </c>
      <c r="G10845" s="205">
        <v>1641</v>
      </c>
      <c r="H10845">
        <f t="shared" si="183"/>
        <v>2017</v>
      </c>
    </row>
    <row r="10846" spans="1:8" x14ac:dyDescent="0.3">
      <c r="A10846" s="203">
        <v>43098</v>
      </c>
      <c r="B10846" s="204" t="s">
        <v>717</v>
      </c>
      <c r="C10846" s="204" t="s">
        <v>718</v>
      </c>
      <c r="D10846" s="204" t="s">
        <v>96</v>
      </c>
      <c r="E10846" s="204" t="s">
        <v>721</v>
      </c>
      <c r="F10846" s="205">
        <v>879</v>
      </c>
      <c r="G10846" s="205">
        <v>950</v>
      </c>
      <c r="H10846">
        <f t="shared" si="183"/>
        <v>2017</v>
      </c>
    </row>
    <row r="10847" spans="1:8" x14ac:dyDescent="0.3">
      <c r="A10847" s="203">
        <v>43098</v>
      </c>
      <c r="B10847" s="204" t="s">
        <v>717</v>
      </c>
      <c r="C10847" s="204" t="s">
        <v>719</v>
      </c>
      <c r="D10847" s="204" t="s">
        <v>96</v>
      </c>
      <c r="E10847" s="204" t="s">
        <v>721</v>
      </c>
      <c r="F10847" s="205">
        <v>361</v>
      </c>
      <c r="G10847" s="205">
        <v>590</v>
      </c>
      <c r="H10847">
        <f t="shared" si="183"/>
        <v>2017</v>
      </c>
    </row>
    <row r="10848" spans="1:8" x14ac:dyDescent="0.3">
      <c r="A10848" s="203">
        <v>43098</v>
      </c>
      <c r="B10848" s="204" t="s">
        <v>720</v>
      </c>
      <c r="C10848" s="204" t="s">
        <v>720</v>
      </c>
      <c r="D10848" s="204" t="s">
        <v>96</v>
      </c>
      <c r="E10848" s="204" t="s">
        <v>712</v>
      </c>
      <c r="F10848" s="205">
        <v>184</v>
      </c>
      <c r="G10848" s="205">
        <v>855</v>
      </c>
      <c r="H10848">
        <f t="shared" si="183"/>
        <v>2017</v>
      </c>
    </row>
    <row r="10849" spans="1:8" x14ac:dyDescent="0.3">
      <c r="A10849" s="203">
        <v>43098</v>
      </c>
      <c r="B10849" s="204" t="s">
        <v>720</v>
      </c>
      <c r="C10849" s="204" t="s">
        <v>720</v>
      </c>
      <c r="D10849" s="204" t="s">
        <v>96</v>
      </c>
      <c r="E10849" s="204" t="s">
        <v>721</v>
      </c>
      <c r="F10849" s="205">
        <v>-9</v>
      </c>
      <c r="G10849" s="205">
        <v>360</v>
      </c>
      <c r="H10849">
        <f t="shared" si="183"/>
        <v>2017</v>
      </c>
    </row>
    <row r="10850" spans="1:8" x14ac:dyDescent="0.3">
      <c r="A10850" s="203">
        <v>43105</v>
      </c>
      <c r="B10850" s="204" t="s">
        <v>134</v>
      </c>
      <c r="C10850" s="204" t="s">
        <v>134</v>
      </c>
      <c r="D10850" s="204" t="s">
        <v>711</v>
      </c>
      <c r="E10850" s="204" t="s">
        <v>712</v>
      </c>
      <c r="F10850" s="205">
        <v>5679</v>
      </c>
      <c r="G10850" s="205">
        <v>9301</v>
      </c>
      <c r="H10850">
        <f t="shared" si="183"/>
        <v>2018</v>
      </c>
    </row>
    <row r="10851" spans="1:8" x14ac:dyDescent="0.3">
      <c r="A10851" s="203">
        <v>43105</v>
      </c>
      <c r="B10851" s="204" t="s">
        <v>509</v>
      </c>
      <c r="C10851" s="204" t="s">
        <v>713</v>
      </c>
      <c r="D10851" s="204" t="s">
        <v>96</v>
      </c>
      <c r="E10851" s="204" t="s">
        <v>712</v>
      </c>
      <c r="F10851" s="205">
        <v>2924.7000000000003</v>
      </c>
      <c r="G10851" s="205">
        <v>4084.9000000000005</v>
      </c>
      <c r="H10851">
        <f t="shared" si="183"/>
        <v>2018</v>
      </c>
    </row>
    <row r="10852" spans="1:8" x14ac:dyDescent="0.3">
      <c r="A10852" s="203">
        <v>43105</v>
      </c>
      <c r="B10852" s="204" t="s">
        <v>509</v>
      </c>
      <c r="C10852" s="204" t="s">
        <v>714</v>
      </c>
      <c r="D10852" s="204" t="s">
        <v>96</v>
      </c>
      <c r="E10852" s="204" t="s">
        <v>712</v>
      </c>
      <c r="F10852" s="205">
        <v>638</v>
      </c>
      <c r="G10852" s="205">
        <v>692</v>
      </c>
      <c r="H10852">
        <f t="shared" si="183"/>
        <v>2018</v>
      </c>
    </row>
    <row r="10853" spans="1:8" x14ac:dyDescent="0.3">
      <c r="A10853" s="203">
        <v>43105</v>
      </c>
      <c r="B10853" s="204" t="s">
        <v>509</v>
      </c>
      <c r="C10853" s="204" t="s">
        <v>715</v>
      </c>
      <c r="D10853" s="204" t="s">
        <v>96</v>
      </c>
      <c r="E10853" s="204" t="s">
        <v>712</v>
      </c>
      <c r="F10853" s="205">
        <v>0</v>
      </c>
      <c r="G10853" s="205">
        <v>2746</v>
      </c>
      <c r="H10853">
        <f t="shared" si="183"/>
        <v>2018</v>
      </c>
    </row>
    <row r="10854" spans="1:8" x14ac:dyDescent="0.3">
      <c r="A10854" s="203">
        <v>43105</v>
      </c>
      <c r="B10854" s="204" t="s">
        <v>716</v>
      </c>
      <c r="C10854" s="204" t="s">
        <v>716</v>
      </c>
      <c r="D10854" s="204" t="s">
        <v>96</v>
      </c>
      <c r="E10854" s="204" t="s">
        <v>712</v>
      </c>
      <c r="F10854" s="205">
        <v>926</v>
      </c>
      <c r="G10854" s="205">
        <v>1569</v>
      </c>
      <c r="H10854">
        <f t="shared" si="183"/>
        <v>2018</v>
      </c>
    </row>
    <row r="10855" spans="1:8" x14ac:dyDescent="0.3">
      <c r="A10855" s="203">
        <v>43105</v>
      </c>
      <c r="B10855" s="204" t="s">
        <v>717</v>
      </c>
      <c r="C10855" s="204" t="s">
        <v>718</v>
      </c>
      <c r="D10855" s="204" t="s">
        <v>96</v>
      </c>
      <c r="E10855" s="204" t="s">
        <v>712</v>
      </c>
      <c r="F10855" s="205">
        <v>1131</v>
      </c>
      <c r="G10855" s="205">
        <v>1613</v>
      </c>
      <c r="H10855">
        <f t="shared" si="183"/>
        <v>2018</v>
      </c>
    </row>
    <row r="10856" spans="1:8" x14ac:dyDescent="0.3">
      <c r="A10856" s="203">
        <v>43105</v>
      </c>
      <c r="B10856" s="204" t="s">
        <v>717</v>
      </c>
      <c r="C10856" s="204" t="s">
        <v>719</v>
      </c>
      <c r="D10856" s="204" t="s">
        <v>96</v>
      </c>
      <c r="E10856" s="204" t="s">
        <v>712</v>
      </c>
      <c r="F10856" s="205">
        <v>404</v>
      </c>
      <c r="G10856" s="205">
        <v>524</v>
      </c>
      <c r="H10856">
        <f t="shared" si="183"/>
        <v>2018</v>
      </c>
    </row>
    <row r="10857" spans="1:8" x14ac:dyDescent="0.3">
      <c r="A10857" s="203">
        <v>43105</v>
      </c>
      <c r="B10857" s="204" t="s">
        <v>134</v>
      </c>
      <c r="C10857" s="204" t="s">
        <v>134</v>
      </c>
      <c r="D10857" s="204" t="s">
        <v>711</v>
      </c>
      <c r="E10857" s="204" t="s">
        <v>721</v>
      </c>
      <c r="F10857" s="205">
        <v>6758</v>
      </c>
      <c r="G10857" s="205">
        <v>6506</v>
      </c>
      <c r="H10857">
        <f t="shared" si="183"/>
        <v>2018</v>
      </c>
    </row>
    <row r="10858" spans="1:8" x14ac:dyDescent="0.3">
      <c r="A10858" s="203">
        <v>43105</v>
      </c>
      <c r="B10858" s="204" t="s">
        <v>509</v>
      </c>
      <c r="C10858" s="204" t="s">
        <v>713</v>
      </c>
      <c r="D10858" s="204" t="s">
        <v>96</v>
      </c>
      <c r="E10858" s="204" t="s">
        <v>721</v>
      </c>
      <c r="F10858" s="205">
        <v>3798.3</v>
      </c>
      <c r="G10858" s="205">
        <v>2676.3</v>
      </c>
      <c r="H10858">
        <f t="shared" si="183"/>
        <v>2018</v>
      </c>
    </row>
    <row r="10859" spans="1:8" x14ac:dyDescent="0.3">
      <c r="A10859" s="203">
        <v>43105</v>
      </c>
      <c r="B10859" s="204" t="s">
        <v>509</v>
      </c>
      <c r="C10859" s="204" t="s">
        <v>714</v>
      </c>
      <c r="D10859" s="204" t="s">
        <v>96</v>
      </c>
      <c r="E10859" s="204" t="s">
        <v>721</v>
      </c>
      <c r="F10859" s="205">
        <v>440</v>
      </c>
      <c r="G10859" s="205">
        <v>506</v>
      </c>
      <c r="H10859">
        <f t="shared" si="183"/>
        <v>2018</v>
      </c>
    </row>
    <row r="10860" spans="1:8" x14ac:dyDescent="0.3">
      <c r="A10860" s="203">
        <v>43105</v>
      </c>
      <c r="B10860" s="204" t="s">
        <v>509</v>
      </c>
      <c r="C10860" s="204" t="s">
        <v>715</v>
      </c>
      <c r="D10860" s="204" t="s">
        <v>96</v>
      </c>
      <c r="E10860" s="204" t="s">
        <v>721</v>
      </c>
      <c r="F10860" s="205">
        <v>0</v>
      </c>
      <c r="G10860" s="205">
        <v>3543</v>
      </c>
      <c r="H10860">
        <f t="shared" si="183"/>
        <v>2018</v>
      </c>
    </row>
    <row r="10861" spans="1:8" x14ac:dyDescent="0.3">
      <c r="A10861" s="203">
        <v>43105</v>
      </c>
      <c r="B10861" s="204" t="s">
        <v>716</v>
      </c>
      <c r="C10861" s="204" t="s">
        <v>716</v>
      </c>
      <c r="D10861" s="204" t="s">
        <v>96</v>
      </c>
      <c r="E10861" s="204" t="s">
        <v>721</v>
      </c>
      <c r="F10861" s="205">
        <v>1544</v>
      </c>
      <c r="G10861" s="205">
        <v>1635</v>
      </c>
      <c r="H10861">
        <f t="shared" si="183"/>
        <v>2018</v>
      </c>
    </row>
    <row r="10862" spans="1:8" x14ac:dyDescent="0.3">
      <c r="A10862" s="203">
        <v>43105</v>
      </c>
      <c r="B10862" s="204" t="s">
        <v>717</v>
      </c>
      <c r="C10862" s="204" t="s">
        <v>718</v>
      </c>
      <c r="D10862" s="204" t="s">
        <v>96</v>
      </c>
      <c r="E10862" s="204" t="s">
        <v>721</v>
      </c>
      <c r="F10862" s="205">
        <v>863</v>
      </c>
      <c r="G10862" s="205">
        <v>1039</v>
      </c>
      <c r="H10862">
        <f t="shared" si="183"/>
        <v>2018</v>
      </c>
    </row>
    <row r="10863" spans="1:8" x14ac:dyDescent="0.3">
      <c r="A10863" s="203">
        <v>43105</v>
      </c>
      <c r="B10863" s="204" t="s">
        <v>717</v>
      </c>
      <c r="C10863" s="204" t="s">
        <v>719</v>
      </c>
      <c r="D10863" s="204" t="s">
        <v>96</v>
      </c>
      <c r="E10863" s="204" t="s">
        <v>721</v>
      </c>
      <c r="F10863" s="205">
        <v>710</v>
      </c>
      <c r="G10863" s="205">
        <v>879</v>
      </c>
      <c r="H10863">
        <f t="shared" si="183"/>
        <v>2018</v>
      </c>
    </row>
    <row r="10864" spans="1:8" x14ac:dyDescent="0.3">
      <c r="A10864" s="203">
        <v>43105</v>
      </c>
      <c r="B10864" s="204" t="s">
        <v>720</v>
      </c>
      <c r="C10864" s="204" t="s">
        <v>720</v>
      </c>
      <c r="D10864" s="204" t="s">
        <v>96</v>
      </c>
      <c r="E10864" s="204" t="s">
        <v>712</v>
      </c>
      <c r="F10864" s="205">
        <v>372</v>
      </c>
      <c r="G10864" s="205">
        <v>513</v>
      </c>
      <c r="H10864">
        <f t="shared" si="183"/>
        <v>2018</v>
      </c>
    </row>
    <row r="10865" spans="1:8" x14ac:dyDescent="0.3">
      <c r="A10865" s="203">
        <v>43105</v>
      </c>
      <c r="B10865" s="204" t="s">
        <v>720</v>
      </c>
      <c r="C10865" s="204" t="s">
        <v>720</v>
      </c>
      <c r="D10865" s="204" t="s">
        <v>96</v>
      </c>
      <c r="E10865" s="204" t="s">
        <v>721</v>
      </c>
      <c r="F10865" s="205">
        <v>79</v>
      </c>
      <c r="G10865" s="205">
        <v>405</v>
      </c>
      <c r="H10865">
        <f t="shared" si="183"/>
        <v>2018</v>
      </c>
    </row>
    <row r="10866" spans="1:8" x14ac:dyDescent="0.3">
      <c r="A10866" s="203">
        <v>43112</v>
      </c>
      <c r="B10866" s="204" t="s">
        <v>134</v>
      </c>
      <c r="C10866" s="204" t="s">
        <v>134</v>
      </c>
      <c r="D10866" s="204" t="s">
        <v>711</v>
      </c>
      <c r="E10866" s="204" t="s">
        <v>712</v>
      </c>
      <c r="F10866" s="205">
        <v>5792</v>
      </c>
      <c r="G10866" s="205">
        <v>8666</v>
      </c>
      <c r="H10866">
        <f t="shared" si="183"/>
        <v>2018</v>
      </c>
    </row>
    <row r="10867" spans="1:8" x14ac:dyDescent="0.3">
      <c r="A10867" s="203">
        <v>43112</v>
      </c>
      <c r="B10867" s="204" t="s">
        <v>509</v>
      </c>
      <c r="C10867" s="204" t="s">
        <v>713</v>
      </c>
      <c r="D10867" s="204" t="s">
        <v>96</v>
      </c>
      <c r="E10867" s="204" t="s">
        <v>712</v>
      </c>
      <c r="F10867" s="205">
        <v>3015.3</v>
      </c>
      <c r="G10867" s="205">
        <v>4380.1000000000004</v>
      </c>
      <c r="H10867">
        <f t="shared" si="183"/>
        <v>2018</v>
      </c>
    </row>
    <row r="10868" spans="1:8" x14ac:dyDescent="0.3">
      <c r="A10868" s="203">
        <v>43112</v>
      </c>
      <c r="B10868" s="204" t="s">
        <v>509</v>
      </c>
      <c r="C10868" s="204" t="s">
        <v>714</v>
      </c>
      <c r="D10868" s="204" t="s">
        <v>96</v>
      </c>
      <c r="E10868" s="204" t="s">
        <v>712</v>
      </c>
      <c r="F10868" s="205">
        <v>457</v>
      </c>
      <c r="G10868" s="205">
        <v>760</v>
      </c>
      <c r="H10868">
        <f t="shared" si="183"/>
        <v>2018</v>
      </c>
    </row>
    <row r="10869" spans="1:8" x14ac:dyDescent="0.3">
      <c r="A10869" s="203">
        <v>43112</v>
      </c>
      <c r="B10869" s="204" t="s">
        <v>509</v>
      </c>
      <c r="C10869" s="204" t="s">
        <v>715</v>
      </c>
      <c r="D10869" s="204" t="s">
        <v>96</v>
      </c>
      <c r="E10869" s="204" t="s">
        <v>712</v>
      </c>
      <c r="F10869" s="205">
        <v>0</v>
      </c>
      <c r="G10869" s="205">
        <v>2979</v>
      </c>
      <c r="H10869">
        <f t="shared" si="183"/>
        <v>2018</v>
      </c>
    </row>
    <row r="10870" spans="1:8" x14ac:dyDescent="0.3">
      <c r="A10870" s="203">
        <v>43112</v>
      </c>
      <c r="B10870" s="204" t="s">
        <v>716</v>
      </c>
      <c r="C10870" s="204" t="s">
        <v>716</v>
      </c>
      <c r="D10870" s="204" t="s">
        <v>96</v>
      </c>
      <c r="E10870" s="204" t="s">
        <v>712</v>
      </c>
      <c r="F10870" s="205">
        <v>899</v>
      </c>
      <c r="G10870" s="205">
        <v>1785</v>
      </c>
      <c r="H10870">
        <f t="shared" si="183"/>
        <v>2018</v>
      </c>
    </row>
    <row r="10871" spans="1:8" x14ac:dyDescent="0.3">
      <c r="A10871" s="203">
        <v>43112</v>
      </c>
      <c r="B10871" s="204" t="s">
        <v>717</v>
      </c>
      <c r="C10871" s="204" t="s">
        <v>718</v>
      </c>
      <c r="D10871" s="204" t="s">
        <v>96</v>
      </c>
      <c r="E10871" s="204" t="s">
        <v>712</v>
      </c>
      <c r="F10871" s="205">
        <v>939</v>
      </c>
      <c r="G10871" s="205">
        <v>1549</v>
      </c>
      <c r="H10871">
        <f t="shared" si="183"/>
        <v>2018</v>
      </c>
    </row>
    <row r="10872" spans="1:8" x14ac:dyDescent="0.3">
      <c r="A10872" s="203">
        <v>43112</v>
      </c>
      <c r="B10872" s="204" t="s">
        <v>717</v>
      </c>
      <c r="C10872" s="204" t="s">
        <v>719</v>
      </c>
      <c r="D10872" s="204" t="s">
        <v>96</v>
      </c>
      <c r="E10872" s="204" t="s">
        <v>712</v>
      </c>
      <c r="F10872" s="205">
        <v>581</v>
      </c>
      <c r="G10872" s="205">
        <v>986</v>
      </c>
      <c r="H10872">
        <f t="shared" si="183"/>
        <v>2018</v>
      </c>
    </row>
    <row r="10873" spans="1:8" x14ac:dyDescent="0.3">
      <c r="A10873" s="203">
        <v>43112</v>
      </c>
      <c r="B10873" s="204" t="s">
        <v>134</v>
      </c>
      <c r="C10873" s="204" t="s">
        <v>134</v>
      </c>
      <c r="D10873" s="204" t="s">
        <v>711</v>
      </c>
      <c r="E10873" s="204" t="s">
        <v>721</v>
      </c>
      <c r="F10873" s="205">
        <v>6709</v>
      </c>
      <c r="G10873" s="205">
        <v>6969</v>
      </c>
      <c r="H10873">
        <f t="shared" si="183"/>
        <v>2018</v>
      </c>
    </row>
    <row r="10874" spans="1:8" x14ac:dyDescent="0.3">
      <c r="A10874" s="203">
        <v>43112</v>
      </c>
      <c r="B10874" s="204" t="s">
        <v>509</v>
      </c>
      <c r="C10874" s="204" t="s">
        <v>713</v>
      </c>
      <c r="D10874" s="204" t="s">
        <v>96</v>
      </c>
      <c r="E10874" s="204" t="s">
        <v>721</v>
      </c>
      <c r="F10874" s="205">
        <v>3747.7000000000003</v>
      </c>
      <c r="G10874" s="205">
        <v>2820.4</v>
      </c>
      <c r="H10874">
        <f t="shared" si="183"/>
        <v>2018</v>
      </c>
    </row>
    <row r="10875" spans="1:8" x14ac:dyDescent="0.3">
      <c r="A10875" s="203">
        <v>43112</v>
      </c>
      <c r="B10875" s="204" t="s">
        <v>509</v>
      </c>
      <c r="C10875" s="204" t="s">
        <v>714</v>
      </c>
      <c r="D10875" s="204" t="s">
        <v>96</v>
      </c>
      <c r="E10875" s="204" t="s">
        <v>721</v>
      </c>
      <c r="F10875" s="205">
        <v>500</v>
      </c>
      <c r="G10875" s="205">
        <v>639</v>
      </c>
      <c r="H10875">
        <f t="shared" si="183"/>
        <v>2018</v>
      </c>
    </row>
    <row r="10876" spans="1:8" x14ac:dyDescent="0.3">
      <c r="A10876" s="203">
        <v>43112</v>
      </c>
      <c r="B10876" s="204" t="s">
        <v>509</v>
      </c>
      <c r="C10876" s="204" t="s">
        <v>715</v>
      </c>
      <c r="D10876" s="204" t="s">
        <v>96</v>
      </c>
      <c r="E10876" s="204" t="s">
        <v>721</v>
      </c>
      <c r="F10876" s="205">
        <v>0</v>
      </c>
      <c r="G10876" s="205">
        <v>3841</v>
      </c>
      <c r="H10876">
        <f t="shared" si="183"/>
        <v>2018</v>
      </c>
    </row>
    <row r="10877" spans="1:8" x14ac:dyDescent="0.3">
      <c r="A10877" s="203">
        <v>43112</v>
      </c>
      <c r="B10877" s="204" t="s">
        <v>716</v>
      </c>
      <c r="C10877" s="204" t="s">
        <v>716</v>
      </c>
      <c r="D10877" s="204" t="s">
        <v>96</v>
      </c>
      <c r="E10877" s="204" t="s">
        <v>721</v>
      </c>
      <c r="F10877" s="205">
        <v>1467</v>
      </c>
      <c r="G10877" s="205">
        <v>1749</v>
      </c>
      <c r="H10877">
        <f t="shared" si="183"/>
        <v>2018</v>
      </c>
    </row>
    <row r="10878" spans="1:8" x14ac:dyDescent="0.3">
      <c r="A10878" s="203">
        <v>43112</v>
      </c>
      <c r="B10878" s="204" t="s">
        <v>717</v>
      </c>
      <c r="C10878" s="204" t="s">
        <v>718</v>
      </c>
      <c r="D10878" s="204" t="s">
        <v>96</v>
      </c>
      <c r="E10878" s="204" t="s">
        <v>721</v>
      </c>
      <c r="F10878" s="205">
        <v>741</v>
      </c>
      <c r="G10878" s="205">
        <v>1043</v>
      </c>
      <c r="H10878">
        <f t="shared" si="183"/>
        <v>2018</v>
      </c>
    </row>
    <row r="10879" spans="1:8" x14ac:dyDescent="0.3">
      <c r="A10879" s="203">
        <v>43112</v>
      </c>
      <c r="B10879" s="204" t="s">
        <v>717</v>
      </c>
      <c r="C10879" s="204" t="s">
        <v>719</v>
      </c>
      <c r="D10879" s="204" t="s">
        <v>96</v>
      </c>
      <c r="E10879" s="204" t="s">
        <v>721</v>
      </c>
      <c r="F10879" s="205">
        <v>554</v>
      </c>
      <c r="G10879" s="205">
        <v>923</v>
      </c>
      <c r="H10879">
        <f t="shared" si="183"/>
        <v>2018</v>
      </c>
    </row>
    <row r="10880" spans="1:8" x14ac:dyDescent="0.3">
      <c r="A10880" s="203">
        <v>43112</v>
      </c>
      <c r="B10880" s="204" t="s">
        <v>720</v>
      </c>
      <c r="C10880" s="204" t="s">
        <v>720</v>
      </c>
      <c r="D10880" s="204" t="s">
        <v>96</v>
      </c>
      <c r="E10880" s="204" t="s">
        <v>712</v>
      </c>
      <c r="F10880" s="205">
        <v>73</v>
      </c>
      <c r="G10880" s="205">
        <v>532</v>
      </c>
      <c r="H10880">
        <f t="shared" si="183"/>
        <v>2018</v>
      </c>
    </row>
    <row r="10881" spans="1:8" x14ac:dyDescent="0.3">
      <c r="A10881" s="203">
        <v>43112</v>
      </c>
      <c r="B10881" s="204" t="s">
        <v>720</v>
      </c>
      <c r="C10881" s="204" t="s">
        <v>720</v>
      </c>
      <c r="D10881" s="204" t="s">
        <v>96</v>
      </c>
      <c r="E10881" s="204" t="s">
        <v>721</v>
      </c>
      <c r="F10881" s="205">
        <v>274</v>
      </c>
      <c r="G10881" s="205">
        <v>719</v>
      </c>
      <c r="H10881">
        <f t="shared" si="183"/>
        <v>2018</v>
      </c>
    </row>
    <row r="10882" spans="1:8" x14ac:dyDescent="0.3">
      <c r="A10882" s="203">
        <v>43119</v>
      </c>
      <c r="B10882" s="204" t="s">
        <v>134</v>
      </c>
      <c r="C10882" s="204" t="s">
        <v>134</v>
      </c>
      <c r="D10882" s="204" t="s">
        <v>711</v>
      </c>
      <c r="E10882" s="204" t="s">
        <v>712</v>
      </c>
      <c r="F10882" s="205">
        <v>5822</v>
      </c>
      <c r="G10882" s="205">
        <v>8047</v>
      </c>
      <c r="H10882">
        <f t="shared" si="183"/>
        <v>2018</v>
      </c>
    </row>
    <row r="10883" spans="1:8" x14ac:dyDescent="0.3">
      <c r="A10883" s="203">
        <v>43119</v>
      </c>
      <c r="B10883" s="204" t="s">
        <v>509</v>
      </c>
      <c r="C10883" s="204" t="s">
        <v>713</v>
      </c>
      <c r="D10883" s="204" t="s">
        <v>96</v>
      </c>
      <c r="E10883" s="204" t="s">
        <v>712</v>
      </c>
      <c r="F10883" s="205">
        <v>2946.2000000000003</v>
      </c>
      <c r="G10883" s="205">
        <v>4478.7000000000007</v>
      </c>
      <c r="H10883">
        <f t="shared" ref="H10883:H10946" si="184">YEAR(A10883)</f>
        <v>2018</v>
      </c>
    </row>
    <row r="10884" spans="1:8" x14ac:dyDescent="0.3">
      <c r="A10884" s="203">
        <v>43119</v>
      </c>
      <c r="B10884" s="204" t="s">
        <v>509</v>
      </c>
      <c r="C10884" s="204" t="s">
        <v>714</v>
      </c>
      <c r="D10884" s="204" t="s">
        <v>96</v>
      </c>
      <c r="E10884" s="204" t="s">
        <v>712</v>
      </c>
      <c r="F10884" s="205">
        <v>437</v>
      </c>
      <c r="G10884" s="205">
        <v>778</v>
      </c>
      <c r="H10884">
        <f t="shared" si="184"/>
        <v>2018</v>
      </c>
    </row>
    <row r="10885" spans="1:8" x14ac:dyDescent="0.3">
      <c r="A10885" s="203">
        <v>43119</v>
      </c>
      <c r="B10885" s="204" t="s">
        <v>509</v>
      </c>
      <c r="C10885" s="204" t="s">
        <v>715</v>
      </c>
      <c r="D10885" s="204" t="s">
        <v>96</v>
      </c>
      <c r="E10885" s="204" t="s">
        <v>712</v>
      </c>
      <c r="F10885" s="205">
        <v>0</v>
      </c>
      <c r="G10885" s="205">
        <v>2961</v>
      </c>
      <c r="H10885">
        <f t="shared" si="184"/>
        <v>2018</v>
      </c>
    </row>
    <row r="10886" spans="1:8" x14ac:dyDescent="0.3">
      <c r="A10886" s="203">
        <v>43119</v>
      </c>
      <c r="B10886" s="204" t="s">
        <v>716</v>
      </c>
      <c r="C10886" s="204" t="s">
        <v>716</v>
      </c>
      <c r="D10886" s="204" t="s">
        <v>96</v>
      </c>
      <c r="E10886" s="204" t="s">
        <v>712</v>
      </c>
      <c r="F10886" s="205">
        <v>923</v>
      </c>
      <c r="G10886" s="205">
        <v>1808</v>
      </c>
      <c r="H10886">
        <f t="shared" si="184"/>
        <v>2018</v>
      </c>
    </row>
    <row r="10887" spans="1:8" x14ac:dyDescent="0.3">
      <c r="A10887" s="203">
        <v>43119</v>
      </c>
      <c r="B10887" s="204" t="s">
        <v>717</v>
      </c>
      <c r="C10887" s="204" t="s">
        <v>718</v>
      </c>
      <c r="D10887" s="204" t="s">
        <v>96</v>
      </c>
      <c r="E10887" s="204" t="s">
        <v>712</v>
      </c>
      <c r="F10887" s="205">
        <v>1305</v>
      </c>
      <c r="G10887" s="205">
        <v>1926</v>
      </c>
      <c r="H10887">
        <f t="shared" si="184"/>
        <v>2018</v>
      </c>
    </row>
    <row r="10888" spans="1:8" x14ac:dyDescent="0.3">
      <c r="A10888" s="203">
        <v>43119</v>
      </c>
      <c r="B10888" s="204" t="s">
        <v>717</v>
      </c>
      <c r="C10888" s="204" t="s">
        <v>719</v>
      </c>
      <c r="D10888" s="204" t="s">
        <v>96</v>
      </c>
      <c r="E10888" s="204" t="s">
        <v>712</v>
      </c>
      <c r="F10888" s="205">
        <v>96</v>
      </c>
      <c r="G10888" s="205">
        <v>1122</v>
      </c>
      <c r="H10888">
        <f t="shared" si="184"/>
        <v>2018</v>
      </c>
    </row>
    <row r="10889" spans="1:8" x14ac:dyDescent="0.3">
      <c r="A10889" s="203">
        <v>43119</v>
      </c>
      <c r="B10889" s="204" t="s">
        <v>134</v>
      </c>
      <c r="C10889" s="204" t="s">
        <v>134</v>
      </c>
      <c r="D10889" s="204" t="s">
        <v>711</v>
      </c>
      <c r="E10889" s="204" t="s">
        <v>721</v>
      </c>
      <c r="F10889" s="205">
        <v>5132</v>
      </c>
      <c r="G10889" s="205">
        <v>6467</v>
      </c>
      <c r="H10889">
        <f t="shared" si="184"/>
        <v>2018</v>
      </c>
    </row>
    <row r="10890" spans="1:8" x14ac:dyDescent="0.3">
      <c r="A10890" s="203">
        <v>43119</v>
      </c>
      <c r="B10890" s="204" t="s">
        <v>509</v>
      </c>
      <c r="C10890" s="204" t="s">
        <v>713</v>
      </c>
      <c r="D10890" s="204" t="s">
        <v>96</v>
      </c>
      <c r="E10890" s="204" t="s">
        <v>721</v>
      </c>
      <c r="F10890" s="205">
        <v>3658.6000000000004</v>
      </c>
      <c r="G10890" s="205">
        <v>3208.7000000000003</v>
      </c>
      <c r="H10890">
        <f t="shared" si="184"/>
        <v>2018</v>
      </c>
    </row>
    <row r="10891" spans="1:8" x14ac:dyDescent="0.3">
      <c r="A10891" s="203">
        <v>43119</v>
      </c>
      <c r="B10891" s="204" t="s">
        <v>509</v>
      </c>
      <c r="C10891" s="204" t="s">
        <v>714</v>
      </c>
      <c r="D10891" s="204" t="s">
        <v>96</v>
      </c>
      <c r="E10891" s="204" t="s">
        <v>721</v>
      </c>
      <c r="F10891" s="205">
        <v>446</v>
      </c>
      <c r="G10891" s="205">
        <v>579</v>
      </c>
      <c r="H10891">
        <f t="shared" si="184"/>
        <v>2018</v>
      </c>
    </row>
    <row r="10892" spans="1:8" x14ac:dyDescent="0.3">
      <c r="A10892" s="203">
        <v>43119</v>
      </c>
      <c r="B10892" s="204" t="s">
        <v>509</v>
      </c>
      <c r="C10892" s="204" t="s">
        <v>715</v>
      </c>
      <c r="D10892" s="204" t="s">
        <v>96</v>
      </c>
      <c r="E10892" s="204" t="s">
        <v>721</v>
      </c>
      <c r="F10892" s="205">
        <v>0</v>
      </c>
      <c r="G10892" s="205">
        <v>3765</v>
      </c>
      <c r="H10892">
        <f t="shared" si="184"/>
        <v>2018</v>
      </c>
    </row>
    <row r="10893" spans="1:8" x14ac:dyDescent="0.3">
      <c r="A10893" s="203">
        <v>43119</v>
      </c>
      <c r="B10893" s="204" t="s">
        <v>716</v>
      </c>
      <c r="C10893" s="204" t="s">
        <v>716</v>
      </c>
      <c r="D10893" s="204" t="s">
        <v>96</v>
      </c>
      <c r="E10893" s="204" t="s">
        <v>721</v>
      </c>
      <c r="F10893" s="205">
        <v>1080</v>
      </c>
      <c r="G10893" s="205">
        <v>1727</v>
      </c>
      <c r="H10893">
        <f t="shared" si="184"/>
        <v>2018</v>
      </c>
    </row>
    <row r="10894" spans="1:8" x14ac:dyDescent="0.3">
      <c r="A10894" s="203">
        <v>43119</v>
      </c>
      <c r="B10894" s="204" t="s">
        <v>717</v>
      </c>
      <c r="C10894" s="204" t="s">
        <v>718</v>
      </c>
      <c r="D10894" s="204" t="s">
        <v>96</v>
      </c>
      <c r="E10894" s="204" t="s">
        <v>721</v>
      </c>
      <c r="F10894" s="205">
        <v>471</v>
      </c>
      <c r="G10894" s="205">
        <v>879</v>
      </c>
      <c r="H10894">
        <f t="shared" si="184"/>
        <v>2018</v>
      </c>
    </row>
    <row r="10895" spans="1:8" x14ac:dyDescent="0.3">
      <c r="A10895" s="203">
        <v>43119</v>
      </c>
      <c r="B10895" s="204" t="s">
        <v>717</v>
      </c>
      <c r="C10895" s="204" t="s">
        <v>719</v>
      </c>
      <c r="D10895" s="204" t="s">
        <v>96</v>
      </c>
      <c r="E10895" s="204" t="s">
        <v>721</v>
      </c>
      <c r="F10895" s="205">
        <v>483</v>
      </c>
      <c r="G10895" s="205">
        <v>846</v>
      </c>
      <c r="H10895">
        <f t="shared" si="184"/>
        <v>2018</v>
      </c>
    </row>
    <row r="10896" spans="1:8" x14ac:dyDescent="0.3">
      <c r="A10896" s="203">
        <v>43119</v>
      </c>
      <c r="B10896" s="204" t="s">
        <v>720</v>
      </c>
      <c r="C10896" s="204" t="s">
        <v>720</v>
      </c>
      <c r="D10896" s="204" t="s">
        <v>96</v>
      </c>
      <c r="E10896" s="204" t="s">
        <v>712</v>
      </c>
      <c r="F10896" s="205">
        <v>197</v>
      </c>
      <c r="G10896" s="205">
        <v>578</v>
      </c>
      <c r="H10896">
        <f t="shared" si="184"/>
        <v>2018</v>
      </c>
    </row>
    <row r="10897" spans="1:8" x14ac:dyDescent="0.3">
      <c r="A10897" s="203">
        <v>43119</v>
      </c>
      <c r="B10897" s="204" t="s">
        <v>720</v>
      </c>
      <c r="C10897" s="204" t="s">
        <v>720</v>
      </c>
      <c r="D10897" s="204" t="s">
        <v>96</v>
      </c>
      <c r="E10897" s="204" t="s">
        <v>721</v>
      </c>
      <c r="F10897" s="205">
        <v>-52</v>
      </c>
      <c r="G10897" s="205">
        <v>674</v>
      </c>
      <c r="H10897">
        <f t="shared" si="184"/>
        <v>2018</v>
      </c>
    </row>
    <row r="10898" spans="1:8" x14ac:dyDescent="0.3">
      <c r="A10898" s="203">
        <v>43126</v>
      </c>
      <c r="B10898" s="204" t="s">
        <v>134</v>
      </c>
      <c r="C10898" s="204" t="s">
        <v>134</v>
      </c>
      <c r="D10898" s="204" t="s">
        <v>711</v>
      </c>
      <c r="E10898" s="204" t="s">
        <v>712</v>
      </c>
      <c r="F10898" s="205">
        <v>5490</v>
      </c>
      <c r="G10898" s="205">
        <v>9127</v>
      </c>
      <c r="H10898">
        <f t="shared" si="184"/>
        <v>2018</v>
      </c>
    </row>
    <row r="10899" spans="1:8" x14ac:dyDescent="0.3">
      <c r="A10899" s="203">
        <v>43126</v>
      </c>
      <c r="B10899" s="204" t="s">
        <v>509</v>
      </c>
      <c r="C10899" s="204" t="s">
        <v>713</v>
      </c>
      <c r="D10899" s="204" t="s">
        <v>96</v>
      </c>
      <c r="E10899" s="204" t="s">
        <v>712</v>
      </c>
      <c r="F10899" s="205">
        <v>2715.1000000000004</v>
      </c>
      <c r="G10899" s="205">
        <v>4529</v>
      </c>
      <c r="H10899">
        <f t="shared" si="184"/>
        <v>2018</v>
      </c>
    </row>
    <row r="10900" spans="1:8" x14ac:dyDescent="0.3">
      <c r="A10900" s="203">
        <v>43126</v>
      </c>
      <c r="B10900" s="204" t="s">
        <v>509</v>
      </c>
      <c r="C10900" s="204" t="s">
        <v>714</v>
      </c>
      <c r="D10900" s="204" t="s">
        <v>96</v>
      </c>
      <c r="E10900" s="204" t="s">
        <v>712</v>
      </c>
      <c r="F10900" s="205">
        <v>335</v>
      </c>
      <c r="G10900" s="205">
        <v>661</v>
      </c>
      <c r="H10900">
        <f t="shared" si="184"/>
        <v>2018</v>
      </c>
    </row>
    <row r="10901" spans="1:8" x14ac:dyDescent="0.3">
      <c r="A10901" s="203">
        <v>43126</v>
      </c>
      <c r="B10901" s="204" t="s">
        <v>509</v>
      </c>
      <c r="C10901" s="204" t="s">
        <v>715</v>
      </c>
      <c r="D10901" s="204" t="s">
        <v>96</v>
      </c>
      <c r="E10901" s="204" t="s">
        <v>712</v>
      </c>
      <c r="F10901" s="205">
        <v>0</v>
      </c>
      <c r="G10901" s="205">
        <v>3164</v>
      </c>
      <c r="H10901">
        <f t="shared" si="184"/>
        <v>2018</v>
      </c>
    </row>
    <row r="10902" spans="1:8" x14ac:dyDescent="0.3">
      <c r="A10902" s="203">
        <v>43126</v>
      </c>
      <c r="B10902" s="204" t="s">
        <v>716</v>
      </c>
      <c r="C10902" s="204" t="s">
        <v>716</v>
      </c>
      <c r="D10902" s="204" t="s">
        <v>96</v>
      </c>
      <c r="E10902" s="204" t="s">
        <v>712</v>
      </c>
      <c r="F10902" s="205">
        <v>843</v>
      </c>
      <c r="G10902" s="205">
        <v>2034</v>
      </c>
      <c r="H10902">
        <f t="shared" si="184"/>
        <v>2018</v>
      </c>
    </row>
    <row r="10903" spans="1:8" x14ac:dyDescent="0.3">
      <c r="A10903" s="203">
        <v>43126</v>
      </c>
      <c r="B10903" s="204" t="s">
        <v>717</v>
      </c>
      <c r="C10903" s="204" t="s">
        <v>718</v>
      </c>
      <c r="D10903" s="204" t="s">
        <v>96</v>
      </c>
      <c r="E10903" s="204" t="s">
        <v>712</v>
      </c>
      <c r="F10903" s="205">
        <v>1181</v>
      </c>
      <c r="G10903" s="205">
        <v>1884</v>
      </c>
      <c r="H10903">
        <f t="shared" si="184"/>
        <v>2018</v>
      </c>
    </row>
    <row r="10904" spans="1:8" x14ac:dyDescent="0.3">
      <c r="A10904" s="203">
        <v>43126</v>
      </c>
      <c r="B10904" s="204" t="s">
        <v>717</v>
      </c>
      <c r="C10904" s="204" t="s">
        <v>719</v>
      </c>
      <c r="D10904" s="204" t="s">
        <v>96</v>
      </c>
      <c r="E10904" s="204" t="s">
        <v>712</v>
      </c>
      <c r="F10904" s="205">
        <v>130</v>
      </c>
      <c r="G10904" s="205">
        <v>832</v>
      </c>
      <c r="H10904">
        <f t="shared" si="184"/>
        <v>2018</v>
      </c>
    </row>
    <row r="10905" spans="1:8" x14ac:dyDescent="0.3">
      <c r="A10905" s="203">
        <v>43126</v>
      </c>
      <c r="B10905" s="204" t="s">
        <v>134</v>
      </c>
      <c r="C10905" s="204" t="s">
        <v>134</v>
      </c>
      <c r="D10905" s="204" t="s">
        <v>711</v>
      </c>
      <c r="E10905" s="204" t="s">
        <v>721</v>
      </c>
      <c r="F10905" s="205">
        <v>4775</v>
      </c>
      <c r="G10905" s="205">
        <v>6631</v>
      </c>
      <c r="H10905">
        <f t="shared" si="184"/>
        <v>2018</v>
      </c>
    </row>
    <row r="10906" spans="1:8" x14ac:dyDescent="0.3">
      <c r="A10906" s="203">
        <v>43126</v>
      </c>
      <c r="B10906" s="204" t="s">
        <v>509</v>
      </c>
      <c r="C10906" s="204" t="s">
        <v>713</v>
      </c>
      <c r="D10906" s="204" t="s">
        <v>96</v>
      </c>
      <c r="E10906" s="204" t="s">
        <v>721</v>
      </c>
      <c r="F10906" s="205">
        <v>3371.5000000000005</v>
      </c>
      <c r="G10906" s="205">
        <v>2975.5000000000005</v>
      </c>
      <c r="H10906">
        <f t="shared" si="184"/>
        <v>2018</v>
      </c>
    </row>
    <row r="10907" spans="1:8" x14ac:dyDescent="0.3">
      <c r="A10907" s="203">
        <v>43126</v>
      </c>
      <c r="B10907" s="204" t="s">
        <v>509</v>
      </c>
      <c r="C10907" s="204" t="s">
        <v>714</v>
      </c>
      <c r="D10907" s="204" t="s">
        <v>96</v>
      </c>
      <c r="E10907" s="204" t="s">
        <v>721</v>
      </c>
      <c r="F10907" s="205">
        <v>352</v>
      </c>
      <c r="G10907" s="205">
        <v>606</v>
      </c>
      <c r="H10907">
        <f t="shared" si="184"/>
        <v>2018</v>
      </c>
    </row>
    <row r="10908" spans="1:8" x14ac:dyDescent="0.3">
      <c r="A10908" s="203">
        <v>43126</v>
      </c>
      <c r="B10908" s="204" t="s">
        <v>509</v>
      </c>
      <c r="C10908" s="204" t="s">
        <v>715</v>
      </c>
      <c r="D10908" s="204" t="s">
        <v>96</v>
      </c>
      <c r="E10908" s="204" t="s">
        <v>721</v>
      </c>
      <c r="F10908" s="205">
        <v>0</v>
      </c>
      <c r="G10908" s="205">
        <v>3658</v>
      </c>
      <c r="H10908">
        <f t="shared" si="184"/>
        <v>2018</v>
      </c>
    </row>
    <row r="10909" spans="1:8" x14ac:dyDescent="0.3">
      <c r="A10909" s="203">
        <v>43126</v>
      </c>
      <c r="B10909" s="204" t="s">
        <v>716</v>
      </c>
      <c r="C10909" s="204" t="s">
        <v>716</v>
      </c>
      <c r="D10909" s="204" t="s">
        <v>96</v>
      </c>
      <c r="E10909" s="204" t="s">
        <v>721</v>
      </c>
      <c r="F10909" s="205">
        <v>1028</v>
      </c>
      <c r="G10909" s="205">
        <v>1558</v>
      </c>
      <c r="H10909">
        <f t="shared" si="184"/>
        <v>2018</v>
      </c>
    </row>
    <row r="10910" spans="1:8" x14ac:dyDescent="0.3">
      <c r="A10910" s="203">
        <v>43126</v>
      </c>
      <c r="B10910" s="204" t="s">
        <v>717</v>
      </c>
      <c r="C10910" s="204" t="s">
        <v>718</v>
      </c>
      <c r="D10910" s="204" t="s">
        <v>96</v>
      </c>
      <c r="E10910" s="204" t="s">
        <v>721</v>
      </c>
      <c r="F10910" s="205">
        <v>663</v>
      </c>
      <c r="G10910" s="205">
        <v>997</v>
      </c>
      <c r="H10910">
        <f t="shared" si="184"/>
        <v>2018</v>
      </c>
    </row>
    <row r="10911" spans="1:8" x14ac:dyDescent="0.3">
      <c r="A10911" s="203">
        <v>43126</v>
      </c>
      <c r="B10911" s="204" t="s">
        <v>717</v>
      </c>
      <c r="C10911" s="204" t="s">
        <v>719</v>
      </c>
      <c r="D10911" s="204" t="s">
        <v>96</v>
      </c>
      <c r="E10911" s="204" t="s">
        <v>721</v>
      </c>
      <c r="F10911" s="205">
        <v>145</v>
      </c>
      <c r="G10911" s="205">
        <v>602</v>
      </c>
      <c r="H10911">
        <f t="shared" si="184"/>
        <v>2018</v>
      </c>
    </row>
    <row r="10912" spans="1:8" x14ac:dyDescent="0.3">
      <c r="A10912" s="203">
        <v>43126</v>
      </c>
      <c r="B10912" s="204" t="s">
        <v>720</v>
      </c>
      <c r="C10912" s="204" t="s">
        <v>720</v>
      </c>
      <c r="D10912" s="204" t="s">
        <v>96</v>
      </c>
      <c r="E10912" s="204" t="s">
        <v>712</v>
      </c>
      <c r="F10912" s="205">
        <v>200</v>
      </c>
      <c r="G10912" s="205">
        <v>686</v>
      </c>
      <c r="H10912">
        <f t="shared" si="184"/>
        <v>2018</v>
      </c>
    </row>
    <row r="10913" spans="1:8" x14ac:dyDescent="0.3">
      <c r="A10913" s="203">
        <v>43126</v>
      </c>
      <c r="B10913" s="204" t="s">
        <v>720</v>
      </c>
      <c r="C10913" s="204" t="s">
        <v>720</v>
      </c>
      <c r="D10913" s="204" t="s">
        <v>96</v>
      </c>
      <c r="E10913" s="204" t="s">
        <v>721</v>
      </c>
      <c r="F10913" s="205">
        <v>-88</v>
      </c>
      <c r="G10913" s="205">
        <v>607</v>
      </c>
      <c r="H10913">
        <f t="shared" si="184"/>
        <v>2018</v>
      </c>
    </row>
    <row r="10914" spans="1:8" x14ac:dyDescent="0.3">
      <c r="A10914" s="203">
        <v>43133</v>
      </c>
      <c r="B10914" s="204" t="s">
        <v>134</v>
      </c>
      <c r="C10914" s="204" t="s">
        <v>134</v>
      </c>
      <c r="D10914" s="204" t="s">
        <v>711</v>
      </c>
      <c r="E10914" s="204" t="s">
        <v>712</v>
      </c>
      <c r="F10914" s="205">
        <v>5800</v>
      </c>
      <c r="G10914" s="205">
        <v>8276</v>
      </c>
      <c r="H10914">
        <f t="shared" si="184"/>
        <v>2018</v>
      </c>
    </row>
    <row r="10915" spans="1:8" x14ac:dyDescent="0.3">
      <c r="A10915" s="203">
        <v>43133</v>
      </c>
      <c r="B10915" s="204" t="s">
        <v>509</v>
      </c>
      <c r="C10915" s="204" t="s">
        <v>713</v>
      </c>
      <c r="D10915" s="204" t="s">
        <v>96</v>
      </c>
      <c r="E10915" s="204" t="s">
        <v>712</v>
      </c>
      <c r="F10915" s="205">
        <v>2699.7000000000003</v>
      </c>
      <c r="G10915" s="205">
        <v>5001.1000000000004</v>
      </c>
      <c r="H10915">
        <f t="shared" si="184"/>
        <v>2018</v>
      </c>
    </row>
    <row r="10916" spans="1:8" x14ac:dyDescent="0.3">
      <c r="A10916" s="203">
        <v>43133</v>
      </c>
      <c r="B10916" s="204" t="s">
        <v>509</v>
      </c>
      <c r="C10916" s="204" t="s">
        <v>714</v>
      </c>
      <c r="D10916" s="204" t="s">
        <v>96</v>
      </c>
      <c r="E10916" s="204" t="s">
        <v>712</v>
      </c>
      <c r="F10916" s="205">
        <v>752</v>
      </c>
      <c r="G10916" s="205">
        <v>963</v>
      </c>
      <c r="H10916">
        <f t="shared" si="184"/>
        <v>2018</v>
      </c>
    </row>
    <row r="10917" spans="1:8" x14ac:dyDescent="0.3">
      <c r="A10917" s="203">
        <v>43133</v>
      </c>
      <c r="B10917" s="204" t="s">
        <v>509</v>
      </c>
      <c r="C10917" s="204" t="s">
        <v>715</v>
      </c>
      <c r="D10917" s="204" t="s">
        <v>96</v>
      </c>
      <c r="E10917" s="204" t="s">
        <v>712</v>
      </c>
      <c r="F10917" s="205">
        <v>0</v>
      </c>
      <c r="G10917" s="205">
        <v>2942</v>
      </c>
      <c r="H10917">
        <f t="shared" si="184"/>
        <v>2018</v>
      </c>
    </row>
    <row r="10918" spans="1:8" x14ac:dyDescent="0.3">
      <c r="A10918" s="203">
        <v>43133</v>
      </c>
      <c r="B10918" s="204" t="s">
        <v>716</v>
      </c>
      <c r="C10918" s="204" t="s">
        <v>716</v>
      </c>
      <c r="D10918" s="204" t="s">
        <v>96</v>
      </c>
      <c r="E10918" s="204" t="s">
        <v>712</v>
      </c>
      <c r="F10918" s="205">
        <v>822</v>
      </c>
      <c r="G10918" s="205">
        <v>1843</v>
      </c>
      <c r="H10918">
        <f t="shared" si="184"/>
        <v>2018</v>
      </c>
    </row>
    <row r="10919" spans="1:8" x14ac:dyDescent="0.3">
      <c r="A10919" s="203">
        <v>43133</v>
      </c>
      <c r="B10919" s="204" t="s">
        <v>717</v>
      </c>
      <c r="C10919" s="204" t="s">
        <v>718</v>
      </c>
      <c r="D10919" s="204" t="s">
        <v>96</v>
      </c>
      <c r="E10919" s="204" t="s">
        <v>712</v>
      </c>
      <c r="F10919" s="205">
        <v>836</v>
      </c>
      <c r="G10919" s="205">
        <v>1748</v>
      </c>
      <c r="H10919">
        <f t="shared" si="184"/>
        <v>2018</v>
      </c>
    </row>
    <row r="10920" spans="1:8" x14ac:dyDescent="0.3">
      <c r="A10920" s="203">
        <v>43133</v>
      </c>
      <c r="B10920" s="204" t="s">
        <v>717</v>
      </c>
      <c r="C10920" s="204" t="s">
        <v>719</v>
      </c>
      <c r="D10920" s="204" t="s">
        <v>96</v>
      </c>
      <c r="E10920" s="204" t="s">
        <v>712</v>
      </c>
      <c r="F10920" s="205">
        <v>537</v>
      </c>
      <c r="G10920" s="205">
        <v>914</v>
      </c>
      <c r="H10920">
        <f t="shared" si="184"/>
        <v>2018</v>
      </c>
    </row>
    <row r="10921" spans="1:8" x14ac:dyDescent="0.3">
      <c r="A10921" s="203">
        <v>43133</v>
      </c>
      <c r="B10921" s="204" t="s">
        <v>134</v>
      </c>
      <c r="C10921" s="204" t="s">
        <v>134</v>
      </c>
      <c r="D10921" s="204" t="s">
        <v>711</v>
      </c>
      <c r="E10921" s="204" t="s">
        <v>721</v>
      </c>
      <c r="F10921" s="205">
        <v>4997</v>
      </c>
      <c r="G10921" s="205">
        <v>6373</v>
      </c>
      <c r="H10921">
        <f t="shared" si="184"/>
        <v>2018</v>
      </c>
    </row>
    <row r="10922" spans="1:8" x14ac:dyDescent="0.3">
      <c r="A10922" s="203">
        <v>43133</v>
      </c>
      <c r="B10922" s="204" t="s">
        <v>509</v>
      </c>
      <c r="C10922" s="204" t="s">
        <v>713</v>
      </c>
      <c r="D10922" s="204" t="s">
        <v>96</v>
      </c>
      <c r="E10922" s="204" t="s">
        <v>721</v>
      </c>
      <c r="F10922" s="205">
        <v>3656.4</v>
      </c>
      <c r="G10922" s="205">
        <v>2894.1000000000004</v>
      </c>
      <c r="H10922">
        <f t="shared" si="184"/>
        <v>2018</v>
      </c>
    </row>
    <row r="10923" spans="1:8" x14ac:dyDescent="0.3">
      <c r="A10923" s="203">
        <v>43133</v>
      </c>
      <c r="B10923" s="204" t="s">
        <v>509</v>
      </c>
      <c r="C10923" s="204" t="s">
        <v>714</v>
      </c>
      <c r="D10923" s="204" t="s">
        <v>96</v>
      </c>
      <c r="E10923" s="204" t="s">
        <v>721</v>
      </c>
      <c r="F10923" s="205">
        <v>249</v>
      </c>
      <c r="G10923" s="205">
        <v>448</v>
      </c>
      <c r="H10923">
        <f t="shared" si="184"/>
        <v>2018</v>
      </c>
    </row>
    <row r="10924" spans="1:8" x14ac:dyDescent="0.3">
      <c r="A10924" s="203">
        <v>43133</v>
      </c>
      <c r="B10924" s="204" t="s">
        <v>509</v>
      </c>
      <c r="C10924" s="204" t="s">
        <v>715</v>
      </c>
      <c r="D10924" s="204" t="s">
        <v>96</v>
      </c>
      <c r="E10924" s="204" t="s">
        <v>721</v>
      </c>
      <c r="F10924" s="205">
        <v>0</v>
      </c>
      <c r="G10924" s="205">
        <v>3358</v>
      </c>
      <c r="H10924">
        <f t="shared" si="184"/>
        <v>2018</v>
      </c>
    </row>
    <row r="10925" spans="1:8" x14ac:dyDescent="0.3">
      <c r="A10925" s="203">
        <v>43133</v>
      </c>
      <c r="B10925" s="204" t="s">
        <v>716</v>
      </c>
      <c r="C10925" s="204" t="s">
        <v>716</v>
      </c>
      <c r="D10925" s="204" t="s">
        <v>96</v>
      </c>
      <c r="E10925" s="204" t="s">
        <v>721</v>
      </c>
      <c r="F10925" s="205">
        <v>1030</v>
      </c>
      <c r="G10925" s="205">
        <v>1505</v>
      </c>
      <c r="H10925">
        <f t="shared" si="184"/>
        <v>2018</v>
      </c>
    </row>
    <row r="10926" spans="1:8" x14ac:dyDescent="0.3">
      <c r="A10926" s="203">
        <v>43133</v>
      </c>
      <c r="B10926" s="204" t="s">
        <v>717</v>
      </c>
      <c r="C10926" s="204" t="s">
        <v>718</v>
      </c>
      <c r="D10926" s="204" t="s">
        <v>96</v>
      </c>
      <c r="E10926" s="204" t="s">
        <v>721</v>
      </c>
      <c r="F10926" s="205">
        <v>750</v>
      </c>
      <c r="G10926" s="205">
        <v>1023</v>
      </c>
      <c r="H10926">
        <f t="shared" si="184"/>
        <v>2018</v>
      </c>
    </row>
    <row r="10927" spans="1:8" x14ac:dyDescent="0.3">
      <c r="A10927" s="203">
        <v>43133</v>
      </c>
      <c r="B10927" s="204" t="s">
        <v>717</v>
      </c>
      <c r="C10927" s="204" t="s">
        <v>719</v>
      </c>
      <c r="D10927" s="204" t="s">
        <v>96</v>
      </c>
      <c r="E10927" s="204" t="s">
        <v>721</v>
      </c>
      <c r="F10927" s="205">
        <v>495</v>
      </c>
      <c r="G10927" s="205">
        <v>738</v>
      </c>
      <c r="H10927">
        <f t="shared" si="184"/>
        <v>2018</v>
      </c>
    </row>
    <row r="10928" spans="1:8" x14ac:dyDescent="0.3">
      <c r="A10928" s="203">
        <v>43133</v>
      </c>
      <c r="B10928" s="204" t="s">
        <v>720</v>
      </c>
      <c r="C10928" s="204" t="s">
        <v>720</v>
      </c>
      <c r="D10928" s="204" t="s">
        <v>96</v>
      </c>
      <c r="E10928" s="204" t="s">
        <v>712</v>
      </c>
      <c r="F10928" s="205">
        <v>314</v>
      </c>
      <c r="G10928" s="205">
        <v>705</v>
      </c>
      <c r="H10928">
        <f t="shared" si="184"/>
        <v>2018</v>
      </c>
    </row>
    <row r="10929" spans="1:8" x14ac:dyDescent="0.3">
      <c r="A10929" s="203">
        <v>43133</v>
      </c>
      <c r="B10929" s="204" t="s">
        <v>720</v>
      </c>
      <c r="C10929" s="204" t="s">
        <v>720</v>
      </c>
      <c r="D10929" s="204" t="s">
        <v>96</v>
      </c>
      <c r="E10929" s="204" t="s">
        <v>721</v>
      </c>
      <c r="F10929" s="205">
        <v>-31</v>
      </c>
      <c r="G10929" s="205">
        <v>636</v>
      </c>
      <c r="H10929">
        <f t="shared" si="184"/>
        <v>2018</v>
      </c>
    </row>
    <row r="10930" spans="1:8" x14ac:dyDescent="0.3">
      <c r="A10930" s="203">
        <v>43140</v>
      </c>
      <c r="B10930" s="204" t="s">
        <v>134</v>
      </c>
      <c r="C10930" s="204" t="s">
        <v>134</v>
      </c>
      <c r="D10930" s="204" t="s">
        <v>711</v>
      </c>
      <c r="E10930" s="204" t="s">
        <v>712</v>
      </c>
      <c r="F10930" s="205">
        <v>5709</v>
      </c>
      <c r="G10930" s="205">
        <v>9037</v>
      </c>
      <c r="H10930">
        <f t="shared" si="184"/>
        <v>2018</v>
      </c>
    </row>
    <row r="10931" spans="1:8" x14ac:dyDescent="0.3">
      <c r="A10931" s="203">
        <v>43140</v>
      </c>
      <c r="B10931" s="204" t="s">
        <v>509</v>
      </c>
      <c r="C10931" s="204" t="s">
        <v>713</v>
      </c>
      <c r="D10931" s="204" t="s">
        <v>96</v>
      </c>
      <c r="E10931" s="204" t="s">
        <v>712</v>
      </c>
      <c r="F10931" s="205">
        <v>3385.2000000000003</v>
      </c>
      <c r="G10931" s="205">
        <v>4930.5</v>
      </c>
      <c r="H10931">
        <f t="shared" si="184"/>
        <v>2018</v>
      </c>
    </row>
    <row r="10932" spans="1:8" x14ac:dyDescent="0.3">
      <c r="A10932" s="203">
        <v>43140</v>
      </c>
      <c r="B10932" s="204" t="s">
        <v>509</v>
      </c>
      <c r="C10932" s="204" t="s">
        <v>714</v>
      </c>
      <c r="D10932" s="204" t="s">
        <v>96</v>
      </c>
      <c r="E10932" s="204" t="s">
        <v>712</v>
      </c>
      <c r="F10932" s="205">
        <v>356</v>
      </c>
      <c r="G10932" s="205">
        <v>566</v>
      </c>
      <c r="H10932">
        <f t="shared" si="184"/>
        <v>2018</v>
      </c>
    </row>
    <row r="10933" spans="1:8" x14ac:dyDescent="0.3">
      <c r="A10933" s="203">
        <v>43140</v>
      </c>
      <c r="B10933" s="204" t="s">
        <v>509</v>
      </c>
      <c r="C10933" s="204" t="s">
        <v>715</v>
      </c>
      <c r="D10933" s="204" t="s">
        <v>96</v>
      </c>
      <c r="E10933" s="204" t="s">
        <v>712</v>
      </c>
      <c r="F10933" s="205">
        <v>0</v>
      </c>
      <c r="G10933" s="205">
        <v>3094</v>
      </c>
      <c r="H10933">
        <f t="shared" si="184"/>
        <v>2018</v>
      </c>
    </row>
    <row r="10934" spans="1:8" x14ac:dyDescent="0.3">
      <c r="A10934" s="203">
        <v>43140</v>
      </c>
      <c r="B10934" s="204" t="s">
        <v>716</v>
      </c>
      <c r="C10934" s="204" t="s">
        <v>716</v>
      </c>
      <c r="D10934" s="204" t="s">
        <v>96</v>
      </c>
      <c r="E10934" s="204" t="s">
        <v>712</v>
      </c>
      <c r="F10934" s="205">
        <v>874</v>
      </c>
      <c r="G10934" s="205">
        <v>1736</v>
      </c>
      <c r="H10934">
        <f t="shared" si="184"/>
        <v>2018</v>
      </c>
    </row>
    <row r="10935" spans="1:8" x14ac:dyDescent="0.3">
      <c r="A10935" s="203">
        <v>43140</v>
      </c>
      <c r="B10935" s="204" t="s">
        <v>717</v>
      </c>
      <c r="C10935" s="204" t="s">
        <v>718</v>
      </c>
      <c r="D10935" s="204" t="s">
        <v>96</v>
      </c>
      <c r="E10935" s="204" t="s">
        <v>712</v>
      </c>
      <c r="F10935" s="205">
        <v>1165</v>
      </c>
      <c r="G10935" s="205">
        <v>1851</v>
      </c>
      <c r="H10935">
        <f t="shared" si="184"/>
        <v>2018</v>
      </c>
    </row>
    <row r="10936" spans="1:8" x14ac:dyDescent="0.3">
      <c r="A10936" s="203">
        <v>43140</v>
      </c>
      <c r="B10936" s="204" t="s">
        <v>717</v>
      </c>
      <c r="C10936" s="204" t="s">
        <v>719</v>
      </c>
      <c r="D10936" s="204" t="s">
        <v>96</v>
      </c>
      <c r="E10936" s="204" t="s">
        <v>712</v>
      </c>
      <c r="F10936" s="205">
        <v>251</v>
      </c>
      <c r="G10936" s="205">
        <v>1042</v>
      </c>
      <c r="H10936">
        <f t="shared" si="184"/>
        <v>2018</v>
      </c>
    </row>
    <row r="10937" spans="1:8" x14ac:dyDescent="0.3">
      <c r="A10937" s="203">
        <v>43140</v>
      </c>
      <c r="B10937" s="204" t="s">
        <v>134</v>
      </c>
      <c r="C10937" s="204" t="s">
        <v>134</v>
      </c>
      <c r="D10937" s="204" t="s">
        <v>711</v>
      </c>
      <c r="E10937" s="204" t="s">
        <v>721</v>
      </c>
      <c r="F10937" s="205">
        <v>5251</v>
      </c>
      <c r="G10937" s="205">
        <v>5809</v>
      </c>
      <c r="H10937">
        <f t="shared" si="184"/>
        <v>2018</v>
      </c>
    </row>
    <row r="10938" spans="1:8" x14ac:dyDescent="0.3">
      <c r="A10938" s="203">
        <v>43140</v>
      </c>
      <c r="B10938" s="204" t="s">
        <v>509</v>
      </c>
      <c r="C10938" s="204" t="s">
        <v>713</v>
      </c>
      <c r="D10938" s="204" t="s">
        <v>96</v>
      </c>
      <c r="E10938" s="204" t="s">
        <v>721</v>
      </c>
      <c r="F10938" s="205">
        <v>3258.2000000000003</v>
      </c>
      <c r="G10938" s="205">
        <v>3034.9</v>
      </c>
      <c r="H10938">
        <f t="shared" si="184"/>
        <v>2018</v>
      </c>
    </row>
    <row r="10939" spans="1:8" x14ac:dyDescent="0.3">
      <c r="A10939" s="203">
        <v>43140</v>
      </c>
      <c r="B10939" s="204" t="s">
        <v>509</v>
      </c>
      <c r="C10939" s="204" t="s">
        <v>714</v>
      </c>
      <c r="D10939" s="204" t="s">
        <v>96</v>
      </c>
      <c r="E10939" s="204" t="s">
        <v>721</v>
      </c>
      <c r="F10939" s="205">
        <v>385</v>
      </c>
      <c r="G10939" s="205">
        <v>407</v>
      </c>
      <c r="H10939">
        <f t="shared" si="184"/>
        <v>2018</v>
      </c>
    </row>
    <row r="10940" spans="1:8" x14ac:dyDescent="0.3">
      <c r="A10940" s="203">
        <v>43140</v>
      </c>
      <c r="B10940" s="204" t="s">
        <v>509</v>
      </c>
      <c r="C10940" s="204" t="s">
        <v>715</v>
      </c>
      <c r="D10940" s="204" t="s">
        <v>96</v>
      </c>
      <c r="E10940" s="204" t="s">
        <v>721</v>
      </c>
      <c r="F10940" s="205">
        <v>0</v>
      </c>
      <c r="G10940" s="205">
        <v>3399</v>
      </c>
      <c r="H10940">
        <f t="shared" si="184"/>
        <v>2018</v>
      </c>
    </row>
    <row r="10941" spans="1:8" x14ac:dyDescent="0.3">
      <c r="A10941" s="203">
        <v>43140</v>
      </c>
      <c r="B10941" s="204" t="s">
        <v>716</v>
      </c>
      <c r="C10941" s="204" t="s">
        <v>716</v>
      </c>
      <c r="D10941" s="204" t="s">
        <v>96</v>
      </c>
      <c r="E10941" s="204" t="s">
        <v>721</v>
      </c>
      <c r="F10941" s="205">
        <v>1063</v>
      </c>
      <c r="G10941" s="205">
        <v>1535</v>
      </c>
      <c r="H10941">
        <f t="shared" si="184"/>
        <v>2018</v>
      </c>
    </row>
    <row r="10942" spans="1:8" x14ac:dyDescent="0.3">
      <c r="A10942" s="203">
        <v>43140</v>
      </c>
      <c r="B10942" s="204" t="s">
        <v>717</v>
      </c>
      <c r="C10942" s="204" t="s">
        <v>718</v>
      </c>
      <c r="D10942" s="204" t="s">
        <v>96</v>
      </c>
      <c r="E10942" s="204" t="s">
        <v>721</v>
      </c>
      <c r="F10942" s="205">
        <v>559</v>
      </c>
      <c r="G10942" s="205">
        <v>938</v>
      </c>
      <c r="H10942">
        <f t="shared" si="184"/>
        <v>2018</v>
      </c>
    </row>
    <row r="10943" spans="1:8" x14ac:dyDescent="0.3">
      <c r="A10943" s="203">
        <v>43140</v>
      </c>
      <c r="B10943" s="204" t="s">
        <v>717</v>
      </c>
      <c r="C10943" s="204" t="s">
        <v>719</v>
      </c>
      <c r="D10943" s="204" t="s">
        <v>96</v>
      </c>
      <c r="E10943" s="204" t="s">
        <v>721</v>
      </c>
      <c r="F10943" s="205">
        <v>323</v>
      </c>
      <c r="G10943" s="205">
        <v>748</v>
      </c>
      <c r="H10943">
        <f t="shared" si="184"/>
        <v>2018</v>
      </c>
    </row>
    <row r="10944" spans="1:8" x14ac:dyDescent="0.3">
      <c r="A10944" s="203">
        <v>43140</v>
      </c>
      <c r="B10944" s="204" t="s">
        <v>720</v>
      </c>
      <c r="C10944" s="204" t="s">
        <v>720</v>
      </c>
      <c r="D10944" s="204" t="s">
        <v>96</v>
      </c>
      <c r="E10944" s="204" t="s">
        <v>712</v>
      </c>
      <c r="F10944" s="205">
        <v>328</v>
      </c>
      <c r="G10944" s="205">
        <v>923</v>
      </c>
      <c r="H10944">
        <f t="shared" si="184"/>
        <v>2018</v>
      </c>
    </row>
    <row r="10945" spans="1:8" x14ac:dyDescent="0.3">
      <c r="A10945" s="203">
        <v>43140</v>
      </c>
      <c r="B10945" s="204" t="s">
        <v>720</v>
      </c>
      <c r="C10945" s="204" t="s">
        <v>720</v>
      </c>
      <c r="D10945" s="204" t="s">
        <v>96</v>
      </c>
      <c r="E10945" s="204" t="s">
        <v>721</v>
      </c>
      <c r="F10945" s="205">
        <v>-72</v>
      </c>
      <c r="G10945" s="205">
        <v>709</v>
      </c>
      <c r="H10945">
        <f t="shared" si="184"/>
        <v>2018</v>
      </c>
    </row>
    <row r="10946" spans="1:8" x14ac:dyDescent="0.3">
      <c r="A10946" s="203">
        <v>43147</v>
      </c>
      <c r="B10946" s="204" t="s">
        <v>134</v>
      </c>
      <c r="C10946" s="204" t="s">
        <v>134</v>
      </c>
      <c r="D10946" s="204" t="s">
        <v>711</v>
      </c>
      <c r="E10946" s="204" t="s">
        <v>712</v>
      </c>
      <c r="F10946" s="205">
        <v>5583</v>
      </c>
      <c r="G10946" s="205">
        <v>8336</v>
      </c>
      <c r="H10946">
        <f t="shared" si="184"/>
        <v>2018</v>
      </c>
    </row>
    <row r="10947" spans="1:8" x14ac:dyDescent="0.3">
      <c r="A10947" s="203">
        <v>43147</v>
      </c>
      <c r="B10947" s="204" t="s">
        <v>509</v>
      </c>
      <c r="C10947" s="204" t="s">
        <v>713</v>
      </c>
      <c r="D10947" s="204" t="s">
        <v>96</v>
      </c>
      <c r="E10947" s="204" t="s">
        <v>712</v>
      </c>
      <c r="F10947" s="205">
        <v>3011.6000000000004</v>
      </c>
      <c r="G10947" s="205">
        <v>4808.6000000000004</v>
      </c>
      <c r="H10947">
        <f t="shared" ref="H10947:H11010" si="185">YEAR(A10947)</f>
        <v>2018</v>
      </c>
    </row>
    <row r="10948" spans="1:8" x14ac:dyDescent="0.3">
      <c r="A10948" s="203">
        <v>43147</v>
      </c>
      <c r="B10948" s="204" t="s">
        <v>509</v>
      </c>
      <c r="C10948" s="204" t="s">
        <v>714</v>
      </c>
      <c r="D10948" s="204" t="s">
        <v>96</v>
      </c>
      <c r="E10948" s="204" t="s">
        <v>712</v>
      </c>
      <c r="F10948" s="205">
        <v>644</v>
      </c>
      <c r="G10948" s="205">
        <v>907</v>
      </c>
      <c r="H10948">
        <f t="shared" si="185"/>
        <v>2018</v>
      </c>
    </row>
    <row r="10949" spans="1:8" x14ac:dyDescent="0.3">
      <c r="A10949" s="203">
        <v>43147</v>
      </c>
      <c r="B10949" s="204" t="s">
        <v>509</v>
      </c>
      <c r="C10949" s="204" t="s">
        <v>715</v>
      </c>
      <c r="D10949" s="204" t="s">
        <v>96</v>
      </c>
      <c r="E10949" s="204" t="s">
        <v>712</v>
      </c>
      <c r="F10949" s="205">
        <v>0</v>
      </c>
      <c r="G10949" s="205">
        <v>3034</v>
      </c>
      <c r="H10949">
        <f t="shared" si="185"/>
        <v>2018</v>
      </c>
    </row>
    <row r="10950" spans="1:8" x14ac:dyDescent="0.3">
      <c r="A10950" s="203">
        <v>43147</v>
      </c>
      <c r="B10950" s="204" t="s">
        <v>716</v>
      </c>
      <c r="C10950" s="204" t="s">
        <v>716</v>
      </c>
      <c r="D10950" s="204" t="s">
        <v>96</v>
      </c>
      <c r="E10950" s="204" t="s">
        <v>712</v>
      </c>
      <c r="F10950" s="205">
        <v>916</v>
      </c>
      <c r="G10950" s="205">
        <v>1972</v>
      </c>
      <c r="H10950">
        <f t="shared" si="185"/>
        <v>2018</v>
      </c>
    </row>
    <row r="10951" spans="1:8" x14ac:dyDescent="0.3">
      <c r="A10951" s="203">
        <v>43147</v>
      </c>
      <c r="B10951" s="204" t="s">
        <v>717</v>
      </c>
      <c r="C10951" s="204" t="s">
        <v>718</v>
      </c>
      <c r="D10951" s="204" t="s">
        <v>96</v>
      </c>
      <c r="E10951" s="204" t="s">
        <v>712</v>
      </c>
      <c r="F10951" s="205">
        <v>866</v>
      </c>
      <c r="G10951" s="205">
        <v>1770</v>
      </c>
      <c r="H10951">
        <f t="shared" si="185"/>
        <v>2018</v>
      </c>
    </row>
    <row r="10952" spans="1:8" x14ac:dyDescent="0.3">
      <c r="A10952" s="203">
        <v>43147</v>
      </c>
      <c r="B10952" s="204" t="s">
        <v>717</v>
      </c>
      <c r="C10952" s="204" t="s">
        <v>719</v>
      </c>
      <c r="D10952" s="204" t="s">
        <v>96</v>
      </c>
      <c r="E10952" s="204" t="s">
        <v>712</v>
      </c>
      <c r="F10952" s="205">
        <v>235</v>
      </c>
      <c r="G10952" s="205">
        <v>1053</v>
      </c>
      <c r="H10952">
        <f t="shared" si="185"/>
        <v>2018</v>
      </c>
    </row>
    <row r="10953" spans="1:8" x14ac:dyDescent="0.3">
      <c r="A10953" s="203">
        <v>43147</v>
      </c>
      <c r="B10953" s="204" t="s">
        <v>134</v>
      </c>
      <c r="C10953" s="204" t="s">
        <v>134</v>
      </c>
      <c r="D10953" s="204" t="s">
        <v>711</v>
      </c>
      <c r="E10953" s="204" t="s">
        <v>721</v>
      </c>
      <c r="F10953" s="205">
        <v>5553</v>
      </c>
      <c r="G10953" s="205">
        <v>7049</v>
      </c>
      <c r="H10953">
        <f t="shared" si="185"/>
        <v>2018</v>
      </c>
    </row>
    <row r="10954" spans="1:8" x14ac:dyDescent="0.3">
      <c r="A10954" s="203">
        <v>43147</v>
      </c>
      <c r="B10954" s="204" t="s">
        <v>509</v>
      </c>
      <c r="C10954" s="204" t="s">
        <v>713</v>
      </c>
      <c r="D10954" s="204" t="s">
        <v>96</v>
      </c>
      <c r="E10954" s="204" t="s">
        <v>721</v>
      </c>
      <c r="F10954" s="205">
        <v>3627.8</v>
      </c>
      <c r="G10954" s="205">
        <v>2842.4</v>
      </c>
      <c r="H10954">
        <f t="shared" si="185"/>
        <v>2018</v>
      </c>
    </row>
    <row r="10955" spans="1:8" x14ac:dyDescent="0.3">
      <c r="A10955" s="203">
        <v>43147</v>
      </c>
      <c r="B10955" s="204" t="s">
        <v>509</v>
      </c>
      <c r="C10955" s="204" t="s">
        <v>714</v>
      </c>
      <c r="D10955" s="204" t="s">
        <v>96</v>
      </c>
      <c r="E10955" s="204" t="s">
        <v>721</v>
      </c>
      <c r="F10955" s="205">
        <v>510</v>
      </c>
      <c r="G10955" s="205">
        <v>579</v>
      </c>
      <c r="H10955">
        <f t="shared" si="185"/>
        <v>2018</v>
      </c>
    </row>
    <row r="10956" spans="1:8" x14ac:dyDescent="0.3">
      <c r="A10956" s="203">
        <v>43147</v>
      </c>
      <c r="B10956" s="204" t="s">
        <v>509</v>
      </c>
      <c r="C10956" s="204" t="s">
        <v>715</v>
      </c>
      <c r="D10956" s="204" t="s">
        <v>96</v>
      </c>
      <c r="E10956" s="204" t="s">
        <v>721</v>
      </c>
      <c r="F10956" s="205">
        <v>0</v>
      </c>
      <c r="G10956" s="205">
        <v>3346</v>
      </c>
      <c r="H10956">
        <f t="shared" si="185"/>
        <v>2018</v>
      </c>
    </row>
    <row r="10957" spans="1:8" x14ac:dyDescent="0.3">
      <c r="A10957" s="203">
        <v>43147</v>
      </c>
      <c r="B10957" s="204" t="s">
        <v>716</v>
      </c>
      <c r="C10957" s="204" t="s">
        <v>716</v>
      </c>
      <c r="D10957" s="204" t="s">
        <v>96</v>
      </c>
      <c r="E10957" s="204" t="s">
        <v>721</v>
      </c>
      <c r="F10957" s="205">
        <v>1174</v>
      </c>
      <c r="G10957" s="205">
        <v>1453</v>
      </c>
      <c r="H10957">
        <f t="shared" si="185"/>
        <v>2018</v>
      </c>
    </row>
    <row r="10958" spans="1:8" x14ac:dyDescent="0.3">
      <c r="A10958" s="203">
        <v>43147</v>
      </c>
      <c r="B10958" s="204" t="s">
        <v>717</v>
      </c>
      <c r="C10958" s="204" t="s">
        <v>718</v>
      </c>
      <c r="D10958" s="204" t="s">
        <v>96</v>
      </c>
      <c r="E10958" s="204" t="s">
        <v>721</v>
      </c>
      <c r="F10958" s="205">
        <v>602</v>
      </c>
      <c r="G10958" s="205">
        <v>938</v>
      </c>
      <c r="H10958">
        <f t="shared" si="185"/>
        <v>2018</v>
      </c>
    </row>
    <row r="10959" spans="1:8" x14ac:dyDescent="0.3">
      <c r="A10959" s="203">
        <v>43147</v>
      </c>
      <c r="B10959" s="204" t="s">
        <v>717</v>
      </c>
      <c r="C10959" s="204" t="s">
        <v>719</v>
      </c>
      <c r="D10959" s="204" t="s">
        <v>96</v>
      </c>
      <c r="E10959" s="204" t="s">
        <v>721</v>
      </c>
      <c r="F10959" s="205">
        <v>514</v>
      </c>
      <c r="G10959" s="205">
        <v>785</v>
      </c>
      <c r="H10959">
        <f t="shared" si="185"/>
        <v>2018</v>
      </c>
    </row>
    <row r="10960" spans="1:8" x14ac:dyDescent="0.3">
      <c r="A10960" s="203">
        <v>43147</v>
      </c>
      <c r="B10960" s="204" t="s">
        <v>720</v>
      </c>
      <c r="C10960" s="204" t="s">
        <v>720</v>
      </c>
      <c r="D10960" s="204" t="s">
        <v>96</v>
      </c>
      <c r="E10960" s="204" t="s">
        <v>712</v>
      </c>
      <c r="F10960" s="205">
        <v>304</v>
      </c>
      <c r="G10960" s="205">
        <v>566</v>
      </c>
      <c r="H10960">
        <f t="shared" si="185"/>
        <v>2018</v>
      </c>
    </row>
    <row r="10961" spans="1:8" x14ac:dyDescent="0.3">
      <c r="A10961" s="203">
        <v>43147</v>
      </c>
      <c r="B10961" s="204" t="s">
        <v>720</v>
      </c>
      <c r="C10961" s="204" t="s">
        <v>720</v>
      </c>
      <c r="D10961" s="204" t="s">
        <v>96</v>
      </c>
      <c r="E10961" s="204" t="s">
        <v>721</v>
      </c>
      <c r="F10961" s="205">
        <v>-4</v>
      </c>
      <c r="G10961" s="205">
        <v>607</v>
      </c>
      <c r="H10961">
        <f t="shared" si="185"/>
        <v>2018</v>
      </c>
    </row>
    <row r="10962" spans="1:8" x14ac:dyDescent="0.3">
      <c r="A10962" s="203">
        <v>43154</v>
      </c>
      <c r="B10962" s="204" t="s">
        <v>134</v>
      </c>
      <c r="C10962" s="204" t="s">
        <v>134</v>
      </c>
      <c r="D10962" s="204" t="s">
        <v>711</v>
      </c>
      <c r="E10962" s="204" t="s">
        <v>712</v>
      </c>
      <c r="F10962" s="205">
        <v>5571</v>
      </c>
      <c r="G10962" s="205">
        <v>7925</v>
      </c>
      <c r="H10962">
        <f t="shared" si="185"/>
        <v>2018</v>
      </c>
    </row>
    <row r="10963" spans="1:8" x14ac:dyDescent="0.3">
      <c r="A10963" s="203">
        <v>43154</v>
      </c>
      <c r="B10963" s="204" t="s">
        <v>509</v>
      </c>
      <c r="C10963" s="204" t="s">
        <v>713</v>
      </c>
      <c r="D10963" s="204" t="s">
        <v>96</v>
      </c>
      <c r="E10963" s="204" t="s">
        <v>712</v>
      </c>
      <c r="F10963" s="205">
        <v>2981.1000000000004</v>
      </c>
      <c r="G10963" s="205">
        <v>4930.7000000000007</v>
      </c>
      <c r="H10963">
        <f t="shared" si="185"/>
        <v>2018</v>
      </c>
    </row>
    <row r="10964" spans="1:8" x14ac:dyDescent="0.3">
      <c r="A10964" s="203">
        <v>43154</v>
      </c>
      <c r="B10964" s="204" t="s">
        <v>509</v>
      </c>
      <c r="C10964" s="204" t="s">
        <v>714</v>
      </c>
      <c r="D10964" s="204" t="s">
        <v>96</v>
      </c>
      <c r="E10964" s="204" t="s">
        <v>712</v>
      </c>
      <c r="F10964" s="205">
        <v>410</v>
      </c>
      <c r="G10964" s="205">
        <v>580</v>
      </c>
      <c r="H10964">
        <f t="shared" si="185"/>
        <v>2018</v>
      </c>
    </row>
    <row r="10965" spans="1:8" x14ac:dyDescent="0.3">
      <c r="A10965" s="203">
        <v>43154</v>
      </c>
      <c r="B10965" s="204" t="s">
        <v>509</v>
      </c>
      <c r="C10965" s="204" t="s">
        <v>715</v>
      </c>
      <c r="D10965" s="204" t="s">
        <v>96</v>
      </c>
      <c r="E10965" s="204" t="s">
        <v>712</v>
      </c>
      <c r="F10965" s="205">
        <v>0</v>
      </c>
      <c r="G10965" s="205">
        <v>2950</v>
      </c>
      <c r="H10965">
        <f t="shared" si="185"/>
        <v>2018</v>
      </c>
    </row>
    <row r="10966" spans="1:8" x14ac:dyDescent="0.3">
      <c r="A10966" s="203">
        <v>43154</v>
      </c>
      <c r="B10966" s="204" t="s">
        <v>716</v>
      </c>
      <c r="C10966" s="204" t="s">
        <v>716</v>
      </c>
      <c r="D10966" s="204" t="s">
        <v>96</v>
      </c>
      <c r="E10966" s="204" t="s">
        <v>712</v>
      </c>
      <c r="F10966" s="205">
        <v>785</v>
      </c>
      <c r="G10966" s="205">
        <v>2031</v>
      </c>
      <c r="H10966">
        <f t="shared" si="185"/>
        <v>2018</v>
      </c>
    </row>
    <row r="10967" spans="1:8" x14ac:dyDescent="0.3">
      <c r="A10967" s="203">
        <v>43154</v>
      </c>
      <c r="B10967" s="204" t="s">
        <v>717</v>
      </c>
      <c r="C10967" s="204" t="s">
        <v>718</v>
      </c>
      <c r="D10967" s="204" t="s">
        <v>96</v>
      </c>
      <c r="E10967" s="204" t="s">
        <v>712</v>
      </c>
      <c r="F10967" s="205">
        <v>780</v>
      </c>
      <c r="G10967" s="205">
        <v>1557</v>
      </c>
      <c r="H10967">
        <f t="shared" si="185"/>
        <v>2018</v>
      </c>
    </row>
    <row r="10968" spans="1:8" x14ac:dyDescent="0.3">
      <c r="A10968" s="203">
        <v>43154</v>
      </c>
      <c r="B10968" s="204" t="s">
        <v>717</v>
      </c>
      <c r="C10968" s="204" t="s">
        <v>719</v>
      </c>
      <c r="D10968" s="204" t="s">
        <v>96</v>
      </c>
      <c r="E10968" s="204" t="s">
        <v>712</v>
      </c>
      <c r="F10968" s="205">
        <v>237</v>
      </c>
      <c r="G10968" s="205">
        <v>1049</v>
      </c>
      <c r="H10968">
        <f t="shared" si="185"/>
        <v>2018</v>
      </c>
    </row>
    <row r="10969" spans="1:8" x14ac:dyDescent="0.3">
      <c r="A10969" s="203">
        <v>43154</v>
      </c>
      <c r="B10969" s="204" t="s">
        <v>134</v>
      </c>
      <c r="C10969" s="204" t="s">
        <v>134</v>
      </c>
      <c r="D10969" s="204" t="s">
        <v>711</v>
      </c>
      <c r="E10969" s="204" t="s">
        <v>721</v>
      </c>
      <c r="F10969" s="205">
        <v>5715</v>
      </c>
      <c r="G10969" s="205">
        <v>6498</v>
      </c>
      <c r="H10969">
        <f t="shared" si="185"/>
        <v>2018</v>
      </c>
    </row>
    <row r="10970" spans="1:8" x14ac:dyDescent="0.3">
      <c r="A10970" s="203">
        <v>43154</v>
      </c>
      <c r="B10970" s="204" t="s">
        <v>509</v>
      </c>
      <c r="C10970" s="204" t="s">
        <v>713</v>
      </c>
      <c r="D10970" s="204" t="s">
        <v>96</v>
      </c>
      <c r="E10970" s="204" t="s">
        <v>721</v>
      </c>
      <c r="F10970" s="205">
        <v>3554.1000000000004</v>
      </c>
      <c r="G10970" s="205">
        <v>2781.9</v>
      </c>
      <c r="H10970">
        <f t="shared" si="185"/>
        <v>2018</v>
      </c>
    </row>
    <row r="10971" spans="1:8" x14ac:dyDescent="0.3">
      <c r="A10971" s="203">
        <v>43154</v>
      </c>
      <c r="B10971" s="204" t="s">
        <v>509</v>
      </c>
      <c r="C10971" s="204" t="s">
        <v>714</v>
      </c>
      <c r="D10971" s="204" t="s">
        <v>96</v>
      </c>
      <c r="E10971" s="204" t="s">
        <v>721</v>
      </c>
      <c r="F10971" s="205">
        <v>181</v>
      </c>
      <c r="G10971" s="205">
        <v>370</v>
      </c>
      <c r="H10971">
        <f t="shared" si="185"/>
        <v>2018</v>
      </c>
    </row>
    <row r="10972" spans="1:8" x14ac:dyDescent="0.3">
      <c r="A10972" s="203">
        <v>43154</v>
      </c>
      <c r="B10972" s="204" t="s">
        <v>509</v>
      </c>
      <c r="C10972" s="204" t="s">
        <v>715</v>
      </c>
      <c r="D10972" s="204" t="s">
        <v>96</v>
      </c>
      <c r="E10972" s="204" t="s">
        <v>721</v>
      </c>
      <c r="F10972" s="205">
        <v>0</v>
      </c>
      <c r="G10972" s="205">
        <v>3265</v>
      </c>
      <c r="H10972">
        <f t="shared" si="185"/>
        <v>2018</v>
      </c>
    </row>
    <row r="10973" spans="1:8" x14ac:dyDescent="0.3">
      <c r="A10973" s="203">
        <v>43154</v>
      </c>
      <c r="B10973" s="204" t="s">
        <v>716</v>
      </c>
      <c r="C10973" s="204" t="s">
        <v>716</v>
      </c>
      <c r="D10973" s="204" t="s">
        <v>96</v>
      </c>
      <c r="E10973" s="204" t="s">
        <v>721</v>
      </c>
      <c r="F10973" s="205">
        <v>1257</v>
      </c>
      <c r="G10973" s="205">
        <v>1434</v>
      </c>
      <c r="H10973">
        <f t="shared" si="185"/>
        <v>2018</v>
      </c>
    </row>
    <row r="10974" spans="1:8" x14ac:dyDescent="0.3">
      <c r="A10974" s="203">
        <v>43154</v>
      </c>
      <c r="B10974" s="204" t="s">
        <v>717</v>
      </c>
      <c r="C10974" s="204" t="s">
        <v>718</v>
      </c>
      <c r="D10974" s="204" t="s">
        <v>96</v>
      </c>
      <c r="E10974" s="204" t="s">
        <v>721</v>
      </c>
      <c r="F10974" s="205">
        <v>737</v>
      </c>
      <c r="G10974" s="205">
        <v>865</v>
      </c>
      <c r="H10974">
        <f t="shared" si="185"/>
        <v>2018</v>
      </c>
    </row>
    <row r="10975" spans="1:8" x14ac:dyDescent="0.3">
      <c r="A10975" s="203">
        <v>43154</v>
      </c>
      <c r="B10975" s="204" t="s">
        <v>717</v>
      </c>
      <c r="C10975" s="204" t="s">
        <v>719</v>
      </c>
      <c r="D10975" s="204" t="s">
        <v>96</v>
      </c>
      <c r="E10975" s="204" t="s">
        <v>721</v>
      </c>
      <c r="F10975" s="205">
        <v>531</v>
      </c>
      <c r="G10975" s="205">
        <v>833</v>
      </c>
      <c r="H10975">
        <f t="shared" si="185"/>
        <v>2018</v>
      </c>
    </row>
    <row r="10976" spans="1:8" x14ac:dyDescent="0.3">
      <c r="A10976" s="203">
        <v>43154</v>
      </c>
      <c r="B10976" s="204" t="s">
        <v>720</v>
      </c>
      <c r="C10976" s="204" t="s">
        <v>720</v>
      </c>
      <c r="D10976" s="204" t="s">
        <v>96</v>
      </c>
      <c r="E10976" s="204" t="s">
        <v>712</v>
      </c>
      <c r="F10976" s="205">
        <v>315</v>
      </c>
      <c r="G10976" s="205">
        <v>867</v>
      </c>
      <c r="H10976">
        <f t="shared" si="185"/>
        <v>2018</v>
      </c>
    </row>
    <row r="10977" spans="1:8" x14ac:dyDescent="0.3">
      <c r="A10977" s="203">
        <v>43154</v>
      </c>
      <c r="B10977" s="204" t="s">
        <v>720</v>
      </c>
      <c r="C10977" s="204" t="s">
        <v>720</v>
      </c>
      <c r="D10977" s="204" t="s">
        <v>96</v>
      </c>
      <c r="E10977" s="204" t="s">
        <v>721</v>
      </c>
      <c r="F10977" s="205">
        <v>-44</v>
      </c>
      <c r="G10977" s="205">
        <v>478</v>
      </c>
      <c r="H10977">
        <f t="shared" si="185"/>
        <v>2018</v>
      </c>
    </row>
    <row r="10978" spans="1:8" x14ac:dyDescent="0.3">
      <c r="A10978" s="203">
        <v>43161</v>
      </c>
      <c r="B10978" s="204" t="s">
        <v>134</v>
      </c>
      <c r="C10978" s="204" t="s">
        <v>134</v>
      </c>
      <c r="D10978" s="204" t="s">
        <v>711</v>
      </c>
      <c r="E10978" s="204" t="s">
        <v>712</v>
      </c>
      <c r="F10978" s="205">
        <v>5370</v>
      </c>
      <c r="G10978" s="205">
        <v>9037</v>
      </c>
      <c r="H10978">
        <f t="shared" si="185"/>
        <v>2018</v>
      </c>
    </row>
    <row r="10979" spans="1:8" x14ac:dyDescent="0.3">
      <c r="A10979" s="203">
        <v>43161</v>
      </c>
      <c r="B10979" s="204" t="s">
        <v>509</v>
      </c>
      <c r="C10979" s="204" t="s">
        <v>713</v>
      </c>
      <c r="D10979" s="204" t="s">
        <v>96</v>
      </c>
      <c r="E10979" s="204" t="s">
        <v>712</v>
      </c>
      <c r="F10979" s="205">
        <v>2951.4</v>
      </c>
      <c r="G10979" s="205">
        <v>5148.6000000000004</v>
      </c>
      <c r="H10979">
        <f t="shared" si="185"/>
        <v>2018</v>
      </c>
    </row>
    <row r="10980" spans="1:8" x14ac:dyDescent="0.3">
      <c r="A10980" s="203">
        <v>43161</v>
      </c>
      <c r="B10980" s="204" t="s">
        <v>509</v>
      </c>
      <c r="C10980" s="204" t="s">
        <v>714</v>
      </c>
      <c r="D10980" s="204" t="s">
        <v>96</v>
      </c>
      <c r="E10980" s="204" t="s">
        <v>712</v>
      </c>
      <c r="F10980" s="205">
        <v>465</v>
      </c>
      <c r="G10980" s="205">
        <v>864</v>
      </c>
      <c r="H10980">
        <f t="shared" si="185"/>
        <v>2018</v>
      </c>
    </row>
    <row r="10981" spans="1:8" x14ac:dyDescent="0.3">
      <c r="A10981" s="203">
        <v>43161</v>
      </c>
      <c r="B10981" s="204" t="s">
        <v>509</v>
      </c>
      <c r="C10981" s="204" t="s">
        <v>715</v>
      </c>
      <c r="D10981" s="204" t="s">
        <v>96</v>
      </c>
      <c r="E10981" s="204" t="s">
        <v>712</v>
      </c>
      <c r="F10981" s="205">
        <v>0</v>
      </c>
      <c r="G10981" s="205">
        <v>2858</v>
      </c>
      <c r="H10981">
        <f t="shared" si="185"/>
        <v>2018</v>
      </c>
    </row>
    <row r="10982" spans="1:8" x14ac:dyDescent="0.3">
      <c r="A10982" s="203">
        <v>43161</v>
      </c>
      <c r="B10982" s="204" t="s">
        <v>716</v>
      </c>
      <c r="C10982" s="204" t="s">
        <v>716</v>
      </c>
      <c r="D10982" s="204" t="s">
        <v>96</v>
      </c>
      <c r="E10982" s="204" t="s">
        <v>712</v>
      </c>
      <c r="F10982" s="205">
        <v>879</v>
      </c>
      <c r="G10982" s="205">
        <v>1951</v>
      </c>
      <c r="H10982">
        <f t="shared" si="185"/>
        <v>2018</v>
      </c>
    </row>
    <row r="10983" spans="1:8" x14ac:dyDescent="0.3">
      <c r="A10983" s="203">
        <v>43161</v>
      </c>
      <c r="B10983" s="204" t="s">
        <v>717</v>
      </c>
      <c r="C10983" s="204" t="s">
        <v>718</v>
      </c>
      <c r="D10983" s="204" t="s">
        <v>96</v>
      </c>
      <c r="E10983" s="204" t="s">
        <v>712</v>
      </c>
      <c r="F10983" s="205">
        <v>737</v>
      </c>
      <c r="G10983" s="205">
        <v>1136</v>
      </c>
      <c r="H10983">
        <f t="shared" si="185"/>
        <v>2018</v>
      </c>
    </row>
    <row r="10984" spans="1:8" x14ac:dyDescent="0.3">
      <c r="A10984" s="203">
        <v>43161</v>
      </c>
      <c r="B10984" s="204" t="s">
        <v>717</v>
      </c>
      <c r="C10984" s="204" t="s">
        <v>719</v>
      </c>
      <c r="D10984" s="204" t="s">
        <v>96</v>
      </c>
      <c r="E10984" s="204" t="s">
        <v>712</v>
      </c>
      <c r="F10984" s="205">
        <v>279</v>
      </c>
      <c r="G10984" s="205">
        <v>1013</v>
      </c>
      <c r="H10984">
        <f t="shared" si="185"/>
        <v>2018</v>
      </c>
    </row>
    <row r="10985" spans="1:8" x14ac:dyDescent="0.3">
      <c r="A10985" s="203">
        <v>43161</v>
      </c>
      <c r="B10985" s="204" t="s">
        <v>134</v>
      </c>
      <c r="C10985" s="204" t="s">
        <v>134</v>
      </c>
      <c r="D10985" s="204" t="s">
        <v>711</v>
      </c>
      <c r="E10985" s="204" t="s">
        <v>721</v>
      </c>
      <c r="F10985" s="205">
        <v>6810</v>
      </c>
      <c r="G10985" s="205">
        <v>7182</v>
      </c>
      <c r="H10985">
        <f t="shared" si="185"/>
        <v>2018</v>
      </c>
    </row>
    <row r="10986" spans="1:8" x14ac:dyDescent="0.3">
      <c r="A10986" s="203">
        <v>43161</v>
      </c>
      <c r="B10986" s="204" t="s">
        <v>509</v>
      </c>
      <c r="C10986" s="204" t="s">
        <v>713</v>
      </c>
      <c r="D10986" s="204" t="s">
        <v>96</v>
      </c>
      <c r="E10986" s="204" t="s">
        <v>721</v>
      </c>
      <c r="F10986" s="205">
        <v>3873.1000000000004</v>
      </c>
      <c r="G10986" s="205">
        <v>2779.7000000000003</v>
      </c>
      <c r="H10986">
        <f t="shared" si="185"/>
        <v>2018</v>
      </c>
    </row>
    <row r="10987" spans="1:8" x14ac:dyDescent="0.3">
      <c r="A10987" s="203">
        <v>43161</v>
      </c>
      <c r="B10987" s="204" t="s">
        <v>509</v>
      </c>
      <c r="C10987" s="204" t="s">
        <v>714</v>
      </c>
      <c r="D10987" s="204" t="s">
        <v>96</v>
      </c>
      <c r="E10987" s="204" t="s">
        <v>721</v>
      </c>
      <c r="F10987" s="205">
        <v>462</v>
      </c>
      <c r="G10987" s="205">
        <v>339</v>
      </c>
      <c r="H10987">
        <f t="shared" si="185"/>
        <v>2018</v>
      </c>
    </row>
    <row r="10988" spans="1:8" x14ac:dyDescent="0.3">
      <c r="A10988" s="203">
        <v>43161</v>
      </c>
      <c r="B10988" s="204" t="s">
        <v>509</v>
      </c>
      <c r="C10988" s="204" t="s">
        <v>715</v>
      </c>
      <c r="D10988" s="204" t="s">
        <v>96</v>
      </c>
      <c r="E10988" s="204" t="s">
        <v>721</v>
      </c>
      <c r="F10988" s="205">
        <v>0</v>
      </c>
      <c r="G10988" s="205">
        <v>3060</v>
      </c>
      <c r="H10988">
        <f t="shared" si="185"/>
        <v>2018</v>
      </c>
    </row>
    <row r="10989" spans="1:8" x14ac:dyDescent="0.3">
      <c r="A10989" s="203">
        <v>43161</v>
      </c>
      <c r="B10989" s="204" t="s">
        <v>716</v>
      </c>
      <c r="C10989" s="204" t="s">
        <v>716</v>
      </c>
      <c r="D10989" s="204" t="s">
        <v>96</v>
      </c>
      <c r="E10989" s="204" t="s">
        <v>721</v>
      </c>
      <c r="F10989" s="205">
        <v>1552</v>
      </c>
      <c r="G10989" s="205">
        <v>1687</v>
      </c>
      <c r="H10989">
        <f t="shared" si="185"/>
        <v>2018</v>
      </c>
    </row>
    <row r="10990" spans="1:8" x14ac:dyDescent="0.3">
      <c r="A10990" s="203">
        <v>43161</v>
      </c>
      <c r="B10990" s="204" t="s">
        <v>717</v>
      </c>
      <c r="C10990" s="204" t="s">
        <v>718</v>
      </c>
      <c r="D10990" s="204" t="s">
        <v>96</v>
      </c>
      <c r="E10990" s="204" t="s">
        <v>721</v>
      </c>
      <c r="F10990" s="205">
        <v>731</v>
      </c>
      <c r="G10990" s="205">
        <v>979</v>
      </c>
      <c r="H10990">
        <f t="shared" si="185"/>
        <v>2018</v>
      </c>
    </row>
    <row r="10991" spans="1:8" x14ac:dyDescent="0.3">
      <c r="A10991" s="203">
        <v>43161</v>
      </c>
      <c r="B10991" s="204" t="s">
        <v>717</v>
      </c>
      <c r="C10991" s="204" t="s">
        <v>719</v>
      </c>
      <c r="D10991" s="204" t="s">
        <v>96</v>
      </c>
      <c r="E10991" s="204" t="s">
        <v>721</v>
      </c>
      <c r="F10991" s="205">
        <v>542</v>
      </c>
      <c r="G10991" s="205">
        <v>1047</v>
      </c>
      <c r="H10991">
        <f t="shared" si="185"/>
        <v>2018</v>
      </c>
    </row>
    <row r="10992" spans="1:8" x14ac:dyDescent="0.3">
      <c r="A10992" s="203">
        <v>43161</v>
      </c>
      <c r="B10992" s="204" t="s">
        <v>720</v>
      </c>
      <c r="C10992" s="204" t="s">
        <v>720</v>
      </c>
      <c r="D10992" s="204" t="s">
        <v>96</v>
      </c>
      <c r="E10992" s="204" t="s">
        <v>712</v>
      </c>
      <c r="F10992" s="205">
        <v>347</v>
      </c>
      <c r="G10992" s="205">
        <v>636</v>
      </c>
      <c r="H10992">
        <f t="shared" si="185"/>
        <v>2018</v>
      </c>
    </row>
    <row r="10993" spans="1:8" x14ac:dyDescent="0.3">
      <c r="A10993" s="203">
        <v>43161</v>
      </c>
      <c r="B10993" s="204" t="s">
        <v>720</v>
      </c>
      <c r="C10993" s="204" t="s">
        <v>720</v>
      </c>
      <c r="D10993" s="204" t="s">
        <v>96</v>
      </c>
      <c r="E10993" s="204" t="s">
        <v>721</v>
      </c>
      <c r="F10993" s="205">
        <v>269</v>
      </c>
      <c r="G10993" s="205">
        <v>669</v>
      </c>
      <c r="H10993">
        <f t="shared" si="185"/>
        <v>2018</v>
      </c>
    </row>
    <row r="10994" spans="1:8" x14ac:dyDescent="0.3">
      <c r="A10994" s="203">
        <v>43168</v>
      </c>
      <c r="B10994" s="204" t="s">
        <v>134</v>
      </c>
      <c r="C10994" s="204" t="s">
        <v>134</v>
      </c>
      <c r="D10994" s="204" t="s">
        <v>711</v>
      </c>
      <c r="E10994" s="204" t="s">
        <v>712</v>
      </c>
      <c r="F10994" s="205">
        <v>5387</v>
      </c>
      <c r="G10994" s="205">
        <v>8633</v>
      </c>
      <c r="H10994">
        <f t="shared" si="185"/>
        <v>2018</v>
      </c>
    </row>
    <row r="10995" spans="1:8" x14ac:dyDescent="0.3">
      <c r="A10995" s="203">
        <v>43168</v>
      </c>
      <c r="B10995" s="204" t="s">
        <v>509</v>
      </c>
      <c r="C10995" s="204" t="s">
        <v>713</v>
      </c>
      <c r="D10995" s="204" t="s">
        <v>96</v>
      </c>
      <c r="E10995" s="204" t="s">
        <v>712</v>
      </c>
      <c r="F10995" s="205">
        <v>2628.9</v>
      </c>
      <c r="G10995" s="205">
        <v>4663.2000000000007</v>
      </c>
      <c r="H10995">
        <f t="shared" si="185"/>
        <v>2018</v>
      </c>
    </row>
    <row r="10996" spans="1:8" x14ac:dyDescent="0.3">
      <c r="A10996" s="203">
        <v>43168</v>
      </c>
      <c r="B10996" s="204" t="s">
        <v>509</v>
      </c>
      <c r="C10996" s="204" t="s">
        <v>714</v>
      </c>
      <c r="D10996" s="204" t="s">
        <v>96</v>
      </c>
      <c r="E10996" s="204" t="s">
        <v>712</v>
      </c>
      <c r="F10996" s="205">
        <v>847</v>
      </c>
      <c r="G10996" s="205">
        <v>761</v>
      </c>
      <c r="H10996">
        <f t="shared" si="185"/>
        <v>2018</v>
      </c>
    </row>
    <row r="10997" spans="1:8" x14ac:dyDescent="0.3">
      <c r="A10997" s="203">
        <v>43168</v>
      </c>
      <c r="B10997" s="204" t="s">
        <v>509</v>
      </c>
      <c r="C10997" s="204" t="s">
        <v>715</v>
      </c>
      <c r="D10997" s="204" t="s">
        <v>96</v>
      </c>
      <c r="E10997" s="204" t="s">
        <v>712</v>
      </c>
      <c r="F10997" s="205">
        <v>0</v>
      </c>
      <c r="G10997" s="205">
        <v>2727</v>
      </c>
      <c r="H10997">
        <f t="shared" si="185"/>
        <v>2018</v>
      </c>
    </row>
    <row r="10998" spans="1:8" x14ac:dyDescent="0.3">
      <c r="A10998" s="203">
        <v>43168</v>
      </c>
      <c r="B10998" s="204" t="s">
        <v>716</v>
      </c>
      <c r="C10998" s="204" t="s">
        <v>716</v>
      </c>
      <c r="D10998" s="204" t="s">
        <v>96</v>
      </c>
      <c r="E10998" s="204" t="s">
        <v>712</v>
      </c>
      <c r="F10998" s="205">
        <v>816</v>
      </c>
      <c r="G10998" s="205">
        <v>1941</v>
      </c>
      <c r="H10998">
        <f t="shared" si="185"/>
        <v>2018</v>
      </c>
    </row>
    <row r="10999" spans="1:8" x14ac:dyDescent="0.3">
      <c r="A10999" s="203">
        <v>43168</v>
      </c>
      <c r="B10999" s="204" t="s">
        <v>717</v>
      </c>
      <c r="C10999" s="204" t="s">
        <v>718</v>
      </c>
      <c r="D10999" s="204" t="s">
        <v>96</v>
      </c>
      <c r="E10999" s="204" t="s">
        <v>712</v>
      </c>
      <c r="F10999" s="205">
        <v>707</v>
      </c>
      <c r="G10999" s="205">
        <v>1078</v>
      </c>
      <c r="H10999">
        <f t="shared" si="185"/>
        <v>2018</v>
      </c>
    </row>
    <row r="11000" spans="1:8" x14ac:dyDescent="0.3">
      <c r="A11000" s="203">
        <v>43168</v>
      </c>
      <c r="B11000" s="204" t="s">
        <v>717</v>
      </c>
      <c r="C11000" s="204" t="s">
        <v>719</v>
      </c>
      <c r="D11000" s="204" t="s">
        <v>96</v>
      </c>
      <c r="E11000" s="204" t="s">
        <v>712</v>
      </c>
      <c r="F11000" s="205">
        <v>259</v>
      </c>
      <c r="G11000" s="205">
        <v>869</v>
      </c>
      <c r="H11000">
        <f t="shared" si="185"/>
        <v>2018</v>
      </c>
    </row>
    <row r="11001" spans="1:8" x14ac:dyDescent="0.3">
      <c r="A11001" s="203">
        <v>43168</v>
      </c>
      <c r="B11001" s="204" t="s">
        <v>134</v>
      </c>
      <c r="C11001" s="204" t="s">
        <v>134</v>
      </c>
      <c r="D11001" s="204" t="s">
        <v>711</v>
      </c>
      <c r="E11001" s="204" t="s">
        <v>721</v>
      </c>
      <c r="F11001" s="205">
        <v>7080</v>
      </c>
      <c r="G11001" s="205">
        <v>7080</v>
      </c>
      <c r="H11001">
        <f t="shared" si="185"/>
        <v>2018</v>
      </c>
    </row>
    <row r="11002" spans="1:8" x14ac:dyDescent="0.3">
      <c r="A11002" s="203">
        <v>43168</v>
      </c>
      <c r="B11002" s="204" t="s">
        <v>509</v>
      </c>
      <c r="C11002" s="204" t="s">
        <v>713</v>
      </c>
      <c r="D11002" s="204" t="s">
        <v>96</v>
      </c>
      <c r="E11002" s="204" t="s">
        <v>721</v>
      </c>
      <c r="F11002" s="205">
        <v>3669.6000000000004</v>
      </c>
      <c r="G11002" s="205">
        <v>3016.2000000000003</v>
      </c>
      <c r="H11002">
        <f t="shared" si="185"/>
        <v>2018</v>
      </c>
    </row>
    <row r="11003" spans="1:8" x14ac:dyDescent="0.3">
      <c r="A11003" s="203">
        <v>43168</v>
      </c>
      <c r="B11003" s="204" t="s">
        <v>509</v>
      </c>
      <c r="C11003" s="204" t="s">
        <v>714</v>
      </c>
      <c r="D11003" s="204" t="s">
        <v>96</v>
      </c>
      <c r="E11003" s="204" t="s">
        <v>721</v>
      </c>
      <c r="F11003" s="205">
        <v>459</v>
      </c>
      <c r="G11003" s="205">
        <v>330</v>
      </c>
      <c r="H11003">
        <f t="shared" si="185"/>
        <v>2018</v>
      </c>
    </row>
    <row r="11004" spans="1:8" x14ac:dyDescent="0.3">
      <c r="A11004" s="203">
        <v>43168</v>
      </c>
      <c r="B11004" s="204" t="s">
        <v>509</v>
      </c>
      <c r="C11004" s="204" t="s">
        <v>715</v>
      </c>
      <c r="D11004" s="204" t="s">
        <v>96</v>
      </c>
      <c r="E11004" s="204" t="s">
        <v>721</v>
      </c>
      <c r="F11004" s="205">
        <v>0</v>
      </c>
      <c r="G11004" s="205">
        <v>2882</v>
      </c>
      <c r="H11004">
        <f t="shared" si="185"/>
        <v>2018</v>
      </c>
    </row>
    <row r="11005" spans="1:8" x14ac:dyDescent="0.3">
      <c r="A11005" s="203">
        <v>43168</v>
      </c>
      <c r="B11005" s="204" t="s">
        <v>716</v>
      </c>
      <c r="C11005" s="204" t="s">
        <v>716</v>
      </c>
      <c r="D11005" s="204" t="s">
        <v>96</v>
      </c>
      <c r="E11005" s="204" t="s">
        <v>721</v>
      </c>
      <c r="F11005" s="205">
        <v>1607</v>
      </c>
      <c r="G11005" s="205">
        <v>1649</v>
      </c>
      <c r="H11005">
        <f t="shared" si="185"/>
        <v>2018</v>
      </c>
    </row>
    <row r="11006" spans="1:8" x14ac:dyDescent="0.3">
      <c r="A11006" s="203">
        <v>43168</v>
      </c>
      <c r="B11006" s="204" t="s">
        <v>717</v>
      </c>
      <c r="C11006" s="204" t="s">
        <v>718</v>
      </c>
      <c r="D11006" s="204" t="s">
        <v>96</v>
      </c>
      <c r="E11006" s="204" t="s">
        <v>721</v>
      </c>
      <c r="F11006" s="205">
        <v>737</v>
      </c>
      <c r="G11006" s="205">
        <v>1097</v>
      </c>
      <c r="H11006">
        <f t="shared" si="185"/>
        <v>2018</v>
      </c>
    </row>
    <row r="11007" spans="1:8" x14ac:dyDescent="0.3">
      <c r="A11007" s="203">
        <v>43168</v>
      </c>
      <c r="B11007" s="204" t="s">
        <v>717</v>
      </c>
      <c r="C11007" s="204" t="s">
        <v>719</v>
      </c>
      <c r="D11007" s="204" t="s">
        <v>96</v>
      </c>
      <c r="E11007" s="204" t="s">
        <v>721</v>
      </c>
      <c r="F11007" s="205">
        <v>661</v>
      </c>
      <c r="G11007" s="205">
        <v>1068</v>
      </c>
      <c r="H11007">
        <f t="shared" si="185"/>
        <v>2018</v>
      </c>
    </row>
    <row r="11008" spans="1:8" x14ac:dyDescent="0.3">
      <c r="A11008" s="203">
        <v>43168</v>
      </c>
      <c r="B11008" s="204" t="s">
        <v>720</v>
      </c>
      <c r="C11008" s="204" t="s">
        <v>720</v>
      </c>
      <c r="D11008" s="204" t="s">
        <v>96</v>
      </c>
      <c r="E11008" s="204" t="s">
        <v>712</v>
      </c>
      <c r="F11008" s="205">
        <v>318</v>
      </c>
      <c r="G11008" s="205">
        <v>760</v>
      </c>
      <c r="H11008">
        <f t="shared" si="185"/>
        <v>2018</v>
      </c>
    </row>
    <row r="11009" spans="1:8" x14ac:dyDescent="0.3">
      <c r="A11009" s="203">
        <v>43168</v>
      </c>
      <c r="B11009" s="204" t="s">
        <v>720</v>
      </c>
      <c r="C11009" s="204" t="s">
        <v>720</v>
      </c>
      <c r="D11009" s="204" t="s">
        <v>96</v>
      </c>
      <c r="E11009" s="204" t="s">
        <v>721</v>
      </c>
      <c r="F11009" s="205">
        <v>63</v>
      </c>
      <c r="G11009" s="205">
        <v>622</v>
      </c>
      <c r="H11009">
        <f t="shared" si="185"/>
        <v>2018</v>
      </c>
    </row>
    <row r="11010" spans="1:8" x14ac:dyDescent="0.3">
      <c r="A11010" s="203">
        <v>43175</v>
      </c>
      <c r="B11010" s="204" t="s">
        <v>134</v>
      </c>
      <c r="C11010" s="204" t="s">
        <v>134</v>
      </c>
      <c r="D11010" s="204" t="s">
        <v>711</v>
      </c>
      <c r="E11010" s="204" t="s">
        <v>712</v>
      </c>
      <c r="F11010" s="205">
        <v>5435</v>
      </c>
      <c r="G11010" s="205">
        <v>8882</v>
      </c>
      <c r="H11010">
        <f t="shared" si="185"/>
        <v>2018</v>
      </c>
    </row>
    <row r="11011" spans="1:8" x14ac:dyDescent="0.3">
      <c r="A11011" s="203">
        <v>43175</v>
      </c>
      <c r="B11011" s="204" t="s">
        <v>509</v>
      </c>
      <c r="C11011" s="204" t="s">
        <v>713</v>
      </c>
      <c r="D11011" s="204" t="s">
        <v>96</v>
      </c>
      <c r="E11011" s="204" t="s">
        <v>712</v>
      </c>
      <c r="F11011" s="205">
        <v>2973.3</v>
      </c>
      <c r="G11011" s="205">
        <v>5044</v>
      </c>
      <c r="H11011">
        <f t="shared" ref="H11011:H11074" si="186">YEAR(A11011)</f>
        <v>2018</v>
      </c>
    </row>
    <row r="11012" spans="1:8" x14ac:dyDescent="0.3">
      <c r="A11012" s="203">
        <v>43175</v>
      </c>
      <c r="B11012" s="204" t="s">
        <v>509</v>
      </c>
      <c r="C11012" s="204" t="s">
        <v>714</v>
      </c>
      <c r="D11012" s="204" t="s">
        <v>96</v>
      </c>
      <c r="E11012" s="204" t="s">
        <v>712</v>
      </c>
      <c r="F11012" s="205">
        <v>398</v>
      </c>
      <c r="G11012" s="205">
        <v>683</v>
      </c>
      <c r="H11012">
        <f t="shared" si="186"/>
        <v>2018</v>
      </c>
    </row>
    <row r="11013" spans="1:8" x14ac:dyDescent="0.3">
      <c r="A11013" s="203">
        <v>43175</v>
      </c>
      <c r="B11013" s="204" t="s">
        <v>509</v>
      </c>
      <c r="C11013" s="204" t="s">
        <v>715</v>
      </c>
      <c r="D11013" s="204" t="s">
        <v>96</v>
      </c>
      <c r="E11013" s="204" t="s">
        <v>712</v>
      </c>
      <c r="F11013" s="205">
        <v>0</v>
      </c>
      <c r="G11013" s="205">
        <v>2832</v>
      </c>
      <c r="H11013">
        <f t="shared" si="186"/>
        <v>2018</v>
      </c>
    </row>
    <row r="11014" spans="1:8" x14ac:dyDescent="0.3">
      <c r="A11014" s="203">
        <v>43175</v>
      </c>
      <c r="B11014" s="204" t="s">
        <v>716</v>
      </c>
      <c r="C11014" s="204" t="s">
        <v>716</v>
      </c>
      <c r="D11014" s="204" t="s">
        <v>96</v>
      </c>
      <c r="E11014" s="204" t="s">
        <v>712</v>
      </c>
      <c r="F11014" s="205">
        <v>885</v>
      </c>
      <c r="G11014" s="205">
        <v>2054</v>
      </c>
      <c r="H11014">
        <f t="shared" si="186"/>
        <v>2018</v>
      </c>
    </row>
    <row r="11015" spans="1:8" x14ac:dyDescent="0.3">
      <c r="A11015" s="203">
        <v>43175</v>
      </c>
      <c r="B11015" s="204" t="s">
        <v>717</v>
      </c>
      <c r="C11015" s="204" t="s">
        <v>718</v>
      </c>
      <c r="D11015" s="204" t="s">
        <v>96</v>
      </c>
      <c r="E11015" s="204" t="s">
        <v>712</v>
      </c>
      <c r="F11015" s="205">
        <v>777</v>
      </c>
      <c r="G11015" s="205">
        <v>973</v>
      </c>
      <c r="H11015">
        <f t="shared" si="186"/>
        <v>2018</v>
      </c>
    </row>
    <row r="11016" spans="1:8" x14ac:dyDescent="0.3">
      <c r="A11016" s="203">
        <v>43175</v>
      </c>
      <c r="B11016" s="204" t="s">
        <v>717</v>
      </c>
      <c r="C11016" s="204" t="s">
        <v>719</v>
      </c>
      <c r="D11016" s="204" t="s">
        <v>96</v>
      </c>
      <c r="E11016" s="204" t="s">
        <v>712</v>
      </c>
      <c r="F11016" s="205">
        <v>115</v>
      </c>
      <c r="G11016" s="205">
        <v>836</v>
      </c>
      <c r="H11016">
        <f t="shared" si="186"/>
        <v>2018</v>
      </c>
    </row>
    <row r="11017" spans="1:8" x14ac:dyDescent="0.3">
      <c r="A11017" s="203">
        <v>43175</v>
      </c>
      <c r="B11017" s="204" t="s">
        <v>134</v>
      </c>
      <c r="C11017" s="204" t="s">
        <v>134</v>
      </c>
      <c r="D11017" s="204" t="s">
        <v>711</v>
      </c>
      <c r="E11017" s="204" t="s">
        <v>721</v>
      </c>
      <c r="F11017" s="205">
        <v>6920</v>
      </c>
      <c r="G11017" s="205">
        <v>6613</v>
      </c>
      <c r="H11017">
        <f t="shared" si="186"/>
        <v>2018</v>
      </c>
    </row>
    <row r="11018" spans="1:8" x14ac:dyDescent="0.3">
      <c r="A11018" s="203">
        <v>43175</v>
      </c>
      <c r="B11018" s="204" t="s">
        <v>509</v>
      </c>
      <c r="C11018" s="204" t="s">
        <v>713</v>
      </c>
      <c r="D11018" s="204" t="s">
        <v>96</v>
      </c>
      <c r="E11018" s="204" t="s">
        <v>721</v>
      </c>
      <c r="F11018" s="205">
        <v>3696.0000000000005</v>
      </c>
      <c r="G11018" s="205">
        <v>3004.1000000000004</v>
      </c>
      <c r="H11018">
        <f t="shared" si="186"/>
        <v>2018</v>
      </c>
    </row>
    <row r="11019" spans="1:8" x14ac:dyDescent="0.3">
      <c r="A11019" s="203">
        <v>43175</v>
      </c>
      <c r="B11019" s="204" t="s">
        <v>509</v>
      </c>
      <c r="C11019" s="204" t="s">
        <v>714</v>
      </c>
      <c r="D11019" s="204" t="s">
        <v>96</v>
      </c>
      <c r="E11019" s="204" t="s">
        <v>721</v>
      </c>
      <c r="F11019" s="205">
        <v>538</v>
      </c>
      <c r="G11019" s="205">
        <v>397</v>
      </c>
      <c r="H11019">
        <f t="shared" si="186"/>
        <v>2018</v>
      </c>
    </row>
    <row r="11020" spans="1:8" x14ac:dyDescent="0.3">
      <c r="A11020" s="203">
        <v>43175</v>
      </c>
      <c r="B11020" s="204" t="s">
        <v>509</v>
      </c>
      <c r="C11020" s="204" t="s">
        <v>715</v>
      </c>
      <c r="D11020" s="204" t="s">
        <v>96</v>
      </c>
      <c r="E11020" s="204" t="s">
        <v>721</v>
      </c>
      <c r="F11020" s="205">
        <v>0</v>
      </c>
      <c r="G11020" s="205">
        <v>2802</v>
      </c>
      <c r="H11020">
        <f t="shared" si="186"/>
        <v>2018</v>
      </c>
    </row>
    <row r="11021" spans="1:8" x14ac:dyDescent="0.3">
      <c r="A11021" s="203">
        <v>43175</v>
      </c>
      <c r="B11021" s="204" t="s">
        <v>716</v>
      </c>
      <c r="C11021" s="204" t="s">
        <v>716</v>
      </c>
      <c r="D11021" s="204" t="s">
        <v>96</v>
      </c>
      <c r="E11021" s="204" t="s">
        <v>721</v>
      </c>
      <c r="F11021" s="205">
        <v>1625</v>
      </c>
      <c r="G11021" s="205">
        <v>1685</v>
      </c>
      <c r="H11021">
        <f t="shared" si="186"/>
        <v>2018</v>
      </c>
    </row>
    <row r="11022" spans="1:8" x14ac:dyDescent="0.3">
      <c r="A11022" s="203">
        <v>43175</v>
      </c>
      <c r="B11022" s="204" t="s">
        <v>717</v>
      </c>
      <c r="C11022" s="204" t="s">
        <v>718</v>
      </c>
      <c r="D11022" s="204" t="s">
        <v>96</v>
      </c>
      <c r="E11022" s="204" t="s">
        <v>721</v>
      </c>
      <c r="F11022" s="205">
        <v>602</v>
      </c>
      <c r="G11022" s="205">
        <v>904</v>
      </c>
      <c r="H11022">
        <f t="shared" si="186"/>
        <v>2018</v>
      </c>
    </row>
    <row r="11023" spans="1:8" x14ac:dyDescent="0.3">
      <c r="A11023" s="203">
        <v>43175</v>
      </c>
      <c r="B11023" s="204" t="s">
        <v>717</v>
      </c>
      <c r="C11023" s="204" t="s">
        <v>719</v>
      </c>
      <c r="D11023" s="204" t="s">
        <v>96</v>
      </c>
      <c r="E11023" s="204" t="s">
        <v>721</v>
      </c>
      <c r="F11023" s="205">
        <v>421</v>
      </c>
      <c r="G11023" s="205">
        <v>1048</v>
      </c>
      <c r="H11023">
        <f t="shared" si="186"/>
        <v>2018</v>
      </c>
    </row>
    <row r="11024" spans="1:8" x14ac:dyDescent="0.3">
      <c r="A11024" s="203">
        <v>43175</v>
      </c>
      <c r="B11024" s="204" t="s">
        <v>720</v>
      </c>
      <c r="C11024" s="204" t="s">
        <v>720</v>
      </c>
      <c r="D11024" s="204" t="s">
        <v>96</v>
      </c>
      <c r="E11024" s="204" t="s">
        <v>712</v>
      </c>
      <c r="F11024" s="205">
        <v>238</v>
      </c>
      <c r="G11024" s="205">
        <v>768</v>
      </c>
      <c r="H11024">
        <f t="shared" si="186"/>
        <v>2018</v>
      </c>
    </row>
    <row r="11025" spans="1:8" x14ac:dyDescent="0.3">
      <c r="A11025" s="203">
        <v>43175</v>
      </c>
      <c r="B11025" s="204" t="s">
        <v>720</v>
      </c>
      <c r="C11025" s="204" t="s">
        <v>720</v>
      </c>
      <c r="D11025" s="204" t="s">
        <v>96</v>
      </c>
      <c r="E11025" s="204" t="s">
        <v>721</v>
      </c>
      <c r="F11025" s="205">
        <v>-81</v>
      </c>
      <c r="G11025" s="205">
        <v>560</v>
      </c>
      <c r="H11025">
        <f t="shared" si="186"/>
        <v>2018</v>
      </c>
    </row>
    <row r="11026" spans="1:8" x14ac:dyDescent="0.3">
      <c r="A11026" s="203">
        <v>43182</v>
      </c>
      <c r="B11026" s="204" t="s">
        <v>134</v>
      </c>
      <c r="C11026" s="204" t="s">
        <v>134</v>
      </c>
      <c r="D11026" s="204" t="s">
        <v>711</v>
      </c>
      <c r="E11026" s="204" t="s">
        <v>712</v>
      </c>
      <c r="F11026" s="205">
        <v>5790</v>
      </c>
      <c r="G11026" s="205">
        <v>8452</v>
      </c>
      <c r="H11026">
        <f t="shared" si="186"/>
        <v>2018</v>
      </c>
    </row>
    <row r="11027" spans="1:8" x14ac:dyDescent="0.3">
      <c r="A11027" s="203">
        <v>43182</v>
      </c>
      <c r="B11027" s="204" t="s">
        <v>509</v>
      </c>
      <c r="C11027" s="204" t="s">
        <v>713</v>
      </c>
      <c r="D11027" s="204" t="s">
        <v>96</v>
      </c>
      <c r="E11027" s="204" t="s">
        <v>712</v>
      </c>
      <c r="F11027" s="205">
        <v>3021.4</v>
      </c>
      <c r="G11027" s="205">
        <v>4697.3</v>
      </c>
      <c r="H11027">
        <f t="shared" si="186"/>
        <v>2018</v>
      </c>
    </row>
    <row r="11028" spans="1:8" x14ac:dyDescent="0.3">
      <c r="A11028" s="203">
        <v>43182</v>
      </c>
      <c r="B11028" s="204" t="s">
        <v>509</v>
      </c>
      <c r="C11028" s="204" t="s">
        <v>714</v>
      </c>
      <c r="D11028" s="204" t="s">
        <v>96</v>
      </c>
      <c r="E11028" s="204" t="s">
        <v>712</v>
      </c>
      <c r="F11028" s="205">
        <v>448</v>
      </c>
      <c r="G11028" s="205">
        <v>966</v>
      </c>
      <c r="H11028">
        <f t="shared" si="186"/>
        <v>2018</v>
      </c>
    </row>
    <row r="11029" spans="1:8" x14ac:dyDescent="0.3">
      <c r="A11029" s="203">
        <v>43182</v>
      </c>
      <c r="B11029" s="204" t="s">
        <v>509</v>
      </c>
      <c r="C11029" s="204" t="s">
        <v>715</v>
      </c>
      <c r="D11029" s="204" t="s">
        <v>96</v>
      </c>
      <c r="E11029" s="204" t="s">
        <v>712</v>
      </c>
      <c r="F11029" s="205">
        <v>0</v>
      </c>
      <c r="G11029" s="205">
        <v>2833</v>
      </c>
      <c r="H11029">
        <f t="shared" si="186"/>
        <v>2018</v>
      </c>
    </row>
    <row r="11030" spans="1:8" x14ac:dyDescent="0.3">
      <c r="A11030" s="203">
        <v>43182</v>
      </c>
      <c r="B11030" s="204" t="s">
        <v>716</v>
      </c>
      <c r="C11030" s="204" t="s">
        <v>716</v>
      </c>
      <c r="D11030" s="204" t="s">
        <v>96</v>
      </c>
      <c r="E11030" s="204" t="s">
        <v>712</v>
      </c>
      <c r="F11030" s="205">
        <v>835</v>
      </c>
      <c r="G11030" s="205">
        <v>2057</v>
      </c>
      <c r="H11030">
        <f t="shared" si="186"/>
        <v>2018</v>
      </c>
    </row>
    <row r="11031" spans="1:8" x14ac:dyDescent="0.3">
      <c r="A11031" s="203">
        <v>43182</v>
      </c>
      <c r="B11031" s="204" t="s">
        <v>717</v>
      </c>
      <c r="C11031" s="204" t="s">
        <v>718</v>
      </c>
      <c r="D11031" s="204" t="s">
        <v>96</v>
      </c>
      <c r="E11031" s="204" t="s">
        <v>712</v>
      </c>
      <c r="F11031" s="205">
        <v>724</v>
      </c>
      <c r="G11031" s="205">
        <v>1078</v>
      </c>
      <c r="H11031">
        <f t="shared" si="186"/>
        <v>2018</v>
      </c>
    </row>
    <row r="11032" spans="1:8" x14ac:dyDescent="0.3">
      <c r="A11032" s="203">
        <v>43182</v>
      </c>
      <c r="B11032" s="204" t="s">
        <v>717</v>
      </c>
      <c r="C11032" s="204" t="s">
        <v>719</v>
      </c>
      <c r="D11032" s="204" t="s">
        <v>96</v>
      </c>
      <c r="E11032" s="204" t="s">
        <v>712</v>
      </c>
      <c r="F11032" s="205">
        <v>213</v>
      </c>
      <c r="G11032" s="205">
        <v>865</v>
      </c>
      <c r="H11032">
        <f t="shared" si="186"/>
        <v>2018</v>
      </c>
    </row>
    <row r="11033" spans="1:8" x14ac:dyDescent="0.3">
      <c r="A11033" s="203">
        <v>43182</v>
      </c>
      <c r="B11033" s="204" t="s">
        <v>134</v>
      </c>
      <c r="C11033" s="204" t="s">
        <v>134</v>
      </c>
      <c r="D11033" s="204" t="s">
        <v>711</v>
      </c>
      <c r="E11033" s="204" t="s">
        <v>721</v>
      </c>
      <c r="F11033" s="205">
        <v>6877</v>
      </c>
      <c r="G11033" s="205">
        <v>7201</v>
      </c>
      <c r="H11033">
        <f t="shared" si="186"/>
        <v>2018</v>
      </c>
    </row>
    <row r="11034" spans="1:8" x14ac:dyDescent="0.3">
      <c r="A11034" s="203">
        <v>43182</v>
      </c>
      <c r="B11034" s="204" t="s">
        <v>509</v>
      </c>
      <c r="C11034" s="204" t="s">
        <v>713</v>
      </c>
      <c r="D11034" s="204" t="s">
        <v>96</v>
      </c>
      <c r="E11034" s="204" t="s">
        <v>721</v>
      </c>
      <c r="F11034" s="205">
        <v>3858.8</v>
      </c>
      <c r="G11034" s="205">
        <v>2889.7000000000003</v>
      </c>
      <c r="H11034">
        <f t="shared" si="186"/>
        <v>2018</v>
      </c>
    </row>
    <row r="11035" spans="1:8" x14ac:dyDescent="0.3">
      <c r="A11035" s="203">
        <v>43182</v>
      </c>
      <c r="B11035" s="204" t="s">
        <v>509</v>
      </c>
      <c r="C11035" s="204" t="s">
        <v>714</v>
      </c>
      <c r="D11035" s="204" t="s">
        <v>96</v>
      </c>
      <c r="E11035" s="204" t="s">
        <v>721</v>
      </c>
      <c r="F11035" s="205">
        <v>422</v>
      </c>
      <c r="G11035" s="205">
        <v>384</v>
      </c>
      <c r="H11035">
        <f t="shared" si="186"/>
        <v>2018</v>
      </c>
    </row>
    <row r="11036" spans="1:8" x14ac:dyDescent="0.3">
      <c r="A11036" s="203">
        <v>43182</v>
      </c>
      <c r="B11036" s="204" t="s">
        <v>509</v>
      </c>
      <c r="C11036" s="204" t="s">
        <v>715</v>
      </c>
      <c r="D11036" s="204" t="s">
        <v>96</v>
      </c>
      <c r="E11036" s="204" t="s">
        <v>721</v>
      </c>
      <c r="F11036" s="205">
        <v>0</v>
      </c>
      <c r="G11036" s="205">
        <v>2811</v>
      </c>
      <c r="H11036">
        <f t="shared" si="186"/>
        <v>2018</v>
      </c>
    </row>
    <row r="11037" spans="1:8" x14ac:dyDescent="0.3">
      <c r="A11037" s="203">
        <v>43182</v>
      </c>
      <c r="B11037" s="204" t="s">
        <v>716</v>
      </c>
      <c r="C11037" s="204" t="s">
        <v>716</v>
      </c>
      <c r="D11037" s="204" t="s">
        <v>96</v>
      </c>
      <c r="E11037" s="204" t="s">
        <v>721</v>
      </c>
      <c r="F11037" s="205">
        <v>1661</v>
      </c>
      <c r="G11037" s="205">
        <v>1612</v>
      </c>
      <c r="H11037">
        <f t="shared" si="186"/>
        <v>2018</v>
      </c>
    </row>
    <row r="11038" spans="1:8" x14ac:dyDescent="0.3">
      <c r="A11038" s="203">
        <v>43182</v>
      </c>
      <c r="B11038" s="204" t="s">
        <v>717</v>
      </c>
      <c r="C11038" s="204" t="s">
        <v>718</v>
      </c>
      <c r="D11038" s="204" t="s">
        <v>96</v>
      </c>
      <c r="E11038" s="204" t="s">
        <v>721</v>
      </c>
      <c r="F11038" s="205">
        <v>701</v>
      </c>
      <c r="G11038" s="205">
        <v>879</v>
      </c>
      <c r="H11038">
        <f t="shared" si="186"/>
        <v>2018</v>
      </c>
    </row>
    <row r="11039" spans="1:8" x14ac:dyDescent="0.3">
      <c r="A11039" s="203">
        <v>43182</v>
      </c>
      <c r="B11039" s="204" t="s">
        <v>717</v>
      </c>
      <c r="C11039" s="204" t="s">
        <v>719</v>
      </c>
      <c r="D11039" s="204" t="s">
        <v>96</v>
      </c>
      <c r="E11039" s="204" t="s">
        <v>721</v>
      </c>
      <c r="F11039" s="205">
        <v>427</v>
      </c>
      <c r="G11039" s="205">
        <v>877</v>
      </c>
      <c r="H11039">
        <f t="shared" si="186"/>
        <v>2018</v>
      </c>
    </row>
    <row r="11040" spans="1:8" x14ac:dyDescent="0.3">
      <c r="A11040" s="203">
        <v>43182</v>
      </c>
      <c r="B11040" s="204" t="s">
        <v>720</v>
      </c>
      <c r="C11040" s="204" t="s">
        <v>720</v>
      </c>
      <c r="D11040" s="204" t="s">
        <v>96</v>
      </c>
      <c r="E11040" s="204" t="s">
        <v>712</v>
      </c>
      <c r="F11040" s="205">
        <v>234</v>
      </c>
      <c r="G11040" s="205">
        <v>805</v>
      </c>
      <c r="H11040">
        <f t="shared" si="186"/>
        <v>2018</v>
      </c>
    </row>
    <row r="11041" spans="1:8" x14ac:dyDescent="0.3">
      <c r="A11041" s="203">
        <v>43182</v>
      </c>
      <c r="B11041" s="204" t="s">
        <v>720</v>
      </c>
      <c r="C11041" s="204" t="s">
        <v>720</v>
      </c>
      <c r="D11041" s="204" t="s">
        <v>96</v>
      </c>
      <c r="E11041" s="204" t="s">
        <v>721</v>
      </c>
      <c r="F11041" s="205">
        <v>-44</v>
      </c>
      <c r="G11041" s="205">
        <v>535</v>
      </c>
      <c r="H11041">
        <f t="shared" si="186"/>
        <v>2018</v>
      </c>
    </row>
    <row r="11042" spans="1:8" x14ac:dyDescent="0.3">
      <c r="A11042" s="203">
        <v>43189</v>
      </c>
      <c r="B11042" s="204" t="s">
        <v>134</v>
      </c>
      <c r="C11042" s="204" t="s">
        <v>134</v>
      </c>
      <c r="D11042" s="204" t="s">
        <v>711</v>
      </c>
      <c r="E11042" s="204" t="s">
        <v>712</v>
      </c>
      <c r="F11042" s="205">
        <v>5766</v>
      </c>
      <c r="G11042" s="205">
        <v>8299</v>
      </c>
      <c r="H11042">
        <f t="shared" si="186"/>
        <v>2018</v>
      </c>
    </row>
    <row r="11043" spans="1:8" x14ac:dyDescent="0.3">
      <c r="A11043" s="203">
        <v>43189</v>
      </c>
      <c r="B11043" s="204" t="s">
        <v>509</v>
      </c>
      <c r="C11043" s="204" t="s">
        <v>713</v>
      </c>
      <c r="D11043" s="204" t="s">
        <v>96</v>
      </c>
      <c r="E11043" s="204" t="s">
        <v>712</v>
      </c>
      <c r="F11043" s="205">
        <v>2651.5</v>
      </c>
      <c r="G11043" s="205">
        <v>4656.8</v>
      </c>
      <c r="H11043">
        <f t="shared" si="186"/>
        <v>2018</v>
      </c>
    </row>
    <row r="11044" spans="1:8" x14ac:dyDescent="0.3">
      <c r="A11044" s="203">
        <v>43189</v>
      </c>
      <c r="B11044" s="204" t="s">
        <v>509</v>
      </c>
      <c r="C11044" s="204" t="s">
        <v>714</v>
      </c>
      <c r="D11044" s="204" t="s">
        <v>96</v>
      </c>
      <c r="E11044" s="204" t="s">
        <v>712</v>
      </c>
      <c r="F11044" s="205">
        <v>316</v>
      </c>
      <c r="G11044" s="205">
        <v>841</v>
      </c>
      <c r="H11044">
        <f t="shared" si="186"/>
        <v>2018</v>
      </c>
    </row>
    <row r="11045" spans="1:8" x14ac:dyDescent="0.3">
      <c r="A11045" s="203">
        <v>43189</v>
      </c>
      <c r="B11045" s="204" t="s">
        <v>509</v>
      </c>
      <c r="C11045" s="204" t="s">
        <v>715</v>
      </c>
      <c r="D11045" s="204" t="s">
        <v>96</v>
      </c>
      <c r="E11045" s="204" t="s">
        <v>712</v>
      </c>
      <c r="F11045" s="205">
        <v>0</v>
      </c>
      <c r="G11045" s="205">
        <v>3096</v>
      </c>
      <c r="H11045">
        <f t="shared" si="186"/>
        <v>2018</v>
      </c>
    </row>
    <row r="11046" spans="1:8" x14ac:dyDescent="0.3">
      <c r="A11046" s="203">
        <v>43189</v>
      </c>
      <c r="B11046" s="204" t="s">
        <v>716</v>
      </c>
      <c r="C11046" s="204" t="s">
        <v>716</v>
      </c>
      <c r="D11046" s="204" t="s">
        <v>96</v>
      </c>
      <c r="E11046" s="204" t="s">
        <v>712</v>
      </c>
      <c r="F11046" s="205">
        <v>775</v>
      </c>
      <c r="G11046" s="205">
        <v>1974</v>
      </c>
      <c r="H11046">
        <f t="shared" si="186"/>
        <v>2018</v>
      </c>
    </row>
    <row r="11047" spans="1:8" x14ac:dyDescent="0.3">
      <c r="A11047" s="203">
        <v>43189</v>
      </c>
      <c r="B11047" s="204" t="s">
        <v>717</v>
      </c>
      <c r="C11047" s="204" t="s">
        <v>718</v>
      </c>
      <c r="D11047" s="204" t="s">
        <v>96</v>
      </c>
      <c r="E11047" s="204" t="s">
        <v>712</v>
      </c>
      <c r="F11047" s="205">
        <v>948</v>
      </c>
      <c r="G11047" s="205">
        <v>1399</v>
      </c>
      <c r="H11047">
        <f t="shared" si="186"/>
        <v>2018</v>
      </c>
    </row>
    <row r="11048" spans="1:8" x14ac:dyDescent="0.3">
      <c r="A11048" s="203">
        <v>43189</v>
      </c>
      <c r="B11048" s="204" t="s">
        <v>717</v>
      </c>
      <c r="C11048" s="204" t="s">
        <v>719</v>
      </c>
      <c r="D11048" s="204" t="s">
        <v>96</v>
      </c>
      <c r="E11048" s="204" t="s">
        <v>712</v>
      </c>
      <c r="F11048" s="205">
        <v>140</v>
      </c>
      <c r="G11048" s="205">
        <v>742</v>
      </c>
      <c r="H11048">
        <f t="shared" si="186"/>
        <v>2018</v>
      </c>
    </row>
    <row r="11049" spans="1:8" x14ac:dyDescent="0.3">
      <c r="A11049" s="203">
        <v>43189</v>
      </c>
      <c r="B11049" s="204" t="s">
        <v>134</v>
      </c>
      <c r="C11049" s="204" t="s">
        <v>134</v>
      </c>
      <c r="D11049" s="204" t="s">
        <v>711</v>
      </c>
      <c r="E11049" s="204" t="s">
        <v>721</v>
      </c>
      <c r="F11049" s="205">
        <v>7027</v>
      </c>
      <c r="G11049" s="205">
        <v>6576</v>
      </c>
      <c r="H11049">
        <f t="shared" si="186"/>
        <v>2018</v>
      </c>
    </row>
    <row r="11050" spans="1:8" x14ac:dyDescent="0.3">
      <c r="A11050" s="203">
        <v>43189</v>
      </c>
      <c r="B11050" s="204" t="s">
        <v>509</v>
      </c>
      <c r="C11050" s="204" t="s">
        <v>713</v>
      </c>
      <c r="D11050" s="204" t="s">
        <v>96</v>
      </c>
      <c r="E11050" s="204" t="s">
        <v>721</v>
      </c>
      <c r="F11050" s="205">
        <v>3278.0000000000005</v>
      </c>
      <c r="G11050" s="205">
        <v>2699.4</v>
      </c>
      <c r="H11050">
        <f t="shared" si="186"/>
        <v>2018</v>
      </c>
    </row>
    <row r="11051" spans="1:8" x14ac:dyDescent="0.3">
      <c r="A11051" s="203">
        <v>43189</v>
      </c>
      <c r="B11051" s="204" t="s">
        <v>509</v>
      </c>
      <c r="C11051" s="204" t="s">
        <v>714</v>
      </c>
      <c r="D11051" s="204" t="s">
        <v>96</v>
      </c>
      <c r="E11051" s="204" t="s">
        <v>721</v>
      </c>
      <c r="F11051" s="205">
        <v>588</v>
      </c>
      <c r="G11051" s="205">
        <v>408</v>
      </c>
      <c r="H11051">
        <f t="shared" si="186"/>
        <v>2018</v>
      </c>
    </row>
    <row r="11052" spans="1:8" x14ac:dyDescent="0.3">
      <c r="A11052" s="203">
        <v>43189</v>
      </c>
      <c r="B11052" s="204" t="s">
        <v>509</v>
      </c>
      <c r="C11052" s="204" t="s">
        <v>715</v>
      </c>
      <c r="D11052" s="204" t="s">
        <v>96</v>
      </c>
      <c r="E11052" s="204" t="s">
        <v>721</v>
      </c>
      <c r="F11052" s="205">
        <v>0</v>
      </c>
      <c r="G11052" s="205">
        <v>2861</v>
      </c>
      <c r="H11052">
        <f t="shared" si="186"/>
        <v>2018</v>
      </c>
    </row>
    <row r="11053" spans="1:8" x14ac:dyDescent="0.3">
      <c r="A11053" s="203">
        <v>43189</v>
      </c>
      <c r="B11053" s="204" t="s">
        <v>716</v>
      </c>
      <c r="C11053" s="204" t="s">
        <v>716</v>
      </c>
      <c r="D11053" s="204" t="s">
        <v>96</v>
      </c>
      <c r="E11053" s="204" t="s">
        <v>721</v>
      </c>
      <c r="F11053" s="205">
        <v>1429</v>
      </c>
      <c r="G11053" s="205">
        <v>1754</v>
      </c>
      <c r="H11053">
        <f t="shared" si="186"/>
        <v>2018</v>
      </c>
    </row>
    <row r="11054" spans="1:8" x14ac:dyDescent="0.3">
      <c r="A11054" s="203">
        <v>43189</v>
      </c>
      <c r="B11054" s="204" t="s">
        <v>717</v>
      </c>
      <c r="C11054" s="204" t="s">
        <v>718</v>
      </c>
      <c r="D11054" s="204" t="s">
        <v>96</v>
      </c>
      <c r="E11054" s="204" t="s">
        <v>721</v>
      </c>
      <c r="F11054" s="205">
        <v>917</v>
      </c>
      <c r="G11054" s="205">
        <v>948</v>
      </c>
      <c r="H11054">
        <f t="shared" si="186"/>
        <v>2018</v>
      </c>
    </row>
    <row r="11055" spans="1:8" x14ac:dyDescent="0.3">
      <c r="A11055" s="203">
        <v>43189</v>
      </c>
      <c r="B11055" s="204" t="s">
        <v>717</v>
      </c>
      <c r="C11055" s="204" t="s">
        <v>719</v>
      </c>
      <c r="D11055" s="204" t="s">
        <v>96</v>
      </c>
      <c r="E11055" s="204" t="s">
        <v>721</v>
      </c>
      <c r="F11055" s="205">
        <v>554</v>
      </c>
      <c r="G11055" s="205">
        <v>870</v>
      </c>
      <c r="H11055">
        <f t="shared" si="186"/>
        <v>2018</v>
      </c>
    </row>
    <row r="11056" spans="1:8" x14ac:dyDescent="0.3">
      <c r="A11056" s="203">
        <v>43189</v>
      </c>
      <c r="B11056" s="204" t="s">
        <v>720</v>
      </c>
      <c r="C11056" s="204" t="s">
        <v>720</v>
      </c>
      <c r="D11056" s="204" t="s">
        <v>96</v>
      </c>
      <c r="E11056" s="204" t="s">
        <v>712</v>
      </c>
      <c r="F11056" s="205">
        <v>229</v>
      </c>
      <c r="G11056" s="205">
        <v>765</v>
      </c>
      <c r="H11056">
        <f t="shared" si="186"/>
        <v>2018</v>
      </c>
    </row>
    <row r="11057" spans="1:8" x14ac:dyDescent="0.3">
      <c r="A11057" s="203">
        <v>43189</v>
      </c>
      <c r="B11057" s="204" t="s">
        <v>720</v>
      </c>
      <c r="C11057" s="204" t="s">
        <v>720</v>
      </c>
      <c r="D11057" s="204" t="s">
        <v>96</v>
      </c>
      <c r="E11057" s="204" t="s">
        <v>721</v>
      </c>
      <c r="F11057" s="205">
        <v>18</v>
      </c>
      <c r="G11057" s="205">
        <v>532</v>
      </c>
      <c r="H11057">
        <f t="shared" si="186"/>
        <v>2018</v>
      </c>
    </row>
    <row r="11058" spans="1:8" x14ac:dyDescent="0.3">
      <c r="A11058" s="203">
        <v>43196</v>
      </c>
      <c r="B11058" s="204" t="s">
        <v>134</v>
      </c>
      <c r="C11058" s="204" t="s">
        <v>134</v>
      </c>
      <c r="D11058" s="204" t="s">
        <v>711</v>
      </c>
      <c r="E11058" s="204" t="s">
        <v>712</v>
      </c>
      <c r="F11058" s="205">
        <v>5704</v>
      </c>
      <c r="G11058" s="205">
        <v>8065</v>
      </c>
      <c r="H11058">
        <f t="shared" si="186"/>
        <v>2018</v>
      </c>
    </row>
    <row r="11059" spans="1:8" x14ac:dyDescent="0.3">
      <c r="A11059" s="203">
        <v>43196</v>
      </c>
      <c r="B11059" s="204" t="s">
        <v>509</v>
      </c>
      <c r="C11059" s="204" t="s">
        <v>713</v>
      </c>
      <c r="D11059" s="204" t="s">
        <v>96</v>
      </c>
      <c r="E11059" s="204" t="s">
        <v>712</v>
      </c>
      <c r="F11059" s="205">
        <v>2751.7000000000003</v>
      </c>
      <c r="G11059" s="205">
        <v>4247.6000000000004</v>
      </c>
      <c r="H11059">
        <f t="shared" si="186"/>
        <v>2018</v>
      </c>
    </row>
    <row r="11060" spans="1:8" x14ac:dyDescent="0.3">
      <c r="A11060" s="203">
        <v>43196</v>
      </c>
      <c r="B11060" s="204" t="s">
        <v>509</v>
      </c>
      <c r="C11060" s="204" t="s">
        <v>714</v>
      </c>
      <c r="D11060" s="204" t="s">
        <v>96</v>
      </c>
      <c r="E11060" s="204" t="s">
        <v>712</v>
      </c>
      <c r="F11060" s="205">
        <v>793</v>
      </c>
      <c r="G11060" s="205">
        <v>897</v>
      </c>
      <c r="H11060">
        <f t="shared" si="186"/>
        <v>2018</v>
      </c>
    </row>
    <row r="11061" spans="1:8" x14ac:dyDescent="0.3">
      <c r="A11061" s="203">
        <v>43196</v>
      </c>
      <c r="B11061" s="204" t="s">
        <v>509</v>
      </c>
      <c r="C11061" s="204" t="s">
        <v>715</v>
      </c>
      <c r="D11061" s="204" t="s">
        <v>96</v>
      </c>
      <c r="E11061" s="204" t="s">
        <v>712</v>
      </c>
      <c r="F11061" s="205">
        <v>0</v>
      </c>
      <c r="G11061" s="205">
        <v>2921</v>
      </c>
      <c r="H11061">
        <f t="shared" si="186"/>
        <v>2018</v>
      </c>
    </row>
    <row r="11062" spans="1:8" x14ac:dyDescent="0.3">
      <c r="A11062" s="203">
        <v>43196</v>
      </c>
      <c r="B11062" s="204" t="s">
        <v>716</v>
      </c>
      <c r="C11062" s="204" t="s">
        <v>716</v>
      </c>
      <c r="D11062" s="204" t="s">
        <v>96</v>
      </c>
      <c r="E11062" s="204" t="s">
        <v>712</v>
      </c>
      <c r="F11062" s="205">
        <v>834</v>
      </c>
      <c r="G11062" s="205">
        <v>2084</v>
      </c>
      <c r="H11062">
        <f t="shared" si="186"/>
        <v>2018</v>
      </c>
    </row>
    <row r="11063" spans="1:8" x14ac:dyDescent="0.3">
      <c r="A11063" s="203">
        <v>43196</v>
      </c>
      <c r="B11063" s="204" t="s">
        <v>717</v>
      </c>
      <c r="C11063" s="204" t="s">
        <v>718</v>
      </c>
      <c r="D11063" s="204" t="s">
        <v>96</v>
      </c>
      <c r="E11063" s="204" t="s">
        <v>712</v>
      </c>
      <c r="F11063" s="205">
        <v>962</v>
      </c>
      <c r="G11063" s="205">
        <v>1440</v>
      </c>
      <c r="H11063">
        <f t="shared" si="186"/>
        <v>2018</v>
      </c>
    </row>
    <row r="11064" spans="1:8" x14ac:dyDescent="0.3">
      <c r="A11064" s="203">
        <v>43196</v>
      </c>
      <c r="B11064" s="204" t="s">
        <v>717</v>
      </c>
      <c r="C11064" s="204" t="s">
        <v>719</v>
      </c>
      <c r="D11064" s="204" t="s">
        <v>96</v>
      </c>
      <c r="E11064" s="204" t="s">
        <v>712</v>
      </c>
      <c r="F11064" s="205">
        <v>326</v>
      </c>
      <c r="G11064" s="205">
        <v>785</v>
      </c>
      <c r="H11064">
        <f t="shared" si="186"/>
        <v>2018</v>
      </c>
    </row>
    <row r="11065" spans="1:8" x14ac:dyDescent="0.3">
      <c r="A11065" s="203">
        <v>43196</v>
      </c>
      <c r="B11065" s="204" t="s">
        <v>134</v>
      </c>
      <c r="C11065" s="204" t="s">
        <v>134</v>
      </c>
      <c r="D11065" s="204" t="s">
        <v>711</v>
      </c>
      <c r="E11065" s="204" t="s">
        <v>721</v>
      </c>
      <c r="F11065" s="205">
        <v>6713</v>
      </c>
      <c r="G11065" s="205">
        <v>6409</v>
      </c>
      <c r="H11065">
        <f t="shared" si="186"/>
        <v>2018</v>
      </c>
    </row>
    <row r="11066" spans="1:8" x14ac:dyDescent="0.3">
      <c r="A11066" s="203">
        <v>43196</v>
      </c>
      <c r="B11066" s="204" t="s">
        <v>509</v>
      </c>
      <c r="C11066" s="204" t="s">
        <v>713</v>
      </c>
      <c r="D11066" s="204" t="s">
        <v>96</v>
      </c>
      <c r="E11066" s="204" t="s">
        <v>721</v>
      </c>
      <c r="F11066" s="205">
        <v>3785.1000000000004</v>
      </c>
      <c r="G11066" s="205">
        <v>2682.9</v>
      </c>
      <c r="H11066">
        <f t="shared" si="186"/>
        <v>2018</v>
      </c>
    </row>
    <row r="11067" spans="1:8" x14ac:dyDescent="0.3">
      <c r="A11067" s="203">
        <v>43196</v>
      </c>
      <c r="B11067" s="204" t="s">
        <v>509</v>
      </c>
      <c r="C11067" s="204" t="s">
        <v>714</v>
      </c>
      <c r="D11067" s="204" t="s">
        <v>96</v>
      </c>
      <c r="E11067" s="204" t="s">
        <v>721</v>
      </c>
      <c r="F11067" s="205">
        <v>715</v>
      </c>
      <c r="G11067" s="205">
        <v>625</v>
      </c>
      <c r="H11067">
        <f t="shared" si="186"/>
        <v>2018</v>
      </c>
    </row>
    <row r="11068" spans="1:8" x14ac:dyDescent="0.3">
      <c r="A11068" s="203">
        <v>43196</v>
      </c>
      <c r="B11068" s="204" t="s">
        <v>509</v>
      </c>
      <c r="C11068" s="204" t="s">
        <v>715</v>
      </c>
      <c r="D11068" s="204" t="s">
        <v>96</v>
      </c>
      <c r="E11068" s="204" t="s">
        <v>721</v>
      </c>
      <c r="F11068" s="205">
        <v>0</v>
      </c>
      <c r="G11068" s="205">
        <v>2787</v>
      </c>
      <c r="H11068">
        <f t="shared" si="186"/>
        <v>2018</v>
      </c>
    </row>
    <row r="11069" spans="1:8" x14ac:dyDescent="0.3">
      <c r="A11069" s="203">
        <v>43196</v>
      </c>
      <c r="B11069" s="204" t="s">
        <v>716</v>
      </c>
      <c r="C11069" s="204" t="s">
        <v>716</v>
      </c>
      <c r="D11069" s="204" t="s">
        <v>96</v>
      </c>
      <c r="E11069" s="204" t="s">
        <v>721</v>
      </c>
      <c r="F11069" s="205">
        <v>1231</v>
      </c>
      <c r="G11069" s="205">
        <v>1357</v>
      </c>
      <c r="H11069">
        <f t="shared" si="186"/>
        <v>2018</v>
      </c>
    </row>
    <row r="11070" spans="1:8" x14ac:dyDescent="0.3">
      <c r="A11070" s="203">
        <v>43196</v>
      </c>
      <c r="B11070" s="204" t="s">
        <v>717</v>
      </c>
      <c r="C11070" s="204" t="s">
        <v>718</v>
      </c>
      <c r="D11070" s="204" t="s">
        <v>96</v>
      </c>
      <c r="E11070" s="204" t="s">
        <v>721</v>
      </c>
      <c r="F11070" s="205">
        <v>825</v>
      </c>
      <c r="G11070" s="205">
        <v>1076</v>
      </c>
      <c r="H11070">
        <f t="shared" si="186"/>
        <v>2018</v>
      </c>
    </row>
    <row r="11071" spans="1:8" x14ac:dyDescent="0.3">
      <c r="A11071" s="203">
        <v>43196</v>
      </c>
      <c r="B11071" s="204" t="s">
        <v>717</v>
      </c>
      <c r="C11071" s="204" t="s">
        <v>719</v>
      </c>
      <c r="D11071" s="204" t="s">
        <v>96</v>
      </c>
      <c r="E11071" s="204" t="s">
        <v>721</v>
      </c>
      <c r="F11071" s="205">
        <v>555</v>
      </c>
      <c r="G11071" s="205">
        <v>936</v>
      </c>
      <c r="H11071">
        <f t="shared" si="186"/>
        <v>2018</v>
      </c>
    </row>
    <row r="11072" spans="1:8" x14ac:dyDescent="0.3">
      <c r="A11072" s="203">
        <v>43196</v>
      </c>
      <c r="B11072" s="204" t="s">
        <v>720</v>
      </c>
      <c r="C11072" s="204" t="s">
        <v>720</v>
      </c>
      <c r="D11072" s="204" t="s">
        <v>96</v>
      </c>
      <c r="E11072" s="204" t="s">
        <v>712</v>
      </c>
      <c r="F11072" s="205">
        <v>276</v>
      </c>
      <c r="G11072" s="205">
        <v>986</v>
      </c>
      <c r="H11072">
        <f t="shared" si="186"/>
        <v>2018</v>
      </c>
    </row>
    <row r="11073" spans="1:8" x14ac:dyDescent="0.3">
      <c r="A11073" s="203">
        <v>43196</v>
      </c>
      <c r="B11073" s="204" t="s">
        <v>720</v>
      </c>
      <c r="C11073" s="204" t="s">
        <v>720</v>
      </c>
      <c r="D11073" s="204" t="s">
        <v>96</v>
      </c>
      <c r="E11073" s="204" t="s">
        <v>721</v>
      </c>
      <c r="F11073" s="205">
        <v>-44</v>
      </c>
      <c r="G11073" s="205">
        <v>460</v>
      </c>
      <c r="H11073">
        <f t="shared" si="186"/>
        <v>2018</v>
      </c>
    </row>
    <row r="11074" spans="1:8" x14ac:dyDescent="0.3">
      <c r="A11074" s="203">
        <v>43203</v>
      </c>
      <c r="B11074" s="204" t="s">
        <v>134</v>
      </c>
      <c r="C11074" s="204" t="s">
        <v>134</v>
      </c>
      <c r="D11074" s="204" t="s">
        <v>711</v>
      </c>
      <c r="E11074" s="204" t="s">
        <v>712</v>
      </c>
      <c r="F11074" s="205">
        <v>5743</v>
      </c>
      <c r="G11074" s="205">
        <v>8451</v>
      </c>
      <c r="H11074">
        <f t="shared" si="186"/>
        <v>2018</v>
      </c>
    </row>
    <row r="11075" spans="1:8" x14ac:dyDescent="0.3">
      <c r="A11075" s="203">
        <v>43203</v>
      </c>
      <c r="B11075" s="204" t="s">
        <v>509</v>
      </c>
      <c r="C11075" s="204" t="s">
        <v>713</v>
      </c>
      <c r="D11075" s="204" t="s">
        <v>96</v>
      </c>
      <c r="E11075" s="204" t="s">
        <v>712</v>
      </c>
      <c r="F11075" s="205">
        <v>2985.9</v>
      </c>
      <c r="G11075" s="205">
        <v>4335.3</v>
      </c>
      <c r="H11075">
        <f t="shared" ref="H11075:H11138" si="187">YEAR(A11075)</f>
        <v>2018</v>
      </c>
    </row>
    <row r="11076" spans="1:8" x14ac:dyDescent="0.3">
      <c r="A11076" s="203">
        <v>43203</v>
      </c>
      <c r="B11076" s="204" t="s">
        <v>509</v>
      </c>
      <c r="C11076" s="204" t="s">
        <v>714</v>
      </c>
      <c r="D11076" s="204" t="s">
        <v>96</v>
      </c>
      <c r="E11076" s="204" t="s">
        <v>712</v>
      </c>
      <c r="F11076" s="205">
        <v>456</v>
      </c>
      <c r="G11076" s="205">
        <v>751</v>
      </c>
      <c r="H11076">
        <f t="shared" si="187"/>
        <v>2018</v>
      </c>
    </row>
    <row r="11077" spans="1:8" x14ac:dyDescent="0.3">
      <c r="A11077" s="203">
        <v>43203</v>
      </c>
      <c r="B11077" s="204" t="s">
        <v>509</v>
      </c>
      <c r="C11077" s="204" t="s">
        <v>715</v>
      </c>
      <c r="D11077" s="204" t="s">
        <v>96</v>
      </c>
      <c r="E11077" s="204" t="s">
        <v>712</v>
      </c>
      <c r="F11077" s="205">
        <v>0</v>
      </c>
      <c r="G11077" s="205">
        <v>2688</v>
      </c>
      <c r="H11077">
        <f t="shared" si="187"/>
        <v>2018</v>
      </c>
    </row>
    <row r="11078" spans="1:8" x14ac:dyDescent="0.3">
      <c r="A11078" s="203">
        <v>43203</v>
      </c>
      <c r="B11078" s="204" t="s">
        <v>716</v>
      </c>
      <c r="C11078" s="204" t="s">
        <v>716</v>
      </c>
      <c r="D11078" s="204" t="s">
        <v>96</v>
      </c>
      <c r="E11078" s="204" t="s">
        <v>712</v>
      </c>
      <c r="F11078" s="205">
        <v>913</v>
      </c>
      <c r="G11078" s="205">
        <v>1774</v>
      </c>
      <c r="H11078">
        <f t="shared" si="187"/>
        <v>2018</v>
      </c>
    </row>
    <row r="11079" spans="1:8" x14ac:dyDescent="0.3">
      <c r="A11079" s="203">
        <v>43203</v>
      </c>
      <c r="B11079" s="204" t="s">
        <v>717</v>
      </c>
      <c r="C11079" s="204" t="s">
        <v>718</v>
      </c>
      <c r="D11079" s="204" t="s">
        <v>96</v>
      </c>
      <c r="E11079" s="204" t="s">
        <v>712</v>
      </c>
      <c r="F11079" s="205">
        <v>988</v>
      </c>
      <c r="G11079" s="205">
        <v>1640</v>
      </c>
      <c r="H11079">
        <f t="shared" si="187"/>
        <v>2018</v>
      </c>
    </row>
    <row r="11080" spans="1:8" x14ac:dyDescent="0.3">
      <c r="A11080" s="203">
        <v>43203</v>
      </c>
      <c r="B11080" s="204" t="s">
        <v>717</v>
      </c>
      <c r="C11080" s="204" t="s">
        <v>719</v>
      </c>
      <c r="D11080" s="204" t="s">
        <v>96</v>
      </c>
      <c r="E11080" s="204" t="s">
        <v>712</v>
      </c>
      <c r="F11080" s="205">
        <v>319</v>
      </c>
      <c r="G11080" s="205">
        <v>821</v>
      </c>
      <c r="H11080">
        <f t="shared" si="187"/>
        <v>2018</v>
      </c>
    </row>
    <row r="11081" spans="1:8" x14ac:dyDescent="0.3">
      <c r="A11081" s="203">
        <v>43203</v>
      </c>
      <c r="B11081" s="204" t="s">
        <v>134</v>
      </c>
      <c r="C11081" s="204" t="s">
        <v>134</v>
      </c>
      <c r="D11081" s="204" t="s">
        <v>711</v>
      </c>
      <c r="E11081" s="204" t="s">
        <v>721</v>
      </c>
      <c r="F11081" s="205">
        <v>6537</v>
      </c>
      <c r="G11081" s="205">
        <v>6675</v>
      </c>
      <c r="H11081">
        <f t="shared" si="187"/>
        <v>2018</v>
      </c>
    </row>
    <row r="11082" spans="1:8" x14ac:dyDescent="0.3">
      <c r="A11082" s="203">
        <v>43203</v>
      </c>
      <c r="B11082" s="204" t="s">
        <v>509</v>
      </c>
      <c r="C11082" s="204" t="s">
        <v>713</v>
      </c>
      <c r="D11082" s="204" t="s">
        <v>96</v>
      </c>
      <c r="E11082" s="204" t="s">
        <v>721</v>
      </c>
      <c r="F11082" s="205">
        <v>3316.5000000000005</v>
      </c>
      <c r="G11082" s="205">
        <v>2873.2000000000003</v>
      </c>
      <c r="H11082">
        <f t="shared" si="187"/>
        <v>2018</v>
      </c>
    </row>
    <row r="11083" spans="1:8" x14ac:dyDescent="0.3">
      <c r="A11083" s="203">
        <v>43203</v>
      </c>
      <c r="B11083" s="204" t="s">
        <v>509</v>
      </c>
      <c r="C11083" s="204" t="s">
        <v>714</v>
      </c>
      <c r="D11083" s="204" t="s">
        <v>96</v>
      </c>
      <c r="E11083" s="204" t="s">
        <v>721</v>
      </c>
      <c r="F11083" s="205">
        <v>747</v>
      </c>
      <c r="G11083" s="205">
        <v>575</v>
      </c>
      <c r="H11083">
        <f t="shared" si="187"/>
        <v>2018</v>
      </c>
    </row>
    <row r="11084" spans="1:8" x14ac:dyDescent="0.3">
      <c r="A11084" s="203">
        <v>43203</v>
      </c>
      <c r="B11084" s="204" t="s">
        <v>509</v>
      </c>
      <c r="C11084" s="204" t="s">
        <v>715</v>
      </c>
      <c r="D11084" s="204" t="s">
        <v>96</v>
      </c>
      <c r="E11084" s="204" t="s">
        <v>721</v>
      </c>
      <c r="F11084" s="205">
        <v>0</v>
      </c>
      <c r="G11084" s="205">
        <v>2933</v>
      </c>
      <c r="H11084">
        <f t="shared" si="187"/>
        <v>2018</v>
      </c>
    </row>
    <row r="11085" spans="1:8" x14ac:dyDescent="0.3">
      <c r="A11085" s="203">
        <v>43203</v>
      </c>
      <c r="B11085" s="204" t="s">
        <v>716</v>
      </c>
      <c r="C11085" s="204" t="s">
        <v>716</v>
      </c>
      <c r="D11085" s="204" t="s">
        <v>96</v>
      </c>
      <c r="E11085" s="204" t="s">
        <v>721</v>
      </c>
      <c r="F11085" s="205">
        <v>1377</v>
      </c>
      <c r="G11085" s="205">
        <v>1610</v>
      </c>
      <c r="H11085">
        <f t="shared" si="187"/>
        <v>2018</v>
      </c>
    </row>
    <row r="11086" spans="1:8" x14ac:dyDescent="0.3">
      <c r="A11086" s="203">
        <v>43203</v>
      </c>
      <c r="B11086" s="204" t="s">
        <v>717</v>
      </c>
      <c r="C11086" s="204" t="s">
        <v>718</v>
      </c>
      <c r="D11086" s="204" t="s">
        <v>96</v>
      </c>
      <c r="E11086" s="204" t="s">
        <v>721</v>
      </c>
      <c r="F11086" s="205">
        <v>763</v>
      </c>
      <c r="G11086" s="205">
        <v>1071</v>
      </c>
      <c r="H11086">
        <f t="shared" si="187"/>
        <v>2018</v>
      </c>
    </row>
    <row r="11087" spans="1:8" x14ac:dyDescent="0.3">
      <c r="A11087" s="203">
        <v>43203</v>
      </c>
      <c r="B11087" s="204" t="s">
        <v>717</v>
      </c>
      <c r="C11087" s="204" t="s">
        <v>719</v>
      </c>
      <c r="D11087" s="204" t="s">
        <v>96</v>
      </c>
      <c r="E11087" s="204" t="s">
        <v>721</v>
      </c>
      <c r="F11087" s="205">
        <v>474</v>
      </c>
      <c r="G11087" s="205">
        <v>988</v>
      </c>
      <c r="H11087">
        <f t="shared" si="187"/>
        <v>2018</v>
      </c>
    </row>
    <row r="11088" spans="1:8" x14ac:dyDescent="0.3">
      <c r="A11088" s="203">
        <v>43203</v>
      </c>
      <c r="B11088" s="204" t="s">
        <v>720</v>
      </c>
      <c r="C11088" s="204" t="s">
        <v>720</v>
      </c>
      <c r="D11088" s="204" t="s">
        <v>96</v>
      </c>
      <c r="E11088" s="204" t="s">
        <v>712</v>
      </c>
      <c r="F11088" s="205">
        <v>323</v>
      </c>
      <c r="G11088" s="205">
        <v>725</v>
      </c>
      <c r="H11088">
        <f t="shared" si="187"/>
        <v>2018</v>
      </c>
    </row>
    <row r="11089" spans="1:8" x14ac:dyDescent="0.3">
      <c r="A11089" s="203">
        <v>43203</v>
      </c>
      <c r="B11089" s="204" t="s">
        <v>720</v>
      </c>
      <c r="C11089" s="204" t="s">
        <v>720</v>
      </c>
      <c r="D11089" s="204" t="s">
        <v>96</v>
      </c>
      <c r="E11089" s="204" t="s">
        <v>721</v>
      </c>
      <c r="F11089" s="205">
        <v>41</v>
      </c>
      <c r="G11089" s="205">
        <v>590</v>
      </c>
      <c r="H11089">
        <f t="shared" si="187"/>
        <v>2018</v>
      </c>
    </row>
    <row r="11090" spans="1:8" x14ac:dyDescent="0.3">
      <c r="A11090" s="203">
        <v>43210</v>
      </c>
      <c r="B11090" s="204" t="s">
        <v>134</v>
      </c>
      <c r="C11090" s="204" t="s">
        <v>134</v>
      </c>
      <c r="D11090" s="204" t="s">
        <v>711</v>
      </c>
      <c r="E11090" s="204" t="s">
        <v>712</v>
      </c>
      <c r="F11090" s="205">
        <v>5661</v>
      </c>
      <c r="G11090" s="205">
        <v>8856</v>
      </c>
      <c r="H11090">
        <f t="shared" si="187"/>
        <v>2018</v>
      </c>
    </row>
    <row r="11091" spans="1:8" x14ac:dyDescent="0.3">
      <c r="A11091" s="203">
        <v>43210</v>
      </c>
      <c r="B11091" s="204" t="s">
        <v>509</v>
      </c>
      <c r="C11091" s="204" t="s">
        <v>713</v>
      </c>
      <c r="D11091" s="204" t="s">
        <v>96</v>
      </c>
      <c r="E11091" s="204" t="s">
        <v>712</v>
      </c>
      <c r="F11091" s="205">
        <v>3018.6000000000004</v>
      </c>
      <c r="G11091" s="205">
        <v>4368.3</v>
      </c>
      <c r="H11091">
        <f t="shared" si="187"/>
        <v>2018</v>
      </c>
    </row>
    <row r="11092" spans="1:8" x14ac:dyDescent="0.3">
      <c r="A11092" s="203">
        <v>43210</v>
      </c>
      <c r="B11092" s="204" t="s">
        <v>509</v>
      </c>
      <c r="C11092" s="204" t="s">
        <v>714</v>
      </c>
      <c r="D11092" s="204" t="s">
        <v>96</v>
      </c>
      <c r="E11092" s="204" t="s">
        <v>712</v>
      </c>
      <c r="F11092" s="205">
        <v>539</v>
      </c>
      <c r="G11092" s="205">
        <v>546</v>
      </c>
      <c r="H11092">
        <f t="shared" si="187"/>
        <v>2018</v>
      </c>
    </row>
    <row r="11093" spans="1:8" x14ac:dyDescent="0.3">
      <c r="A11093" s="203">
        <v>43210</v>
      </c>
      <c r="B11093" s="204" t="s">
        <v>509</v>
      </c>
      <c r="C11093" s="204" t="s">
        <v>715</v>
      </c>
      <c r="D11093" s="204" t="s">
        <v>96</v>
      </c>
      <c r="E11093" s="204" t="s">
        <v>712</v>
      </c>
      <c r="F11093" s="205">
        <v>0</v>
      </c>
      <c r="G11093" s="205">
        <v>2753</v>
      </c>
      <c r="H11093">
        <f t="shared" si="187"/>
        <v>2018</v>
      </c>
    </row>
    <row r="11094" spans="1:8" x14ac:dyDescent="0.3">
      <c r="A11094" s="203">
        <v>43210</v>
      </c>
      <c r="B11094" s="204" t="s">
        <v>716</v>
      </c>
      <c r="C11094" s="204" t="s">
        <v>716</v>
      </c>
      <c r="D11094" s="204" t="s">
        <v>96</v>
      </c>
      <c r="E11094" s="204" t="s">
        <v>712</v>
      </c>
      <c r="F11094" s="205">
        <v>888</v>
      </c>
      <c r="G11094" s="205">
        <v>1815</v>
      </c>
      <c r="H11094">
        <f t="shared" si="187"/>
        <v>2018</v>
      </c>
    </row>
    <row r="11095" spans="1:8" x14ac:dyDescent="0.3">
      <c r="A11095" s="203">
        <v>43210</v>
      </c>
      <c r="B11095" s="204" t="s">
        <v>717</v>
      </c>
      <c r="C11095" s="204" t="s">
        <v>718</v>
      </c>
      <c r="D11095" s="204" t="s">
        <v>96</v>
      </c>
      <c r="E11095" s="204" t="s">
        <v>712</v>
      </c>
      <c r="F11095" s="205">
        <v>1013</v>
      </c>
      <c r="G11095" s="205">
        <v>1483</v>
      </c>
      <c r="H11095">
        <f t="shared" si="187"/>
        <v>2018</v>
      </c>
    </row>
    <row r="11096" spans="1:8" x14ac:dyDescent="0.3">
      <c r="A11096" s="203">
        <v>43210</v>
      </c>
      <c r="B11096" s="204" t="s">
        <v>717</v>
      </c>
      <c r="C11096" s="204" t="s">
        <v>719</v>
      </c>
      <c r="D11096" s="204" t="s">
        <v>96</v>
      </c>
      <c r="E11096" s="204" t="s">
        <v>712</v>
      </c>
      <c r="F11096" s="205">
        <v>283</v>
      </c>
      <c r="G11096" s="205">
        <v>840</v>
      </c>
      <c r="H11096">
        <f t="shared" si="187"/>
        <v>2018</v>
      </c>
    </row>
    <row r="11097" spans="1:8" x14ac:dyDescent="0.3">
      <c r="A11097" s="203">
        <v>43210</v>
      </c>
      <c r="B11097" s="204" t="s">
        <v>134</v>
      </c>
      <c r="C11097" s="204" t="s">
        <v>134</v>
      </c>
      <c r="D11097" s="204" t="s">
        <v>711</v>
      </c>
      <c r="E11097" s="204" t="s">
        <v>721</v>
      </c>
      <c r="F11097" s="205">
        <v>6718</v>
      </c>
      <c r="G11097" s="205">
        <v>6908</v>
      </c>
      <c r="H11097">
        <f t="shared" si="187"/>
        <v>2018</v>
      </c>
    </row>
    <row r="11098" spans="1:8" x14ac:dyDescent="0.3">
      <c r="A11098" s="203">
        <v>43210</v>
      </c>
      <c r="B11098" s="204" t="s">
        <v>509</v>
      </c>
      <c r="C11098" s="204" t="s">
        <v>713</v>
      </c>
      <c r="D11098" s="204" t="s">
        <v>96</v>
      </c>
      <c r="E11098" s="204" t="s">
        <v>721</v>
      </c>
      <c r="F11098" s="205">
        <v>3573.9</v>
      </c>
      <c r="G11098" s="205">
        <v>2421.1000000000004</v>
      </c>
      <c r="H11098">
        <f t="shared" si="187"/>
        <v>2018</v>
      </c>
    </row>
    <row r="11099" spans="1:8" x14ac:dyDescent="0.3">
      <c r="A11099" s="203">
        <v>43210</v>
      </c>
      <c r="B11099" s="204" t="s">
        <v>509</v>
      </c>
      <c r="C11099" s="204" t="s">
        <v>714</v>
      </c>
      <c r="D11099" s="204" t="s">
        <v>96</v>
      </c>
      <c r="E11099" s="204" t="s">
        <v>721</v>
      </c>
      <c r="F11099" s="205">
        <v>667</v>
      </c>
      <c r="G11099" s="205">
        <v>503</v>
      </c>
      <c r="H11099">
        <f t="shared" si="187"/>
        <v>2018</v>
      </c>
    </row>
    <row r="11100" spans="1:8" x14ac:dyDescent="0.3">
      <c r="A11100" s="203">
        <v>43210</v>
      </c>
      <c r="B11100" s="204" t="s">
        <v>509</v>
      </c>
      <c r="C11100" s="204" t="s">
        <v>715</v>
      </c>
      <c r="D11100" s="204" t="s">
        <v>96</v>
      </c>
      <c r="E11100" s="204" t="s">
        <v>721</v>
      </c>
      <c r="F11100" s="205">
        <v>0</v>
      </c>
      <c r="G11100" s="205">
        <v>3079</v>
      </c>
      <c r="H11100">
        <f t="shared" si="187"/>
        <v>2018</v>
      </c>
    </row>
    <row r="11101" spans="1:8" x14ac:dyDescent="0.3">
      <c r="A11101" s="203">
        <v>43210</v>
      </c>
      <c r="B11101" s="204" t="s">
        <v>716</v>
      </c>
      <c r="C11101" s="204" t="s">
        <v>716</v>
      </c>
      <c r="D11101" s="204" t="s">
        <v>96</v>
      </c>
      <c r="E11101" s="204" t="s">
        <v>721</v>
      </c>
      <c r="F11101" s="205">
        <v>1523</v>
      </c>
      <c r="G11101" s="205">
        <v>1515</v>
      </c>
      <c r="H11101">
        <f t="shared" si="187"/>
        <v>2018</v>
      </c>
    </row>
    <row r="11102" spans="1:8" x14ac:dyDescent="0.3">
      <c r="A11102" s="203">
        <v>43210</v>
      </c>
      <c r="B11102" s="204" t="s">
        <v>717</v>
      </c>
      <c r="C11102" s="204" t="s">
        <v>718</v>
      </c>
      <c r="D11102" s="204" t="s">
        <v>96</v>
      </c>
      <c r="E11102" s="204" t="s">
        <v>721</v>
      </c>
      <c r="F11102" s="205">
        <v>708</v>
      </c>
      <c r="G11102" s="205">
        <v>957</v>
      </c>
      <c r="H11102">
        <f t="shared" si="187"/>
        <v>2018</v>
      </c>
    </row>
    <row r="11103" spans="1:8" x14ac:dyDescent="0.3">
      <c r="A11103" s="203">
        <v>43210</v>
      </c>
      <c r="B11103" s="204" t="s">
        <v>717</v>
      </c>
      <c r="C11103" s="204" t="s">
        <v>719</v>
      </c>
      <c r="D11103" s="204" t="s">
        <v>96</v>
      </c>
      <c r="E11103" s="204" t="s">
        <v>721</v>
      </c>
      <c r="F11103" s="205">
        <v>363</v>
      </c>
      <c r="G11103" s="205">
        <v>870</v>
      </c>
      <c r="H11103">
        <f t="shared" si="187"/>
        <v>2018</v>
      </c>
    </row>
    <row r="11104" spans="1:8" x14ac:dyDescent="0.3">
      <c r="A11104" s="203">
        <v>43210</v>
      </c>
      <c r="B11104" s="204" t="s">
        <v>720</v>
      </c>
      <c r="C11104" s="204" t="s">
        <v>720</v>
      </c>
      <c r="D11104" s="204" t="s">
        <v>96</v>
      </c>
      <c r="E11104" s="204" t="s">
        <v>712</v>
      </c>
      <c r="F11104" s="205">
        <v>269</v>
      </c>
      <c r="G11104" s="205">
        <v>865</v>
      </c>
      <c r="H11104">
        <f t="shared" si="187"/>
        <v>2018</v>
      </c>
    </row>
    <row r="11105" spans="1:8" x14ac:dyDescent="0.3">
      <c r="A11105" s="203">
        <v>43210</v>
      </c>
      <c r="B11105" s="204" t="s">
        <v>720</v>
      </c>
      <c r="C11105" s="204" t="s">
        <v>720</v>
      </c>
      <c r="D11105" s="204" t="s">
        <v>96</v>
      </c>
      <c r="E11105" s="204" t="s">
        <v>721</v>
      </c>
      <c r="F11105" s="205">
        <v>53</v>
      </c>
      <c r="G11105" s="205">
        <v>616</v>
      </c>
      <c r="H11105">
        <f t="shared" si="187"/>
        <v>2018</v>
      </c>
    </row>
    <row r="11106" spans="1:8" x14ac:dyDescent="0.3">
      <c r="A11106" s="203">
        <v>43217</v>
      </c>
      <c r="B11106" s="204" t="s">
        <v>134</v>
      </c>
      <c r="C11106" s="204" t="s">
        <v>134</v>
      </c>
      <c r="D11106" s="204" t="s">
        <v>711</v>
      </c>
      <c r="E11106" s="204" t="s">
        <v>712</v>
      </c>
      <c r="F11106" s="205">
        <v>5720</v>
      </c>
      <c r="G11106" s="205">
        <v>8766</v>
      </c>
      <c r="H11106">
        <f t="shared" si="187"/>
        <v>2018</v>
      </c>
    </row>
    <row r="11107" spans="1:8" x14ac:dyDescent="0.3">
      <c r="A11107" s="203">
        <v>43217</v>
      </c>
      <c r="B11107" s="204" t="s">
        <v>509</v>
      </c>
      <c r="C11107" s="204" t="s">
        <v>713</v>
      </c>
      <c r="D11107" s="204" t="s">
        <v>96</v>
      </c>
      <c r="E11107" s="204" t="s">
        <v>712</v>
      </c>
      <c r="F11107" s="205">
        <v>3071.4</v>
      </c>
      <c r="G11107" s="205">
        <v>4623.9000000000005</v>
      </c>
      <c r="H11107">
        <f t="shared" si="187"/>
        <v>2018</v>
      </c>
    </row>
    <row r="11108" spans="1:8" x14ac:dyDescent="0.3">
      <c r="A11108" s="203">
        <v>43217</v>
      </c>
      <c r="B11108" s="204" t="s">
        <v>509</v>
      </c>
      <c r="C11108" s="204" t="s">
        <v>714</v>
      </c>
      <c r="D11108" s="204" t="s">
        <v>96</v>
      </c>
      <c r="E11108" s="204" t="s">
        <v>712</v>
      </c>
      <c r="F11108" s="205">
        <v>366</v>
      </c>
      <c r="G11108" s="205">
        <v>479</v>
      </c>
      <c r="H11108">
        <f t="shared" si="187"/>
        <v>2018</v>
      </c>
    </row>
    <row r="11109" spans="1:8" x14ac:dyDescent="0.3">
      <c r="A11109" s="203">
        <v>43217</v>
      </c>
      <c r="B11109" s="204" t="s">
        <v>509</v>
      </c>
      <c r="C11109" s="204" t="s">
        <v>715</v>
      </c>
      <c r="D11109" s="204" t="s">
        <v>96</v>
      </c>
      <c r="E11109" s="204" t="s">
        <v>712</v>
      </c>
      <c r="F11109" s="205">
        <v>0</v>
      </c>
      <c r="G11109" s="205">
        <v>2816</v>
      </c>
      <c r="H11109">
        <f t="shared" si="187"/>
        <v>2018</v>
      </c>
    </row>
    <row r="11110" spans="1:8" x14ac:dyDescent="0.3">
      <c r="A11110" s="203">
        <v>43217</v>
      </c>
      <c r="B11110" s="204" t="s">
        <v>716</v>
      </c>
      <c r="C11110" s="204" t="s">
        <v>716</v>
      </c>
      <c r="D11110" s="204" t="s">
        <v>96</v>
      </c>
      <c r="E11110" s="204" t="s">
        <v>712</v>
      </c>
      <c r="F11110" s="205">
        <v>893</v>
      </c>
      <c r="G11110" s="205">
        <v>1868</v>
      </c>
      <c r="H11110">
        <f t="shared" si="187"/>
        <v>2018</v>
      </c>
    </row>
    <row r="11111" spans="1:8" x14ac:dyDescent="0.3">
      <c r="A11111" s="203">
        <v>43217</v>
      </c>
      <c r="B11111" s="204" t="s">
        <v>717</v>
      </c>
      <c r="C11111" s="204" t="s">
        <v>718</v>
      </c>
      <c r="D11111" s="204" t="s">
        <v>96</v>
      </c>
      <c r="E11111" s="204" t="s">
        <v>712</v>
      </c>
      <c r="F11111" s="205">
        <v>1055</v>
      </c>
      <c r="G11111" s="205">
        <v>1291</v>
      </c>
      <c r="H11111">
        <f t="shared" si="187"/>
        <v>2018</v>
      </c>
    </row>
    <row r="11112" spans="1:8" x14ac:dyDescent="0.3">
      <c r="A11112" s="203">
        <v>43217</v>
      </c>
      <c r="B11112" s="204" t="s">
        <v>717</v>
      </c>
      <c r="C11112" s="204" t="s">
        <v>719</v>
      </c>
      <c r="D11112" s="204" t="s">
        <v>96</v>
      </c>
      <c r="E11112" s="204" t="s">
        <v>712</v>
      </c>
      <c r="F11112" s="205">
        <v>320</v>
      </c>
      <c r="G11112" s="205">
        <v>967</v>
      </c>
      <c r="H11112">
        <f t="shared" si="187"/>
        <v>2018</v>
      </c>
    </row>
    <row r="11113" spans="1:8" x14ac:dyDescent="0.3">
      <c r="A11113" s="203">
        <v>43217</v>
      </c>
      <c r="B11113" s="204" t="s">
        <v>134</v>
      </c>
      <c r="C11113" s="204" t="s">
        <v>134</v>
      </c>
      <c r="D11113" s="204" t="s">
        <v>711</v>
      </c>
      <c r="E11113" s="204" t="s">
        <v>721</v>
      </c>
      <c r="F11113" s="205">
        <v>6530</v>
      </c>
      <c r="G11113" s="205">
        <v>7167</v>
      </c>
      <c r="H11113">
        <f t="shared" si="187"/>
        <v>2018</v>
      </c>
    </row>
    <row r="11114" spans="1:8" x14ac:dyDescent="0.3">
      <c r="A11114" s="203">
        <v>43217</v>
      </c>
      <c r="B11114" s="204" t="s">
        <v>509</v>
      </c>
      <c r="C11114" s="204" t="s">
        <v>713</v>
      </c>
      <c r="D11114" s="204" t="s">
        <v>96</v>
      </c>
      <c r="E11114" s="204" t="s">
        <v>721</v>
      </c>
      <c r="F11114" s="205">
        <v>3839.0000000000005</v>
      </c>
      <c r="G11114" s="205">
        <v>2729.1000000000004</v>
      </c>
      <c r="H11114">
        <f t="shared" si="187"/>
        <v>2018</v>
      </c>
    </row>
    <row r="11115" spans="1:8" x14ac:dyDescent="0.3">
      <c r="A11115" s="203">
        <v>43217</v>
      </c>
      <c r="B11115" s="204" t="s">
        <v>509</v>
      </c>
      <c r="C11115" s="204" t="s">
        <v>714</v>
      </c>
      <c r="D11115" s="204" t="s">
        <v>96</v>
      </c>
      <c r="E11115" s="204" t="s">
        <v>721</v>
      </c>
      <c r="F11115" s="205">
        <v>857</v>
      </c>
      <c r="G11115" s="205">
        <v>577</v>
      </c>
      <c r="H11115">
        <f t="shared" si="187"/>
        <v>2018</v>
      </c>
    </row>
    <row r="11116" spans="1:8" x14ac:dyDescent="0.3">
      <c r="A11116" s="203">
        <v>43217</v>
      </c>
      <c r="B11116" s="204" t="s">
        <v>509</v>
      </c>
      <c r="C11116" s="204" t="s">
        <v>715</v>
      </c>
      <c r="D11116" s="204" t="s">
        <v>96</v>
      </c>
      <c r="E11116" s="204" t="s">
        <v>721</v>
      </c>
      <c r="F11116" s="205">
        <v>0</v>
      </c>
      <c r="G11116" s="205">
        <v>2929</v>
      </c>
      <c r="H11116">
        <f t="shared" si="187"/>
        <v>2018</v>
      </c>
    </row>
    <row r="11117" spans="1:8" x14ac:dyDescent="0.3">
      <c r="A11117" s="203">
        <v>43217</v>
      </c>
      <c r="B11117" s="204" t="s">
        <v>716</v>
      </c>
      <c r="C11117" s="204" t="s">
        <v>716</v>
      </c>
      <c r="D11117" s="204" t="s">
        <v>96</v>
      </c>
      <c r="E11117" s="204" t="s">
        <v>721</v>
      </c>
      <c r="F11117" s="205">
        <v>1386</v>
      </c>
      <c r="G11117" s="205">
        <v>1620</v>
      </c>
      <c r="H11117">
        <f t="shared" si="187"/>
        <v>2018</v>
      </c>
    </row>
    <row r="11118" spans="1:8" x14ac:dyDescent="0.3">
      <c r="A11118" s="203">
        <v>43217</v>
      </c>
      <c r="B11118" s="204" t="s">
        <v>717</v>
      </c>
      <c r="C11118" s="204" t="s">
        <v>718</v>
      </c>
      <c r="D11118" s="204" t="s">
        <v>96</v>
      </c>
      <c r="E11118" s="204" t="s">
        <v>721</v>
      </c>
      <c r="F11118" s="205">
        <v>816</v>
      </c>
      <c r="G11118" s="205">
        <v>906</v>
      </c>
      <c r="H11118">
        <f t="shared" si="187"/>
        <v>2018</v>
      </c>
    </row>
    <row r="11119" spans="1:8" x14ac:dyDescent="0.3">
      <c r="A11119" s="203">
        <v>43217</v>
      </c>
      <c r="B11119" s="204" t="s">
        <v>717</v>
      </c>
      <c r="C11119" s="204" t="s">
        <v>719</v>
      </c>
      <c r="D11119" s="204" t="s">
        <v>96</v>
      </c>
      <c r="E11119" s="204" t="s">
        <v>721</v>
      </c>
      <c r="F11119" s="205">
        <v>353</v>
      </c>
      <c r="G11119" s="205">
        <v>862</v>
      </c>
      <c r="H11119">
        <f t="shared" si="187"/>
        <v>2018</v>
      </c>
    </row>
    <row r="11120" spans="1:8" x14ac:dyDescent="0.3">
      <c r="A11120" s="203">
        <v>43217</v>
      </c>
      <c r="B11120" s="204" t="s">
        <v>720</v>
      </c>
      <c r="C11120" s="204" t="s">
        <v>720</v>
      </c>
      <c r="D11120" s="204" t="s">
        <v>96</v>
      </c>
      <c r="E11120" s="204" t="s">
        <v>712</v>
      </c>
      <c r="F11120" s="205">
        <v>189</v>
      </c>
      <c r="G11120" s="205">
        <v>704</v>
      </c>
      <c r="H11120">
        <f t="shared" si="187"/>
        <v>2018</v>
      </c>
    </row>
    <row r="11121" spans="1:8" x14ac:dyDescent="0.3">
      <c r="A11121" s="203">
        <v>43217</v>
      </c>
      <c r="B11121" s="204" t="s">
        <v>720</v>
      </c>
      <c r="C11121" s="204" t="s">
        <v>720</v>
      </c>
      <c r="D11121" s="204" t="s">
        <v>96</v>
      </c>
      <c r="E11121" s="204" t="s">
        <v>721</v>
      </c>
      <c r="F11121" s="205">
        <v>129</v>
      </c>
      <c r="G11121" s="205">
        <v>555</v>
      </c>
      <c r="H11121">
        <f t="shared" si="187"/>
        <v>2018</v>
      </c>
    </row>
    <row r="11122" spans="1:8" x14ac:dyDescent="0.3">
      <c r="A11122" s="203">
        <v>43224</v>
      </c>
      <c r="B11122" s="204" t="s">
        <v>134</v>
      </c>
      <c r="C11122" s="204" t="s">
        <v>134</v>
      </c>
      <c r="D11122" s="204" t="s">
        <v>711</v>
      </c>
      <c r="E11122" s="204" t="s">
        <v>712</v>
      </c>
      <c r="F11122" s="205">
        <v>5911</v>
      </c>
      <c r="G11122" s="205">
        <v>8764</v>
      </c>
      <c r="H11122">
        <f t="shared" si="187"/>
        <v>2018</v>
      </c>
    </row>
    <row r="11123" spans="1:8" x14ac:dyDescent="0.3">
      <c r="A11123" s="203">
        <v>43224</v>
      </c>
      <c r="B11123" s="204" t="s">
        <v>509</v>
      </c>
      <c r="C11123" s="204" t="s">
        <v>713</v>
      </c>
      <c r="D11123" s="204" t="s">
        <v>96</v>
      </c>
      <c r="E11123" s="204" t="s">
        <v>712</v>
      </c>
      <c r="F11123" s="205">
        <v>3122.7000000000003</v>
      </c>
      <c r="G11123" s="205">
        <v>4479.4000000000005</v>
      </c>
      <c r="H11123">
        <f t="shared" si="187"/>
        <v>2018</v>
      </c>
    </row>
    <row r="11124" spans="1:8" x14ac:dyDescent="0.3">
      <c r="A11124" s="203">
        <v>43224</v>
      </c>
      <c r="B11124" s="204" t="s">
        <v>509</v>
      </c>
      <c r="C11124" s="204" t="s">
        <v>714</v>
      </c>
      <c r="D11124" s="204" t="s">
        <v>96</v>
      </c>
      <c r="E11124" s="204" t="s">
        <v>712</v>
      </c>
      <c r="F11124" s="205">
        <v>568</v>
      </c>
      <c r="G11124" s="205">
        <v>452</v>
      </c>
      <c r="H11124">
        <f t="shared" si="187"/>
        <v>2018</v>
      </c>
    </row>
    <row r="11125" spans="1:8" x14ac:dyDescent="0.3">
      <c r="A11125" s="203">
        <v>43224</v>
      </c>
      <c r="B11125" s="204" t="s">
        <v>509</v>
      </c>
      <c r="C11125" s="204" t="s">
        <v>715</v>
      </c>
      <c r="D11125" s="204" t="s">
        <v>96</v>
      </c>
      <c r="E11125" s="204" t="s">
        <v>712</v>
      </c>
      <c r="F11125" s="205">
        <v>0</v>
      </c>
      <c r="G11125" s="205">
        <v>2829</v>
      </c>
      <c r="H11125">
        <f t="shared" si="187"/>
        <v>2018</v>
      </c>
    </row>
    <row r="11126" spans="1:8" x14ac:dyDescent="0.3">
      <c r="A11126" s="203">
        <v>43224</v>
      </c>
      <c r="B11126" s="204" t="s">
        <v>716</v>
      </c>
      <c r="C11126" s="204" t="s">
        <v>716</v>
      </c>
      <c r="D11126" s="204" t="s">
        <v>96</v>
      </c>
      <c r="E11126" s="204" t="s">
        <v>712</v>
      </c>
      <c r="F11126" s="205">
        <v>842</v>
      </c>
      <c r="G11126" s="205">
        <v>1993</v>
      </c>
      <c r="H11126">
        <f t="shared" si="187"/>
        <v>2018</v>
      </c>
    </row>
    <row r="11127" spans="1:8" x14ac:dyDescent="0.3">
      <c r="A11127" s="203">
        <v>43224</v>
      </c>
      <c r="B11127" s="204" t="s">
        <v>717</v>
      </c>
      <c r="C11127" s="204" t="s">
        <v>718</v>
      </c>
      <c r="D11127" s="204" t="s">
        <v>96</v>
      </c>
      <c r="E11127" s="204" t="s">
        <v>712</v>
      </c>
      <c r="F11127" s="205">
        <v>1259</v>
      </c>
      <c r="G11127" s="205">
        <v>1393</v>
      </c>
      <c r="H11127">
        <f t="shared" si="187"/>
        <v>2018</v>
      </c>
    </row>
    <row r="11128" spans="1:8" x14ac:dyDescent="0.3">
      <c r="A11128" s="203">
        <v>43224</v>
      </c>
      <c r="B11128" s="204" t="s">
        <v>717</v>
      </c>
      <c r="C11128" s="204" t="s">
        <v>719</v>
      </c>
      <c r="D11128" s="204" t="s">
        <v>96</v>
      </c>
      <c r="E11128" s="204" t="s">
        <v>712</v>
      </c>
      <c r="F11128" s="205">
        <v>173</v>
      </c>
      <c r="G11128" s="205">
        <v>753</v>
      </c>
      <c r="H11128">
        <f t="shared" si="187"/>
        <v>2018</v>
      </c>
    </row>
    <row r="11129" spans="1:8" x14ac:dyDescent="0.3">
      <c r="A11129" s="203">
        <v>43224</v>
      </c>
      <c r="B11129" s="204" t="s">
        <v>134</v>
      </c>
      <c r="C11129" s="204" t="s">
        <v>134</v>
      </c>
      <c r="D11129" s="204" t="s">
        <v>711</v>
      </c>
      <c r="E11129" s="204" t="s">
        <v>721</v>
      </c>
      <c r="F11129" s="205">
        <v>6986</v>
      </c>
      <c r="G11129" s="205">
        <v>5814</v>
      </c>
      <c r="H11129">
        <f t="shared" si="187"/>
        <v>2018</v>
      </c>
    </row>
    <row r="11130" spans="1:8" x14ac:dyDescent="0.3">
      <c r="A11130" s="203">
        <v>43224</v>
      </c>
      <c r="B11130" s="204" t="s">
        <v>509</v>
      </c>
      <c r="C11130" s="204" t="s">
        <v>713</v>
      </c>
      <c r="D11130" s="204" t="s">
        <v>96</v>
      </c>
      <c r="E11130" s="204" t="s">
        <v>721</v>
      </c>
      <c r="F11130" s="205">
        <v>3768.6000000000004</v>
      </c>
      <c r="G11130" s="205">
        <v>2572.9</v>
      </c>
      <c r="H11130">
        <f t="shared" si="187"/>
        <v>2018</v>
      </c>
    </row>
    <row r="11131" spans="1:8" x14ac:dyDescent="0.3">
      <c r="A11131" s="203">
        <v>43224</v>
      </c>
      <c r="B11131" s="204" t="s">
        <v>509</v>
      </c>
      <c r="C11131" s="204" t="s">
        <v>714</v>
      </c>
      <c r="D11131" s="204" t="s">
        <v>96</v>
      </c>
      <c r="E11131" s="204" t="s">
        <v>721</v>
      </c>
      <c r="F11131" s="205">
        <v>513</v>
      </c>
      <c r="G11131" s="205">
        <v>486</v>
      </c>
      <c r="H11131">
        <f t="shared" si="187"/>
        <v>2018</v>
      </c>
    </row>
    <row r="11132" spans="1:8" x14ac:dyDescent="0.3">
      <c r="A11132" s="203">
        <v>43224</v>
      </c>
      <c r="B11132" s="204" t="s">
        <v>509</v>
      </c>
      <c r="C11132" s="204" t="s">
        <v>715</v>
      </c>
      <c r="D11132" s="204" t="s">
        <v>96</v>
      </c>
      <c r="E11132" s="204" t="s">
        <v>721</v>
      </c>
      <c r="F11132" s="205">
        <v>0</v>
      </c>
      <c r="G11132" s="205">
        <v>3203</v>
      </c>
      <c r="H11132">
        <f t="shared" si="187"/>
        <v>2018</v>
      </c>
    </row>
    <row r="11133" spans="1:8" x14ac:dyDescent="0.3">
      <c r="A11133" s="203">
        <v>43224</v>
      </c>
      <c r="B11133" s="204" t="s">
        <v>716</v>
      </c>
      <c r="C11133" s="204" t="s">
        <v>716</v>
      </c>
      <c r="D11133" s="204" t="s">
        <v>96</v>
      </c>
      <c r="E11133" s="204" t="s">
        <v>721</v>
      </c>
      <c r="F11133" s="205">
        <v>1404</v>
      </c>
      <c r="G11133" s="205">
        <v>1637</v>
      </c>
      <c r="H11133">
        <f t="shared" si="187"/>
        <v>2018</v>
      </c>
    </row>
    <row r="11134" spans="1:8" x14ac:dyDescent="0.3">
      <c r="A11134" s="203">
        <v>43224</v>
      </c>
      <c r="B11134" s="204" t="s">
        <v>717</v>
      </c>
      <c r="C11134" s="204" t="s">
        <v>718</v>
      </c>
      <c r="D11134" s="204" t="s">
        <v>96</v>
      </c>
      <c r="E11134" s="204" t="s">
        <v>721</v>
      </c>
      <c r="F11134" s="205">
        <v>772</v>
      </c>
      <c r="G11134" s="205">
        <v>849</v>
      </c>
      <c r="H11134">
        <f t="shared" si="187"/>
        <v>2018</v>
      </c>
    </row>
    <row r="11135" spans="1:8" x14ac:dyDescent="0.3">
      <c r="A11135" s="203">
        <v>43224</v>
      </c>
      <c r="B11135" s="204" t="s">
        <v>717</v>
      </c>
      <c r="C11135" s="204" t="s">
        <v>719</v>
      </c>
      <c r="D11135" s="204" t="s">
        <v>96</v>
      </c>
      <c r="E11135" s="204" t="s">
        <v>721</v>
      </c>
      <c r="F11135" s="205">
        <v>463</v>
      </c>
      <c r="G11135" s="205">
        <v>747</v>
      </c>
      <c r="H11135">
        <f t="shared" si="187"/>
        <v>2018</v>
      </c>
    </row>
    <row r="11136" spans="1:8" x14ac:dyDescent="0.3">
      <c r="A11136" s="203">
        <v>43224</v>
      </c>
      <c r="B11136" s="204" t="s">
        <v>720</v>
      </c>
      <c r="C11136" s="204" t="s">
        <v>720</v>
      </c>
      <c r="D11136" s="204" t="s">
        <v>96</v>
      </c>
      <c r="E11136" s="204" t="s">
        <v>712</v>
      </c>
      <c r="F11136" s="205">
        <v>242</v>
      </c>
      <c r="G11136" s="205">
        <v>521</v>
      </c>
      <c r="H11136">
        <f t="shared" si="187"/>
        <v>2018</v>
      </c>
    </row>
    <row r="11137" spans="1:8" x14ac:dyDescent="0.3">
      <c r="A11137" s="203">
        <v>43224</v>
      </c>
      <c r="B11137" s="204" t="s">
        <v>720</v>
      </c>
      <c r="C11137" s="204" t="s">
        <v>720</v>
      </c>
      <c r="D11137" s="204" t="s">
        <v>96</v>
      </c>
      <c r="E11137" s="204" t="s">
        <v>721</v>
      </c>
      <c r="F11137" s="205">
        <v>123</v>
      </c>
      <c r="G11137" s="205">
        <v>518</v>
      </c>
      <c r="H11137">
        <f t="shared" si="187"/>
        <v>2018</v>
      </c>
    </row>
    <row r="11138" spans="1:8" x14ac:dyDescent="0.3">
      <c r="A11138" s="203">
        <v>43231</v>
      </c>
      <c r="B11138" s="204" t="s">
        <v>134</v>
      </c>
      <c r="C11138" s="204" t="s">
        <v>134</v>
      </c>
      <c r="D11138" s="204" t="s">
        <v>711</v>
      </c>
      <c r="E11138" s="204" t="s">
        <v>712</v>
      </c>
      <c r="F11138" s="205">
        <v>5726</v>
      </c>
      <c r="G11138" s="205">
        <v>8640</v>
      </c>
      <c r="H11138">
        <f t="shared" si="187"/>
        <v>2018</v>
      </c>
    </row>
    <row r="11139" spans="1:8" x14ac:dyDescent="0.3">
      <c r="A11139" s="203">
        <v>43231</v>
      </c>
      <c r="B11139" s="204" t="s">
        <v>509</v>
      </c>
      <c r="C11139" s="204" t="s">
        <v>713</v>
      </c>
      <c r="D11139" s="204" t="s">
        <v>96</v>
      </c>
      <c r="E11139" s="204" t="s">
        <v>712</v>
      </c>
      <c r="F11139" s="205">
        <v>3034.4</v>
      </c>
      <c r="G11139" s="205">
        <v>4519.6000000000004</v>
      </c>
      <c r="H11139">
        <f t="shared" ref="H11139:H11202" si="188">YEAR(A11139)</f>
        <v>2018</v>
      </c>
    </row>
    <row r="11140" spans="1:8" x14ac:dyDescent="0.3">
      <c r="A11140" s="203">
        <v>43231</v>
      </c>
      <c r="B11140" s="204" t="s">
        <v>509</v>
      </c>
      <c r="C11140" s="204" t="s">
        <v>714</v>
      </c>
      <c r="D11140" s="204" t="s">
        <v>96</v>
      </c>
      <c r="E11140" s="204" t="s">
        <v>712</v>
      </c>
      <c r="F11140" s="205">
        <v>379</v>
      </c>
      <c r="G11140" s="205">
        <v>471</v>
      </c>
      <c r="H11140">
        <f t="shared" si="188"/>
        <v>2018</v>
      </c>
    </row>
    <row r="11141" spans="1:8" x14ac:dyDescent="0.3">
      <c r="A11141" s="203">
        <v>43231</v>
      </c>
      <c r="B11141" s="204" t="s">
        <v>509</v>
      </c>
      <c r="C11141" s="204" t="s">
        <v>715</v>
      </c>
      <c r="D11141" s="204" t="s">
        <v>96</v>
      </c>
      <c r="E11141" s="204" t="s">
        <v>712</v>
      </c>
      <c r="F11141" s="205">
        <v>0</v>
      </c>
      <c r="G11141" s="205">
        <v>2784</v>
      </c>
      <c r="H11141">
        <f t="shared" si="188"/>
        <v>2018</v>
      </c>
    </row>
    <row r="11142" spans="1:8" x14ac:dyDescent="0.3">
      <c r="A11142" s="203">
        <v>43231</v>
      </c>
      <c r="B11142" s="204" t="s">
        <v>716</v>
      </c>
      <c r="C11142" s="204" t="s">
        <v>716</v>
      </c>
      <c r="D11142" s="204" t="s">
        <v>96</v>
      </c>
      <c r="E11142" s="204" t="s">
        <v>712</v>
      </c>
      <c r="F11142" s="205">
        <v>771</v>
      </c>
      <c r="G11142" s="205">
        <v>1706</v>
      </c>
      <c r="H11142">
        <f t="shared" si="188"/>
        <v>2018</v>
      </c>
    </row>
    <row r="11143" spans="1:8" x14ac:dyDescent="0.3">
      <c r="A11143" s="203">
        <v>43231</v>
      </c>
      <c r="B11143" s="204" t="s">
        <v>717</v>
      </c>
      <c r="C11143" s="204" t="s">
        <v>718</v>
      </c>
      <c r="D11143" s="204" t="s">
        <v>96</v>
      </c>
      <c r="E11143" s="204" t="s">
        <v>712</v>
      </c>
      <c r="F11143" s="205">
        <v>963</v>
      </c>
      <c r="G11143" s="205">
        <v>1432</v>
      </c>
      <c r="H11143">
        <f t="shared" si="188"/>
        <v>2018</v>
      </c>
    </row>
    <row r="11144" spans="1:8" x14ac:dyDescent="0.3">
      <c r="A11144" s="203">
        <v>43231</v>
      </c>
      <c r="B11144" s="204" t="s">
        <v>717</v>
      </c>
      <c r="C11144" s="204" t="s">
        <v>719</v>
      </c>
      <c r="D11144" s="204" t="s">
        <v>96</v>
      </c>
      <c r="E11144" s="204" t="s">
        <v>712</v>
      </c>
      <c r="F11144" s="205">
        <v>432</v>
      </c>
      <c r="G11144" s="205">
        <v>995</v>
      </c>
      <c r="H11144">
        <f t="shared" si="188"/>
        <v>2018</v>
      </c>
    </row>
    <row r="11145" spans="1:8" x14ac:dyDescent="0.3">
      <c r="A11145" s="203">
        <v>43231</v>
      </c>
      <c r="B11145" s="204" t="s">
        <v>134</v>
      </c>
      <c r="C11145" s="204" t="s">
        <v>134</v>
      </c>
      <c r="D11145" s="204" t="s">
        <v>711</v>
      </c>
      <c r="E11145" s="204" t="s">
        <v>721</v>
      </c>
      <c r="F11145" s="205">
        <v>7116</v>
      </c>
      <c r="G11145" s="205">
        <v>6567</v>
      </c>
      <c r="H11145">
        <f t="shared" si="188"/>
        <v>2018</v>
      </c>
    </row>
    <row r="11146" spans="1:8" x14ac:dyDescent="0.3">
      <c r="A11146" s="203">
        <v>43231</v>
      </c>
      <c r="B11146" s="204" t="s">
        <v>509</v>
      </c>
      <c r="C11146" s="204" t="s">
        <v>713</v>
      </c>
      <c r="D11146" s="204" t="s">
        <v>96</v>
      </c>
      <c r="E11146" s="204" t="s">
        <v>721</v>
      </c>
      <c r="F11146" s="205">
        <v>4356</v>
      </c>
      <c r="G11146" s="205">
        <v>2872.1000000000004</v>
      </c>
      <c r="H11146">
        <f t="shared" si="188"/>
        <v>2018</v>
      </c>
    </row>
    <row r="11147" spans="1:8" x14ac:dyDescent="0.3">
      <c r="A11147" s="203">
        <v>43231</v>
      </c>
      <c r="B11147" s="204" t="s">
        <v>509</v>
      </c>
      <c r="C11147" s="204" t="s">
        <v>714</v>
      </c>
      <c r="D11147" s="204" t="s">
        <v>96</v>
      </c>
      <c r="E11147" s="204" t="s">
        <v>721</v>
      </c>
      <c r="F11147" s="205">
        <v>653</v>
      </c>
      <c r="G11147" s="205">
        <v>602</v>
      </c>
      <c r="H11147">
        <f t="shared" si="188"/>
        <v>2018</v>
      </c>
    </row>
    <row r="11148" spans="1:8" x14ac:dyDescent="0.3">
      <c r="A11148" s="203">
        <v>43231</v>
      </c>
      <c r="B11148" s="204" t="s">
        <v>509</v>
      </c>
      <c r="C11148" s="204" t="s">
        <v>715</v>
      </c>
      <c r="D11148" s="204" t="s">
        <v>96</v>
      </c>
      <c r="E11148" s="204" t="s">
        <v>721</v>
      </c>
      <c r="F11148" s="205">
        <v>0</v>
      </c>
      <c r="G11148" s="205">
        <v>2662</v>
      </c>
      <c r="H11148">
        <f t="shared" si="188"/>
        <v>2018</v>
      </c>
    </row>
    <row r="11149" spans="1:8" x14ac:dyDescent="0.3">
      <c r="A11149" s="203">
        <v>43231</v>
      </c>
      <c r="B11149" s="204" t="s">
        <v>716</v>
      </c>
      <c r="C11149" s="204" t="s">
        <v>716</v>
      </c>
      <c r="D11149" s="204" t="s">
        <v>96</v>
      </c>
      <c r="E11149" s="204" t="s">
        <v>721</v>
      </c>
      <c r="F11149" s="205">
        <v>1394</v>
      </c>
      <c r="G11149" s="205">
        <v>1614</v>
      </c>
      <c r="H11149">
        <f t="shared" si="188"/>
        <v>2018</v>
      </c>
    </row>
    <row r="11150" spans="1:8" x14ac:dyDescent="0.3">
      <c r="A11150" s="203">
        <v>43231</v>
      </c>
      <c r="B11150" s="204" t="s">
        <v>717</v>
      </c>
      <c r="C11150" s="204" t="s">
        <v>718</v>
      </c>
      <c r="D11150" s="204" t="s">
        <v>96</v>
      </c>
      <c r="E11150" s="204" t="s">
        <v>721</v>
      </c>
      <c r="F11150" s="205">
        <v>929</v>
      </c>
      <c r="G11150" s="205">
        <v>819</v>
      </c>
      <c r="H11150">
        <f t="shared" si="188"/>
        <v>2018</v>
      </c>
    </row>
    <row r="11151" spans="1:8" x14ac:dyDescent="0.3">
      <c r="A11151" s="203">
        <v>43231</v>
      </c>
      <c r="B11151" s="204" t="s">
        <v>717</v>
      </c>
      <c r="C11151" s="204" t="s">
        <v>719</v>
      </c>
      <c r="D11151" s="204" t="s">
        <v>96</v>
      </c>
      <c r="E11151" s="204" t="s">
        <v>721</v>
      </c>
      <c r="F11151" s="205">
        <v>516</v>
      </c>
      <c r="G11151" s="205">
        <v>801</v>
      </c>
      <c r="H11151">
        <f t="shared" si="188"/>
        <v>2018</v>
      </c>
    </row>
    <row r="11152" spans="1:8" x14ac:dyDescent="0.3">
      <c r="A11152" s="203">
        <v>43231</v>
      </c>
      <c r="B11152" s="204" t="s">
        <v>720</v>
      </c>
      <c r="C11152" s="204" t="s">
        <v>720</v>
      </c>
      <c r="D11152" s="204" t="s">
        <v>96</v>
      </c>
      <c r="E11152" s="204" t="s">
        <v>712</v>
      </c>
      <c r="F11152" s="205">
        <v>214</v>
      </c>
      <c r="G11152" s="205">
        <v>506</v>
      </c>
      <c r="H11152">
        <f t="shared" si="188"/>
        <v>2018</v>
      </c>
    </row>
    <row r="11153" spans="1:8" x14ac:dyDescent="0.3">
      <c r="A11153" s="203">
        <v>43231</v>
      </c>
      <c r="B11153" s="204" t="s">
        <v>720</v>
      </c>
      <c r="C11153" s="204" t="s">
        <v>720</v>
      </c>
      <c r="D11153" s="204" t="s">
        <v>96</v>
      </c>
      <c r="E11153" s="204" t="s">
        <v>721</v>
      </c>
      <c r="F11153" s="205">
        <v>-15</v>
      </c>
      <c r="G11153" s="205">
        <v>598</v>
      </c>
      <c r="H11153">
        <f t="shared" si="188"/>
        <v>2018</v>
      </c>
    </row>
    <row r="11154" spans="1:8" x14ac:dyDescent="0.3">
      <c r="A11154" s="203">
        <v>43238</v>
      </c>
      <c r="B11154" s="204" t="s">
        <v>134</v>
      </c>
      <c r="C11154" s="204" t="s">
        <v>134</v>
      </c>
      <c r="D11154" s="204" t="s">
        <v>711</v>
      </c>
      <c r="E11154" s="204" t="s">
        <v>712</v>
      </c>
      <c r="F11154" s="205">
        <v>5719</v>
      </c>
      <c r="G11154" s="205">
        <v>7334</v>
      </c>
      <c r="H11154">
        <f t="shared" si="188"/>
        <v>2018</v>
      </c>
    </row>
    <row r="11155" spans="1:8" x14ac:dyDescent="0.3">
      <c r="A11155" s="203">
        <v>43238</v>
      </c>
      <c r="B11155" s="204" t="s">
        <v>509</v>
      </c>
      <c r="C11155" s="204" t="s">
        <v>713</v>
      </c>
      <c r="D11155" s="204" t="s">
        <v>96</v>
      </c>
      <c r="E11155" s="204" t="s">
        <v>712</v>
      </c>
      <c r="F11155" s="205">
        <v>2741.2000000000003</v>
      </c>
      <c r="G11155" s="205">
        <v>4479.8</v>
      </c>
      <c r="H11155">
        <f t="shared" si="188"/>
        <v>2018</v>
      </c>
    </row>
    <row r="11156" spans="1:8" x14ac:dyDescent="0.3">
      <c r="A11156" s="203">
        <v>43238</v>
      </c>
      <c r="B11156" s="204" t="s">
        <v>509</v>
      </c>
      <c r="C11156" s="204" t="s">
        <v>714</v>
      </c>
      <c r="D11156" s="204" t="s">
        <v>96</v>
      </c>
      <c r="E11156" s="204" t="s">
        <v>712</v>
      </c>
      <c r="F11156" s="205">
        <v>381</v>
      </c>
      <c r="G11156" s="205">
        <v>673</v>
      </c>
      <c r="H11156">
        <f t="shared" si="188"/>
        <v>2018</v>
      </c>
    </row>
    <row r="11157" spans="1:8" x14ac:dyDescent="0.3">
      <c r="A11157" s="203">
        <v>43238</v>
      </c>
      <c r="B11157" s="204" t="s">
        <v>509</v>
      </c>
      <c r="C11157" s="204" t="s">
        <v>715</v>
      </c>
      <c r="D11157" s="204" t="s">
        <v>96</v>
      </c>
      <c r="E11157" s="204" t="s">
        <v>712</v>
      </c>
      <c r="F11157" s="205">
        <v>0</v>
      </c>
      <c r="G11157" s="205">
        <v>3256</v>
      </c>
      <c r="H11157">
        <f t="shared" si="188"/>
        <v>2018</v>
      </c>
    </row>
    <row r="11158" spans="1:8" x14ac:dyDescent="0.3">
      <c r="A11158" s="203">
        <v>43238</v>
      </c>
      <c r="B11158" s="204" t="s">
        <v>716</v>
      </c>
      <c r="C11158" s="204" t="s">
        <v>716</v>
      </c>
      <c r="D11158" s="204" t="s">
        <v>96</v>
      </c>
      <c r="E11158" s="204" t="s">
        <v>712</v>
      </c>
      <c r="F11158" s="205">
        <v>854</v>
      </c>
      <c r="G11158" s="205">
        <v>1595</v>
      </c>
      <c r="H11158">
        <f t="shared" si="188"/>
        <v>2018</v>
      </c>
    </row>
    <row r="11159" spans="1:8" x14ac:dyDescent="0.3">
      <c r="A11159" s="203">
        <v>43238</v>
      </c>
      <c r="B11159" s="204" t="s">
        <v>717</v>
      </c>
      <c r="C11159" s="204" t="s">
        <v>718</v>
      </c>
      <c r="D11159" s="204" t="s">
        <v>96</v>
      </c>
      <c r="E11159" s="204" t="s">
        <v>712</v>
      </c>
      <c r="F11159" s="205">
        <v>819</v>
      </c>
      <c r="G11159" s="205">
        <v>1304</v>
      </c>
      <c r="H11159">
        <f t="shared" si="188"/>
        <v>2018</v>
      </c>
    </row>
    <row r="11160" spans="1:8" x14ac:dyDescent="0.3">
      <c r="A11160" s="203">
        <v>43238</v>
      </c>
      <c r="B11160" s="204" t="s">
        <v>717</v>
      </c>
      <c r="C11160" s="204" t="s">
        <v>719</v>
      </c>
      <c r="D11160" s="204" t="s">
        <v>96</v>
      </c>
      <c r="E11160" s="204" t="s">
        <v>712</v>
      </c>
      <c r="F11160" s="205">
        <v>378</v>
      </c>
      <c r="G11160" s="205">
        <v>897</v>
      </c>
      <c r="H11160">
        <f t="shared" si="188"/>
        <v>2018</v>
      </c>
    </row>
    <row r="11161" spans="1:8" x14ac:dyDescent="0.3">
      <c r="A11161" s="203">
        <v>43238</v>
      </c>
      <c r="B11161" s="204" t="s">
        <v>134</v>
      </c>
      <c r="C11161" s="204" t="s">
        <v>134</v>
      </c>
      <c r="D11161" s="204" t="s">
        <v>711</v>
      </c>
      <c r="E11161" s="204" t="s">
        <v>721</v>
      </c>
      <c r="F11161" s="205">
        <v>7123</v>
      </c>
      <c r="G11161" s="205">
        <v>6975</v>
      </c>
      <c r="H11161">
        <f t="shared" si="188"/>
        <v>2018</v>
      </c>
    </row>
    <row r="11162" spans="1:8" x14ac:dyDescent="0.3">
      <c r="A11162" s="203">
        <v>43238</v>
      </c>
      <c r="B11162" s="204" t="s">
        <v>509</v>
      </c>
      <c r="C11162" s="204" t="s">
        <v>713</v>
      </c>
      <c r="D11162" s="204" t="s">
        <v>96</v>
      </c>
      <c r="E11162" s="204" t="s">
        <v>721</v>
      </c>
      <c r="F11162" s="205">
        <v>3730.1000000000004</v>
      </c>
      <c r="G11162" s="205">
        <v>2469.5</v>
      </c>
      <c r="H11162">
        <f t="shared" si="188"/>
        <v>2018</v>
      </c>
    </row>
    <row r="11163" spans="1:8" x14ac:dyDescent="0.3">
      <c r="A11163" s="203">
        <v>43238</v>
      </c>
      <c r="B11163" s="204" t="s">
        <v>509</v>
      </c>
      <c r="C11163" s="204" t="s">
        <v>714</v>
      </c>
      <c r="D11163" s="204" t="s">
        <v>96</v>
      </c>
      <c r="E11163" s="204" t="s">
        <v>721</v>
      </c>
      <c r="F11163" s="205">
        <v>755</v>
      </c>
      <c r="G11163" s="205">
        <v>881</v>
      </c>
      <c r="H11163">
        <f t="shared" si="188"/>
        <v>2018</v>
      </c>
    </row>
    <row r="11164" spans="1:8" x14ac:dyDescent="0.3">
      <c r="A11164" s="203">
        <v>43238</v>
      </c>
      <c r="B11164" s="204" t="s">
        <v>509</v>
      </c>
      <c r="C11164" s="204" t="s">
        <v>715</v>
      </c>
      <c r="D11164" s="204" t="s">
        <v>96</v>
      </c>
      <c r="E11164" s="204" t="s">
        <v>721</v>
      </c>
      <c r="F11164" s="205">
        <v>0</v>
      </c>
      <c r="G11164" s="205">
        <v>2941</v>
      </c>
      <c r="H11164">
        <f t="shared" si="188"/>
        <v>2018</v>
      </c>
    </row>
    <row r="11165" spans="1:8" x14ac:dyDescent="0.3">
      <c r="A11165" s="203">
        <v>43238</v>
      </c>
      <c r="B11165" s="204" t="s">
        <v>716</v>
      </c>
      <c r="C11165" s="204" t="s">
        <v>716</v>
      </c>
      <c r="D11165" s="204" t="s">
        <v>96</v>
      </c>
      <c r="E11165" s="204" t="s">
        <v>721</v>
      </c>
      <c r="F11165" s="205">
        <v>1396</v>
      </c>
      <c r="G11165" s="205">
        <v>1572</v>
      </c>
      <c r="H11165">
        <f t="shared" si="188"/>
        <v>2018</v>
      </c>
    </row>
    <row r="11166" spans="1:8" x14ac:dyDescent="0.3">
      <c r="A11166" s="203">
        <v>43238</v>
      </c>
      <c r="B11166" s="204" t="s">
        <v>717</v>
      </c>
      <c r="C11166" s="204" t="s">
        <v>718</v>
      </c>
      <c r="D11166" s="204" t="s">
        <v>96</v>
      </c>
      <c r="E11166" s="204" t="s">
        <v>721</v>
      </c>
      <c r="F11166" s="205">
        <v>923</v>
      </c>
      <c r="G11166" s="205">
        <v>868</v>
      </c>
      <c r="H11166">
        <f t="shared" si="188"/>
        <v>2018</v>
      </c>
    </row>
    <row r="11167" spans="1:8" x14ac:dyDescent="0.3">
      <c r="A11167" s="203">
        <v>43238</v>
      </c>
      <c r="B11167" s="204" t="s">
        <v>717</v>
      </c>
      <c r="C11167" s="204" t="s">
        <v>719</v>
      </c>
      <c r="D11167" s="204" t="s">
        <v>96</v>
      </c>
      <c r="E11167" s="204" t="s">
        <v>721</v>
      </c>
      <c r="F11167" s="205">
        <v>547</v>
      </c>
      <c r="G11167" s="205">
        <v>773</v>
      </c>
      <c r="H11167">
        <f t="shared" si="188"/>
        <v>2018</v>
      </c>
    </row>
    <row r="11168" spans="1:8" x14ac:dyDescent="0.3">
      <c r="A11168" s="203">
        <v>43238</v>
      </c>
      <c r="B11168" s="204" t="s">
        <v>720</v>
      </c>
      <c r="C11168" s="204" t="s">
        <v>720</v>
      </c>
      <c r="D11168" s="204" t="s">
        <v>96</v>
      </c>
      <c r="E11168" s="204" t="s">
        <v>712</v>
      </c>
      <c r="F11168" s="205">
        <v>299</v>
      </c>
      <c r="G11168" s="205">
        <v>502</v>
      </c>
      <c r="H11168">
        <f t="shared" si="188"/>
        <v>2018</v>
      </c>
    </row>
    <row r="11169" spans="1:8" x14ac:dyDescent="0.3">
      <c r="A11169" s="203">
        <v>43238</v>
      </c>
      <c r="B11169" s="204" t="s">
        <v>720</v>
      </c>
      <c r="C11169" s="204" t="s">
        <v>720</v>
      </c>
      <c r="D11169" s="204" t="s">
        <v>96</v>
      </c>
      <c r="E11169" s="204" t="s">
        <v>721</v>
      </c>
      <c r="F11169" s="205">
        <v>-74</v>
      </c>
      <c r="G11169" s="205">
        <v>520</v>
      </c>
      <c r="H11169">
        <f t="shared" si="188"/>
        <v>2018</v>
      </c>
    </row>
    <row r="11170" spans="1:8" x14ac:dyDescent="0.3">
      <c r="A11170" s="203">
        <v>43245</v>
      </c>
      <c r="B11170" s="204" t="s">
        <v>134</v>
      </c>
      <c r="C11170" s="204" t="s">
        <v>134</v>
      </c>
      <c r="D11170" s="204" t="s">
        <v>711</v>
      </c>
      <c r="E11170" s="204" t="s">
        <v>712</v>
      </c>
      <c r="F11170" s="205">
        <v>5696</v>
      </c>
      <c r="G11170" s="205">
        <v>8428</v>
      </c>
      <c r="H11170">
        <f t="shared" si="188"/>
        <v>2018</v>
      </c>
    </row>
    <row r="11171" spans="1:8" x14ac:dyDescent="0.3">
      <c r="A11171" s="203">
        <v>43245</v>
      </c>
      <c r="B11171" s="204" t="s">
        <v>509</v>
      </c>
      <c r="C11171" s="204" t="s">
        <v>713</v>
      </c>
      <c r="D11171" s="204" t="s">
        <v>96</v>
      </c>
      <c r="E11171" s="204" t="s">
        <v>712</v>
      </c>
      <c r="F11171" s="205">
        <v>3002.1000000000004</v>
      </c>
      <c r="G11171" s="205">
        <v>4555.7000000000007</v>
      </c>
      <c r="H11171">
        <f t="shared" si="188"/>
        <v>2018</v>
      </c>
    </row>
    <row r="11172" spans="1:8" x14ac:dyDescent="0.3">
      <c r="A11172" s="203">
        <v>43245</v>
      </c>
      <c r="B11172" s="204" t="s">
        <v>509</v>
      </c>
      <c r="C11172" s="204" t="s">
        <v>714</v>
      </c>
      <c r="D11172" s="204" t="s">
        <v>96</v>
      </c>
      <c r="E11172" s="204" t="s">
        <v>712</v>
      </c>
      <c r="F11172" s="205">
        <v>263</v>
      </c>
      <c r="G11172" s="205">
        <v>691</v>
      </c>
      <c r="H11172">
        <f t="shared" si="188"/>
        <v>2018</v>
      </c>
    </row>
    <row r="11173" spans="1:8" x14ac:dyDescent="0.3">
      <c r="A11173" s="203">
        <v>43245</v>
      </c>
      <c r="B11173" s="204" t="s">
        <v>509</v>
      </c>
      <c r="C11173" s="204" t="s">
        <v>715</v>
      </c>
      <c r="D11173" s="204" t="s">
        <v>96</v>
      </c>
      <c r="E11173" s="204" t="s">
        <v>712</v>
      </c>
      <c r="F11173" s="205">
        <v>0</v>
      </c>
      <c r="G11173" s="205">
        <v>3183</v>
      </c>
      <c r="H11173">
        <f t="shared" si="188"/>
        <v>2018</v>
      </c>
    </row>
    <row r="11174" spans="1:8" x14ac:dyDescent="0.3">
      <c r="A11174" s="203">
        <v>43245</v>
      </c>
      <c r="B11174" s="204" t="s">
        <v>716</v>
      </c>
      <c r="C11174" s="204" t="s">
        <v>716</v>
      </c>
      <c r="D11174" s="204" t="s">
        <v>96</v>
      </c>
      <c r="E11174" s="204" t="s">
        <v>712</v>
      </c>
      <c r="F11174" s="205">
        <v>824</v>
      </c>
      <c r="G11174" s="205">
        <v>1618</v>
      </c>
      <c r="H11174">
        <f t="shared" si="188"/>
        <v>2018</v>
      </c>
    </row>
    <row r="11175" spans="1:8" x14ac:dyDescent="0.3">
      <c r="A11175" s="203">
        <v>43245</v>
      </c>
      <c r="B11175" s="204" t="s">
        <v>717</v>
      </c>
      <c r="C11175" s="204" t="s">
        <v>718</v>
      </c>
      <c r="D11175" s="204" t="s">
        <v>96</v>
      </c>
      <c r="E11175" s="204" t="s">
        <v>712</v>
      </c>
      <c r="F11175" s="205">
        <v>1224</v>
      </c>
      <c r="G11175" s="205">
        <v>1572</v>
      </c>
      <c r="H11175">
        <f t="shared" si="188"/>
        <v>2018</v>
      </c>
    </row>
    <row r="11176" spans="1:8" x14ac:dyDescent="0.3">
      <c r="A11176" s="203">
        <v>43245</v>
      </c>
      <c r="B11176" s="204" t="s">
        <v>717</v>
      </c>
      <c r="C11176" s="204" t="s">
        <v>719</v>
      </c>
      <c r="D11176" s="204" t="s">
        <v>96</v>
      </c>
      <c r="E11176" s="204" t="s">
        <v>712</v>
      </c>
      <c r="F11176" s="205">
        <v>211</v>
      </c>
      <c r="G11176" s="205">
        <v>811</v>
      </c>
      <c r="H11176">
        <f t="shared" si="188"/>
        <v>2018</v>
      </c>
    </row>
    <row r="11177" spans="1:8" x14ac:dyDescent="0.3">
      <c r="A11177" s="203">
        <v>43245</v>
      </c>
      <c r="B11177" s="204" t="s">
        <v>134</v>
      </c>
      <c r="C11177" s="204" t="s">
        <v>134</v>
      </c>
      <c r="D11177" s="204" t="s">
        <v>711</v>
      </c>
      <c r="E11177" s="204" t="s">
        <v>721</v>
      </c>
      <c r="F11177" s="205">
        <v>6929</v>
      </c>
      <c r="G11177" s="205">
        <v>6600</v>
      </c>
      <c r="H11177">
        <f t="shared" si="188"/>
        <v>2018</v>
      </c>
    </row>
    <row r="11178" spans="1:8" x14ac:dyDescent="0.3">
      <c r="A11178" s="203">
        <v>43245</v>
      </c>
      <c r="B11178" s="204" t="s">
        <v>509</v>
      </c>
      <c r="C11178" s="204" t="s">
        <v>713</v>
      </c>
      <c r="D11178" s="204" t="s">
        <v>96</v>
      </c>
      <c r="E11178" s="204" t="s">
        <v>721</v>
      </c>
      <c r="F11178" s="205">
        <v>4433</v>
      </c>
      <c r="G11178" s="205">
        <v>2905.1000000000004</v>
      </c>
      <c r="H11178">
        <f t="shared" si="188"/>
        <v>2018</v>
      </c>
    </row>
    <row r="11179" spans="1:8" x14ac:dyDescent="0.3">
      <c r="A11179" s="203">
        <v>43245</v>
      </c>
      <c r="B11179" s="204" t="s">
        <v>509</v>
      </c>
      <c r="C11179" s="204" t="s">
        <v>714</v>
      </c>
      <c r="D11179" s="204" t="s">
        <v>96</v>
      </c>
      <c r="E11179" s="204" t="s">
        <v>721</v>
      </c>
      <c r="F11179" s="205">
        <v>715</v>
      </c>
      <c r="G11179" s="205">
        <v>1006</v>
      </c>
      <c r="H11179">
        <f t="shared" si="188"/>
        <v>2018</v>
      </c>
    </row>
    <row r="11180" spans="1:8" x14ac:dyDescent="0.3">
      <c r="A11180" s="203">
        <v>43245</v>
      </c>
      <c r="B11180" s="204" t="s">
        <v>509</v>
      </c>
      <c r="C11180" s="204" t="s">
        <v>715</v>
      </c>
      <c r="D11180" s="204" t="s">
        <v>96</v>
      </c>
      <c r="E11180" s="204" t="s">
        <v>721</v>
      </c>
      <c r="F11180" s="205">
        <v>0</v>
      </c>
      <c r="G11180" s="205">
        <v>2717</v>
      </c>
      <c r="H11180">
        <f t="shared" si="188"/>
        <v>2018</v>
      </c>
    </row>
    <row r="11181" spans="1:8" x14ac:dyDescent="0.3">
      <c r="A11181" s="203">
        <v>43245</v>
      </c>
      <c r="B11181" s="204" t="s">
        <v>716</v>
      </c>
      <c r="C11181" s="204" t="s">
        <v>716</v>
      </c>
      <c r="D11181" s="204" t="s">
        <v>96</v>
      </c>
      <c r="E11181" s="204" t="s">
        <v>721</v>
      </c>
      <c r="F11181" s="205">
        <v>1554</v>
      </c>
      <c r="G11181" s="205">
        <v>1690</v>
      </c>
      <c r="H11181">
        <f t="shared" si="188"/>
        <v>2018</v>
      </c>
    </row>
    <row r="11182" spans="1:8" x14ac:dyDescent="0.3">
      <c r="A11182" s="203">
        <v>43245</v>
      </c>
      <c r="B11182" s="204" t="s">
        <v>717</v>
      </c>
      <c r="C11182" s="204" t="s">
        <v>718</v>
      </c>
      <c r="D11182" s="204" t="s">
        <v>96</v>
      </c>
      <c r="E11182" s="204" t="s">
        <v>721</v>
      </c>
      <c r="F11182" s="205">
        <v>970</v>
      </c>
      <c r="G11182" s="205">
        <v>978</v>
      </c>
      <c r="H11182">
        <f t="shared" si="188"/>
        <v>2018</v>
      </c>
    </row>
    <row r="11183" spans="1:8" x14ac:dyDescent="0.3">
      <c r="A11183" s="203">
        <v>43245</v>
      </c>
      <c r="B11183" s="204" t="s">
        <v>717</v>
      </c>
      <c r="C11183" s="204" t="s">
        <v>719</v>
      </c>
      <c r="D11183" s="204" t="s">
        <v>96</v>
      </c>
      <c r="E11183" s="204" t="s">
        <v>721</v>
      </c>
      <c r="F11183" s="205">
        <v>534</v>
      </c>
      <c r="G11183" s="205">
        <v>854</v>
      </c>
      <c r="H11183">
        <f t="shared" si="188"/>
        <v>2018</v>
      </c>
    </row>
    <row r="11184" spans="1:8" x14ac:dyDescent="0.3">
      <c r="A11184" s="203">
        <v>43245</v>
      </c>
      <c r="B11184" s="204" t="s">
        <v>720</v>
      </c>
      <c r="C11184" s="204" t="s">
        <v>720</v>
      </c>
      <c r="D11184" s="204" t="s">
        <v>96</v>
      </c>
      <c r="E11184" s="204" t="s">
        <v>712</v>
      </c>
      <c r="F11184" s="205">
        <v>196</v>
      </c>
      <c r="G11184" s="205">
        <v>584</v>
      </c>
      <c r="H11184">
        <f t="shared" si="188"/>
        <v>2018</v>
      </c>
    </row>
    <row r="11185" spans="1:8" x14ac:dyDescent="0.3">
      <c r="A11185" s="203">
        <v>43245</v>
      </c>
      <c r="B11185" s="204" t="s">
        <v>720</v>
      </c>
      <c r="C11185" s="204" t="s">
        <v>720</v>
      </c>
      <c r="D11185" s="204" t="s">
        <v>96</v>
      </c>
      <c r="E11185" s="204" t="s">
        <v>721</v>
      </c>
      <c r="F11185" s="205">
        <v>33</v>
      </c>
      <c r="G11185" s="205">
        <v>550</v>
      </c>
      <c r="H11185">
        <f t="shared" si="188"/>
        <v>2018</v>
      </c>
    </row>
    <row r="11186" spans="1:8" x14ac:dyDescent="0.3">
      <c r="A11186" s="203">
        <v>43252</v>
      </c>
      <c r="B11186" s="204" t="s">
        <v>134</v>
      </c>
      <c r="C11186" s="204" t="s">
        <v>134</v>
      </c>
      <c r="D11186" s="204" t="s">
        <v>711</v>
      </c>
      <c r="E11186" s="204" t="s">
        <v>712</v>
      </c>
      <c r="F11186" s="205">
        <v>5767</v>
      </c>
      <c r="G11186" s="205">
        <v>8994</v>
      </c>
      <c r="H11186">
        <f t="shared" si="188"/>
        <v>2018</v>
      </c>
    </row>
    <row r="11187" spans="1:8" x14ac:dyDescent="0.3">
      <c r="A11187" s="203">
        <v>43252</v>
      </c>
      <c r="B11187" s="204" t="s">
        <v>509</v>
      </c>
      <c r="C11187" s="204" t="s">
        <v>713</v>
      </c>
      <c r="D11187" s="204" t="s">
        <v>96</v>
      </c>
      <c r="E11187" s="204" t="s">
        <v>712</v>
      </c>
      <c r="F11187" s="205">
        <v>2985.8</v>
      </c>
      <c r="G11187" s="205">
        <v>4366.3</v>
      </c>
      <c r="H11187">
        <f t="shared" si="188"/>
        <v>2018</v>
      </c>
    </row>
    <row r="11188" spans="1:8" x14ac:dyDescent="0.3">
      <c r="A11188" s="203">
        <v>43252</v>
      </c>
      <c r="B11188" s="204" t="s">
        <v>509</v>
      </c>
      <c r="C11188" s="204" t="s">
        <v>714</v>
      </c>
      <c r="D11188" s="204" t="s">
        <v>96</v>
      </c>
      <c r="E11188" s="204" t="s">
        <v>712</v>
      </c>
      <c r="F11188" s="205">
        <v>442</v>
      </c>
      <c r="G11188" s="205">
        <v>699</v>
      </c>
      <c r="H11188">
        <f t="shared" si="188"/>
        <v>2018</v>
      </c>
    </row>
    <row r="11189" spans="1:8" x14ac:dyDescent="0.3">
      <c r="A11189" s="203">
        <v>43252</v>
      </c>
      <c r="B11189" s="204" t="s">
        <v>509</v>
      </c>
      <c r="C11189" s="204" t="s">
        <v>715</v>
      </c>
      <c r="D11189" s="204" t="s">
        <v>96</v>
      </c>
      <c r="E11189" s="204" t="s">
        <v>712</v>
      </c>
      <c r="F11189" s="205">
        <v>0</v>
      </c>
      <c r="G11189" s="205">
        <v>3106</v>
      </c>
      <c r="H11189">
        <f t="shared" si="188"/>
        <v>2018</v>
      </c>
    </row>
    <row r="11190" spans="1:8" x14ac:dyDescent="0.3">
      <c r="A11190" s="203">
        <v>43252</v>
      </c>
      <c r="B11190" s="204" t="s">
        <v>716</v>
      </c>
      <c r="C11190" s="204" t="s">
        <v>716</v>
      </c>
      <c r="D11190" s="204" t="s">
        <v>96</v>
      </c>
      <c r="E11190" s="204" t="s">
        <v>712</v>
      </c>
      <c r="F11190" s="205">
        <v>863</v>
      </c>
      <c r="G11190" s="205">
        <v>1377</v>
      </c>
      <c r="H11190">
        <f t="shared" si="188"/>
        <v>2018</v>
      </c>
    </row>
    <row r="11191" spans="1:8" x14ac:dyDescent="0.3">
      <c r="A11191" s="203">
        <v>43252</v>
      </c>
      <c r="B11191" s="204" t="s">
        <v>717</v>
      </c>
      <c r="C11191" s="204" t="s">
        <v>718</v>
      </c>
      <c r="D11191" s="204" t="s">
        <v>96</v>
      </c>
      <c r="E11191" s="204" t="s">
        <v>712</v>
      </c>
      <c r="F11191" s="205">
        <v>1187</v>
      </c>
      <c r="G11191" s="205">
        <v>1415</v>
      </c>
      <c r="H11191">
        <f t="shared" si="188"/>
        <v>2018</v>
      </c>
    </row>
    <row r="11192" spans="1:8" x14ac:dyDescent="0.3">
      <c r="A11192" s="203">
        <v>43252</v>
      </c>
      <c r="B11192" s="204" t="s">
        <v>717</v>
      </c>
      <c r="C11192" s="204" t="s">
        <v>719</v>
      </c>
      <c r="D11192" s="204" t="s">
        <v>96</v>
      </c>
      <c r="E11192" s="204" t="s">
        <v>712</v>
      </c>
      <c r="F11192" s="205">
        <v>245</v>
      </c>
      <c r="G11192" s="205">
        <v>684</v>
      </c>
      <c r="H11192">
        <f t="shared" si="188"/>
        <v>2018</v>
      </c>
    </row>
    <row r="11193" spans="1:8" x14ac:dyDescent="0.3">
      <c r="A11193" s="203">
        <v>43252</v>
      </c>
      <c r="B11193" s="204" t="s">
        <v>134</v>
      </c>
      <c r="C11193" s="204" t="s">
        <v>134</v>
      </c>
      <c r="D11193" s="204" t="s">
        <v>711</v>
      </c>
      <c r="E11193" s="204" t="s">
        <v>721</v>
      </c>
      <c r="F11193" s="205">
        <v>7149</v>
      </c>
      <c r="G11193" s="205">
        <v>7906</v>
      </c>
      <c r="H11193">
        <f t="shared" si="188"/>
        <v>2018</v>
      </c>
    </row>
    <row r="11194" spans="1:8" x14ac:dyDescent="0.3">
      <c r="A11194" s="203">
        <v>43252</v>
      </c>
      <c r="B11194" s="204" t="s">
        <v>509</v>
      </c>
      <c r="C11194" s="204" t="s">
        <v>713</v>
      </c>
      <c r="D11194" s="204" t="s">
        <v>96</v>
      </c>
      <c r="E11194" s="204" t="s">
        <v>721</v>
      </c>
      <c r="F11194" s="205">
        <v>4019.4000000000005</v>
      </c>
      <c r="G11194" s="205">
        <v>2579.5</v>
      </c>
      <c r="H11194">
        <f t="shared" si="188"/>
        <v>2018</v>
      </c>
    </row>
    <row r="11195" spans="1:8" x14ac:dyDescent="0.3">
      <c r="A11195" s="203">
        <v>43252</v>
      </c>
      <c r="B11195" s="204" t="s">
        <v>509</v>
      </c>
      <c r="C11195" s="204" t="s">
        <v>714</v>
      </c>
      <c r="D11195" s="204" t="s">
        <v>96</v>
      </c>
      <c r="E11195" s="204" t="s">
        <v>721</v>
      </c>
      <c r="F11195" s="205">
        <v>712</v>
      </c>
      <c r="G11195" s="205">
        <v>980</v>
      </c>
      <c r="H11195">
        <f t="shared" si="188"/>
        <v>2018</v>
      </c>
    </row>
    <row r="11196" spans="1:8" x14ac:dyDescent="0.3">
      <c r="A11196" s="203">
        <v>43252</v>
      </c>
      <c r="B11196" s="204" t="s">
        <v>509</v>
      </c>
      <c r="C11196" s="204" t="s">
        <v>715</v>
      </c>
      <c r="D11196" s="204" t="s">
        <v>96</v>
      </c>
      <c r="E11196" s="204" t="s">
        <v>721</v>
      </c>
      <c r="F11196" s="205">
        <v>0</v>
      </c>
      <c r="G11196" s="205">
        <v>3021</v>
      </c>
      <c r="H11196">
        <f t="shared" si="188"/>
        <v>2018</v>
      </c>
    </row>
    <row r="11197" spans="1:8" x14ac:dyDescent="0.3">
      <c r="A11197" s="203">
        <v>43252</v>
      </c>
      <c r="B11197" s="204" t="s">
        <v>716</v>
      </c>
      <c r="C11197" s="204" t="s">
        <v>716</v>
      </c>
      <c r="D11197" s="204" t="s">
        <v>96</v>
      </c>
      <c r="E11197" s="204" t="s">
        <v>721</v>
      </c>
      <c r="F11197" s="205">
        <v>1494</v>
      </c>
      <c r="G11197" s="205">
        <v>1718</v>
      </c>
      <c r="H11197">
        <f t="shared" si="188"/>
        <v>2018</v>
      </c>
    </row>
    <row r="11198" spans="1:8" x14ac:dyDescent="0.3">
      <c r="A11198" s="203">
        <v>43252</v>
      </c>
      <c r="B11198" s="204" t="s">
        <v>717</v>
      </c>
      <c r="C11198" s="204" t="s">
        <v>718</v>
      </c>
      <c r="D11198" s="204" t="s">
        <v>96</v>
      </c>
      <c r="E11198" s="204" t="s">
        <v>721</v>
      </c>
      <c r="F11198" s="205">
        <v>897</v>
      </c>
      <c r="G11198" s="205">
        <v>678</v>
      </c>
      <c r="H11198">
        <f t="shared" si="188"/>
        <v>2018</v>
      </c>
    </row>
    <row r="11199" spans="1:8" x14ac:dyDescent="0.3">
      <c r="A11199" s="203">
        <v>43252</v>
      </c>
      <c r="B11199" s="204" t="s">
        <v>717</v>
      </c>
      <c r="C11199" s="204" t="s">
        <v>719</v>
      </c>
      <c r="D11199" s="204" t="s">
        <v>96</v>
      </c>
      <c r="E11199" s="204" t="s">
        <v>721</v>
      </c>
      <c r="F11199" s="205">
        <v>591</v>
      </c>
      <c r="G11199" s="205">
        <v>1004</v>
      </c>
      <c r="H11199">
        <f t="shared" si="188"/>
        <v>2018</v>
      </c>
    </row>
    <row r="11200" spans="1:8" x14ac:dyDescent="0.3">
      <c r="A11200" s="203">
        <v>43252</v>
      </c>
      <c r="B11200" s="204" t="s">
        <v>720</v>
      </c>
      <c r="C11200" s="204" t="s">
        <v>720</v>
      </c>
      <c r="D11200" s="204" t="s">
        <v>96</v>
      </c>
      <c r="E11200" s="204" t="s">
        <v>712</v>
      </c>
      <c r="F11200" s="205">
        <v>241</v>
      </c>
      <c r="G11200" s="205">
        <v>576</v>
      </c>
      <c r="H11200">
        <f t="shared" si="188"/>
        <v>2018</v>
      </c>
    </row>
    <row r="11201" spans="1:8" x14ac:dyDescent="0.3">
      <c r="A11201" s="203">
        <v>43252</v>
      </c>
      <c r="B11201" s="204" t="s">
        <v>720</v>
      </c>
      <c r="C11201" s="204" t="s">
        <v>720</v>
      </c>
      <c r="D11201" s="204" t="s">
        <v>96</v>
      </c>
      <c r="E11201" s="204" t="s">
        <v>721</v>
      </c>
      <c r="F11201" s="205">
        <v>16</v>
      </c>
      <c r="G11201" s="205">
        <v>526</v>
      </c>
      <c r="H11201">
        <f t="shared" si="188"/>
        <v>2018</v>
      </c>
    </row>
    <row r="11202" spans="1:8" x14ac:dyDescent="0.3">
      <c r="A11202" s="203">
        <v>43259</v>
      </c>
      <c r="B11202" s="204" t="s">
        <v>134</v>
      </c>
      <c r="C11202" s="204" t="s">
        <v>134</v>
      </c>
      <c r="D11202" s="204" t="s">
        <v>711</v>
      </c>
      <c r="E11202" s="204" t="s">
        <v>712</v>
      </c>
      <c r="F11202" s="205">
        <v>5756</v>
      </c>
      <c r="G11202" s="205">
        <v>8018</v>
      </c>
      <c r="H11202">
        <f t="shared" si="188"/>
        <v>2018</v>
      </c>
    </row>
    <row r="11203" spans="1:8" x14ac:dyDescent="0.3">
      <c r="A11203" s="203">
        <v>43259</v>
      </c>
      <c r="B11203" s="204" t="s">
        <v>509</v>
      </c>
      <c r="C11203" s="204" t="s">
        <v>713</v>
      </c>
      <c r="D11203" s="204" t="s">
        <v>96</v>
      </c>
      <c r="E11203" s="204" t="s">
        <v>712</v>
      </c>
      <c r="F11203" s="205">
        <v>3011.9</v>
      </c>
      <c r="G11203" s="205">
        <v>4037.6000000000004</v>
      </c>
      <c r="H11203">
        <f t="shared" ref="H11203:H11266" si="189">YEAR(A11203)</f>
        <v>2018</v>
      </c>
    </row>
    <row r="11204" spans="1:8" x14ac:dyDescent="0.3">
      <c r="A11204" s="203">
        <v>43259</v>
      </c>
      <c r="B11204" s="204" t="s">
        <v>509</v>
      </c>
      <c r="C11204" s="204" t="s">
        <v>714</v>
      </c>
      <c r="D11204" s="204" t="s">
        <v>96</v>
      </c>
      <c r="E11204" s="204" t="s">
        <v>712</v>
      </c>
      <c r="F11204" s="205">
        <v>360</v>
      </c>
      <c r="G11204" s="205">
        <v>533</v>
      </c>
      <c r="H11204">
        <f t="shared" si="189"/>
        <v>2018</v>
      </c>
    </row>
    <row r="11205" spans="1:8" x14ac:dyDescent="0.3">
      <c r="A11205" s="203">
        <v>43259</v>
      </c>
      <c r="B11205" s="204" t="s">
        <v>509</v>
      </c>
      <c r="C11205" s="204" t="s">
        <v>715</v>
      </c>
      <c r="D11205" s="204" t="s">
        <v>96</v>
      </c>
      <c r="E11205" s="204" t="s">
        <v>712</v>
      </c>
      <c r="F11205" s="205">
        <v>0</v>
      </c>
      <c r="G11205" s="205">
        <v>2949</v>
      </c>
      <c r="H11205">
        <f t="shared" si="189"/>
        <v>2018</v>
      </c>
    </row>
    <row r="11206" spans="1:8" x14ac:dyDescent="0.3">
      <c r="A11206" s="203">
        <v>43259</v>
      </c>
      <c r="B11206" s="204" t="s">
        <v>716</v>
      </c>
      <c r="C11206" s="204" t="s">
        <v>716</v>
      </c>
      <c r="D11206" s="204" t="s">
        <v>96</v>
      </c>
      <c r="E11206" s="204" t="s">
        <v>712</v>
      </c>
      <c r="F11206" s="205">
        <v>758</v>
      </c>
      <c r="G11206" s="205">
        <v>1410</v>
      </c>
      <c r="H11206">
        <f t="shared" si="189"/>
        <v>2018</v>
      </c>
    </row>
    <row r="11207" spans="1:8" x14ac:dyDescent="0.3">
      <c r="A11207" s="203">
        <v>43259</v>
      </c>
      <c r="B11207" s="204" t="s">
        <v>717</v>
      </c>
      <c r="C11207" s="204" t="s">
        <v>718</v>
      </c>
      <c r="D11207" s="204" t="s">
        <v>96</v>
      </c>
      <c r="E11207" s="204" t="s">
        <v>712</v>
      </c>
      <c r="F11207" s="205">
        <v>1027</v>
      </c>
      <c r="G11207" s="205">
        <v>1614</v>
      </c>
      <c r="H11207">
        <f t="shared" si="189"/>
        <v>2018</v>
      </c>
    </row>
    <row r="11208" spans="1:8" x14ac:dyDescent="0.3">
      <c r="A11208" s="203">
        <v>43259</v>
      </c>
      <c r="B11208" s="204" t="s">
        <v>717</v>
      </c>
      <c r="C11208" s="204" t="s">
        <v>719</v>
      </c>
      <c r="D11208" s="204" t="s">
        <v>96</v>
      </c>
      <c r="E11208" s="204" t="s">
        <v>712</v>
      </c>
      <c r="F11208" s="205">
        <v>268</v>
      </c>
      <c r="G11208" s="205">
        <v>715</v>
      </c>
      <c r="H11208">
        <f t="shared" si="189"/>
        <v>2018</v>
      </c>
    </row>
    <row r="11209" spans="1:8" x14ac:dyDescent="0.3">
      <c r="A11209" s="203">
        <v>43259</v>
      </c>
      <c r="B11209" s="204" t="s">
        <v>134</v>
      </c>
      <c r="C11209" s="204" t="s">
        <v>134</v>
      </c>
      <c r="D11209" s="204" t="s">
        <v>711</v>
      </c>
      <c r="E11209" s="204" t="s">
        <v>721</v>
      </c>
      <c r="F11209" s="205">
        <v>7129</v>
      </c>
      <c r="G11209" s="205">
        <v>8171</v>
      </c>
      <c r="H11209">
        <f t="shared" si="189"/>
        <v>2018</v>
      </c>
    </row>
    <row r="11210" spans="1:8" x14ac:dyDescent="0.3">
      <c r="A11210" s="203">
        <v>43259</v>
      </c>
      <c r="B11210" s="204" t="s">
        <v>509</v>
      </c>
      <c r="C11210" s="204" t="s">
        <v>713</v>
      </c>
      <c r="D11210" s="204" t="s">
        <v>96</v>
      </c>
      <c r="E11210" s="204" t="s">
        <v>721</v>
      </c>
      <c r="F11210" s="205">
        <v>4160.2000000000007</v>
      </c>
      <c r="G11210" s="205">
        <v>2591.6000000000004</v>
      </c>
      <c r="H11210">
        <f t="shared" si="189"/>
        <v>2018</v>
      </c>
    </row>
    <row r="11211" spans="1:8" x14ac:dyDescent="0.3">
      <c r="A11211" s="203">
        <v>43259</v>
      </c>
      <c r="B11211" s="204" t="s">
        <v>509</v>
      </c>
      <c r="C11211" s="204" t="s">
        <v>714</v>
      </c>
      <c r="D11211" s="204" t="s">
        <v>96</v>
      </c>
      <c r="E11211" s="204" t="s">
        <v>721</v>
      </c>
      <c r="F11211" s="205">
        <v>723</v>
      </c>
      <c r="G11211" s="205">
        <v>1001</v>
      </c>
      <c r="H11211">
        <f t="shared" si="189"/>
        <v>2018</v>
      </c>
    </row>
    <row r="11212" spans="1:8" x14ac:dyDescent="0.3">
      <c r="A11212" s="203">
        <v>43259</v>
      </c>
      <c r="B11212" s="204" t="s">
        <v>509</v>
      </c>
      <c r="C11212" s="204" t="s">
        <v>715</v>
      </c>
      <c r="D11212" s="204" t="s">
        <v>96</v>
      </c>
      <c r="E11212" s="204" t="s">
        <v>721</v>
      </c>
      <c r="F11212" s="205">
        <v>0</v>
      </c>
      <c r="G11212" s="205">
        <v>2966</v>
      </c>
      <c r="H11212">
        <f t="shared" si="189"/>
        <v>2018</v>
      </c>
    </row>
    <row r="11213" spans="1:8" x14ac:dyDescent="0.3">
      <c r="A11213" s="203">
        <v>43259</v>
      </c>
      <c r="B11213" s="204" t="s">
        <v>716</v>
      </c>
      <c r="C11213" s="204" t="s">
        <v>716</v>
      </c>
      <c r="D11213" s="204" t="s">
        <v>96</v>
      </c>
      <c r="E11213" s="204" t="s">
        <v>721</v>
      </c>
      <c r="F11213" s="205">
        <v>1332</v>
      </c>
      <c r="G11213" s="205">
        <v>1764</v>
      </c>
      <c r="H11213">
        <f t="shared" si="189"/>
        <v>2018</v>
      </c>
    </row>
    <row r="11214" spans="1:8" x14ac:dyDescent="0.3">
      <c r="A11214" s="203">
        <v>43259</v>
      </c>
      <c r="B11214" s="204" t="s">
        <v>717</v>
      </c>
      <c r="C11214" s="204" t="s">
        <v>718</v>
      </c>
      <c r="D11214" s="204" t="s">
        <v>96</v>
      </c>
      <c r="E11214" s="204" t="s">
        <v>721</v>
      </c>
      <c r="F11214" s="205">
        <v>942</v>
      </c>
      <c r="G11214" s="205">
        <v>936</v>
      </c>
      <c r="H11214">
        <f t="shared" si="189"/>
        <v>2018</v>
      </c>
    </row>
    <row r="11215" spans="1:8" x14ac:dyDescent="0.3">
      <c r="A11215" s="203">
        <v>43259</v>
      </c>
      <c r="B11215" s="204" t="s">
        <v>717</v>
      </c>
      <c r="C11215" s="204" t="s">
        <v>719</v>
      </c>
      <c r="D11215" s="204" t="s">
        <v>96</v>
      </c>
      <c r="E11215" s="204" t="s">
        <v>721</v>
      </c>
      <c r="F11215" s="205">
        <v>271</v>
      </c>
      <c r="G11215" s="205">
        <v>825</v>
      </c>
      <c r="H11215">
        <f t="shared" si="189"/>
        <v>2018</v>
      </c>
    </row>
    <row r="11216" spans="1:8" x14ac:dyDescent="0.3">
      <c r="A11216" s="203">
        <v>43259</v>
      </c>
      <c r="B11216" s="204" t="s">
        <v>720</v>
      </c>
      <c r="C11216" s="204" t="s">
        <v>720</v>
      </c>
      <c r="D11216" s="204" t="s">
        <v>96</v>
      </c>
      <c r="E11216" s="204" t="s">
        <v>712</v>
      </c>
      <c r="F11216" s="205">
        <v>313</v>
      </c>
      <c r="G11216" s="205">
        <v>461</v>
      </c>
      <c r="H11216">
        <f t="shared" si="189"/>
        <v>2018</v>
      </c>
    </row>
    <row r="11217" spans="1:8" x14ac:dyDescent="0.3">
      <c r="A11217" s="203">
        <v>43259</v>
      </c>
      <c r="B11217" s="204" t="s">
        <v>720</v>
      </c>
      <c r="C11217" s="204" t="s">
        <v>720</v>
      </c>
      <c r="D11217" s="204" t="s">
        <v>96</v>
      </c>
      <c r="E11217" s="204" t="s">
        <v>721</v>
      </c>
      <c r="F11217" s="205">
        <v>43</v>
      </c>
      <c r="G11217" s="205">
        <v>455</v>
      </c>
      <c r="H11217">
        <f t="shared" si="189"/>
        <v>2018</v>
      </c>
    </row>
    <row r="11218" spans="1:8" x14ac:dyDescent="0.3">
      <c r="A11218" s="203">
        <v>43266</v>
      </c>
      <c r="B11218" s="204" t="s">
        <v>134</v>
      </c>
      <c r="C11218" s="204" t="s">
        <v>134</v>
      </c>
      <c r="D11218" s="204" t="s">
        <v>711</v>
      </c>
      <c r="E11218" s="204" t="s">
        <v>712</v>
      </c>
      <c r="F11218" s="205">
        <v>5722</v>
      </c>
      <c r="G11218" s="205">
        <v>7984</v>
      </c>
      <c r="H11218">
        <f t="shared" si="189"/>
        <v>2018</v>
      </c>
    </row>
    <row r="11219" spans="1:8" x14ac:dyDescent="0.3">
      <c r="A11219" s="203">
        <v>43266</v>
      </c>
      <c r="B11219" s="204" t="s">
        <v>509</v>
      </c>
      <c r="C11219" s="204" t="s">
        <v>713</v>
      </c>
      <c r="D11219" s="204" t="s">
        <v>96</v>
      </c>
      <c r="E11219" s="204" t="s">
        <v>712</v>
      </c>
      <c r="F11219" s="205">
        <v>2881.8</v>
      </c>
      <c r="G11219" s="205">
        <v>3718.4</v>
      </c>
      <c r="H11219">
        <f t="shared" si="189"/>
        <v>2018</v>
      </c>
    </row>
    <row r="11220" spans="1:8" x14ac:dyDescent="0.3">
      <c r="A11220" s="203">
        <v>43266</v>
      </c>
      <c r="B11220" s="204" t="s">
        <v>509</v>
      </c>
      <c r="C11220" s="204" t="s">
        <v>714</v>
      </c>
      <c r="D11220" s="204" t="s">
        <v>96</v>
      </c>
      <c r="E11220" s="204" t="s">
        <v>712</v>
      </c>
      <c r="F11220" s="205">
        <v>521</v>
      </c>
      <c r="G11220" s="205">
        <v>535</v>
      </c>
      <c r="H11220">
        <f t="shared" si="189"/>
        <v>2018</v>
      </c>
    </row>
    <row r="11221" spans="1:8" x14ac:dyDescent="0.3">
      <c r="A11221" s="203">
        <v>43266</v>
      </c>
      <c r="B11221" s="204" t="s">
        <v>509</v>
      </c>
      <c r="C11221" s="204" t="s">
        <v>715</v>
      </c>
      <c r="D11221" s="204" t="s">
        <v>96</v>
      </c>
      <c r="E11221" s="204" t="s">
        <v>712</v>
      </c>
      <c r="F11221" s="205">
        <v>0</v>
      </c>
      <c r="G11221" s="205">
        <v>2773</v>
      </c>
      <c r="H11221">
        <f t="shared" si="189"/>
        <v>2018</v>
      </c>
    </row>
    <row r="11222" spans="1:8" x14ac:dyDescent="0.3">
      <c r="A11222" s="203">
        <v>43266</v>
      </c>
      <c r="B11222" s="204" t="s">
        <v>716</v>
      </c>
      <c r="C11222" s="204" t="s">
        <v>716</v>
      </c>
      <c r="D11222" s="204" t="s">
        <v>96</v>
      </c>
      <c r="E11222" s="204" t="s">
        <v>712</v>
      </c>
      <c r="F11222" s="205">
        <v>860</v>
      </c>
      <c r="G11222" s="205">
        <v>1800</v>
      </c>
      <c r="H11222">
        <f t="shared" si="189"/>
        <v>2018</v>
      </c>
    </row>
    <row r="11223" spans="1:8" x14ac:dyDescent="0.3">
      <c r="A11223" s="203">
        <v>43266</v>
      </c>
      <c r="B11223" s="204" t="s">
        <v>717</v>
      </c>
      <c r="C11223" s="204" t="s">
        <v>718</v>
      </c>
      <c r="D11223" s="204" t="s">
        <v>96</v>
      </c>
      <c r="E11223" s="204" t="s">
        <v>712</v>
      </c>
      <c r="F11223" s="205">
        <v>789</v>
      </c>
      <c r="G11223" s="205">
        <v>1338</v>
      </c>
      <c r="H11223">
        <f t="shared" si="189"/>
        <v>2018</v>
      </c>
    </row>
    <row r="11224" spans="1:8" x14ac:dyDescent="0.3">
      <c r="A11224" s="203">
        <v>43266</v>
      </c>
      <c r="B11224" s="204" t="s">
        <v>717</v>
      </c>
      <c r="C11224" s="204" t="s">
        <v>719</v>
      </c>
      <c r="D11224" s="204" t="s">
        <v>96</v>
      </c>
      <c r="E11224" s="204" t="s">
        <v>712</v>
      </c>
      <c r="F11224" s="205">
        <v>725</v>
      </c>
      <c r="G11224" s="205">
        <v>859</v>
      </c>
      <c r="H11224">
        <f t="shared" si="189"/>
        <v>2018</v>
      </c>
    </row>
    <row r="11225" spans="1:8" x14ac:dyDescent="0.3">
      <c r="A11225" s="203">
        <v>43266</v>
      </c>
      <c r="B11225" s="204" t="s">
        <v>134</v>
      </c>
      <c r="C11225" s="204" t="s">
        <v>134</v>
      </c>
      <c r="D11225" s="204" t="s">
        <v>711</v>
      </c>
      <c r="E11225" s="204" t="s">
        <v>721</v>
      </c>
      <c r="F11225" s="205">
        <v>6807</v>
      </c>
      <c r="G11225" s="205">
        <v>6734</v>
      </c>
      <c r="H11225">
        <f t="shared" si="189"/>
        <v>2018</v>
      </c>
    </row>
    <row r="11226" spans="1:8" x14ac:dyDescent="0.3">
      <c r="A11226" s="203">
        <v>43266</v>
      </c>
      <c r="B11226" s="204" t="s">
        <v>509</v>
      </c>
      <c r="C11226" s="204" t="s">
        <v>713</v>
      </c>
      <c r="D11226" s="204" t="s">
        <v>96</v>
      </c>
      <c r="E11226" s="204" t="s">
        <v>721</v>
      </c>
      <c r="F11226" s="205">
        <v>3920.4</v>
      </c>
      <c r="G11226" s="205">
        <v>2582.8000000000002</v>
      </c>
      <c r="H11226">
        <f t="shared" si="189"/>
        <v>2018</v>
      </c>
    </row>
    <row r="11227" spans="1:8" x14ac:dyDescent="0.3">
      <c r="A11227" s="203">
        <v>43266</v>
      </c>
      <c r="B11227" s="204" t="s">
        <v>509</v>
      </c>
      <c r="C11227" s="204" t="s">
        <v>714</v>
      </c>
      <c r="D11227" s="204" t="s">
        <v>96</v>
      </c>
      <c r="E11227" s="204" t="s">
        <v>721</v>
      </c>
      <c r="F11227" s="205">
        <v>519</v>
      </c>
      <c r="G11227" s="205">
        <v>767</v>
      </c>
      <c r="H11227">
        <f t="shared" si="189"/>
        <v>2018</v>
      </c>
    </row>
    <row r="11228" spans="1:8" x14ac:dyDescent="0.3">
      <c r="A11228" s="203">
        <v>43266</v>
      </c>
      <c r="B11228" s="204" t="s">
        <v>509</v>
      </c>
      <c r="C11228" s="204" t="s">
        <v>715</v>
      </c>
      <c r="D11228" s="204" t="s">
        <v>96</v>
      </c>
      <c r="E11228" s="204" t="s">
        <v>721</v>
      </c>
      <c r="F11228" s="205">
        <v>0</v>
      </c>
      <c r="G11228" s="205">
        <v>3086</v>
      </c>
      <c r="H11228">
        <f t="shared" si="189"/>
        <v>2018</v>
      </c>
    </row>
    <row r="11229" spans="1:8" x14ac:dyDescent="0.3">
      <c r="A11229" s="203">
        <v>43266</v>
      </c>
      <c r="B11229" s="204" t="s">
        <v>716</v>
      </c>
      <c r="C11229" s="204" t="s">
        <v>716</v>
      </c>
      <c r="D11229" s="204" t="s">
        <v>96</v>
      </c>
      <c r="E11229" s="204" t="s">
        <v>721</v>
      </c>
      <c r="F11229" s="205">
        <v>1547</v>
      </c>
      <c r="G11229" s="205">
        <v>1815</v>
      </c>
      <c r="H11229">
        <f t="shared" si="189"/>
        <v>2018</v>
      </c>
    </row>
    <row r="11230" spans="1:8" x14ac:dyDescent="0.3">
      <c r="A11230" s="203">
        <v>43266</v>
      </c>
      <c r="B11230" s="204" t="s">
        <v>717</v>
      </c>
      <c r="C11230" s="204" t="s">
        <v>718</v>
      </c>
      <c r="D11230" s="204" t="s">
        <v>96</v>
      </c>
      <c r="E11230" s="204" t="s">
        <v>721</v>
      </c>
      <c r="F11230" s="205">
        <v>920</v>
      </c>
      <c r="G11230" s="205">
        <v>931</v>
      </c>
      <c r="H11230">
        <f t="shared" si="189"/>
        <v>2018</v>
      </c>
    </row>
    <row r="11231" spans="1:8" x14ac:dyDescent="0.3">
      <c r="A11231" s="203">
        <v>43266</v>
      </c>
      <c r="B11231" s="204" t="s">
        <v>717</v>
      </c>
      <c r="C11231" s="204" t="s">
        <v>719</v>
      </c>
      <c r="D11231" s="204" t="s">
        <v>96</v>
      </c>
      <c r="E11231" s="204" t="s">
        <v>721</v>
      </c>
      <c r="F11231" s="205">
        <v>252</v>
      </c>
      <c r="G11231" s="205">
        <v>773</v>
      </c>
      <c r="H11231">
        <f t="shared" si="189"/>
        <v>2018</v>
      </c>
    </row>
    <row r="11232" spans="1:8" x14ac:dyDescent="0.3">
      <c r="A11232" s="203">
        <v>43266</v>
      </c>
      <c r="B11232" s="204" t="s">
        <v>720</v>
      </c>
      <c r="C11232" s="204" t="s">
        <v>720</v>
      </c>
      <c r="D11232" s="204" t="s">
        <v>96</v>
      </c>
      <c r="E11232" s="204" t="s">
        <v>712</v>
      </c>
      <c r="F11232" s="205">
        <v>175</v>
      </c>
      <c r="G11232" s="205">
        <v>579</v>
      </c>
      <c r="H11232">
        <f t="shared" si="189"/>
        <v>2018</v>
      </c>
    </row>
    <row r="11233" spans="1:8" x14ac:dyDescent="0.3">
      <c r="A11233" s="203">
        <v>43266</v>
      </c>
      <c r="B11233" s="204" t="s">
        <v>720</v>
      </c>
      <c r="C11233" s="204" t="s">
        <v>720</v>
      </c>
      <c r="D11233" s="204" t="s">
        <v>96</v>
      </c>
      <c r="E11233" s="204" t="s">
        <v>721</v>
      </c>
      <c r="F11233" s="205">
        <v>109</v>
      </c>
      <c r="G11233" s="205">
        <v>465</v>
      </c>
      <c r="H11233">
        <f t="shared" si="189"/>
        <v>2018</v>
      </c>
    </row>
    <row r="11234" spans="1:8" x14ac:dyDescent="0.3">
      <c r="A11234" s="203">
        <v>43273</v>
      </c>
      <c r="B11234" s="204" t="s">
        <v>134</v>
      </c>
      <c r="C11234" s="204" t="s">
        <v>134</v>
      </c>
      <c r="D11234" s="204" t="s">
        <v>711</v>
      </c>
      <c r="E11234" s="204" t="s">
        <v>712</v>
      </c>
      <c r="F11234" s="205">
        <v>5631</v>
      </c>
      <c r="G11234" s="205">
        <v>9311</v>
      </c>
      <c r="H11234">
        <f t="shared" si="189"/>
        <v>2018</v>
      </c>
    </row>
    <row r="11235" spans="1:8" x14ac:dyDescent="0.3">
      <c r="A11235" s="203">
        <v>43273</v>
      </c>
      <c r="B11235" s="204" t="s">
        <v>509</v>
      </c>
      <c r="C11235" s="204" t="s">
        <v>713</v>
      </c>
      <c r="D11235" s="204" t="s">
        <v>96</v>
      </c>
      <c r="E11235" s="204" t="s">
        <v>712</v>
      </c>
      <c r="F11235" s="205">
        <v>2861.1000000000004</v>
      </c>
      <c r="G11235" s="205">
        <v>3582.2000000000003</v>
      </c>
      <c r="H11235">
        <f t="shared" si="189"/>
        <v>2018</v>
      </c>
    </row>
    <row r="11236" spans="1:8" x14ac:dyDescent="0.3">
      <c r="A11236" s="203">
        <v>43273</v>
      </c>
      <c r="B11236" s="204" t="s">
        <v>509</v>
      </c>
      <c r="C11236" s="204" t="s">
        <v>714</v>
      </c>
      <c r="D11236" s="204" t="s">
        <v>96</v>
      </c>
      <c r="E11236" s="204" t="s">
        <v>712</v>
      </c>
      <c r="F11236" s="205">
        <v>356</v>
      </c>
      <c r="G11236" s="205">
        <v>640</v>
      </c>
      <c r="H11236">
        <f t="shared" si="189"/>
        <v>2018</v>
      </c>
    </row>
    <row r="11237" spans="1:8" x14ac:dyDescent="0.3">
      <c r="A11237" s="203">
        <v>43273</v>
      </c>
      <c r="B11237" s="204" t="s">
        <v>509</v>
      </c>
      <c r="C11237" s="204" t="s">
        <v>715</v>
      </c>
      <c r="D11237" s="204" t="s">
        <v>96</v>
      </c>
      <c r="E11237" s="204" t="s">
        <v>712</v>
      </c>
      <c r="F11237" s="205">
        <v>0</v>
      </c>
      <c r="G11237" s="205">
        <v>2748</v>
      </c>
      <c r="H11237">
        <f t="shared" si="189"/>
        <v>2018</v>
      </c>
    </row>
    <row r="11238" spans="1:8" x14ac:dyDescent="0.3">
      <c r="A11238" s="203">
        <v>43273</v>
      </c>
      <c r="B11238" s="204" t="s">
        <v>716</v>
      </c>
      <c r="C11238" s="204" t="s">
        <v>716</v>
      </c>
      <c r="D11238" s="204" t="s">
        <v>96</v>
      </c>
      <c r="E11238" s="204" t="s">
        <v>712</v>
      </c>
      <c r="F11238" s="205">
        <v>768</v>
      </c>
      <c r="G11238" s="205">
        <v>1642</v>
      </c>
      <c r="H11238">
        <f t="shared" si="189"/>
        <v>2018</v>
      </c>
    </row>
    <row r="11239" spans="1:8" x14ac:dyDescent="0.3">
      <c r="A11239" s="203">
        <v>43273</v>
      </c>
      <c r="B11239" s="204" t="s">
        <v>717</v>
      </c>
      <c r="C11239" s="204" t="s">
        <v>718</v>
      </c>
      <c r="D11239" s="204" t="s">
        <v>96</v>
      </c>
      <c r="E11239" s="204" t="s">
        <v>712</v>
      </c>
      <c r="F11239" s="205">
        <v>1112</v>
      </c>
      <c r="G11239" s="205">
        <v>1287</v>
      </c>
      <c r="H11239">
        <f t="shared" si="189"/>
        <v>2018</v>
      </c>
    </row>
    <row r="11240" spans="1:8" x14ac:dyDescent="0.3">
      <c r="A11240" s="203">
        <v>43273</v>
      </c>
      <c r="B11240" s="204" t="s">
        <v>717</v>
      </c>
      <c r="C11240" s="204" t="s">
        <v>719</v>
      </c>
      <c r="D11240" s="204" t="s">
        <v>96</v>
      </c>
      <c r="E11240" s="204" t="s">
        <v>712</v>
      </c>
      <c r="F11240" s="205">
        <v>355</v>
      </c>
      <c r="G11240" s="205">
        <v>889</v>
      </c>
      <c r="H11240">
        <f t="shared" si="189"/>
        <v>2018</v>
      </c>
    </row>
    <row r="11241" spans="1:8" x14ac:dyDescent="0.3">
      <c r="A11241" s="203">
        <v>43273</v>
      </c>
      <c r="B11241" s="204" t="s">
        <v>134</v>
      </c>
      <c r="C11241" s="204" t="s">
        <v>134</v>
      </c>
      <c r="D11241" s="204" t="s">
        <v>711</v>
      </c>
      <c r="E11241" s="204" t="s">
        <v>721</v>
      </c>
      <c r="F11241" s="205">
        <v>7054</v>
      </c>
      <c r="G11241" s="205">
        <v>6611</v>
      </c>
      <c r="H11241">
        <f t="shared" si="189"/>
        <v>2018</v>
      </c>
    </row>
    <row r="11242" spans="1:8" x14ac:dyDescent="0.3">
      <c r="A11242" s="203">
        <v>43273</v>
      </c>
      <c r="B11242" s="204" t="s">
        <v>509</v>
      </c>
      <c r="C11242" s="204" t="s">
        <v>713</v>
      </c>
      <c r="D11242" s="204" t="s">
        <v>96</v>
      </c>
      <c r="E11242" s="204" t="s">
        <v>721</v>
      </c>
      <c r="F11242" s="205">
        <v>4171.2000000000007</v>
      </c>
      <c r="G11242" s="205">
        <v>2707.1000000000004</v>
      </c>
      <c r="H11242">
        <f t="shared" si="189"/>
        <v>2018</v>
      </c>
    </row>
    <row r="11243" spans="1:8" x14ac:dyDescent="0.3">
      <c r="A11243" s="203">
        <v>43273</v>
      </c>
      <c r="B11243" s="204" t="s">
        <v>509</v>
      </c>
      <c r="C11243" s="204" t="s">
        <v>714</v>
      </c>
      <c r="D11243" s="204" t="s">
        <v>96</v>
      </c>
      <c r="E11243" s="204" t="s">
        <v>721</v>
      </c>
      <c r="F11243" s="205">
        <v>695</v>
      </c>
      <c r="G11243" s="205">
        <v>815</v>
      </c>
      <c r="H11243">
        <f t="shared" si="189"/>
        <v>2018</v>
      </c>
    </row>
    <row r="11244" spans="1:8" x14ac:dyDescent="0.3">
      <c r="A11244" s="203">
        <v>43273</v>
      </c>
      <c r="B11244" s="204" t="s">
        <v>509</v>
      </c>
      <c r="C11244" s="204" t="s">
        <v>715</v>
      </c>
      <c r="D11244" s="204" t="s">
        <v>96</v>
      </c>
      <c r="E11244" s="204" t="s">
        <v>721</v>
      </c>
      <c r="F11244" s="205">
        <v>0</v>
      </c>
      <c r="G11244" s="205">
        <v>2858</v>
      </c>
      <c r="H11244">
        <f t="shared" si="189"/>
        <v>2018</v>
      </c>
    </row>
    <row r="11245" spans="1:8" x14ac:dyDescent="0.3">
      <c r="A11245" s="203">
        <v>43273</v>
      </c>
      <c r="B11245" s="204" t="s">
        <v>716</v>
      </c>
      <c r="C11245" s="204" t="s">
        <v>716</v>
      </c>
      <c r="D11245" s="204" t="s">
        <v>96</v>
      </c>
      <c r="E11245" s="204" t="s">
        <v>721</v>
      </c>
      <c r="F11245" s="205">
        <v>1399</v>
      </c>
      <c r="G11245" s="205">
        <v>1791</v>
      </c>
      <c r="H11245">
        <f t="shared" si="189"/>
        <v>2018</v>
      </c>
    </row>
    <row r="11246" spans="1:8" x14ac:dyDescent="0.3">
      <c r="A11246" s="203">
        <v>43273</v>
      </c>
      <c r="B11246" s="204" t="s">
        <v>717</v>
      </c>
      <c r="C11246" s="204" t="s">
        <v>718</v>
      </c>
      <c r="D11246" s="204" t="s">
        <v>96</v>
      </c>
      <c r="E11246" s="204" t="s">
        <v>721</v>
      </c>
      <c r="F11246" s="205">
        <v>886</v>
      </c>
      <c r="G11246" s="205">
        <v>903</v>
      </c>
      <c r="H11246">
        <f t="shared" si="189"/>
        <v>2018</v>
      </c>
    </row>
    <row r="11247" spans="1:8" x14ac:dyDescent="0.3">
      <c r="A11247" s="203">
        <v>43273</v>
      </c>
      <c r="B11247" s="204" t="s">
        <v>717</v>
      </c>
      <c r="C11247" s="204" t="s">
        <v>719</v>
      </c>
      <c r="D11247" s="204" t="s">
        <v>96</v>
      </c>
      <c r="E11247" s="204" t="s">
        <v>721</v>
      </c>
      <c r="F11247" s="205">
        <v>513</v>
      </c>
      <c r="G11247" s="205">
        <v>826</v>
      </c>
      <c r="H11247">
        <f t="shared" si="189"/>
        <v>2018</v>
      </c>
    </row>
    <row r="11248" spans="1:8" x14ac:dyDescent="0.3">
      <c r="A11248" s="203">
        <v>43273</v>
      </c>
      <c r="B11248" s="204" t="s">
        <v>720</v>
      </c>
      <c r="C11248" s="204" t="s">
        <v>720</v>
      </c>
      <c r="D11248" s="204" t="s">
        <v>96</v>
      </c>
      <c r="E11248" s="204" t="s">
        <v>712</v>
      </c>
      <c r="F11248" s="205">
        <v>230</v>
      </c>
      <c r="G11248" s="205">
        <v>537</v>
      </c>
      <c r="H11248">
        <f t="shared" si="189"/>
        <v>2018</v>
      </c>
    </row>
    <row r="11249" spans="1:8" x14ac:dyDescent="0.3">
      <c r="A11249" s="203">
        <v>43273</v>
      </c>
      <c r="B11249" s="204" t="s">
        <v>720</v>
      </c>
      <c r="C11249" s="204" t="s">
        <v>720</v>
      </c>
      <c r="D11249" s="204" t="s">
        <v>96</v>
      </c>
      <c r="E11249" s="204" t="s">
        <v>721</v>
      </c>
      <c r="F11249" s="205">
        <v>19</v>
      </c>
      <c r="G11249" s="205">
        <v>481</v>
      </c>
      <c r="H11249">
        <f t="shared" si="189"/>
        <v>2018</v>
      </c>
    </row>
    <row r="11250" spans="1:8" x14ac:dyDescent="0.3">
      <c r="A11250" s="203">
        <v>43280</v>
      </c>
      <c r="B11250" s="204" t="s">
        <v>134</v>
      </c>
      <c r="C11250" s="204" t="s">
        <v>134</v>
      </c>
      <c r="D11250" s="204" t="s">
        <v>711</v>
      </c>
      <c r="E11250" s="204" t="s">
        <v>712</v>
      </c>
      <c r="F11250" s="205">
        <v>5801</v>
      </c>
      <c r="G11250" s="205">
        <v>9263</v>
      </c>
      <c r="H11250">
        <f t="shared" si="189"/>
        <v>2018</v>
      </c>
    </row>
    <row r="11251" spans="1:8" x14ac:dyDescent="0.3">
      <c r="A11251" s="203">
        <v>43280</v>
      </c>
      <c r="B11251" s="204" t="s">
        <v>509</v>
      </c>
      <c r="C11251" s="204" t="s">
        <v>713</v>
      </c>
      <c r="D11251" s="204" t="s">
        <v>96</v>
      </c>
      <c r="E11251" s="204" t="s">
        <v>712</v>
      </c>
      <c r="F11251" s="205">
        <v>2996.3</v>
      </c>
      <c r="G11251" s="205">
        <v>3436.8</v>
      </c>
      <c r="H11251">
        <f t="shared" si="189"/>
        <v>2018</v>
      </c>
    </row>
    <row r="11252" spans="1:8" x14ac:dyDescent="0.3">
      <c r="A11252" s="203">
        <v>43280</v>
      </c>
      <c r="B11252" s="204" t="s">
        <v>509</v>
      </c>
      <c r="C11252" s="204" t="s">
        <v>714</v>
      </c>
      <c r="D11252" s="204" t="s">
        <v>96</v>
      </c>
      <c r="E11252" s="204" t="s">
        <v>712</v>
      </c>
      <c r="F11252" s="205">
        <v>496</v>
      </c>
      <c r="G11252" s="205">
        <v>512</v>
      </c>
      <c r="H11252">
        <f t="shared" si="189"/>
        <v>2018</v>
      </c>
    </row>
    <row r="11253" spans="1:8" x14ac:dyDescent="0.3">
      <c r="A11253" s="203">
        <v>43280</v>
      </c>
      <c r="B11253" s="204" t="s">
        <v>509</v>
      </c>
      <c r="C11253" s="204" t="s">
        <v>715</v>
      </c>
      <c r="D11253" s="204" t="s">
        <v>96</v>
      </c>
      <c r="E11253" s="204" t="s">
        <v>712</v>
      </c>
      <c r="F11253" s="205">
        <v>0</v>
      </c>
      <c r="G11253" s="205">
        <v>2627</v>
      </c>
      <c r="H11253">
        <f t="shared" si="189"/>
        <v>2018</v>
      </c>
    </row>
    <row r="11254" spans="1:8" x14ac:dyDescent="0.3">
      <c r="A11254" s="203">
        <v>43280</v>
      </c>
      <c r="B11254" s="204" t="s">
        <v>716</v>
      </c>
      <c r="C11254" s="204" t="s">
        <v>716</v>
      </c>
      <c r="D11254" s="204" t="s">
        <v>96</v>
      </c>
      <c r="E11254" s="204" t="s">
        <v>712</v>
      </c>
      <c r="F11254" s="205">
        <v>798</v>
      </c>
      <c r="G11254" s="205">
        <v>1600</v>
      </c>
      <c r="H11254">
        <f t="shared" si="189"/>
        <v>2018</v>
      </c>
    </row>
    <row r="11255" spans="1:8" x14ac:dyDescent="0.3">
      <c r="A11255" s="203">
        <v>43280</v>
      </c>
      <c r="B11255" s="204" t="s">
        <v>717</v>
      </c>
      <c r="C11255" s="204" t="s">
        <v>718</v>
      </c>
      <c r="D11255" s="204" t="s">
        <v>96</v>
      </c>
      <c r="E11255" s="204" t="s">
        <v>712</v>
      </c>
      <c r="F11255" s="205">
        <v>1125</v>
      </c>
      <c r="G11255" s="205">
        <v>1726</v>
      </c>
      <c r="H11255">
        <f t="shared" si="189"/>
        <v>2018</v>
      </c>
    </row>
    <row r="11256" spans="1:8" x14ac:dyDescent="0.3">
      <c r="A11256" s="203">
        <v>43280</v>
      </c>
      <c r="B11256" s="204" t="s">
        <v>717</v>
      </c>
      <c r="C11256" s="204" t="s">
        <v>719</v>
      </c>
      <c r="D11256" s="204" t="s">
        <v>96</v>
      </c>
      <c r="E11256" s="204" t="s">
        <v>712</v>
      </c>
      <c r="F11256" s="205">
        <v>280</v>
      </c>
      <c r="G11256" s="205">
        <v>763</v>
      </c>
      <c r="H11256">
        <f t="shared" si="189"/>
        <v>2018</v>
      </c>
    </row>
    <row r="11257" spans="1:8" x14ac:dyDescent="0.3">
      <c r="A11257" s="203">
        <v>43280</v>
      </c>
      <c r="B11257" s="204" t="s">
        <v>134</v>
      </c>
      <c r="C11257" s="204" t="s">
        <v>134</v>
      </c>
      <c r="D11257" s="204" t="s">
        <v>711</v>
      </c>
      <c r="E11257" s="204" t="s">
        <v>721</v>
      </c>
      <c r="F11257" s="205">
        <v>7092</v>
      </c>
      <c r="G11257" s="205">
        <v>6379</v>
      </c>
      <c r="H11257">
        <f t="shared" si="189"/>
        <v>2018</v>
      </c>
    </row>
    <row r="11258" spans="1:8" x14ac:dyDescent="0.3">
      <c r="A11258" s="203">
        <v>43280</v>
      </c>
      <c r="B11258" s="204" t="s">
        <v>509</v>
      </c>
      <c r="C11258" s="204" t="s">
        <v>713</v>
      </c>
      <c r="D11258" s="204" t="s">
        <v>96</v>
      </c>
      <c r="E11258" s="204" t="s">
        <v>721</v>
      </c>
      <c r="F11258" s="205">
        <v>3913.8</v>
      </c>
      <c r="G11258" s="205">
        <v>2498.1000000000004</v>
      </c>
      <c r="H11258">
        <f t="shared" si="189"/>
        <v>2018</v>
      </c>
    </row>
    <row r="11259" spans="1:8" x14ac:dyDescent="0.3">
      <c r="A11259" s="203">
        <v>43280</v>
      </c>
      <c r="B11259" s="204" t="s">
        <v>509</v>
      </c>
      <c r="C11259" s="204" t="s">
        <v>714</v>
      </c>
      <c r="D11259" s="204" t="s">
        <v>96</v>
      </c>
      <c r="E11259" s="204" t="s">
        <v>721</v>
      </c>
      <c r="F11259" s="205">
        <v>597</v>
      </c>
      <c r="G11259" s="205">
        <v>934</v>
      </c>
      <c r="H11259">
        <f t="shared" si="189"/>
        <v>2018</v>
      </c>
    </row>
    <row r="11260" spans="1:8" x14ac:dyDescent="0.3">
      <c r="A11260" s="203">
        <v>43280</v>
      </c>
      <c r="B11260" s="204" t="s">
        <v>509</v>
      </c>
      <c r="C11260" s="204" t="s">
        <v>715</v>
      </c>
      <c r="D11260" s="204" t="s">
        <v>96</v>
      </c>
      <c r="E11260" s="204" t="s">
        <v>721</v>
      </c>
      <c r="F11260" s="205">
        <v>0</v>
      </c>
      <c r="G11260" s="205">
        <v>2935</v>
      </c>
      <c r="H11260">
        <f t="shared" si="189"/>
        <v>2018</v>
      </c>
    </row>
    <row r="11261" spans="1:8" x14ac:dyDescent="0.3">
      <c r="A11261" s="203">
        <v>43280</v>
      </c>
      <c r="B11261" s="204" t="s">
        <v>716</v>
      </c>
      <c r="C11261" s="204" t="s">
        <v>716</v>
      </c>
      <c r="D11261" s="204" t="s">
        <v>96</v>
      </c>
      <c r="E11261" s="204" t="s">
        <v>721</v>
      </c>
      <c r="F11261" s="205">
        <v>1603</v>
      </c>
      <c r="G11261" s="205">
        <v>1929</v>
      </c>
      <c r="H11261">
        <f t="shared" si="189"/>
        <v>2018</v>
      </c>
    </row>
    <row r="11262" spans="1:8" x14ac:dyDescent="0.3">
      <c r="A11262" s="203">
        <v>43280</v>
      </c>
      <c r="B11262" s="204" t="s">
        <v>717</v>
      </c>
      <c r="C11262" s="204" t="s">
        <v>718</v>
      </c>
      <c r="D11262" s="204" t="s">
        <v>96</v>
      </c>
      <c r="E11262" s="204" t="s">
        <v>721</v>
      </c>
      <c r="F11262" s="205">
        <v>935</v>
      </c>
      <c r="G11262" s="205">
        <v>887</v>
      </c>
      <c r="H11262">
        <f t="shared" si="189"/>
        <v>2018</v>
      </c>
    </row>
    <row r="11263" spans="1:8" x14ac:dyDescent="0.3">
      <c r="A11263" s="203">
        <v>43280</v>
      </c>
      <c r="B11263" s="204" t="s">
        <v>717</v>
      </c>
      <c r="C11263" s="204" t="s">
        <v>719</v>
      </c>
      <c r="D11263" s="204" t="s">
        <v>96</v>
      </c>
      <c r="E11263" s="204" t="s">
        <v>721</v>
      </c>
      <c r="F11263" s="205">
        <v>331</v>
      </c>
      <c r="G11263" s="205">
        <v>625</v>
      </c>
      <c r="H11263">
        <f t="shared" si="189"/>
        <v>2018</v>
      </c>
    </row>
    <row r="11264" spans="1:8" x14ac:dyDescent="0.3">
      <c r="A11264" s="203">
        <v>43280</v>
      </c>
      <c r="B11264" s="204" t="s">
        <v>720</v>
      </c>
      <c r="C11264" s="204" t="s">
        <v>720</v>
      </c>
      <c r="D11264" s="204" t="s">
        <v>96</v>
      </c>
      <c r="E11264" s="204" t="s">
        <v>712</v>
      </c>
      <c r="F11264" s="205">
        <v>240</v>
      </c>
      <c r="G11264" s="205">
        <v>490</v>
      </c>
      <c r="H11264">
        <f t="shared" si="189"/>
        <v>2018</v>
      </c>
    </row>
    <row r="11265" spans="1:8" x14ac:dyDescent="0.3">
      <c r="A11265" s="203">
        <v>43280</v>
      </c>
      <c r="B11265" s="204" t="s">
        <v>720</v>
      </c>
      <c r="C11265" s="204" t="s">
        <v>720</v>
      </c>
      <c r="D11265" s="204" t="s">
        <v>96</v>
      </c>
      <c r="E11265" s="204" t="s">
        <v>721</v>
      </c>
      <c r="F11265" s="205">
        <v>-33</v>
      </c>
      <c r="G11265" s="205">
        <v>446</v>
      </c>
      <c r="H11265">
        <f t="shared" si="189"/>
        <v>2018</v>
      </c>
    </row>
    <row r="11266" spans="1:8" x14ac:dyDescent="0.3">
      <c r="A11266" s="203">
        <v>43287</v>
      </c>
      <c r="B11266" s="204" t="s">
        <v>134</v>
      </c>
      <c r="C11266" s="204" t="s">
        <v>134</v>
      </c>
      <c r="D11266" s="204" t="s">
        <v>711</v>
      </c>
      <c r="E11266" s="204" t="s">
        <v>712</v>
      </c>
      <c r="F11266" s="205">
        <v>5808</v>
      </c>
      <c r="G11266" s="205">
        <v>8558</v>
      </c>
      <c r="H11266">
        <f t="shared" si="189"/>
        <v>2018</v>
      </c>
    </row>
    <row r="11267" spans="1:8" x14ac:dyDescent="0.3">
      <c r="A11267" s="203">
        <v>43287</v>
      </c>
      <c r="B11267" s="204" t="s">
        <v>509</v>
      </c>
      <c r="C11267" s="204" t="s">
        <v>713</v>
      </c>
      <c r="D11267" s="204" t="s">
        <v>96</v>
      </c>
      <c r="E11267" s="204" t="s">
        <v>712</v>
      </c>
      <c r="F11267" s="205">
        <v>3292.5000000000005</v>
      </c>
      <c r="G11267" s="205">
        <v>4006.6000000000004</v>
      </c>
      <c r="H11267">
        <f t="shared" ref="H11267:H11330" si="190">YEAR(A11267)</f>
        <v>2018</v>
      </c>
    </row>
    <row r="11268" spans="1:8" x14ac:dyDescent="0.3">
      <c r="A11268" s="203">
        <v>43287</v>
      </c>
      <c r="B11268" s="204" t="s">
        <v>509</v>
      </c>
      <c r="C11268" s="204" t="s">
        <v>714</v>
      </c>
      <c r="D11268" s="204" t="s">
        <v>96</v>
      </c>
      <c r="E11268" s="204" t="s">
        <v>712</v>
      </c>
      <c r="F11268" s="205">
        <v>228</v>
      </c>
      <c r="G11268" s="205">
        <v>282</v>
      </c>
      <c r="H11268">
        <f t="shared" si="190"/>
        <v>2018</v>
      </c>
    </row>
    <row r="11269" spans="1:8" x14ac:dyDescent="0.3">
      <c r="A11269" s="203">
        <v>43287</v>
      </c>
      <c r="B11269" s="204" t="s">
        <v>509</v>
      </c>
      <c r="C11269" s="204" t="s">
        <v>715</v>
      </c>
      <c r="D11269" s="204" t="s">
        <v>96</v>
      </c>
      <c r="E11269" s="204" t="s">
        <v>712</v>
      </c>
      <c r="F11269" s="205">
        <v>0</v>
      </c>
      <c r="G11269" s="205">
        <v>2517</v>
      </c>
      <c r="H11269">
        <f t="shared" si="190"/>
        <v>2018</v>
      </c>
    </row>
    <row r="11270" spans="1:8" x14ac:dyDescent="0.3">
      <c r="A11270" s="203">
        <v>43287</v>
      </c>
      <c r="B11270" s="204" t="s">
        <v>716</v>
      </c>
      <c r="C11270" s="204" t="s">
        <v>716</v>
      </c>
      <c r="D11270" s="204" t="s">
        <v>96</v>
      </c>
      <c r="E11270" s="204" t="s">
        <v>712</v>
      </c>
      <c r="F11270" s="205">
        <v>926</v>
      </c>
      <c r="G11270" s="205">
        <v>1550</v>
      </c>
      <c r="H11270">
        <f t="shared" si="190"/>
        <v>2018</v>
      </c>
    </row>
    <row r="11271" spans="1:8" x14ac:dyDescent="0.3">
      <c r="A11271" s="203">
        <v>43287</v>
      </c>
      <c r="B11271" s="204" t="s">
        <v>717</v>
      </c>
      <c r="C11271" s="204" t="s">
        <v>718</v>
      </c>
      <c r="D11271" s="204" t="s">
        <v>96</v>
      </c>
      <c r="E11271" s="204" t="s">
        <v>712</v>
      </c>
      <c r="F11271" s="205">
        <v>1222</v>
      </c>
      <c r="G11271" s="205">
        <v>1754</v>
      </c>
      <c r="H11271">
        <f t="shared" si="190"/>
        <v>2018</v>
      </c>
    </row>
    <row r="11272" spans="1:8" x14ac:dyDescent="0.3">
      <c r="A11272" s="203">
        <v>43287</v>
      </c>
      <c r="B11272" s="204" t="s">
        <v>717</v>
      </c>
      <c r="C11272" s="204" t="s">
        <v>719</v>
      </c>
      <c r="D11272" s="204" t="s">
        <v>96</v>
      </c>
      <c r="E11272" s="204" t="s">
        <v>712</v>
      </c>
      <c r="F11272" s="205">
        <v>201</v>
      </c>
      <c r="G11272" s="205">
        <v>886</v>
      </c>
      <c r="H11272">
        <f t="shared" si="190"/>
        <v>2018</v>
      </c>
    </row>
    <row r="11273" spans="1:8" x14ac:dyDescent="0.3">
      <c r="A11273" s="203">
        <v>43287</v>
      </c>
      <c r="B11273" s="204" t="s">
        <v>134</v>
      </c>
      <c r="C11273" s="204" t="s">
        <v>134</v>
      </c>
      <c r="D11273" s="204" t="s">
        <v>711</v>
      </c>
      <c r="E11273" s="204" t="s">
        <v>721</v>
      </c>
      <c r="F11273" s="205">
        <v>7174</v>
      </c>
      <c r="G11273" s="205">
        <v>6332</v>
      </c>
      <c r="H11273">
        <f t="shared" si="190"/>
        <v>2018</v>
      </c>
    </row>
    <row r="11274" spans="1:8" x14ac:dyDescent="0.3">
      <c r="A11274" s="203">
        <v>43287</v>
      </c>
      <c r="B11274" s="204" t="s">
        <v>509</v>
      </c>
      <c r="C11274" s="204" t="s">
        <v>713</v>
      </c>
      <c r="D11274" s="204" t="s">
        <v>96</v>
      </c>
      <c r="E11274" s="204" t="s">
        <v>721</v>
      </c>
      <c r="F11274" s="205">
        <v>4525.4000000000005</v>
      </c>
      <c r="G11274" s="205">
        <v>2580.6000000000004</v>
      </c>
      <c r="H11274">
        <f t="shared" si="190"/>
        <v>2018</v>
      </c>
    </row>
    <row r="11275" spans="1:8" x14ac:dyDescent="0.3">
      <c r="A11275" s="203">
        <v>43287</v>
      </c>
      <c r="B11275" s="204" t="s">
        <v>509</v>
      </c>
      <c r="C11275" s="204" t="s">
        <v>714</v>
      </c>
      <c r="D11275" s="204" t="s">
        <v>96</v>
      </c>
      <c r="E11275" s="204" t="s">
        <v>721</v>
      </c>
      <c r="F11275" s="205">
        <v>405</v>
      </c>
      <c r="G11275" s="205">
        <v>758</v>
      </c>
      <c r="H11275">
        <f t="shared" si="190"/>
        <v>2018</v>
      </c>
    </row>
    <row r="11276" spans="1:8" x14ac:dyDescent="0.3">
      <c r="A11276" s="203">
        <v>43287</v>
      </c>
      <c r="B11276" s="204" t="s">
        <v>509</v>
      </c>
      <c r="C11276" s="204" t="s">
        <v>715</v>
      </c>
      <c r="D11276" s="204" t="s">
        <v>96</v>
      </c>
      <c r="E11276" s="204" t="s">
        <v>721</v>
      </c>
      <c r="F11276" s="205">
        <v>0</v>
      </c>
      <c r="G11276" s="205">
        <v>2985</v>
      </c>
      <c r="H11276">
        <f t="shared" si="190"/>
        <v>2018</v>
      </c>
    </row>
    <row r="11277" spans="1:8" x14ac:dyDescent="0.3">
      <c r="A11277" s="203">
        <v>43287</v>
      </c>
      <c r="B11277" s="204" t="s">
        <v>716</v>
      </c>
      <c r="C11277" s="204" t="s">
        <v>716</v>
      </c>
      <c r="D11277" s="204" t="s">
        <v>96</v>
      </c>
      <c r="E11277" s="204" t="s">
        <v>721</v>
      </c>
      <c r="F11277" s="205">
        <v>1326</v>
      </c>
      <c r="G11277" s="205">
        <v>1758</v>
      </c>
      <c r="H11277">
        <f t="shared" si="190"/>
        <v>2018</v>
      </c>
    </row>
    <row r="11278" spans="1:8" x14ac:dyDescent="0.3">
      <c r="A11278" s="203">
        <v>43287</v>
      </c>
      <c r="B11278" s="204" t="s">
        <v>717</v>
      </c>
      <c r="C11278" s="204" t="s">
        <v>718</v>
      </c>
      <c r="D11278" s="204" t="s">
        <v>96</v>
      </c>
      <c r="E11278" s="204" t="s">
        <v>721</v>
      </c>
      <c r="F11278" s="205">
        <v>708</v>
      </c>
      <c r="G11278" s="205">
        <v>883</v>
      </c>
      <c r="H11278">
        <f t="shared" si="190"/>
        <v>2018</v>
      </c>
    </row>
    <row r="11279" spans="1:8" x14ac:dyDescent="0.3">
      <c r="A11279" s="203">
        <v>43287</v>
      </c>
      <c r="B11279" s="204" t="s">
        <v>717</v>
      </c>
      <c r="C11279" s="204" t="s">
        <v>719</v>
      </c>
      <c r="D11279" s="204" t="s">
        <v>96</v>
      </c>
      <c r="E11279" s="204" t="s">
        <v>721</v>
      </c>
      <c r="F11279" s="205">
        <v>751</v>
      </c>
      <c r="G11279" s="205">
        <v>661</v>
      </c>
      <c r="H11279">
        <f t="shared" si="190"/>
        <v>2018</v>
      </c>
    </row>
    <row r="11280" spans="1:8" x14ac:dyDescent="0.3">
      <c r="A11280" s="203">
        <v>43287</v>
      </c>
      <c r="B11280" s="204" t="s">
        <v>720</v>
      </c>
      <c r="C11280" s="204" t="s">
        <v>720</v>
      </c>
      <c r="D11280" s="204" t="s">
        <v>96</v>
      </c>
      <c r="E11280" s="204" t="s">
        <v>712</v>
      </c>
      <c r="F11280" s="205">
        <v>309</v>
      </c>
      <c r="G11280" s="205">
        <v>603</v>
      </c>
      <c r="H11280">
        <f t="shared" si="190"/>
        <v>2018</v>
      </c>
    </row>
    <row r="11281" spans="1:8" x14ac:dyDescent="0.3">
      <c r="A11281" s="203">
        <v>43287</v>
      </c>
      <c r="B11281" s="204" t="s">
        <v>720</v>
      </c>
      <c r="C11281" s="204" t="s">
        <v>720</v>
      </c>
      <c r="D11281" s="204" t="s">
        <v>96</v>
      </c>
      <c r="E11281" s="204" t="s">
        <v>721</v>
      </c>
      <c r="F11281" s="205">
        <v>-32</v>
      </c>
      <c r="G11281" s="205">
        <v>413</v>
      </c>
      <c r="H11281">
        <f t="shared" si="190"/>
        <v>2018</v>
      </c>
    </row>
    <row r="11282" spans="1:8" x14ac:dyDescent="0.3">
      <c r="A11282" s="203">
        <v>43294</v>
      </c>
      <c r="B11282" s="204" t="s">
        <v>134</v>
      </c>
      <c r="C11282" s="204" t="s">
        <v>134</v>
      </c>
      <c r="D11282" s="204" t="s">
        <v>711</v>
      </c>
      <c r="E11282" s="204" t="s">
        <v>712</v>
      </c>
      <c r="F11282" s="205">
        <v>5849</v>
      </c>
      <c r="G11282" s="205">
        <v>9628</v>
      </c>
      <c r="H11282">
        <f t="shared" si="190"/>
        <v>2018</v>
      </c>
    </row>
    <row r="11283" spans="1:8" x14ac:dyDescent="0.3">
      <c r="A11283" s="203">
        <v>43294</v>
      </c>
      <c r="B11283" s="204" t="s">
        <v>509</v>
      </c>
      <c r="C11283" s="204" t="s">
        <v>713</v>
      </c>
      <c r="D11283" s="204" t="s">
        <v>96</v>
      </c>
      <c r="E11283" s="204" t="s">
        <v>712</v>
      </c>
      <c r="F11283" s="205">
        <v>2597.1000000000004</v>
      </c>
      <c r="G11283" s="205">
        <v>3454.3</v>
      </c>
      <c r="H11283">
        <f t="shared" si="190"/>
        <v>2018</v>
      </c>
    </row>
    <row r="11284" spans="1:8" x14ac:dyDescent="0.3">
      <c r="A11284" s="203">
        <v>43294</v>
      </c>
      <c r="B11284" s="204" t="s">
        <v>509</v>
      </c>
      <c r="C11284" s="204" t="s">
        <v>714</v>
      </c>
      <c r="D11284" s="204" t="s">
        <v>96</v>
      </c>
      <c r="E11284" s="204" t="s">
        <v>712</v>
      </c>
      <c r="F11284" s="205">
        <v>552</v>
      </c>
      <c r="G11284" s="205">
        <v>368</v>
      </c>
      <c r="H11284">
        <f t="shared" si="190"/>
        <v>2018</v>
      </c>
    </row>
    <row r="11285" spans="1:8" x14ac:dyDescent="0.3">
      <c r="A11285" s="203">
        <v>43294</v>
      </c>
      <c r="B11285" s="204" t="s">
        <v>509</v>
      </c>
      <c r="C11285" s="204" t="s">
        <v>715</v>
      </c>
      <c r="D11285" s="204" t="s">
        <v>96</v>
      </c>
      <c r="E11285" s="204" t="s">
        <v>712</v>
      </c>
      <c r="F11285" s="205">
        <v>0</v>
      </c>
      <c r="G11285" s="205">
        <v>2780</v>
      </c>
      <c r="H11285">
        <f t="shared" si="190"/>
        <v>2018</v>
      </c>
    </row>
    <row r="11286" spans="1:8" x14ac:dyDescent="0.3">
      <c r="A11286" s="203">
        <v>43294</v>
      </c>
      <c r="B11286" s="204" t="s">
        <v>716</v>
      </c>
      <c r="C11286" s="204" t="s">
        <v>716</v>
      </c>
      <c r="D11286" s="204" t="s">
        <v>96</v>
      </c>
      <c r="E11286" s="204" t="s">
        <v>712</v>
      </c>
      <c r="F11286" s="205">
        <v>823</v>
      </c>
      <c r="G11286" s="205">
        <v>1272</v>
      </c>
      <c r="H11286">
        <f t="shared" si="190"/>
        <v>2018</v>
      </c>
    </row>
    <row r="11287" spans="1:8" x14ac:dyDescent="0.3">
      <c r="A11287" s="203">
        <v>43294</v>
      </c>
      <c r="B11287" s="204" t="s">
        <v>717</v>
      </c>
      <c r="C11287" s="204" t="s">
        <v>718</v>
      </c>
      <c r="D11287" s="204" t="s">
        <v>96</v>
      </c>
      <c r="E11287" s="204" t="s">
        <v>712</v>
      </c>
      <c r="F11287" s="205">
        <v>1043</v>
      </c>
      <c r="G11287" s="205">
        <v>1571</v>
      </c>
      <c r="H11287">
        <f t="shared" si="190"/>
        <v>2018</v>
      </c>
    </row>
    <row r="11288" spans="1:8" x14ac:dyDescent="0.3">
      <c r="A11288" s="203">
        <v>43294</v>
      </c>
      <c r="B11288" s="204" t="s">
        <v>717</v>
      </c>
      <c r="C11288" s="204" t="s">
        <v>719</v>
      </c>
      <c r="D11288" s="204" t="s">
        <v>96</v>
      </c>
      <c r="E11288" s="204" t="s">
        <v>712</v>
      </c>
      <c r="F11288" s="205">
        <v>352</v>
      </c>
      <c r="G11288" s="205">
        <v>819</v>
      </c>
      <c r="H11288">
        <f t="shared" si="190"/>
        <v>2018</v>
      </c>
    </row>
    <row r="11289" spans="1:8" x14ac:dyDescent="0.3">
      <c r="A11289" s="203">
        <v>43294</v>
      </c>
      <c r="B11289" s="204" t="s">
        <v>134</v>
      </c>
      <c r="C11289" s="204" t="s">
        <v>134</v>
      </c>
      <c r="D11289" s="204" t="s">
        <v>711</v>
      </c>
      <c r="E11289" s="204" t="s">
        <v>721</v>
      </c>
      <c r="F11289" s="205">
        <v>6889</v>
      </c>
      <c r="G11289" s="205">
        <v>6853</v>
      </c>
      <c r="H11289">
        <f t="shared" si="190"/>
        <v>2018</v>
      </c>
    </row>
    <row r="11290" spans="1:8" x14ac:dyDescent="0.3">
      <c r="A11290" s="203">
        <v>43294</v>
      </c>
      <c r="B11290" s="204" t="s">
        <v>509</v>
      </c>
      <c r="C11290" s="204" t="s">
        <v>713</v>
      </c>
      <c r="D11290" s="204" t="s">
        <v>96</v>
      </c>
      <c r="E11290" s="204" t="s">
        <v>721</v>
      </c>
      <c r="F11290" s="205">
        <v>4130.5</v>
      </c>
      <c r="G11290" s="205">
        <v>2504.7000000000003</v>
      </c>
      <c r="H11290">
        <f t="shared" si="190"/>
        <v>2018</v>
      </c>
    </row>
    <row r="11291" spans="1:8" x14ac:dyDescent="0.3">
      <c r="A11291" s="203">
        <v>43294</v>
      </c>
      <c r="B11291" s="204" t="s">
        <v>509</v>
      </c>
      <c r="C11291" s="204" t="s">
        <v>714</v>
      </c>
      <c r="D11291" s="204" t="s">
        <v>96</v>
      </c>
      <c r="E11291" s="204" t="s">
        <v>721</v>
      </c>
      <c r="F11291" s="205">
        <v>565</v>
      </c>
      <c r="G11291" s="205">
        <v>910</v>
      </c>
      <c r="H11291">
        <f t="shared" si="190"/>
        <v>2018</v>
      </c>
    </row>
    <row r="11292" spans="1:8" x14ac:dyDescent="0.3">
      <c r="A11292" s="203">
        <v>43294</v>
      </c>
      <c r="B11292" s="204" t="s">
        <v>509</v>
      </c>
      <c r="C11292" s="204" t="s">
        <v>715</v>
      </c>
      <c r="D11292" s="204" t="s">
        <v>96</v>
      </c>
      <c r="E11292" s="204" t="s">
        <v>721</v>
      </c>
      <c r="F11292" s="205">
        <v>0</v>
      </c>
      <c r="G11292" s="205">
        <v>2886</v>
      </c>
      <c r="H11292">
        <f t="shared" si="190"/>
        <v>2018</v>
      </c>
    </row>
    <row r="11293" spans="1:8" x14ac:dyDescent="0.3">
      <c r="A11293" s="203">
        <v>43294</v>
      </c>
      <c r="B11293" s="204" t="s">
        <v>716</v>
      </c>
      <c r="C11293" s="204" t="s">
        <v>716</v>
      </c>
      <c r="D11293" s="204" t="s">
        <v>96</v>
      </c>
      <c r="E11293" s="204" t="s">
        <v>721</v>
      </c>
      <c r="F11293" s="205">
        <v>1278</v>
      </c>
      <c r="G11293" s="205">
        <v>1538</v>
      </c>
      <c r="H11293">
        <f t="shared" si="190"/>
        <v>2018</v>
      </c>
    </row>
    <row r="11294" spans="1:8" x14ac:dyDescent="0.3">
      <c r="A11294" s="203">
        <v>43294</v>
      </c>
      <c r="B11294" s="204" t="s">
        <v>717</v>
      </c>
      <c r="C11294" s="204" t="s">
        <v>718</v>
      </c>
      <c r="D11294" s="204" t="s">
        <v>96</v>
      </c>
      <c r="E11294" s="204" t="s">
        <v>721</v>
      </c>
      <c r="F11294" s="205">
        <v>805</v>
      </c>
      <c r="G11294" s="205">
        <v>996</v>
      </c>
      <c r="H11294">
        <f t="shared" si="190"/>
        <v>2018</v>
      </c>
    </row>
    <row r="11295" spans="1:8" x14ac:dyDescent="0.3">
      <c r="A11295" s="203">
        <v>43294</v>
      </c>
      <c r="B11295" s="204" t="s">
        <v>717</v>
      </c>
      <c r="C11295" s="204" t="s">
        <v>719</v>
      </c>
      <c r="D11295" s="204" t="s">
        <v>96</v>
      </c>
      <c r="E11295" s="204" t="s">
        <v>721</v>
      </c>
      <c r="F11295" s="205">
        <v>766</v>
      </c>
      <c r="G11295" s="205">
        <v>813</v>
      </c>
      <c r="H11295">
        <f t="shared" si="190"/>
        <v>2018</v>
      </c>
    </row>
    <row r="11296" spans="1:8" x14ac:dyDescent="0.3">
      <c r="A11296" s="203">
        <v>43294</v>
      </c>
      <c r="B11296" s="204" t="s">
        <v>720</v>
      </c>
      <c r="C11296" s="204" t="s">
        <v>720</v>
      </c>
      <c r="D11296" s="204" t="s">
        <v>96</v>
      </c>
      <c r="E11296" s="204" t="s">
        <v>712</v>
      </c>
      <c r="F11296" s="205">
        <v>254</v>
      </c>
      <c r="G11296" s="205">
        <v>756</v>
      </c>
      <c r="H11296">
        <f t="shared" si="190"/>
        <v>2018</v>
      </c>
    </row>
    <row r="11297" spans="1:8" x14ac:dyDescent="0.3">
      <c r="A11297" s="203">
        <v>43294</v>
      </c>
      <c r="B11297" s="204" t="s">
        <v>720</v>
      </c>
      <c r="C11297" s="204" t="s">
        <v>720</v>
      </c>
      <c r="D11297" s="204" t="s">
        <v>96</v>
      </c>
      <c r="E11297" s="204" t="s">
        <v>721</v>
      </c>
      <c r="F11297" s="205">
        <v>2</v>
      </c>
      <c r="G11297" s="205">
        <v>432</v>
      </c>
      <c r="H11297">
        <f t="shared" si="190"/>
        <v>2018</v>
      </c>
    </row>
    <row r="11298" spans="1:8" x14ac:dyDescent="0.3">
      <c r="A11298" s="203">
        <v>43301</v>
      </c>
      <c r="B11298" s="204" t="s">
        <v>134</v>
      </c>
      <c r="C11298" s="204" t="s">
        <v>134</v>
      </c>
      <c r="D11298" s="204" t="s">
        <v>711</v>
      </c>
      <c r="E11298" s="204" t="s">
        <v>712</v>
      </c>
      <c r="F11298" s="205">
        <v>5756</v>
      </c>
      <c r="G11298" s="205">
        <v>8324</v>
      </c>
      <c r="H11298">
        <f t="shared" si="190"/>
        <v>2018</v>
      </c>
    </row>
    <row r="11299" spans="1:8" x14ac:dyDescent="0.3">
      <c r="A11299" s="203">
        <v>43301</v>
      </c>
      <c r="B11299" s="204" t="s">
        <v>509</v>
      </c>
      <c r="C11299" s="204" t="s">
        <v>713</v>
      </c>
      <c r="D11299" s="204" t="s">
        <v>96</v>
      </c>
      <c r="E11299" s="204" t="s">
        <v>712</v>
      </c>
      <c r="F11299" s="205">
        <v>2967.5000000000005</v>
      </c>
      <c r="G11299" s="205">
        <v>3467.7000000000003</v>
      </c>
      <c r="H11299">
        <f t="shared" si="190"/>
        <v>2018</v>
      </c>
    </row>
    <row r="11300" spans="1:8" x14ac:dyDescent="0.3">
      <c r="A11300" s="203">
        <v>43301</v>
      </c>
      <c r="B11300" s="204" t="s">
        <v>509</v>
      </c>
      <c r="C11300" s="204" t="s">
        <v>714</v>
      </c>
      <c r="D11300" s="204" t="s">
        <v>96</v>
      </c>
      <c r="E11300" s="204" t="s">
        <v>712</v>
      </c>
      <c r="F11300" s="205">
        <v>447</v>
      </c>
      <c r="G11300" s="205">
        <v>611</v>
      </c>
      <c r="H11300">
        <f t="shared" si="190"/>
        <v>2018</v>
      </c>
    </row>
    <row r="11301" spans="1:8" x14ac:dyDescent="0.3">
      <c r="A11301" s="203">
        <v>43301</v>
      </c>
      <c r="B11301" s="204" t="s">
        <v>509</v>
      </c>
      <c r="C11301" s="204" t="s">
        <v>715</v>
      </c>
      <c r="D11301" s="204" t="s">
        <v>96</v>
      </c>
      <c r="E11301" s="204" t="s">
        <v>712</v>
      </c>
      <c r="F11301" s="205">
        <v>0</v>
      </c>
      <c r="G11301" s="205">
        <v>3192</v>
      </c>
      <c r="H11301">
        <f t="shared" si="190"/>
        <v>2018</v>
      </c>
    </row>
    <row r="11302" spans="1:8" x14ac:dyDescent="0.3">
      <c r="A11302" s="203">
        <v>43301</v>
      </c>
      <c r="B11302" s="204" t="s">
        <v>716</v>
      </c>
      <c r="C11302" s="204" t="s">
        <v>716</v>
      </c>
      <c r="D11302" s="204" t="s">
        <v>96</v>
      </c>
      <c r="E11302" s="204" t="s">
        <v>712</v>
      </c>
      <c r="F11302" s="205">
        <v>869</v>
      </c>
      <c r="G11302" s="205">
        <v>1299</v>
      </c>
      <c r="H11302">
        <f t="shared" si="190"/>
        <v>2018</v>
      </c>
    </row>
    <row r="11303" spans="1:8" x14ac:dyDescent="0.3">
      <c r="A11303" s="203">
        <v>43301</v>
      </c>
      <c r="B11303" s="204" t="s">
        <v>717</v>
      </c>
      <c r="C11303" s="204" t="s">
        <v>718</v>
      </c>
      <c r="D11303" s="204" t="s">
        <v>96</v>
      </c>
      <c r="E11303" s="204" t="s">
        <v>712</v>
      </c>
      <c r="F11303" s="205">
        <v>1040</v>
      </c>
      <c r="G11303" s="205">
        <v>1366</v>
      </c>
      <c r="H11303">
        <f t="shared" si="190"/>
        <v>2018</v>
      </c>
    </row>
    <row r="11304" spans="1:8" x14ac:dyDescent="0.3">
      <c r="A11304" s="203">
        <v>43301</v>
      </c>
      <c r="B11304" s="204" t="s">
        <v>717</v>
      </c>
      <c r="C11304" s="204" t="s">
        <v>719</v>
      </c>
      <c r="D11304" s="204" t="s">
        <v>96</v>
      </c>
      <c r="E11304" s="204" t="s">
        <v>712</v>
      </c>
      <c r="F11304" s="205">
        <v>326</v>
      </c>
      <c r="G11304" s="205">
        <v>877</v>
      </c>
      <c r="H11304">
        <f t="shared" si="190"/>
        <v>2018</v>
      </c>
    </row>
    <row r="11305" spans="1:8" x14ac:dyDescent="0.3">
      <c r="A11305" s="203">
        <v>43301</v>
      </c>
      <c r="B11305" s="204" t="s">
        <v>134</v>
      </c>
      <c r="C11305" s="204" t="s">
        <v>134</v>
      </c>
      <c r="D11305" s="204" t="s">
        <v>711</v>
      </c>
      <c r="E11305" s="204" t="s">
        <v>721</v>
      </c>
      <c r="F11305" s="205">
        <v>6910</v>
      </c>
      <c r="G11305" s="205">
        <v>6072</v>
      </c>
      <c r="H11305">
        <f t="shared" si="190"/>
        <v>2018</v>
      </c>
    </row>
    <row r="11306" spans="1:8" x14ac:dyDescent="0.3">
      <c r="A11306" s="203">
        <v>43301</v>
      </c>
      <c r="B11306" s="204" t="s">
        <v>509</v>
      </c>
      <c r="C11306" s="204" t="s">
        <v>713</v>
      </c>
      <c r="D11306" s="204" t="s">
        <v>96</v>
      </c>
      <c r="E11306" s="204" t="s">
        <v>721</v>
      </c>
      <c r="F11306" s="205">
        <v>3833.5000000000005</v>
      </c>
      <c r="G11306" s="205">
        <v>2621.3000000000002</v>
      </c>
      <c r="H11306">
        <f t="shared" si="190"/>
        <v>2018</v>
      </c>
    </row>
    <row r="11307" spans="1:8" x14ac:dyDescent="0.3">
      <c r="A11307" s="203">
        <v>43301</v>
      </c>
      <c r="B11307" s="204" t="s">
        <v>509</v>
      </c>
      <c r="C11307" s="204" t="s">
        <v>714</v>
      </c>
      <c r="D11307" s="204" t="s">
        <v>96</v>
      </c>
      <c r="E11307" s="204" t="s">
        <v>721</v>
      </c>
      <c r="F11307" s="205">
        <v>538</v>
      </c>
      <c r="G11307" s="205">
        <v>863</v>
      </c>
      <c r="H11307">
        <f t="shared" si="190"/>
        <v>2018</v>
      </c>
    </row>
    <row r="11308" spans="1:8" x14ac:dyDescent="0.3">
      <c r="A11308" s="203">
        <v>43301</v>
      </c>
      <c r="B11308" s="204" t="s">
        <v>509</v>
      </c>
      <c r="C11308" s="204" t="s">
        <v>715</v>
      </c>
      <c r="D11308" s="204" t="s">
        <v>96</v>
      </c>
      <c r="E11308" s="204" t="s">
        <v>721</v>
      </c>
      <c r="F11308" s="205">
        <v>0</v>
      </c>
      <c r="G11308" s="205">
        <v>3019</v>
      </c>
      <c r="H11308">
        <f t="shared" si="190"/>
        <v>2018</v>
      </c>
    </row>
    <row r="11309" spans="1:8" x14ac:dyDescent="0.3">
      <c r="A11309" s="203">
        <v>43301</v>
      </c>
      <c r="B11309" s="204" t="s">
        <v>716</v>
      </c>
      <c r="C11309" s="204" t="s">
        <v>716</v>
      </c>
      <c r="D11309" s="204" t="s">
        <v>96</v>
      </c>
      <c r="E11309" s="204" t="s">
        <v>721</v>
      </c>
      <c r="F11309" s="205">
        <v>1554</v>
      </c>
      <c r="G11309" s="205">
        <v>1496</v>
      </c>
      <c r="H11309">
        <f t="shared" si="190"/>
        <v>2018</v>
      </c>
    </row>
    <row r="11310" spans="1:8" x14ac:dyDescent="0.3">
      <c r="A11310" s="203">
        <v>43301</v>
      </c>
      <c r="B11310" s="204" t="s">
        <v>717</v>
      </c>
      <c r="C11310" s="204" t="s">
        <v>718</v>
      </c>
      <c r="D11310" s="204" t="s">
        <v>96</v>
      </c>
      <c r="E11310" s="204" t="s">
        <v>721</v>
      </c>
      <c r="F11310" s="205">
        <v>930</v>
      </c>
      <c r="G11310" s="205">
        <v>1099</v>
      </c>
      <c r="H11310">
        <f t="shared" si="190"/>
        <v>2018</v>
      </c>
    </row>
    <row r="11311" spans="1:8" x14ac:dyDescent="0.3">
      <c r="A11311" s="203">
        <v>43301</v>
      </c>
      <c r="B11311" s="204" t="s">
        <v>717</v>
      </c>
      <c r="C11311" s="204" t="s">
        <v>719</v>
      </c>
      <c r="D11311" s="204" t="s">
        <v>96</v>
      </c>
      <c r="E11311" s="204" t="s">
        <v>721</v>
      </c>
      <c r="F11311" s="205">
        <v>351</v>
      </c>
      <c r="G11311" s="205">
        <v>778</v>
      </c>
      <c r="H11311">
        <f t="shared" si="190"/>
        <v>2018</v>
      </c>
    </row>
    <row r="11312" spans="1:8" x14ac:dyDescent="0.3">
      <c r="A11312" s="203">
        <v>43301</v>
      </c>
      <c r="B11312" s="204" t="s">
        <v>720</v>
      </c>
      <c r="C11312" s="204" t="s">
        <v>720</v>
      </c>
      <c r="D11312" s="204" t="s">
        <v>96</v>
      </c>
      <c r="E11312" s="204" t="s">
        <v>712</v>
      </c>
      <c r="F11312" s="205">
        <v>183</v>
      </c>
      <c r="G11312" s="205">
        <v>641</v>
      </c>
      <c r="H11312">
        <f t="shared" si="190"/>
        <v>2018</v>
      </c>
    </row>
    <row r="11313" spans="1:8" x14ac:dyDescent="0.3">
      <c r="A11313" s="203">
        <v>43301</v>
      </c>
      <c r="B11313" s="204" t="s">
        <v>720</v>
      </c>
      <c r="C11313" s="204" t="s">
        <v>720</v>
      </c>
      <c r="D11313" s="204" t="s">
        <v>96</v>
      </c>
      <c r="E11313" s="204" t="s">
        <v>721</v>
      </c>
      <c r="F11313" s="205">
        <v>178</v>
      </c>
      <c r="G11313" s="205">
        <v>379</v>
      </c>
      <c r="H11313">
        <f t="shared" si="190"/>
        <v>2018</v>
      </c>
    </row>
    <row r="11314" spans="1:8" x14ac:dyDescent="0.3">
      <c r="A11314" s="203">
        <v>43308</v>
      </c>
      <c r="B11314" s="204" t="s">
        <v>134</v>
      </c>
      <c r="C11314" s="204" t="s">
        <v>134</v>
      </c>
      <c r="D11314" s="204" t="s">
        <v>711</v>
      </c>
      <c r="E11314" s="204" t="s">
        <v>712</v>
      </c>
      <c r="F11314" s="205">
        <v>5665</v>
      </c>
      <c r="G11314" s="205">
        <v>8734</v>
      </c>
      <c r="H11314">
        <f t="shared" si="190"/>
        <v>2018</v>
      </c>
    </row>
    <row r="11315" spans="1:8" x14ac:dyDescent="0.3">
      <c r="A11315" s="203">
        <v>43308</v>
      </c>
      <c r="B11315" s="204" t="s">
        <v>509</v>
      </c>
      <c r="C11315" s="204" t="s">
        <v>713</v>
      </c>
      <c r="D11315" s="204" t="s">
        <v>96</v>
      </c>
      <c r="E11315" s="204" t="s">
        <v>712</v>
      </c>
      <c r="F11315" s="205">
        <v>3050.5000000000005</v>
      </c>
      <c r="G11315" s="205">
        <v>3379.9</v>
      </c>
      <c r="H11315">
        <f t="shared" si="190"/>
        <v>2018</v>
      </c>
    </row>
    <row r="11316" spans="1:8" x14ac:dyDescent="0.3">
      <c r="A11316" s="203">
        <v>43308</v>
      </c>
      <c r="B11316" s="204" t="s">
        <v>509</v>
      </c>
      <c r="C11316" s="204" t="s">
        <v>714</v>
      </c>
      <c r="D11316" s="204" t="s">
        <v>96</v>
      </c>
      <c r="E11316" s="204" t="s">
        <v>712</v>
      </c>
      <c r="F11316" s="205">
        <v>331</v>
      </c>
      <c r="G11316" s="205">
        <v>361</v>
      </c>
      <c r="H11316">
        <f t="shared" si="190"/>
        <v>2018</v>
      </c>
    </row>
    <row r="11317" spans="1:8" x14ac:dyDescent="0.3">
      <c r="A11317" s="203">
        <v>43308</v>
      </c>
      <c r="B11317" s="204" t="s">
        <v>509</v>
      </c>
      <c r="C11317" s="204" t="s">
        <v>715</v>
      </c>
      <c r="D11317" s="204" t="s">
        <v>96</v>
      </c>
      <c r="E11317" s="204" t="s">
        <v>712</v>
      </c>
      <c r="F11317" s="205">
        <v>0</v>
      </c>
      <c r="G11317" s="205">
        <v>3287</v>
      </c>
      <c r="H11317">
        <f t="shared" si="190"/>
        <v>2018</v>
      </c>
    </row>
    <row r="11318" spans="1:8" x14ac:dyDescent="0.3">
      <c r="A11318" s="203">
        <v>43308</v>
      </c>
      <c r="B11318" s="204" t="s">
        <v>716</v>
      </c>
      <c r="C11318" s="204" t="s">
        <v>716</v>
      </c>
      <c r="D11318" s="204" t="s">
        <v>96</v>
      </c>
      <c r="E11318" s="204" t="s">
        <v>712</v>
      </c>
      <c r="F11318" s="205">
        <v>888</v>
      </c>
      <c r="G11318" s="205">
        <v>1385</v>
      </c>
      <c r="H11318">
        <f t="shared" si="190"/>
        <v>2018</v>
      </c>
    </row>
    <row r="11319" spans="1:8" x14ac:dyDescent="0.3">
      <c r="A11319" s="203">
        <v>43308</v>
      </c>
      <c r="B11319" s="204" t="s">
        <v>717</v>
      </c>
      <c r="C11319" s="204" t="s">
        <v>718</v>
      </c>
      <c r="D11319" s="204" t="s">
        <v>96</v>
      </c>
      <c r="E11319" s="204" t="s">
        <v>712</v>
      </c>
      <c r="F11319" s="205">
        <v>1149</v>
      </c>
      <c r="G11319" s="205">
        <v>1350</v>
      </c>
      <c r="H11319">
        <f t="shared" si="190"/>
        <v>2018</v>
      </c>
    </row>
    <row r="11320" spans="1:8" x14ac:dyDescent="0.3">
      <c r="A11320" s="203">
        <v>43308</v>
      </c>
      <c r="B11320" s="204" t="s">
        <v>717</v>
      </c>
      <c r="C11320" s="204" t="s">
        <v>719</v>
      </c>
      <c r="D11320" s="204" t="s">
        <v>96</v>
      </c>
      <c r="E11320" s="204" t="s">
        <v>712</v>
      </c>
      <c r="F11320" s="205">
        <v>286</v>
      </c>
      <c r="G11320" s="205">
        <v>785</v>
      </c>
      <c r="H11320">
        <f t="shared" si="190"/>
        <v>2018</v>
      </c>
    </row>
    <row r="11321" spans="1:8" x14ac:dyDescent="0.3">
      <c r="A11321" s="203">
        <v>43308</v>
      </c>
      <c r="B11321" s="204" t="s">
        <v>134</v>
      </c>
      <c r="C11321" s="204" t="s">
        <v>134</v>
      </c>
      <c r="D11321" s="204" t="s">
        <v>711</v>
      </c>
      <c r="E11321" s="204" t="s">
        <v>721</v>
      </c>
      <c r="F11321" s="205">
        <v>6800</v>
      </c>
      <c r="G11321" s="205">
        <v>6675</v>
      </c>
      <c r="H11321">
        <f t="shared" si="190"/>
        <v>2018</v>
      </c>
    </row>
    <row r="11322" spans="1:8" x14ac:dyDescent="0.3">
      <c r="A11322" s="203">
        <v>43308</v>
      </c>
      <c r="B11322" s="204" t="s">
        <v>509</v>
      </c>
      <c r="C11322" s="204" t="s">
        <v>713</v>
      </c>
      <c r="D11322" s="204" t="s">
        <v>96</v>
      </c>
      <c r="E11322" s="204" t="s">
        <v>721</v>
      </c>
      <c r="F11322" s="205">
        <v>4173.4000000000005</v>
      </c>
      <c r="G11322" s="205">
        <v>2707.1000000000004</v>
      </c>
      <c r="H11322">
        <f t="shared" si="190"/>
        <v>2018</v>
      </c>
    </row>
    <row r="11323" spans="1:8" x14ac:dyDescent="0.3">
      <c r="A11323" s="203">
        <v>43308</v>
      </c>
      <c r="B11323" s="204" t="s">
        <v>509</v>
      </c>
      <c r="C11323" s="204" t="s">
        <v>714</v>
      </c>
      <c r="D11323" s="204" t="s">
        <v>96</v>
      </c>
      <c r="E11323" s="204" t="s">
        <v>721</v>
      </c>
      <c r="F11323" s="205">
        <v>587</v>
      </c>
      <c r="G11323" s="205">
        <v>806</v>
      </c>
      <c r="H11323">
        <f t="shared" si="190"/>
        <v>2018</v>
      </c>
    </row>
    <row r="11324" spans="1:8" x14ac:dyDescent="0.3">
      <c r="A11324" s="203">
        <v>43308</v>
      </c>
      <c r="B11324" s="204" t="s">
        <v>509</v>
      </c>
      <c r="C11324" s="204" t="s">
        <v>715</v>
      </c>
      <c r="D11324" s="204" t="s">
        <v>96</v>
      </c>
      <c r="E11324" s="204" t="s">
        <v>721</v>
      </c>
      <c r="F11324" s="205">
        <v>0</v>
      </c>
      <c r="G11324" s="205">
        <v>3022</v>
      </c>
      <c r="H11324">
        <f t="shared" si="190"/>
        <v>2018</v>
      </c>
    </row>
    <row r="11325" spans="1:8" x14ac:dyDescent="0.3">
      <c r="A11325" s="203">
        <v>43308</v>
      </c>
      <c r="B11325" s="204" t="s">
        <v>716</v>
      </c>
      <c r="C11325" s="204" t="s">
        <v>716</v>
      </c>
      <c r="D11325" s="204" t="s">
        <v>96</v>
      </c>
      <c r="E11325" s="204" t="s">
        <v>721</v>
      </c>
      <c r="F11325" s="205">
        <v>1534</v>
      </c>
      <c r="G11325" s="205">
        <v>1541</v>
      </c>
      <c r="H11325">
        <f t="shared" si="190"/>
        <v>2018</v>
      </c>
    </row>
    <row r="11326" spans="1:8" x14ac:dyDescent="0.3">
      <c r="A11326" s="203">
        <v>43308</v>
      </c>
      <c r="B11326" s="204" t="s">
        <v>717</v>
      </c>
      <c r="C11326" s="204" t="s">
        <v>718</v>
      </c>
      <c r="D11326" s="204" t="s">
        <v>96</v>
      </c>
      <c r="E11326" s="204" t="s">
        <v>721</v>
      </c>
      <c r="F11326" s="205">
        <v>642</v>
      </c>
      <c r="G11326" s="205">
        <v>930</v>
      </c>
      <c r="H11326">
        <f t="shared" si="190"/>
        <v>2018</v>
      </c>
    </row>
    <row r="11327" spans="1:8" x14ac:dyDescent="0.3">
      <c r="A11327" s="203">
        <v>43308</v>
      </c>
      <c r="B11327" s="204" t="s">
        <v>717</v>
      </c>
      <c r="C11327" s="204" t="s">
        <v>719</v>
      </c>
      <c r="D11327" s="204" t="s">
        <v>96</v>
      </c>
      <c r="E11327" s="204" t="s">
        <v>721</v>
      </c>
      <c r="F11327" s="205">
        <v>288</v>
      </c>
      <c r="G11327" s="205">
        <v>573</v>
      </c>
      <c r="H11327">
        <f t="shared" si="190"/>
        <v>2018</v>
      </c>
    </row>
    <row r="11328" spans="1:8" x14ac:dyDescent="0.3">
      <c r="A11328" s="203">
        <v>43308</v>
      </c>
      <c r="B11328" s="204" t="s">
        <v>720</v>
      </c>
      <c r="C11328" s="204" t="s">
        <v>720</v>
      </c>
      <c r="D11328" s="204" t="s">
        <v>96</v>
      </c>
      <c r="E11328" s="204" t="s">
        <v>712</v>
      </c>
      <c r="F11328" s="205">
        <v>247</v>
      </c>
      <c r="G11328" s="205">
        <v>575</v>
      </c>
      <c r="H11328">
        <f t="shared" si="190"/>
        <v>2018</v>
      </c>
    </row>
    <row r="11329" spans="1:8" x14ac:dyDescent="0.3">
      <c r="A11329" s="203">
        <v>43308</v>
      </c>
      <c r="B11329" s="204" t="s">
        <v>720</v>
      </c>
      <c r="C11329" s="204" t="s">
        <v>720</v>
      </c>
      <c r="D11329" s="204" t="s">
        <v>96</v>
      </c>
      <c r="E11329" s="204" t="s">
        <v>721</v>
      </c>
      <c r="F11329" s="205">
        <v>236</v>
      </c>
      <c r="G11329" s="205">
        <v>877</v>
      </c>
      <c r="H11329">
        <f t="shared" si="190"/>
        <v>2018</v>
      </c>
    </row>
    <row r="11330" spans="1:8" x14ac:dyDescent="0.3">
      <c r="A11330" s="203">
        <v>43315</v>
      </c>
      <c r="B11330" s="204" t="s">
        <v>134</v>
      </c>
      <c r="C11330" s="204" t="s">
        <v>134</v>
      </c>
      <c r="D11330" s="204" t="s">
        <v>711</v>
      </c>
      <c r="E11330" s="204" t="s">
        <v>712</v>
      </c>
      <c r="F11330" s="205">
        <v>5668</v>
      </c>
      <c r="G11330" s="205">
        <v>8654</v>
      </c>
      <c r="H11330">
        <f t="shared" si="190"/>
        <v>2018</v>
      </c>
    </row>
    <row r="11331" spans="1:8" x14ac:dyDescent="0.3">
      <c r="A11331" s="203">
        <v>43315</v>
      </c>
      <c r="B11331" s="204" t="s">
        <v>509</v>
      </c>
      <c r="C11331" s="204" t="s">
        <v>713</v>
      </c>
      <c r="D11331" s="204" t="s">
        <v>96</v>
      </c>
      <c r="E11331" s="204" t="s">
        <v>712</v>
      </c>
      <c r="F11331" s="205">
        <v>2945.7000000000003</v>
      </c>
      <c r="G11331" s="205">
        <v>3371.2000000000003</v>
      </c>
      <c r="H11331">
        <f t="shared" ref="H11331:H11394" si="191">YEAR(A11331)</f>
        <v>2018</v>
      </c>
    </row>
    <row r="11332" spans="1:8" x14ac:dyDescent="0.3">
      <c r="A11332" s="203">
        <v>43315</v>
      </c>
      <c r="B11332" s="204" t="s">
        <v>509</v>
      </c>
      <c r="C11332" s="204" t="s">
        <v>714</v>
      </c>
      <c r="D11332" s="204" t="s">
        <v>96</v>
      </c>
      <c r="E11332" s="204" t="s">
        <v>712</v>
      </c>
      <c r="F11332" s="205">
        <v>402</v>
      </c>
      <c r="G11332" s="205">
        <v>567</v>
      </c>
      <c r="H11332">
        <f t="shared" si="191"/>
        <v>2018</v>
      </c>
    </row>
    <row r="11333" spans="1:8" x14ac:dyDescent="0.3">
      <c r="A11333" s="203">
        <v>43315</v>
      </c>
      <c r="B11333" s="204" t="s">
        <v>509</v>
      </c>
      <c r="C11333" s="204" t="s">
        <v>715</v>
      </c>
      <c r="D11333" s="204" t="s">
        <v>96</v>
      </c>
      <c r="E11333" s="204" t="s">
        <v>712</v>
      </c>
      <c r="F11333" s="205">
        <v>0</v>
      </c>
      <c r="G11333" s="205">
        <v>3040</v>
      </c>
      <c r="H11333">
        <f t="shared" si="191"/>
        <v>2018</v>
      </c>
    </row>
    <row r="11334" spans="1:8" x14ac:dyDescent="0.3">
      <c r="A11334" s="203">
        <v>43315</v>
      </c>
      <c r="B11334" s="204" t="s">
        <v>716</v>
      </c>
      <c r="C11334" s="204" t="s">
        <v>716</v>
      </c>
      <c r="D11334" s="204" t="s">
        <v>96</v>
      </c>
      <c r="E11334" s="204" t="s">
        <v>712</v>
      </c>
      <c r="F11334" s="205">
        <v>923</v>
      </c>
      <c r="G11334" s="205">
        <v>1542</v>
      </c>
      <c r="H11334">
        <f t="shared" si="191"/>
        <v>2018</v>
      </c>
    </row>
    <row r="11335" spans="1:8" x14ac:dyDescent="0.3">
      <c r="A11335" s="203">
        <v>43315</v>
      </c>
      <c r="B11335" s="204" t="s">
        <v>717</v>
      </c>
      <c r="C11335" s="204" t="s">
        <v>718</v>
      </c>
      <c r="D11335" s="204" t="s">
        <v>96</v>
      </c>
      <c r="E11335" s="204" t="s">
        <v>712</v>
      </c>
      <c r="F11335" s="205">
        <v>657</v>
      </c>
      <c r="G11335" s="205">
        <v>1019</v>
      </c>
      <c r="H11335">
        <f t="shared" si="191"/>
        <v>2018</v>
      </c>
    </row>
    <row r="11336" spans="1:8" x14ac:dyDescent="0.3">
      <c r="A11336" s="203">
        <v>43315</v>
      </c>
      <c r="B11336" s="204" t="s">
        <v>717</v>
      </c>
      <c r="C11336" s="204" t="s">
        <v>719</v>
      </c>
      <c r="D11336" s="204" t="s">
        <v>96</v>
      </c>
      <c r="E11336" s="204" t="s">
        <v>712</v>
      </c>
      <c r="F11336" s="205">
        <v>673</v>
      </c>
      <c r="G11336" s="205">
        <v>1174</v>
      </c>
      <c r="H11336">
        <f t="shared" si="191"/>
        <v>2018</v>
      </c>
    </row>
    <row r="11337" spans="1:8" x14ac:dyDescent="0.3">
      <c r="A11337" s="203">
        <v>43315</v>
      </c>
      <c r="B11337" s="204" t="s">
        <v>134</v>
      </c>
      <c r="C11337" s="204" t="s">
        <v>134</v>
      </c>
      <c r="D11337" s="204" t="s">
        <v>711</v>
      </c>
      <c r="E11337" s="204" t="s">
        <v>721</v>
      </c>
      <c r="F11337" s="205">
        <v>6555</v>
      </c>
      <c r="G11337" s="205">
        <v>6835</v>
      </c>
      <c r="H11337">
        <f t="shared" si="191"/>
        <v>2018</v>
      </c>
    </row>
    <row r="11338" spans="1:8" x14ac:dyDescent="0.3">
      <c r="A11338" s="203">
        <v>43315</v>
      </c>
      <c r="B11338" s="204" t="s">
        <v>509</v>
      </c>
      <c r="C11338" s="204" t="s">
        <v>713</v>
      </c>
      <c r="D11338" s="204" t="s">
        <v>96</v>
      </c>
      <c r="E11338" s="204" t="s">
        <v>721</v>
      </c>
      <c r="F11338" s="205">
        <v>3896.2000000000003</v>
      </c>
      <c r="G11338" s="205">
        <v>2563</v>
      </c>
      <c r="H11338">
        <f t="shared" si="191"/>
        <v>2018</v>
      </c>
    </row>
    <row r="11339" spans="1:8" x14ac:dyDescent="0.3">
      <c r="A11339" s="203">
        <v>43315</v>
      </c>
      <c r="B11339" s="204" t="s">
        <v>509</v>
      </c>
      <c r="C11339" s="204" t="s">
        <v>714</v>
      </c>
      <c r="D11339" s="204" t="s">
        <v>96</v>
      </c>
      <c r="E11339" s="204" t="s">
        <v>721</v>
      </c>
      <c r="F11339" s="205">
        <v>448</v>
      </c>
      <c r="G11339" s="205">
        <v>724</v>
      </c>
      <c r="H11339">
        <f t="shared" si="191"/>
        <v>2018</v>
      </c>
    </row>
    <row r="11340" spans="1:8" x14ac:dyDescent="0.3">
      <c r="A11340" s="203">
        <v>43315</v>
      </c>
      <c r="B11340" s="204" t="s">
        <v>509</v>
      </c>
      <c r="C11340" s="204" t="s">
        <v>715</v>
      </c>
      <c r="D11340" s="204" t="s">
        <v>96</v>
      </c>
      <c r="E11340" s="204" t="s">
        <v>721</v>
      </c>
      <c r="F11340" s="205">
        <v>0</v>
      </c>
      <c r="G11340" s="205">
        <v>3133</v>
      </c>
      <c r="H11340">
        <f t="shared" si="191"/>
        <v>2018</v>
      </c>
    </row>
    <row r="11341" spans="1:8" x14ac:dyDescent="0.3">
      <c r="A11341" s="203">
        <v>43315</v>
      </c>
      <c r="B11341" s="204" t="s">
        <v>716</v>
      </c>
      <c r="C11341" s="204" t="s">
        <v>716</v>
      </c>
      <c r="D11341" s="204" t="s">
        <v>96</v>
      </c>
      <c r="E11341" s="204" t="s">
        <v>721</v>
      </c>
      <c r="F11341" s="205">
        <v>1441</v>
      </c>
      <c r="G11341" s="205">
        <v>1536</v>
      </c>
      <c r="H11341">
        <f t="shared" si="191"/>
        <v>2018</v>
      </c>
    </row>
    <row r="11342" spans="1:8" x14ac:dyDescent="0.3">
      <c r="A11342" s="203">
        <v>43315</v>
      </c>
      <c r="B11342" s="204" t="s">
        <v>717</v>
      </c>
      <c r="C11342" s="204" t="s">
        <v>718</v>
      </c>
      <c r="D11342" s="204" t="s">
        <v>96</v>
      </c>
      <c r="E11342" s="204" t="s">
        <v>721</v>
      </c>
      <c r="F11342" s="205">
        <v>671</v>
      </c>
      <c r="G11342" s="205">
        <v>629</v>
      </c>
      <c r="H11342">
        <f t="shared" si="191"/>
        <v>2018</v>
      </c>
    </row>
    <row r="11343" spans="1:8" x14ac:dyDescent="0.3">
      <c r="A11343" s="203">
        <v>43315</v>
      </c>
      <c r="B11343" s="204" t="s">
        <v>717</v>
      </c>
      <c r="C11343" s="204" t="s">
        <v>719</v>
      </c>
      <c r="D11343" s="204" t="s">
        <v>96</v>
      </c>
      <c r="E11343" s="204" t="s">
        <v>721</v>
      </c>
      <c r="F11343" s="205">
        <v>578</v>
      </c>
      <c r="G11343" s="205">
        <v>648</v>
      </c>
      <c r="H11343">
        <f t="shared" si="191"/>
        <v>2018</v>
      </c>
    </row>
    <row r="11344" spans="1:8" x14ac:dyDescent="0.3">
      <c r="A11344" s="203">
        <v>43315</v>
      </c>
      <c r="B11344" s="204" t="s">
        <v>720</v>
      </c>
      <c r="C11344" s="204" t="s">
        <v>720</v>
      </c>
      <c r="D11344" s="204" t="s">
        <v>96</v>
      </c>
      <c r="E11344" s="204" t="s">
        <v>712</v>
      </c>
      <c r="F11344" s="205">
        <v>225</v>
      </c>
      <c r="G11344" s="205">
        <v>553</v>
      </c>
      <c r="H11344">
        <f t="shared" si="191"/>
        <v>2018</v>
      </c>
    </row>
    <row r="11345" spans="1:8" x14ac:dyDescent="0.3">
      <c r="A11345" s="203">
        <v>43315</v>
      </c>
      <c r="B11345" s="204" t="s">
        <v>720</v>
      </c>
      <c r="C11345" s="204" t="s">
        <v>720</v>
      </c>
      <c r="D11345" s="204" t="s">
        <v>96</v>
      </c>
      <c r="E11345" s="204" t="s">
        <v>721</v>
      </c>
      <c r="F11345" s="205">
        <v>769</v>
      </c>
      <c r="G11345" s="205">
        <v>970</v>
      </c>
      <c r="H11345">
        <f t="shared" si="191"/>
        <v>2018</v>
      </c>
    </row>
    <row r="11346" spans="1:8" x14ac:dyDescent="0.3">
      <c r="A11346" s="203">
        <v>43322</v>
      </c>
      <c r="B11346" s="204" t="s">
        <v>134</v>
      </c>
      <c r="C11346" s="204" t="s">
        <v>134</v>
      </c>
      <c r="D11346" s="204" t="s">
        <v>711</v>
      </c>
      <c r="E11346" s="204" t="s">
        <v>712</v>
      </c>
      <c r="F11346" s="205">
        <v>5943</v>
      </c>
      <c r="G11346" s="205">
        <v>9531</v>
      </c>
      <c r="H11346">
        <f t="shared" si="191"/>
        <v>2018</v>
      </c>
    </row>
    <row r="11347" spans="1:8" x14ac:dyDescent="0.3">
      <c r="A11347" s="203">
        <v>43322</v>
      </c>
      <c r="B11347" s="204" t="s">
        <v>509</v>
      </c>
      <c r="C11347" s="204" t="s">
        <v>713</v>
      </c>
      <c r="D11347" s="204" t="s">
        <v>96</v>
      </c>
      <c r="E11347" s="204" t="s">
        <v>712</v>
      </c>
      <c r="F11347" s="205">
        <v>2828</v>
      </c>
      <c r="G11347" s="205">
        <v>3578.7000000000003</v>
      </c>
      <c r="H11347">
        <f t="shared" si="191"/>
        <v>2018</v>
      </c>
    </row>
    <row r="11348" spans="1:8" x14ac:dyDescent="0.3">
      <c r="A11348" s="203">
        <v>43322</v>
      </c>
      <c r="B11348" s="204" t="s">
        <v>509</v>
      </c>
      <c r="C11348" s="204" t="s">
        <v>714</v>
      </c>
      <c r="D11348" s="204" t="s">
        <v>96</v>
      </c>
      <c r="E11348" s="204" t="s">
        <v>712</v>
      </c>
      <c r="F11348" s="205">
        <v>540</v>
      </c>
      <c r="G11348" s="205">
        <v>621</v>
      </c>
      <c r="H11348">
        <f t="shared" si="191"/>
        <v>2018</v>
      </c>
    </row>
    <row r="11349" spans="1:8" x14ac:dyDescent="0.3">
      <c r="A11349" s="203">
        <v>43322</v>
      </c>
      <c r="B11349" s="204" t="s">
        <v>509</v>
      </c>
      <c r="C11349" s="204" t="s">
        <v>715</v>
      </c>
      <c r="D11349" s="204" t="s">
        <v>96</v>
      </c>
      <c r="E11349" s="204" t="s">
        <v>712</v>
      </c>
      <c r="F11349" s="205">
        <v>0</v>
      </c>
      <c r="G11349" s="205">
        <v>2921</v>
      </c>
      <c r="H11349">
        <f t="shared" si="191"/>
        <v>2018</v>
      </c>
    </row>
    <row r="11350" spans="1:8" x14ac:dyDescent="0.3">
      <c r="A11350" s="203">
        <v>43322</v>
      </c>
      <c r="B11350" s="204" t="s">
        <v>716</v>
      </c>
      <c r="C11350" s="204" t="s">
        <v>716</v>
      </c>
      <c r="D11350" s="204" t="s">
        <v>96</v>
      </c>
      <c r="E11350" s="204" t="s">
        <v>712</v>
      </c>
      <c r="F11350" s="205">
        <v>959</v>
      </c>
      <c r="G11350" s="205">
        <v>1565</v>
      </c>
      <c r="H11350">
        <f t="shared" si="191"/>
        <v>2018</v>
      </c>
    </row>
    <row r="11351" spans="1:8" x14ac:dyDescent="0.3">
      <c r="A11351" s="203">
        <v>43322</v>
      </c>
      <c r="B11351" s="204" t="s">
        <v>717</v>
      </c>
      <c r="C11351" s="204" t="s">
        <v>718</v>
      </c>
      <c r="D11351" s="204" t="s">
        <v>96</v>
      </c>
      <c r="E11351" s="204" t="s">
        <v>712</v>
      </c>
      <c r="F11351" s="205">
        <v>1185</v>
      </c>
      <c r="G11351" s="205">
        <v>1396</v>
      </c>
      <c r="H11351">
        <f t="shared" si="191"/>
        <v>2018</v>
      </c>
    </row>
    <row r="11352" spans="1:8" x14ac:dyDescent="0.3">
      <c r="A11352" s="203">
        <v>43322</v>
      </c>
      <c r="B11352" s="204" t="s">
        <v>717</v>
      </c>
      <c r="C11352" s="204" t="s">
        <v>719</v>
      </c>
      <c r="D11352" s="204" t="s">
        <v>96</v>
      </c>
      <c r="E11352" s="204" t="s">
        <v>712</v>
      </c>
      <c r="F11352" s="205">
        <v>326</v>
      </c>
      <c r="G11352" s="205">
        <v>1172</v>
      </c>
      <c r="H11352">
        <f t="shared" si="191"/>
        <v>2018</v>
      </c>
    </row>
    <row r="11353" spans="1:8" x14ac:dyDescent="0.3">
      <c r="A11353" s="203">
        <v>43322</v>
      </c>
      <c r="B11353" s="204" t="s">
        <v>134</v>
      </c>
      <c r="C11353" s="204" t="s">
        <v>134</v>
      </c>
      <c r="D11353" s="204" t="s">
        <v>711</v>
      </c>
      <c r="E11353" s="204" t="s">
        <v>721</v>
      </c>
      <c r="F11353" s="205">
        <v>6712</v>
      </c>
      <c r="G11353" s="205">
        <v>7585</v>
      </c>
      <c r="H11353">
        <f t="shared" si="191"/>
        <v>2018</v>
      </c>
    </row>
    <row r="11354" spans="1:8" x14ac:dyDescent="0.3">
      <c r="A11354" s="203">
        <v>43322</v>
      </c>
      <c r="B11354" s="204" t="s">
        <v>509</v>
      </c>
      <c r="C11354" s="204" t="s">
        <v>713</v>
      </c>
      <c r="D11354" s="204" t="s">
        <v>96</v>
      </c>
      <c r="E11354" s="204" t="s">
        <v>721</v>
      </c>
      <c r="F11354" s="205">
        <v>4695.9000000000005</v>
      </c>
      <c r="G11354" s="205">
        <v>2839.1000000000004</v>
      </c>
      <c r="H11354">
        <f t="shared" si="191"/>
        <v>2018</v>
      </c>
    </row>
    <row r="11355" spans="1:8" x14ac:dyDescent="0.3">
      <c r="A11355" s="203">
        <v>43322</v>
      </c>
      <c r="B11355" s="204" t="s">
        <v>509</v>
      </c>
      <c r="C11355" s="204" t="s">
        <v>714</v>
      </c>
      <c r="D11355" s="204" t="s">
        <v>96</v>
      </c>
      <c r="E11355" s="204" t="s">
        <v>721</v>
      </c>
      <c r="F11355" s="205">
        <v>493</v>
      </c>
      <c r="G11355" s="205">
        <v>733</v>
      </c>
      <c r="H11355">
        <f t="shared" si="191"/>
        <v>2018</v>
      </c>
    </row>
    <row r="11356" spans="1:8" x14ac:dyDescent="0.3">
      <c r="A11356" s="203">
        <v>43322</v>
      </c>
      <c r="B11356" s="204" t="s">
        <v>509</v>
      </c>
      <c r="C11356" s="204" t="s">
        <v>715</v>
      </c>
      <c r="D11356" s="204" t="s">
        <v>96</v>
      </c>
      <c r="E11356" s="204" t="s">
        <v>721</v>
      </c>
      <c r="F11356" s="205">
        <v>0</v>
      </c>
      <c r="G11356" s="205">
        <v>2941</v>
      </c>
      <c r="H11356">
        <f t="shared" si="191"/>
        <v>2018</v>
      </c>
    </row>
    <row r="11357" spans="1:8" x14ac:dyDescent="0.3">
      <c r="A11357" s="203">
        <v>43322</v>
      </c>
      <c r="B11357" s="204" t="s">
        <v>716</v>
      </c>
      <c r="C11357" s="204" t="s">
        <v>716</v>
      </c>
      <c r="D11357" s="204" t="s">
        <v>96</v>
      </c>
      <c r="E11357" s="204" t="s">
        <v>721</v>
      </c>
      <c r="F11357" s="205">
        <v>1554</v>
      </c>
      <c r="G11357" s="205">
        <v>1510</v>
      </c>
      <c r="H11357">
        <f t="shared" si="191"/>
        <v>2018</v>
      </c>
    </row>
    <row r="11358" spans="1:8" x14ac:dyDescent="0.3">
      <c r="A11358" s="203">
        <v>43322</v>
      </c>
      <c r="B11358" s="204" t="s">
        <v>717</v>
      </c>
      <c r="C11358" s="204" t="s">
        <v>718</v>
      </c>
      <c r="D11358" s="204" t="s">
        <v>96</v>
      </c>
      <c r="E11358" s="204" t="s">
        <v>721</v>
      </c>
      <c r="F11358" s="205">
        <v>602</v>
      </c>
      <c r="G11358" s="205">
        <v>652</v>
      </c>
      <c r="H11358">
        <f t="shared" si="191"/>
        <v>2018</v>
      </c>
    </row>
    <row r="11359" spans="1:8" x14ac:dyDescent="0.3">
      <c r="A11359" s="203">
        <v>43322</v>
      </c>
      <c r="B11359" s="204" t="s">
        <v>717</v>
      </c>
      <c r="C11359" s="204" t="s">
        <v>719</v>
      </c>
      <c r="D11359" s="204" t="s">
        <v>96</v>
      </c>
      <c r="E11359" s="204" t="s">
        <v>721</v>
      </c>
      <c r="F11359" s="205">
        <v>627</v>
      </c>
      <c r="G11359" s="205">
        <v>715</v>
      </c>
      <c r="H11359">
        <f t="shared" si="191"/>
        <v>2018</v>
      </c>
    </row>
    <row r="11360" spans="1:8" x14ac:dyDescent="0.3">
      <c r="A11360" s="203">
        <v>43322</v>
      </c>
      <c r="B11360" s="204" t="s">
        <v>720</v>
      </c>
      <c r="C11360" s="204" t="s">
        <v>720</v>
      </c>
      <c r="D11360" s="204" t="s">
        <v>96</v>
      </c>
      <c r="E11360" s="204" t="s">
        <v>712</v>
      </c>
      <c r="F11360" s="205">
        <v>225</v>
      </c>
      <c r="G11360" s="205">
        <v>594</v>
      </c>
      <c r="H11360">
        <f t="shared" si="191"/>
        <v>2018</v>
      </c>
    </row>
    <row r="11361" spans="1:8" x14ac:dyDescent="0.3">
      <c r="A11361" s="203">
        <v>43322</v>
      </c>
      <c r="B11361" s="204" t="s">
        <v>720</v>
      </c>
      <c r="C11361" s="204" t="s">
        <v>720</v>
      </c>
      <c r="D11361" s="204" t="s">
        <v>96</v>
      </c>
      <c r="E11361" s="204" t="s">
        <v>721</v>
      </c>
      <c r="F11361" s="205">
        <v>472</v>
      </c>
      <c r="G11361" s="205">
        <v>813</v>
      </c>
      <c r="H11361">
        <f t="shared" si="191"/>
        <v>2018</v>
      </c>
    </row>
    <row r="11362" spans="1:8" x14ac:dyDescent="0.3">
      <c r="A11362" s="203">
        <v>43329</v>
      </c>
      <c r="B11362" s="204" t="s">
        <v>134</v>
      </c>
      <c r="C11362" s="204" t="s">
        <v>134</v>
      </c>
      <c r="D11362" s="204" t="s">
        <v>711</v>
      </c>
      <c r="E11362" s="204" t="s">
        <v>712</v>
      </c>
      <c r="F11362" s="205">
        <v>5672</v>
      </c>
      <c r="G11362" s="205">
        <v>9990</v>
      </c>
      <c r="H11362">
        <f t="shared" si="191"/>
        <v>2018</v>
      </c>
    </row>
    <row r="11363" spans="1:8" x14ac:dyDescent="0.3">
      <c r="A11363" s="203">
        <v>43329</v>
      </c>
      <c r="B11363" s="204" t="s">
        <v>509</v>
      </c>
      <c r="C11363" s="204" t="s">
        <v>713</v>
      </c>
      <c r="D11363" s="204" t="s">
        <v>96</v>
      </c>
      <c r="E11363" s="204" t="s">
        <v>712</v>
      </c>
      <c r="F11363" s="205">
        <v>2805.4</v>
      </c>
      <c r="G11363" s="205">
        <v>3169.5000000000005</v>
      </c>
      <c r="H11363">
        <f t="shared" si="191"/>
        <v>2018</v>
      </c>
    </row>
    <row r="11364" spans="1:8" x14ac:dyDescent="0.3">
      <c r="A11364" s="203">
        <v>43329</v>
      </c>
      <c r="B11364" s="204" t="s">
        <v>509</v>
      </c>
      <c r="C11364" s="204" t="s">
        <v>714</v>
      </c>
      <c r="D11364" s="204" t="s">
        <v>96</v>
      </c>
      <c r="E11364" s="204" t="s">
        <v>712</v>
      </c>
      <c r="F11364" s="205">
        <v>416</v>
      </c>
      <c r="G11364" s="205">
        <v>589</v>
      </c>
      <c r="H11364">
        <f t="shared" si="191"/>
        <v>2018</v>
      </c>
    </row>
    <row r="11365" spans="1:8" x14ac:dyDescent="0.3">
      <c r="A11365" s="203">
        <v>43329</v>
      </c>
      <c r="B11365" s="204" t="s">
        <v>509</v>
      </c>
      <c r="C11365" s="204" t="s">
        <v>715</v>
      </c>
      <c r="D11365" s="204" t="s">
        <v>96</v>
      </c>
      <c r="E11365" s="204" t="s">
        <v>712</v>
      </c>
      <c r="F11365" s="205">
        <v>0</v>
      </c>
      <c r="G11365" s="205">
        <v>3210</v>
      </c>
      <c r="H11365">
        <f t="shared" si="191"/>
        <v>2018</v>
      </c>
    </row>
    <row r="11366" spans="1:8" x14ac:dyDescent="0.3">
      <c r="A11366" s="203">
        <v>43329</v>
      </c>
      <c r="B11366" s="204" t="s">
        <v>716</v>
      </c>
      <c r="C11366" s="204" t="s">
        <v>716</v>
      </c>
      <c r="D11366" s="204" t="s">
        <v>96</v>
      </c>
      <c r="E11366" s="204" t="s">
        <v>712</v>
      </c>
      <c r="F11366" s="205">
        <v>971</v>
      </c>
      <c r="G11366" s="205">
        <v>1562</v>
      </c>
      <c r="H11366">
        <f t="shared" si="191"/>
        <v>2018</v>
      </c>
    </row>
    <row r="11367" spans="1:8" x14ac:dyDescent="0.3">
      <c r="A11367" s="203">
        <v>43329</v>
      </c>
      <c r="B11367" s="204" t="s">
        <v>717</v>
      </c>
      <c r="C11367" s="204" t="s">
        <v>718</v>
      </c>
      <c r="D11367" s="204" t="s">
        <v>96</v>
      </c>
      <c r="E11367" s="204" t="s">
        <v>712</v>
      </c>
      <c r="F11367" s="205">
        <v>1213</v>
      </c>
      <c r="G11367" s="205">
        <v>1240</v>
      </c>
      <c r="H11367">
        <f t="shared" si="191"/>
        <v>2018</v>
      </c>
    </row>
    <row r="11368" spans="1:8" x14ac:dyDescent="0.3">
      <c r="A11368" s="203">
        <v>43329</v>
      </c>
      <c r="B11368" s="204" t="s">
        <v>717</v>
      </c>
      <c r="C11368" s="204" t="s">
        <v>719</v>
      </c>
      <c r="D11368" s="204" t="s">
        <v>96</v>
      </c>
      <c r="E11368" s="204" t="s">
        <v>712</v>
      </c>
      <c r="F11368" s="205">
        <v>264</v>
      </c>
      <c r="G11368" s="205">
        <v>1005</v>
      </c>
      <c r="H11368">
        <f t="shared" si="191"/>
        <v>2018</v>
      </c>
    </row>
    <row r="11369" spans="1:8" x14ac:dyDescent="0.3">
      <c r="A11369" s="203">
        <v>43329</v>
      </c>
      <c r="B11369" s="204" t="s">
        <v>134</v>
      </c>
      <c r="C11369" s="204" t="s">
        <v>134</v>
      </c>
      <c r="D11369" s="204" t="s">
        <v>711</v>
      </c>
      <c r="E11369" s="204" t="s">
        <v>721</v>
      </c>
      <c r="F11369" s="205">
        <v>6971</v>
      </c>
      <c r="G11369" s="205">
        <v>7027</v>
      </c>
      <c r="H11369">
        <f t="shared" si="191"/>
        <v>2018</v>
      </c>
    </row>
    <row r="11370" spans="1:8" x14ac:dyDescent="0.3">
      <c r="A11370" s="203">
        <v>43329</v>
      </c>
      <c r="B11370" s="204" t="s">
        <v>509</v>
      </c>
      <c r="C11370" s="204" t="s">
        <v>713</v>
      </c>
      <c r="D11370" s="204" t="s">
        <v>96</v>
      </c>
      <c r="E11370" s="204" t="s">
        <v>721</v>
      </c>
      <c r="F11370" s="205">
        <v>4002.9000000000005</v>
      </c>
      <c r="G11370" s="205">
        <v>2809.4</v>
      </c>
      <c r="H11370">
        <f t="shared" si="191"/>
        <v>2018</v>
      </c>
    </row>
    <row r="11371" spans="1:8" x14ac:dyDescent="0.3">
      <c r="A11371" s="203">
        <v>43329</v>
      </c>
      <c r="B11371" s="204" t="s">
        <v>509</v>
      </c>
      <c r="C11371" s="204" t="s">
        <v>714</v>
      </c>
      <c r="D11371" s="204" t="s">
        <v>96</v>
      </c>
      <c r="E11371" s="204" t="s">
        <v>721</v>
      </c>
      <c r="F11371" s="205">
        <v>526</v>
      </c>
      <c r="G11371" s="205">
        <v>758</v>
      </c>
      <c r="H11371">
        <f t="shared" si="191"/>
        <v>2018</v>
      </c>
    </row>
    <row r="11372" spans="1:8" x14ac:dyDescent="0.3">
      <c r="A11372" s="203">
        <v>43329</v>
      </c>
      <c r="B11372" s="204" t="s">
        <v>509</v>
      </c>
      <c r="C11372" s="204" t="s">
        <v>715</v>
      </c>
      <c r="D11372" s="204" t="s">
        <v>96</v>
      </c>
      <c r="E11372" s="204" t="s">
        <v>721</v>
      </c>
      <c r="F11372" s="205">
        <v>0</v>
      </c>
      <c r="G11372" s="205">
        <v>2653</v>
      </c>
      <c r="H11372">
        <f t="shared" si="191"/>
        <v>2018</v>
      </c>
    </row>
    <row r="11373" spans="1:8" x14ac:dyDescent="0.3">
      <c r="A11373" s="203">
        <v>43329</v>
      </c>
      <c r="B11373" s="204" t="s">
        <v>716</v>
      </c>
      <c r="C11373" s="204" t="s">
        <v>716</v>
      </c>
      <c r="D11373" s="204" t="s">
        <v>96</v>
      </c>
      <c r="E11373" s="204" t="s">
        <v>721</v>
      </c>
      <c r="F11373" s="205">
        <v>1648</v>
      </c>
      <c r="G11373" s="205">
        <v>1601</v>
      </c>
      <c r="H11373">
        <f t="shared" si="191"/>
        <v>2018</v>
      </c>
    </row>
    <row r="11374" spans="1:8" x14ac:dyDescent="0.3">
      <c r="A11374" s="203">
        <v>43329</v>
      </c>
      <c r="B11374" s="204" t="s">
        <v>717</v>
      </c>
      <c r="C11374" s="204" t="s">
        <v>718</v>
      </c>
      <c r="D11374" s="204" t="s">
        <v>96</v>
      </c>
      <c r="E11374" s="204" t="s">
        <v>721</v>
      </c>
      <c r="F11374" s="205">
        <v>702</v>
      </c>
      <c r="G11374" s="205">
        <v>812</v>
      </c>
      <c r="H11374">
        <f t="shared" si="191"/>
        <v>2018</v>
      </c>
    </row>
    <row r="11375" spans="1:8" x14ac:dyDescent="0.3">
      <c r="A11375" s="203">
        <v>43329</v>
      </c>
      <c r="B11375" s="204" t="s">
        <v>717</v>
      </c>
      <c r="C11375" s="204" t="s">
        <v>719</v>
      </c>
      <c r="D11375" s="204" t="s">
        <v>96</v>
      </c>
      <c r="E11375" s="204" t="s">
        <v>721</v>
      </c>
      <c r="F11375" s="205">
        <v>458</v>
      </c>
      <c r="G11375" s="205">
        <v>654</v>
      </c>
      <c r="H11375">
        <f t="shared" si="191"/>
        <v>2018</v>
      </c>
    </row>
    <row r="11376" spans="1:8" x14ac:dyDescent="0.3">
      <c r="A11376" s="203">
        <v>43329</v>
      </c>
      <c r="B11376" s="204" t="s">
        <v>720</v>
      </c>
      <c r="C11376" s="204" t="s">
        <v>720</v>
      </c>
      <c r="D11376" s="204" t="s">
        <v>96</v>
      </c>
      <c r="E11376" s="204" t="s">
        <v>712</v>
      </c>
      <c r="F11376" s="205">
        <v>252</v>
      </c>
      <c r="G11376" s="205">
        <v>492</v>
      </c>
      <c r="H11376">
        <f t="shared" si="191"/>
        <v>2018</v>
      </c>
    </row>
    <row r="11377" spans="1:8" x14ac:dyDescent="0.3">
      <c r="A11377" s="203">
        <v>43329</v>
      </c>
      <c r="B11377" s="204" t="s">
        <v>720</v>
      </c>
      <c r="C11377" s="204" t="s">
        <v>720</v>
      </c>
      <c r="D11377" s="204" t="s">
        <v>96</v>
      </c>
      <c r="E11377" s="204" t="s">
        <v>721</v>
      </c>
      <c r="F11377" s="205">
        <v>-75</v>
      </c>
      <c r="G11377" s="205">
        <v>702</v>
      </c>
      <c r="H11377">
        <f t="shared" si="191"/>
        <v>2018</v>
      </c>
    </row>
    <row r="11378" spans="1:8" x14ac:dyDescent="0.3">
      <c r="A11378" s="203">
        <v>43336</v>
      </c>
      <c r="B11378" s="204" t="s">
        <v>134</v>
      </c>
      <c r="C11378" s="204" t="s">
        <v>134</v>
      </c>
      <c r="D11378" s="204" t="s">
        <v>711</v>
      </c>
      <c r="E11378" s="204" t="s">
        <v>712</v>
      </c>
      <c r="F11378" s="205">
        <v>5873</v>
      </c>
      <c r="G11378" s="205">
        <v>9094</v>
      </c>
      <c r="H11378">
        <f t="shared" si="191"/>
        <v>2018</v>
      </c>
    </row>
    <row r="11379" spans="1:8" x14ac:dyDescent="0.3">
      <c r="A11379" s="203">
        <v>43336</v>
      </c>
      <c r="B11379" s="204" t="s">
        <v>509</v>
      </c>
      <c r="C11379" s="204" t="s">
        <v>713</v>
      </c>
      <c r="D11379" s="204" t="s">
        <v>96</v>
      </c>
      <c r="E11379" s="204" t="s">
        <v>712</v>
      </c>
      <c r="F11379" s="205">
        <v>2993.8</v>
      </c>
      <c r="G11379" s="205">
        <v>3416.8</v>
      </c>
      <c r="H11379">
        <f t="shared" si="191"/>
        <v>2018</v>
      </c>
    </row>
    <row r="11380" spans="1:8" x14ac:dyDescent="0.3">
      <c r="A11380" s="203">
        <v>43336</v>
      </c>
      <c r="B11380" s="204" t="s">
        <v>509</v>
      </c>
      <c r="C11380" s="204" t="s">
        <v>714</v>
      </c>
      <c r="D11380" s="204" t="s">
        <v>96</v>
      </c>
      <c r="E11380" s="204" t="s">
        <v>712</v>
      </c>
      <c r="F11380" s="205">
        <v>532</v>
      </c>
      <c r="G11380" s="205">
        <v>616</v>
      </c>
      <c r="H11380">
        <f t="shared" si="191"/>
        <v>2018</v>
      </c>
    </row>
    <row r="11381" spans="1:8" x14ac:dyDescent="0.3">
      <c r="A11381" s="203">
        <v>43336</v>
      </c>
      <c r="B11381" s="204" t="s">
        <v>509</v>
      </c>
      <c r="C11381" s="204" t="s">
        <v>715</v>
      </c>
      <c r="D11381" s="204" t="s">
        <v>96</v>
      </c>
      <c r="E11381" s="204" t="s">
        <v>712</v>
      </c>
      <c r="F11381" s="205">
        <v>0</v>
      </c>
      <c r="G11381" s="205">
        <v>3117</v>
      </c>
      <c r="H11381">
        <f t="shared" si="191"/>
        <v>2018</v>
      </c>
    </row>
    <row r="11382" spans="1:8" x14ac:dyDescent="0.3">
      <c r="A11382" s="203">
        <v>43336</v>
      </c>
      <c r="B11382" s="204" t="s">
        <v>716</v>
      </c>
      <c r="C11382" s="204" t="s">
        <v>716</v>
      </c>
      <c r="D11382" s="204" t="s">
        <v>96</v>
      </c>
      <c r="E11382" s="204" t="s">
        <v>712</v>
      </c>
      <c r="F11382" s="205">
        <v>966</v>
      </c>
      <c r="G11382" s="205">
        <v>1857</v>
      </c>
      <c r="H11382">
        <f t="shared" si="191"/>
        <v>2018</v>
      </c>
    </row>
    <row r="11383" spans="1:8" x14ac:dyDescent="0.3">
      <c r="A11383" s="203">
        <v>43336</v>
      </c>
      <c r="B11383" s="204" t="s">
        <v>717</v>
      </c>
      <c r="C11383" s="204" t="s">
        <v>718</v>
      </c>
      <c r="D11383" s="204" t="s">
        <v>96</v>
      </c>
      <c r="E11383" s="204" t="s">
        <v>712</v>
      </c>
      <c r="F11383" s="205">
        <v>1322</v>
      </c>
      <c r="G11383" s="205">
        <v>1388</v>
      </c>
      <c r="H11383">
        <f t="shared" si="191"/>
        <v>2018</v>
      </c>
    </row>
    <row r="11384" spans="1:8" x14ac:dyDescent="0.3">
      <c r="A11384" s="203">
        <v>43336</v>
      </c>
      <c r="B11384" s="204" t="s">
        <v>717</v>
      </c>
      <c r="C11384" s="204" t="s">
        <v>719</v>
      </c>
      <c r="D11384" s="204" t="s">
        <v>96</v>
      </c>
      <c r="E11384" s="204" t="s">
        <v>712</v>
      </c>
      <c r="F11384" s="205">
        <v>237</v>
      </c>
      <c r="G11384" s="205">
        <v>810</v>
      </c>
      <c r="H11384">
        <f t="shared" si="191"/>
        <v>2018</v>
      </c>
    </row>
    <row r="11385" spans="1:8" x14ac:dyDescent="0.3">
      <c r="A11385" s="203">
        <v>43336</v>
      </c>
      <c r="B11385" s="204" t="s">
        <v>134</v>
      </c>
      <c r="C11385" s="204" t="s">
        <v>134</v>
      </c>
      <c r="D11385" s="204" t="s">
        <v>711</v>
      </c>
      <c r="E11385" s="204" t="s">
        <v>721</v>
      </c>
      <c r="F11385" s="205">
        <v>7076</v>
      </c>
      <c r="G11385" s="205">
        <v>6578</v>
      </c>
      <c r="H11385">
        <f t="shared" si="191"/>
        <v>2018</v>
      </c>
    </row>
    <row r="11386" spans="1:8" x14ac:dyDescent="0.3">
      <c r="A11386" s="203">
        <v>43336</v>
      </c>
      <c r="B11386" s="204" t="s">
        <v>509</v>
      </c>
      <c r="C11386" s="204" t="s">
        <v>713</v>
      </c>
      <c r="D11386" s="204" t="s">
        <v>96</v>
      </c>
      <c r="E11386" s="204" t="s">
        <v>721</v>
      </c>
      <c r="F11386" s="205">
        <v>3535.4</v>
      </c>
      <c r="G11386" s="205">
        <v>2645.5</v>
      </c>
      <c r="H11386">
        <f t="shared" si="191"/>
        <v>2018</v>
      </c>
    </row>
    <row r="11387" spans="1:8" x14ac:dyDescent="0.3">
      <c r="A11387" s="203">
        <v>43336</v>
      </c>
      <c r="B11387" s="204" t="s">
        <v>509</v>
      </c>
      <c r="C11387" s="204" t="s">
        <v>714</v>
      </c>
      <c r="D11387" s="204" t="s">
        <v>96</v>
      </c>
      <c r="E11387" s="204" t="s">
        <v>721</v>
      </c>
      <c r="F11387" s="205">
        <v>673</v>
      </c>
      <c r="G11387" s="205">
        <v>796</v>
      </c>
      <c r="H11387">
        <f t="shared" si="191"/>
        <v>2018</v>
      </c>
    </row>
    <row r="11388" spans="1:8" x14ac:dyDescent="0.3">
      <c r="A11388" s="203">
        <v>43336</v>
      </c>
      <c r="B11388" s="204" t="s">
        <v>509</v>
      </c>
      <c r="C11388" s="204" t="s">
        <v>715</v>
      </c>
      <c r="D11388" s="204" t="s">
        <v>96</v>
      </c>
      <c r="E11388" s="204" t="s">
        <v>721</v>
      </c>
      <c r="F11388" s="205">
        <v>0</v>
      </c>
      <c r="G11388" s="205">
        <v>2638</v>
      </c>
      <c r="H11388">
        <f t="shared" si="191"/>
        <v>2018</v>
      </c>
    </row>
    <row r="11389" spans="1:8" x14ac:dyDescent="0.3">
      <c r="A11389" s="203">
        <v>43336</v>
      </c>
      <c r="B11389" s="204" t="s">
        <v>716</v>
      </c>
      <c r="C11389" s="204" t="s">
        <v>716</v>
      </c>
      <c r="D11389" s="204" t="s">
        <v>96</v>
      </c>
      <c r="E11389" s="204" t="s">
        <v>721</v>
      </c>
      <c r="F11389" s="205">
        <v>1347</v>
      </c>
      <c r="G11389" s="205">
        <v>1428</v>
      </c>
      <c r="H11389">
        <f t="shared" si="191"/>
        <v>2018</v>
      </c>
    </row>
    <row r="11390" spans="1:8" x14ac:dyDescent="0.3">
      <c r="A11390" s="203">
        <v>43336</v>
      </c>
      <c r="B11390" s="204" t="s">
        <v>717</v>
      </c>
      <c r="C11390" s="204" t="s">
        <v>718</v>
      </c>
      <c r="D11390" s="204" t="s">
        <v>96</v>
      </c>
      <c r="E11390" s="204" t="s">
        <v>721</v>
      </c>
      <c r="F11390" s="205">
        <v>813</v>
      </c>
      <c r="G11390" s="205">
        <v>914</v>
      </c>
      <c r="H11390">
        <f t="shared" si="191"/>
        <v>2018</v>
      </c>
    </row>
    <row r="11391" spans="1:8" x14ac:dyDescent="0.3">
      <c r="A11391" s="203">
        <v>43336</v>
      </c>
      <c r="B11391" s="204" t="s">
        <v>717</v>
      </c>
      <c r="C11391" s="204" t="s">
        <v>719</v>
      </c>
      <c r="D11391" s="204" t="s">
        <v>96</v>
      </c>
      <c r="E11391" s="204" t="s">
        <v>721</v>
      </c>
      <c r="F11391" s="205">
        <v>750</v>
      </c>
      <c r="G11391" s="205">
        <v>830</v>
      </c>
      <c r="H11391">
        <f t="shared" si="191"/>
        <v>2018</v>
      </c>
    </row>
    <row r="11392" spans="1:8" x14ac:dyDescent="0.3">
      <c r="A11392" s="203">
        <v>43336</v>
      </c>
      <c r="B11392" s="204" t="s">
        <v>720</v>
      </c>
      <c r="C11392" s="204" t="s">
        <v>720</v>
      </c>
      <c r="D11392" s="204" t="s">
        <v>96</v>
      </c>
      <c r="E11392" s="204" t="s">
        <v>712</v>
      </c>
      <c r="F11392" s="205">
        <v>252</v>
      </c>
      <c r="G11392" s="205">
        <v>560</v>
      </c>
      <c r="H11392">
        <f t="shared" si="191"/>
        <v>2018</v>
      </c>
    </row>
    <row r="11393" spans="1:8" x14ac:dyDescent="0.3">
      <c r="A11393" s="203">
        <v>43336</v>
      </c>
      <c r="B11393" s="204" t="s">
        <v>720</v>
      </c>
      <c r="C11393" s="204" t="s">
        <v>720</v>
      </c>
      <c r="D11393" s="204" t="s">
        <v>96</v>
      </c>
      <c r="E11393" s="204" t="s">
        <v>721</v>
      </c>
      <c r="F11393" s="205">
        <v>-52</v>
      </c>
      <c r="G11393" s="205">
        <v>472</v>
      </c>
      <c r="H11393">
        <f t="shared" si="191"/>
        <v>2018</v>
      </c>
    </row>
    <row r="11394" spans="1:8" x14ac:dyDescent="0.3">
      <c r="A11394" s="203">
        <v>43343</v>
      </c>
      <c r="B11394" s="204" t="s">
        <v>134</v>
      </c>
      <c r="C11394" s="204" t="s">
        <v>134</v>
      </c>
      <c r="D11394" s="204" t="s">
        <v>711</v>
      </c>
      <c r="E11394" s="204" t="s">
        <v>712</v>
      </c>
      <c r="F11394" s="205">
        <v>5879</v>
      </c>
      <c r="G11394" s="205">
        <v>9144</v>
      </c>
      <c r="H11394">
        <f t="shared" si="191"/>
        <v>2018</v>
      </c>
    </row>
    <row r="11395" spans="1:8" x14ac:dyDescent="0.3">
      <c r="A11395" s="203">
        <v>43343</v>
      </c>
      <c r="B11395" s="204" t="s">
        <v>509</v>
      </c>
      <c r="C11395" s="204" t="s">
        <v>713</v>
      </c>
      <c r="D11395" s="204" t="s">
        <v>96</v>
      </c>
      <c r="E11395" s="204" t="s">
        <v>712</v>
      </c>
      <c r="F11395" s="205">
        <v>2949.6000000000004</v>
      </c>
      <c r="G11395" s="205">
        <v>3126.7000000000003</v>
      </c>
      <c r="H11395">
        <f t="shared" ref="H11395:H11458" si="192">YEAR(A11395)</f>
        <v>2018</v>
      </c>
    </row>
    <row r="11396" spans="1:8" x14ac:dyDescent="0.3">
      <c r="A11396" s="203">
        <v>43343</v>
      </c>
      <c r="B11396" s="204" t="s">
        <v>509</v>
      </c>
      <c r="C11396" s="204" t="s">
        <v>714</v>
      </c>
      <c r="D11396" s="204" t="s">
        <v>96</v>
      </c>
      <c r="E11396" s="204" t="s">
        <v>712</v>
      </c>
      <c r="F11396" s="205">
        <v>410</v>
      </c>
      <c r="G11396" s="205">
        <v>535</v>
      </c>
      <c r="H11396">
        <f t="shared" si="192"/>
        <v>2018</v>
      </c>
    </row>
    <row r="11397" spans="1:8" x14ac:dyDescent="0.3">
      <c r="A11397" s="203">
        <v>43343</v>
      </c>
      <c r="B11397" s="204" t="s">
        <v>509</v>
      </c>
      <c r="C11397" s="204" t="s">
        <v>715</v>
      </c>
      <c r="D11397" s="204" t="s">
        <v>96</v>
      </c>
      <c r="E11397" s="204" t="s">
        <v>712</v>
      </c>
      <c r="F11397" s="205">
        <v>0</v>
      </c>
      <c r="G11397" s="205">
        <v>3503</v>
      </c>
      <c r="H11397">
        <f t="shared" si="192"/>
        <v>2018</v>
      </c>
    </row>
    <row r="11398" spans="1:8" x14ac:dyDescent="0.3">
      <c r="A11398" s="203">
        <v>43343</v>
      </c>
      <c r="B11398" s="204" t="s">
        <v>716</v>
      </c>
      <c r="C11398" s="204" t="s">
        <v>716</v>
      </c>
      <c r="D11398" s="204" t="s">
        <v>96</v>
      </c>
      <c r="E11398" s="204" t="s">
        <v>712</v>
      </c>
      <c r="F11398" s="205">
        <v>976</v>
      </c>
      <c r="G11398" s="205">
        <v>1783</v>
      </c>
      <c r="H11398">
        <f t="shared" si="192"/>
        <v>2018</v>
      </c>
    </row>
    <row r="11399" spans="1:8" x14ac:dyDescent="0.3">
      <c r="A11399" s="203">
        <v>43343</v>
      </c>
      <c r="B11399" s="204" t="s">
        <v>717</v>
      </c>
      <c r="C11399" s="204" t="s">
        <v>718</v>
      </c>
      <c r="D11399" s="204" t="s">
        <v>96</v>
      </c>
      <c r="E11399" s="204" t="s">
        <v>712</v>
      </c>
      <c r="F11399" s="205">
        <v>952</v>
      </c>
      <c r="G11399" s="205">
        <v>1335</v>
      </c>
      <c r="H11399">
        <f t="shared" si="192"/>
        <v>2018</v>
      </c>
    </row>
    <row r="11400" spans="1:8" x14ac:dyDescent="0.3">
      <c r="A11400" s="203">
        <v>43343</v>
      </c>
      <c r="B11400" s="204" t="s">
        <v>717</v>
      </c>
      <c r="C11400" s="204" t="s">
        <v>719</v>
      </c>
      <c r="D11400" s="204" t="s">
        <v>96</v>
      </c>
      <c r="E11400" s="204" t="s">
        <v>712</v>
      </c>
      <c r="F11400" s="205">
        <v>561</v>
      </c>
      <c r="G11400" s="205">
        <v>765</v>
      </c>
      <c r="H11400">
        <f t="shared" si="192"/>
        <v>2018</v>
      </c>
    </row>
    <row r="11401" spans="1:8" x14ac:dyDescent="0.3">
      <c r="A11401" s="203">
        <v>43343</v>
      </c>
      <c r="B11401" s="204" t="s">
        <v>134</v>
      </c>
      <c r="C11401" s="204" t="s">
        <v>134</v>
      </c>
      <c r="D11401" s="204" t="s">
        <v>711</v>
      </c>
      <c r="E11401" s="204" t="s">
        <v>721</v>
      </c>
      <c r="F11401" s="205">
        <v>7034</v>
      </c>
      <c r="G11401" s="205">
        <v>6244</v>
      </c>
      <c r="H11401">
        <f t="shared" si="192"/>
        <v>2018</v>
      </c>
    </row>
    <row r="11402" spans="1:8" x14ac:dyDescent="0.3">
      <c r="A11402" s="203">
        <v>43343</v>
      </c>
      <c r="B11402" s="204" t="s">
        <v>509</v>
      </c>
      <c r="C11402" s="204" t="s">
        <v>713</v>
      </c>
      <c r="D11402" s="204" t="s">
        <v>96</v>
      </c>
      <c r="E11402" s="204" t="s">
        <v>721</v>
      </c>
      <c r="F11402" s="205">
        <v>4022.7000000000003</v>
      </c>
      <c r="G11402" s="205">
        <v>2663.1000000000004</v>
      </c>
      <c r="H11402">
        <f t="shared" si="192"/>
        <v>2018</v>
      </c>
    </row>
    <row r="11403" spans="1:8" x14ac:dyDescent="0.3">
      <c r="A11403" s="203">
        <v>43343</v>
      </c>
      <c r="B11403" s="204" t="s">
        <v>509</v>
      </c>
      <c r="C11403" s="204" t="s">
        <v>714</v>
      </c>
      <c r="D11403" s="204" t="s">
        <v>96</v>
      </c>
      <c r="E11403" s="204" t="s">
        <v>721</v>
      </c>
      <c r="F11403" s="205">
        <v>545</v>
      </c>
      <c r="G11403" s="205">
        <v>647</v>
      </c>
      <c r="H11403">
        <f t="shared" si="192"/>
        <v>2018</v>
      </c>
    </row>
    <row r="11404" spans="1:8" x14ac:dyDescent="0.3">
      <c r="A11404" s="203">
        <v>43343</v>
      </c>
      <c r="B11404" s="204" t="s">
        <v>509</v>
      </c>
      <c r="C11404" s="204" t="s">
        <v>715</v>
      </c>
      <c r="D11404" s="204" t="s">
        <v>96</v>
      </c>
      <c r="E11404" s="204" t="s">
        <v>721</v>
      </c>
      <c r="F11404" s="205">
        <v>0</v>
      </c>
      <c r="G11404" s="205">
        <v>2704</v>
      </c>
      <c r="H11404">
        <f t="shared" si="192"/>
        <v>2018</v>
      </c>
    </row>
    <row r="11405" spans="1:8" x14ac:dyDescent="0.3">
      <c r="A11405" s="203">
        <v>43343</v>
      </c>
      <c r="B11405" s="204" t="s">
        <v>716</v>
      </c>
      <c r="C11405" s="204" t="s">
        <v>716</v>
      </c>
      <c r="D11405" s="204" t="s">
        <v>96</v>
      </c>
      <c r="E11405" s="204" t="s">
        <v>721</v>
      </c>
      <c r="F11405" s="205">
        <v>1423</v>
      </c>
      <c r="G11405" s="205">
        <v>1403</v>
      </c>
      <c r="H11405">
        <f t="shared" si="192"/>
        <v>2018</v>
      </c>
    </row>
    <row r="11406" spans="1:8" x14ac:dyDescent="0.3">
      <c r="A11406" s="203">
        <v>43343</v>
      </c>
      <c r="B11406" s="204" t="s">
        <v>717</v>
      </c>
      <c r="C11406" s="204" t="s">
        <v>718</v>
      </c>
      <c r="D11406" s="204" t="s">
        <v>96</v>
      </c>
      <c r="E11406" s="204" t="s">
        <v>721</v>
      </c>
      <c r="F11406" s="205">
        <v>947</v>
      </c>
      <c r="G11406" s="205">
        <v>1088</v>
      </c>
      <c r="H11406">
        <f t="shared" si="192"/>
        <v>2018</v>
      </c>
    </row>
    <row r="11407" spans="1:8" x14ac:dyDescent="0.3">
      <c r="A11407" s="203">
        <v>43343</v>
      </c>
      <c r="B11407" s="204" t="s">
        <v>717</v>
      </c>
      <c r="C11407" s="204" t="s">
        <v>719</v>
      </c>
      <c r="D11407" s="204" t="s">
        <v>96</v>
      </c>
      <c r="E11407" s="204" t="s">
        <v>721</v>
      </c>
      <c r="F11407" s="205">
        <v>539</v>
      </c>
      <c r="G11407" s="205">
        <v>819</v>
      </c>
      <c r="H11407">
        <f t="shared" si="192"/>
        <v>2018</v>
      </c>
    </row>
    <row r="11408" spans="1:8" x14ac:dyDescent="0.3">
      <c r="A11408" s="203">
        <v>43343</v>
      </c>
      <c r="B11408" s="204" t="s">
        <v>720</v>
      </c>
      <c r="C11408" s="204" t="s">
        <v>720</v>
      </c>
      <c r="D11408" s="204" t="s">
        <v>96</v>
      </c>
      <c r="E11408" s="204" t="s">
        <v>712</v>
      </c>
      <c r="F11408" s="205">
        <v>168</v>
      </c>
      <c r="G11408" s="205">
        <v>614</v>
      </c>
      <c r="H11408">
        <f t="shared" si="192"/>
        <v>2018</v>
      </c>
    </row>
    <row r="11409" spans="1:8" x14ac:dyDescent="0.3">
      <c r="A11409" s="203">
        <v>43343</v>
      </c>
      <c r="B11409" s="204" t="s">
        <v>720</v>
      </c>
      <c r="C11409" s="204" t="s">
        <v>720</v>
      </c>
      <c r="D11409" s="204" t="s">
        <v>96</v>
      </c>
      <c r="E11409" s="204" t="s">
        <v>721</v>
      </c>
      <c r="F11409" s="205">
        <v>-68</v>
      </c>
      <c r="G11409" s="205">
        <v>439</v>
      </c>
      <c r="H11409">
        <f t="shared" si="192"/>
        <v>2018</v>
      </c>
    </row>
    <row r="11410" spans="1:8" x14ac:dyDescent="0.3">
      <c r="A11410" s="203">
        <v>43350</v>
      </c>
      <c r="B11410" s="204" t="s">
        <v>134</v>
      </c>
      <c r="C11410" s="204" t="s">
        <v>134</v>
      </c>
      <c r="D11410" s="204" t="s">
        <v>711</v>
      </c>
      <c r="E11410" s="204" t="s">
        <v>712</v>
      </c>
      <c r="F11410" s="205">
        <v>5693</v>
      </c>
      <c r="G11410" s="205">
        <v>8625</v>
      </c>
      <c r="H11410">
        <f t="shared" si="192"/>
        <v>2018</v>
      </c>
    </row>
    <row r="11411" spans="1:8" x14ac:dyDescent="0.3">
      <c r="A11411" s="203">
        <v>43350</v>
      </c>
      <c r="B11411" s="204" t="s">
        <v>509</v>
      </c>
      <c r="C11411" s="204" t="s">
        <v>713</v>
      </c>
      <c r="D11411" s="204" t="s">
        <v>96</v>
      </c>
      <c r="E11411" s="204" t="s">
        <v>712</v>
      </c>
      <c r="F11411" s="205">
        <v>2857.9</v>
      </c>
      <c r="G11411" s="205">
        <v>3038.6000000000004</v>
      </c>
      <c r="H11411">
        <f t="shared" si="192"/>
        <v>2018</v>
      </c>
    </row>
    <row r="11412" spans="1:8" x14ac:dyDescent="0.3">
      <c r="A11412" s="203">
        <v>43350</v>
      </c>
      <c r="B11412" s="204" t="s">
        <v>509</v>
      </c>
      <c r="C11412" s="204" t="s">
        <v>714</v>
      </c>
      <c r="D11412" s="204" t="s">
        <v>96</v>
      </c>
      <c r="E11412" s="204" t="s">
        <v>712</v>
      </c>
      <c r="F11412" s="205">
        <v>389</v>
      </c>
      <c r="G11412" s="205">
        <v>382</v>
      </c>
      <c r="H11412">
        <f t="shared" si="192"/>
        <v>2018</v>
      </c>
    </row>
    <row r="11413" spans="1:8" x14ac:dyDescent="0.3">
      <c r="A11413" s="203">
        <v>43350</v>
      </c>
      <c r="B11413" s="204" t="s">
        <v>509</v>
      </c>
      <c r="C11413" s="204" t="s">
        <v>715</v>
      </c>
      <c r="D11413" s="204" t="s">
        <v>96</v>
      </c>
      <c r="E11413" s="204" t="s">
        <v>712</v>
      </c>
      <c r="F11413" s="205">
        <v>0</v>
      </c>
      <c r="G11413" s="205">
        <v>3474</v>
      </c>
      <c r="H11413">
        <f t="shared" si="192"/>
        <v>2018</v>
      </c>
    </row>
    <row r="11414" spans="1:8" x14ac:dyDescent="0.3">
      <c r="A11414" s="203">
        <v>43350</v>
      </c>
      <c r="B11414" s="204" t="s">
        <v>716</v>
      </c>
      <c r="C11414" s="204" t="s">
        <v>716</v>
      </c>
      <c r="D11414" s="204" t="s">
        <v>96</v>
      </c>
      <c r="E11414" s="204" t="s">
        <v>712</v>
      </c>
      <c r="F11414" s="205">
        <v>885</v>
      </c>
      <c r="G11414" s="205">
        <v>1669</v>
      </c>
      <c r="H11414">
        <f t="shared" si="192"/>
        <v>2018</v>
      </c>
    </row>
    <row r="11415" spans="1:8" x14ac:dyDescent="0.3">
      <c r="A11415" s="203">
        <v>43350</v>
      </c>
      <c r="B11415" s="204" t="s">
        <v>717</v>
      </c>
      <c r="C11415" s="204" t="s">
        <v>718</v>
      </c>
      <c r="D11415" s="204" t="s">
        <v>96</v>
      </c>
      <c r="E11415" s="204" t="s">
        <v>712</v>
      </c>
      <c r="F11415" s="205">
        <v>1090</v>
      </c>
      <c r="G11415" s="205">
        <v>1411</v>
      </c>
      <c r="H11415">
        <f t="shared" si="192"/>
        <v>2018</v>
      </c>
    </row>
    <row r="11416" spans="1:8" x14ac:dyDescent="0.3">
      <c r="A11416" s="203">
        <v>43350</v>
      </c>
      <c r="B11416" s="204" t="s">
        <v>717</v>
      </c>
      <c r="C11416" s="204" t="s">
        <v>719</v>
      </c>
      <c r="D11416" s="204" t="s">
        <v>96</v>
      </c>
      <c r="E11416" s="204" t="s">
        <v>712</v>
      </c>
      <c r="F11416" s="205">
        <v>398</v>
      </c>
      <c r="G11416" s="205">
        <v>782</v>
      </c>
      <c r="H11416">
        <f t="shared" si="192"/>
        <v>2018</v>
      </c>
    </row>
    <row r="11417" spans="1:8" x14ac:dyDescent="0.3">
      <c r="A11417" s="203">
        <v>43350</v>
      </c>
      <c r="B11417" s="204" t="s">
        <v>134</v>
      </c>
      <c r="C11417" s="204" t="s">
        <v>134</v>
      </c>
      <c r="D11417" s="204" t="s">
        <v>711</v>
      </c>
      <c r="E11417" s="204" t="s">
        <v>721</v>
      </c>
      <c r="F11417" s="205">
        <v>6884</v>
      </c>
      <c r="G11417" s="205">
        <v>7090</v>
      </c>
      <c r="H11417">
        <f t="shared" si="192"/>
        <v>2018</v>
      </c>
    </row>
    <row r="11418" spans="1:8" x14ac:dyDescent="0.3">
      <c r="A11418" s="203">
        <v>43350</v>
      </c>
      <c r="B11418" s="204" t="s">
        <v>509</v>
      </c>
      <c r="C11418" s="204" t="s">
        <v>713</v>
      </c>
      <c r="D11418" s="204" t="s">
        <v>96</v>
      </c>
      <c r="E11418" s="204" t="s">
        <v>721</v>
      </c>
      <c r="F11418" s="205">
        <v>3907.2000000000003</v>
      </c>
      <c r="G11418" s="205">
        <v>2589.4</v>
      </c>
      <c r="H11418">
        <f t="shared" si="192"/>
        <v>2018</v>
      </c>
    </row>
    <row r="11419" spans="1:8" x14ac:dyDescent="0.3">
      <c r="A11419" s="203">
        <v>43350</v>
      </c>
      <c r="B11419" s="204" t="s">
        <v>509</v>
      </c>
      <c r="C11419" s="204" t="s">
        <v>714</v>
      </c>
      <c r="D11419" s="204" t="s">
        <v>96</v>
      </c>
      <c r="E11419" s="204" t="s">
        <v>721</v>
      </c>
      <c r="F11419" s="205">
        <v>752</v>
      </c>
      <c r="G11419" s="205">
        <v>704</v>
      </c>
      <c r="H11419">
        <f t="shared" si="192"/>
        <v>2018</v>
      </c>
    </row>
    <row r="11420" spans="1:8" x14ac:dyDescent="0.3">
      <c r="A11420" s="203">
        <v>43350</v>
      </c>
      <c r="B11420" s="204" t="s">
        <v>509</v>
      </c>
      <c r="C11420" s="204" t="s">
        <v>715</v>
      </c>
      <c r="D11420" s="204" t="s">
        <v>96</v>
      </c>
      <c r="E11420" s="204" t="s">
        <v>721</v>
      </c>
      <c r="F11420" s="205">
        <v>0</v>
      </c>
      <c r="G11420" s="205">
        <v>2917</v>
      </c>
      <c r="H11420">
        <f t="shared" si="192"/>
        <v>2018</v>
      </c>
    </row>
    <row r="11421" spans="1:8" x14ac:dyDescent="0.3">
      <c r="A11421" s="203">
        <v>43350</v>
      </c>
      <c r="B11421" s="204" t="s">
        <v>716</v>
      </c>
      <c r="C11421" s="204" t="s">
        <v>716</v>
      </c>
      <c r="D11421" s="204" t="s">
        <v>96</v>
      </c>
      <c r="E11421" s="204" t="s">
        <v>721</v>
      </c>
      <c r="F11421" s="205">
        <v>1390</v>
      </c>
      <c r="G11421" s="205">
        <v>1551</v>
      </c>
      <c r="H11421">
        <f t="shared" si="192"/>
        <v>2018</v>
      </c>
    </row>
    <row r="11422" spans="1:8" x14ac:dyDescent="0.3">
      <c r="A11422" s="203">
        <v>43350</v>
      </c>
      <c r="B11422" s="204" t="s">
        <v>717</v>
      </c>
      <c r="C11422" s="204" t="s">
        <v>718</v>
      </c>
      <c r="D11422" s="204" t="s">
        <v>96</v>
      </c>
      <c r="E11422" s="204" t="s">
        <v>721</v>
      </c>
      <c r="F11422" s="205">
        <v>705</v>
      </c>
      <c r="G11422" s="205">
        <v>908</v>
      </c>
      <c r="H11422">
        <f t="shared" si="192"/>
        <v>2018</v>
      </c>
    </row>
    <row r="11423" spans="1:8" x14ac:dyDescent="0.3">
      <c r="A11423" s="203">
        <v>43350</v>
      </c>
      <c r="B11423" s="204" t="s">
        <v>717</v>
      </c>
      <c r="C11423" s="204" t="s">
        <v>719</v>
      </c>
      <c r="D11423" s="204" t="s">
        <v>96</v>
      </c>
      <c r="E11423" s="204" t="s">
        <v>721</v>
      </c>
      <c r="F11423" s="205">
        <v>510</v>
      </c>
      <c r="G11423" s="205">
        <v>813</v>
      </c>
      <c r="H11423">
        <f t="shared" si="192"/>
        <v>2018</v>
      </c>
    </row>
    <row r="11424" spans="1:8" x14ac:dyDescent="0.3">
      <c r="A11424" s="203">
        <v>43350</v>
      </c>
      <c r="B11424" s="204" t="s">
        <v>720</v>
      </c>
      <c r="C11424" s="204" t="s">
        <v>720</v>
      </c>
      <c r="D11424" s="204" t="s">
        <v>96</v>
      </c>
      <c r="E11424" s="204" t="s">
        <v>712</v>
      </c>
      <c r="F11424" s="205">
        <v>278</v>
      </c>
      <c r="G11424" s="205">
        <v>527</v>
      </c>
      <c r="H11424">
        <f t="shared" si="192"/>
        <v>2018</v>
      </c>
    </row>
    <row r="11425" spans="1:8" x14ac:dyDescent="0.3">
      <c r="A11425" s="203">
        <v>43350</v>
      </c>
      <c r="B11425" s="204" t="s">
        <v>720</v>
      </c>
      <c r="C11425" s="204" t="s">
        <v>720</v>
      </c>
      <c r="D11425" s="204" t="s">
        <v>96</v>
      </c>
      <c r="E11425" s="204" t="s">
        <v>721</v>
      </c>
      <c r="F11425" s="205">
        <v>-87</v>
      </c>
      <c r="G11425" s="205">
        <v>385</v>
      </c>
      <c r="H11425">
        <f t="shared" si="192"/>
        <v>2018</v>
      </c>
    </row>
    <row r="11426" spans="1:8" x14ac:dyDescent="0.3">
      <c r="A11426" s="203">
        <v>43357</v>
      </c>
      <c r="B11426" s="204" t="s">
        <v>134</v>
      </c>
      <c r="C11426" s="204" t="s">
        <v>134</v>
      </c>
      <c r="D11426" s="204" t="s">
        <v>711</v>
      </c>
      <c r="E11426" s="204" t="s">
        <v>712</v>
      </c>
      <c r="F11426" s="205">
        <v>5761</v>
      </c>
      <c r="G11426" s="205">
        <v>8262</v>
      </c>
      <c r="H11426">
        <f t="shared" si="192"/>
        <v>2018</v>
      </c>
    </row>
    <row r="11427" spans="1:8" x14ac:dyDescent="0.3">
      <c r="A11427" s="203">
        <v>43357</v>
      </c>
      <c r="B11427" s="204" t="s">
        <v>509</v>
      </c>
      <c r="C11427" s="204" t="s">
        <v>713</v>
      </c>
      <c r="D11427" s="204" t="s">
        <v>96</v>
      </c>
      <c r="E11427" s="204" t="s">
        <v>712</v>
      </c>
      <c r="F11427" s="205">
        <v>2690.8</v>
      </c>
      <c r="G11427" s="205">
        <v>2882.6000000000004</v>
      </c>
      <c r="H11427">
        <f t="shared" si="192"/>
        <v>2018</v>
      </c>
    </row>
    <row r="11428" spans="1:8" x14ac:dyDescent="0.3">
      <c r="A11428" s="203">
        <v>43357</v>
      </c>
      <c r="B11428" s="204" t="s">
        <v>509</v>
      </c>
      <c r="C11428" s="204" t="s">
        <v>714</v>
      </c>
      <c r="D11428" s="204" t="s">
        <v>96</v>
      </c>
      <c r="E11428" s="204" t="s">
        <v>712</v>
      </c>
      <c r="F11428" s="205">
        <v>570</v>
      </c>
      <c r="G11428" s="205">
        <v>743</v>
      </c>
      <c r="H11428">
        <f t="shared" si="192"/>
        <v>2018</v>
      </c>
    </row>
    <row r="11429" spans="1:8" x14ac:dyDescent="0.3">
      <c r="A11429" s="203">
        <v>43357</v>
      </c>
      <c r="B11429" s="204" t="s">
        <v>509</v>
      </c>
      <c r="C11429" s="204" t="s">
        <v>715</v>
      </c>
      <c r="D11429" s="204" t="s">
        <v>96</v>
      </c>
      <c r="E11429" s="204" t="s">
        <v>712</v>
      </c>
      <c r="F11429" s="205">
        <v>0</v>
      </c>
      <c r="G11429" s="205">
        <v>3498</v>
      </c>
      <c r="H11429">
        <f t="shared" si="192"/>
        <v>2018</v>
      </c>
    </row>
    <row r="11430" spans="1:8" x14ac:dyDescent="0.3">
      <c r="A11430" s="203">
        <v>43357</v>
      </c>
      <c r="B11430" s="204" t="s">
        <v>716</v>
      </c>
      <c r="C11430" s="204" t="s">
        <v>716</v>
      </c>
      <c r="D11430" s="204" t="s">
        <v>96</v>
      </c>
      <c r="E11430" s="204" t="s">
        <v>712</v>
      </c>
      <c r="F11430" s="205">
        <v>879</v>
      </c>
      <c r="G11430" s="205">
        <v>1711</v>
      </c>
      <c r="H11430">
        <f t="shared" si="192"/>
        <v>2018</v>
      </c>
    </row>
    <row r="11431" spans="1:8" x14ac:dyDescent="0.3">
      <c r="A11431" s="203">
        <v>43357</v>
      </c>
      <c r="B11431" s="204" t="s">
        <v>717</v>
      </c>
      <c r="C11431" s="204" t="s">
        <v>718</v>
      </c>
      <c r="D11431" s="204" t="s">
        <v>96</v>
      </c>
      <c r="E11431" s="204" t="s">
        <v>712</v>
      </c>
      <c r="F11431" s="205">
        <v>1336</v>
      </c>
      <c r="G11431" s="205">
        <v>1701</v>
      </c>
      <c r="H11431">
        <f t="shared" si="192"/>
        <v>2018</v>
      </c>
    </row>
    <row r="11432" spans="1:8" x14ac:dyDescent="0.3">
      <c r="A11432" s="203">
        <v>43357</v>
      </c>
      <c r="B11432" s="204" t="s">
        <v>717</v>
      </c>
      <c r="C11432" s="204" t="s">
        <v>719</v>
      </c>
      <c r="D11432" s="204" t="s">
        <v>96</v>
      </c>
      <c r="E11432" s="204" t="s">
        <v>712</v>
      </c>
      <c r="F11432" s="205">
        <v>246</v>
      </c>
      <c r="G11432" s="205">
        <v>711</v>
      </c>
      <c r="H11432">
        <f t="shared" si="192"/>
        <v>2018</v>
      </c>
    </row>
    <row r="11433" spans="1:8" x14ac:dyDescent="0.3">
      <c r="A11433" s="203">
        <v>43357</v>
      </c>
      <c r="B11433" s="204" t="s">
        <v>134</v>
      </c>
      <c r="C11433" s="204" t="s">
        <v>134</v>
      </c>
      <c r="D11433" s="204" t="s">
        <v>711</v>
      </c>
      <c r="E11433" s="204" t="s">
        <v>721</v>
      </c>
      <c r="F11433" s="205">
        <v>6607</v>
      </c>
      <c r="G11433" s="205">
        <v>6972</v>
      </c>
      <c r="H11433">
        <f t="shared" si="192"/>
        <v>2018</v>
      </c>
    </row>
    <row r="11434" spans="1:8" x14ac:dyDescent="0.3">
      <c r="A11434" s="203">
        <v>43357</v>
      </c>
      <c r="B11434" s="204" t="s">
        <v>509</v>
      </c>
      <c r="C11434" s="204" t="s">
        <v>713</v>
      </c>
      <c r="D11434" s="204" t="s">
        <v>96</v>
      </c>
      <c r="E11434" s="204" t="s">
        <v>721</v>
      </c>
      <c r="F11434" s="205">
        <v>3890.7000000000003</v>
      </c>
      <c r="G11434" s="205">
        <v>2500.3000000000002</v>
      </c>
      <c r="H11434">
        <f t="shared" si="192"/>
        <v>2018</v>
      </c>
    </row>
    <row r="11435" spans="1:8" x14ac:dyDescent="0.3">
      <c r="A11435" s="203">
        <v>43357</v>
      </c>
      <c r="B11435" s="204" t="s">
        <v>509</v>
      </c>
      <c r="C11435" s="204" t="s">
        <v>714</v>
      </c>
      <c r="D11435" s="204" t="s">
        <v>96</v>
      </c>
      <c r="E11435" s="204" t="s">
        <v>721</v>
      </c>
      <c r="F11435" s="205">
        <v>656</v>
      </c>
      <c r="G11435" s="205">
        <v>720</v>
      </c>
      <c r="H11435">
        <f t="shared" si="192"/>
        <v>2018</v>
      </c>
    </row>
    <row r="11436" spans="1:8" x14ac:dyDescent="0.3">
      <c r="A11436" s="203">
        <v>43357</v>
      </c>
      <c r="B11436" s="204" t="s">
        <v>509</v>
      </c>
      <c r="C11436" s="204" t="s">
        <v>715</v>
      </c>
      <c r="D11436" s="204" t="s">
        <v>96</v>
      </c>
      <c r="E11436" s="204" t="s">
        <v>721</v>
      </c>
      <c r="F11436" s="205">
        <v>0</v>
      </c>
      <c r="G11436" s="205">
        <v>2958</v>
      </c>
      <c r="H11436">
        <f t="shared" si="192"/>
        <v>2018</v>
      </c>
    </row>
    <row r="11437" spans="1:8" x14ac:dyDescent="0.3">
      <c r="A11437" s="203">
        <v>43357</v>
      </c>
      <c r="B11437" s="204" t="s">
        <v>716</v>
      </c>
      <c r="C11437" s="204" t="s">
        <v>716</v>
      </c>
      <c r="D11437" s="204" t="s">
        <v>96</v>
      </c>
      <c r="E11437" s="204" t="s">
        <v>721</v>
      </c>
      <c r="F11437" s="205">
        <v>1514</v>
      </c>
      <c r="G11437" s="205">
        <v>1522</v>
      </c>
      <c r="H11437">
        <f t="shared" si="192"/>
        <v>2018</v>
      </c>
    </row>
    <row r="11438" spans="1:8" x14ac:dyDescent="0.3">
      <c r="A11438" s="203">
        <v>43357</v>
      </c>
      <c r="B11438" s="204" t="s">
        <v>717</v>
      </c>
      <c r="C11438" s="204" t="s">
        <v>718</v>
      </c>
      <c r="D11438" s="204" t="s">
        <v>96</v>
      </c>
      <c r="E11438" s="204" t="s">
        <v>721</v>
      </c>
      <c r="F11438" s="205">
        <v>606</v>
      </c>
      <c r="G11438" s="205">
        <v>952</v>
      </c>
      <c r="H11438">
        <f t="shared" si="192"/>
        <v>2018</v>
      </c>
    </row>
    <row r="11439" spans="1:8" x14ac:dyDescent="0.3">
      <c r="A11439" s="203">
        <v>43357</v>
      </c>
      <c r="B11439" s="204" t="s">
        <v>717</v>
      </c>
      <c r="C11439" s="204" t="s">
        <v>719</v>
      </c>
      <c r="D11439" s="204" t="s">
        <v>96</v>
      </c>
      <c r="E11439" s="204" t="s">
        <v>721</v>
      </c>
      <c r="F11439" s="205">
        <v>630</v>
      </c>
      <c r="G11439" s="205">
        <v>840</v>
      </c>
      <c r="H11439">
        <f t="shared" si="192"/>
        <v>2018</v>
      </c>
    </row>
    <row r="11440" spans="1:8" x14ac:dyDescent="0.3">
      <c r="A11440" s="203">
        <v>43357</v>
      </c>
      <c r="B11440" s="204" t="s">
        <v>720</v>
      </c>
      <c r="C11440" s="204" t="s">
        <v>720</v>
      </c>
      <c r="D11440" s="204" t="s">
        <v>96</v>
      </c>
      <c r="E11440" s="204" t="s">
        <v>712</v>
      </c>
      <c r="F11440" s="205">
        <v>226</v>
      </c>
      <c r="G11440" s="205">
        <v>562</v>
      </c>
      <c r="H11440">
        <f t="shared" si="192"/>
        <v>2018</v>
      </c>
    </row>
    <row r="11441" spans="1:8" x14ac:dyDescent="0.3">
      <c r="A11441" s="203">
        <v>43357</v>
      </c>
      <c r="B11441" s="204" t="s">
        <v>720</v>
      </c>
      <c r="C11441" s="204" t="s">
        <v>720</v>
      </c>
      <c r="D11441" s="204" t="s">
        <v>96</v>
      </c>
      <c r="E11441" s="204" t="s">
        <v>721</v>
      </c>
      <c r="F11441" s="205">
        <v>23</v>
      </c>
      <c r="G11441" s="205">
        <v>403</v>
      </c>
      <c r="H11441">
        <f t="shared" si="192"/>
        <v>2018</v>
      </c>
    </row>
    <row r="11442" spans="1:8" x14ac:dyDescent="0.3">
      <c r="A11442" s="203">
        <v>43364</v>
      </c>
      <c r="B11442" s="204" t="s">
        <v>134</v>
      </c>
      <c r="C11442" s="204" t="s">
        <v>134</v>
      </c>
      <c r="D11442" s="204" t="s">
        <v>711</v>
      </c>
      <c r="E11442" s="204" t="s">
        <v>712</v>
      </c>
      <c r="F11442" s="205">
        <v>5657</v>
      </c>
      <c r="G11442" s="205">
        <v>7635</v>
      </c>
      <c r="H11442">
        <f t="shared" si="192"/>
        <v>2018</v>
      </c>
    </row>
    <row r="11443" spans="1:8" x14ac:dyDescent="0.3">
      <c r="A11443" s="203">
        <v>43364</v>
      </c>
      <c r="B11443" s="204" t="s">
        <v>509</v>
      </c>
      <c r="C11443" s="204" t="s">
        <v>713</v>
      </c>
      <c r="D11443" s="204" t="s">
        <v>96</v>
      </c>
      <c r="E11443" s="204" t="s">
        <v>712</v>
      </c>
      <c r="F11443" s="205">
        <v>3186.7000000000003</v>
      </c>
      <c r="G11443" s="205">
        <v>3205.9</v>
      </c>
      <c r="H11443">
        <f t="shared" si="192"/>
        <v>2018</v>
      </c>
    </row>
    <row r="11444" spans="1:8" x14ac:dyDescent="0.3">
      <c r="A11444" s="203">
        <v>43364</v>
      </c>
      <c r="B11444" s="204" t="s">
        <v>509</v>
      </c>
      <c r="C11444" s="204" t="s">
        <v>714</v>
      </c>
      <c r="D11444" s="204" t="s">
        <v>96</v>
      </c>
      <c r="E11444" s="204" t="s">
        <v>712</v>
      </c>
      <c r="F11444" s="205">
        <v>554</v>
      </c>
      <c r="G11444" s="205">
        <v>587</v>
      </c>
      <c r="H11444">
        <f t="shared" si="192"/>
        <v>2018</v>
      </c>
    </row>
    <row r="11445" spans="1:8" x14ac:dyDescent="0.3">
      <c r="A11445" s="203">
        <v>43364</v>
      </c>
      <c r="B11445" s="204" t="s">
        <v>509</v>
      </c>
      <c r="C11445" s="204" t="s">
        <v>715</v>
      </c>
      <c r="D11445" s="204" t="s">
        <v>96</v>
      </c>
      <c r="E11445" s="204" t="s">
        <v>712</v>
      </c>
      <c r="F11445" s="205">
        <v>0</v>
      </c>
      <c r="G11445" s="205">
        <v>3175</v>
      </c>
      <c r="H11445">
        <f t="shared" si="192"/>
        <v>2018</v>
      </c>
    </row>
    <row r="11446" spans="1:8" x14ac:dyDescent="0.3">
      <c r="A11446" s="203">
        <v>43364</v>
      </c>
      <c r="B11446" s="204" t="s">
        <v>716</v>
      </c>
      <c r="C11446" s="204" t="s">
        <v>716</v>
      </c>
      <c r="D11446" s="204" t="s">
        <v>96</v>
      </c>
      <c r="E11446" s="204" t="s">
        <v>712</v>
      </c>
      <c r="F11446" s="205">
        <v>845</v>
      </c>
      <c r="G11446" s="205">
        <v>1804</v>
      </c>
      <c r="H11446">
        <f t="shared" si="192"/>
        <v>2018</v>
      </c>
    </row>
    <row r="11447" spans="1:8" x14ac:dyDescent="0.3">
      <c r="A11447" s="203">
        <v>43364</v>
      </c>
      <c r="B11447" s="204" t="s">
        <v>717</v>
      </c>
      <c r="C11447" s="204" t="s">
        <v>718</v>
      </c>
      <c r="D11447" s="204" t="s">
        <v>96</v>
      </c>
      <c r="E11447" s="204" t="s">
        <v>712</v>
      </c>
      <c r="F11447" s="205">
        <v>1130</v>
      </c>
      <c r="G11447" s="205">
        <v>1510</v>
      </c>
      <c r="H11447">
        <f t="shared" si="192"/>
        <v>2018</v>
      </c>
    </row>
    <row r="11448" spans="1:8" x14ac:dyDescent="0.3">
      <c r="A11448" s="203">
        <v>43364</v>
      </c>
      <c r="B11448" s="204" t="s">
        <v>717</v>
      </c>
      <c r="C11448" s="204" t="s">
        <v>719</v>
      </c>
      <c r="D11448" s="204" t="s">
        <v>96</v>
      </c>
      <c r="E11448" s="204" t="s">
        <v>712</v>
      </c>
      <c r="F11448" s="205">
        <v>341</v>
      </c>
      <c r="G11448" s="205">
        <v>768</v>
      </c>
      <c r="H11448">
        <f t="shared" si="192"/>
        <v>2018</v>
      </c>
    </row>
    <row r="11449" spans="1:8" x14ac:dyDescent="0.3">
      <c r="A11449" s="203">
        <v>43364</v>
      </c>
      <c r="B11449" s="204" t="s">
        <v>134</v>
      </c>
      <c r="C11449" s="204" t="s">
        <v>134</v>
      </c>
      <c r="D11449" s="204" t="s">
        <v>711</v>
      </c>
      <c r="E11449" s="204" t="s">
        <v>721</v>
      </c>
      <c r="F11449" s="205">
        <v>6697</v>
      </c>
      <c r="G11449" s="205">
        <v>7699</v>
      </c>
      <c r="H11449">
        <f t="shared" si="192"/>
        <v>2018</v>
      </c>
    </row>
    <row r="11450" spans="1:8" x14ac:dyDescent="0.3">
      <c r="A11450" s="203">
        <v>43364</v>
      </c>
      <c r="B11450" s="204" t="s">
        <v>509</v>
      </c>
      <c r="C11450" s="204" t="s">
        <v>713</v>
      </c>
      <c r="D11450" s="204" t="s">
        <v>96</v>
      </c>
      <c r="E11450" s="204" t="s">
        <v>721</v>
      </c>
      <c r="F11450" s="205">
        <v>3916.0000000000005</v>
      </c>
      <c r="G11450" s="205">
        <v>2475</v>
      </c>
      <c r="H11450">
        <f t="shared" si="192"/>
        <v>2018</v>
      </c>
    </row>
    <row r="11451" spans="1:8" x14ac:dyDescent="0.3">
      <c r="A11451" s="203">
        <v>43364</v>
      </c>
      <c r="B11451" s="204" t="s">
        <v>509</v>
      </c>
      <c r="C11451" s="204" t="s">
        <v>714</v>
      </c>
      <c r="D11451" s="204" t="s">
        <v>96</v>
      </c>
      <c r="E11451" s="204" t="s">
        <v>721</v>
      </c>
      <c r="F11451" s="205">
        <v>545</v>
      </c>
      <c r="G11451" s="205">
        <v>719</v>
      </c>
      <c r="H11451">
        <f t="shared" si="192"/>
        <v>2018</v>
      </c>
    </row>
    <row r="11452" spans="1:8" x14ac:dyDescent="0.3">
      <c r="A11452" s="203">
        <v>43364</v>
      </c>
      <c r="B11452" s="204" t="s">
        <v>509</v>
      </c>
      <c r="C11452" s="204" t="s">
        <v>715</v>
      </c>
      <c r="D11452" s="204" t="s">
        <v>96</v>
      </c>
      <c r="E11452" s="204" t="s">
        <v>721</v>
      </c>
      <c r="F11452" s="205">
        <v>0</v>
      </c>
      <c r="G11452" s="205">
        <v>2556</v>
      </c>
      <c r="H11452">
        <f t="shared" si="192"/>
        <v>2018</v>
      </c>
    </row>
    <row r="11453" spans="1:8" x14ac:dyDescent="0.3">
      <c r="A11453" s="203">
        <v>43364</v>
      </c>
      <c r="B11453" s="204" t="s">
        <v>716</v>
      </c>
      <c r="C11453" s="204" t="s">
        <v>716</v>
      </c>
      <c r="D11453" s="204" t="s">
        <v>96</v>
      </c>
      <c r="E11453" s="204" t="s">
        <v>721</v>
      </c>
      <c r="F11453" s="205">
        <v>1484</v>
      </c>
      <c r="G11453" s="205">
        <v>1608</v>
      </c>
      <c r="H11453">
        <f t="shared" si="192"/>
        <v>2018</v>
      </c>
    </row>
    <row r="11454" spans="1:8" x14ac:dyDescent="0.3">
      <c r="A11454" s="203">
        <v>43364</v>
      </c>
      <c r="B11454" s="204" t="s">
        <v>717</v>
      </c>
      <c r="C11454" s="204" t="s">
        <v>718</v>
      </c>
      <c r="D11454" s="204" t="s">
        <v>96</v>
      </c>
      <c r="E11454" s="204" t="s">
        <v>721</v>
      </c>
      <c r="F11454" s="205">
        <v>593</v>
      </c>
      <c r="G11454" s="205">
        <v>857</v>
      </c>
      <c r="H11454">
        <f t="shared" si="192"/>
        <v>2018</v>
      </c>
    </row>
    <row r="11455" spans="1:8" x14ac:dyDescent="0.3">
      <c r="A11455" s="203">
        <v>43364</v>
      </c>
      <c r="B11455" s="204" t="s">
        <v>717</v>
      </c>
      <c r="C11455" s="204" t="s">
        <v>719</v>
      </c>
      <c r="D11455" s="204" t="s">
        <v>96</v>
      </c>
      <c r="E11455" s="204" t="s">
        <v>721</v>
      </c>
      <c r="F11455" s="205">
        <v>451</v>
      </c>
      <c r="G11455" s="205">
        <v>845</v>
      </c>
      <c r="H11455">
        <f t="shared" si="192"/>
        <v>2018</v>
      </c>
    </row>
    <row r="11456" spans="1:8" x14ac:dyDescent="0.3">
      <c r="A11456" s="203">
        <v>43364</v>
      </c>
      <c r="B11456" s="204" t="s">
        <v>720</v>
      </c>
      <c r="C11456" s="204" t="s">
        <v>720</v>
      </c>
      <c r="D11456" s="204" t="s">
        <v>96</v>
      </c>
      <c r="E11456" s="204" t="s">
        <v>712</v>
      </c>
      <c r="F11456" s="205">
        <v>434</v>
      </c>
      <c r="G11456" s="205">
        <v>671</v>
      </c>
      <c r="H11456">
        <f t="shared" si="192"/>
        <v>2018</v>
      </c>
    </row>
    <row r="11457" spans="1:8" x14ac:dyDescent="0.3">
      <c r="A11457" s="203">
        <v>43364</v>
      </c>
      <c r="B11457" s="204" t="s">
        <v>720</v>
      </c>
      <c r="C11457" s="204" t="s">
        <v>720</v>
      </c>
      <c r="D11457" s="204" t="s">
        <v>96</v>
      </c>
      <c r="E11457" s="204" t="s">
        <v>721</v>
      </c>
      <c r="F11457" s="205">
        <v>2</v>
      </c>
      <c r="G11457" s="205">
        <v>442</v>
      </c>
      <c r="H11457">
        <f t="shared" si="192"/>
        <v>2018</v>
      </c>
    </row>
    <row r="11458" spans="1:8" x14ac:dyDescent="0.3">
      <c r="A11458" s="203">
        <v>43371</v>
      </c>
      <c r="B11458" s="204" t="s">
        <v>134</v>
      </c>
      <c r="C11458" s="204" t="s">
        <v>134</v>
      </c>
      <c r="D11458" s="204" t="s">
        <v>711</v>
      </c>
      <c r="E11458" s="204" t="s">
        <v>712</v>
      </c>
      <c r="F11458" s="205">
        <v>5667</v>
      </c>
      <c r="G11458" s="205">
        <v>7718</v>
      </c>
      <c r="H11458">
        <f t="shared" si="192"/>
        <v>2018</v>
      </c>
    </row>
    <row r="11459" spans="1:8" x14ac:dyDescent="0.3">
      <c r="A11459" s="203">
        <v>43371</v>
      </c>
      <c r="B11459" s="204" t="s">
        <v>509</v>
      </c>
      <c r="C11459" s="204" t="s">
        <v>713</v>
      </c>
      <c r="D11459" s="204" t="s">
        <v>96</v>
      </c>
      <c r="E11459" s="204" t="s">
        <v>712</v>
      </c>
      <c r="F11459" s="205">
        <v>2705.3</v>
      </c>
      <c r="G11459" s="205">
        <v>3069.6000000000004</v>
      </c>
      <c r="H11459">
        <f t="shared" ref="H11459:H11522" si="193">YEAR(A11459)</f>
        <v>2018</v>
      </c>
    </row>
    <row r="11460" spans="1:8" x14ac:dyDescent="0.3">
      <c r="A11460" s="203">
        <v>43371</v>
      </c>
      <c r="B11460" s="204" t="s">
        <v>509</v>
      </c>
      <c r="C11460" s="204" t="s">
        <v>714</v>
      </c>
      <c r="D11460" s="204" t="s">
        <v>96</v>
      </c>
      <c r="E11460" s="204" t="s">
        <v>712</v>
      </c>
      <c r="F11460" s="205">
        <v>337</v>
      </c>
      <c r="G11460" s="205">
        <v>804</v>
      </c>
      <c r="H11460">
        <f t="shared" si="193"/>
        <v>2018</v>
      </c>
    </row>
    <row r="11461" spans="1:8" x14ac:dyDescent="0.3">
      <c r="A11461" s="203">
        <v>43371</v>
      </c>
      <c r="B11461" s="204" t="s">
        <v>509</v>
      </c>
      <c r="C11461" s="204" t="s">
        <v>715</v>
      </c>
      <c r="D11461" s="204" t="s">
        <v>96</v>
      </c>
      <c r="E11461" s="204" t="s">
        <v>712</v>
      </c>
      <c r="F11461" s="205">
        <v>0</v>
      </c>
      <c r="G11461" s="205">
        <v>3502</v>
      </c>
      <c r="H11461">
        <f t="shared" si="193"/>
        <v>2018</v>
      </c>
    </row>
    <row r="11462" spans="1:8" x14ac:dyDescent="0.3">
      <c r="A11462" s="203">
        <v>43371</v>
      </c>
      <c r="B11462" s="204" t="s">
        <v>716</v>
      </c>
      <c r="C11462" s="204" t="s">
        <v>716</v>
      </c>
      <c r="D11462" s="204" t="s">
        <v>96</v>
      </c>
      <c r="E11462" s="204" t="s">
        <v>712</v>
      </c>
      <c r="F11462" s="205">
        <v>811</v>
      </c>
      <c r="G11462" s="205">
        <v>1736</v>
      </c>
      <c r="H11462">
        <f t="shared" si="193"/>
        <v>2018</v>
      </c>
    </row>
    <row r="11463" spans="1:8" x14ac:dyDescent="0.3">
      <c r="A11463" s="203">
        <v>43371</v>
      </c>
      <c r="B11463" s="204" t="s">
        <v>717</v>
      </c>
      <c r="C11463" s="204" t="s">
        <v>718</v>
      </c>
      <c r="D11463" s="204" t="s">
        <v>96</v>
      </c>
      <c r="E11463" s="204" t="s">
        <v>712</v>
      </c>
      <c r="F11463" s="205">
        <v>1252</v>
      </c>
      <c r="G11463" s="205">
        <v>1873</v>
      </c>
      <c r="H11463">
        <f t="shared" si="193"/>
        <v>2018</v>
      </c>
    </row>
    <row r="11464" spans="1:8" x14ac:dyDescent="0.3">
      <c r="A11464" s="203">
        <v>43371</v>
      </c>
      <c r="B11464" s="204" t="s">
        <v>717</v>
      </c>
      <c r="C11464" s="204" t="s">
        <v>719</v>
      </c>
      <c r="D11464" s="204" t="s">
        <v>96</v>
      </c>
      <c r="E11464" s="204" t="s">
        <v>712</v>
      </c>
      <c r="F11464" s="205">
        <v>137</v>
      </c>
      <c r="G11464" s="205">
        <v>661</v>
      </c>
      <c r="H11464">
        <f t="shared" si="193"/>
        <v>2018</v>
      </c>
    </row>
    <row r="11465" spans="1:8" x14ac:dyDescent="0.3">
      <c r="A11465" s="203">
        <v>43371</v>
      </c>
      <c r="B11465" s="204" t="s">
        <v>134</v>
      </c>
      <c r="C11465" s="204" t="s">
        <v>134</v>
      </c>
      <c r="D11465" s="204" t="s">
        <v>711</v>
      </c>
      <c r="E11465" s="204" t="s">
        <v>721</v>
      </c>
      <c r="F11465" s="205">
        <v>6943</v>
      </c>
      <c r="G11465" s="205">
        <v>7111</v>
      </c>
      <c r="H11465">
        <f t="shared" si="193"/>
        <v>2018</v>
      </c>
    </row>
    <row r="11466" spans="1:8" x14ac:dyDescent="0.3">
      <c r="A11466" s="203">
        <v>43371</v>
      </c>
      <c r="B11466" s="204" t="s">
        <v>509</v>
      </c>
      <c r="C11466" s="204" t="s">
        <v>713</v>
      </c>
      <c r="D11466" s="204" t="s">
        <v>96</v>
      </c>
      <c r="E11466" s="204" t="s">
        <v>721</v>
      </c>
      <c r="F11466" s="205">
        <v>3796.1000000000004</v>
      </c>
      <c r="G11466" s="205">
        <v>2589.4</v>
      </c>
      <c r="H11466">
        <f t="shared" si="193"/>
        <v>2018</v>
      </c>
    </row>
    <row r="11467" spans="1:8" x14ac:dyDescent="0.3">
      <c r="A11467" s="203">
        <v>43371</v>
      </c>
      <c r="B11467" s="204" t="s">
        <v>509</v>
      </c>
      <c r="C11467" s="204" t="s">
        <v>714</v>
      </c>
      <c r="D11467" s="204" t="s">
        <v>96</v>
      </c>
      <c r="E11467" s="204" t="s">
        <v>721</v>
      </c>
      <c r="F11467" s="205">
        <v>680</v>
      </c>
      <c r="G11467" s="205">
        <v>865</v>
      </c>
      <c r="H11467">
        <f t="shared" si="193"/>
        <v>2018</v>
      </c>
    </row>
    <row r="11468" spans="1:8" x14ac:dyDescent="0.3">
      <c r="A11468" s="203">
        <v>43371</v>
      </c>
      <c r="B11468" s="204" t="s">
        <v>509</v>
      </c>
      <c r="C11468" s="204" t="s">
        <v>715</v>
      </c>
      <c r="D11468" s="204" t="s">
        <v>96</v>
      </c>
      <c r="E11468" s="204" t="s">
        <v>721</v>
      </c>
      <c r="F11468" s="205">
        <v>0</v>
      </c>
      <c r="G11468" s="205">
        <v>2458</v>
      </c>
      <c r="H11468">
        <f t="shared" si="193"/>
        <v>2018</v>
      </c>
    </row>
    <row r="11469" spans="1:8" x14ac:dyDescent="0.3">
      <c r="A11469" s="203">
        <v>43371</v>
      </c>
      <c r="B11469" s="204" t="s">
        <v>716</v>
      </c>
      <c r="C11469" s="204" t="s">
        <v>716</v>
      </c>
      <c r="D11469" s="204" t="s">
        <v>96</v>
      </c>
      <c r="E11469" s="204" t="s">
        <v>721</v>
      </c>
      <c r="F11469" s="205">
        <v>1516</v>
      </c>
      <c r="G11469" s="205">
        <v>1761</v>
      </c>
      <c r="H11469">
        <f t="shared" si="193"/>
        <v>2018</v>
      </c>
    </row>
    <row r="11470" spans="1:8" x14ac:dyDescent="0.3">
      <c r="A11470" s="203">
        <v>43371</v>
      </c>
      <c r="B11470" s="204" t="s">
        <v>717</v>
      </c>
      <c r="C11470" s="204" t="s">
        <v>718</v>
      </c>
      <c r="D11470" s="204" t="s">
        <v>96</v>
      </c>
      <c r="E11470" s="204" t="s">
        <v>721</v>
      </c>
      <c r="F11470" s="205">
        <v>552</v>
      </c>
      <c r="G11470" s="205">
        <v>698</v>
      </c>
      <c r="H11470">
        <f t="shared" si="193"/>
        <v>2018</v>
      </c>
    </row>
    <row r="11471" spans="1:8" x14ac:dyDescent="0.3">
      <c r="A11471" s="203">
        <v>43371</v>
      </c>
      <c r="B11471" s="204" t="s">
        <v>717</v>
      </c>
      <c r="C11471" s="204" t="s">
        <v>719</v>
      </c>
      <c r="D11471" s="204" t="s">
        <v>96</v>
      </c>
      <c r="E11471" s="204" t="s">
        <v>721</v>
      </c>
      <c r="F11471" s="205">
        <v>719</v>
      </c>
      <c r="G11471" s="205">
        <v>924</v>
      </c>
      <c r="H11471">
        <f t="shared" si="193"/>
        <v>2018</v>
      </c>
    </row>
    <row r="11472" spans="1:8" x14ac:dyDescent="0.3">
      <c r="A11472" s="203">
        <v>43371</v>
      </c>
      <c r="B11472" s="204" t="s">
        <v>720</v>
      </c>
      <c r="C11472" s="204" t="s">
        <v>720</v>
      </c>
      <c r="D11472" s="204" t="s">
        <v>96</v>
      </c>
      <c r="E11472" s="204" t="s">
        <v>712</v>
      </c>
      <c r="F11472" s="205">
        <v>211</v>
      </c>
      <c r="G11472" s="205">
        <v>697</v>
      </c>
      <c r="H11472">
        <f t="shared" si="193"/>
        <v>2018</v>
      </c>
    </row>
    <row r="11473" spans="1:8" x14ac:dyDescent="0.3">
      <c r="A11473" s="203">
        <v>43371</v>
      </c>
      <c r="B11473" s="204" t="s">
        <v>720</v>
      </c>
      <c r="C11473" s="204" t="s">
        <v>720</v>
      </c>
      <c r="D11473" s="204" t="s">
        <v>96</v>
      </c>
      <c r="E11473" s="204" t="s">
        <v>721</v>
      </c>
      <c r="F11473" s="205">
        <v>142</v>
      </c>
      <c r="G11473" s="205">
        <v>644</v>
      </c>
      <c r="H11473">
        <f t="shared" si="193"/>
        <v>2018</v>
      </c>
    </row>
    <row r="11474" spans="1:8" x14ac:dyDescent="0.3">
      <c r="A11474" s="203">
        <v>43378</v>
      </c>
      <c r="B11474" s="204" t="s">
        <v>134</v>
      </c>
      <c r="C11474" s="204" t="s">
        <v>134</v>
      </c>
      <c r="D11474" s="204" t="s">
        <v>711</v>
      </c>
      <c r="E11474" s="204" t="s">
        <v>712</v>
      </c>
      <c r="F11474" s="205">
        <v>5621</v>
      </c>
      <c r="G11474" s="205">
        <v>7906</v>
      </c>
      <c r="H11474">
        <f t="shared" si="193"/>
        <v>2018</v>
      </c>
    </row>
    <row r="11475" spans="1:8" x14ac:dyDescent="0.3">
      <c r="A11475" s="203">
        <v>43378</v>
      </c>
      <c r="B11475" s="204" t="s">
        <v>509</v>
      </c>
      <c r="C11475" s="204" t="s">
        <v>713</v>
      </c>
      <c r="D11475" s="204" t="s">
        <v>96</v>
      </c>
      <c r="E11475" s="204" t="s">
        <v>712</v>
      </c>
      <c r="F11475" s="205">
        <v>2947.3</v>
      </c>
      <c r="G11475" s="205">
        <v>3132.4</v>
      </c>
      <c r="H11475">
        <f t="shared" si="193"/>
        <v>2018</v>
      </c>
    </row>
    <row r="11476" spans="1:8" x14ac:dyDescent="0.3">
      <c r="A11476" s="203">
        <v>43378</v>
      </c>
      <c r="B11476" s="204" t="s">
        <v>509</v>
      </c>
      <c r="C11476" s="204" t="s">
        <v>714</v>
      </c>
      <c r="D11476" s="204" t="s">
        <v>96</v>
      </c>
      <c r="E11476" s="204" t="s">
        <v>712</v>
      </c>
      <c r="F11476" s="205">
        <v>364</v>
      </c>
      <c r="G11476" s="205">
        <v>621</v>
      </c>
      <c r="H11476">
        <f t="shared" si="193"/>
        <v>2018</v>
      </c>
    </row>
    <row r="11477" spans="1:8" x14ac:dyDescent="0.3">
      <c r="A11477" s="203">
        <v>43378</v>
      </c>
      <c r="B11477" s="204" t="s">
        <v>509</v>
      </c>
      <c r="C11477" s="204" t="s">
        <v>715</v>
      </c>
      <c r="D11477" s="204" t="s">
        <v>96</v>
      </c>
      <c r="E11477" s="204" t="s">
        <v>712</v>
      </c>
      <c r="F11477" s="205">
        <v>0</v>
      </c>
      <c r="G11477" s="205">
        <v>3441</v>
      </c>
      <c r="H11477">
        <f t="shared" si="193"/>
        <v>2018</v>
      </c>
    </row>
    <row r="11478" spans="1:8" x14ac:dyDescent="0.3">
      <c r="A11478" s="203">
        <v>43378</v>
      </c>
      <c r="B11478" s="204" t="s">
        <v>716</v>
      </c>
      <c r="C11478" s="204" t="s">
        <v>716</v>
      </c>
      <c r="D11478" s="204" t="s">
        <v>96</v>
      </c>
      <c r="E11478" s="204" t="s">
        <v>712</v>
      </c>
      <c r="F11478" s="205">
        <v>830</v>
      </c>
      <c r="G11478" s="205">
        <v>1652</v>
      </c>
      <c r="H11478">
        <f t="shared" si="193"/>
        <v>2018</v>
      </c>
    </row>
    <row r="11479" spans="1:8" x14ac:dyDescent="0.3">
      <c r="A11479" s="203">
        <v>43378</v>
      </c>
      <c r="B11479" s="204" t="s">
        <v>717</v>
      </c>
      <c r="C11479" s="204" t="s">
        <v>718</v>
      </c>
      <c r="D11479" s="204" t="s">
        <v>96</v>
      </c>
      <c r="E11479" s="204" t="s">
        <v>712</v>
      </c>
      <c r="F11479" s="205">
        <v>926</v>
      </c>
      <c r="G11479" s="205">
        <v>1704</v>
      </c>
      <c r="H11479">
        <f t="shared" si="193"/>
        <v>2018</v>
      </c>
    </row>
    <row r="11480" spans="1:8" x14ac:dyDescent="0.3">
      <c r="A11480" s="203">
        <v>43378</v>
      </c>
      <c r="B11480" s="204" t="s">
        <v>717</v>
      </c>
      <c r="C11480" s="204" t="s">
        <v>719</v>
      </c>
      <c r="D11480" s="204" t="s">
        <v>96</v>
      </c>
      <c r="E11480" s="204" t="s">
        <v>712</v>
      </c>
      <c r="F11480" s="205">
        <v>527</v>
      </c>
      <c r="G11480" s="205">
        <v>858</v>
      </c>
      <c r="H11480">
        <f t="shared" si="193"/>
        <v>2018</v>
      </c>
    </row>
    <row r="11481" spans="1:8" x14ac:dyDescent="0.3">
      <c r="A11481" s="203">
        <v>43378</v>
      </c>
      <c r="B11481" s="204" t="s">
        <v>134</v>
      </c>
      <c r="C11481" s="204" t="s">
        <v>134</v>
      </c>
      <c r="D11481" s="204" t="s">
        <v>711</v>
      </c>
      <c r="E11481" s="204" t="s">
        <v>721</v>
      </c>
      <c r="F11481" s="205">
        <v>6986</v>
      </c>
      <c r="G11481" s="205">
        <v>7385</v>
      </c>
      <c r="H11481">
        <f t="shared" si="193"/>
        <v>2018</v>
      </c>
    </row>
    <row r="11482" spans="1:8" x14ac:dyDescent="0.3">
      <c r="A11482" s="203">
        <v>43378</v>
      </c>
      <c r="B11482" s="204" t="s">
        <v>509</v>
      </c>
      <c r="C11482" s="204" t="s">
        <v>713</v>
      </c>
      <c r="D11482" s="204" t="s">
        <v>96</v>
      </c>
      <c r="E11482" s="204" t="s">
        <v>721</v>
      </c>
      <c r="F11482" s="205">
        <v>4087.6000000000004</v>
      </c>
      <c r="G11482" s="205">
        <v>2643.3</v>
      </c>
      <c r="H11482">
        <f t="shared" si="193"/>
        <v>2018</v>
      </c>
    </row>
    <row r="11483" spans="1:8" x14ac:dyDescent="0.3">
      <c r="A11483" s="203">
        <v>43378</v>
      </c>
      <c r="B11483" s="204" t="s">
        <v>509</v>
      </c>
      <c r="C11483" s="204" t="s">
        <v>714</v>
      </c>
      <c r="D11483" s="204" t="s">
        <v>96</v>
      </c>
      <c r="E11483" s="204" t="s">
        <v>721</v>
      </c>
      <c r="F11483" s="205">
        <v>569</v>
      </c>
      <c r="G11483" s="205">
        <v>953</v>
      </c>
      <c r="H11483">
        <f t="shared" si="193"/>
        <v>2018</v>
      </c>
    </row>
    <row r="11484" spans="1:8" x14ac:dyDescent="0.3">
      <c r="A11484" s="203">
        <v>43378</v>
      </c>
      <c r="B11484" s="204" t="s">
        <v>509</v>
      </c>
      <c r="C11484" s="204" t="s">
        <v>715</v>
      </c>
      <c r="D11484" s="204" t="s">
        <v>96</v>
      </c>
      <c r="E11484" s="204" t="s">
        <v>721</v>
      </c>
      <c r="F11484" s="205">
        <v>0</v>
      </c>
      <c r="G11484" s="205">
        <v>2389</v>
      </c>
      <c r="H11484">
        <f t="shared" si="193"/>
        <v>2018</v>
      </c>
    </row>
    <row r="11485" spans="1:8" x14ac:dyDescent="0.3">
      <c r="A11485" s="203">
        <v>43378</v>
      </c>
      <c r="B11485" s="204" t="s">
        <v>716</v>
      </c>
      <c r="C11485" s="204" t="s">
        <v>716</v>
      </c>
      <c r="D11485" s="204" t="s">
        <v>96</v>
      </c>
      <c r="E11485" s="204" t="s">
        <v>721</v>
      </c>
      <c r="F11485" s="205">
        <v>1444</v>
      </c>
      <c r="G11485" s="205">
        <v>1635</v>
      </c>
      <c r="H11485">
        <f t="shared" si="193"/>
        <v>2018</v>
      </c>
    </row>
    <row r="11486" spans="1:8" x14ac:dyDescent="0.3">
      <c r="A11486" s="203">
        <v>43378</v>
      </c>
      <c r="B11486" s="204" t="s">
        <v>717</v>
      </c>
      <c r="C11486" s="204" t="s">
        <v>718</v>
      </c>
      <c r="D11486" s="204" t="s">
        <v>96</v>
      </c>
      <c r="E11486" s="204" t="s">
        <v>721</v>
      </c>
      <c r="F11486" s="205">
        <v>796</v>
      </c>
      <c r="G11486" s="205">
        <v>779</v>
      </c>
      <c r="H11486">
        <f t="shared" si="193"/>
        <v>2018</v>
      </c>
    </row>
    <row r="11487" spans="1:8" x14ac:dyDescent="0.3">
      <c r="A11487" s="203">
        <v>43378</v>
      </c>
      <c r="B11487" s="204" t="s">
        <v>717</v>
      </c>
      <c r="C11487" s="204" t="s">
        <v>719</v>
      </c>
      <c r="D11487" s="204" t="s">
        <v>96</v>
      </c>
      <c r="E11487" s="204" t="s">
        <v>721</v>
      </c>
      <c r="F11487" s="205">
        <v>592</v>
      </c>
      <c r="G11487" s="205">
        <v>931</v>
      </c>
      <c r="H11487">
        <f t="shared" si="193"/>
        <v>2018</v>
      </c>
    </row>
    <row r="11488" spans="1:8" x14ac:dyDescent="0.3">
      <c r="A11488" s="203">
        <v>43378</v>
      </c>
      <c r="B11488" s="204" t="s">
        <v>720</v>
      </c>
      <c r="C11488" s="204" t="s">
        <v>720</v>
      </c>
      <c r="D11488" s="204" t="s">
        <v>96</v>
      </c>
      <c r="E11488" s="204" t="s">
        <v>712</v>
      </c>
      <c r="F11488" s="205">
        <v>211</v>
      </c>
      <c r="G11488" s="205">
        <v>799</v>
      </c>
      <c r="H11488">
        <f t="shared" si="193"/>
        <v>2018</v>
      </c>
    </row>
    <row r="11489" spans="1:8" x14ac:dyDescent="0.3">
      <c r="A11489" s="203">
        <v>43378</v>
      </c>
      <c r="B11489" s="204" t="s">
        <v>720</v>
      </c>
      <c r="C11489" s="204" t="s">
        <v>720</v>
      </c>
      <c r="D11489" s="204" t="s">
        <v>96</v>
      </c>
      <c r="E11489" s="204" t="s">
        <v>721</v>
      </c>
      <c r="F11489" s="205">
        <v>152</v>
      </c>
      <c r="G11489" s="205">
        <v>652</v>
      </c>
      <c r="H11489">
        <f t="shared" si="193"/>
        <v>2018</v>
      </c>
    </row>
    <row r="11490" spans="1:8" x14ac:dyDescent="0.3">
      <c r="A11490" s="203">
        <v>43385</v>
      </c>
      <c r="B11490" s="204" t="s">
        <v>134</v>
      </c>
      <c r="C11490" s="204" t="s">
        <v>134</v>
      </c>
      <c r="D11490" s="204" t="s">
        <v>711</v>
      </c>
      <c r="E11490" s="204" t="s">
        <v>712</v>
      </c>
      <c r="F11490" s="205">
        <v>4689</v>
      </c>
      <c r="G11490" s="205">
        <v>8111</v>
      </c>
      <c r="H11490">
        <f t="shared" si="193"/>
        <v>2018</v>
      </c>
    </row>
    <row r="11491" spans="1:8" x14ac:dyDescent="0.3">
      <c r="A11491" s="203">
        <v>43385</v>
      </c>
      <c r="B11491" s="204" t="s">
        <v>509</v>
      </c>
      <c r="C11491" s="204" t="s">
        <v>713</v>
      </c>
      <c r="D11491" s="204" t="s">
        <v>96</v>
      </c>
      <c r="E11491" s="204" t="s">
        <v>712</v>
      </c>
      <c r="F11491" s="205">
        <v>2732.3</v>
      </c>
      <c r="G11491" s="205">
        <v>3091.0000000000005</v>
      </c>
      <c r="H11491">
        <f t="shared" si="193"/>
        <v>2018</v>
      </c>
    </row>
    <row r="11492" spans="1:8" x14ac:dyDescent="0.3">
      <c r="A11492" s="203">
        <v>43385</v>
      </c>
      <c r="B11492" s="204" t="s">
        <v>509</v>
      </c>
      <c r="C11492" s="204" t="s">
        <v>714</v>
      </c>
      <c r="D11492" s="204" t="s">
        <v>96</v>
      </c>
      <c r="E11492" s="204" t="s">
        <v>712</v>
      </c>
      <c r="F11492" s="205">
        <v>333</v>
      </c>
      <c r="G11492" s="205">
        <v>441</v>
      </c>
      <c r="H11492">
        <f t="shared" si="193"/>
        <v>2018</v>
      </c>
    </row>
    <row r="11493" spans="1:8" x14ac:dyDescent="0.3">
      <c r="A11493" s="203">
        <v>43385</v>
      </c>
      <c r="B11493" s="204" t="s">
        <v>509</v>
      </c>
      <c r="C11493" s="204" t="s">
        <v>715</v>
      </c>
      <c r="D11493" s="204" t="s">
        <v>96</v>
      </c>
      <c r="E11493" s="204" t="s">
        <v>712</v>
      </c>
      <c r="F11493" s="205">
        <v>0</v>
      </c>
      <c r="G11493" s="205">
        <v>3664</v>
      </c>
      <c r="H11493">
        <f t="shared" si="193"/>
        <v>2018</v>
      </c>
    </row>
    <row r="11494" spans="1:8" x14ac:dyDescent="0.3">
      <c r="A11494" s="203">
        <v>43385</v>
      </c>
      <c r="B11494" s="204" t="s">
        <v>716</v>
      </c>
      <c r="C11494" s="204" t="s">
        <v>716</v>
      </c>
      <c r="D11494" s="204" t="s">
        <v>96</v>
      </c>
      <c r="E11494" s="204" t="s">
        <v>712</v>
      </c>
      <c r="F11494" s="205">
        <v>735</v>
      </c>
      <c r="G11494" s="205">
        <v>1744</v>
      </c>
      <c r="H11494">
        <f t="shared" si="193"/>
        <v>2018</v>
      </c>
    </row>
    <row r="11495" spans="1:8" x14ac:dyDescent="0.3">
      <c r="A11495" s="203">
        <v>43385</v>
      </c>
      <c r="B11495" s="204" t="s">
        <v>717</v>
      </c>
      <c r="C11495" s="204" t="s">
        <v>718</v>
      </c>
      <c r="D11495" s="204" t="s">
        <v>96</v>
      </c>
      <c r="E11495" s="204" t="s">
        <v>712</v>
      </c>
      <c r="F11495" s="205">
        <v>653</v>
      </c>
      <c r="G11495" s="205">
        <v>1394</v>
      </c>
      <c r="H11495">
        <f t="shared" si="193"/>
        <v>2018</v>
      </c>
    </row>
    <row r="11496" spans="1:8" x14ac:dyDescent="0.3">
      <c r="A11496" s="203">
        <v>43385</v>
      </c>
      <c r="B11496" s="204" t="s">
        <v>717</v>
      </c>
      <c r="C11496" s="204" t="s">
        <v>719</v>
      </c>
      <c r="D11496" s="204" t="s">
        <v>96</v>
      </c>
      <c r="E11496" s="204" t="s">
        <v>712</v>
      </c>
      <c r="F11496" s="205">
        <v>443</v>
      </c>
      <c r="G11496" s="205">
        <v>1073</v>
      </c>
      <c r="H11496">
        <f t="shared" si="193"/>
        <v>2018</v>
      </c>
    </row>
    <row r="11497" spans="1:8" x14ac:dyDescent="0.3">
      <c r="A11497" s="203">
        <v>43385</v>
      </c>
      <c r="B11497" s="204" t="s">
        <v>134</v>
      </c>
      <c r="C11497" s="204" t="s">
        <v>134</v>
      </c>
      <c r="D11497" s="204" t="s">
        <v>711</v>
      </c>
      <c r="E11497" s="204" t="s">
        <v>721</v>
      </c>
      <c r="F11497" s="205">
        <v>7051</v>
      </c>
      <c r="G11497" s="205">
        <v>7568</v>
      </c>
      <c r="H11497">
        <f t="shared" si="193"/>
        <v>2018</v>
      </c>
    </row>
    <row r="11498" spans="1:8" x14ac:dyDescent="0.3">
      <c r="A11498" s="203">
        <v>43385</v>
      </c>
      <c r="B11498" s="204" t="s">
        <v>509</v>
      </c>
      <c r="C11498" s="204" t="s">
        <v>713</v>
      </c>
      <c r="D11498" s="204" t="s">
        <v>96</v>
      </c>
      <c r="E11498" s="204" t="s">
        <v>721</v>
      </c>
      <c r="F11498" s="205">
        <v>3836.8</v>
      </c>
      <c r="G11498" s="205">
        <v>2119.7000000000003</v>
      </c>
      <c r="H11498">
        <f t="shared" si="193"/>
        <v>2018</v>
      </c>
    </row>
    <row r="11499" spans="1:8" x14ac:dyDescent="0.3">
      <c r="A11499" s="203">
        <v>43385</v>
      </c>
      <c r="B11499" s="204" t="s">
        <v>509</v>
      </c>
      <c r="C11499" s="204" t="s">
        <v>714</v>
      </c>
      <c r="D11499" s="204" t="s">
        <v>96</v>
      </c>
      <c r="E11499" s="204" t="s">
        <v>721</v>
      </c>
      <c r="F11499" s="205">
        <v>378</v>
      </c>
      <c r="G11499" s="205">
        <v>740</v>
      </c>
      <c r="H11499">
        <f t="shared" si="193"/>
        <v>2018</v>
      </c>
    </row>
    <row r="11500" spans="1:8" x14ac:dyDescent="0.3">
      <c r="A11500" s="203">
        <v>43385</v>
      </c>
      <c r="B11500" s="204" t="s">
        <v>509</v>
      </c>
      <c r="C11500" s="204" t="s">
        <v>715</v>
      </c>
      <c r="D11500" s="204" t="s">
        <v>96</v>
      </c>
      <c r="E11500" s="204" t="s">
        <v>721</v>
      </c>
      <c r="F11500" s="205">
        <v>0</v>
      </c>
      <c r="G11500" s="205">
        <v>2620</v>
      </c>
      <c r="H11500">
        <f t="shared" si="193"/>
        <v>2018</v>
      </c>
    </row>
    <row r="11501" spans="1:8" x14ac:dyDescent="0.3">
      <c r="A11501" s="203">
        <v>43385</v>
      </c>
      <c r="B11501" s="204" t="s">
        <v>716</v>
      </c>
      <c r="C11501" s="204" t="s">
        <v>716</v>
      </c>
      <c r="D11501" s="204" t="s">
        <v>96</v>
      </c>
      <c r="E11501" s="204" t="s">
        <v>721</v>
      </c>
      <c r="F11501" s="205">
        <v>1382</v>
      </c>
      <c r="G11501" s="205">
        <v>1497</v>
      </c>
      <c r="H11501">
        <f t="shared" si="193"/>
        <v>2018</v>
      </c>
    </row>
    <row r="11502" spans="1:8" x14ac:dyDescent="0.3">
      <c r="A11502" s="203">
        <v>43385</v>
      </c>
      <c r="B11502" s="204" t="s">
        <v>717</v>
      </c>
      <c r="C11502" s="204" t="s">
        <v>718</v>
      </c>
      <c r="D11502" s="204" t="s">
        <v>96</v>
      </c>
      <c r="E11502" s="204" t="s">
        <v>721</v>
      </c>
      <c r="F11502" s="205">
        <v>848</v>
      </c>
      <c r="G11502" s="205">
        <v>939</v>
      </c>
      <c r="H11502">
        <f t="shared" si="193"/>
        <v>2018</v>
      </c>
    </row>
    <row r="11503" spans="1:8" x14ac:dyDescent="0.3">
      <c r="A11503" s="203">
        <v>43385</v>
      </c>
      <c r="B11503" s="204" t="s">
        <v>717</v>
      </c>
      <c r="C11503" s="204" t="s">
        <v>719</v>
      </c>
      <c r="D11503" s="204" t="s">
        <v>96</v>
      </c>
      <c r="E11503" s="204" t="s">
        <v>721</v>
      </c>
      <c r="F11503" s="205">
        <v>556</v>
      </c>
      <c r="G11503" s="205">
        <v>960</v>
      </c>
      <c r="H11503">
        <f t="shared" si="193"/>
        <v>2018</v>
      </c>
    </row>
    <row r="11504" spans="1:8" x14ac:dyDescent="0.3">
      <c r="A11504" s="203">
        <v>43385</v>
      </c>
      <c r="B11504" s="204" t="s">
        <v>720</v>
      </c>
      <c r="C11504" s="204" t="s">
        <v>720</v>
      </c>
      <c r="D11504" s="204" t="s">
        <v>96</v>
      </c>
      <c r="E11504" s="204" t="s">
        <v>712</v>
      </c>
      <c r="F11504" s="205">
        <v>391</v>
      </c>
      <c r="G11504" s="205">
        <v>712</v>
      </c>
      <c r="H11504">
        <f t="shared" si="193"/>
        <v>2018</v>
      </c>
    </row>
    <row r="11505" spans="1:8" x14ac:dyDescent="0.3">
      <c r="A11505" s="203">
        <v>43385</v>
      </c>
      <c r="B11505" s="204" t="s">
        <v>720</v>
      </c>
      <c r="C11505" s="204" t="s">
        <v>720</v>
      </c>
      <c r="D11505" s="204" t="s">
        <v>96</v>
      </c>
      <c r="E11505" s="204" t="s">
        <v>721</v>
      </c>
      <c r="F11505" s="205">
        <v>-21</v>
      </c>
      <c r="G11505" s="205">
        <v>649</v>
      </c>
      <c r="H11505">
        <f t="shared" si="193"/>
        <v>2018</v>
      </c>
    </row>
    <row r="11506" spans="1:8" x14ac:dyDescent="0.3">
      <c r="A11506" s="203">
        <v>43392</v>
      </c>
      <c r="B11506" s="204" t="s">
        <v>134</v>
      </c>
      <c r="C11506" s="204" t="s">
        <v>134</v>
      </c>
      <c r="D11506" s="204" t="s">
        <v>711</v>
      </c>
      <c r="E11506" s="204" t="s">
        <v>712</v>
      </c>
      <c r="F11506" s="205">
        <v>4738</v>
      </c>
      <c r="G11506" s="205">
        <v>7942</v>
      </c>
      <c r="H11506">
        <f t="shared" si="193"/>
        <v>2018</v>
      </c>
    </row>
    <row r="11507" spans="1:8" x14ac:dyDescent="0.3">
      <c r="A11507" s="203">
        <v>43392</v>
      </c>
      <c r="B11507" s="204" t="s">
        <v>509</v>
      </c>
      <c r="C11507" s="204" t="s">
        <v>713</v>
      </c>
      <c r="D11507" s="204" t="s">
        <v>96</v>
      </c>
      <c r="E11507" s="204" t="s">
        <v>712</v>
      </c>
      <c r="F11507" s="205">
        <v>2654.5</v>
      </c>
      <c r="G11507" s="205">
        <v>2906.5000000000005</v>
      </c>
      <c r="H11507">
        <f t="shared" si="193"/>
        <v>2018</v>
      </c>
    </row>
    <row r="11508" spans="1:8" x14ac:dyDescent="0.3">
      <c r="A11508" s="203">
        <v>43392</v>
      </c>
      <c r="B11508" s="204" t="s">
        <v>509</v>
      </c>
      <c r="C11508" s="204" t="s">
        <v>714</v>
      </c>
      <c r="D11508" s="204" t="s">
        <v>96</v>
      </c>
      <c r="E11508" s="204" t="s">
        <v>712</v>
      </c>
      <c r="F11508" s="205">
        <v>444</v>
      </c>
      <c r="G11508" s="205">
        <v>318</v>
      </c>
      <c r="H11508">
        <f t="shared" si="193"/>
        <v>2018</v>
      </c>
    </row>
    <row r="11509" spans="1:8" x14ac:dyDescent="0.3">
      <c r="A11509" s="203">
        <v>43392</v>
      </c>
      <c r="B11509" s="204" t="s">
        <v>509</v>
      </c>
      <c r="C11509" s="204" t="s">
        <v>715</v>
      </c>
      <c r="D11509" s="204" t="s">
        <v>96</v>
      </c>
      <c r="E11509" s="204" t="s">
        <v>712</v>
      </c>
      <c r="F11509" s="205">
        <v>0</v>
      </c>
      <c r="G11509" s="205">
        <v>3343</v>
      </c>
      <c r="H11509">
        <f t="shared" si="193"/>
        <v>2018</v>
      </c>
    </row>
    <row r="11510" spans="1:8" x14ac:dyDescent="0.3">
      <c r="A11510" s="203">
        <v>43392</v>
      </c>
      <c r="B11510" s="204" t="s">
        <v>716</v>
      </c>
      <c r="C11510" s="204" t="s">
        <v>716</v>
      </c>
      <c r="D11510" s="204" t="s">
        <v>96</v>
      </c>
      <c r="E11510" s="204" t="s">
        <v>712</v>
      </c>
      <c r="F11510" s="205">
        <v>788</v>
      </c>
      <c r="G11510" s="205">
        <v>1596</v>
      </c>
      <c r="H11510">
        <f t="shared" si="193"/>
        <v>2018</v>
      </c>
    </row>
    <row r="11511" spans="1:8" x14ac:dyDescent="0.3">
      <c r="A11511" s="203">
        <v>43392</v>
      </c>
      <c r="B11511" s="204" t="s">
        <v>717</v>
      </c>
      <c r="C11511" s="204" t="s">
        <v>718</v>
      </c>
      <c r="D11511" s="204" t="s">
        <v>96</v>
      </c>
      <c r="E11511" s="204" t="s">
        <v>712</v>
      </c>
      <c r="F11511" s="205">
        <v>1174</v>
      </c>
      <c r="G11511" s="205">
        <v>1372</v>
      </c>
      <c r="H11511">
        <f t="shared" si="193"/>
        <v>2018</v>
      </c>
    </row>
    <row r="11512" spans="1:8" x14ac:dyDescent="0.3">
      <c r="A11512" s="203">
        <v>43392</v>
      </c>
      <c r="B11512" s="204" t="s">
        <v>717</v>
      </c>
      <c r="C11512" s="204" t="s">
        <v>719</v>
      </c>
      <c r="D11512" s="204" t="s">
        <v>96</v>
      </c>
      <c r="E11512" s="204" t="s">
        <v>712</v>
      </c>
      <c r="F11512" s="205">
        <v>41</v>
      </c>
      <c r="G11512" s="205">
        <v>812</v>
      </c>
      <c r="H11512">
        <f t="shared" si="193"/>
        <v>2018</v>
      </c>
    </row>
    <row r="11513" spans="1:8" x14ac:dyDescent="0.3">
      <c r="A11513" s="203">
        <v>43392</v>
      </c>
      <c r="B11513" s="204" t="s">
        <v>134</v>
      </c>
      <c r="C11513" s="204" t="s">
        <v>134</v>
      </c>
      <c r="D11513" s="204" t="s">
        <v>711</v>
      </c>
      <c r="E11513" s="204" t="s">
        <v>721</v>
      </c>
      <c r="F11513" s="205">
        <v>7099</v>
      </c>
      <c r="G11513" s="205">
        <v>7572</v>
      </c>
      <c r="H11513">
        <f t="shared" si="193"/>
        <v>2018</v>
      </c>
    </row>
    <row r="11514" spans="1:8" x14ac:dyDescent="0.3">
      <c r="A11514" s="203">
        <v>43392</v>
      </c>
      <c r="B11514" s="204" t="s">
        <v>509</v>
      </c>
      <c r="C11514" s="204" t="s">
        <v>713</v>
      </c>
      <c r="D11514" s="204" t="s">
        <v>96</v>
      </c>
      <c r="E11514" s="204" t="s">
        <v>721</v>
      </c>
      <c r="F11514" s="205">
        <v>3586.0000000000005</v>
      </c>
      <c r="G11514" s="205">
        <v>2220.9</v>
      </c>
      <c r="H11514">
        <f t="shared" si="193"/>
        <v>2018</v>
      </c>
    </row>
    <row r="11515" spans="1:8" x14ac:dyDescent="0.3">
      <c r="A11515" s="203">
        <v>43392</v>
      </c>
      <c r="B11515" s="204" t="s">
        <v>509</v>
      </c>
      <c r="C11515" s="204" t="s">
        <v>714</v>
      </c>
      <c r="D11515" s="204" t="s">
        <v>96</v>
      </c>
      <c r="E11515" s="204" t="s">
        <v>721</v>
      </c>
      <c r="F11515" s="205">
        <v>429</v>
      </c>
      <c r="G11515" s="205">
        <v>628</v>
      </c>
      <c r="H11515">
        <f t="shared" si="193"/>
        <v>2018</v>
      </c>
    </row>
    <row r="11516" spans="1:8" x14ac:dyDescent="0.3">
      <c r="A11516" s="203">
        <v>43392</v>
      </c>
      <c r="B11516" s="204" t="s">
        <v>509</v>
      </c>
      <c r="C11516" s="204" t="s">
        <v>715</v>
      </c>
      <c r="D11516" s="204" t="s">
        <v>96</v>
      </c>
      <c r="E11516" s="204" t="s">
        <v>721</v>
      </c>
      <c r="F11516" s="205">
        <v>0</v>
      </c>
      <c r="G11516" s="205">
        <v>2550</v>
      </c>
      <c r="H11516">
        <f t="shared" si="193"/>
        <v>2018</v>
      </c>
    </row>
    <row r="11517" spans="1:8" x14ac:dyDescent="0.3">
      <c r="A11517" s="203">
        <v>43392</v>
      </c>
      <c r="B11517" s="204" t="s">
        <v>716</v>
      </c>
      <c r="C11517" s="204" t="s">
        <v>716</v>
      </c>
      <c r="D11517" s="204" t="s">
        <v>96</v>
      </c>
      <c r="E11517" s="204" t="s">
        <v>721</v>
      </c>
      <c r="F11517" s="205">
        <v>1284</v>
      </c>
      <c r="G11517" s="205">
        <v>1538</v>
      </c>
      <c r="H11517">
        <f t="shared" si="193"/>
        <v>2018</v>
      </c>
    </row>
    <row r="11518" spans="1:8" x14ac:dyDescent="0.3">
      <c r="A11518" s="203">
        <v>43392</v>
      </c>
      <c r="B11518" s="204" t="s">
        <v>717</v>
      </c>
      <c r="C11518" s="204" t="s">
        <v>718</v>
      </c>
      <c r="D11518" s="204" t="s">
        <v>96</v>
      </c>
      <c r="E11518" s="204" t="s">
        <v>721</v>
      </c>
      <c r="F11518" s="205">
        <v>677</v>
      </c>
      <c r="G11518" s="205">
        <v>753</v>
      </c>
      <c r="H11518">
        <f t="shared" si="193"/>
        <v>2018</v>
      </c>
    </row>
    <row r="11519" spans="1:8" x14ac:dyDescent="0.3">
      <c r="A11519" s="203">
        <v>43392</v>
      </c>
      <c r="B11519" s="204" t="s">
        <v>717</v>
      </c>
      <c r="C11519" s="204" t="s">
        <v>719</v>
      </c>
      <c r="D11519" s="204" t="s">
        <v>96</v>
      </c>
      <c r="E11519" s="204" t="s">
        <v>721</v>
      </c>
      <c r="F11519" s="205">
        <v>616</v>
      </c>
      <c r="G11519" s="205">
        <v>1008</v>
      </c>
      <c r="H11519">
        <f t="shared" si="193"/>
        <v>2018</v>
      </c>
    </row>
    <row r="11520" spans="1:8" x14ac:dyDescent="0.3">
      <c r="A11520" s="203">
        <v>43392</v>
      </c>
      <c r="B11520" s="204" t="s">
        <v>720</v>
      </c>
      <c r="C11520" s="204" t="s">
        <v>720</v>
      </c>
      <c r="D11520" s="204" t="s">
        <v>96</v>
      </c>
      <c r="E11520" s="204" t="s">
        <v>712</v>
      </c>
      <c r="F11520" s="205">
        <v>339</v>
      </c>
      <c r="G11520" s="205">
        <v>889</v>
      </c>
      <c r="H11520">
        <f t="shared" si="193"/>
        <v>2018</v>
      </c>
    </row>
    <row r="11521" spans="1:8" x14ac:dyDescent="0.3">
      <c r="A11521" s="203">
        <v>43392</v>
      </c>
      <c r="B11521" s="204" t="s">
        <v>720</v>
      </c>
      <c r="C11521" s="204" t="s">
        <v>720</v>
      </c>
      <c r="D11521" s="204" t="s">
        <v>96</v>
      </c>
      <c r="E11521" s="204" t="s">
        <v>721</v>
      </c>
      <c r="F11521" s="205">
        <v>16</v>
      </c>
      <c r="G11521" s="205">
        <v>622</v>
      </c>
      <c r="H11521">
        <f t="shared" si="193"/>
        <v>2018</v>
      </c>
    </row>
    <row r="11522" spans="1:8" x14ac:dyDescent="0.3">
      <c r="A11522" s="203">
        <v>43399</v>
      </c>
      <c r="B11522" s="204" t="s">
        <v>134</v>
      </c>
      <c r="C11522" s="204" t="s">
        <v>134</v>
      </c>
      <c r="D11522" s="204" t="s">
        <v>711</v>
      </c>
      <c r="E11522" s="204" t="s">
        <v>712</v>
      </c>
      <c r="F11522" s="205">
        <v>4529</v>
      </c>
      <c r="G11522" s="205">
        <v>9250</v>
      </c>
      <c r="H11522">
        <f t="shared" si="193"/>
        <v>2018</v>
      </c>
    </row>
    <row r="11523" spans="1:8" x14ac:dyDescent="0.3">
      <c r="A11523" s="203">
        <v>43399</v>
      </c>
      <c r="B11523" s="204" t="s">
        <v>509</v>
      </c>
      <c r="C11523" s="204" t="s">
        <v>713</v>
      </c>
      <c r="D11523" s="204" t="s">
        <v>96</v>
      </c>
      <c r="E11523" s="204" t="s">
        <v>712</v>
      </c>
      <c r="F11523" s="205">
        <v>2381.4</v>
      </c>
      <c r="G11523" s="205">
        <v>2341.7000000000003</v>
      </c>
      <c r="H11523">
        <f t="shared" ref="H11523:H11586" si="194">YEAR(A11523)</f>
        <v>2018</v>
      </c>
    </row>
    <row r="11524" spans="1:8" x14ac:dyDescent="0.3">
      <c r="A11524" s="203">
        <v>43399</v>
      </c>
      <c r="B11524" s="204" t="s">
        <v>509</v>
      </c>
      <c r="C11524" s="204" t="s">
        <v>714</v>
      </c>
      <c r="D11524" s="204" t="s">
        <v>96</v>
      </c>
      <c r="E11524" s="204" t="s">
        <v>712</v>
      </c>
      <c r="F11524" s="205">
        <v>434</v>
      </c>
      <c r="G11524" s="205">
        <v>570</v>
      </c>
      <c r="H11524">
        <f t="shared" si="194"/>
        <v>2018</v>
      </c>
    </row>
    <row r="11525" spans="1:8" x14ac:dyDescent="0.3">
      <c r="A11525" s="203">
        <v>43399</v>
      </c>
      <c r="B11525" s="204" t="s">
        <v>509</v>
      </c>
      <c r="C11525" s="204" t="s">
        <v>715</v>
      </c>
      <c r="D11525" s="204" t="s">
        <v>96</v>
      </c>
      <c r="E11525" s="204" t="s">
        <v>712</v>
      </c>
      <c r="F11525" s="205">
        <v>0</v>
      </c>
      <c r="G11525" s="205">
        <v>3023</v>
      </c>
      <c r="H11525">
        <f t="shared" si="194"/>
        <v>2018</v>
      </c>
    </row>
    <row r="11526" spans="1:8" x14ac:dyDescent="0.3">
      <c r="A11526" s="203">
        <v>43399</v>
      </c>
      <c r="B11526" s="204" t="s">
        <v>716</v>
      </c>
      <c r="C11526" s="204" t="s">
        <v>716</v>
      </c>
      <c r="D11526" s="204" t="s">
        <v>96</v>
      </c>
      <c r="E11526" s="204" t="s">
        <v>712</v>
      </c>
      <c r="F11526" s="205">
        <v>740</v>
      </c>
      <c r="G11526" s="205">
        <v>1254</v>
      </c>
      <c r="H11526">
        <f t="shared" si="194"/>
        <v>2018</v>
      </c>
    </row>
    <row r="11527" spans="1:8" x14ac:dyDescent="0.3">
      <c r="A11527" s="203">
        <v>43399</v>
      </c>
      <c r="B11527" s="204" t="s">
        <v>717</v>
      </c>
      <c r="C11527" s="204" t="s">
        <v>718</v>
      </c>
      <c r="D11527" s="204" t="s">
        <v>96</v>
      </c>
      <c r="E11527" s="204" t="s">
        <v>712</v>
      </c>
      <c r="F11527" s="205">
        <v>937</v>
      </c>
      <c r="G11527" s="205">
        <v>1256</v>
      </c>
      <c r="H11527">
        <f t="shared" si="194"/>
        <v>2018</v>
      </c>
    </row>
    <row r="11528" spans="1:8" x14ac:dyDescent="0.3">
      <c r="A11528" s="203">
        <v>43399</v>
      </c>
      <c r="B11528" s="204" t="s">
        <v>717</v>
      </c>
      <c r="C11528" s="204" t="s">
        <v>719</v>
      </c>
      <c r="D11528" s="204" t="s">
        <v>96</v>
      </c>
      <c r="E11528" s="204" t="s">
        <v>712</v>
      </c>
      <c r="F11528" s="205">
        <v>9</v>
      </c>
      <c r="G11528" s="205">
        <v>538</v>
      </c>
      <c r="H11528">
        <f t="shared" si="194"/>
        <v>2018</v>
      </c>
    </row>
    <row r="11529" spans="1:8" x14ac:dyDescent="0.3">
      <c r="A11529" s="203">
        <v>43399</v>
      </c>
      <c r="B11529" s="204" t="s">
        <v>134</v>
      </c>
      <c r="C11529" s="204" t="s">
        <v>134</v>
      </c>
      <c r="D11529" s="204" t="s">
        <v>711</v>
      </c>
      <c r="E11529" s="204" t="s">
        <v>721</v>
      </c>
      <c r="F11529" s="205">
        <v>7098</v>
      </c>
      <c r="G11529" s="205">
        <v>6470</v>
      </c>
      <c r="H11529">
        <f t="shared" si="194"/>
        <v>2018</v>
      </c>
    </row>
    <row r="11530" spans="1:8" x14ac:dyDescent="0.3">
      <c r="A11530" s="203">
        <v>43399</v>
      </c>
      <c r="B11530" s="204" t="s">
        <v>509</v>
      </c>
      <c r="C11530" s="204" t="s">
        <v>713</v>
      </c>
      <c r="D11530" s="204" t="s">
        <v>96</v>
      </c>
      <c r="E11530" s="204" t="s">
        <v>721</v>
      </c>
      <c r="F11530" s="205">
        <v>3949.0000000000005</v>
      </c>
      <c r="G11530" s="205">
        <v>2269.3000000000002</v>
      </c>
      <c r="H11530">
        <f t="shared" si="194"/>
        <v>2018</v>
      </c>
    </row>
    <row r="11531" spans="1:8" x14ac:dyDescent="0.3">
      <c r="A11531" s="203">
        <v>43399</v>
      </c>
      <c r="B11531" s="204" t="s">
        <v>509</v>
      </c>
      <c r="C11531" s="204" t="s">
        <v>714</v>
      </c>
      <c r="D11531" s="204" t="s">
        <v>96</v>
      </c>
      <c r="E11531" s="204" t="s">
        <v>721</v>
      </c>
      <c r="F11531" s="205">
        <v>411</v>
      </c>
      <c r="G11531" s="205">
        <v>704</v>
      </c>
      <c r="H11531">
        <f t="shared" si="194"/>
        <v>2018</v>
      </c>
    </row>
    <row r="11532" spans="1:8" x14ac:dyDescent="0.3">
      <c r="A11532" s="203">
        <v>43399</v>
      </c>
      <c r="B11532" s="204" t="s">
        <v>509</v>
      </c>
      <c r="C11532" s="204" t="s">
        <v>715</v>
      </c>
      <c r="D11532" s="204" t="s">
        <v>96</v>
      </c>
      <c r="E11532" s="204" t="s">
        <v>721</v>
      </c>
      <c r="F11532" s="205">
        <v>0</v>
      </c>
      <c r="G11532" s="205">
        <v>2669</v>
      </c>
      <c r="H11532">
        <f t="shared" si="194"/>
        <v>2018</v>
      </c>
    </row>
    <row r="11533" spans="1:8" x14ac:dyDescent="0.3">
      <c r="A11533" s="203">
        <v>43399</v>
      </c>
      <c r="B11533" s="204" t="s">
        <v>716</v>
      </c>
      <c r="C11533" s="204" t="s">
        <v>716</v>
      </c>
      <c r="D11533" s="204" t="s">
        <v>96</v>
      </c>
      <c r="E11533" s="204" t="s">
        <v>721</v>
      </c>
      <c r="F11533" s="205">
        <v>1529</v>
      </c>
      <c r="G11533" s="205">
        <v>1729</v>
      </c>
      <c r="H11533">
        <f t="shared" si="194"/>
        <v>2018</v>
      </c>
    </row>
    <row r="11534" spans="1:8" x14ac:dyDescent="0.3">
      <c r="A11534" s="203">
        <v>43399</v>
      </c>
      <c r="B11534" s="204" t="s">
        <v>717</v>
      </c>
      <c r="C11534" s="204" t="s">
        <v>718</v>
      </c>
      <c r="D11534" s="204" t="s">
        <v>96</v>
      </c>
      <c r="E11534" s="204" t="s">
        <v>721</v>
      </c>
      <c r="F11534" s="205">
        <v>613</v>
      </c>
      <c r="G11534" s="205">
        <v>759</v>
      </c>
      <c r="H11534">
        <f t="shared" si="194"/>
        <v>2018</v>
      </c>
    </row>
    <row r="11535" spans="1:8" x14ac:dyDescent="0.3">
      <c r="A11535" s="203">
        <v>43399</v>
      </c>
      <c r="B11535" s="204" t="s">
        <v>717</v>
      </c>
      <c r="C11535" s="204" t="s">
        <v>719</v>
      </c>
      <c r="D11535" s="204" t="s">
        <v>96</v>
      </c>
      <c r="E11535" s="204" t="s">
        <v>721</v>
      </c>
      <c r="F11535" s="205">
        <v>742</v>
      </c>
      <c r="G11535" s="205">
        <v>999</v>
      </c>
      <c r="H11535">
        <f t="shared" si="194"/>
        <v>2018</v>
      </c>
    </row>
    <row r="11536" spans="1:8" x14ac:dyDescent="0.3">
      <c r="A11536" s="203">
        <v>43399</v>
      </c>
      <c r="B11536" s="204" t="s">
        <v>720</v>
      </c>
      <c r="C11536" s="204" t="s">
        <v>720</v>
      </c>
      <c r="D11536" s="204" t="s">
        <v>96</v>
      </c>
      <c r="E11536" s="204" t="s">
        <v>712</v>
      </c>
      <c r="F11536" s="205">
        <v>283</v>
      </c>
      <c r="G11536" s="205">
        <v>783</v>
      </c>
      <c r="H11536">
        <f t="shared" si="194"/>
        <v>2018</v>
      </c>
    </row>
    <row r="11537" spans="1:8" x14ac:dyDescent="0.3">
      <c r="A11537" s="203">
        <v>43399</v>
      </c>
      <c r="B11537" s="204" t="s">
        <v>720</v>
      </c>
      <c r="C11537" s="204" t="s">
        <v>720</v>
      </c>
      <c r="D11537" s="204" t="s">
        <v>96</v>
      </c>
      <c r="E11537" s="204" t="s">
        <v>721</v>
      </c>
      <c r="F11537" s="205">
        <v>64</v>
      </c>
      <c r="G11537" s="205">
        <v>720</v>
      </c>
      <c r="H11537">
        <f t="shared" si="194"/>
        <v>2018</v>
      </c>
    </row>
    <row r="11538" spans="1:8" x14ac:dyDescent="0.3">
      <c r="A11538" s="203">
        <v>43406</v>
      </c>
      <c r="B11538" s="204" t="s">
        <v>134</v>
      </c>
      <c r="C11538" s="204" t="s">
        <v>134</v>
      </c>
      <c r="D11538" s="204" t="s">
        <v>711</v>
      </c>
      <c r="E11538" s="204" t="s">
        <v>712</v>
      </c>
      <c r="F11538" s="205">
        <v>4662</v>
      </c>
      <c r="G11538" s="205">
        <v>9150</v>
      </c>
      <c r="H11538">
        <f t="shared" si="194"/>
        <v>2018</v>
      </c>
    </row>
    <row r="11539" spans="1:8" x14ac:dyDescent="0.3">
      <c r="A11539" s="203">
        <v>43406</v>
      </c>
      <c r="B11539" s="204" t="s">
        <v>509</v>
      </c>
      <c r="C11539" s="204" t="s">
        <v>713</v>
      </c>
      <c r="D11539" s="204" t="s">
        <v>96</v>
      </c>
      <c r="E11539" s="204" t="s">
        <v>712</v>
      </c>
      <c r="F11539" s="205">
        <v>2583.6000000000004</v>
      </c>
      <c r="G11539" s="205">
        <v>2670.2000000000003</v>
      </c>
      <c r="H11539">
        <f t="shared" si="194"/>
        <v>2018</v>
      </c>
    </row>
    <row r="11540" spans="1:8" x14ac:dyDescent="0.3">
      <c r="A11540" s="203">
        <v>43406</v>
      </c>
      <c r="B11540" s="204" t="s">
        <v>509</v>
      </c>
      <c r="C11540" s="204" t="s">
        <v>714</v>
      </c>
      <c r="D11540" s="204" t="s">
        <v>96</v>
      </c>
      <c r="E11540" s="204" t="s">
        <v>712</v>
      </c>
      <c r="F11540" s="205">
        <v>288</v>
      </c>
      <c r="G11540" s="205">
        <v>448</v>
      </c>
      <c r="H11540">
        <f t="shared" si="194"/>
        <v>2018</v>
      </c>
    </row>
    <row r="11541" spans="1:8" x14ac:dyDescent="0.3">
      <c r="A11541" s="203">
        <v>43406</v>
      </c>
      <c r="B11541" s="204" t="s">
        <v>509</v>
      </c>
      <c r="C11541" s="204" t="s">
        <v>715</v>
      </c>
      <c r="D11541" s="204" t="s">
        <v>96</v>
      </c>
      <c r="E11541" s="204" t="s">
        <v>712</v>
      </c>
      <c r="F11541" s="205">
        <v>0</v>
      </c>
      <c r="G11541" s="205">
        <v>3041</v>
      </c>
      <c r="H11541">
        <f t="shared" si="194"/>
        <v>2018</v>
      </c>
    </row>
    <row r="11542" spans="1:8" x14ac:dyDescent="0.3">
      <c r="A11542" s="203">
        <v>43406</v>
      </c>
      <c r="B11542" s="204" t="s">
        <v>716</v>
      </c>
      <c r="C11542" s="204" t="s">
        <v>716</v>
      </c>
      <c r="D11542" s="204" t="s">
        <v>96</v>
      </c>
      <c r="E11542" s="204" t="s">
        <v>712</v>
      </c>
      <c r="F11542" s="205">
        <v>927</v>
      </c>
      <c r="G11542" s="205">
        <v>1630</v>
      </c>
      <c r="H11542">
        <f t="shared" si="194"/>
        <v>2018</v>
      </c>
    </row>
    <row r="11543" spans="1:8" x14ac:dyDescent="0.3">
      <c r="A11543" s="203">
        <v>43406</v>
      </c>
      <c r="B11543" s="204" t="s">
        <v>717</v>
      </c>
      <c r="C11543" s="204" t="s">
        <v>718</v>
      </c>
      <c r="D11543" s="204" t="s">
        <v>96</v>
      </c>
      <c r="E11543" s="204" t="s">
        <v>712</v>
      </c>
      <c r="F11543" s="205">
        <v>813</v>
      </c>
      <c r="G11543" s="205">
        <v>1071</v>
      </c>
      <c r="H11543">
        <f t="shared" si="194"/>
        <v>2018</v>
      </c>
    </row>
    <row r="11544" spans="1:8" x14ac:dyDescent="0.3">
      <c r="A11544" s="203">
        <v>43406</v>
      </c>
      <c r="B11544" s="204" t="s">
        <v>717</v>
      </c>
      <c r="C11544" s="204" t="s">
        <v>719</v>
      </c>
      <c r="D11544" s="204" t="s">
        <v>96</v>
      </c>
      <c r="E11544" s="204" t="s">
        <v>712</v>
      </c>
      <c r="F11544" s="205">
        <v>262</v>
      </c>
      <c r="G11544" s="205">
        <v>759</v>
      </c>
      <c r="H11544">
        <f t="shared" si="194"/>
        <v>2018</v>
      </c>
    </row>
    <row r="11545" spans="1:8" x14ac:dyDescent="0.3">
      <c r="A11545" s="203">
        <v>43406</v>
      </c>
      <c r="B11545" s="204" t="s">
        <v>134</v>
      </c>
      <c r="C11545" s="204" t="s">
        <v>134</v>
      </c>
      <c r="D11545" s="204" t="s">
        <v>711</v>
      </c>
      <c r="E11545" s="204" t="s">
        <v>721</v>
      </c>
      <c r="F11545" s="205">
        <v>7109</v>
      </c>
      <c r="G11545" s="205">
        <v>6626</v>
      </c>
      <c r="H11545">
        <f t="shared" si="194"/>
        <v>2018</v>
      </c>
    </row>
    <row r="11546" spans="1:8" x14ac:dyDescent="0.3">
      <c r="A11546" s="203">
        <v>43406</v>
      </c>
      <c r="B11546" s="204" t="s">
        <v>509</v>
      </c>
      <c r="C11546" s="204" t="s">
        <v>713</v>
      </c>
      <c r="D11546" s="204" t="s">
        <v>96</v>
      </c>
      <c r="E11546" s="204" t="s">
        <v>721</v>
      </c>
      <c r="F11546" s="205">
        <v>4118.4000000000005</v>
      </c>
      <c r="G11546" s="205">
        <v>2390.3000000000002</v>
      </c>
      <c r="H11546">
        <f t="shared" si="194"/>
        <v>2018</v>
      </c>
    </row>
    <row r="11547" spans="1:8" x14ac:dyDescent="0.3">
      <c r="A11547" s="203">
        <v>43406</v>
      </c>
      <c r="B11547" s="204" t="s">
        <v>509</v>
      </c>
      <c r="C11547" s="204" t="s">
        <v>714</v>
      </c>
      <c r="D11547" s="204" t="s">
        <v>96</v>
      </c>
      <c r="E11547" s="204" t="s">
        <v>721</v>
      </c>
      <c r="F11547" s="205">
        <v>460</v>
      </c>
      <c r="G11547" s="205">
        <v>492</v>
      </c>
      <c r="H11547">
        <f t="shared" si="194"/>
        <v>2018</v>
      </c>
    </row>
    <row r="11548" spans="1:8" x14ac:dyDescent="0.3">
      <c r="A11548" s="203">
        <v>43406</v>
      </c>
      <c r="B11548" s="204" t="s">
        <v>509</v>
      </c>
      <c r="C11548" s="204" t="s">
        <v>715</v>
      </c>
      <c r="D11548" s="204" t="s">
        <v>96</v>
      </c>
      <c r="E11548" s="204" t="s">
        <v>721</v>
      </c>
      <c r="F11548" s="205">
        <v>0</v>
      </c>
      <c r="G11548" s="205">
        <v>3166</v>
      </c>
      <c r="H11548">
        <f t="shared" si="194"/>
        <v>2018</v>
      </c>
    </row>
    <row r="11549" spans="1:8" x14ac:dyDescent="0.3">
      <c r="A11549" s="203">
        <v>43406</v>
      </c>
      <c r="B11549" s="204" t="s">
        <v>716</v>
      </c>
      <c r="C11549" s="204" t="s">
        <v>716</v>
      </c>
      <c r="D11549" s="204" t="s">
        <v>96</v>
      </c>
      <c r="E11549" s="204" t="s">
        <v>721</v>
      </c>
      <c r="F11549" s="205">
        <v>1451</v>
      </c>
      <c r="G11549" s="205">
        <v>1559</v>
      </c>
      <c r="H11549">
        <f t="shared" si="194"/>
        <v>2018</v>
      </c>
    </row>
    <row r="11550" spans="1:8" x14ac:dyDescent="0.3">
      <c r="A11550" s="203">
        <v>43406</v>
      </c>
      <c r="B11550" s="204" t="s">
        <v>717</v>
      </c>
      <c r="C11550" s="204" t="s">
        <v>718</v>
      </c>
      <c r="D11550" s="204" t="s">
        <v>96</v>
      </c>
      <c r="E11550" s="204" t="s">
        <v>721</v>
      </c>
      <c r="F11550" s="205">
        <v>653</v>
      </c>
      <c r="G11550" s="205">
        <v>808</v>
      </c>
      <c r="H11550">
        <f t="shared" si="194"/>
        <v>2018</v>
      </c>
    </row>
    <row r="11551" spans="1:8" x14ac:dyDescent="0.3">
      <c r="A11551" s="203">
        <v>43406</v>
      </c>
      <c r="B11551" s="204" t="s">
        <v>717</v>
      </c>
      <c r="C11551" s="204" t="s">
        <v>719</v>
      </c>
      <c r="D11551" s="204" t="s">
        <v>96</v>
      </c>
      <c r="E11551" s="204" t="s">
        <v>721</v>
      </c>
      <c r="F11551" s="205">
        <v>387</v>
      </c>
      <c r="G11551" s="205">
        <v>829</v>
      </c>
      <c r="H11551">
        <f t="shared" si="194"/>
        <v>2018</v>
      </c>
    </row>
    <row r="11552" spans="1:8" x14ac:dyDescent="0.3">
      <c r="A11552" s="203">
        <v>43406</v>
      </c>
      <c r="B11552" s="204" t="s">
        <v>720</v>
      </c>
      <c r="C11552" s="204" t="s">
        <v>720</v>
      </c>
      <c r="D11552" s="204" t="s">
        <v>96</v>
      </c>
      <c r="E11552" s="204" t="s">
        <v>712</v>
      </c>
      <c r="F11552" s="205">
        <v>213</v>
      </c>
      <c r="G11552" s="205">
        <v>940</v>
      </c>
      <c r="H11552">
        <f t="shared" si="194"/>
        <v>2018</v>
      </c>
    </row>
    <row r="11553" spans="1:8" x14ac:dyDescent="0.3">
      <c r="A11553" s="203">
        <v>43406</v>
      </c>
      <c r="B11553" s="204" t="s">
        <v>720</v>
      </c>
      <c r="C11553" s="204" t="s">
        <v>720</v>
      </c>
      <c r="D11553" s="204" t="s">
        <v>96</v>
      </c>
      <c r="E11553" s="204" t="s">
        <v>721</v>
      </c>
      <c r="F11553" s="205">
        <v>-2</v>
      </c>
      <c r="G11553" s="205">
        <v>547</v>
      </c>
      <c r="H11553">
        <f t="shared" si="194"/>
        <v>2018</v>
      </c>
    </row>
    <row r="11554" spans="1:8" x14ac:dyDescent="0.3">
      <c r="A11554" s="203">
        <v>43413</v>
      </c>
      <c r="B11554" s="204" t="s">
        <v>134</v>
      </c>
      <c r="C11554" s="204" t="s">
        <v>134</v>
      </c>
      <c r="D11554" s="204" t="s">
        <v>711</v>
      </c>
      <c r="E11554" s="204" t="s">
        <v>712</v>
      </c>
      <c r="F11554" s="205">
        <v>4763</v>
      </c>
      <c r="G11554" s="205">
        <v>8866</v>
      </c>
      <c r="H11554">
        <f t="shared" si="194"/>
        <v>2018</v>
      </c>
    </row>
    <row r="11555" spans="1:8" x14ac:dyDescent="0.3">
      <c r="A11555" s="203">
        <v>43413</v>
      </c>
      <c r="B11555" s="204" t="s">
        <v>509</v>
      </c>
      <c r="C11555" s="204" t="s">
        <v>713</v>
      </c>
      <c r="D11555" s="204" t="s">
        <v>96</v>
      </c>
      <c r="E11555" s="204" t="s">
        <v>712</v>
      </c>
      <c r="F11555" s="205">
        <v>2819.2000000000003</v>
      </c>
      <c r="G11555" s="205">
        <v>2163.1000000000004</v>
      </c>
      <c r="H11555">
        <f t="shared" si="194"/>
        <v>2018</v>
      </c>
    </row>
    <row r="11556" spans="1:8" x14ac:dyDescent="0.3">
      <c r="A11556" s="203">
        <v>43413</v>
      </c>
      <c r="B11556" s="204" t="s">
        <v>509</v>
      </c>
      <c r="C11556" s="204" t="s">
        <v>714</v>
      </c>
      <c r="D11556" s="204" t="s">
        <v>96</v>
      </c>
      <c r="E11556" s="204" t="s">
        <v>712</v>
      </c>
      <c r="F11556" s="205">
        <v>263</v>
      </c>
      <c r="G11556" s="205">
        <v>277</v>
      </c>
      <c r="H11556">
        <f t="shared" si="194"/>
        <v>2018</v>
      </c>
    </row>
    <row r="11557" spans="1:8" x14ac:dyDescent="0.3">
      <c r="A11557" s="203">
        <v>43413</v>
      </c>
      <c r="B11557" s="204" t="s">
        <v>509</v>
      </c>
      <c r="C11557" s="204" t="s">
        <v>715</v>
      </c>
      <c r="D11557" s="204" t="s">
        <v>96</v>
      </c>
      <c r="E11557" s="204" t="s">
        <v>712</v>
      </c>
      <c r="F11557" s="205">
        <v>0</v>
      </c>
      <c r="G11557" s="205">
        <v>2853</v>
      </c>
      <c r="H11557">
        <f t="shared" si="194"/>
        <v>2018</v>
      </c>
    </row>
    <row r="11558" spans="1:8" x14ac:dyDescent="0.3">
      <c r="A11558" s="203">
        <v>43413</v>
      </c>
      <c r="B11558" s="204" t="s">
        <v>716</v>
      </c>
      <c r="C11558" s="204" t="s">
        <v>716</v>
      </c>
      <c r="D11558" s="204" t="s">
        <v>96</v>
      </c>
      <c r="E11558" s="204" t="s">
        <v>712</v>
      </c>
      <c r="F11558" s="205">
        <v>704</v>
      </c>
      <c r="G11558" s="205">
        <v>1545</v>
      </c>
      <c r="H11558">
        <f t="shared" si="194"/>
        <v>2018</v>
      </c>
    </row>
    <row r="11559" spans="1:8" x14ac:dyDescent="0.3">
      <c r="A11559" s="203">
        <v>43413</v>
      </c>
      <c r="B11559" s="204" t="s">
        <v>717</v>
      </c>
      <c r="C11559" s="204" t="s">
        <v>718</v>
      </c>
      <c r="D11559" s="204" t="s">
        <v>96</v>
      </c>
      <c r="E11559" s="204" t="s">
        <v>712</v>
      </c>
      <c r="F11559" s="205">
        <v>948</v>
      </c>
      <c r="G11559" s="205">
        <v>1145</v>
      </c>
      <c r="H11559">
        <f t="shared" si="194"/>
        <v>2018</v>
      </c>
    </row>
    <row r="11560" spans="1:8" x14ac:dyDescent="0.3">
      <c r="A11560" s="203">
        <v>43413</v>
      </c>
      <c r="B11560" s="204" t="s">
        <v>717</v>
      </c>
      <c r="C11560" s="204" t="s">
        <v>719</v>
      </c>
      <c r="D11560" s="204" t="s">
        <v>96</v>
      </c>
      <c r="E11560" s="204" t="s">
        <v>712</v>
      </c>
      <c r="F11560" s="205">
        <v>223</v>
      </c>
      <c r="G11560" s="205">
        <v>601</v>
      </c>
      <c r="H11560">
        <f t="shared" si="194"/>
        <v>2018</v>
      </c>
    </row>
    <row r="11561" spans="1:8" x14ac:dyDescent="0.3">
      <c r="A11561" s="203">
        <v>43413</v>
      </c>
      <c r="B11561" s="204" t="s">
        <v>134</v>
      </c>
      <c r="C11561" s="204" t="s">
        <v>134</v>
      </c>
      <c r="D11561" s="204" t="s">
        <v>711</v>
      </c>
      <c r="E11561" s="204" t="s">
        <v>721</v>
      </c>
      <c r="F11561" s="205">
        <v>7035</v>
      </c>
      <c r="G11561" s="205">
        <v>6714</v>
      </c>
      <c r="H11561">
        <f t="shared" si="194"/>
        <v>2018</v>
      </c>
    </row>
    <row r="11562" spans="1:8" x14ac:dyDescent="0.3">
      <c r="A11562" s="203">
        <v>43413</v>
      </c>
      <c r="B11562" s="204" t="s">
        <v>509</v>
      </c>
      <c r="C11562" s="204" t="s">
        <v>713</v>
      </c>
      <c r="D11562" s="204" t="s">
        <v>96</v>
      </c>
      <c r="E11562" s="204" t="s">
        <v>721</v>
      </c>
      <c r="F11562" s="205">
        <v>4452.8</v>
      </c>
      <c r="G11562" s="205">
        <v>2626.8</v>
      </c>
      <c r="H11562">
        <f t="shared" si="194"/>
        <v>2018</v>
      </c>
    </row>
    <row r="11563" spans="1:8" x14ac:dyDescent="0.3">
      <c r="A11563" s="203">
        <v>43413</v>
      </c>
      <c r="B11563" s="204" t="s">
        <v>509</v>
      </c>
      <c r="C11563" s="204" t="s">
        <v>714</v>
      </c>
      <c r="D11563" s="204" t="s">
        <v>96</v>
      </c>
      <c r="E11563" s="204" t="s">
        <v>721</v>
      </c>
      <c r="F11563" s="205">
        <v>409</v>
      </c>
      <c r="G11563" s="205">
        <v>513</v>
      </c>
      <c r="H11563">
        <f t="shared" si="194"/>
        <v>2018</v>
      </c>
    </row>
    <row r="11564" spans="1:8" x14ac:dyDescent="0.3">
      <c r="A11564" s="203">
        <v>43413</v>
      </c>
      <c r="B11564" s="204" t="s">
        <v>509</v>
      </c>
      <c r="C11564" s="204" t="s">
        <v>715</v>
      </c>
      <c r="D11564" s="204" t="s">
        <v>96</v>
      </c>
      <c r="E11564" s="204" t="s">
        <v>721</v>
      </c>
      <c r="F11564" s="205">
        <v>0</v>
      </c>
      <c r="G11564" s="205">
        <v>3005</v>
      </c>
      <c r="H11564">
        <f t="shared" si="194"/>
        <v>2018</v>
      </c>
    </row>
    <row r="11565" spans="1:8" x14ac:dyDescent="0.3">
      <c r="A11565" s="203">
        <v>43413</v>
      </c>
      <c r="B11565" s="204" t="s">
        <v>716</v>
      </c>
      <c r="C11565" s="204" t="s">
        <v>716</v>
      </c>
      <c r="D11565" s="204" t="s">
        <v>96</v>
      </c>
      <c r="E11565" s="204" t="s">
        <v>721</v>
      </c>
      <c r="F11565" s="205">
        <v>1465</v>
      </c>
      <c r="G11565" s="205">
        <v>1464</v>
      </c>
      <c r="H11565">
        <f t="shared" si="194"/>
        <v>2018</v>
      </c>
    </row>
    <row r="11566" spans="1:8" x14ac:dyDescent="0.3">
      <c r="A11566" s="203">
        <v>43413</v>
      </c>
      <c r="B11566" s="204" t="s">
        <v>717</v>
      </c>
      <c r="C11566" s="204" t="s">
        <v>718</v>
      </c>
      <c r="D11566" s="204" t="s">
        <v>96</v>
      </c>
      <c r="E11566" s="204" t="s">
        <v>721</v>
      </c>
      <c r="F11566" s="205">
        <v>792</v>
      </c>
      <c r="G11566" s="205">
        <v>856</v>
      </c>
      <c r="H11566">
        <f t="shared" si="194"/>
        <v>2018</v>
      </c>
    </row>
    <row r="11567" spans="1:8" x14ac:dyDescent="0.3">
      <c r="A11567" s="203">
        <v>43413</v>
      </c>
      <c r="B11567" s="204" t="s">
        <v>717</v>
      </c>
      <c r="C11567" s="204" t="s">
        <v>719</v>
      </c>
      <c r="D11567" s="204" t="s">
        <v>96</v>
      </c>
      <c r="E11567" s="204" t="s">
        <v>721</v>
      </c>
      <c r="F11567" s="205">
        <v>658</v>
      </c>
      <c r="G11567" s="205">
        <v>827</v>
      </c>
      <c r="H11567">
        <f t="shared" si="194"/>
        <v>2018</v>
      </c>
    </row>
    <row r="11568" spans="1:8" x14ac:dyDescent="0.3">
      <c r="A11568" s="203">
        <v>43413</v>
      </c>
      <c r="B11568" s="204" t="s">
        <v>720</v>
      </c>
      <c r="C11568" s="204" t="s">
        <v>720</v>
      </c>
      <c r="D11568" s="204" t="s">
        <v>96</v>
      </c>
      <c r="E11568" s="204" t="s">
        <v>712</v>
      </c>
      <c r="F11568" s="205">
        <v>383</v>
      </c>
      <c r="G11568" s="205">
        <v>876</v>
      </c>
      <c r="H11568">
        <f t="shared" si="194"/>
        <v>2018</v>
      </c>
    </row>
    <row r="11569" spans="1:8" x14ac:dyDescent="0.3">
      <c r="A11569" s="203">
        <v>43413</v>
      </c>
      <c r="B11569" s="204" t="s">
        <v>720</v>
      </c>
      <c r="C11569" s="204" t="s">
        <v>720</v>
      </c>
      <c r="D11569" s="204" t="s">
        <v>96</v>
      </c>
      <c r="E11569" s="204" t="s">
        <v>721</v>
      </c>
      <c r="F11569" s="205">
        <v>-20</v>
      </c>
      <c r="G11569" s="205">
        <v>689</v>
      </c>
      <c r="H11569">
        <f t="shared" si="194"/>
        <v>2018</v>
      </c>
    </row>
    <row r="11570" spans="1:8" x14ac:dyDescent="0.3">
      <c r="A11570" s="203">
        <v>43420</v>
      </c>
      <c r="B11570" s="204" t="s">
        <v>134</v>
      </c>
      <c r="C11570" s="204" t="s">
        <v>134</v>
      </c>
      <c r="D11570" s="204" t="s">
        <v>711</v>
      </c>
      <c r="E11570" s="204" t="s">
        <v>712</v>
      </c>
      <c r="F11570" s="205">
        <v>4867</v>
      </c>
      <c r="G11570" s="205">
        <v>9384</v>
      </c>
      <c r="H11570">
        <f t="shared" si="194"/>
        <v>2018</v>
      </c>
    </row>
    <row r="11571" spans="1:8" x14ac:dyDescent="0.3">
      <c r="A11571" s="203">
        <v>43420</v>
      </c>
      <c r="B11571" s="204" t="s">
        <v>509</v>
      </c>
      <c r="C11571" s="204" t="s">
        <v>713</v>
      </c>
      <c r="D11571" s="204" t="s">
        <v>96</v>
      </c>
      <c r="E11571" s="204" t="s">
        <v>712</v>
      </c>
      <c r="F11571" s="205">
        <v>2588.3000000000002</v>
      </c>
      <c r="G11571" s="205">
        <v>2189.5</v>
      </c>
      <c r="H11571">
        <f t="shared" si="194"/>
        <v>2018</v>
      </c>
    </row>
    <row r="11572" spans="1:8" x14ac:dyDescent="0.3">
      <c r="A11572" s="203">
        <v>43420</v>
      </c>
      <c r="B11572" s="204" t="s">
        <v>509</v>
      </c>
      <c r="C11572" s="204" t="s">
        <v>714</v>
      </c>
      <c r="D11572" s="204" t="s">
        <v>96</v>
      </c>
      <c r="E11572" s="204" t="s">
        <v>712</v>
      </c>
      <c r="F11572" s="205">
        <v>452</v>
      </c>
      <c r="G11572" s="205">
        <v>315</v>
      </c>
      <c r="H11572">
        <f t="shared" si="194"/>
        <v>2018</v>
      </c>
    </row>
    <row r="11573" spans="1:8" x14ac:dyDescent="0.3">
      <c r="A11573" s="203">
        <v>43420</v>
      </c>
      <c r="B11573" s="204" t="s">
        <v>509</v>
      </c>
      <c r="C11573" s="204" t="s">
        <v>715</v>
      </c>
      <c r="D11573" s="204" t="s">
        <v>96</v>
      </c>
      <c r="E11573" s="204" t="s">
        <v>712</v>
      </c>
      <c r="F11573" s="205">
        <v>0</v>
      </c>
      <c r="G11573" s="205">
        <v>3072</v>
      </c>
      <c r="H11573">
        <f t="shared" si="194"/>
        <v>2018</v>
      </c>
    </row>
    <row r="11574" spans="1:8" x14ac:dyDescent="0.3">
      <c r="A11574" s="203">
        <v>43420</v>
      </c>
      <c r="B11574" s="204" t="s">
        <v>716</v>
      </c>
      <c r="C11574" s="204" t="s">
        <v>716</v>
      </c>
      <c r="D11574" s="204" t="s">
        <v>96</v>
      </c>
      <c r="E11574" s="204" t="s">
        <v>712</v>
      </c>
      <c r="F11574" s="205">
        <v>848</v>
      </c>
      <c r="G11574" s="205">
        <v>1705</v>
      </c>
      <c r="H11574">
        <f t="shared" si="194"/>
        <v>2018</v>
      </c>
    </row>
    <row r="11575" spans="1:8" x14ac:dyDescent="0.3">
      <c r="A11575" s="203">
        <v>43420</v>
      </c>
      <c r="B11575" s="204" t="s">
        <v>717</v>
      </c>
      <c r="C11575" s="204" t="s">
        <v>718</v>
      </c>
      <c r="D11575" s="204" t="s">
        <v>96</v>
      </c>
      <c r="E11575" s="204" t="s">
        <v>712</v>
      </c>
      <c r="F11575" s="205">
        <v>883</v>
      </c>
      <c r="G11575" s="205">
        <v>1013</v>
      </c>
      <c r="H11575">
        <f t="shared" si="194"/>
        <v>2018</v>
      </c>
    </row>
    <row r="11576" spans="1:8" x14ac:dyDescent="0.3">
      <c r="A11576" s="203">
        <v>43420</v>
      </c>
      <c r="B11576" s="204" t="s">
        <v>717</v>
      </c>
      <c r="C11576" s="204" t="s">
        <v>719</v>
      </c>
      <c r="D11576" s="204" t="s">
        <v>96</v>
      </c>
      <c r="E11576" s="204" t="s">
        <v>712</v>
      </c>
      <c r="F11576" s="205">
        <v>288</v>
      </c>
      <c r="G11576" s="205">
        <v>727</v>
      </c>
      <c r="H11576">
        <f t="shared" si="194"/>
        <v>2018</v>
      </c>
    </row>
    <row r="11577" spans="1:8" x14ac:dyDescent="0.3">
      <c r="A11577" s="203">
        <v>43420</v>
      </c>
      <c r="B11577" s="204" t="s">
        <v>134</v>
      </c>
      <c r="C11577" s="204" t="s">
        <v>134</v>
      </c>
      <c r="D11577" s="204" t="s">
        <v>711</v>
      </c>
      <c r="E11577" s="204" t="s">
        <v>721</v>
      </c>
      <c r="F11577" s="205">
        <v>6841</v>
      </c>
      <c r="G11577" s="205">
        <v>7019</v>
      </c>
      <c r="H11577">
        <f t="shared" si="194"/>
        <v>2018</v>
      </c>
    </row>
    <row r="11578" spans="1:8" x14ac:dyDescent="0.3">
      <c r="A11578" s="203">
        <v>43420</v>
      </c>
      <c r="B11578" s="204" t="s">
        <v>509</v>
      </c>
      <c r="C11578" s="204" t="s">
        <v>713</v>
      </c>
      <c r="D11578" s="204" t="s">
        <v>96</v>
      </c>
      <c r="E11578" s="204" t="s">
        <v>721</v>
      </c>
      <c r="F11578" s="205">
        <v>3962.2000000000003</v>
      </c>
      <c r="G11578" s="205">
        <v>2773.1000000000004</v>
      </c>
      <c r="H11578">
        <f t="shared" si="194"/>
        <v>2018</v>
      </c>
    </row>
    <row r="11579" spans="1:8" x14ac:dyDescent="0.3">
      <c r="A11579" s="203">
        <v>43420</v>
      </c>
      <c r="B11579" s="204" t="s">
        <v>509</v>
      </c>
      <c r="C11579" s="204" t="s">
        <v>714</v>
      </c>
      <c r="D11579" s="204" t="s">
        <v>96</v>
      </c>
      <c r="E11579" s="204" t="s">
        <v>721</v>
      </c>
      <c r="F11579" s="205">
        <v>612</v>
      </c>
      <c r="G11579" s="205">
        <v>558</v>
      </c>
      <c r="H11579">
        <f t="shared" si="194"/>
        <v>2018</v>
      </c>
    </row>
    <row r="11580" spans="1:8" x14ac:dyDescent="0.3">
      <c r="A11580" s="203">
        <v>43420</v>
      </c>
      <c r="B11580" s="204" t="s">
        <v>509</v>
      </c>
      <c r="C11580" s="204" t="s">
        <v>715</v>
      </c>
      <c r="D11580" s="204" t="s">
        <v>96</v>
      </c>
      <c r="E11580" s="204" t="s">
        <v>721</v>
      </c>
      <c r="F11580" s="205">
        <v>0</v>
      </c>
      <c r="G11580" s="205">
        <v>2898</v>
      </c>
      <c r="H11580">
        <f t="shared" si="194"/>
        <v>2018</v>
      </c>
    </row>
    <row r="11581" spans="1:8" x14ac:dyDescent="0.3">
      <c r="A11581" s="203">
        <v>43420</v>
      </c>
      <c r="B11581" s="204" t="s">
        <v>716</v>
      </c>
      <c r="C11581" s="204" t="s">
        <v>716</v>
      </c>
      <c r="D11581" s="204" t="s">
        <v>96</v>
      </c>
      <c r="E11581" s="204" t="s">
        <v>721</v>
      </c>
      <c r="F11581" s="205">
        <v>1546</v>
      </c>
      <c r="G11581" s="205">
        <v>1509</v>
      </c>
      <c r="H11581">
        <f t="shared" si="194"/>
        <v>2018</v>
      </c>
    </row>
    <row r="11582" spans="1:8" x14ac:dyDescent="0.3">
      <c r="A11582" s="203">
        <v>43420</v>
      </c>
      <c r="B11582" s="204" t="s">
        <v>717</v>
      </c>
      <c r="C11582" s="204" t="s">
        <v>718</v>
      </c>
      <c r="D11582" s="204" t="s">
        <v>96</v>
      </c>
      <c r="E11582" s="204" t="s">
        <v>721</v>
      </c>
      <c r="F11582" s="205">
        <v>689</v>
      </c>
      <c r="G11582" s="205">
        <v>771</v>
      </c>
      <c r="H11582">
        <f t="shared" si="194"/>
        <v>2018</v>
      </c>
    </row>
    <row r="11583" spans="1:8" x14ac:dyDescent="0.3">
      <c r="A11583" s="203">
        <v>43420</v>
      </c>
      <c r="B11583" s="204" t="s">
        <v>717</v>
      </c>
      <c r="C11583" s="204" t="s">
        <v>719</v>
      </c>
      <c r="D11583" s="204" t="s">
        <v>96</v>
      </c>
      <c r="E11583" s="204" t="s">
        <v>721</v>
      </c>
      <c r="F11583" s="205">
        <v>633</v>
      </c>
      <c r="G11583" s="205">
        <v>749</v>
      </c>
      <c r="H11583">
        <f t="shared" si="194"/>
        <v>2018</v>
      </c>
    </row>
    <row r="11584" spans="1:8" x14ac:dyDescent="0.3">
      <c r="A11584" s="203">
        <v>43420</v>
      </c>
      <c r="B11584" s="204" t="s">
        <v>720</v>
      </c>
      <c r="C11584" s="204" t="s">
        <v>720</v>
      </c>
      <c r="D11584" s="204" t="s">
        <v>96</v>
      </c>
      <c r="E11584" s="204" t="s">
        <v>712</v>
      </c>
      <c r="F11584" s="205">
        <v>412</v>
      </c>
      <c r="G11584" s="205">
        <v>1007</v>
      </c>
      <c r="H11584">
        <f t="shared" si="194"/>
        <v>2018</v>
      </c>
    </row>
    <row r="11585" spans="1:8" x14ac:dyDescent="0.3">
      <c r="A11585" s="203">
        <v>43420</v>
      </c>
      <c r="B11585" s="204" t="s">
        <v>720</v>
      </c>
      <c r="C11585" s="204" t="s">
        <v>720</v>
      </c>
      <c r="D11585" s="204" t="s">
        <v>96</v>
      </c>
      <c r="E11585" s="204" t="s">
        <v>721</v>
      </c>
      <c r="F11585" s="205">
        <v>-28</v>
      </c>
      <c r="G11585" s="205">
        <v>697</v>
      </c>
      <c r="H11585">
        <f t="shared" si="194"/>
        <v>2018</v>
      </c>
    </row>
    <row r="11586" spans="1:8" x14ac:dyDescent="0.3">
      <c r="A11586" s="203">
        <v>43427</v>
      </c>
      <c r="B11586" s="204" t="s">
        <v>134</v>
      </c>
      <c r="C11586" s="204" t="s">
        <v>134</v>
      </c>
      <c r="D11586" s="204" t="s">
        <v>711</v>
      </c>
      <c r="E11586" s="204" t="s">
        <v>712</v>
      </c>
      <c r="F11586" s="205">
        <v>5774</v>
      </c>
      <c r="G11586" s="205">
        <v>9136</v>
      </c>
      <c r="H11586">
        <f t="shared" si="194"/>
        <v>2018</v>
      </c>
    </row>
    <row r="11587" spans="1:8" x14ac:dyDescent="0.3">
      <c r="A11587" s="203">
        <v>43427</v>
      </c>
      <c r="B11587" s="204" t="s">
        <v>509</v>
      </c>
      <c r="C11587" s="204" t="s">
        <v>713</v>
      </c>
      <c r="D11587" s="204" t="s">
        <v>96</v>
      </c>
      <c r="E11587" s="204" t="s">
        <v>712</v>
      </c>
      <c r="F11587" s="205">
        <v>2815.8</v>
      </c>
      <c r="G11587" s="205">
        <v>2233.5</v>
      </c>
      <c r="H11587">
        <f t="shared" ref="H11587:H11650" si="195">YEAR(A11587)</f>
        <v>2018</v>
      </c>
    </row>
    <row r="11588" spans="1:8" x14ac:dyDescent="0.3">
      <c r="A11588" s="203">
        <v>43427</v>
      </c>
      <c r="B11588" s="204" t="s">
        <v>509</v>
      </c>
      <c r="C11588" s="204" t="s">
        <v>714</v>
      </c>
      <c r="D11588" s="204" t="s">
        <v>96</v>
      </c>
      <c r="E11588" s="204" t="s">
        <v>712</v>
      </c>
      <c r="F11588" s="205">
        <v>370</v>
      </c>
      <c r="G11588" s="205">
        <v>489</v>
      </c>
      <c r="H11588">
        <f t="shared" si="195"/>
        <v>2018</v>
      </c>
    </row>
    <row r="11589" spans="1:8" x14ac:dyDescent="0.3">
      <c r="A11589" s="203">
        <v>43427</v>
      </c>
      <c r="B11589" s="204" t="s">
        <v>509</v>
      </c>
      <c r="C11589" s="204" t="s">
        <v>715</v>
      </c>
      <c r="D11589" s="204" t="s">
        <v>96</v>
      </c>
      <c r="E11589" s="204" t="s">
        <v>712</v>
      </c>
      <c r="F11589" s="205">
        <v>0</v>
      </c>
      <c r="G11589" s="205">
        <v>3091</v>
      </c>
      <c r="H11589">
        <f t="shared" si="195"/>
        <v>2018</v>
      </c>
    </row>
    <row r="11590" spans="1:8" x14ac:dyDescent="0.3">
      <c r="A11590" s="203">
        <v>43427</v>
      </c>
      <c r="B11590" s="204" t="s">
        <v>716</v>
      </c>
      <c r="C11590" s="204" t="s">
        <v>716</v>
      </c>
      <c r="D11590" s="204" t="s">
        <v>96</v>
      </c>
      <c r="E11590" s="204" t="s">
        <v>712</v>
      </c>
      <c r="F11590" s="205">
        <v>885</v>
      </c>
      <c r="G11590" s="205">
        <v>1679</v>
      </c>
      <c r="H11590">
        <f t="shared" si="195"/>
        <v>2018</v>
      </c>
    </row>
    <row r="11591" spans="1:8" x14ac:dyDescent="0.3">
      <c r="A11591" s="203">
        <v>43427</v>
      </c>
      <c r="B11591" s="204" t="s">
        <v>717</v>
      </c>
      <c r="C11591" s="204" t="s">
        <v>718</v>
      </c>
      <c r="D11591" s="204" t="s">
        <v>96</v>
      </c>
      <c r="E11591" s="204" t="s">
        <v>712</v>
      </c>
      <c r="F11591" s="205">
        <v>847</v>
      </c>
      <c r="G11591" s="205">
        <v>1007</v>
      </c>
      <c r="H11591">
        <f t="shared" si="195"/>
        <v>2018</v>
      </c>
    </row>
    <row r="11592" spans="1:8" x14ac:dyDescent="0.3">
      <c r="A11592" s="203">
        <v>43427</v>
      </c>
      <c r="B11592" s="204" t="s">
        <v>717</v>
      </c>
      <c r="C11592" s="204" t="s">
        <v>719</v>
      </c>
      <c r="D11592" s="204" t="s">
        <v>96</v>
      </c>
      <c r="E11592" s="204" t="s">
        <v>712</v>
      </c>
      <c r="F11592" s="205">
        <v>503</v>
      </c>
      <c r="G11592" s="205">
        <v>700</v>
      </c>
      <c r="H11592">
        <f t="shared" si="195"/>
        <v>2018</v>
      </c>
    </row>
    <row r="11593" spans="1:8" x14ac:dyDescent="0.3">
      <c r="A11593" s="203">
        <v>43427</v>
      </c>
      <c r="B11593" s="204" t="s">
        <v>134</v>
      </c>
      <c r="C11593" s="204" t="s">
        <v>134</v>
      </c>
      <c r="D11593" s="204" t="s">
        <v>711</v>
      </c>
      <c r="E11593" s="204" t="s">
        <v>721</v>
      </c>
      <c r="F11593" s="205">
        <v>6948</v>
      </c>
      <c r="G11593" s="205">
        <v>6266</v>
      </c>
      <c r="H11593">
        <f t="shared" si="195"/>
        <v>2018</v>
      </c>
    </row>
    <row r="11594" spans="1:8" x14ac:dyDescent="0.3">
      <c r="A11594" s="203">
        <v>43427</v>
      </c>
      <c r="B11594" s="204" t="s">
        <v>509</v>
      </c>
      <c r="C11594" s="204" t="s">
        <v>713</v>
      </c>
      <c r="D11594" s="204" t="s">
        <v>96</v>
      </c>
      <c r="E11594" s="204" t="s">
        <v>721</v>
      </c>
      <c r="F11594" s="205">
        <v>4117.3</v>
      </c>
      <c r="G11594" s="205">
        <v>2792.9</v>
      </c>
      <c r="H11594">
        <f t="shared" si="195"/>
        <v>2018</v>
      </c>
    </row>
    <row r="11595" spans="1:8" x14ac:dyDescent="0.3">
      <c r="A11595" s="203">
        <v>43427</v>
      </c>
      <c r="B11595" s="204" t="s">
        <v>509</v>
      </c>
      <c r="C11595" s="204" t="s">
        <v>714</v>
      </c>
      <c r="D11595" s="204" t="s">
        <v>96</v>
      </c>
      <c r="E11595" s="204" t="s">
        <v>721</v>
      </c>
      <c r="F11595" s="205">
        <v>488</v>
      </c>
      <c r="G11595" s="205">
        <v>664</v>
      </c>
      <c r="H11595">
        <f t="shared" si="195"/>
        <v>2018</v>
      </c>
    </row>
    <row r="11596" spans="1:8" x14ac:dyDescent="0.3">
      <c r="A11596" s="203">
        <v>43427</v>
      </c>
      <c r="B11596" s="204" t="s">
        <v>509</v>
      </c>
      <c r="C11596" s="204" t="s">
        <v>715</v>
      </c>
      <c r="D11596" s="204" t="s">
        <v>96</v>
      </c>
      <c r="E11596" s="204" t="s">
        <v>721</v>
      </c>
      <c r="F11596" s="205">
        <v>0</v>
      </c>
      <c r="G11596" s="205">
        <v>2618</v>
      </c>
      <c r="H11596">
        <f t="shared" si="195"/>
        <v>2018</v>
      </c>
    </row>
    <row r="11597" spans="1:8" x14ac:dyDescent="0.3">
      <c r="A11597" s="203">
        <v>43427</v>
      </c>
      <c r="B11597" s="204" t="s">
        <v>716</v>
      </c>
      <c r="C11597" s="204" t="s">
        <v>716</v>
      </c>
      <c r="D11597" s="204" t="s">
        <v>96</v>
      </c>
      <c r="E11597" s="204" t="s">
        <v>721</v>
      </c>
      <c r="F11597" s="205">
        <v>1447</v>
      </c>
      <c r="G11597" s="205">
        <v>1544</v>
      </c>
      <c r="H11597">
        <f t="shared" si="195"/>
        <v>2018</v>
      </c>
    </row>
    <row r="11598" spans="1:8" x14ac:dyDescent="0.3">
      <c r="A11598" s="203">
        <v>43427</v>
      </c>
      <c r="B11598" s="204" t="s">
        <v>717</v>
      </c>
      <c r="C11598" s="204" t="s">
        <v>718</v>
      </c>
      <c r="D11598" s="204" t="s">
        <v>96</v>
      </c>
      <c r="E11598" s="204" t="s">
        <v>721</v>
      </c>
      <c r="F11598" s="205">
        <v>747</v>
      </c>
      <c r="G11598" s="205">
        <v>766</v>
      </c>
      <c r="H11598">
        <f t="shared" si="195"/>
        <v>2018</v>
      </c>
    </row>
    <row r="11599" spans="1:8" x14ac:dyDescent="0.3">
      <c r="A11599" s="203">
        <v>43427</v>
      </c>
      <c r="B11599" s="204" t="s">
        <v>717</v>
      </c>
      <c r="C11599" s="204" t="s">
        <v>719</v>
      </c>
      <c r="D11599" s="204" t="s">
        <v>96</v>
      </c>
      <c r="E11599" s="204" t="s">
        <v>721</v>
      </c>
      <c r="F11599" s="205">
        <v>856</v>
      </c>
      <c r="G11599" s="205">
        <v>781</v>
      </c>
      <c r="H11599">
        <f t="shared" si="195"/>
        <v>2018</v>
      </c>
    </row>
    <row r="11600" spans="1:8" x14ac:dyDescent="0.3">
      <c r="A11600" s="203">
        <v>43427</v>
      </c>
      <c r="B11600" s="204" t="s">
        <v>720</v>
      </c>
      <c r="C11600" s="204" t="s">
        <v>720</v>
      </c>
      <c r="D11600" s="204" t="s">
        <v>96</v>
      </c>
      <c r="E11600" s="204" t="s">
        <v>712</v>
      </c>
      <c r="F11600" s="205">
        <v>247</v>
      </c>
      <c r="G11600" s="205">
        <v>1123</v>
      </c>
      <c r="H11600">
        <f t="shared" si="195"/>
        <v>2018</v>
      </c>
    </row>
    <row r="11601" spans="1:8" x14ac:dyDescent="0.3">
      <c r="A11601" s="203">
        <v>43427</v>
      </c>
      <c r="B11601" s="204" t="s">
        <v>720</v>
      </c>
      <c r="C11601" s="204" t="s">
        <v>720</v>
      </c>
      <c r="D11601" s="204" t="s">
        <v>96</v>
      </c>
      <c r="E11601" s="204" t="s">
        <v>721</v>
      </c>
      <c r="F11601" s="205">
        <v>-128</v>
      </c>
      <c r="G11601" s="205">
        <v>734</v>
      </c>
      <c r="H11601">
        <f t="shared" si="195"/>
        <v>2018</v>
      </c>
    </row>
    <row r="11602" spans="1:8" x14ac:dyDescent="0.3">
      <c r="A11602" s="203">
        <v>43434</v>
      </c>
      <c r="B11602" s="204" t="s">
        <v>134</v>
      </c>
      <c r="C11602" s="204" t="s">
        <v>134</v>
      </c>
      <c r="D11602" s="204" t="s">
        <v>711</v>
      </c>
      <c r="E11602" s="204" t="s">
        <v>712</v>
      </c>
      <c r="F11602" s="205">
        <v>5792</v>
      </c>
      <c r="G11602" s="205">
        <v>9036</v>
      </c>
      <c r="H11602">
        <f t="shared" si="195"/>
        <v>2018</v>
      </c>
    </row>
    <row r="11603" spans="1:8" x14ac:dyDescent="0.3">
      <c r="A11603" s="203">
        <v>43434</v>
      </c>
      <c r="B11603" s="204" t="s">
        <v>509</v>
      </c>
      <c r="C11603" s="204" t="s">
        <v>713</v>
      </c>
      <c r="D11603" s="204" t="s">
        <v>96</v>
      </c>
      <c r="E11603" s="204" t="s">
        <v>712</v>
      </c>
      <c r="F11603" s="205">
        <v>2746.7000000000003</v>
      </c>
      <c r="G11603" s="205">
        <v>2371.2000000000003</v>
      </c>
      <c r="H11603">
        <f t="shared" si="195"/>
        <v>2018</v>
      </c>
    </row>
    <row r="11604" spans="1:8" x14ac:dyDescent="0.3">
      <c r="A11604" s="203">
        <v>43434</v>
      </c>
      <c r="B11604" s="204" t="s">
        <v>509</v>
      </c>
      <c r="C11604" s="204" t="s">
        <v>714</v>
      </c>
      <c r="D11604" s="204" t="s">
        <v>96</v>
      </c>
      <c r="E11604" s="204" t="s">
        <v>712</v>
      </c>
      <c r="F11604" s="205">
        <v>376</v>
      </c>
      <c r="G11604" s="205">
        <v>377</v>
      </c>
      <c r="H11604">
        <f t="shared" si="195"/>
        <v>2018</v>
      </c>
    </row>
    <row r="11605" spans="1:8" x14ac:dyDescent="0.3">
      <c r="A11605" s="203">
        <v>43434</v>
      </c>
      <c r="B11605" s="204" t="s">
        <v>509</v>
      </c>
      <c r="C11605" s="204" t="s">
        <v>715</v>
      </c>
      <c r="D11605" s="204" t="s">
        <v>96</v>
      </c>
      <c r="E11605" s="204" t="s">
        <v>712</v>
      </c>
      <c r="F11605" s="205">
        <v>0</v>
      </c>
      <c r="G11605" s="205">
        <v>3061</v>
      </c>
      <c r="H11605">
        <f t="shared" si="195"/>
        <v>2018</v>
      </c>
    </row>
    <row r="11606" spans="1:8" x14ac:dyDescent="0.3">
      <c r="A11606" s="203">
        <v>43434</v>
      </c>
      <c r="B11606" s="204" t="s">
        <v>716</v>
      </c>
      <c r="C11606" s="204" t="s">
        <v>716</v>
      </c>
      <c r="D11606" s="204" t="s">
        <v>96</v>
      </c>
      <c r="E11606" s="204" t="s">
        <v>712</v>
      </c>
      <c r="F11606" s="205">
        <v>885</v>
      </c>
      <c r="G11606" s="205">
        <v>1693</v>
      </c>
      <c r="H11606">
        <f t="shared" si="195"/>
        <v>2018</v>
      </c>
    </row>
    <row r="11607" spans="1:8" x14ac:dyDescent="0.3">
      <c r="A11607" s="203">
        <v>43434</v>
      </c>
      <c r="B11607" s="204" t="s">
        <v>717</v>
      </c>
      <c r="C11607" s="204" t="s">
        <v>718</v>
      </c>
      <c r="D11607" s="204" t="s">
        <v>96</v>
      </c>
      <c r="E11607" s="204" t="s">
        <v>712</v>
      </c>
      <c r="F11607" s="205">
        <v>951</v>
      </c>
      <c r="G11607" s="205">
        <v>1405</v>
      </c>
      <c r="H11607">
        <f t="shared" si="195"/>
        <v>2018</v>
      </c>
    </row>
    <row r="11608" spans="1:8" x14ac:dyDescent="0.3">
      <c r="A11608" s="203">
        <v>43434</v>
      </c>
      <c r="B11608" s="204" t="s">
        <v>717</v>
      </c>
      <c r="C11608" s="204" t="s">
        <v>719</v>
      </c>
      <c r="D11608" s="204" t="s">
        <v>96</v>
      </c>
      <c r="E11608" s="204" t="s">
        <v>712</v>
      </c>
      <c r="F11608" s="205">
        <v>500</v>
      </c>
      <c r="G11608" s="205">
        <v>822</v>
      </c>
      <c r="H11608">
        <f t="shared" si="195"/>
        <v>2018</v>
      </c>
    </row>
    <row r="11609" spans="1:8" x14ac:dyDescent="0.3">
      <c r="A11609" s="203">
        <v>43434</v>
      </c>
      <c r="B11609" s="204" t="s">
        <v>134</v>
      </c>
      <c r="C11609" s="204" t="s">
        <v>134</v>
      </c>
      <c r="D11609" s="204" t="s">
        <v>711</v>
      </c>
      <c r="E11609" s="204" t="s">
        <v>721</v>
      </c>
      <c r="F11609" s="205">
        <v>6710</v>
      </c>
      <c r="G11609" s="205">
        <v>6836</v>
      </c>
      <c r="H11609">
        <f t="shared" si="195"/>
        <v>2018</v>
      </c>
    </row>
    <row r="11610" spans="1:8" x14ac:dyDescent="0.3">
      <c r="A11610" s="203">
        <v>43434</v>
      </c>
      <c r="B11610" s="204" t="s">
        <v>509</v>
      </c>
      <c r="C11610" s="204" t="s">
        <v>713</v>
      </c>
      <c r="D11610" s="204" t="s">
        <v>96</v>
      </c>
      <c r="E11610" s="204" t="s">
        <v>721</v>
      </c>
      <c r="F11610" s="205">
        <v>3903.9</v>
      </c>
      <c r="G11610" s="205">
        <v>2907.3</v>
      </c>
      <c r="H11610">
        <f t="shared" si="195"/>
        <v>2018</v>
      </c>
    </row>
    <row r="11611" spans="1:8" x14ac:dyDescent="0.3">
      <c r="A11611" s="203">
        <v>43434</v>
      </c>
      <c r="B11611" s="204" t="s">
        <v>509</v>
      </c>
      <c r="C11611" s="204" t="s">
        <v>714</v>
      </c>
      <c r="D11611" s="204" t="s">
        <v>96</v>
      </c>
      <c r="E11611" s="204" t="s">
        <v>721</v>
      </c>
      <c r="F11611" s="205">
        <v>608</v>
      </c>
      <c r="G11611" s="205">
        <v>481</v>
      </c>
      <c r="H11611">
        <f t="shared" si="195"/>
        <v>2018</v>
      </c>
    </row>
    <row r="11612" spans="1:8" x14ac:dyDescent="0.3">
      <c r="A11612" s="203">
        <v>43434</v>
      </c>
      <c r="B11612" s="204" t="s">
        <v>509</v>
      </c>
      <c r="C11612" s="204" t="s">
        <v>715</v>
      </c>
      <c r="D11612" s="204" t="s">
        <v>96</v>
      </c>
      <c r="E11612" s="204" t="s">
        <v>721</v>
      </c>
      <c r="F11612" s="205">
        <v>0</v>
      </c>
      <c r="G11612" s="205">
        <v>2717</v>
      </c>
      <c r="H11612">
        <f t="shared" si="195"/>
        <v>2018</v>
      </c>
    </row>
    <row r="11613" spans="1:8" x14ac:dyDescent="0.3">
      <c r="A11613" s="203">
        <v>43434</v>
      </c>
      <c r="B11613" s="204" t="s">
        <v>716</v>
      </c>
      <c r="C11613" s="204" t="s">
        <v>716</v>
      </c>
      <c r="D11613" s="204" t="s">
        <v>96</v>
      </c>
      <c r="E11613" s="204" t="s">
        <v>721</v>
      </c>
      <c r="F11613" s="205">
        <v>1332</v>
      </c>
      <c r="G11613" s="205">
        <v>1358</v>
      </c>
      <c r="H11613">
        <f t="shared" si="195"/>
        <v>2018</v>
      </c>
    </row>
    <row r="11614" spans="1:8" x14ac:dyDescent="0.3">
      <c r="A11614" s="203">
        <v>43434</v>
      </c>
      <c r="B11614" s="204" t="s">
        <v>717</v>
      </c>
      <c r="C11614" s="204" t="s">
        <v>718</v>
      </c>
      <c r="D11614" s="204" t="s">
        <v>96</v>
      </c>
      <c r="E11614" s="204" t="s">
        <v>721</v>
      </c>
      <c r="F11614" s="205">
        <v>731</v>
      </c>
      <c r="G11614" s="205">
        <v>920</v>
      </c>
      <c r="H11614">
        <f t="shared" si="195"/>
        <v>2018</v>
      </c>
    </row>
    <row r="11615" spans="1:8" x14ac:dyDescent="0.3">
      <c r="A11615" s="203">
        <v>43434</v>
      </c>
      <c r="B11615" s="204" t="s">
        <v>717</v>
      </c>
      <c r="C11615" s="204" t="s">
        <v>719</v>
      </c>
      <c r="D11615" s="204" t="s">
        <v>96</v>
      </c>
      <c r="E11615" s="204" t="s">
        <v>721</v>
      </c>
      <c r="F11615" s="205">
        <v>693</v>
      </c>
      <c r="G11615" s="205">
        <v>822</v>
      </c>
      <c r="H11615">
        <f t="shared" si="195"/>
        <v>2018</v>
      </c>
    </row>
    <row r="11616" spans="1:8" x14ac:dyDescent="0.3">
      <c r="A11616" s="203">
        <v>43434</v>
      </c>
      <c r="B11616" s="204" t="s">
        <v>720</v>
      </c>
      <c r="C11616" s="204" t="s">
        <v>720</v>
      </c>
      <c r="D11616" s="204" t="s">
        <v>96</v>
      </c>
      <c r="E11616" s="204" t="s">
        <v>712</v>
      </c>
      <c r="F11616" s="205">
        <v>232</v>
      </c>
      <c r="G11616" s="205">
        <v>947</v>
      </c>
      <c r="H11616">
        <f t="shared" si="195"/>
        <v>2018</v>
      </c>
    </row>
    <row r="11617" spans="1:8" x14ac:dyDescent="0.3">
      <c r="A11617" s="203">
        <v>43434</v>
      </c>
      <c r="B11617" s="204" t="s">
        <v>720</v>
      </c>
      <c r="C11617" s="204" t="s">
        <v>720</v>
      </c>
      <c r="D11617" s="204" t="s">
        <v>96</v>
      </c>
      <c r="E11617" s="204" t="s">
        <v>721</v>
      </c>
      <c r="F11617" s="205">
        <v>-93</v>
      </c>
      <c r="G11617" s="205">
        <v>646</v>
      </c>
      <c r="H11617">
        <f t="shared" si="195"/>
        <v>2018</v>
      </c>
    </row>
    <row r="11618" spans="1:8" x14ac:dyDescent="0.3">
      <c r="A11618" s="203">
        <v>43441</v>
      </c>
      <c r="B11618" s="204" t="s">
        <v>134</v>
      </c>
      <c r="C11618" s="204" t="s">
        <v>134</v>
      </c>
      <c r="D11618" s="204" t="s">
        <v>711</v>
      </c>
      <c r="E11618" s="204" t="s">
        <v>712</v>
      </c>
      <c r="F11618" s="205">
        <v>5664</v>
      </c>
      <c r="G11618" s="205">
        <v>7969</v>
      </c>
      <c r="H11618">
        <f t="shared" si="195"/>
        <v>2018</v>
      </c>
    </row>
    <row r="11619" spans="1:8" x14ac:dyDescent="0.3">
      <c r="A11619" s="203">
        <v>43441</v>
      </c>
      <c r="B11619" s="204" t="s">
        <v>509</v>
      </c>
      <c r="C11619" s="204" t="s">
        <v>713</v>
      </c>
      <c r="D11619" s="204" t="s">
        <v>96</v>
      </c>
      <c r="E11619" s="204" t="s">
        <v>712</v>
      </c>
      <c r="F11619" s="205">
        <v>2671</v>
      </c>
      <c r="G11619" s="205">
        <v>2652.2000000000003</v>
      </c>
      <c r="H11619">
        <f t="shared" si="195"/>
        <v>2018</v>
      </c>
    </row>
    <row r="11620" spans="1:8" x14ac:dyDescent="0.3">
      <c r="A11620" s="203">
        <v>43441</v>
      </c>
      <c r="B11620" s="204" t="s">
        <v>509</v>
      </c>
      <c r="C11620" s="204" t="s">
        <v>714</v>
      </c>
      <c r="D11620" s="204" t="s">
        <v>96</v>
      </c>
      <c r="E11620" s="204" t="s">
        <v>712</v>
      </c>
      <c r="F11620" s="205">
        <v>334</v>
      </c>
      <c r="G11620" s="205">
        <v>585</v>
      </c>
      <c r="H11620">
        <f t="shared" si="195"/>
        <v>2018</v>
      </c>
    </row>
    <row r="11621" spans="1:8" x14ac:dyDescent="0.3">
      <c r="A11621" s="203">
        <v>43441</v>
      </c>
      <c r="B11621" s="204" t="s">
        <v>509</v>
      </c>
      <c r="C11621" s="204" t="s">
        <v>715</v>
      </c>
      <c r="D11621" s="204" t="s">
        <v>96</v>
      </c>
      <c r="E11621" s="204" t="s">
        <v>712</v>
      </c>
      <c r="F11621" s="205">
        <v>0</v>
      </c>
      <c r="G11621" s="205">
        <v>3332</v>
      </c>
      <c r="H11621">
        <f t="shared" si="195"/>
        <v>2018</v>
      </c>
    </row>
    <row r="11622" spans="1:8" x14ac:dyDescent="0.3">
      <c r="A11622" s="203">
        <v>43441</v>
      </c>
      <c r="B11622" s="204" t="s">
        <v>716</v>
      </c>
      <c r="C11622" s="204" t="s">
        <v>716</v>
      </c>
      <c r="D11622" s="204" t="s">
        <v>96</v>
      </c>
      <c r="E11622" s="204" t="s">
        <v>712</v>
      </c>
      <c r="F11622" s="205">
        <v>854</v>
      </c>
      <c r="G11622" s="205">
        <v>1676</v>
      </c>
      <c r="H11622">
        <f t="shared" si="195"/>
        <v>2018</v>
      </c>
    </row>
    <row r="11623" spans="1:8" x14ac:dyDescent="0.3">
      <c r="A11623" s="203">
        <v>43441</v>
      </c>
      <c r="B11623" s="204" t="s">
        <v>717</v>
      </c>
      <c r="C11623" s="204" t="s">
        <v>718</v>
      </c>
      <c r="D11623" s="204" t="s">
        <v>96</v>
      </c>
      <c r="E11623" s="204" t="s">
        <v>712</v>
      </c>
      <c r="F11623" s="205">
        <v>811</v>
      </c>
      <c r="G11623" s="205">
        <v>1674</v>
      </c>
      <c r="H11623">
        <f t="shared" si="195"/>
        <v>2018</v>
      </c>
    </row>
    <row r="11624" spans="1:8" x14ac:dyDescent="0.3">
      <c r="A11624" s="203">
        <v>43441</v>
      </c>
      <c r="B11624" s="204" t="s">
        <v>717</v>
      </c>
      <c r="C11624" s="204" t="s">
        <v>719</v>
      </c>
      <c r="D11624" s="204" t="s">
        <v>96</v>
      </c>
      <c r="E11624" s="204" t="s">
        <v>712</v>
      </c>
      <c r="F11624" s="205">
        <v>771.82400512695313</v>
      </c>
      <c r="G11624" s="205">
        <v>808.885009765625</v>
      </c>
      <c r="H11624">
        <f t="shared" si="195"/>
        <v>2018</v>
      </c>
    </row>
    <row r="11625" spans="1:8" x14ac:dyDescent="0.3">
      <c r="A11625" s="203">
        <v>43441</v>
      </c>
      <c r="B11625" s="204" t="s">
        <v>134</v>
      </c>
      <c r="C11625" s="204" t="s">
        <v>134</v>
      </c>
      <c r="D11625" s="204" t="s">
        <v>711</v>
      </c>
      <c r="E11625" s="204" t="s">
        <v>721</v>
      </c>
      <c r="F11625" s="205">
        <v>6462</v>
      </c>
      <c r="G11625" s="205">
        <v>5930</v>
      </c>
      <c r="H11625">
        <f t="shared" si="195"/>
        <v>2018</v>
      </c>
    </row>
    <row r="11626" spans="1:8" x14ac:dyDescent="0.3">
      <c r="A11626" s="203">
        <v>43441</v>
      </c>
      <c r="B11626" s="204" t="s">
        <v>509</v>
      </c>
      <c r="C11626" s="204" t="s">
        <v>713</v>
      </c>
      <c r="D11626" s="204" t="s">
        <v>96</v>
      </c>
      <c r="E11626" s="204" t="s">
        <v>721</v>
      </c>
      <c r="F11626" s="205">
        <v>3430.9</v>
      </c>
      <c r="G11626" s="205">
        <v>2611.4</v>
      </c>
      <c r="H11626">
        <f t="shared" si="195"/>
        <v>2018</v>
      </c>
    </row>
    <row r="11627" spans="1:8" x14ac:dyDescent="0.3">
      <c r="A11627" s="203">
        <v>43441</v>
      </c>
      <c r="B11627" s="204" t="s">
        <v>509</v>
      </c>
      <c r="C11627" s="204" t="s">
        <v>714</v>
      </c>
      <c r="D11627" s="204" t="s">
        <v>96</v>
      </c>
      <c r="E11627" s="204" t="s">
        <v>721</v>
      </c>
      <c r="F11627" s="205">
        <v>952</v>
      </c>
      <c r="G11627" s="205">
        <v>1021</v>
      </c>
      <c r="H11627">
        <f t="shared" si="195"/>
        <v>2018</v>
      </c>
    </row>
    <row r="11628" spans="1:8" x14ac:dyDescent="0.3">
      <c r="A11628" s="203">
        <v>43441</v>
      </c>
      <c r="B11628" s="204" t="s">
        <v>509</v>
      </c>
      <c r="C11628" s="204" t="s">
        <v>715</v>
      </c>
      <c r="D11628" s="204" t="s">
        <v>96</v>
      </c>
      <c r="E11628" s="204" t="s">
        <v>721</v>
      </c>
      <c r="F11628" s="205">
        <v>0</v>
      </c>
      <c r="G11628" s="205">
        <v>2731</v>
      </c>
      <c r="H11628">
        <f t="shared" si="195"/>
        <v>2018</v>
      </c>
    </row>
    <row r="11629" spans="1:8" x14ac:dyDescent="0.3">
      <c r="A11629" s="203">
        <v>43441</v>
      </c>
      <c r="B11629" s="204" t="s">
        <v>716</v>
      </c>
      <c r="C11629" s="204" t="s">
        <v>716</v>
      </c>
      <c r="D11629" s="204" t="s">
        <v>96</v>
      </c>
      <c r="E11629" s="204" t="s">
        <v>721</v>
      </c>
      <c r="F11629" s="205">
        <v>1723</v>
      </c>
      <c r="G11629" s="205">
        <v>1604</v>
      </c>
      <c r="H11629">
        <f t="shared" si="195"/>
        <v>2018</v>
      </c>
    </row>
    <row r="11630" spans="1:8" x14ac:dyDescent="0.3">
      <c r="A11630" s="203">
        <v>43441</v>
      </c>
      <c r="B11630" s="204" t="s">
        <v>717</v>
      </c>
      <c r="C11630" s="204" t="s">
        <v>718</v>
      </c>
      <c r="D11630" s="204" t="s">
        <v>96</v>
      </c>
      <c r="E11630" s="204" t="s">
        <v>721</v>
      </c>
      <c r="F11630" s="205">
        <v>325</v>
      </c>
      <c r="G11630" s="205">
        <v>720</v>
      </c>
      <c r="H11630">
        <f t="shared" si="195"/>
        <v>2018</v>
      </c>
    </row>
    <row r="11631" spans="1:8" x14ac:dyDescent="0.3">
      <c r="A11631" s="203">
        <v>43441</v>
      </c>
      <c r="B11631" s="204" t="s">
        <v>717</v>
      </c>
      <c r="C11631" s="204" t="s">
        <v>719</v>
      </c>
      <c r="D11631" s="204" t="s">
        <v>96</v>
      </c>
      <c r="E11631" s="204" t="s">
        <v>721</v>
      </c>
      <c r="F11631" s="205">
        <v>893</v>
      </c>
      <c r="G11631" s="205">
        <v>734</v>
      </c>
      <c r="H11631">
        <f t="shared" si="195"/>
        <v>2018</v>
      </c>
    </row>
    <row r="11632" spans="1:8" x14ac:dyDescent="0.3">
      <c r="A11632" s="203">
        <v>43441</v>
      </c>
      <c r="B11632" s="204" t="s">
        <v>720</v>
      </c>
      <c r="C11632" s="204" t="s">
        <v>720</v>
      </c>
      <c r="D11632" s="204" t="s">
        <v>96</v>
      </c>
      <c r="E11632" s="204" t="s">
        <v>712</v>
      </c>
      <c r="F11632" s="205">
        <v>261</v>
      </c>
      <c r="G11632" s="205">
        <v>903</v>
      </c>
      <c r="H11632">
        <f t="shared" si="195"/>
        <v>2018</v>
      </c>
    </row>
    <row r="11633" spans="1:8" x14ac:dyDescent="0.3">
      <c r="A11633" s="203">
        <v>43441</v>
      </c>
      <c r="B11633" s="204" t="s">
        <v>720</v>
      </c>
      <c r="C11633" s="204" t="s">
        <v>720</v>
      </c>
      <c r="D11633" s="204" t="s">
        <v>96</v>
      </c>
      <c r="E11633" s="204" t="s">
        <v>721</v>
      </c>
      <c r="F11633" s="205">
        <v>59</v>
      </c>
      <c r="G11633" s="205">
        <v>686</v>
      </c>
      <c r="H11633">
        <f t="shared" si="195"/>
        <v>2018</v>
      </c>
    </row>
    <row r="11634" spans="1:8" x14ac:dyDescent="0.3">
      <c r="A11634" s="203">
        <v>43448</v>
      </c>
      <c r="B11634" s="204" t="s">
        <v>134</v>
      </c>
      <c r="C11634" s="204" t="s">
        <v>134</v>
      </c>
      <c r="D11634" s="204" t="s">
        <v>711</v>
      </c>
      <c r="E11634" s="204" t="s">
        <v>712</v>
      </c>
      <c r="F11634" s="205">
        <v>5255</v>
      </c>
      <c r="G11634" s="205">
        <v>8320</v>
      </c>
      <c r="H11634">
        <f t="shared" si="195"/>
        <v>2018</v>
      </c>
    </row>
    <row r="11635" spans="1:8" x14ac:dyDescent="0.3">
      <c r="A11635" s="203">
        <v>43448</v>
      </c>
      <c r="B11635" s="204" t="s">
        <v>509</v>
      </c>
      <c r="C11635" s="204" t="s">
        <v>713</v>
      </c>
      <c r="D11635" s="204" t="s">
        <v>96</v>
      </c>
      <c r="E11635" s="204" t="s">
        <v>712</v>
      </c>
      <c r="F11635" s="205">
        <v>2860.9</v>
      </c>
      <c r="G11635" s="205">
        <v>2460.3000000000002</v>
      </c>
      <c r="H11635">
        <f t="shared" si="195"/>
        <v>2018</v>
      </c>
    </row>
    <row r="11636" spans="1:8" x14ac:dyDescent="0.3">
      <c r="A11636" s="203">
        <v>43448</v>
      </c>
      <c r="B11636" s="204" t="s">
        <v>509</v>
      </c>
      <c r="C11636" s="204" t="s">
        <v>714</v>
      </c>
      <c r="D11636" s="204" t="s">
        <v>96</v>
      </c>
      <c r="E11636" s="204" t="s">
        <v>712</v>
      </c>
      <c r="F11636" s="205">
        <v>283</v>
      </c>
      <c r="G11636" s="205">
        <v>608</v>
      </c>
      <c r="H11636">
        <f t="shared" si="195"/>
        <v>2018</v>
      </c>
    </row>
    <row r="11637" spans="1:8" x14ac:dyDescent="0.3">
      <c r="A11637" s="203">
        <v>43448</v>
      </c>
      <c r="B11637" s="204" t="s">
        <v>509</v>
      </c>
      <c r="C11637" s="204" t="s">
        <v>715</v>
      </c>
      <c r="D11637" s="204" t="s">
        <v>96</v>
      </c>
      <c r="E11637" s="204" t="s">
        <v>712</v>
      </c>
      <c r="F11637" s="205">
        <v>0</v>
      </c>
      <c r="G11637" s="205">
        <v>3379</v>
      </c>
      <c r="H11637">
        <f t="shared" si="195"/>
        <v>2018</v>
      </c>
    </row>
    <row r="11638" spans="1:8" x14ac:dyDescent="0.3">
      <c r="A11638" s="203">
        <v>43448</v>
      </c>
      <c r="B11638" s="204" t="s">
        <v>716</v>
      </c>
      <c r="C11638" s="204" t="s">
        <v>716</v>
      </c>
      <c r="D11638" s="204" t="s">
        <v>96</v>
      </c>
      <c r="E11638" s="204" t="s">
        <v>712</v>
      </c>
      <c r="F11638" s="205">
        <v>811</v>
      </c>
      <c r="G11638" s="205">
        <v>1719</v>
      </c>
      <c r="H11638">
        <f t="shared" si="195"/>
        <v>2018</v>
      </c>
    </row>
    <row r="11639" spans="1:8" x14ac:dyDescent="0.3">
      <c r="A11639" s="203">
        <v>43448</v>
      </c>
      <c r="B11639" s="204" t="s">
        <v>717</v>
      </c>
      <c r="C11639" s="204" t="s">
        <v>718</v>
      </c>
      <c r="D11639" s="204" t="s">
        <v>96</v>
      </c>
      <c r="E11639" s="204" t="s">
        <v>712</v>
      </c>
      <c r="F11639" s="205">
        <v>814</v>
      </c>
      <c r="G11639" s="205">
        <v>1249</v>
      </c>
      <c r="H11639">
        <f t="shared" si="195"/>
        <v>2018</v>
      </c>
    </row>
    <row r="11640" spans="1:8" x14ac:dyDescent="0.3">
      <c r="A11640" s="203">
        <v>43448</v>
      </c>
      <c r="B11640" s="204" t="s">
        <v>717</v>
      </c>
      <c r="C11640" s="204" t="s">
        <v>719</v>
      </c>
      <c r="D11640" s="204" t="s">
        <v>96</v>
      </c>
      <c r="E11640" s="204" t="s">
        <v>712</v>
      </c>
      <c r="F11640" s="205">
        <v>337.89999389648438</v>
      </c>
      <c r="G11640" s="205">
        <v>606.67999267578125</v>
      </c>
      <c r="H11640">
        <f t="shared" si="195"/>
        <v>2018</v>
      </c>
    </row>
    <row r="11641" spans="1:8" x14ac:dyDescent="0.3">
      <c r="A11641" s="203">
        <v>43448</v>
      </c>
      <c r="B11641" s="204" t="s">
        <v>134</v>
      </c>
      <c r="C11641" s="204" t="s">
        <v>134</v>
      </c>
      <c r="D11641" s="204" t="s">
        <v>711</v>
      </c>
      <c r="E11641" s="204" t="s">
        <v>721</v>
      </c>
      <c r="F11641" s="205">
        <v>6374</v>
      </c>
      <c r="G11641" s="205">
        <v>7026</v>
      </c>
      <c r="H11641">
        <f t="shared" si="195"/>
        <v>2018</v>
      </c>
    </row>
    <row r="11642" spans="1:8" x14ac:dyDescent="0.3">
      <c r="A11642" s="203">
        <v>43448</v>
      </c>
      <c r="B11642" s="204" t="s">
        <v>509</v>
      </c>
      <c r="C11642" s="204" t="s">
        <v>713</v>
      </c>
      <c r="D11642" s="204" t="s">
        <v>96</v>
      </c>
      <c r="E11642" s="204" t="s">
        <v>721</v>
      </c>
      <c r="F11642" s="205">
        <v>3708.1000000000004</v>
      </c>
      <c r="G11642" s="205">
        <v>2684</v>
      </c>
      <c r="H11642">
        <f t="shared" si="195"/>
        <v>2018</v>
      </c>
    </row>
    <row r="11643" spans="1:8" x14ac:dyDescent="0.3">
      <c r="A11643" s="203">
        <v>43448</v>
      </c>
      <c r="B11643" s="204" t="s">
        <v>509</v>
      </c>
      <c r="C11643" s="204" t="s">
        <v>714</v>
      </c>
      <c r="D11643" s="204" t="s">
        <v>96</v>
      </c>
      <c r="E11643" s="204" t="s">
        <v>721</v>
      </c>
      <c r="F11643" s="205">
        <v>403</v>
      </c>
      <c r="G11643" s="205">
        <v>1145</v>
      </c>
      <c r="H11643">
        <f t="shared" si="195"/>
        <v>2018</v>
      </c>
    </row>
    <row r="11644" spans="1:8" x14ac:dyDescent="0.3">
      <c r="A11644" s="203">
        <v>43448</v>
      </c>
      <c r="B11644" s="204" t="s">
        <v>509</v>
      </c>
      <c r="C11644" s="204" t="s">
        <v>715</v>
      </c>
      <c r="D11644" s="204" t="s">
        <v>96</v>
      </c>
      <c r="E11644" s="204" t="s">
        <v>721</v>
      </c>
      <c r="F11644" s="205">
        <v>0</v>
      </c>
      <c r="G11644" s="205">
        <v>2557</v>
      </c>
      <c r="H11644">
        <f t="shared" si="195"/>
        <v>2018</v>
      </c>
    </row>
    <row r="11645" spans="1:8" x14ac:dyDescent="0.3">
      <c r="A11645" s="203">
        <v>43448</v>
      </c>
      <c r="B11645" s="204" t="s">
        <v>716</v>
      </c>
      <c r="C11645" s="204" t="s">
        <v>716</v>
      </c>
      <c r="D11645" s="204" t="s">
        <v>96</v>
      </c>
      <c r="E11645" s="204" t="s">
        <v>721</v>
      </c>
      <c r="F11645" s="205">
        <v>1505</v>
      </c>
      <c r="G11645" s="205">
        <v>1670</v>
      </c>
      <c r="H11645">
        <f t="shared" si="195"/>
        <v>2018</v>
      </c>
    </row>
    <row r="11646" spans="1:8" x14ac:dyDescent="0.3">
      <c r="A11646" s="203">
        <v>43448</v>
      </c>
      <c r="B11646" s="204" t="s">
        <v>717</v>
      </c>
      <c r="C11646" s="204" t="s">
        <v>718</v>
      </c>
      <c r="D11646" s="204" t="s">
        <v>96</v>
      </c>
      <c r="E11646" s="204" t="s">
        <v>721</v>
      </c>
      <c r="F11646" s="205">
        <v>546</v>
      </c>
      <c r="G11646" s="205">
        <v>835</v>
      </c>
      <c r="H11646">
        <f t="shared" si="195"/>
        <v>2018</v>
      </c>
    </row>
    <row r="11647" spans="1:8" x14ac:dyDescent="0.3">
      <c r="A11647" s="203">
        <v>43448</v>
      </c>
      <c r="B11647" s="204" t="s">
        <v>717</v>
      </c>
      <c r="C11647" s="204" t="s">
        <v>719</v>
      </c>
      <c r="D11647" s="204" t="s">
        <v>96</v>
      </c>
      <c r="E11647" s="204" t="s">
        <v>721</v>
      </c>
      <c r="F11647" s="205">
        <v>540</v>
      </c>
      <c r="G11647" s="205">
        <v>702</v>
      </c>
      <c r="H11647">
        <f t="shared" si="195"/>
        <v>2018</v>
      </c>
    </row>
    <row r="11648" spans="1:8" x14ac:dyDescent="0.3">
      <c r="A11648" s="203">
        <v>43448</v>
      </c>
      <c r="B11648" s="204" t="s">
        <v>720</v>
      </c>
      <c r="C11648" s="204" t="s">
        <v>720</v>
      </c>
      <c r="D11648" s="204" t="s">
        <v>96</v>
      </c>
      <c r="E11648" s="204" t="s">
        <v>712</v>
      </c>
      <c r="F11648" s="205">
        <v>371</v>
      </c>
      <c r="G11648" s="205">
        <v>984</v>
      </c>
      <c r="H11648">
        <f t="shared" si="195"/>
        <v>2018</v>
      </c>
    </row>
    <row r="11649" spans="1:8" x14ac:dyDescent="0.3">
      <c r="A11649" s="203">
        <v>43448</v>
      </c>
      <c r="B11649" s="204" t="s">
        <v>720</v>
      </c>
      <c r="C11649" s="204" t="s">
        <v>720</v>
      </c>
      <c r="D11649" s="204" t="s">
        <v>96</v>
      </c>
      <c r="E11649" s="204" t="s">
        <v>721</v>
      </c>
      <c r="F11649" s="205">
        <v>-43</v>
      </c>
      <c r="G11649" s="205">
        <v>671</v>
      </c>
      <c r="H11649">
        <f t="shared" si="195"/>
        <v>2018</v>
      </c>
    </row>
    <row r="11650" spans="1:8" x14ac:dyDescent="0.3">
      <c r="A11650" s="203">
        <v>43455</v>
      </c>
      <c r="B11650" s="204" t="s">
        <v>134</v>
      </c>
      <c r="C11650" s="204" t="s">
        <v>134</v>
      </c>
      <c r="D11650" s="204" t="s">
        <v>711</v>
      </c>
      <c r="E11650" s="204" t="s">
        <v>712</v>
      </c>
      <c r="F11650" s="205">
        <v>5405</v>
      </c>
      <c r="G11650" s="205">
        <v>8692</v>
      </c>
      <c r="H11650">
        <f t="shared" si="195"/>
        <v>2018</v>
      </c>
    </row>
    <row r="11651" spans="1:8" x14ac:dyDescent="0.3">
      <c r="A11651" s="203">
        <v>43455</v>
      </c>
      <c r="B11651" s="204" t="s">
        <v>509</v>
      </c>
      <c r="C11651" s="204" t="s">
        <v>713</v>
      </c>
      <c r="D11651" s="204" t="s">
        <v>96</v>
      </c>
      <c r="E11651" s="204" t="s">
        <v>712</v>
      </c>
      <c r="F11651" s="205">
        <v>2742.3</v>
      </c>
      <c r="G11651" s="205">
        <v>2487.6000000000004</v>
      </c>
      <c r="H11651">
        <f t="shared" ref="H11651:H11714" si="196">YEAR(A11651)</f>
        <v>2018</v>
      </c>
    </row>
    <row r="11652" spans="1:8" x14ac:dyDescent="0.3">
      <c r="A11652" s="203">
        <v>43455</v>
      </c>
      <c r="B11652" s="204" t="s">
        <v>509</v>
      </c>
      <c r="C11652" s="204" t="s">
        <v>714</v>
      </c>
      <c r="D11652" s="204" t="s">
        <v>96</v>
      </c>
      <c r="E11652" s="204" t="s">
        <v>712</v>
      </c>
      <c r="F11652" s="205">
        <v>658</v>
      </c>
      <c r="G11652" s="205">
        <v>540</v>
      </c>
      <c r="H11652">
        <f t="shared" si="196"/>
        <v>2018</v>
      </c>
    </row>
    <row r="11653" spans="1:8" x14ac:dyDescent="0.3">
      <c r="A11653" s="203">
        <v>43455</v>
      </c>
      <c r="B11653" s="204" t="s">
        <v>509</v>
      </c>
      <c r="C11653" s="204" t="s">
        <v>715</v>
      </c>
      <c r="D11653" s="204" t="s">
        <v>96</v>
      </c>
      <c r="E11653" s="204" t="s">
        <v>712</v>
      </c>
      <c r="F11653" s="205">
        <v>0</v>
      </c>
      <c r="G11653" s="205">
        <v>3238</v>
      </c>
      <c r="H11653">
        <f t="shared" si="196"/>
        <v>2018</v>
      </c>
    </row>
    <row r="11654" spans="1:8" x14ac:dyDescent="0.3">
      <c r="A11654" s="203">
        <v>43455</v>
      </c>
      <c r="B11654" s="204" t="s">
        <v>716</v>
      </c>
      <c r="C11654" s="204" t="s">
        <v>716</v>
      </c>
      <c r="D11654" s="204" t="s">
        <v>96</v>
      </c>
      <c r="E11654" s="204" t="s">
        <v>712</v>
      </c>
      <c r="F11654" s="205">
        <v>843</v>
      </c>
      <c r="G11654" s="205">
        <v>1634</v>
      </c>
      <c r="H11654">
        <f t="shared" si="196"/>
        <v>2018</v>
      </c>
    </row>
    <row r="11655" spans="1:8" x14ac:dyDescent="0.3">
      <c r="A11655" s="203">
        <v>43455</v>
      </c>
      <c r="B11655" s="204" t="s">
        <v>717</v>
      </c>
      <c r="C11655" s="204" t="s">
        <v>718</v>
      </c>
      <c r="D11655" s="204" t="s">
        <v>96</v>
      </c>
      <c r="E11655" s="204" t="s">
        <v>712</v>
      </c>
      <c r="F11655" s="205">
        <v>912</v>
      </c>
      <c r="G11655" s="205">
        <v>1313</v>
      </c>
      <c r="H11655">
        <f t="shared" si="196"/>
        <v>2018</v>
      </c>
    </row>
    <row r="11656" spans="1:8" x14ac:dyDescent="0.3">
      <c r="A11656" s="203">
        <v>43455</v>
      </c>
      <c r="B11656" s="204" t="s">
        <v>717</v>
      </c>
      <c r="C11656" s="204" t="s">
        <v>719</v>
      </c>
      <c r="D11656" s="204" t="s">
        <v>96</v>
      </c>
      <c r="E11656" s="204" t="s">
        <v>712</v>
      </c>
      <c r="F11656" s="205">
        <v>632.69699096679688</v>
      </c>
      <c r="G11656" s="205">
        <v>682.89599609375</v>
      </c>
      <c r="H11656">
        <f t="shared" si="196"/>
        <v>2018</v>
      </c>
    </row>
    <row r="11657" spans="1:8" x14ac:dyDescent="0.3">
      <c r="A11657" s="203">
        <v>43455</v>
      </c>
      <c r="B11657" s="204" t="s">
        <v>134</v>
      </c>
      <c r="C11657" s="204" t="s">
        <v>134</v>
      </c>
      <c r="D11657" s="204" t="s">
        <v>711</v>
      </c>
      <c r="E11657" s="204" t="s">
        <v>721</v>
      </c>
      <c r="F11657" s="205">
        <v>6622</v>
      </c>
      <c r="G11657" s="205">
        <v>6746</v>
      </c>
      <c r="H11657">
        <f t="shared" si="196"/>
        <v>2018</v>
      </c>
    </row>
    <row r="11658" spans="1:8" x14ac:dyDescent="0.3">
      <c r="A11658" s="203">
        <v>43455</v>
      </c>
      <c r="B11658" s="204" t="s">
        <v>509</v>
      </c>
      <c r="C11658" s="204" t="s">
        <v>713</v>
      </c>
      <c r="D11658" s="204" t="s">
        <v>96</v>
      </c>
      <c r="E11658" s="204" t="s">
        <v>721</v>
      </c>
      <c r="F11658" s="205">
        <v>3680.6000000000004</v>
      </c>
      <c r="G11658" s="205">
        <v>2307.8000000000002</v>
      </c>
      <c r="H11658">
        <f t="shared" si="196"/>
        <v>2018</v>
      </c>
    </row>
    <row r="11659" spans="1:8" x14ac:dyDescent="0.3">
      <c r="A11659" s="203">
        <v>43455</v>
      </c>
      <c r="B11659" s="204" t="s">
        <v>509</v>
      </c>
      <c r="C11659" s="204" t="s">
        <v>714</v>
      </c>
      <c r="D11659" s="204" t="s">
        <v>96</v>
      </c>
      <c r="E11659" s="204" t="s">
        <v>721</v>
      </c>
      <c r="F11659" s="205">
        <v>550</v>
      </c>
      <c r="G11659" s="205">
        <v>812</v>
      </c>
      <c r="H11659">
        <f t="shared" si="196"/>
        <v>2018</v>
      </c>
    </row>
    <row r="11660" spans="1:8" x14ac:dyDescent="0.3">
      <c r="A11660" s="203">
        <v>43455</v>
      </c>
      <c r="B11660" s="204" t="s">
        <v>509</v>
      </c>
      <c r="C11660" s="204" t="s">
        <v>715</v>
      </c>
      <c r="D11660" s="204" t="s">
        <v>96</v>
      </c>
      <c r="E11660" s="204" t="s">
        <v>721</v>
      </c>
      <c r="F11660" s="205">
        <v>0</v>
      </c>
      <c r="G11660" s="205">
        <v>2771</v>
      </c>
      <c r="H11660">
        <f t="shared" si="196"/>
        <v>2018</v>
      </c>
    </row>
    <row r="11661" spans="1:8" x14ac:dyDescent="0.3">
      <c r="A11661" s="203">
        <v>43455</v>
      </c>
      <c r="B11661" s="204" t="s">
        <v>716</v>
      </c>
      <c r="C11661" s="204" t="s">
        <v>716</v>
      </c>
      <c r="D11661" s="204" t="s">
        <v>96</v>
      </c>
      <c r="E11661" s="204" t="s">
        <v>721</v>
      </c>
      <c r="F11661" s="205">
        <v>1578</v>
      </c>
      <c r="G11661" s="205">
        <v>1556</v>
      </c>
      <c r="H11661">
        <f t="shared" si="196"/>
        <v>2018</v>
      </c>
    </row>
    <row r="11662" spans="1:8" x14ac:dyDescent="0.3">
      <c r="A11662" s="203">
        <v>43455</v>
      </c>
      <c r="B11662" s="204" t="s">
        <v>717</v>
      </c>
      <c r="C11662" s="204" t="s">
        <v>718</v>
      </c>
      <c r="D11662" s="204" t="s">
        <v>96</v>
      </c>
      <c r="E11662" s="204" t="s">
        <v>721</v>
      </c>
      <c r="F11662" s="205">
        <v>533</v>
      </c>
      <c r="G11662" s="205">
        <v>769</v>
      </c>
      <c r="H11662">
        <f t="shared" si="196"/>
        <v>2018</v>
      </c>
    </row>
    <row r="11663" spans="1:8" x14ac:dyDescent="0.3">
      <c r="A11663" s="203">
        <v>43455</v>
      </c>
      <c r="B11663" s="204" t="s">
        <v>717</v>
      </c>
      <c r="C11663" s="204" t="s">
        <v>719</v>
      </c>
      <c r="D11663" s="204" t="s">
        <v>96</v>
      </c>
      <c r="E11663" s="204" t="s">
        <v>721</v>
      </c>
      <c r="F11663" s="205">
        <v>725</v>
      </c>
      <c r="G11663" s="205">
        <v>776</v>
      </c>
      <c r="H11663">
        <f t="shared" si="196"/>
        <v>2018</v>
      </c>
    </row>
    <row r="11664" spans="1:8" x14ac:dyDescent="0.3">
      <c r="A11664" s="203">
        <v>43455</v>
      </c>
      <c r="B11664" s="204" t="s">
        <v>720</v>
      </c>
      <c r="C11664" s="204" t="s">
        <v>720</v>
      </c>
      <c r="D11664" s="204" t="s">
        <v>96</v>
      </c>
      <c r="E11664" s="204" t="s">
        <v>712</v>
      </c>
      <c r="F11664" s="205">
        <v>172</v>
      </c>
      <c r="G11664" s="205">
        <v>866</v>
      </c>
      <c r="H11664">
        <f t="shared" si="196"/>
        <v>2018</v>
      </c>
    </row>
    <row r="11665" spans="1:8" x14ac:dyDescent="0.3">
      <c r="A11665" s="203">
        <v>43455</v>
      </c>
      <c r="B11665" s="204" t="s">
        <v>720</v>
      </c>
      <c r="C11665" s="204" t="s">
        <v>720</v>
      </c>
      <c r="D11665" s="204" t="s">
        <v>96</v>
      </c>
      <c r="E11665" s="204" t="s">
        <v>721</v>
      </c>
      <c r="F11665" s="205">
        <v>172</v>
      </c>
      <c r="G11665" s="205">
        <v>681</v>
      </c>
      <c r="H11665">
        <f t="shared" si="196"/>
        <v>2018</v>
      </c>
    </row>
    <row r="11666" spans="1:8" x14ac:dyDescent="0.3">
      <c r="A11666" s="203">
        <v>43462</v>
      </c>
      <c r="B11666" s="204" t="s">
        <v>134</v>
      </c>
      <c r="C11666" s="204" t="s">
        <v>134</v>
      </c>
      <c r="D11666" s="204" t="s">
        <v>711</v>
      </c>
      <c r="E11666" s="204" t="s">
        <v>712</v>
      </c>
      <c r="F11666" s="205">
        <v>5633</v>
      </c>
      <c r="G11666" s="205">
        <v>6786</v>
      </c>
      <c r="H11666">
        <f t="shared" si="196"/>
        <v>2018</v>
      </c>
    </row>
    <row r="11667" spans="1:8" x14ac:dyDescent="0.3">
      <c r="A11667" s="203">
        <v>43462</v>
      </c>
      <c r="B11667" s="204" t="s">
        <v>509</v>
      </c>
      <c r="C11667" s="204" t="s">
        <v>713</v>
      </c>
      <c r="D11667" s="204" t="s">
        <v>96</v>
      </c>
      <c r="E11667" s="204" t="s">
        <v>712</v>
      </c>
      <c r="F11667" s="205">
        <v>2980.5000000000005</v>
      </c>
      <c r="G11667" s="205">
        <v>2620.8000000000002</v>
      </c>
      <c r="H11667">
        <f t="shared" si="196"/>
        <v>2018</v>
      </c>
    </row>
    <row r="11668" spans="1:8" x14ac:dyDescent="0.3">
      <c r="A11668" s="203">
        <v>43462</v>
      </c>
      <c r="B11668" s="204" t="s">
        <v>509</v>
      </c>
      <c r="C11668" s="204" t="s">
        <v>714</v>
      </c>
      <c r="D11668" s="204" t="s">
        <v>96</v>
      </c>
      <c r="E11668" s="204" t="s">
        <v>712</v>
      </c>
      <c r="F11668" s="205">
        <v>288</v>
      </c>
      <c r="G11668" s="205">
        <v>345</v>
      </c>
      <c r="H11668">
        <f t="shared" si="196"/>
        <v>2018</v>
      </c>
    </row>
    <row r="11669" spans="1:8" x14ac:dyDescent="0.3">
      <c r="A11669" s="203">
        <v>43462</v>
      </c>
      <c r="B11669" s="204" t="s">
        <v>509</v>
      </c>
      <c r="C11669" s="204" t="s">
        <v>715</v>
      </c>
      <c r="D11669" s="204" t="s">
        <v>96</v>
      </c>
      <c r="E11669" s="204" t="s">
        <v>712</v>
      </c>
      <c r="F11669" s="205">
        <v>0</v>
      </c>
      <c r="G11669" s="205">
        <v>3488</v>
      </c>
      <c r="H11669">
        <f t="shared" si="196"/>
        <v>2018</v>
      </c>
    </row>
    <row r="11670" spans="1:8" x14ac:dyDescent="0.3">
      <c r="A11670" s="203">
        <v>43462</v>
      </c>
      <c r="B11670" s="204" t="s">
        <v>716</v>
      </c>
      <c r="C11670" s="204" t="s">
        <v>716</v>
      </c>
      <c r="D11670" s="204" t="s">
        <v>96</v>
      </c>
      <c r="E11670" s="204" t="s">
        <v>712</v>
      </c>
      <c r="F11670" s="205">
        <v>1029</v>
      </c>
      <c r="G11670" s="205">
        <v>1847</v>
      </c>
      <c r="H11670">
        <f t="shared" si="196"/>
        <v>2018</v>
      </c>
    </row>
    <row r="11671" spans="1:8" x14ac:dyDescent="0.3">
      <c r="A11671" s="203">
        <v>43462</v>
      </c>
      <c r="B11671" s="204" t="s">
        <v>717</v>
      </c>
      <c r="C11671" s="204" t="s">
        <v>718</v>
      </c>
      <c r="D11671" s="204" t="s">
        <v>96</v>
      </c>
      <c r="E11671" s="204" t="s">
        <v>712</v>
      </c>
      <c r="F11671" s="205">
        <v>1017</v>
      </c>
      <c r="G11671" s="205">
        <v>1107</v>
      </c>
      <c r="H11671">
        <f t="shared" si="196"/>
        <v>2018</v>
      </c>
    </row>
    <row r="11672" spans="1:8" x14ac:dyDescent="0.3">
      <c r="A11672" s="203">
        <v>43462</v>
      </c>
      <c r="B11672" s="204" t="s">
        <v>717</v>
      </c>
      <c r="C11672" s="204" t="s">
        <v>719</v>
      </c>
      <c r="D11672" s="204" t="s">
        <v>96</v>
      </c>
      <c r="E11672" s="204" t="s">
        <v>712</v>
      </c>
      <c r="F11672" s="205">
        <v>605.3070068359375</v>
      </c>
      <c r="G11672" s="205">
        <v>991.18499755859375</v>
      </c>
      <c r="H11672">
        <f t="shared" si="196"/>
        <v>2018</v>
      </c>
    </row>
    <row r="11673" spans="1:8" x14ac:dyDescent="0.3">
      <c r="A11673" s="203">
        <v>43462</v>
      </c>
      <c r="B11673" s="204" t="s">
        <v>134</v>
      </c>
      <c r="C11673" s="204" t="s">
        <v>134</v>
      </c>
      <c r="D11673" s="204" t="s">
        <v>711</v>
      </c>
      <c r="E11673" s="204" t="s">
        <v>721</v>
      </c>
      <c r="F11673" s="205">
        <v>6678</v>
      </c>
      <c r="G11673" s="205">
        <v>5282</v>
      </c>
      <c r="H11673">
        <f t="shared" si="196"/>
        <v>2018</v>
      </c>
    </row>
    <row r="11674" spans="1:8" x14ac:dyDescent="0.3">
      <c r="A11674" s="203">
        <v>43462</v>
      </c>
      <c r="B11674" s="204" t="s">
        <v>509</v>
      </c>
      <c r="C11674" s="204" t="s">
        <v>713</v>
      </c>
      <c r="D11674" s="204" t="s">
        <v>96</v>
      </c>
      <c r="E11674" s="204" t="s">
        <v>721</v>
      </c>
      <c r="F11674" s="205">
        <v>3802.7000000000003</v>
      </c>
      <c r="G11674" s="205">
        <v>2431</v>
      </c>
      <c r="H11674">
        <f t="shared" si="196"/>
        <v>2018</v>
      </c>
    </row>
    <row r="11675" spans="1:8" x14ac:dyDescent="0.3">
      <c r="A11675" s="203">
        <v>43462</v>
      </c>
      <c r="B11675" s="204" t="s">
        <v>509</v>
      </c>
      <c r="C11675" s="204" t="s">
        <v>714</v>
      </c>
      <c r="D11675" s="204" t="s">
        <v>96</v>
      </c>
      <c r="E11675" s="204" t="s">
        <v>721</v>
      </c>
      <c r="F11675" s="205">
        <v>463</v>
      </c>
      <c r="G11675" s="205">
        <v>671</v>
      </c>
      <c r="H11675">
        <f t="shared" si="196"/>
        <v>2018</v>
      </c>
    </row>
    <row r="11676" spans="1:8" x14ac:dyDescent="0.3">
      <c r="A11676" s="203">
        <v>43462</v>
      </c>
      <c r="B11676" s="204" t="s">
        <v>509</v>
      </c>
      <c r="C11676" s="204" t="s">
        <v>715</v>
      </c>
      <c r="D11676" s="204" t="s">
        <v>96</v>
      </c>
      <c r="E11676" s="204" t="s">
        <v>721</v>
      </c>
      <c r="F11676" s="205">
        <v>0</v>
      </c>
      <c r="G11676" s="205">
        <v>2767</v>
      </c>
      <c r="H11676">
        <f t="shared" si="196"/>
        <v>2018</v>
      </c>
    </row>
    <row r="11677" spans="1:8" x14ac:dyDescent="0.3">
      <c r="A11677" s="203">
        <v>43462</v>
      </c>
      <c r="B11677" s="204" t="s">
        <v>716</v>
      </c>
      <c r="C11677" s="204" t="s">
        <v>716</v>
      </c>
      <c r="D11677" s="204" t="s">
        <v>96</v>
      </c>
      <c r="E11677" s="204" t="s">
        <v>721</v>
      </c>
      <c r="F11677" s="205">
        <v>1437</v>
      </c>
      <c r="G11677" s="205">
        <v>1410</v>
      </c>
      <c r="H11677">
        <f t="shared" si="196"/>
        <v>2018</v>
      </c>
    </row>
    <row r="11678" spans="1:8" x14ac:dyDescent="0.3">
      <c r="A11678" s="203">
        <v>43462</v>
      </c>
      <c r="B11678" s="204" t="s">
        <v>717</v>
      </c>
      <c r="C11678" s="204" t="s">
        <v>718</v>
      </c>
      <c r="D11678" s="204" t="s">
        <v>96</v>
      </c>
      <c r="E11678" s="204" t="s">
        <v>721</v>
      </c>
      <c r="F11678" s="205">
        <v>549</v>
      </c>
      <c r="G11678" s="205">
        <v>689</v>
      </c>
      <c r="H11678">
        <f t="shared" si="196"/>
        <v>2018</v>
      </c>
    </row>
    <row r="11679" spans="1:8" x14ac:dyDescent="0.3">
      <c r="A11679" s="203">
        <v>43462</v>
      </c>
      <c r="B11679" s="204" t="s">
        <v>717</v>
      </c>
      <c r="C11679" s="204" t="s">
        <v>719</v>
      </c>
      <c r="D11679" s="204" t="s">
        <v>96</v>
      </c>
      <c r="E11679" s="204" t="s">
        <v>721</v>
      </c>
      <c r="F11679" s="205">
        <v>506</v>
      </c>
      <c r="G11679" s="205">
        <v>819</v>
      </c>
      <c r="H11679">
        <f t="shared" si="196"/>
        <v>2018</v>
      </c>
    </row>
    <row r="11680" spans="1:8" x14ac:dyDescent="0.3">
      <c r="A11680" s="203">
        <v>43462</v>
      </c>
      <c r="B11680" s="204" t="s">
        <v>720</v>
      </c>
      <c r="C11680" s="204" t="s">
        <v>720</v>
      </c>
      <c r="D11680" s="204" t="s">
        <v>96</v>
      </c>
      <c r="E11680" s="204" t="s">
        <v>712</v>
      </c>
      <c r="F11680" s="205">
        <v>191</v>
      </c>
      <c r="G11680" s="205">
        <v>572</v>
      </c>
      <c r="H11680">
        <f t="shared" si="196"/>
        <v>2018</v>
      </c>
    </row>
    <row r="11681" spans="1:8" x14ac:dyDescent="0.3">
      <c r="A11681" s="203">
        <v>43462</v>
      </c>
      <c r="B11681" s="204" t="s">
        <v>720</v>
      </c>
      <c r="C11681" s="204" t="s">
        <v>720</v>
      </c>
      <c r="D11681" s="204" t="s">
        <v>96</v>
      </c>
      <c r="E11681" s="204" t="s">
        <v>721</v>
      </c>
      <c r="F11681" s="205">
        <v>3</v>
      </c>
      <c r="G11681" s="205">
        <v>579</v>
      </c>
      <c r="H11681">
        <f t="shared" si="196"/>
        <v>2018</v>
      </c>
    </row>
    <row r="11682" spans="1:8" x14ac:dyDescent="0.3">
      <c r="A11682" s="203">
        <v>43469</v>
      </c>
      <c r="B11682" s="204" t="s">
        <v>134</v>
      </c>
      <c r="C11682" s="204" t="s">
        <v>134</v>
      </c>
      <c r="D11682" s="204" t="s">
        <v>711</v>
      </c>
      <c r="E11682" s="204" t="s">
        <v>712</v>
      </c>
      <c r="F11682" s="205">
        <v>5369</v>
      </c>
      <c r="G11682" s="205">
        <v>8665</v>
      </c>
      <c r="H11682">
        <f t="shared" si="196"/>
        <v>2019</v>
      </c>
    </row>
    <row r="11683" spans="1:8" x14ac:dyDescent="0.3">
      <c r="A11683" s="203">
        <v>43469</v>
      </c>
      <c r="B11683" s="204" t="s">
        <v>509</v>
      </c>
      <c r="C11683" s="204" t="s">
        <v>713</v>
      </c>
      <c r="D11683" s="204" t="s">
        <v>96</v>
      </c>
      <c r="E11683" s="204" t="s">
        <v>712</v>
      </c>
      <c r="F11683" s="205">
        <v>2917.5</v>
      </c>
      <c r="G11683" s="205">
        <v>2539.3000000000002</v>
      </c>
      <c r="H11683">
        <f t="shared" si="196"/>
        <v>2019</v>
      </c>
    </row>
    <row r="11684" spans="1:8" x14ac:dyDescent="0.3">
      <c r="A11684" s="203">
        <v>43469</v>
      </c>
      <c r="B11684" s="204" t="s">
        <v>509</v>
      </c>
      <c r="C11684" s="204" t="s">
        <v>714</v>
      </c>
      <c r="D11684" s="204" t="s">
        <v>96</v>
      </c>
      <c r="E11684" s="204" t="s">
        <v>712</v>
      </c>
      <c r="F11684" s="205">
        <v>434</v>
      </c>
      <c r="G11684" s="205">
        <v>626</v>
      </c>
      <c r="H11684">
        <f t="shared" si="196"/>
        <v>2019</v>
      </c>
    </row>
    <row r="11685" spans="1:8" x14ac:dyDescent="0.3">
      <c r="A11685" s="203">
        <v>43469</v>
      </c>
      <c r="B11685" s="204" t="s">
        <v>509</v>
      </c>
      <c r="C11685" s="204" t="s">
        <v>715</v>
      </c>
      <c r="D11685" s="204" t="s">
        <v>96</v>
      </c>
      <c r="E11685" s="204" t="s">
        <v>712</v>
      </c>
      <c r="F11685" s="205">
        <v>0</v>
      </c>
      <c r="G11685" s="205">
        <v>3533</v>
      </c>
      <c r="H11685">
        <f t="shared" si="196"/>
        <v>2019</v>
      </c>
    </row>
    <row r="11686" spans="1:8" x14ac:dyDescent="0.3">
      <c r="A11686" s="203">
        <v>43469</v>
      </c>
      <c r="B11686" s="204" t="s">
        <v>716</v>
      </c>
      <c r="C11686" s="204" t="s">
        <v>716</v>
      </c>
      <c r="D11686" s="204" t="s">
        <v>96</v>
      </c>
      <c r="E11686" s="204" t="s">
        <v>712</v>
      </c>
      <c r="F11686" s="205">
        <v>902</v>
      </c>
      <c r="G11686" s="205">
        <v>1747</v>
      </c>
      <c r="H11686">
        <f t="shared" si="196"/>
        <v>2019</v>
      </c>
    </row>
    <row r="11687" spans="1:8" x14ac:dyDescent="0.3">
      <c r="A11687" s="203">
        <v>43469</v>
      </c>
      <c r="B11687" s="204" t="s">
        <v>717</v>
      </c>
      <c r="C11687" s="204" t="s">
        <v>718</v>
      </c>
      <c r="D11687" s="204" t="s">
        <v>96</v>
      </c>
      <c r="E11687" s="204" t="s">
        <v>712</v>
      </c>
      <c r="F11687" s="205">
        <v>535</v>
      </c>
      <c r="G11687" s="205">
        <v>1542</v>
      </c>
      <c r="H11687">
        <f t="shared" si="196"/>
        <v>2019</v>
      </c>
    </row>
    <row r="11688" spans="1:8" x14ac:dyDescent="0.3">
      <c r="A11688" s="203">
        <v>43469</v>
      </c>
      <c r="B11688" s="204" t="s">
        <v>717</v>
      </c>
      <c r="C11688" s="204" t="s">
        <v>719</v>
      </c>
      <c r="D11688" s="204" t="s">
        <v>96</v>
      </c>
      <c r="E11688" s="204" t="s">
        <v>712</v>
      </c>
      <c r="F11688" s="205">
        <v>764.885009765625</v>
      </c>
      <c r="G11688" s="205">
        <v>1109.0960083007813</v>
      </c>
      <c r="H11688">
        <f t="shared" si="196"/>
        <v>2019</v>
      </c>
    </row>
    <row r="11689" spans="1:8" x14ac:dyDescent="0.3">
      <c r="A11689" s="203">
        <v>43469</v>
      </c>
      <c r="B11689" s="204" t="s">
        <v>134</v>
      </c>
      <c r="C11689" s="204" t="s">
        <v>134</v>
      </c>
      <c r="D11689" s="204" t="s">
        <v>711</v>
      </c>
      <c r="E11689" s="204" t="s">
        <v>721</v>
      </c>
      <c r="F11689" s="205">
        <v>6204</v>
      </c>
      <c r="G11689" s="205">
        <v>6079</v>
      </c>
      <c r="H11689">
        <f t="shared" si="196"/>
        <v>2019</v>
      </c>
    </row>
    <row r="11690" spans="1:8" x14ac:dyDescent="0.3">
      <c r="A11690" s="203">
        <v>43469</v>
      </c>
      <c r="B11690" s="204" t="s">
        <v>509</v>
      </c>
      <c r="C11690" s="204" t="s">
        <v>713</v>
      </c>
      <c r="D11690" s="204" t="s">
        <v>96</v>
      </c>
      <c r="E11690" s="204" t="s">
        <v>721</v>
      </c>
      <c r="F11690" s="205">
        <v>4129.4000000000005</v>
      </c>
      <c r="G11690" s="205">
        <v>2488.2000000000003</v>
      </c>
      <c r="H11690">
        <f t="shared" si="196"/>
        <v>2019</v>
      </c>
    </row>
    <row r="11691" spans="1:8" x14ac:dyDescent="0.3">
      <c r="A11691" s="203">
        <v>43469</v>
      </c>
      <c r="B11691" s="204" t="s">
        <v>509</v>
      </c>
      <c r="C11691" s="204" t="s">
        <v>714</v>
      </c>
      <c r="D11691" s="204" t="s">
        <v>96</v>
      </c>
      <c r="E11691" s="204" t="s">
        <v>721</v>
      </c>
      <c r="F11691" s="205">
        <v>556</v>
      </c>
      <c r="G11691" s="205">
        <v>1007</v>
      </c>
      <c r="H11691">
        <f t="shared" si="196"/>
        <v>2019</v>
      </c>
    </row>
    <row r="11692" spans="1:8" x14ac:dyDescent="0.3">
      <c r="A11692" s="203">
        <v>43469</v>
      </c>
      <c r="B11692" s="204" t="s">
        <v>509</v>
      </c>
      <c r="C11692" s="204" t="s">
        <v>715</v>
      </c>
      <c r="D11692" s="204" t="s">
        <v>96</v>
      </c>
      <c r="E11692" s="204" t="s">
        <v>721</v>
      </c>
      <c r="F11692" s="205">
        <v>0</v>
      </c>
      <c r="G11692" s="205">
        <v>2519</v>
      </c>
      <c r="H11692">
        <f t="shared" si="196"/>
        <v>2019</v>
      </c>
    </row>
    <row r="11693" spans="1:8" x14ac:dyDescent="0.3">
      <c r="A11693" s="203">
        <v>43469</v>
      </c>
      <c r="B11693" s="204" t="s">
        <v>716</v>
      </c>
      <c r="C11693" s="204" t="s">
        <v>716</v>
      </c>
      <c r="D11693" s="204" t="s">
        <v>96</v>
      </c>
      <c r="E11693" s="204" t="s">
        <v>721</v>
      </c>
      <c r="F11693" s="205">
        <v>1635</v>
      </c>
      <c r="G11693" s="205">
        <v>1433</v>
      </c>
      <c r="H11693">
        <f t="shared" si="196"/>
        <v>2019</v>
      </c>
    </row>
    <row r="11694" spans="1:8" x14ac:dyDescent="0.3">
      <c r="A11694" s="203">
        <v>43469</v>
      </c>
      <c r="B11694" s="204" t="s">
        <v>717</v>
      </c>
      <c r="C11694" s="204" t="s">
        <v>718</v>
      </c>
      <c r="D11694" s="204" t="s">
        <v>96</v>
      </c>
      <c r="E11694" s="204" t="s">
        <v>721</v>
      </c>
      <c r="F11694" s="205">
        <v>567</v>
      </c>
      <c r="G11694" s="205">
        <v>668</v>
      </c>
      <c r="H11694">
        <f t="shared" si="196"/>
        <v>2019</v>
      </c>
    </row>
    <row r="11695" spans="1:8" x14ac:dyDescent="0.3">
      <c r="A11695" s="203">
        <v>43469</v>
      </c>
      <c r="B11695" s="204" t="s">
        <v>717</v>
      </c>
      <c r="C11695" s="204" t="s">
        <v>719</v>
      </c>
      <c r="D11695" s="204" t="s">
        <v>96</v>
      </c>
      <c r="E11695" s="204" t="s">
        <v>721</v>
      </c>
      <c r="F11695" s="205">
        <v>630</v>
      </c>
      <c r="G11695" s="205">
        <v>789</v>
      </c>
      <c r="H11695">
        <f t="shared" si="196"/>
        <v>2019</v>
      </c>
    </row>
    <row r="11696" spans="1:8" x14ac:dyDescent="0.3">
      <c r="A11696" s="203">
        <v>43469</v>
      </c>
      <c r="B11696" s="204" t="s">
        <v>720</v>
      </c>
      <c r="C11696" s="204" t="s">
        <v>720</v>
      </c>
      <c r="D11696" s="204" t="s">
        <v>96</v>
      </c>
      <c r="E11696" s="204" t="s">
        <v>712</v>
      </c>
      <c r="F11696" s="205">
        <v>514</v>
      </c>
      <c r="G11696" s="205">
        <v>1076</v>
      </c>
      <c r="H11696">
        <f t="shared" si="196"/>
        <v>2019</v>
      </c>
    </row>
    <row r="11697" spans="1:8" x14ac:dyDescent="0.3">
      <c r="A11697" s="203">
        <v>43469</v>
      </c>
      <c r="B11697" s="204" t="s">
        <v>720</v>
      </c>
      <c r="C11697" s="204" t="s">
        <v>720</v>
      </c>
      <c r="D11697" s="204" t="s">
        <v>96</v>
      </c>
      <c r="E11697" s="204" t="s">
        <v>721</v>
      </c>
      <c r="F11697" s="205">
        <v>14</v>
      </c>
      <c r="G11697" s="205">
        <v>575</v>
      </c>
      <c r="H11697">
        <f t="shared" si="196"/>
        <v>2019</v>
      </c>
    </row>
    <row r="11698" spans="1:8" x14ac:dyDescent="0.3">
      <c r="A11698" s="203">
        <v>43476</v>
      </c>
      <c r="B11698" s="204" t="s">
        <v>134</v>
      </c>
      <c r="C11698" s="204" t="s">
        <v>134</v>
      </c>
      <c r="D11698" s="204" t="s">
        <v>711</v>
      </c>
      <c r="E11698" s="204" t="s">
        <v>712</v>
      </c>
      <c r="F11698" s="205">
        <v>5399</v>
      </c>
      <c r="G11698" s="205">
        <v>7410</v>
      </c>
      <c r="H11698">
        <f t="shared" si="196"/>
        <v>2019</v>
      </c>
    </row>
    <row r="11699" spans="1:8" x14ac:dyDescent="0.3">
      <c r="A11699" s="203">
        <v>43476</v>
      </c>
      <c r="B11699" s="204" t="s">
        <v>509</v>
      </c>
      <c r="C11699" s="204" t="s">
        <v>713</v>
      </c>
      <c r="D11699" s="204" t="s">
        <v>96</v>
      </c>
      <c r="E11699" s="204" t="s">
        <v>712</v>
      </c>
      <c r="F11699" s="205">
        <v>3191.9</v>
      </c>
      <c r="G11699" s="205">
        <v>3201.7000000000003</v>
      </c>
      <c r="H11699">
        <f t="shared" si="196"/>
        <v>2019</v>
      </c>
    </row>
    <row r="11700" spans="1:8" x14ac:dyDescent="0.3">
      <c r="A11700" s="203">
        <v>43476</v>
      </c>
      <c r="B11700" s="204" t="s">
        <v>509</v>
      </c>
      <c r="C11700" s="204" t="s">
        <v>714</v>
      </c>
      <c r="D11700" s="204" t="s">
        <v>96</v>
      </c>
      <c r="E11700" s="204" t="s">
        <v>712</v>
      </c>
      <c r="F11700" s="205">
        <v>160</v>
      </c>
      <c r="G11700" s="205">
        <v>583</v>
      </c>
      <c r="H11700">
        <f t="shared" si="196"/>
        <v>2019</v>
      </c>
    </row>
    <row r="11701" spans="1:8" x14ac:dyDescent="0.3">
      <c r="A11701" s="203">
        <v>43476</v>
      </c>
      <c r="B11701" s="204" t="s">
        <v>509</v>
      </c>
      <c r="C11701" s="204" t="s">
        <v>715</v>
      </c>
      <c r="D11701" s="204" t="s">
        <v>96</v>
      </c>
      <c r="E11701" s="204" t="s">
        <v>712</v>
      </c>
      <c r="F11701" s="205">
        <v>0</v>
      </c>
      <c r="G11701" s="205">
        <v>3513</v>
      </c>
      <c r="H11701">
        <f t="shared" si="196"/>
        <v>2019</v>
      </c>
    </row>
    <row r="11702" spans="1:8" x14ac:dyDescent="0.3">
      <c r="A11702" s="203">
        <v>43476</v>
      </c>
      <c r="B11702" s="204" t="s">
        <v>716</v>
      </c>
      <c r="C11702" s="204" t="s">
        <v>716</v>
      </c>
      <c r="D11702" s="204" t="s">
        <v>96</v>
      </c>
      <c r="E11702" s="204" t="s">
        <v>712</v>
      </c>
      <c r="F11702" s="205">
        <v>895</v>
      </c>
      <c r="G11702" s="205">
        <v>1808</v>
      </c>
      <c r="H11702">
        <f t="shared" si="196"/>
        <v>2019</v>
      </c>
    </row>
    <row r="11703" spans="1:8" x14ac:dyDescent="0.3">
      <c r="A11703" s="203">
        <v>43476</v>
      </c>
      <c r="B11703" s="204" t="s">
        <v>717</v>
      </c>
      <c r="C11703" s="204" t="s">
        <v>718</v>
      </c>
      <c r="D11703" s="204" t="s">
        <v>96</v>
      </c>
      <c r="E11703" s="204" t="s">
        <v>712</v>
      </c>
      <c r="F11703" s="205">
        <v>587</v>
      </c>
      <c r="G11703" s="205">
        <v>868</v>
      </c>
      <c r="H11703">
        <f t="shared" si="196"/>
        <v>2019</v>
      </c>
    </row>
    <row r="11704" spans="1:8" x14ac:dyDescent="0.3">
      <c r="A11704" s="203">
        <v>43476</v>
      </c>
      <c r="B11704" s="204" t="s">
        <v>717</v>
      </c>
      <c r="C11704" s="204" t="s">
        <v>719</v>
      </c>
      <c r="D11704" s="204" t="s">
        <v>96</v>
      </c>
      <c r="E11704" s="204" t="s">
        <v>712</v>
      </c>
      <c r="F11704" s="205">
        <v>761.6669921875</v>
      </c>
      <c r="G11704" s="205">
        <v>1755.9310302734375</v>
      </c>
      <c r="H11704">
        <f t="shared" si="196"/>
        <v>2019</v>
      </c>
    </row>
    <row r="11705" spans="1:8" x14ac:dyDescent="0.3">
      <c r="A11705" s="203">
        <v>43476</v>
      </c>
      <c r="B11705" s="204" t="s">
        <v>134</v>
      </c>
      <c r="C11705" s="204" t="s">
        <v>134</v>
      </c>
      <c r="D11705" s="204" t="s">
        <v>711</v>
      </c>
      <c r="E11705" s="204" t="s">
        <v>721</v>
      </c>
      <c r="F11705" s="205">
        <v>6200</v>
      </c>
      <c r="G11705" s="205">
        <v>6266</v>
      </c>
      <c r="H11705">
        <f t="shared" si="196"/>
        <v>2019</v>
      </c>
    </row>
    <row r="11706" spans="1:8" x14ac:dyDescent="0.3">
      <c r="A11706" s="203">
        <v>43476</v>
      </c>
      <c r="B11706" s="204" t="s">
        <v>509</v>
      </c>
      <c r="C11706" s="204" t="s">
        <v>713</v>
      </c>
      <c r="D11706" s="204" t="s">
        <v>96</v>
      </c>
      <c r="E11706" s="204" t="s">
        <v>721</v>
      </c>
      <c r="F11706" s="205">
        <v>3608.0000000000005</v>
      </c>
      <c r="G11706" s="205">
        <v>2578.4</v>
      </c>
      <c r="H11706">
        <f t="shared" si="196"/>
        <v>2019</v>
      </c>
    </row>
    <row r="11707" spans="1:8" x14ac:dyDescent="0.3">
      <c r="A11707" s="203">
        <v>43476</v>
      </c>
      <c r="B11707" s="204" t="s">
        <v>509</v>
      </c>
      <c r="C11707" s="204" t="s">
        <v>714</v>
      </c>
      <c r="D11707" s="204" t="s">
        <v>96</v>
      </c>
      <c r="E11707" s="204" t="s">
        <v>721</v>
      </c>
      <c r="F11707" s="205">
        <v>417</v>
      </c>
      <c r="G11707" s="205">
        <v>693</v>
      </c>
      <c r="H11707">
        <f t="shared" si="196"/>
        <v>2019</v>
      </c>
    </row>
    <row r="11708" spans="1:8" x14ac:dyDescent="0.3">
      <c r="A11708" s="203">
        <v>43476</v>
      </c>
      <c r="B11708" s="204" t="s">
        <v>509</v>
      </c>
      <c r="C11708" s="204" t="s">
        <v>715</v>
      </c>
      <c r="D11708" s="204" t="s">
        <v>96</v>
      </c>
      <c r="E11708" s="204" t="s">
        <v>721</v>
      </c>
      <c r="F11708" s="205">
        <v>0</v>
      </c>
      <c r="G11708" s="205">
        <v>2849</v>
      </c>
      <c r="H11708">
        <f t="shared" si="196"/>
        <v>2019</v>
      </c>
    </row>
    <row r="11709" spans="1:8" x14ac:dyDescent="0.3">
      <c r="A11709" s="203">
        <v>43476</v>
      </c>
      <c r="B11709" s="204" t="s">
        <v>716</v>
      </c>
      <c r="C11709" s="204" t="s">
        <v>716</v>
      </c>
      <c r="D11709" s="204" t="s">
        <v>96</v>
      </c>
      <c r="E11709" s="204" t="s">
        <v>721</v>
      </c>
      <c r="F11709" s="205">
        <v>1321</v>
      </c>
      <c r="G11709" s="205">
        <v>1469</v>
      </c>
      <c r="H11709">
        <f t="shared" si="196"/>
        <v>2019</v>
      </c>
    </row>
    <row r="11710" spans="1:8" x14ac:dyDescent="0.3">
      <c r="A11710" s="203">
        <v>43476</v>
      </c>
      <c r="B11710" s="204" t="s">
        <v>717</v>
      </c>
      <c r="C11710" s="204" t="s">
        <v>718</v>
      </c>
      <c r="D11710" s="204" t="s">
        <v>96</v>
      </c>
      <c r="E11710" s="204" t="s">
        <v>721</v>
      </c>
      <c r="F11710" s="205">
        <v>843</v>
      </c>
      <c r="G11710" s="205">
        <v>891</v>
      </c>
      <c r="H11710">
        <f t="shared" si="196"/>
        <v>2019</v>
      </c>
    </row>
    <row r="11711" spans="1:8" x14ac:dyDescent="0.3">
      <c r="A11711" s="203">
        <v>43476</v>
      </c>
      <c r="B11711" s="204" t="s">
        <v>717</v>
      </c>
      <c r="C11711" s="204" t="s">
        <v>719</v>
      </c>
      <c r="D11711" s="204" t="s">
        <v>96</v>
      </c>
      <c r="E11711" s="204" t="s">
        <v>721</v>
      </c>
      <c r="F11711" s="205">
        <v>371</v>
      </c>
      <c r="G11711" s="205">
        <v>811</v>
      </c>
      <c r="H11711">
        <f t="shared" si="196"/>
        <v>2019</v>
      </c>
    </row>
    <row r="11712" spans="1:8" x14ac:dyDescent="0.3">
      <c r="A11712" s="203">
        <v>43476</v>
      </c>
      <c r="B11712" s="204" t="s">
        <v>720</v>
      </c>
      <c r="C11712" s="204" t="s">
        <v>720</v>
      </c>
      <c r="D11712" s="204" t="s">
        <v>96</v>
      </c>
      <c r="E11712" s="204" t="s">
        <v>712</v>
      </c>
      <c r="F11712" s="205">
        <v>234</v>
      </c>
      <c r="G11712" s="205">
        <v>1149</v>
      </c>
      <c r="H11712">
        <f t="shared" si="196"/>
        <v>2019</v>
      </c>
    </row>
    <row r="11713" spans="1:8" x14ac:dyDescent="0.3">
      <c r="A11713" s="203">
        <v>43476</v>
      </c>
      <c r="B11713" s="204" t="s">
        <v>720</v>
      </c>
      <c r="C11713" s="204" t="s">
        <v>720</v>
      </c>
      <c r="D11713" s="204" t="s">
        <v>96</v>
      </c>
      <c r="E11713" s="204" t="s">
        <v>721</v>
      </c>
      <c r="F11713" s="205">
        <v>65</v>
      </c>
      <c r="G11713" s="205">
        <v>496</v>
      </c>
      <c r="H11713">
        <f t="shared" si="196"/>
        <v>2019</v>
      </c>
    </row>
    <row r="11714" spans="1:8" x14ac:dyDescent="0.3">
      <c r="A11714" s="203">
        <v>43483</v>
      </c>
      <c r="B11714" s="204" t="s">
        <v>134</v>
      </c>
      <c r="C11714" s="204" t="s">
        <v>134</v>
      </c>
      <c r="D11714" s="204" t="s">
        <v>711</v>
      </c>
      <c r="E11714" s="204" t="s">
        <v>712</v>
      </c>
      <c r="F11714" s="205">
        <v>5404</v>
      </c>
      <c r="G11714" s="205">
        <v>8395</v>
      </c>
      <c r="H11714">
        <f t="shared" si="196"/>
        <v>2019</v>
      </c>
    </row>
    <row r="11715" spans="1:8" x14ac:dyDescent="0.3">
      <c r="A11715" s="203">
        <v>43483</v>
      </c>
      <c r="B11715" s="204" t="s">
        <v>509</v>
      </c>
      <c r="C11715" s="204" t="s">
        <v>713</v>
      </c>
      <c r="D11715" s="204" t="s">
        <v>96</v>
      </c>
      <c r="E11715" s="204" t="s">
        <v>712</v>
      </c>
      <c r="F11715" s="205">
        <v>2384.1000000000004</v>
      </c>
      <c r="G11715" s="205">
        <v>3111.3</v>
      </c>
      <c r="H11715">
        <f t="shared" ref="H11715:H11778" si="197">YEAR(A11715)</f>
        <v>2019</v>
      </c>
    </row>
    <row r="11716" spans="1:8" x14ac:dyDescent="0.3">
      <c r="A11716" s="203">
        <v>43483</v>
      </c>
      <c r="B11716" s="204" t="s">
        <v>509</v>
      </c>
      <c r="C11716" s="204" t="s">
        <v>714</v>
      </c>
      <c r="D11716" s="204" t="s">
        <v>96</v>
      </c>
      <c r="E11716" s="204" t="s">
        <v>712</v>
      </c>
      <c r="F11716" s="205">
        <v>673</v>
      </c>
      <c r="G11716" s="205">
        <v>829</v>
      </c>
      <c r="H11716">
        <f t="shared" si="197"/>
        <v>2019</v>
      </c>
    </row>
    <row r="11717" spans="1:8" x14ac:dyDescent="0.3">
      <c r="A11717" s="203">
        <v>43483</v>
      </c>
      <c r="B11717" s="204" t="s">
        <v>509</v>
      </c>
      <c r="C11717" s="204" t="s">
        <v>715</v>
      </c>
      <c r="D11717" s="204" t="s">
        <v>96</v>
      </c>
      <c r="E11717" s="204" t="s">
        <v>712</v>
      </c>
      <c r="F11717" s="205">
        <v>0</v>
      </c>
      <c r="G11717" s="205">
        <v>3584</v>
      </c>
      <c r="H11717">
        <f t="shared" si="197"/>
        <v>2019</v>
      </c>
    </row>
    <row r="11718" spans="1:8" x14ac:dyDescent="0.3">
      <c r="A11718" s="203">
        <v>43483</v>
      </c>
      <c r="B11718" s="204" t="s">
        <v>716</v>
      </c>
      <c r="C11718" s="204" t="s">
        <v>716</v>
      </c>
      <c r="D11718" s="204" t="s">
        <v>96</v>
      </c>
      <c r="E11718" s="204" t="s">
        <v>712</v>
      </c>
      <c r="F11718" s="205">
        <v>831</v>
      </c>
      <c r="G11718" s="205">
        <v>1934</v>
      </c>
      <c r="H11718">
        <f t="shared" si="197"/>
        <v>2019</v>
      </c>
    </row>
    <row r="11719" spans="1:8" x14ac:dyDescent="0.3">
      <c r="A11719" s="203">
        <v>43483</v>
      </c>
      <c r="B11719" s="204" t="s">
        <v>717</v>
      </c>
      <c r="C11719" s="204" t="s">
        <v>718</v>
      </c>
      <c r="D11719" s="204" t="s">
        <v>96</v>
      </c>
      <c r="E11719" s="204" t="s">
        <v>712</v>
      </c>
      <c r="F11719" s="205">
        <v>1283</v>
      </c>
      <c r="G11719" s="205">
        <v>1423</v>
      </c>
      <c r="H11719">
        <f t="shared" si="197"/>
        <v>2019</v>
      </c>
    </row>
    <row r="11720" spans="1:8" x14ac:dyDescent="0.3">
      <c r="A11720" s="203">
        <v>43483</v>
      </c>
      <c r="B11720" s="204" t="s">
        <v>717</v>
      </c>
      <c r="C11720" s="204" t="s">
        <v>719</v>
      </c>
      <c r="D11720" s="204" t="s">
        <v>96</v>
      </c>
      <c r="E11720" s="204" t="s">
        <v>712</v>
      </c>
      <c r="F11720" s="205">
        <v>85.12200927734375</v>
      </c>
      <c r="G11720" s="205">
        <v>1261.0189819335938</v>
      </c>
      <c r="H11720">
        <f t="shared" si="197"/>
        <v>2019</v>
      </c>
    </row>
    <row r="11721" spans="1:8" x14ac:dyDescent="0.3">
      <c r="A11721" s="203">
        <v>43483</v>
      </c>
      <c r="B11721" s="204" t="s">
        <v>134</v>
      </c>
      <c r="C11721" s="204" t="s">
        <v>134</v>
      </c>
      <c r="D11721" s="204" t="s">
        <v>711</v>
      </c>
      <c r="E11721" s="204" t="s">
        <v>721</v>
      </c>
      <c r="F11721" s="205">
        <v>5755</v>
      </c>
      <c r="G11721" s="205">
        <v>6602</v>
      </c>
      <c r="H11721">
        <f t="shared" si="197"/>
        <v>2019</v>
      </c>
    </row>
    <row r="11722" spans="1:8" x14ac:dyDescent="0.3">
      <c r="A11722" s="203">
        <v>43483</v>
      </c>
      <c r="B11722" s="204" t="s">
        <v>509</v>
      </c>
      <c r="C11722" s="204" t="s">
        <v>713</v>
      </c>
      <c r="D11722" s="204" t="s">
        <v>96</v>
      </c>
      <c r="E11722" s="204" t="s">
        <v>721</v>
      </c>
      <c r="F11722" s="205">
        <v>3648.7000000000003</v>
      </c>
      <c r="G11722" s="205">
        <v>2547.6000000000004</v>
      </c>
      <c r="H11722">
        <f t="shared" si="197"/>
        <v>2019</v>
      </c>
    </row>
    <row r="11723" spans="1:8" x14ac:dyDescent="0.3">
      <c r="A11723" s="203">
        <v>43483</v>
      </c>
      <c r="B11723" s="204" t="s">
        <v>509</v>
      </c>
      <c r="C11723" s="204" t="s">
        <v>714</v>
      </c>
      <c r="D11723" s="204" t="s">
        <v>96</v>
      </c>
      <c r="E11723" s="204" t="s">
        <v>721</v>
      </c>
      <c r="F11723" s="205">
        <v>515</v>
      </c>
      <c r="G11723" s="205">
        <v>707</v>
      </c>
      <c r="H11723">
        <f t="shared" si="197"/>
        <v>2019</v>
      </c>
    </row>
    <row r="11724" spans="1:8" x14ac:dyDescent="0.3">
      <c r="A11724" s="203">
        <v>43483</v>
      </c>
      <c r="B11724" s="204" t="s">
        <v>509</v>
      </c>
      <c r="C11724" s="204" t="s">
        <v>715</v>
      </c>
      <c r="D11724" s="204" t="s">
        <v>96</v>
      </c>
      <c r="E11724" s="204" t="s">
        <v>721</v>
      </c>
      <c r="F11724" s="205">
        <v>0</v>
      </c>
      <c r="G11724" s="205">
        <v>2712</v>
      </c>
      <c r="H11724">
        <f t="shared" si="197"/>
        <v>2019</v>
      </c>
    </row>
    <row r="11725" spans="1:8" x14ac:dyDescent="0.3">
      <c r="A11725" s="203">
        <v>43483</v>
      </c>
      <c r="B11725" s="204" t="s">
        <v>716</v>
      </c>
      <c r="C11725" s="204" t="s">
        <v>716</v>
      </c>
      <c r="D11725" s="204" t="s">
        <v>96</v>
      </c>
      <c r="E11725" s="204" t="s">
        <v>721</v>
      </c>
      <c r="F11725" s="205">
        <v>1342</v>
      </c>
      <c r="G11725" s="205">
        <v>1574</v>
      </c>
      <c r="H11725">
        <f t="shared" si="197"/>
        <v>2019</v>
      </c>
    </row>
    <row r="11726" spans="1:8" x14ac:dyDescent="0.3">
      <c r="A11726" s="203">
        <v>43483</v>
      </c>
      <c r="B11726" s="204" t="s">
        <v>717</v>
      </c>
      <c r="C11726" s="204" t="s">
        <v>718</v>
      </c>
      <c r="D11726" s="204" t="s">
        <v>96</v>
      </c>
      <c r="E11726" s="204" t="s">
        <v>721</v>
      </c>
      <c r="F11726" s="205">
        <v>646</v>
      </c>
      <c r="G11726" s="205">
        <v>845</v>
      </c>
      <c r="H11726">
        <f t="shared" si="197"/>
        <v>2019</v>
      </c>
    </row>
    <row r="11727" spans="1:8" x14ac:dyDescent="0.3">
      <c r="A11727" s="203">
        <v>43483</v>
      </c>
      <c r="B11727" s="204" t="s">
        <v>717</v>
      </c>
      <c r="C11727" s="204" t="s">
        <v>719</v>
      </c>
      <c r="D11727" s="204" t="s">
        <v>96</v>
      </c>
      <c r="E11727" s="204" t="s">
        <v>721</v>
      </c>
      <c r="F11727" s="205">
        <v>385</v>
      </c>
      <c r="G11727" s="205">
        <v>856</v>
      </c>
      <c r="H11727">
        <f t="shared" si="197"/>
        <v>2019</v>
      </c>
    </row>
    <row r="11728" spans="1:8" x14ac:dyDescent="0.3">
      <c r="A11728" s="203">
        <v>43483</v>
      </c>
      <c r="B11728" s="204" t="s">
        <v>720</v>
      </c>
      <c r="C11728" s="204" t="s">
        <v>720</v>
      </c>
      <c r="D11728" s="204" t="s">
        <v>96</v>
      </c>
      <c r="E11728" s="204" t="s">
        <v>712</v>
      </c>
      <c r="F11728" s="205">
        <v>219</v>
      </c>
      <c r="G11728" s="205">
        <v>817</v>
      </c>
      <c r="H11728">
        <f t="shared" si="197"/>
        <v>2019</v>
      </c>
    </row>
    <row r="11729" spans="1:8" x14ac:dyDescent="0.3">
      <c r="A11729" s="203">
        <v>43483</v>
      </c>
      <c r="B11729" s="204" t="s">
        <v>720</v>
      </c>
      <c r="C11729" s="204" t="s">
        <v>720</v>
      </c>
      <c r="D11729" s="204" t="s">
        <v>96</v>
      </c>
      <c r="E11729" s="204" t="s">
        <v>721</v>
      </c>
      <c r="F11729" s="205">
        <v>178</v>
      </c>
      <c r="G11729" s="205">
        <v>538</v>
      </c>
      <c r="H11729">
        <f t="shared" si="197"/>
        <v>2019</v>
      </c>
    </row>
    <row r="11730" spans="1:8" x14ac:dyDescent="0.3">
      <c r="A11730" s="203">
        <v>43490</v>
      </c>
      <c r="B11730" s="204" t="s">
        <v>134</v>
      </c>
      <c r="C11730" s="204" t="s">
        <v>134</v>
      </c>
      <c r="D11730" s="204" t="s">
        <v>711</v>
      </c>
      <c r="E11730" s="204" t="s">
        <v>712</v>
      </c>
      <c r="F11730" s="205">
        <v>5337</v>
      </c>
      <c r="G11730" s="205">
        <v>8335</v>
      </c>
      <c r="H11730">
        <f t="shared" si="197"/>
        <v>2019</v>
      </c>
    </row>
    <row r="11731" spans="1:8" x14ac:dyDescent="0.3">
      <c r="A11731" s="203">
        <v>43490</v>
      </c>
      <c r="B11731" s="204" t="s">
        <v>509</v>
      </c>
      <c r="C11731" s="204" t="s">
        <v>713</v>
      </c>
      <c r="D11731" s="204" t="s">
        <v>96</v>
      </c>
      <c r="E11731" s="204" t="s">
        <v>712</v>
      </c>
      <c r="F11731" s="205">
        <v>2840</v>
      </c>
      <c r="G11731" s="205">
        <v>3178.3</v>
      </c>
      <c r="H11731">
        <f t="shared" si="197"/>
        <v>2019</v>
      </c>
    </row>
    <row r="11732" spans="1:8" x14ac:dyDescent="0.3">
      <c r="A11732" s="203">
        <v>43490</v>
      </c>
      <c r="B11732" s="204" t="s">
        <v>509</v>
      </c>
      <c r="C11732" s="204" t="s">
        <v>714</v>
      </c>
      <c r="D11732" s="204" t="s">
        <v>96</v>
      </c>
      <c r="E11732" s="204" t="s">
        <v>712</v>
      </c>
      <c r="F11732" s="205">
        <v>365</v>
      </c>
      <c r="G11732" s="205">
        <v>718</v>
      </c>
      <c r="H11732">
        <f t="shared" si="197"/>
        <v>2019</v>
      </c>
    </row>
    <row r="11733" spans="1:8" x14ac:dyDescent="0.3">
      <c r="A11733" s="203">
        <v>43490</v>
      </c>
      <c r="B11733" s="204" t="s">
        <v>509</v>
      </c>
      <c r="C11733" s="204" t="s">
        <v>715</v>
      </c>
      <c r="D11733" s="204" t="s">
        <v>96</v>
      </c>
      <c r="E11733" s="204" t="s">
        <v>712</v>
      </c>
      <c r="F11733" s="205">
        <v>0</v>
      </c>
      <c r="G11733" s="205">
        <v>3677</v>
      </c>
      <c r="H11733">
        <f t="shared" si="197"/>
        <v>2019</v>
      </c>
    </row>
    <row r="11734" spans="1:8" x14ac:dyDescent="0.3">
      <c r="A11734" s="203">
        <v>43490</v>
      </c>
      <c r="B11734" s="204" t="s">
        <v>716</v>
      </c>
      <c r="C11734" s="204" t="s">
        <v>716</v>
      </c>
      <c r="D11734" s="204" t="s">
        <v>96</v>
      </c>
      <c r="E11734" s="204" t="s">
        <v>712</v>
      </c>
      <c r="F11734" s="205">
        <v>715</v>
      </c>
      <c r="G11734" s="205">
        <v>1927</v>
      </c>
      <c r="H11734">
        <f t="shared" si="197"/>
        <v>2019</v>
      </c>
    </row>
    <row r="11735" spans="1:8" x14ac:dyDescent="0.3">
      <c r="A11735" s="203">
        <v>43490</v>
      </c>
      <c r="B11735" s="204" t="s">
        <v>717</v>
      </c>
      <c r="C11735" s="204" t="s">
        <v>718</v>
      </c>
      <c r="D11735" s="204" t="s">
        <v>96</v>
      </c>
      <c r="E11735" s="204" t="s">
        <v>712</v>
      </c>
      <c r="F11735" s="205">
        <v>484</v>
      </c>
      <c r="G11735" s="205">
        <v>1322</v>
      </c>
      <c r="H11735">
        <f t="shared" si="197"/>
        <v>2019</v>
      </c>
    </row>
    <row r="11736" spans="1:8" x14ac:dyDescent="0.3">
      <c r="A11736" s="203">
        <v>43490</v>
      </c>
      <c r="B11736" s="204" t="s">
        <v>717</v>
      </c>
      <c r="C11736" s="204" t="s">
        <v>719</v>
      </c>
      <c r="D11736" s="204" t="s">
        <v>96</v>
      </c>
      <c r="E11736" s="204" t="s">
        <v>712</v>
      </c>
      <c r="F11736" s="205">
        <v>779.57101440429688</v>
      </c>
      <c r="G11736" s="205">
        <v>1232.2940063476563</v>
      </c>
      <c r="H11736">
        <f t="shared" si="197"/>
        <v>2019</v>
      </c>
    </row>
    <row r="11737" spans="1:8" x14ac:dyDescent="0.3">
      <c r="A11737" s="203">
        <v>43490</v>
      </c>
      <c r="B11737" s="204" t="s">
        <v>134</v>
      </c>
      <c r="C11737" s="204" t="s">
        <v>134</v>
      </c>
      <c r="D11737" s="204" t="s">
        <v>711</v>
      </c>
      <c r="E11737" s="204" t="s">
        <v>721</v>
      </c>
      <c r="F11737" s="205">
        <v>5953</v>
      </c>
      <c r="G11737" s="205">
        <v>6031</v>
      </c>
      <c r="H11737">
        <f t="shared" si="197"/>
        <v>2019</v>
      </c>
    </row>
    <row r="11738" spans="1:8" x14ac:dyDescent="0.3">
      <c r="A11738" s="203">
        <v>43490</v>
      </c>
      <c r="B11738" s="204" t="s">
        <v>509</v>
      </c>
      <c r="C11738" s="204" t="s">
        <v>713</v>
      </c>
      <c r="D11738" s="204" t="s">
        <v>96</v>
      </c>
      <c r="E11738" s="204" t="s">
        <v>721</v>
      </c>
      <c r="F11738" s="205">
        <v>3127.3</v>
      </c>
      <c r="G11738" s="205">
        <v>2610.3000000000002</v>
      </c>
      <c r="H11738">
        <f t="shared" si="197"/>
        <v>2019</v>
      </c>
    </row>
    <row r="11739" spans="1:8" x14ac:dyDescent="0.3">
      <c r="A11739" s="203">
        <v>43490</v>
      </c>
      <c r="B11739" s="204" t="s">
        <v>509</v>
      </c>
      <c r="C11739" s="204" t="s">
        <v>714</v>
      </c>
      <c r="D11739" s="204" t="s">
        <v>96</v>
      </c>
      <c r="E11739" s="204" t="s">
        <v>721</v>
      </c>
      <c r="F11739" s="205">
        <v>365</v>
      </c>
      <c r="G11739" s="205">
        <v>735</v>
      </c>
      <c r="H11739">
        <f t="shared" si="197"/>
        <v>2019</v>
      </c>
    </row>
    <row r="11740" spans="1:8" x14ac:dyDescent="0.3">
      <c r="A11740" s="203">
        <v>43490</v>
      </c>
      <c r="B11740" s="204" t="s">
        <v>509</v>
      </c>
      <c r="C11740" s="204" t="s">
        <v>715</v>
      </c>
      <c r="D11740" s="204" t="s">
        <v>96</v>
      </c>
      <c r="E11740" s="204" t="s">
        <v>721</v>
      </c>
      <c r="F11740" s="205">
        <v>0</v>
      </c>
      <c r="G11740" s="205">
        <v>3014</v>
      </c>
      <c r="H11740">
        <f t="shared" si="197"/>
        <v>2019</v>
      </c>
    </row>
    <row r="11741" spans="1:8" x14ac:dyDescent="0.3">
      <c r="A11741" s="203">
        <v>43490</v>
      </c>
      <c r="B11741" s="204" t="s">
        <v>716</v>
      </c>
      <c r="C11741" s="204" t="s">
        <v>716</v>
      </c>
      <c r="D11741" s="204" t="s">
        <v>96</v>
      </c>
      <c r="E11741" s="204" t="s">
        <v>721</v>
      </c>
      <c r="F11741" s="205">
        <v>1268</v>
      </c>
      <c r="G11741" s="205">
        <v>1474</v>
      </c>
      <c r="H11741">
        <f t="shared" si="197"/>
        <v>2019</v>
      </c>
    </row>
    <row r="11742" spans="1:8" x14ac:dyDescent="0.3">
      <c r="A11742" s="203">
        <v>43490</v>
      </c>
      <c r="B11742" s="204" t="s">
        <v>717</v>
      </c>
      <c r="C11742" s="204" t="s">
        <v>718</v>
      </c>
      <c r="D11742" s="204" t="s">
        <v>96</v>
      </c>
      <c r="E11742" s="204" t="s">
        <v>721</v>
      </c>
      <c r="F11742" s="205">
        <v>858</v>
      </c>
      <c r="G11742" s="205">
        <v>1058</v>
      </c>
      <c r="H11742">
        <f t="shared" si="197"/>
        <v>2019</v>
      </c>
    </row>
    <row r="11743" spans="1:8" x14ac:dyDescent="0.3">
      <c r="A11743" s="203">
        <v>43490</v>
      </c>
      <c r="B11743" s="204" t="s">
        <v>717</v>
      </c>
      <c r="C11743" s="204" t="s">
        <v>719</v>
      </c>
      <c r="D11743" s="204" t="s">
        <v>96</v>
      </c>
      <c r="E11743" s="204" t="s">
        <v>721</v>
      </c>
      <c r="F11743" s="205">
        <v>497</v>
      </c>
      <c r="G11743" s="205">
        <v>892</v>
      </c>
      <c r="H11743">
        <f t="shared" si="197"/>
        <v>2019</v>
      </c>
    </row>
    <row r="11744" spans="1:8" x14ac:dyDescent="0.3">
      <c r="A11744" s="203">
        <v>43490</v>
      </c>
      <c r="B11744" s="204" t="s">
        <v>720</v>
      </c>
      <c r="C11744" s="204" t="s">
        <v>720</v>
      </c>
      <c r="D11744" s="204" t="s">
        <v>96</v>
      </c>
      <c r="E11744" s="204" t="s">
        <v>712</v>
      </c>
      <c r="F11744" s="205">
        <v>218</v>
      </c>
      <c r="G11744" s="205">
        <v>796</v>
      </c>
      <c r="H11744">
        <f t="shared" si="197"/>
        <v>2019</v>
      </c>
    </row>
    <row r="11745" spans="1:8" x14ac:dyDescent="0.3">
      <c r="A11745" s="203">
        <v>43490</v>
      </c>
      <c r="B11745" s="204" t="s">
        <v>720</v>
      </c>
      <c r="C11745" s="204" t="s">
        <v>720</v>
      </c>
      <c r="D11745" s="204" t="s">
        <v>96</v>
      </c>
      <c r="E11745" s="204" t="s">
        <v>721</v>
      </c>
      <c r="F11745" s="205">
        <v>101</v>
      </c>
      <c r="G11745" s="205">
        <v>596</v>
      </c>
      <c r="H11745">
        <f t="shared" si="197"/>
        <v>2019</v>
      </c>
    </row>
    <row r="11746" spans="1:8" x14ac:dyDescent="0.3">
      <c r="A11746" s="203">
        <v>43497</v>
      </c>
      <c r="B11746" s="204" t="s">
        <v>134</v>
      </c>
      <c r="C11746" s="204" t="s">
        <v>134</v>
      </c>
      <c r="D11746" s="204" t="s">
        <v>711</v>
      </c>
      <c r="E11746" s="204" t="s">
        <v>712</v>
      </c>
      <c r="F11746" s="205">
        <v>5426</v>
      </c>
      <c r="G11746" s="205">
        <v>8773</v>
      </c>
      <c r="H11746">
        <f t="shared" si="197"/>
        <v>2019</v>
      </c>
    </row>
    <row r="11747" spans="1:8" x14ac:dyDescent="0.3">
      <c r="A11747" s="203">
        <v>43497</v>
      </c>
      <c r="B11747" s="204" t="s">
        <v>509</v>
      </c>
      <c r="C11747" s="204" t="s">
        <v>713</v>
      </c>
      <c r="D11747" s="204" t="s">
        <v>96</v>
      </c>
      <c r="E11747" s="204" t="s">
        <v>712</v>
      </c>
      <c r="F11747" s="205">
        <v>2894.6000000000004</v>
      </c>
      <c r="G11747" s="205">
        <v>3326.0000000000005</v>
      </c>
      <c r="H11747">
        <f t="shared" si="197"/>
        <v>2019</v>
      </c>
    </row>
    <row r="11748" spans="1:8" x14ac:dyDescent="0.3">
      <c r="A11748" s="203">
        <v>43497</v>
      </c>
      <c r="B11748" s="204" t="s">
        <v>509</v>
      </c>
      <c r="C11748" s="204" t="s">
        <v>714</v>
      </c>
      <c r="D11748" s="204" t="s">
        <v>96</v>
      </c>
      <c r="E11748" s="204" t="s">
        <v>712</v>
      </c>
      <c r="F11748" s="205">
        <v>366</v>
      </c>
      <c r="G11748" s="205">
        <v>578</v>
      </c>
      <c r="H11748">
        <f t="shared" si="197"/>
        <v>2019</v>
      </c>
    </row>
    <row r="11749" spans="1:8" x14ac:dyDescent="0.3">
      <c r="A11749" s="203">
        <v>43497</v>
      </c>
      <c r="B11749" s="204" t="s">
        <v>509</v>
      </c>
      <c r="C11749" s="204" t="s">
        <v>715</v>
      </c>
      <c r="D11749" s="204" t="s">
        <v>96</v>
      </c>
      <c r="E11749" s="204" t="s">
        <v>712</v>
      </c>
      <c r="F11749" s="205">
        <v>0</v>
      </c>
      <c r="G11749" s="205">
        <v>3849</v>
      </c>
      <c r="H11749">
        <f t="shared" si="197"/>
        <v>2019</v>
      </c>
    </row>
    <row r="11750" spans="1:8" x14ac:dyDescent="0.3">
      <c r="A11750" s="203">
        <v>43497</v>
      </c>
      <c r="B11750" s="204" t="s">
        <v>716</v>
      </c>
      <c r="C11750" s="204" t="s">
        <v>716</v>
      </c>
      <c r="D11750" s="204" t="s">
        <v>96</v>
      </c>
      <c r="E11750" s="204" t="s">
        <v>712</v>
      </c>
      <c r="F11750" s="205">
        <v>870</v>
      </c>
      <c r="G11750" s="205">
        <v>2006</v>
      </c>
      <c r="H11750">
        <f t="shared" si="197"/>
        <v>2019</v>
      </c>
    </row>
    <row r="11751" spans="1:8" x14ac:dyDescent="0.3">
      <c r="A11751" s="203">
        <v>43497</v>
      </c>
      <c r="B11751" s="204" t="s">
        <v>717</v>
      </c>
      <c r="C11751" s="204" t="s">
        <v>718</v>
      </c>
      <c r="D11751" s="204" t="s">
        <v>96</v>
      </c>
      <c r="E11751" s="204" t="s">
        <v>712</v>
      </c>
      <c r="F11751" s="205">
        <v>575</v>
      </c>
      <c r="G11751" s="205">
        <v>1239</v>
      </c>
      <c r="H11751">
        <f t="shared" si="197"/>
        <v>2019</v>
      </c>
    </row>
    <row r="11752" spans="1:8" x14ac:dyDescent="0.3">
      <c r="A11752" s="203">
        <v>43497</v>
      </c>
      <c r="B11752" s="204" t="s">
        <v>717</v>
      </c>
      <c r="C11752" s="204" t="s">
        <v>719</v>
      </c>
      <c r="D11752" s="204" t="s">
        <v>96</v>
      </c>
      <c r="E11752" s="204" t="s">
        <v>712</v>
      </c>
      <c r="F11752" s="205">
        <v>746.69400024414063</v>
      </c>
      <c r="G11752" s="205">
        <v>1469.9320068359375</v>
      </c>
      <c r="H11752">
        <f t="shared" si="197"/>
        <v>2019</v>
      </c>
    </row>
    <row r="11753" spans="1:8" x14ac:dyDescent="0.3">
      <c r="A11753" s="203">
        <v>43497</v>
      </c>
      <c r="B11753" s="204" t="s">
        <v>134</v>
      </c>
      <c r="C11753" s="204" t="s">
        <v>134</v>
      </c>
      <c r="D11753" s="204" t="s">
        <v>711</v>
      </c>
      <c r="E11753" s="204" t="s">
        <v>721</v>
      </c>
      <c r="F11753" s="205">
        <v>6267</v>
      </c>
      <c r="G11753" s="205">
        <v>6866</v>
      </c>
      <c r="H11753">
        <f t="shared" si="197"/>
        <v>2019</v>
      </c>
    </row>
    <row r="11754" spans="1:8" x14ac:dyDescent="0.3">
      <c r="A11754" s="203">
        <v>43497</v>
      </c>
      <c r="B11754" s="204" t="s">
        <v>509</v>
      </c>
      <c r="C11754" s="204" t="s">
        <v>713</v>
      </c>
      <c r="D11754" s="204" t="s">
        <v>96</v>
      </c>
      <c r="E11754" s="204" t="s">
        <v>721</v>
      </c>
      <c r="F11754" s="205">
        <v>3763.1000000000004</v>
      </c>
      <c r="G11754" s="205">
        <v>2865.5000000000005</v>
      </c>
      <c r="H11754">
        <f t="shared" si="197"/>
        <v>2019</v>
      </c>
    </row>
    <row r="11755" spans="1:8" x14ac:dyDescent="0.3">
      <c r="A11755" s="203">
        <v>43497</v>
      </c>
      <c r="B11755" s="204" t="s">
        <v>509</v>
      </c>
      <c r="C11755" s="204" t="s">
        <v>714</v>
      </c>
      <c r="D11755" s="204" t="s">
        <v>96</v>
      </c>
      <c r="E11755" s="204" t="s">
        <v>721</v>
      </c>
      <c r="F11755" s="205">
        <v>287</v>
      </c>
      <c r="G11755" s="205">
        <v>692</v>
      </c>
      <c r="H11755">
        <f t="shared" si="197"/>
        <v>2019</v>
      </c>
    </row>
    <row r="11756" spans="1:8" x14ac:dyDescent="0.3">
      <c r="A11756" s="203">
        <v>43497</v>
      </c>
      <c r="B11756" s="204" t="s">
        <v>509</v>
      </c>
      <c r="C11756" s="204" t="s">
        <v>715</v>
      </c>
      <c r="D11756" s="204" t="s">
        <v>96</v>
      </c>
      <c r="E11756" s="204" t="s">
        <v>721</v>
      </c>
      <c r="F11756" s="205">
        <v>0</v>
      </c>
      <c r="G11756" s="205">
        <v>2748</v>
      </c>
      <c r="H11756">
        <f t="shared" si="197"/>
        <v>2019</v>
      </c>
    </row>
    <row r="11757" spans="1:8" x14ac:dyDescent="0.3">
      <c r="A11757" s="203">
        <v>43497</v>
      </c>
      <c r="B11757" s="204" t="s">
        <v>716</v>
      </c>
      <c r="C11757" s="204" t="s">
        <v>716</v>
      </c>
      <c r="D11757" s="204" t="s">
        <v>96</v>
      </c>
      <c r="E11757" s="204" t="s">
        <v>721</v>
      </c>
      <c r="F11757" s="205">
        <v>1232</v>
      </c>
      <c r="G11757" s="205">
        <v>1375</v>
      </c>
      <c r="H11757">
        <f t="shared" si="197"/>
        <v>2019</v>
      </c>
    </row>
    <row r="11758" spans="1:8" x14ac:dyDescent="0.3">
      <c r="A11758" s="203">
        <v>43497</v>
      </c>
      <c r="B11758" s="204" t="s">
        <v>717</v>
      </c>
      <c r="C11758" s="204" t="s">
        <v>718</v>
      </c>
      <c r="D11758" s="204" t="s">
        <v>96</v>
      </c>
      <c r="E11758" s="204" t="s">
        <v>721</v>
      </c>
      <c r="F11758" s="205">
        <v>613</v>
      </c>
      <c r="G11758" s="205">
        <v>813</v>
      </c>
      <c r="H11758">
        <f t="shared" si="197"/>
        <v>2019</v>
      </c>
    </row>
    <row r="11759" spans="1:8" x14ac:dyDescent="0.3">
      <c r="A11759" s="203">
        <v>43497</v>
      </c>
      <c r="B11759" s="204" t="s">
        <v>717</v>
      </c>
      <c r="C11759" s="204" t="s">
        <v>719</v>
      </c>
      <c r="D11759" s="204" t="s">
        <v>96</v>
      </c>
      <c r="E11759" s="204" t="s">
        <v>721</v>
      </c>
      <c r="F11759" s="205">
        <v>589</v>
      </c>
      <c r="G11759" s="205">
        <v>883</v>
      </c>
      <c r="H11759">
        <f t="shared" si="197"/>
        <v>2019</v>
      </c>
    </row>
    <row r="11760" spans="1:8" x14ac:dyDescent="0.3">
      <c r="A11760" s="203">
        <v>43497</v>
      </c>
      <c r="B11760" s="204" t="s">
        <v>720</v>
      </c>
      <c r="C11760" s="204" t="s">
        <v>720</v>
      </c>
      <c r="D11760" s="204" t="s">
        <v>96</v>
      </c>
      <c r="E11760" s="204" t="s">
        <v>712</v>
      </c>
      <c r="F11760" s="205">
        <v>334</v>
      </c>
      <c r="G11760" s="205">
        <v>890</v>
      </c>
      <c r="H11760">
        <f t="shared" si="197"/>
        <v>2019</v>
      </c>
    </row>
    <row r="11761" spans="1:8" x14ac:dyDescent="0.3">
      <c r="A11761" s="203">
        <v>43497</v>
      </c>
      <c r="B11761" s="204" t="s">
        <v>720</v>
      </c>
      <c r="C11761" s="204" t="s">
        <v>720</v>
      </c>
      <c r="D11761" s="204" t="s">
        <v>96</v>
      </c>
      <c r="E11761" s="204" t="s">
        <v>721</v>
      </c>
      <c r="F11761" s="205">
        <v>104</v>
      </c>
      <c r="G11761" s="205">
        <v>540</v>
      </c>
      <c r="H11761">
        <f t="shared" si="197"/>
        <v>2019</v>
      </c>
    </row>
    <row r="11762" spans="1:8" x14ac:dyDescent="0.3">
      <c r="A11762" s="203">
        <v>43504</v>
      </c>
      <c r="B11762" s="204" t="s">
        <v>134</v>
      </c>
      <c r="C11762" s="204" t="s">
        <v>134</v>
      </c>
      <c r="D11762" s="204" t="s">
        <v>711</v>
      </c>
      <c r="E11762" s="204" t="s">
        <v>712</v>
      </c>
      <c r="F11762" s="205">
        <v>4816</v>
      </c>
      <c r="G11762" s="205">
        <v>9246</v>
      </c>
      <c r="H11762">
        <f t="shared" si="197"/>
        <v>2019</v>
      </c>
    </row>
    <row r="11763" spans="1:8" x14ac:dyDescent="0.3">
      <c r="A11763" s="203">
        <v>43504</v>
      </c>
      <c r="B11763" s="204" t="s">
        <v>509</v>
      </c>
      <c r="C11763" s="204" t="s">
        <v>713</v>
      </c>
      <c r="D11763" s="204" t="s">
        <v>96</v>
      </c>
      <c r="E11763" s="204" t="s">
        <v>712</v>
      </c>
      <c r="F11763" s="205">
        <v>2872.7000000000003</v>
      </c>
      <c r="G11763" s="205">
        <v>3462.6000000000004</v>
      </c>
      <c r="H11763">
        <f t="shared" si="197"/>
        <v>2019</v>
      </c>
    </row>
    <row r="11764" spans="1:8" x14ac:dyDescent="0.3">
      <c r="A11764" s="203">
        <v>43504</v>
      </c>
      <c r="B11764" s="204" t="s">
        <v>509</v>
      </c>
      <c r="C11764" s="204" t="s">
        <v>714</v>
      </c>
      <c r="D11764" s="204" t="s">
        <v>96</v>
      </c>
      <c r="E11764" s="204" t="s">
        <v>712</v>
      </c>
      <c r="F11764" s="205">
        <v>92</v>
      </c>
      <c r="G11764" s="205">
        <v>258</v>
      </c>
      <c r="H11764">
        <f t="shared" si="197"/>
        <v>2019</v>
      </c>
    </row>
    <row r="11765" spans="1:8" x14ac:dyDescent="0.3">
      <c r="A11765" s="203">
        <v>43504</v>
      </c>
      <c r="B11765" s="204" t="s">
        <v>509</v>
      </c>
      <c r="C11765" s="204" t="s">
        <v>715</v>
      </c>
      <c r="D11765" s="204" t="s">
        <v>96</v>
      </c>
      <c r="E11765" s="204" t="s">
        <v>712</v>
      </c>
      <c r="F11765" s="205">
        <v>0</v>
      </c>
      <c r="G11765" s="205">
        <v>3509</v>
      </c>
      <c r="H11765">
        <f t="shared" si="197"/>
        <v>2019</v>
      </c>
    </row>
    <row r="11766" spans="1:8" x14ac:dyDescent="0.3">
      <c r="A11766" s="203">
        <v>43504</v>
      </c>
      <c r="B11766" s="204" t="s">
        <v>716</v>
      </c>
      <c r="C11766" s="204" t="s">
        <v>716</v>
      </c>
      <c r="D11766" s="204" t="s">
        <v>96</v>
      </c>
      <c r="E11766" s="204" t="s">
        <v>712</v>
      </c>
      <c r="F11766" s="205">
        <v>571</v>
      </c>
      <c r="G11766" s="205">
        <v>1804</v>
      </c>
      <c r="H11766">
        <f t="shared" si="197"/>
        <v>2019</v>
      </c>
    </row>
    <row r="11767" spans="1:8" x14ac:dyDescent="0.3">
      <c r="A11767" s="203">
        <v>43504</v>
      </c>
      <c r="B11767" s="204" t="s">
        <v>717</v>
      </c>
      <c r="C11767" s="204" t="s">
        <v>718</v>
      </c>
      <c r="D11767" s="204" t="s">
        <v>96</v>
      </c>
      <c r="E11767" s="204" t="s">
        <v>712</v>
      </c>
      <c r="F11767" s="205">
        <v>1084</v>
      </c>
      <c r="G11767" s="205">
        <v>1185</v>
      </c>
      <c r="H11767">
        <f t="shared" si="197"/>
        <v>2019</v>
      </c>
    </row>
    <row r="11768" spans="1:8" x14ac:dyDescent="0.3">
      <c r="A11768" s="203">
        <v>43504</v>
      </c>
      <c r="B11768" s="204" t="s">
        <v>717</v>
      </c>
      <c r="C11768" s="204" t="s">
        <v>719</v>
      </c>
      <c r="D11768" s="204" t="s">
        <v>96</v>
      </c>
      <c r="E11768" s="204" t="s">
        <v>712</v>
      </c>
      <c r="F11768" s="205">
        <v>160.15798950195313</v>
      </c>
      <c r="G11768" s="205">
        <v>1304.7529907226563</v>
      </c>
      <c r="H11768">
        <f t="shared" si="197"/>
        <v>2019</v>
      </c>
    </row>
    <row r="11769" spans="1:8" x14ac:dyDescent="0.3">
      <c r="A11769" s="203">
        <v>43504</v>
      </c>
      <c r="B11769" s="204" t="s">
        <v>134</v>
      </c>
      <c r="C11769" s="204" t="s">
        <v>134</v>
      </c>
      <c r="D11769" s="204" t="s">
        <v>711</v>
      </c>
      <c r="E11769" s="204" t="s">
        <v>721</v>
      </c>
      <c r="F11769" s="205">
        <v>5649</v>
      </c>
      <c r="G11769" s="205">
        <v>6294</v>
      </c>
      <c r="H11769">
        <f t="shared" si="197"/>
        <v>2019</v>
      </c>
    </row>
    <row r="11770" spans="1:8" x14ac:dyDescent="0.3">
      <c r="A11770" s="203">
        <v>43504</v>
      </c>
      <c r="B11770" s="204" t="s">
        <v>509</v>
      </c>
      <c r="C11770" s="204" t="s">
        <v>713</v>
      </c>
      <c r="D11770" s="204" t="s">
        <v>96</v>
      </c>
      <c r="E11770" s="204" t="s">
        <v>721</v>
      </c>
      <c r="F11770" s="205">
        <v>3049.2000000000003</v>
      </c>
      <c r="G11770" s="205">
        <v>2586.1000000000004</v>
      </c>
      <c r="H11770">
        <f t="shared" si="197"/>
        <v>2019</v>
      </c>
    </row>
    <row r="11771" spans="1:8" x14ac:dyDescent="0.3">
      <c r="A11771" s="203">
        <v>43504</v>
      </c>
      <c r="B11771" s="204" t="s">
        <v>509</v>
      </c>
      <c r="C11771" s="204" t="s">
        <v>714</v>
      </c>
      <c r="D11771" s="204" t="s">
        <v>96</v>
      </c>
      <c r="E11771" s="204" t="s">
        <v>721</v>
      </c>
      <c r="F11771" s="205">
        <v>346</v>
      </c>
      <c r="G11771" s="205">
        <v>627</v>
      </c>
      <c r="H11771">
        <f t="shared" si="197"/>
        <v>2019</v>
      </c>
    </row>
    <row r="11772" spans="1:8" x14ac:dyDescent="0.3">
      <c r="A11772" s="203">
        <v>43504</v>
      </c>
      <c r="B11772" s="204" t="s">
        <v>509</v>
      </c>
      <c r="C11772" s="204" t="s">
        <v>715</v>
      </c>
      <c r="D11772" s="204" t="s">
        <v>96</v>
      </c>
      <c r="E11772" s="204" t="s">
        <v>721</v>
      </c>
      <c r="F11772" s="205">
        <v>0</v>
      </c>
      <c r="G11772" s="205">
        <v>2813</v>
      </c>
      <c r="H11772">
        <f t="shared" si="197"/>
        <v>2019</v>
      </c>
    </row>
    <row r="11773" spans="1:8" x14ac:dyDescent="0.3">
      <c r="A11773" s="203">
        <v>43504</v>
      </c>
      <c r="B11773" s="204" t="s">
        <v>716</v>
      </c>
      <c r="C11773" s="204" t="s">
        <v>716</v>
      </c>
      <c r="D11773" s="204" t="s">
        <v>96</v>
      </c>
      <c r="E11773" s="204" t="s">
        <v>721</v>
      </c>
      <c r="F11773" s="205">
        <v>966</v>
      </c>
      <c r="G11773" s="205">
        <v>1313</v>
      </c>
      <c r="H11773">
        <f t="shared" si="197"/>
        <v>2019</v>
      </c>
    </row>
    <row r="11774" spans="1:8" x14ac:dyDescent="0.3">
      <c r="A11774" s="203">
        <v>43504</v>
      </c>
      <c r="B11774" s="204" t="s">
        <v>717</v>
      </c>
      <c r="C11774" s="204" t="s">
        <v>718</v>
      </c>
      <c r="D11774" s="204" t="s">
        <v>96</v>
      </c>
      <c r="E11774" s="204" t="s">
        <v>721</v>
      </c>
      <c r="F11774" s="205">
        <v>493</v>
      </c>
      <c r="G11774" s="205">
        <v>610</v>
      </c>
      <c r="H11774">
        <f t="shared" si="197"/>
        <v>2019</v>
      </c>
    </row>
    <row r="11775" spans="1:8" x14ac:dyDescent="0.3">
      <c r="A11775" s="203">
        <v>43504</v>
      </c>
      <c r="B11775" s="204" t="s">
        <v>717</v>
      </c>
      <c r="C11775" s="204" t="s">
        <v>719</v>
      </c>
      <c r="D11775" s="204" t="s">
        <v>96</v>
      </c>
      <c r="E11775" s="204" t="s">
        <v>721</v>
      </c>
      <c r="F11775" s="205">
        <v>714</v>
      </c>
      <c r="G11775" s="205">
        <v>894</v>
      </c>
      <c r="H11775">
        <f t="shared" si="197"/>
        <v>2019</v>
      </c>
    </row>
    <row r="11776" spans="1:8" x14ac:dyDescent="0.3">
      <c r="A11776" s="203">
        <v>43504</v>
      </c>
      <c r="B11776" s="204" t="s">
        <v>720</v>
      </c>
      <c r="C11776" s="204" t="s">
        <v>720</v>
      </c>
      <c r="D11776" s="204" t="s">
        <v>96</v>
      </c>
      <c r="E11776" s="204" t="s">
        <v>712</v>
      </c>
      <c r="F11776" s="205">
        <v>174</v>
      </c>
      <c r="G11776" s="205">
        <v>739</v>
      </c>
      <c r="H11776">
        <f t="shared" si="197"/>
        <v>2019</v>
      </c>
    </row>
    <row r="11777" spans="1:8" x14ac:dyDescent="0.3">
      <c r="A11777" s="203">
        <v>43504</v>
      </c>
      <c r="B11777" s="204" t="s">
        <v>720</v>
      </c>
      <c r="C11777" s="204" t="s">
        <v>720</v>
      </c>
      <c r="D11777" s="204" t="s">
        <v>96</v>
      </c>
      <c r="E11777" s="204" t="s">
        <v>721</v>
      </c>
      <c r="F11777" s="205">
        <v>45</v>
      </c>
      <c r="G11777" s="205">
        <v>620</v>
      </c>
      <c r="H11777">
        <f t="shared" si="197"/>
        <v>2019</v>
      </c>
    </row>
    <row r="11778" spans="1:8" x14ac:dyDescent="0.3">
      <c r="A11778" s="203">
        <v>43511</v>
      </c>
      <c r="B11778" s="204" t="s">
        <v>134</v>
      </c>
      <c r="C11778" s="204" t="s">
        <v>134</v>
      </c>
      <c r="D11778" s="204" t="s">
        <v>711</v>
      </c>
      <c r="E11778" s="204" t="s">
        <v>712</v>
      </c>
      <c r="F11778" s="205">
        <v>5142</v>
      </c>
      <c r="G11778" s="205">
        <v>7883</v>
      </c>
      <c r="H11778">
        <f t="shared" si="197"/>
        <v>2019</v>
      </c>
    </row>
    <row r="11779" spans="1:8" x14ac:dyDescent="0.3">
      <c r="A11779" s="203">
        <v>43511</v>
      </c>
      <c r="B11779" s="204" t="s">
        <v>509</v>
      </c>
      <c r="C11779" s="204" t="s">
        <v>713</v>
      </c>
      <c r="D11779" s="204" t="s">
        <v>96</v>
      </c>
      <c r="E11779" s="204" t="s">
        <v>712</v>
      </c>
      <c r="F11779" s="205">
        <v>2274</v>
      </c>
      <c r="G11779" s="205">
        <v>3421.6000000000004</v>
      </c>
      <c r="H11779">
        <f t="shared" ref="H11779:H11842" si="198">YEAR(A11779)</f>
        <v>2019</v>
      </c>
    </row>
    <row r="11780" spans="1:8" x14ac:dyDescent="0.3">
      <c r="A11780" s="203">
        <v>43511</v>
      </c>
      <c r="B11780" s="204" t="s">
        <v>509</v>
      </c>
      <c r="C11780" s="204" t="s">
        <v>714</v>
      </c>
      <c r="D11780" s="204" t="s">
        <v>96</v>
      </c>
      <c r="E11780" s="204" t="s">
        <v>712</v>
      </c>
      <c r="F11780" s="205">
        <v>356</v>
      </c>
      <c r="G11780" s="205">
        <v>474</v>
      </c>
      <c r="H11780">
        <f t="shared" si="198"/>
        <v>2019</v>
      </c>
    </row>
    <row r="11781" spans="1:8" x14ac:dyDescent="0.3">
      <c r="A11781" s="203">
        <v>43511</v>
      </c>
      <c r="B11781" s="204" t="s">
        <v>509</v>
      </c>
      <c r="C11781" s="204" t="s">
        <v>715</v>
      </c>
      <c r="D11781" s="204" t="s">
        <v>96</v>
      </c>
      <c r="E11781" s="204" t="s">
        <v>712</v>
      </c>
      <c r="F11781" s="205">
        <v>0</v>
      </c>
      <c r="G11781" s="205">
        <v>3338</v>
      </c>
      <c r="H11781">
        <f t="shared" si="198"/>
        <v>2019</v>
      </c>
    </row>
    <row r="11782" spans="1:8" x14ac:dyDescent="0.3">
      <c r="A11782" s="203">
        <v>43511</v>
      </c>
      <c r="B11782" s="204" t="s">
        <v>716</v>
      </c>
      <c r="C11782" s="204" t="s">
        <v>716</v>
      </c>
      <c r="D11782" s="204" t="s">
        <v>96</v>
      </c>
      <c r="E11782" s="204" t="s">
        <v>712</v>
      </c>
      <c r="F11782" s="205">
        <v>743</v>
      </c>
      <c r="G11782" s="205">
        <v>2192</v>
      </c>
      <c r="H11782">
        <f t="shared" si="198"/>
        <v>2019</v>
      </c>
    </row>
    <row r="11783" spans="1:8" x14ac:dyDescent="0.3">
      <c r="A11783" s="203">
        <v>43511</v>
      </c>
      <c r="B11783" s="204" t="s">
        <v>717</v>
      </c>
      <c r="C11783" s="204" t="s">
        <v>718</v>
      </c>
      <c r="D11783" s="204" t="s">
        <v>96</v>
      </c>
      <c r="E11783" s="204" t="s">
        <v>712</v>
      </c>
      <c r="F11783" s="205">
        <v>869</v>
      </c>
      <c r="G11783" s="205">
        <v>1257</v>
      </c>
      <c r="H11783">
        <f t="shared" si="198"/>
        <v>2019</v>
      </c>
    </row>
    <row r="11784" spans="1:8" x14ac:dyDescent="0.3">
      <c r="A11784" s="203">
        <v>43511</v>
      </c>
      <c r="B11784" s="204" t="s">
        <v>717</v>
      </c>
      <c r="C11784" s="204" t="s">
        <v>719</v>
      </c>
      <c r="D11784" s="204" t="s">
        <v>96</v>
      </c>
      <c r="E11784" s="204" t="s">
        <v>712</v>
      </c>
      <c r="F11784" s="205">
        <v>498.31600952148438</v>
      </c>
      <c r="G11784" s="205">
        <v>1497.6719970703125</v>
      </c>
      <c r="H11784">
        <f t="shared" si="198"/>
        <v>2019</v>
      </c>
    </row>
    <row r="11785" spans="1:8" x14ac:dyDescent="0.3">
      <c r="A11785" s="203">
        <v>43511</v>
      </c>
      <c r="B11785" s="204" t="s">
        <v>134</v>
      </c>
      <c r="C11785" s="204" t="s">
        <v>134</v>
      </c>
      <c r="D11785" s="204" t="s">
        <v>711</v>
      </c>
      <c r="E11785" s="204" t="s">
        <v>721</v>
      </c>
      <c r="F11785" s="205">
        <v>6161</v>
      </c>
      <c r="G11785" s="205">
        <v>6708</v>
      </c>
      <c r="H11785">
        <f t="shared" si="198"/>
        <v>2019</v>
      </c>
    </row>
    <row r="11786" spans="1:8" x14ac:dyDescent="0.3">
      <c r="A11786" s="203">
        <v>43511</v>
      </c>
      <c r="B11786" s="204" t="s">
        <v>509</v>
      </c>
      <c r="C11786" s="204" t="s">
        <v>713</v>
      </c>
      <c r="D11786" s="204" t="s">
        <v>96</v>
      </c>
      <c r="E11786" s="204" t="s">
        <v>721</v>
      </c>
      <c r="F11786" s="205">
        <v>3314.3</v>
      </c>
      <c r="G11786" s="205">
        <v>2611.4</v>
      </c>
      <c r="H11786">
        <f t="shared" si="198"/>
        <v>2019</v>
      </c>
    </row>
    <row r="11787" spans="1:8" x14ac:dyDescent="0.3">
      <c r="A11787" s="203">
        <v>43511</v>
      </c>
      <c r="B11787" s="204" t="s">
        <v>509</v>
      </c>
      <c r="C11787" s="204" t="s">
        <v>714</v>
      </c>
      <c r="D11787" s="204" t="s">
        <v>96</v>
      </c>
      <c r="E11787" s="204" t="s">
        <v>721</v>
      </c>
      <c r="F11787" s="205">
        <v>402</v>
      </c>
      <c r="G11787" s="205">
        <v>930</v>
      </c>
      <c r="H11787">
        <f t="shared" si="198"/>
        <v>2019</v>
      </c>
    </row>
    <row r="11788" spans="1:8" x14ac:dyDescent="0.3">
      <c r="A11788" s="203">
        <v>43511</v>
      </c>
      <c r="B11788" s="204" t="s">
        <v>509</v>
      </c>
      <c r="C11788" s="204" t="s">
        <v>715</v>
      </c>
      <c r="D11788" s="204" t="s">
        <v>96</v>
      </c>
      <c r="E11788" s="204" t="s">
        <v>721</v>
      </c>
      <c r="F11788" s="205">
        <v>0</v>
      </c>
      <c r="G11788" s="205">
        <v>3043</v>
      </c>
      <c r="H11788">
        <f t="shared" si="198"/>
        <v>2019</v>
      </c>
    </row>
    <row r="11789" spans="1:8" x14ac:dyDescent="0.3">
      <c r="A11789" s="203">
        <v>43511</v>
      </c>
      <c r="B11789" s="204" t="s">
        <v>716</v>
      </c>
      <c r="C11789" s="204" t="s">
        <v>716</v>
      </c>
      <c r="D11789" s="204" t="s">
        <v>96</v>
      </c>
      <c r="E11789" s="204" t="s">
        <v>721</v>
      </c>
      <c r="F11789" s="205">
        <v>1336</v>
      </c>
      <c r="G11789" s="205">
        <v>1376</v>
      </c>
      <c r="H11789">
        <f t="shared" si="198"/>
        <v>2019</v>
      </c>
    </row>
    <row r="11790" spans="1:8" x14ac:dyDescent="0.3">
      <c r="A11790" s="203">
        <v>43511</v>
      </c>
      <c r="B11790" s="204" t="s">
        <v>717</v>
      </c>
      <c r="C11790" s="204" t="s">
        <v>718</v>
      </c>
      <c r="D11790" s="204" t="s">
        <v>96</v>
      </c>
      <c r="E11790" s="204" t="s">
        <v>721</v>
      </c>
      <c r="F11790" s="205">
        <v>630</v>
      </c>
      <c r="G11790" s="205">
        <v>669</v>
      </c>
      <c r="H11790">
        <f t="shared" si="198"/>
        <v>2019</v>
      </c>
    </row>
    <row r="11791" spans="1:8" x14ac:dyDescent="0.3">
      <c r="A11791" s="203">
        <v>43511</v>
      </c>
      <c r="B11791" s="204" t="s">
        <v>717</v>
      </c>
      <c r="C11791" s="204" t="s">
        <v>719</v>
      </c>
      <c r="D11791" s="204" t="s">
        <v>96</v>
      </c>
      <c r="E11791" s="204" t="s">
        <v>721</v>
      </c>
      <c r="F11791" s="205">
        <v>430</v>
      </c>
      <c r="G11791" s="205">
        <v>797</v>
      </c>
      <c r="H11791">
        <f t="shared" si="198"/>
        <v>2019</v>
      </c>
    </row>
    <row r="11792" spans="1:8" x14ac:dyDescent="0.3">
      <c r="A11792" s="203">
        <v>43511</v>
      </c>
      <c r="B11792" s="204" t="s">
        <v>720</v>
      </c>
      <c r="C11792" s="204" t="s">
        <v>720</v>
      </c>
      <c r="D11792" s="204" t="s">
        <v>96</v>
      </c>
      <c r="E11792" s="204" t="s">
        <v>712</v>
      </c>
      <c r="F11792" s="205">
        <v>252</v>
      </c>
      <c r="G11792" s="205">
        <v>780</v>
      </c>
      <c r="H11792">
        <f t="shared" si="198"/>
        <v>2019</v>
      </c>
    </row>
    <row r="11793" spans="1:8" x14ac:dyDescent="0.3">
      <c r="A11793" s="203">
        <v>43511</v>
      </c>
      <c r="B11793" s="204" t="s">
        <v>720</v>
      </c>
      <c r="C11793" s="204" t="s">
        <v>720</v>
      </c>
      <c r="D11793" s="204" t="s">
        <v>96</v>
      </c>
      <c r="E11793" s="204" t="s">
        <v>721</v>
      </c>
      <c r="F11793" s="205">
        <v>30</v>
      </c>
      <c r="G11793" s="205">
        <v>613</v>
      </c>
      <c r="H11793">
        <f t="shared" si="198"/>
        <v>2019</v>
      </c>
    </row>
    <row r="11794" spans="1:8" x14ac:dyDescent="0.3">
      <c r="A11794" s="203">
        <v>43518</v>
      </c>
      <c r="B11794" s="204" t="s">
        <v>134</v>
      </c>
      <c r="C11794" s="204" t="s">
        <v>134</v>
      </c>
      <c r="D11794" s="204" t="s">
        <v>711</v>
      </c>
      <c r="E11794" s="204" t="s">
        <v>712</v>
      </c>
      <c r="F11794" s="205">
        <v>5485</v>
      </c>
      <c r="G11794" s="205">
        <v>7710</v>
      </c>
      <c r="H11794">
        <f t="shared" si="198"/>
        <v>2019</v>
      </c>
    </row>
    <row r="11795" spans="1:8" x14ac:dyDescent="0.3">
      <c r="A11795" s="203">
        <v>43518</v>
      </c>
      <c r="B11795" s="204" t="s">
        <v>509</v>
      </c>
      <c r="C11795" s="204" t="s">
        <v>713</v>
      </c>
      <c r="D11795" s="204" t="s">
        <v>96</v>
      </c>
      <c r="E11795" s="204" t="s">
        <v>712</v>
      </c>
      <c r="F11795" s="205">
        <v>2548.8000000000002</v>
      </c>
      <c r="G11795" s="205">
        <v>3340.0000000000005</v>
      </c>
      <c r="H11795">
        <f t="shared" si="198"/>
        <v>2019</v>
      </c>
    </row>
    <row r="11796" spans="1:8" x14ac:dyDescent="0.3">
      <c r="A11796" s="203">
        <v>43518</v>
      </c>
      <c r="B11796" s="204" t="s">
        <v>509</v>
      </c>
      <c r="C11796" s="204" t="s">
        <v>714</v>
      </c>
      <c r="D11796" s="204" t="s">
        <v>96</v>
      </c>
      <c r="E11796" s="204" t="s">
        <v>712</v>
      </c>
      <c r="F11796" s="205">
        <v>271</v>
      </c>
      <c r="G11796" s="205">
        <v>629</v>
      </c>
      <c r="H11796">
        <f t="shared" si="198"/>
        <v>2019</v>
      </c>
    </row>
    <row r="11797" spans="1:8" x14ac:dyDescent="0.3">
      <c r="A11797" s="203">
        <v>43518</v>
      </c>
      <c r="B11797" s="204" t="s">
        <v>509</v>
      </c>
      <c r="C11797" s="204" t="s">
        <v>715</v>
      </c>
      <c r="D11797" s="204" t="s">
        <v>96</v>
      </c>
      <c r="E11797" s="204" t="s">
        <v>712</v>
      </c>
      <c r="F11797" s="205">
        <v>0</v>
      </c>
      <c r="G11797" s="205">
        <v>3352</v>
      </c>
      <c r="H11797">
        <f t="shared" si="198"/>
        <v>2019</v>
      </c>
    </row>
    <row r="11798" spans="1:8" x14ac:dyDescent="0.3">
      <c r="A11798" s="203">
        <v>43518</v>
      </c>
      <c r="B11798" s="204" t="s">
        <v>716</v>
      </c>
      <c r="C11798" s="204" t="s">
        <v>716</v>
      </c>
      <c r="D11798" s="204" t="s">
        <v>96</v>
      </c>
      <c r="E11798" s="204" t="s">
        <v>712</v>
      </c>
      <c r="F11798" s="205">
        <v>755</v>
      </c>
      <c r="G11798" s="205">
        <v>1995</v>
      </c>
      <c r="H11798">
        <f t="shared" si="198"/>
        <v>2019</v>
      </c>
    </row>
    <row r="11799" spans="1:8" x14ac:dyDescent="0.3">
      <c r="A11799" s="203">
        <v>43518</v>
      </c>
      <c r="B11799" s="204" t="s">
        <v>717</v>
      </c>
      <c r="C11799" s="204" t="s">
        <v>718</v>
      </c>
      <c r="D11799" s="204" t="s">
        <v>96</v>
      </c>
      <c r="E11799" s="204" t="s">
        <v>712</v>
      </c>
      <c r="F11799" s="205">
        <v>834</v>
      </c>
      <c r="G11799" s="205">
        <v>1117</v>
      </c>
      <c r="H11799">
        <f t="shared" si="198"/>
        <v>2019</v>
      </c>
    </row>
    <row r="11800" spans="1:8" x14ac:dyDescent="0.3">
      <c r="A11800" s="203">
        <v>43518</v>
      </c>
      <c r="B11800" s="204" t="s">
        <v>717</v>
      </c>
      <c r="C11800" s="204" t="s">
        <v>719</v>
      </c>
      <c r="D11800" s="204" t="s">
        <v>96</v>
      </c>
      <c r="E11800" s="204" t="s">
        <v>712</v>
      </c>
      <c r="F11800" s="205">
        <v>576.33200073242188</v>
      </c>
      <c r="G11800" s="205">
        <v>1225.5170288085938</v>
      </c>
      <c r="H11800">
        <f t="shared" si="198"/>
        <v>2019</v>
      </c>
    </row>
    <row r="11801" spans="1:8" x14ac:dyDescent="0.3">
      <c r="A11801" s="203">
        <v>43518</v>
      </c>
      <c r="B11801" s="204" t="s">
        <v>134</v>
      </c>
      <c r="C11801" s="204" t="s">
        <v>134</v>
      </c>
      <c r="D11801" s="204" t="s">
        <v>711</v>
      </c>
      <c r="E11801" s="204" t="s">
        <v>721</v>
      </c>
      <c r="F11801" s="205">
        <v>5858</v>
      </c>
      <c r="G11801" s="205">
        <v>5514</v>
      </c>
      <c r="H11801">
        <f t="shared" si="198"/>
        <v>2019</v>
      </c>
    </row>
    <row r="11802" spans="1:8" x14ac:dyDescent="0.3">
      <c r="A11802" s="203">
        <v>43518</v>
      </c>
      <c r="B11802" s="204" t="s">
        <v>509</v>
      </c>
      <c r="C11802" s="204" t="s">
        <v>713</v>
      </c>
      <c r="D11802" s="204" t="s">
        <v>96</v>
      </c>
      <c r="E11802" s="204" t="s">
        <v>721</v>
      </c>
      <c r="F11802" s="205">
        <v>3729.0000000000005</v>
      </c>
      <c r="G11802" s="205">
        <v>2477.2000000000003</v>
      </c>
      <c r="H11802">
        <f t="shared" si="198"/>
        <v>2019</v>
      </c>
    </row>
    <row r="11803" spans="1:8" x14ac:dyDescent="0.3">
      <c r="A11803" s="203">
        <v>43518</v>
      </c>
      <c r="B11803" s="204" t="s">
        <v>509</v>
      </c>
      <c r="C11803" s="204" t="s">
        <v>714</v>
      </c>
      <c r="D11803" s="204" t="s">
        <v>96</v>
      </c>
      <c r="E11803" s="204" t="s">
        <v>721</v>
      </c>
      <c r="F11803" s="205">
        <v>360</v>
      </c>
      <c r="G11803" s="205">
        <v>810</v>
      </c>
      <c r="H11803">
        <f t="shared" si="198"/>
        <v>2019</v>
      </c>
    </row>
    <row r="11804" spans="1:8" x14ac:dyDescent="0.3">
      <c r="A11804" s="203">
        <v>43518</v>
      </c>
      <c r="B11804" s="204" t="s">
        <v>509</v>
      </c>
      <c r="C11804" s="204" t="s">
        <v>715</v>
      </c>
      <c r="D11804" s="204" t="s">
        <v>96</v>
      </c>
      <c r="E11804" s="204" t="s">
        <v>721</v>
      </c>
      <c r="F11804" s="205">
        <v>0</v>
      </c>
      <c r="G11804" s="205">
        <v>2799</v>
      </c>
      <c r="H11804">
        <f t="shared" si="198"/>
        <v>2019</v>
      </c>
    </row>
    <row r="11805" spans="1:8" x14ac:dyDescent="0.3">
      <c r="A11805" s="203">
        <v>43518</v>
      </c>
      <c r="B11805" s="204" t="s">
        <v>716</v>
      </c>
      <c r="C11805" s="204" t="s">
        <v>716</v>
      </c>
      <c r="D11805" s="204" t="s">
        <v>96</v>
      </c>
      <c r="E11805" s="204" t="s">
        <v>721</v>
      </c>
      <c r="F11805" s="205">
        <v>1255</v>
      </c>
      <c r="G11805" s="205">
        <v>1227</v>
      </c>
      <c r="H11805">
        <f t="shared" si="198"/>
        <v>2019</v>
      </c>
    </row>
    <row r="11806" spans="1:8" x14ac:dyDescent="0.3">
      <c r="A11806" s="203">
        <v>43518</v>
      </c>
      <c r="B11806" s="204" t="s">
        <v>717</v>
      </c>
      <c r="C11806" s="204" t="s">
        <v>718</v>
      </c>
      <c r="D11806" s="204" t="s">
        <v>96</v>
      </c>
      <c r="E11806" s="204" t="s">
        <v>721</v>
      </c>
      <c r="F11806" s="205">
        <v>766</v>
      </c>
      <c r="G11806" s="205">
        <v>823</v>
      </c>
      <c r="H11806">
        <f t="shared" si="198"/>
        <v>2019</v>
      </c>
    </row>
    <row r="11807" spans="1:8" x14ac:dyDescent="0.3">
      <c r="A11807" s="203">
        <v>43518</v>
      </c>
      <c r="B11807" s="204" t="s">
        <v>717</v>
      </c>
      <c r="C11807" s="204" t="s">
        <v>719</v>
      </c>
      <c r="D11807" s="204" t="s">
        <v>96</v>
      </c>
      <c r="E11807" s="204" t="s">
        <v>721</v>
      </c>
      <c r="F11807" s="205">
        <v>287</v>
      </c>
      <c r="G11807" s="205">
        <v>649</v>
      </c>
      <c r="H11807">
        <f t="shared" si="198"/>
        <v>2019</v>
      </c>
    </row>
    <row r="11808" spans="1:8" x14ac:dyDescent="0.3">
      <c r="A11808" s="203">
        <v>43518</v>
      </c>
      <c r="B11808" s="204" t="s">
        <v>720</v>
      </c>
      <c r="C11808" s="204" t="s">
        <v>720</v>
      </c>
      <c r="D11808" s="204" t="s">
        <v>96</v>
      </c>
      <c r="E11808" s="204" t="s">
        <v>712</v>
      </c>
      <c r="F11808" s="205">
        <v>211</v>
      </c>
      <c r="G11808" s="205">
        <v>683</v>
      </c>
      <c r="H11808">
        <f t="shared" si="198"/>
        <v>2019</v>
      </c>
    </row>
    <row r="11809" spans="1:8" x14ac:dyDescent="0.3">
      <c r="A11809" s="203">
        <v>43518</v>
      </c>
      <c r="B11809" s="204" t="s">
        <v>720</v>
      </c>
      <c r="C11809" s="204" t="s">
        <v>720</v>
      </c>
      <c r="D11809" s="204" t="s">
        <v>96</v>
      </c>
      <c r="E11809" s="204" t="s">
        <v>721</v>
      </c>
      <c r="F11809" s="205">
        <v>-128</v>
      </c>
      <c r="G11809" s="205">
        <v>602</v>
      </c>
      <c r="H11809">
        <f t="shared" si="198"/>
        <v>2019</v>
      </c>
    </row>
    <row r="11810" spans="1:8" x14ac:dyDescent="0.3">
      <c r="A11810" s="203">
        <v>43525</v>
      </c>
      <c r="B11810" s="204" t="s">
        <v>134</v>
      </c>
      <c r="C11810" s="204" t="s">
        <v>134</v>
      </c>
      <c r="D11810" s="204" t="s">
        <v>711</v>
      </c>
      <c r="E11810" s="204" t="s">
        <v>712</v>
      </c>
      <c r="F11810" s="205">
        <v>5269</v>
      </c>
      <c r="G11810" s="205">
        <v>10042</v>
      </c>
      <c r="H11810">
        <f t="shared" si="198"/>
        <v>2019</v>
      </c>
    </row>
    <row r="11811" spans="1:8" x14ac:dyDescent="0.3">
      <c r="A11811" s="203">
        <v>43525</v>
      </c>
      <c r="B11811" s="204" t="s">
        <v>509</v>
      </c>
      <c r="C11811" s="204" t="s">
        <v>713</v>
      </c>
      <c r="D11811" s="204" t="s">
        <v>96</v>
      </c>
      <c r="E11811" s="204" t="s">
        <v>712</v>
      </c>
      <c r="F11811" s="205">
        <v>2881.3</v>
      </c>
      <c r="G11811" s="205">
        <v>3463.3</v>
      </c>
      <c r="H11811">
        <f t="shared" si="198"/>
        <v>2019</v>
      </c>
    </row>
    <row r="11812" spans="1:8" x14ac:dyDescent="0.3">
      <c r="A11812" s="203">
        <v>43525</v>
      </c>
      <c r="B11812" s="204" t="s">
        <v>509</v>
      </c>
      <c r="C11812" s="204" t="s">
        <v>714</v>
      </c>
      <c r="D11812" s="204" t="s">
        <v>96</v>
      </c>
      <c r="E11812" s="204" t="s">
        <v>712</v>
      </c>
      <c r="F11812" s="205">
        <v>-11</v>
      </c>
      <c r="G11812" s="205">
        <v>560</v>
      </c>
      <c r="H11812">
        <f t="shared" si="198"/>
        <v>2019</v>
      </c>
    </row>
    <row r="11813" spans="1:8" x14ac:dyDescent="0.3">
      <c r="A11813" s="203">
        <v>43525</v>
      </c>
      <c r="B11813" s="204" t="s">
        <v>509</v>
      </c>
      <c r="C11813" s="204" t="s">
        <v>715</v>
      </c>
      <c r="D11813" s="204" t="s">
        <v>96</v>
      </c>
      <c r="E11813" s="204" t="s">
        <v>712</v>
      </c>
      <c r="F11813" s="205">
        <v>0</v>
      </c>
      <c r="G11813" s="205">
        <v>3539</v>
      </c>
      <c r="H11813">
        <f t="shared" si="198"/>
        <v>2019</v>
      </c>
    </row>
    <row r="11814" spans="1:8" x14ac:dyDescent="0.3">
      <c r="A11814" s="203">
        <v>43525</v>
      </c>
      <c r="B11814" s="204" t="s">
        <v>716</v>
      </c>
      <c r="C11814" s="204" t="s">
        <v>716</v>
      </c>
      <c r="D11814" s="204" t="s">
        <v>96</v>
      </c>
      <c r="E11814" s="204" t="s">
        <v>712</v>
      </c>
      <c r="F11814" s="205">
        <v>805</v>
      </c>
      <c r="G11814" s="205">
        <v>2147</v>
      </c>
      <c r="H11814">
        <f t="shared" si="198"/>
        <v>2019</v>
      </c>
    </row>
    <row r="11815" spans="1:8" x14ac:dyDescent="0.3">
      <c r="A11815" s="203">
        <v>43525</v>
      </c>
      <c r="B11815" s="204" t="s">
        <v>717</v>
      </c>
      <c r="C11815" s="204" t="s">
        <v>718</v>
      </c>
      <c r="D11815" s="204" t="s">
        <v>96</v>
      </c>
      <c r="E11815" s="204" t="s">
        <v>712</v>
      </c>
      <c r="F11815" s="205">
        <v>1133</v>
      </c>
      <c r="G11815" s="205">
        <v>1202</v>
      </c>
      <c r="H11815">
        <f t="shared" si="198"/>
        <v>2019</v>
      </c>
    </row>
    <row r="11816" spans="1:8" x14ac:dyDescent="0.3">
      <c r="A11816" s="203">
        <v>43525</v>
      </c>
      <c r="B11816" s="204" t="s">
        <v>717</v>
      </c>
      <c r="C11816" s="204" t="s">
        <v>719</v>
      </c>
      <c r="D11816" s="204" t="s">
        <v>96</v>
      </c>
      <c r="E11816" s="204" t="s">
        <v>712</v>
      </c>
      <c r="F11816" s="205">
        <v>421.22799682617188</v>
      </c>
      <c r="G11816" s="205">
        <v>922.28500366210938</v>
      </c>
      <c r="H11816">
        <f t="shared" si="198"/>
        <v>2019</v>
      </c>
    </row>
    <row r="11817" spans="1:8" x14ac:dyDescent="0.3">
      <c r="A11817" s="203">
        <v>43525</v>
      </c>
      <c r="B11817" s="204" t="s">
        <v>134</v>
      </c>
      <c r="C11817" s="204" t="s">
        <v>134</v>
      </c>
      <c r="D11817" s="204" t="s">
        <v>711</v>
      </c>
      <c r="E11817" s="204" t="s">
        <v>721</v>
      </c>
      <c r="F11817" s="205">
        <v>6158</v>
      </c>
      <c r="G11817" s="205">
        <v>6431</v>
      </c>
      <c r="H11817">
        <f t="shared" si="198"/>
        <v>2019</v>
      </c>
    </row>
    <row r="11818" spans="1:8" x14ac:dyDescent="0.3">
      <c r="A11818" s="203">
        <v>43525</v>
      </c>
      <c r="B11818" s="204" t="s">
        <v>509</v>
      </c>
      <c r="C11818" s="204" t="s">
        <v>713</v>
      </c>
      <c r="D11818" s="204" t="s">
        <v>96</v>
      </c>
      <c r="E11818" s="204" t="s">
        <v>721</v>
      </c>
      <c r="F11818" s="205">
        <v>3579.4</v>
      </c>
      <c r="G11818" s="205">
        <v>2512.4</v>
      </c>
      <c r="H11818">
        <f t="shared" si="198"/>
        <v>2019</v>
      </c>
    </row>
    <row r="11819" spans="1:8" x14ac:dyDescent="0.3">
      <c r="A11819" s="203">
        <v>43525</v>
      </c>
      <c r="B11819" s="204" t="s">
        <v>509</v>
      </c>
      <c r="C11819" s="204" t="s">
        <v>714</v>
      </c>
      <c r="D11819" s="204" t="s">
        <v>96</v>
      </c>
      <c r="E11819" s="204" t="s">
        <v>721</v>
      </c>
      <c r="F11819" s="205">
        <v>443</v>
      </c>
      <c r="G11819" s="205">
        <v>828</v>
      </c>
      <c r="H11819">
        <f t="shared" si="198"/>
        <v>2019</v>
      </c>
    </row>
    <row r="11820" spans="1:8" x14ac:dyDescent="0.3">
      <c r="A11820" s="203">
        <v>43525</v>
      </c>
      <c r="B11820" s="204" t="s">
        <v>509</v>
      </c>
      <c r="C11820" s="204" t="s">
        <v>715</v>
      </c>
      <c r="D11820" s="204" t="s">
        <v>96</v>
      </c>
      <c r="E11820" s="204" t="s">
        <v>721</v>
      </c>
      <c r="F11820" s="205">
        <v>0</v>
      </c>
      <c r="G11820" s="205">
        <v>2936</v>
      </c>
      <c r="H11820">
        <f t="shared" si="198"/>
        <v>2019</v>
      </c>
    </row>
    <row r="11821" spans="1:8" x14ac:dyDescent="0.3">
      <c r="A11821" s="203">
        <v>43525</v>
      </c>
      <c r="B11821" s="204" t="s">
        <v>716</v>
      </c>
      <c r="C11821" s="204" t="s">
        <v>716</v>
      </c>
      <c r="D11821" s="204" t="s">
        <v>96</v>
      </c>
      <c r="E11821" s="204" t="s">
        <v>721</v>
      </c>
      <c r="F11821" s="205">
        <v>1046</v>
      </c>
      <c r="G11821" s="205">
        <v>1246</v>
      </c>
      <c r="H11821">
        <f t="shared" si="198"/>
        <v>2019</v>
      </c>
    </row>
    <row r="11822" spans="1:8" x14ac:dyDescent="0.3">
      <c r="A11822" s="203">
        <v>43525</v>
      </c>
      <c r="B11822" s="204" t="s">
        <v>717</v>
      </c>
      <c r="C11822" s="204" t="s">
        <v>718</v>
      </c>
      <c r="D11822" s="204" t="s">
        <v>96</v>
      </c>
      <c r="E11822" s="204" t="s">
        <v>721</v>
      </c>
      <c r="F11822" s="205">
        <v>858</v>
      </c>
      <c r="G11822" s="205">
        <v>972</v>
      </c>
      <c r="H11822">
        <f t="shared" si="198"/>
        <v>2019</v>
      </c>
    </row>
    <row r="11823" spans="1:8" x14ac:dyDescent="0.3">
      <c r="A11823" s="203">
        <v>43525</v>
      </c>
      <c r="B11823" s="204" t="s">
        <v>717</v>
      </c>
      <c r="C11823" s="204" t="s">
        <v>719</v>
      </c>
      <c r="D11823" s="204" t="s">
        <v>96</v>
      </c>
      <c r="E11823" s="204" t="s">
        <v>721</v>
      </c>
      <c r="F11823" s="205">
        <v>463</v>
      </c>
      <c r="G11823" s="205">
        <v>883</v>
      </c>
      <c r="H11823">
        <f t="shared" si="198"/>
        <v>2019</v>
      </c>
    </row>
    <row r="11824" spans="1:8" x14ac:dyDescent="0.3">
      <c r="A11824" s="203">
        <v>43525</v>
      </c>
      <c r="B11824" s="204" t="s">
        <v>720</v>
      </c>
      <c r="C11824" s="204" t="s">
        <v>720</v>
      </c>
      <c r="D11824" s="204" t="s">
        <v>96</v>
      </c>
      <c r="E11824" s="204" t="s">
        <v>712</v>
      </c>
      <c r="F11824" s="205">
        <v>217</v>
      </c>
      <c r="G11824" s="205">
        <v>546</v>
      </c>
      <c r="H11824">
        <f t="shared" si="198"/>
        <v>2019</v>
      </c>
    </row>
    <row r="11825" spans="1:8" x14ac:dyDescent="0.3">
      <c r="A11825" s="203">
        <v>43525</v>
      </c>
      <c r="B11825" s="204" t="s">
        <v>720</v>
      </c>
      <c r="C11825" s="204" t="s">
        <v>720</v>
      </c>
      <c r="D11825" s="204" t="s">
        <v>96</v>
      </c>
      <c r="E11825" s="204" t="s">
        <v>721</v>
      </c>
      <c r="F11825" s="205">
        <v>-50</v>
      </c>
      <c r="G11825" s="205">
        <v>605</v>
      </c>
      <c r="H11825">
        <f t="shared" si="198"/>
        <v>2019</v>
      </c>
    </row>
    <row r="11826" spans="1:8" x14ac:dyDescent="0.3">
      <c r="A11826" s="203">
        <v>43532</v>
      </c>
      <c r="B11826" s="204" t="s">
        <v>134</v>
      </c>
      <c r="C11826" s="204" t="s">
        <v>134</v>
      </c>
      <c r="D11826" s="204" t="s">
        <v>711</v>
      </c>
      <c r="E11826" s="204" t="s">
        <v>712</v>
      </c>
      <c r="F11826" s="205">
        <v>5093</v>
      </c>
      <c r="G11826" s="205">
        <v>8925</v>
      </c>
      <c r="H11826">
        <f t="shared" si="198"/>
        <v>2019</v>
      </c>
    </row>
    <row r="11827" spans="1:8" x14ac:dyDescent="0.3">
      <c r="A11827" s="203">
        <v>43532</v>
      </c>
      <c r="B11827" s="204" t="s">
        <v>509</v>
      </c>
      <c r="C11827" s="204" t="s">
        <v>713</v>
      </c>
      <c r="D11827" s="204" t="s">
        <v>96</v>
      </c>
      <c r="E11827" s="204" t="s">
        <v>712</v>
      </c>
      <c r="F11827" s="205">
        <v>2715.3</v>
      </c>
      <c r="G11827" s="205">
        <v>3520.6000000000004</v>
      </c>
      <c r="H11827">
        <f t="shared" si="198"/>
        <v>2019</v>
      </c>
    </row>
    <row r="11828" spans="1:8" x14ac:dyDescent="0.3">
      <c r="A11828" s="203">
        <v>43532</v>
      </c>
      <c r="B11828" s="204" t="s">
        <v>509</v>
      </c>
      <c r="C11828" s="204" t="s">
        <v>714</v>
      </c>
      <c r="D11828" s="204" t="s">
        <v>96</v>
      </c>
      <c r="E11828" s="204" t="s">
        <v>712</v>
      </c>
      <c r="F11828" s="205">
        <v>285</v>
      </c>
      <c r="G11828" s="205">
        <v>663</v>
      </c>
      <c r="H11828">
        <f t="shared" si="198"/>
        <v>2019</v>
      </c>
    </row>
    <row r="11829" spans="1:8" x14ac:dyDescent="0.3">
      <c r="A11829" s="203">
        <v>43532</v>
      </c>
      <c r="B11829" s="204" t="s">
        <v>509</v>
      </c>
      <c r="C11829" s="204" t="s">
        <v>715</v>
      </c>
      <c r="D11829" s="204" t="s">
        <v>96</v>
      </c>
      <c r="E11829" s="204" t="s">
        <v>712</v>
      </c>
      <c r="F11829" s="205">
        <v>0</v>
      </c>
      <c r="G11829" s="205">
        <v>3697</v>
      </c>
      <c r="H11829">
        <f t="shared" si="198"/>
        <v>2019</v>
      </c>
    </row>
    <row r="11830" spans="1:8" x14ac:dyDescent="0.3">
      <c r="A11830" s="203">
        <v>43532</v>
      </c>
      <c r="B11830" s="204" t="s">
        <v>716</v>
      </c>
      <c r="C11830" s="204" t="s">
        <v>716</v>
      </c>
      <c r="D11830" s="204" t="s">
        <v>96</v>
      </c>
      <c r="E11830" s="204" t="s">
        <v>712</v>
      </c>
      <c r="F11830" s="205">
        <v>739</v>
      </c>
      <c r="G11830" s="205">
        <v>1751</v>
      </c>
      <c r="H11830">
        <f t="shared" si="198"/>
        <v>2019</v>
      </c>
    </row>
    <row r="11831" spans="1:8" x14ac:dyDescent="0.3">
      <c r="A11831" s="203">
        <v>43532</v>
      </c>
      <c r="B11831" s="204" t="s">
        <v>717</v>
      </c>
      <c r="C11831" s="204" t="s">
        <v>718</v>
      </c>
      <c r="D11831" s="204" t="s">
        <v>96</v>
      </c>
      <c r="E11831" s="204" t="s">
        <v>712</v>
      </c>
      <c r="F11831" s="205">
        <v>796</v>
      </c>
      <c r="G11831" s="205">
        <v>1051</v>
      </c>
      <c r="H11831">
        <f t="shared" si="198"/>
        <v>2019</v>
      </c>
    </row>
    <row r="11832" spans="1:8" x14ac:dyDescent="0.3">
      <c r="A11832" s="203">
        <v>43532</v>
      </c>
      <c r="B11832" s="204" t="s">
        <v>717</v>
      </c>
      <c r="C11832" s="204" t="s">
        <v>719</v>
      </c>
      <c r="D11832" s="204" t="s">
        <v>96</v>
      </c>
      <c r="E11832" s="204" t="s">
        <v>712</v>
      </c>
      <c r="F11832" s="205">
        <v>766.44601440429688</v>
      </c>
      <c r="G11832" s="205">
        <v>1250.5709838867188</v>
      </c>
      <c r="H11832">
        <f t="shared" si="198"/>
        <v>2019</v>
      </c>
    </row>
    <row r="11833" spans="1:8" x14ac:dyDescent="0.3">
      <c r="A11833" s="203">
        <v>43532</v>
      </c>
      <c r="B11833" s="204" t="s">
        <v>134</v>
      </c>
      <c r="C11833" s="204" t="s">
        <v>134</v>
      </c>
      <c r="D11833" s="204" t="s">
        <v>711</v>
      </c>
      <c r="E11833" s="204" t="s">
        <v>721</v>
      </c>
      <c r="F11833" s="205">
        <v>6477</v>
      </c>
      <c r="G11833" s="205">
        <v>6651</v>
      </c>
      <c r="H11833">
        <f t="shared" si="198"/>
        <v>2019</v>
      </c>
    </row>
    <row r="11834" spans="1:8" x14ac:dyDescent="0.3">
      <c r="A11834" s="203">
        <v>43532</v>
      </c>
      <c r="B11834" s="204" t="s">
        <v>509</v>
      </c>
      <c r="C11834" s="204" t="s">
        <v>713</v>
      </c>
      <c r="D11834" s="204" t="s">
        <v>96</v>
      </c>
      <c r="E11834" s="204" t="s">
        <v>721</v>
      </c>
      <c r="F11834" s="205">
        <v>3429.8</v>
      </c>
      <c r="G11834" s="205">
        <v>2340.8000000000002</v>
      </c>
      <c r="H11834">
        <f t="shared" si="198"/>
        <v>2019</v>
      </c>
    </row>
    <row r="11835" spans="1:8" x14ac:dyDescent="0.3">
      <c r="A11835" s="203">
        <v>43532</v>
      </c>
      <c r="B11835" s="204" t="s">
        <v>509</v>
      </c>
      <c r="C11835" s="204" t="s">
        <v>714</v>
      </c>
      <c r="D11835" s="204" t="s">
        <v>96</v>
      </c>
      <c r="E11835" s="204" t="s">
        <v>721</v>
      </c>
      <c r="F11835" s="205">
        <v>378</v>
      </c>
      <c r="G11835" s="205">
        <v>601</v>
      </c>
      <c r="H11835">
        <f t="shared" si="198"/>
        <v>2019</v>
      </c>
    </row>
    <row r="11836" spans="1:8" x14ac:dyDescent="0.3">
      <c r="A11836" s="203">
        <v>43532</v>
      </c>
      <c r="B11836" s="204" t="s">
        <v>509</v>
      </c>
      <c r="C11836" s="204" t="s">
        <v>715</v>
      </c>
      <c r="D11836" s="204" t="s">
        <v>96</v>
      </c>
      <c r="E11836" s="204" t="s">
        <v>721</v>
      </c>
      <c r="F11836" s="205">
        <v>0</v>
      </c>
      <c r="G11836" s="205">
        <v>3164</v>
      </c>
      <c r="H11836">
        <f t="shared" si="198"/>
        <v>2019</v>
      </c>
    </row>
    <row r="11837" spans="1:8" x14ac:dyDescent="0.3">
      <c r="A11837" s="203">
        <v>43532</v>
      </c>
      <c r="B11837" s="204" t="s">
        <v>716</v>
      </c>
      <c r="C11837" s="204" t="s">
        <v>716</v>
      </c>
      <c r="D11837" s="204" t="s">
        <v>96</v>
      </c>
      <c r="E11837" s="204" t="s">
        <v>721</v>
      </c>
      <c r="F11837" s="205">
        <v>1456</v>
      </c>
      <c r="G11837" s="205">
        <v>1305</v>
      </c>
      <c r="H11837">
        <f t="shared" si="198"/>
        <v>2019</v>
      </c>
    </row>
    <row r="11838" spans="1:8" x14ac:dyDescent="0.3">
      <c r="A11838" s="203">
        <v>43532</v>
      </c>
      <c r="B11838" s="204" t="s">
        <v>717</v>
      </c>
      <c r="C11838" s="204" t="s">
        <v>718</v>
      </c>
      <c r="D11838" s="204" t="s">
        <v>96</v>
      </c>
      <c r="E11838" s="204" t="s">
        <v>721</v>
      </c>
      <c r="F11838" s="205">
        <v>718</v>
      </c>
      <c r="G11838" s="205">
        <v>1093</v>
      </c>
      <c r="H11838">
        <f t="shared" si="198"/>
        <v>2019</v>
      </c>
    </row>
    <row r="11839" spans="1:8" x14ac:dyDescent="0.3">
      <c r="A11839" s="203">
        <v>43532</v>
      </c>
      <c r="B11839" s="204" t="s">
        <v>717</v>
      </c>
      <c r="C11839" s="204" t="s">
        <v>719</v>
      </c>
      <c r="D11839" s="204" t="s">
        <v>96</v>
      </c>
      <c r="E11839" s="204" t="s">
        <v>721</v>
      </c>
      <c r="F11839" s="205">
        <v>693</v>
      </c>
      <c r="G11839" s="205">
        <v>899</v>
      </c>
      <c r="H11839">
        <f t="shared" si="198"/>
        <v>2019</v>
      </c>
    </row>
    <row r="11840" spans="1:8" x14ac:dyDescent="0.3">
      <c r="A11840" s="203">
        <v>43532</v>
      </c>
      <c r="B11840" s="204" t="s">
        <v>720</v>
      </c>
      <c r="C11840" s="204" t="s">
        <v>720</v>
      </c>
      <c r="D11840" s="204" t="s">
        <v>96</v>
      </c>
      <c r="E11840" s="204" t="s">
        <v>712</v>
      </c>
      <c r="F11840" s="205">
        <v>362</v>
      </c>
      <c r="G11840" s="205">
        <v>479</v>
      </c>
      <c r="H11840">
        <f t="shared" si="198"/>
        <v>2019</v>
      </c>
    </row>
    <row r="11841" spans="1:8" x14ac:dyDescent="0.3">
      <c r="A11841" s="203">
        <v>43532</v>
      </c>
      <c r="B11841" s="204" t="s">
        <v>720</v>
      </c>
      <c r="C11841" s="204" t="s">
        <v>720</v>
      </c>
      <c r="D11841" s="204" t="s">
        <v>96</v>
      </c>
      <c r="E11841" s="204" t="s">
        <v>721</v>
      </c>
      <c r="F11841" s="205">
        <v>60</v>
      </c>
      <c r="G11841" s="205">
        <v>681</v>
      </c>
      <c r="H11841">
        <f t="shared" si="198"/>
        <v>2019</v>
      </c>
    </row>
    <row r="11842" spans="1:8" x14ac:dyDescent="0.3">
      <c r="A11842" s="203">
        <v>43539</v>
      </c>
      <c r="B11842" s="204" t="s">
        <v>134</v>
      </c>
      <c r="C11842" s="204" t="s">
        <v>134</v>
      </c>
      <c r="D11842" s="204" t="s">
        <v>711</v>
      </c>
      <c r="E11842" s="204" t="s">
        <v>712</v>
      </c>
      <c r="F11842" s="205">
        <v>5166</v>
      </c>
      <c r="G11842" s="205">
        <v>9196</v>
      </c>
      <c r="H11842">
        <f t="shared" si="198"/>
        <v>2019</v>
      </c>
    </row>
    <row r="11843" spans="1:8" x14ac:dyDescent="0.3">
      <c r="A11843" s="203">
        <v>43539</v>
      </c>
      <c r="B11843" s="204" t="s">
        <v>509</v>
      </c>
      <c r="C11843" s="204" t="s">
        <v>713</v>
      </c>
      <c r="D11843" s="204" t="s">
        <v>96</v>
      </c>
      <c r="E11843" s="204" t="s">
        <v>712</v>
      </c>
      <c r="F11843" s="205">
        <v>2725.7000000000003</v>
      </c>
      <c r="G11843" s="205">
        <v>3785.5000000000005</v>
      </c>
      <c r="H11843">
        <f t="shared" ref="H11843:H11906" si="199">YEAR(A11843)</f>
        <v>2019</v>
      </c>
    </row>
    <row r="11844" spans="1:8" x14ac:dyDescent="0.3">
      <c r="A11844" s="203">
        <v>43539</v>
      </c>
      <c r="B11844" s="204" t="s">
        <v>509</v>
      </c>
      <c r="C11844" s="204" t="s">
        <v>714</v>
      </c>
      <c r="D11844" s="204" t="s">
        <v>96</v>
      </c>
      <c r="E11844" s="204" t="s">
        <v>712</v>
      </c>
      <c r="F11844" s="205">
        <v>331</v>
      </c>
      <c r="G11844" s="205">
        <v>539</v>
      </c>
      <c r="H11844">
        <f t="shared" si="199"/>
        <v>2019</v>
      </c>
    </row>
    <row r="11845" spans="1:8" x14ac:dyDescent="0.3">
      <c r="A11845" s="203">
        <v>43539</v>
      </c>
      <c r="B11845" s="204" t="s">
        <v>509</v>
      </c>
      <c r="C11845" s="204" t="s">
        <v>715</v>
      </c>
      <c r="D11845" s="204" t="s">
        <v>96</v>
      </c>
      <c r="E11845" s="204" t="s">
        <v>712</v>
      </c>
      <c r="F11845" s="205">
        <v>0</v>
      </c>
      <c r="G11845" s="205">
        <v>3666</v>
      </c>
      <c r="H11845">
        <f t="shared" si="199"/>
        <v>2019</v>
      </c>
    </row>
    <row r="11846" spans="1:8" x14ac:dyDescent="0.3">
      <c r="A11846" s="203">
        <v>43539</v>
      </c>
      <c r="B11846" s="204" t="s">
        <v>716</v>
      </c>
      <c r="C11846" s="204" t="s">
        <v>716</v>
      </c>
      <c r="D11846" s="204" t="s">
        <v>96</v>
      </c>
      <c r="E11846" s="204" t="s">
        <v>712</v>
      </c>
      <c r="F11846" s="205">
        <v>779</v>
      </c>
      <c r="G11846" s="205">
        <v>1804</v>
      </c>
      <c r="H11846">
        <f t="shared" si="199"/>
        <v>2019</v>
      </c>
    </row>
    <row r="11847" spans="1:8" x14ac:dyDescent="0.3">
      <c r="A11847" s="203">
        <v>43539</v>
      </c>
      <c r="B11847" s="204" t="s">
        <v>717</v>
      </c>
      <c r="C11847" s="204" t="s">
        <v>718</v>
      </c>
      <c r="D11847" s="204" t="s">
        <v>96</v>
      </c>
      <c r="E11847" s="204" t="s">
        <v>712</v>
      </c>
      <c r="F11847" s="205">
        <v>865</v>
      </c>
      <c r="G11847" s="205">
        <v>950</v>
      </c>
      <c r="H11847">
        <f t="shared" si="199"/>
        <v>2019</v>
      </c>
    </row>
    <row r="11848" spans="1:8" x14ac:dyDescent="0.3">
      <c r="A11848" s="203">
        <v>43539</v>
      </c>
      <c r="B11848" s="204" t="s">
        <v>717</v>
      </c>
      <c r="C11848" s="204" t="s">
        <v>719</v>
      </c>
      <c r="D11848" s="204" t="s">
        <v>96</v>
      </c>
      <c r="E11848" s="204" t="s">
        <v>712</v>
      </c>
      <c r="F11848" s="205">
        <v>597.50601196289063</v>
      </c>
      <c r="G11848" s="205">
        <v>1305.8710021972656</v>
      </c>
      <c r="H11848">
        <f t="shared" si="199"/>
        <v>2019</v>
      </c>
    </row>
    <row r="11849" spans="1:8" x14ac:dyDescent="0.3">
      <c r="A11849" s="203">
        <v>43539</v>
      </c>
      <c r="B11849" s="204" t="s">
        <v>134</v>
      </c>
      <c r="C11849" s="204" t="s">
        <v>134</v>
      </c>
      <c r="D11849" s="204" t="s">
        <v>711</v>
      </c>
      <c r="E11849" s="204" t="s">
        <v>721</v>
      </c>
      <c r="F11849" s="205">
        <v>6811</v>
      </c>
      <c r="G11849" s="205">
        <v>6758</v>
      </c>
      <c r="H11849">
        <f t="shared" si="199"/>
        <v>2019</v>
      </c>
    </row>
    <row r="11850" spans="1:8" x14ac:dyDescent="0.3">
      <c r="A11850" s="203">
        <v>43539</v>
      </c>
      <c r="B11850" s="204" t="s">
        <v>509</v>
      </c>
      <c r="C11850" s="204" t="s">
        <v>713</v>
      </c>
      <c r="D11850" s="204" t="s">
        <v>96</v>
      </c>
      <c r="E11850" s="204" t="s">
        <v>721</v>
      </c>
      <c r="F11850" s="205">
        <v>4035.9000000000005</v>
      </c>
      <c r="G11850" s="205">
        <v>2479.4</v>
      </c>
      <c r="H11850">
        <f t="shared" si="199"/>
        <v>2019</v>
      </c>
    </row>
    <row r="11851" spans="1:8" x14ac:dyDescent="0.3">
      <c r="A11851" s="203">
        <v>43539</v>
      </c>
      <c r="B11851" s="204" t="s">
        <v>509</v>
      </c>
      <c r="C11851" s="204" t="s">
        <v>714</v>
      </c>
      <c r="D11851" s="204" t="s">
        <v>96</v>
      </c>
      <c r="E11851" s="204" t="s">
        <v>721</v>
      </c>
      <c r="F11851" s="205">
        <v>611</v>
      </c>
      <c r="G11851" s="205">
        <v>873</v>
      </c>
      <c r="H11851">
        <f t="shared" si="199"/>
        <v>2019</v>
      </c>
    </row>
    <row r="11852" spans="1:8" x14ac:dyDescent="0.3">
      <c r="A11852" s="203">
        <v>43539</v>
      </c>
      <c r="B11852" s="204" t="s">
        <v>509</v>
      </c>
      <c r="C11852" s="204" t="s">
        <v>715</v>
      </c>
      <c r="D11852" s="204" t="s">
        <v>96</v>
      </c>
      <c r="E11852" s="204" t="s">
        <v>721</v>
      </c>
      <c r="F11852" s="205">
        <v>0</v>
      </c>
      <c r="G11852" s="205">
        <v>2686</v>
      </c>
      <c r="H11852">
        <f t="shared" si="199"/>
        <v>2019</v>
      </c>
    </row>
    <row r="11853" spans="1:8" x14ac:dyDescent="0.3">
      <c r="A11853" s="203">
        <v>43539</v>
      </c>
      <c r="B11853" s="204" t="s">
        <v>716</v>
      </c>
      <c r="C11853" s="204" t="s">
        <v>716</v>
      </c>
      <c r="D11853" s="204" t="s">
        <v>96</v>
      </c>
      <c r="E11853" s="204" t="s">
        <v>721</v>
      </c>
      <c r="F11853" s="205">
        <v>1533</v>
      </c>
      <c r="G11853" s="205">
        <v>1517</v>
      </c>
      <c r="H11853">
        <f t="shared" si="199"/>
        <v>2019</v>
      </c>
    </row>
    <row r="11854" spans="1:8" x14ac:dyDescent="0.3">
      <c r="A11854" s="203">
        <v>43539</v>
      </c>
      <c r="B11854" s="204" t="s">
        <v>717</v>
      </c>
      <c r="C11854" s="204" t="s">
        <v>718</v>
      </c>
      <c r="D11854" s="204" t="s">
        <v>96</v>
      </c>
      <c r="E11854" s="204" t="s">
        <v>721</v>
      </c>
      <c r="F11854" s="205">
        <v>686</v>
      </c>
      <c r="G11854" s="205">
        <v>995</v>
      </c>
      <c r="H11854">
        <f t="shared" si="199"/>
        <v>2019</v>
      </c>
    </row>
    <row r="11855" spans="1:8" x14ac:dyDescent="0.3">
      <c r="A11855" s="203">
        <v>43539</v>
      </c>
      <c r="B11855" s="204" t="s">
        <v>717</v>
      </c>
      <c r="C11855" s="204" t="s">
        <v>719</v>
      </c>
      <c r="D11855" s="204" t="s">
        <v>96</v>
      </c>
      <c r="E11855" s="204" t="s">
        <v>721</v>
      </c>
      <c r="F11855" s="205">
        <v>681</v>
      </c>
      <c r="G11855" s="205">
        <v>996</v>
      </c>
      <c r="H11855">
        <f t="shared" si="199"/>
        <v>2019</v>
      </c>
    </row>
    <row r="11856" spans="1:8" x14ac:dyDescent="0.3">
      <c r="A11856" s="203">
        <v>43539</v>
      </c>
      <c r="B11856" s="204" t="s">
        <v>720</v>
      </c>
      <c r="C11856" s="204" t="s">
        <v>720</v>
      </c>
      <c r="D11856" s="204" t="s">
        <v>96</v>
      </c>
      <c r="E11856" s="204" t="s">
        <v>712</v>
      </c>
      <c r="F11856" s="205">
        <v>318</v>
      </c>
      <c r="G11856" s="205">
        <v>564</v>
      </c>
      <c r="H11856">
        <f t="shared" si="199"/>
        <v>2019</v>
      </c>
    </row>
    <row r="11857" spans="1:8" x14ac:dyDescent="0.3">
      <c r="A11857" s="203">
        <v>43539</v>
      </c>
      <c r="B11857" s="204" t="s">
        <v>720</v>
      </c>
      <c r="C11857" s="204" t="s">
        <v>720</v>
      </c>
      <c r="D11857" s="204" t="s">
        <v>96</v>
      </c>
      <c r="E11857" s="204" t="s">
        <v>721</v>
      </c>
      <c r="F11857" s="205">
        <v>-58</v>
      </c>
      <c r="G11857" s="205">
        <v>667</v>
      </c>
      <c r="H11857">
        <f t="shared" si="199"/>
        <v>2019</v>
      </c>
    </row>
    <row r="11858" spans="1:8" x14ac:dyDescent="0.3">
      <c r="A11858" s="203">
        <v>43546</v>
      </c>
      <c r="B11858" s="204" t="s">
        <v>134</v>
      </c>
      <c r="C11858" s="204" t="s">
        <v>134</v>
      </c>
      <c r="D11858" s="204" t="s">
        <v>711</v>
      </c>
      <c r="E11858" s="204" t="s">
        <v>712</v>
      </c>
      <c r="F11858" s="205">
        <v>5390</v>
      </c>
      <c r="G11858" s="205">
        <v>8374</v>
      </c>
      <c r="H11858">
        <f t="shared" si="199"/>
        <v>2019</v>
      </c>
    </row>
    <row r="11859" spans="1:8" x14ac:dyDescent="0.3">
      <c r="A11859" s="203">
        <v>43546</v>
      </c>
      <c r="B11859" s="204" t="s">
        <v>509</v>
      </c>
      <c r="C11859" s="204" t="s">
        <v>713</v>
      </c>
      <c r="D11859" s="204" t="s">
        <v>96</v>
      </c>
      <c r="E11859" s="204" t="s">
        <v>712</v>
      </c>
      <c r="F11859" s="205">
        <v>2574.1000000000004</v>
      </c>
      <c r="G11859" s="205">
        <v>3519.5000000000005</v>
      </c>
      <c r="H11859">
        <f t="shared" si="199"/>
        <v>2019</v>
      </c>
    </row>
    <row r="11860" spans="1:8" x14ac:dyDescent="0.3">
      <c r="A11860" s="203">
        <v>43546</v>
      </c>
      <c r="B11860" s="204" t="s">
        <v>509</v>
      </c>
      <c r="C11860" s="204" t="s">
        <v>714</v>
      </c>
      <c r="D11860" s="204" t="s">
        <v>96</v>
      </c>
      <c r="E11860" s="204" t="s">
        <v>712</v>
      </c>
      <c r="F11860" s="205">
        <v>331</v>
      </c>
      <c r="G11860" s="205">
        <v>370</v>
      </c>
      <c r="H11860">
        <f t="shared" si="199"/>
        <v>2019</v>
      </c>
    </row>
    <row r="11861" spans="1:8" x14ac:dyDescent="0.3">
      <c r="A11861" s="203">
        <v>43546</v>
      </c>
      <c r="B11861" s="204" t="s">
        <v>509</v>
      </c>
      <c r="C11861" s="204" t="s">
        <v>715</v>
      </c>
      <c r="D11861" s="204" t="s">
        <v>96</v>
      </c>
      <c r="E11861" s="204" t="s">
        <v>712</v>
      </c>
      <c r="F11861" s="205">
        <v>0</v>
      </c>
      <c r="G11861" s="205">
        <v>3911</v>
      </c>
      <c r="H11861">
        <f t="shared" si="199"/>
        <v>2019</v>
      </c>
    </row>
    <row r="11862" spans="1:8" x14ac:dyDescent="0.3">
      <c r="A11862" s="203">
        <v>43546</v>
      </c>
      <c r="B11862" s="204" t="s">
        <v>716</v>
      </c>
      <c r="C11862" s="204" t="s">
        <v>716</v>
      </c>
      <c r="D11862" s="204" t="s">
        <v>96</v>
      </c>
      <c r="E11862" s="204" t="s">
        <v>712</v>
      </c>
      <c r="F11862" s="205">
        <v>820</v>
      </c>
      <c r="G11862" s="205">
        <v>1991</v>
      </c>
      <c r="H11862">
        <f t="shared" si="199"/>
        <v>2019</v>
      </c>
    </row>
    <row r="11863" spans="1:8" x14ac:dyDescent="0.3">
      <c r="A11863" s="203">
        <v>43546</v>
      </c>
      <c r="B11863" s="204" t="s">
        <v>717</v>
      </c>
      <c r="C11863" s="204" t="s">
        <v>718</v>
      </c>
      <c r="D11863" s="204" t="s">
        <v>96</v>
      </c>
      <c r="E11863" s="204" t="s">
        <v>712</v>
      </c>
      <c r="F11863" s="205">
        <v>859</v>
      </c>
      <c r="G11863" s="205">
        <v>1164</v>
      </c>
      <c r="H11863">
        <f t="shared" si="199"/>
        <v>2019</v>
      </c>
    </row>
    <row r="11864" spans="1:8" x14ac:dyDescent="0.3">
      <c r="A11864" s="203">
        <v>43546</v>
      </c>
      <c r="B11864" s="204" t="s">
        <v>717</v>
      </c>
      <c r="C11864" s="204" t="s">
        <v>719</v>
      </c>
      <c r="D11864" s="204" t="s">
        <v>96</v>
      </c>
      <c r="E11864" s="204" t="s">
        <v>712</v>
      </c>
      <c r="F11864" s="205">
        <v>698.16799926757813</v>
      </c>
      <c r="G11864" s="205">
        <v>1125.885986328125</v>
      </c>
      <c r="H11864">
        <f t="shared" si="199"/>
        <v>2019</v>
      </c>
    </row>
    <row r="11865" spans="1:8" x14ac:dyDescent="0.3">
      <c r="A11865" s="203">
        <v>43546</v>
      </c>
      <c r="B11865" s="204" t="s">
        <v>134</v>
      </c>
      <c r="C11865" s="204" t="s">
        <v>134</v>
      </c>
      <c r="D11865" s="204" t="s">
        <v>711</v>
      </c>
      <c r="E11865" s="204" t="s">
        <v>721</v>
      </c>
      <c r="F11865" s="205">
        <v>6075</v>
      </c>
      <c r="G11865" s="205">
        <v>7105</v>
      </c>
      <c r="H11865">
        <f t="shared" si="199"/>
        <v>2019</v>
      </c>
    </row>
    <row r="11866" spans="1:8" x14ac:dyDescent="0.3">
      <c r="A11866" s="203">
        <v>43546</v>
      </c>
      <c r="B11866" s="204" t="s">
        <v>509</v>
      </c>
      <c r="C11866" s="204" t="s">
        <v>713</v>
      </c>
      <c r="D11866" s="204" t="s">
        <v>96</v>
      </c>
      <c r="E11866" s="204" t="s">
        <v>721</v>
      </c>
      <c r="F11866" s="205">
        <v>3988.6000000000004</v>
      </c>
      <c r="G11866" s="205">
        <v>2735.7000000000003</v>
      </c>
      <c r="H11866">
        <f t="shared" si="199"/>
        <v>2019</v>
      </c>
    </row>
    <row r="11867" spans="1:8" x14ac:dyDescent="0.3">
      <c r="A11867" s="203">
        <v>43546</v>
      </c>
      <c r="B11867" s="204" t="s">
        <v>509</v>
      </c>
      <c r="C11867" s="204" t="s">
        <v>714</v>
      </c>
      <c r="D11867" s="204" t="s">
        <v>96</v>
      </c>
      <c r="E11867" s="204" t="s">
        <v>721</v>
      </c>
      <c r="F11867" s="205">
        <v>536</v>
      </c>
      <c r="G11867" s="205">
        <v>907</v>
      </c>
      <c r="H11867">
        <f t="shared" si="199"/>
        <v>2019</v>
      </c>
    </row>
    <row r="11868" spans="1:8" x14ac:dyDescent="0.3">
      <c r="A11868" s="203">
        <v>43546</v>
      </c>
      <c r="B11868" s="204" t="s">
        <v>509</v>
      </c>
      <c r="C11868" s="204" t="s">
        <v>715</v>
      </c>
      <c r="D11868" s="204" t="s">
        <v>96</v>
      </c>
      <c r="E11868" s="204" t="s">
        <v>721</v>
      </c>
      <c r="F11868" s="205">
        <v>0</v>
      </c>
      <c r="G11868" s="205">
        <v>2556</v>
      </c>
      <c r="H11868">
        <f t="shared" si="199"/>
        <v>2019</v>
      </c>
    </row>
    <row r="11869" spans="1:8" x14ac:dyDescent="0.3">
      <c r="A11869" s="203">
        <v>43546</v>
      </c>
      <c r="B11869" s="204" t="s">
        <v>716</v>
      </c>
      <c r="C11869" s="204" t="s">
        <v>716</v>
      </c>
      <c r="D11869" s="204" t="s">
        <v>96</v>
      </c>
      <c r="E11869" s="204" t="s">
        <v>721</v>
      </c>
      <c r="F11869" s="205">
        <v>1373</v>
      </c>
      <c r="G11869" s="205">
        <v>1288</v>
      </c>
      <c r="H11869">
        <f t="shared" si="199"/>
        <v>2019</v>
      </c>
    </row>
    <row r="11870" spans="1:8" x14ac:dyDescent="0.3">
      <c r="A11870" s="203">
        <v>43546</v>
      </c>
      <c r="B11870" s="204" t="s">
        <v>717</v>
      </c>
      <c r="C11870" s="204" t="s">
        <v>718</v>
      </c>
      <c r="D11870" s="204" t="s">
        <v>96</v>
      </c>
      <c r="E11870" s="204" t="s">
        <v>721</v>
      </c>
      <c r="F11870" s="205">
        <v>629</v>
      </c>
      <c r="G11870" s="205">
        <v>862</v>
      </c>
      <c r="H11870">
        <f t="shared" si="199"/>
        <v>2019</v>
      </c>
    </row>
    <row r="11871" spans="1:8" x14ac:dyDescent="0.3">
      <c r="A11871" s="203">
        <v>43546</v>
      </c>
      <c r="B11871" s="204" t="s">
        <v>717</v>
      </c>
      <c r="C11871" s="204" t="s">
        <v>719</v>
      </c>
      <c r="D11871" s="204" t="s">
        <v>96</v>
      </c>
      <c r="E11871" s="204" t="s">
        <v>721</v>
      </c>
      <c r="F11871" s="205">
        <v>514</v>
      </c>
      <c r="G11871" s="205">
        <v>952</v>
      </c>
      <c r="H11871">
        <f t="shared" si="199"/>
        <v>2019</v>
      </c>
    </row>
    <row r="11872" spans="1:8" x14ac:dyDescent="0.3">
      <c r="A11872" s="203">
        <v>43546</v>
      </c>
      <c r="B11872" s="204" t="s">
        <v>720</v>
      </c>
      <c r="C11872" s="204" t="s">
        <v>720</v>
      </c>
      <c r="D11872" s="204" t="s">
        <v>96</v>
      </c>
      <c r="E11872" s="204" t="s">
        <v>712</v>
      </c>
      <c r="F11872" s="205">
        <v>196</v>
      </c>
      <c r="G11872" s="205">
        <v>579</v>
      </c>
      <c r="H11872">
        <f t="shared" si="199"/>
        <v>2019</v>
      </c>
    </row>
    <row r="11873" spans="1:8" x14ac:dyDescent="0.3">
      <c r="A11873" s="203">
        <v>43546</v>
      </c>
      <c r="B11873" s="204" t="s">
        <v>720</v>
      </c>
      <c r="C11873" s="204" t="s">
        <v>720</v>
      </c>
      <c r="D11873" s="204" t="s">
        <v>96</v>
      </c>
      <c r="E11873" s="204" t="s">
        <v>721</v>
      </c>
      <c r="F11873" s="205">
        <v>-95</v>
      </c>
      <c r="G11873" s="205">
        <v>667</v>
      </c>
      <c r="H11873">
        <f t="shared" si="199"/>
        <v>2019</v>
      </c>
    </row>
    <row r="11874" spans="1:8" x14ac:dyDescent="0.3">
      <c r="A11874" s="203">
        <v>43553</v>
      </c>
      <c r="B11874" s="204" t="s">
        <v>134</v>
      </c>
      <c r="C11874" s="204" t="s">
        <v>134</v>
      </c>
      <c r="D11874" s="204" t="s">
        <v>711</v>
      </c>
      <c r="E11874" s="204" t="s">
        <v>712</v>
      </c>
      <c r="F11874" s="205">
        <v>4928</v>
      </c>
      <c r="G11874" s="205">
        <v>8409</v>
      </c>
      <c r="H11874">
        <f t="shared" si="199"/>
        <v>2019</v>
      </c>
    </row>
    <row r="11875" spans="1:8" x14ac:dyDescent="0.3">
      <c r="A11875" s="203">
        <v>43553</v>
      </c>
      <c r="B11875" s="204" t="s">
        <v>509</v>
      </c>
      <c r="C11875" s="204" t="s">
        <v>713</v>
      </c>
      <c r="D11875" s="204" t="s">
        <v>96</v>
      </c>
      <c r="E11875" s="204" t="s">
        <v>712</v>
      </c>
      <c r="F11875" s="205">
        <v>3028.1000000000004</v>
      </c>
      <c r="G11875" s="205">
        <v>3293.7000000000003</v>
      </c>
      <c r="H11875">
        <f t="shared" si="199"/>
        <v>2019</v>
      </c>
    </row>
    <row r="11876" spans="1:8" x14ac:dyDescent="0.3">
      <c r="A11876" s="203">
        <v>43553</v>
      </c>
      <c r="B11876" s="204" t="s">
        <v>509</v>
      </c>
      <c r="C11876" s="204" t="s">
        <v>714</v>
      </c>
      <c r="D11876" s="204" t="s">
        <v>96</v>
      </c>
      <c r="E11876" s="204" t="s">
        <v>712</v>
      </c>
      <c r="F11876" s="205">
        <v>368</v>
      </c>
      <c r="G11876" s="205">
        <v>563</v>
      </c>
      <c r="H11876">
        <f t="shared" si="199"/>
        <v>2019</v>
      </c>
    </row>
    <row r="11877" spans="1:8" x14ac:dyDescent="0.3">
      <c r="A11877" s="203">
        <v>43553</v>
      </c>
      <c r="B11877" s="204" t="s">
        <v>509</v>
      </c>
      <c r="C11877" s="204" t="s">
        <v>715</v>
      </c>
      <c r="D11877" s="204" t="s">
        <v>96</v>
      </c>
      <c r="E11877" s="204" t="s">
        <v>712</v>
      </c>
      <c r="F11877" s="205">
        <v>0</v>
      </c>
      <c r="G11877" s="205">
        <v>3229</v>
      </c>
      <c r="H11877">
        <f t="shared" si="199"/>
        <v>2019</v>
      </c>
    </row>
    <row r="11878" spans="1:8" x14ac:dyDescent="0.3">
      <c r="A11878" s="203">
        <v>43553</v>
      </c>
      <c r="B11878" s="204" t="s">
        <v>716</v>
      </c>
      <c r="C11878" s="204" t="s">
        <v>716</v>
      </c>
      <c r="D11878" s="204" t="s">
        <v>96</v>
      </c>
      <c r="E11878" s="204" t="s">
        <v>712</v>
      </c>
      <c r="F11878" s="205">
        <v>800</v>
      </c>
      <c r="G11878" s="205">
        <v>1834</v>
      </c>
      <c r="H11878">
        <f t="shared" si="199"/>
        <v>2019</v>
      </c>
    </row>
    <row r="11879" spans="1:8" x14ac:dyDescent="0.3">
      <c r="A11879" s="203">
        <v>43553</v>
      </c>
      <c r="B11879" s="204" t="s">
        <v>717</v>
      </c>
      <c r="C11879" s="204" t="s">
        <v>718</v>
      </c>
      <c r="D11879" s="204" t="s">
        <v>96</v>
      </c>
      <c r="E11879" s="204" t="s">
        <v>712</v>
      </c>
      <c r="F11879" s="205">
        <v>616</v>
      </c>
      <c r="G11879" s="205">
        <v>1158</v>
      </c>
      <c r="H11879">
        <f t="shared" si="199"/>
        <v>2019</v>
      </c>
    </row>
    <row r="11880" spans="1:8" x14ac:dyDescent="0.3">
      <c r="A11880" s="203">
        <v>43553</v>
      </c>
      <c r="B11880" s="204" t="s">
        <v>717</v>
      </c>
      <c r="C11880" s="204" t="s">
        <v>719</v>
      </c>
      <c r="D11880" s="204" t="s">
        <v>96</v>
      </c>
      <c r="E11880" s="204" t="s">
        <v>712</v>
      </c>
      <c r="F11880" s="205">
        <v>896.0260009765625</v>
      </c>
      <c r="G11880" s="205">
        <v>1105.1419982910156</v>
      </c>
      <c r="H11880">
        <f t="shared" si="199"/>
        <v>2019</v>
      </c>
    </row>
    <row r="11881" spans="1:8" x14ac:dyDescent="0.3">
      <c r="A11881" s="203">
        <v>43553</v>
      </c>
      <c r="B11881" s="204" t="s">
        <v>134</v>
      </c>
      <c r="C11881" s="204" t="s">
        <v>134</v>
      </c>
      <c r="D11881" s="204" t="s">
        <v>711</v>
      </c>
      <c r="E11881" s="204" t="s">
        <v>721</v>
      </c>
      <c r="F11881" s="205">
        <v>5940</v>
      </c>
      <c r="G11881" s="205">
        <v>6955</v>
      </c>
      <c r="H11881">
        <f t="shared" si="199"/>
        <v>2019</v>
      </c>
    </row>
    <row r="11882" spans="1:8" x14ac:dyDescent="0.3">
      <c r="A11882" s="203">
        <v>43553</v>
      </c>
      <c r="B11882" s="204" t="s">
        <v>509</v>
      </c>
      <c r="C11882" s="204" t="s">
        <v>713</v>
      </c>
      <c r="D11882" s="204" t="s">
        <v>96</v>
      </c>
      <c r="E11882" s="204" t="s">
        <v>721</v>
      </c>
      <c r="F11882" s="205">
        <v>3594.8</v>
      </c>
      <c r="G11882" s="205">
        <v>2786.3</v>
      </c>
      <c r="H11882">
        <f t="shared" si="199"/>
        <v>2019</v>
      </c>
    </row>
    <row r="11883" spans="1:8" x14ac:dyDescent="0.3">
      <c r="A11883" s="203">
        <v>43553</v>
      </c>
      <c r="B11883" s="204" t="s">
        <v>509</v>
      </c>
      <c r="C11883" s="204" t="s">
        <v>714</v>
      </c>
      <c r="D11883" s="204" t="s">
        <v>96</v>
      </c>
      <c r="E11883" s="204" t="s">
        <v>721</v>
      </c>
      <c r="F11883" s="205">
        <v>535</v>
      </c>
      <c r="G11883" s="205">
        <v>743</v>
      </c>
      <c r="H11883">
        <f t="shared" si="199"/>
        <v>2019</v>
      </c>
    </row>
    <row r="11884" spans="1:8" x14ac:dyDescent="0.3">
      <c r="A11884" s="203">
        <v>43553</v>
      </c>
      <c r="B11884" s="204" t="s">
        <v>509</v>
      </c>
      <c r="C11884" s="204" t="s">
        <v>715</v>
      </c>
      <c r="D11884" s="204" t="s">
        <v>96</v>
      </c>
      <c r="E11884" s="204" t="s">
        <v>721</v>
      </c>
      <c r="F11884" s="205">
        <v>0</v>
      </c>
      <c r="G11884" s="205">
        <v>2956</v>
      </c>
      <c r="H11884">
        <f t="shared" si="199"/>
        <v>2019</v>
      </c>
    </row>
    <row r="11885" spans="1:8" x14ac:dyDescent="0.3">
      <c r="A11885" s="203">
        <v>43553</v>
      </c>
      <c r="B11885" s="204" t="s">
        <v>716</v>
      </c>
      <c r="C11885" s="204" t="s">
        <v>716</v>
      </c>
      <c r="D11885" s="204" t="s">
        <v>96</v>
      </c>
      <c r="E11885" s="204" t="s">
        <v>721</v>
      </c>
      <c r="F11885" s="205">
        <v>1344</v>
      </c>
      <c r="G11885" s="205">
        <v>1476</v>
      </c>
      <c r="H11885">
        <f t="shared" si="199"/>
        <v>2019</v>
      </c>
    </row>
    <row r="11886" spans="1:8" x14ac:dyDescent="0.3">
      <c r="A11886" s="203">
        <v>43553</v>
      </c>
      <c r="B11886" s="204" t="s">
        <v>717</v>
      </c>
      <c r="C11886" s="204" t="s">
        <v>718</v>
      </c>
      <c r="D11886" s="204" t="s">
        <v>96</v>
      </c>
      <c r="E11886" s="204" t="s">
        <v>721</v>
      </c>
      <c r="F11886" s="205">
        <v>901</v>
      </c>
      <c r="G11886" s="205">
        <v>974</v>
      </c>
      <c r="H11886">
        <f t="shared" si="199"/>
        <v>2019</v>
      </c>
    </row>
    <row r="11887" spans="1:8" x14ac:dyDescent="0.3">
      <c r="A11887" s="203">
        <v>43553</v>
      </c>
      <c r="B11887" s="204" t="s">
        <v>717</v>
      </c>
      <c r="C11887" s="204" t="s">
        <v>719</v>
      </c>
      <c r="D11887" s="204" t="s">
        <v>96</v>
      </c>
      <c r="E11887" s="204" t="s">
        <v>721</v>
      </c>
      <c r="F11887" s="205">
        <v>-18</v>
      </c>
      <c r="G11887" s="205">
        <v>608</v>
      </c>
      <c r="H11887">
        <f t="shared" si="199"/>
        <v>2019</v>
      </c>
    </row>
    <row r="11888" spans="1:8" x14ac:dyDescent="0.3">
      <c r="A11888" s="203">
        <v>43553</v>
      </c>
      <c r="B11888" s="204" t="s">
        <v>720</v>
      </c>
      <c r="C11888" s="204" t="s">
        <v>720</v>
      </c>
      <c r="D11888" s="204" t="s">
        <v>96</v>
      </c>
      <c r="E11888" s="204" t="s">
        <v>712</v>
      </c>
      <c r="F11888" s="205">
        <v>274</v>
      </c>
      <c r="G11888" s="205">
        <v>625</v>
      </c>
      <c r="H11888">
        <f t="shared" si="199"/>
        <v>2019</v>
      </c>
    </row>
    <row r="11889" spans="1:8" x14ac:dyDescent="0.3">
      <c r="A11889" s="203">
        <v>43553</v>
      </c>
      <c r="B11889" s="204" t="s">
        <v>720</v>
      </c>
      <c r="C11889" s="204" t="s">
        <v>720</v>
      </c>
      <c r="D11889" s="204" t="s">
        <v>96</v>
      </c>
      <c r="E11889" s="204" t="s">
        <v>721</v>
      </c>
      <c r="F11889" s="205">
        <v>72</v>
      </c>
      <c r="G11889" s="205">
        <v>833</v>
      </c>
      <c r="H11889">
        <f t="shared" si="199"/>
        <v>2019</v>
      </c>
    </row>
    <row r="11890" spans="1:8" x14ac:dyDescent="0.3">
      <c r="A11890" s="203">
        <v>43560</v>
      </c>
      <c r="B11890" s="204" t="s">
        <v>134</v>
      </c>
      <c r="C11890" s="204" t="s">
        <v>134</v>
      </c>
      <c r="D11890" s="204" t="s">
        <v>711</v>
      </c>
      <c r="E11890" s="204" t="s">
        <v>712</v>
      </c>
      <c r="F11890" s="205">
        <v>4980</v>
      </c>
      <c r="G11890" s="205">
        <v>8941</v>
      </c>
      <c r="H11890">
        <f t="shared" si="199"/>
        <v>2019</v>
      </c>
    </row>
    <row r="11891" spans="1:8" x14ac:dyDescent="0.3">
      <c r="A11891" s="203">
        <v>43560</v>
      </c>
      <c r="B11891" s="204" t="s">
        <v>509</v>
      </c>
      <c r="C11891" s="204" t="s">
        <v>713</v>
      </c>
      <c r="D11891" s="204" t="s">
        <v>96</v>
      </c>
      <c r="E11891" s="204" t="s">
        <v>712</v>
      </c>
      <c r="F11891" s="205">
        <v>2578.9</v>
      </c>
      <c r="G11891" s="205">
        <v>3098.0000000000005</v>
      </c>
      <c r="H11891">
        <f t="shared" si="199"/>
        <v>2019</v>
      </c>
    </row>
    <row r="11892" spans="1:8" x14ac:dyDescent="0.3">
      <c r="A11892" s="203">
        <v>43560</v>
      </c>
      <c r="B11892" s="204" t="s">
        <v>509</v>
      </c>
      <c r="C11892" s="204" t="s">
        <v>714</v>
      </c>
      <c r="D11892" s="204" t="s">
        <v>96</v>
      </c>
      <c r="E11892" s="204" t="s">
        <v>712</v>
      </c>
      <c r="F11892" s="205">
        <v>473</v>
      </c>
      <c r="G11892" s="205">
        <v>448</v>
      </c>
      <c r="H11892">
        <f t="shared" si="199"/>
        <v>2019</v>
      </c>
    </row>
    <row r="11893" spans="1:8" x14ac:dyDescent="0.3">
      <c r="A11893" s="203">
        <v>43560</v>
      </c>
      <c r="B11893" s="204" t="s">
        <v>509</v>
      </c>
      <c r="C11893" s="204" t="s">
        <v>715</v>
      </c>
      <c r="D11893" s="204" t="s">
        <v>96</v>
      </c>
      <c r="E11893" s="204" t="s">
        <v>712</v>
      </c>
      <c r="F11893" s="205">
        <v>0</v>
      </c>
      <c r="G11893" s="205">
        <v>3072</v>
      </c>
      <c r="H11893">
        <f t="shared" si="199"/>
        <v>2019</v>
      </c>
    </row>
    <row r="11894" spans="1:8" x14ac:dyDescent="0.3">
      <c r="A11894" s="203">
        <v>43560</v>
      </c>
      <c r="B11894" s="204" t="s">
        <v>716</v>
      </c>
      <c r="C11894" s="204" t="s">
        <v>716</v>
      </c>
      <c r="D11894" s="204" t="s">
        <v>96</v>
      </c>
      <c r="E11894" s="204" t="s">
        <v>712</v>
      </c>
      <c r="F11894" s="205">
        <v>712</v>
      </c>
      <c r="G11894" s="205">
        <v>1599</v>
      </c>
      <c r="H11894">
        <f t="shared" si="199"/>
        <v>2019</v>
      </c>
    </row>
    <row r="11895" spans="1:8" x14ac:dyDescent="0.3">
      <c r="A11895" s="203">
        <v>43560</v>
      </c>
      <c r="B11895" s="204" t="s">
        <v>717</v>
      </c>
      <c r="C11895" s="204" t="s">
        <v>718</v>
      </c>
      <c r="D11895" s="204" t="s">
        <v>96</v>
      </c>
      <c r="E11895" s="204" t="s">
        <v>712</v>
      </c>
      <c r="F11895" s="205">
        <v>992</v>
      </c>
      <c r="G11895" s="205">
        <v>1188</v>
      </c>
      <c r="H11895">
        <f t="shared" si="199"/>
        <v>2019</v>
      </c>
    </row>
    <row r="11896" spans="1:8" x14ac:dyDescent="0.3">
      <c r="A11896" s="203">
        <v>43560</v>
      </c>
      <c r="B11896" s="204" t="s">
        <v>717</v>
      </c>
      <c r="C11896" s="204" t="s">
        <v>719</v>
      </c>
      <c r="D11896" s="204" t="s">
        <v>96</v>
      </c>
      <c r="E11896" s="204" t="s">
        <v>712</v>
      </c>
      <c r="F11896" s="205">
        <v>460.99301147460938</v>
      </c>
      <c r="G11896" s="205">
        <v>1066.0789794921875</v>
      </c>
      <c r="H11896">
        <f t="shared" si="199"/>
        <v>2019</v>
      </c>
    </row>
    <row r="11897" spans="1:8" x14ac:dyDescent="0.3">
      <c r="A11897" s="203">
        <v>43560</v>
      </c>
      <c r="B11897" s="204" t="s">
        <v>134</v>
      </c>
      <c r="C11897" s="204" t="s">
        <v>134</v>
      </c>
      <c r="D11897" s="204" t="s">
        <v>711</v>
      </c>
      <c r="E11897" s="204" t="s">
        <v>721</v>
      </c>
      <c r="F11897" s="205">
        <v>5901</v>
      </c>
      <c r="G11897" s="205">
        <v>7380</v>
      </c>
      <c r="H11897">
        <f t="shared" si="199"/>
        <v>2019</v>
      </c>
    </row>
    <row r="11898" spans="1:8" x14ac:dyDescent="0.3">
      <c r="A11898" s="203">
        <v>43560</v>
      </c>
      <c r="B11898" s="204" t="s">
        <v>509</v>
      </c>
      <c r="C11898" s="204" t="s">
        <v>713</v>
      </c>
      <c r="D11898" s="204" t="s">
        <v>96</v>
      </c>
      <c r="E11898" s="204" t="s">
        <v>721</v>
      </c>
      <c r="F11898" s="205">
        <v>3382.5000000000005</v>
      </c>
      <c r="G11898" s="205">
        <v>2494.8000000000002</v>
      </c>
      <c r="H11898">
        <f t="shared" si="199"/>
        <v>2019</v>
      </c>
    </row>
    <row r="11899" spans="1:8" x14ac:dyDescent="0.3">
      <c r="A11899" s="203">
        <v>43560</v>
      </c>
      <c r="B11899" s="204" t="s">
        <v>509</v>
      </c>
      <c r="C11899" s="204" t="s">
        <v>714</v>
      </c>
      <c r="D11899" s="204" t="s">
        <v>96</v>
      </c>
      <c r="E11899" s="204" t="s">
        <v>721</v>
      </c>
      <c r="F11899" s="205">
        <v>346</v>
      </c>
      <c r="G11899" s="205">
        <v>607</v>
      </c>
      <c r="H11899">
        <f t="shared" si="199"/>
        <v>2019</v>
      </c>
    </row>
    <row r="11900" spans="1:8" x14ac:dyDescent="0.3">
      <c r="A11900" s="203">
        <v>43560</v>
      </c>
      <c r="B11900" s="204" t="s">
        <v>509</v>
      </c>
      <c r="C11900" s="204" t="s">
        <v>715</v>
      </c>
      <c r="D11900" s="204" t="s">
        <v>96</v>
      </c>
      <c r="E11900" s="204" t="s">
        <v>721</v>
      </c>
      <c r="F11900" s="205">
        <v>0</v>
      </c>
      <c r="G11900" s="205">
        <v>2972</v>
      </c>
      <c r="H11900">
        <f t="shared" si="199"/>
        <v>2019</v>
      </c>
    </row>
    <row r="11901" spans="1:8" x14ac:dyDescent="0.3">
      <c r="A11901" s="203">
        <v>43560</v>
      </c>
      <c r="B11901" s="204" t="s">
        <v>716</v>
      </c>
      <c r="C11901" s="204" t="s">
        <v>716</v>
      </c>
      <c r="D11901" s="204" t="s">
        <v>96</v>
      </c>
      <c r="E11901" s="204" t="s">
        <v>721</v>
      </c>
      <c r="F11901" s="205">
        <v>1117</v>
      </c>
      <c r="G11901" s="205">
        <v>1302</v>
      </c>
      <c r="H11901">
        <f t="shared" si="199"/>
        <v>2019</v>
      </c>
    </row>
    <row r="11902" spans="1:8" x14ac:dyDescent="0.3">
      <c r="A11902" s="203">
        <v>43560</v>
      </c>
      <c r="B11902" s="204" t="s">
        <v>717</v>
      </c>
      <c r="C11902" s="204" t="s">
        <v>718</v>
      </c>
      <c r="D11902" s="204" t="s">
        <v>96</v>
      </c>
      <c r="E11902" s="204" t="s">
        <v>721</v>
      </c>
      <c r="F11902" s="205">
        <v>887</v>
      </c>
      <c r="G11902" s="205">
        <v>1030</v>
      </c>
      <c r="H11902">
        <f t="shared" si="199"/>
        <v>2019</v>
      </c>
    </row>
    <row r="11903" spans="1:8" x14ac:dyDescent="0.3">
      <c r="A11903" s="203">
        <v>43560</v>
      </c>
      <c r="B11903" s="204" t="s">
        <v>717</v>
      </c>
      <c r="C11903" s="204" t="s">
        <v>719</v>
      </c>
      <c r="D11903" s="204" t="s">
        <v>96</v>
      </c>
      <c r="E11903" s="204" t="s">
        <v>721</v>
      </c>
      <c r="F11903" s="205">
        <v>209</v>
      </c>
      <c r="G11903" s="205">
        <v>723</v>
      </c>
      <c r="H11903">
        <f t="shared" si="199"/>
        <v>2019</v>
      </c>
    </row>
    <row r="11904" spans="1:8" x14ac:dyDescent="0.3">
      <c r="A11904" s="203">
        <v>43560</v>
      </c>
      <c r="B11904" s="204" t="s">
        <v>720</v>
      </c>
      <c r="C11904" s="204" t="s">
        <v>720</v>
      </c>
      <c r="D11904" s="204" t="s">
        <v>96</v>
      </c>
      <c r="E11904" s="204" t="s">
        <v>712</v>
      </c>
      <c r="F11904" s="205">
        <v>332</v>
      </c>
      <c r="G11904" s="205">
        <v>617</v>
      </c>
      <c r="H11904">
        <f t="shared" si="199"/>
        <v>2019</v>
      </c>
    </row>
    <row r="11905" spans="1:8" x14ac:dyDescent="0.3">
      <c r="A11905" s="203">
        <v>43560</v>
      </c>
      <c r="B11905" s="204" t="s">
        <v>720</v>
      </c>
      <c r="C11905" s="204" t="s">
        <v>720</v>
      </c>
      <c r="D11905" s="204" t="s">
        <v>96</v>
      </c>
      <c r="E11905" s="204" t="s">
        <v>721</v>
      </c>
      <c r="F11905" s="205">
        <v>-87</v>
      </c>
      <c r="G11905" s="205">
        <v>774</v>
      </c>
      <c r="H11905">
        <f t="shared" si="199"/>
        <v>2019</v>
      </c>
    </row>
    <row r="11906" spans="1:8" x14ac:dyDescent="0.3">
      <c r="A11906" s="203">
        <v>43567</v>
      </c>
      <c r="B11906" s="204" t="s">
        <v>134</v>
      </c>
      <c r="C11906" s="204" t="s">
        <v>134</v>
      </c>
      <c r="D11906" s="204" t="s">
        <v>711</v>
      </c>
      <c r="E11906" s="204" t="s">
        <v>712</v>
      </c>
      <c r="F11906" s="205">
        <v>4743</v>
      </c>
      <c r="G11906" s="205">
        <v>8610</v>
      </c>
      <c r="H11906">
        <f t="shared" si="199"/>
        <v>2019</v>
      </c>
    </row>
    <row r="11907" spans="1:8" x14ac:dyDescent="0.3">
      <c r="A11907" s="203">
        <v>43567</v>
      </c>
      <c r="B11907" s="204" t="s">
        <v>509</v>
      </c>
      <c r="C11907" s="204" t="s">
        <v>713</v>
      </c>
      <c r="D11907" s="204" t="s">
        <v>96</v>
      </c>
      <c r="E11907" s="204" t="s">
        <v>712</v>
      </c>
      <c r="F11907" s="205">
        <v>2545.2000000000003</v>
      </c>
      <c r="G11907" s="205">
        <v>2474.4</v>
      </c>
      <c r="H11907">
        <f t="shared" ref="H11907:H11970" si="200">YEAR(A11907)</f>
        <v>2019</v>
      </c>
    </row>
    <row r="11908" spans="1:8" x14ac:dyDescent="0.3">
      <c r="A11908" s="203">
        <v>43567</v>
      </c>
      <c r="B11908" s="204" t="s">
        <v>509</v>
      </c>
      <c r="C11908" s="204" t="s">
        <v>714</v>
      </c>
      <c r="D11908" s="204" t="s">
        <v>96</v>
      </c>
      <c r="E11908" s="204" t="s">
        <v>712</v>
      </c>
      <c r="F11908" s="205">
        <v>274</v>
      </c>
      <c r="G11908" s="205">
        <v>525</v>
      </c>
      <c r="H11908">
        <f t="shared" si="200"/>
        <v>2019</v>
      </c>
    </row>
    <row r="11909" spans="1:8" x14ac:dyDescent="0.3">
      <c r="A11909" s="203">
        <v>43567</v>
      </c>
      <c r="B11909" s="204" t="s">
        <v>509</v>
      </c>
      <c r="C11909" s="204" t="s">
        <v>715</v>
      </c>
      <c r="D11909" s="204" t="s">
        <v>96</v>
      </c>
      <c r="E11909" s="204" t="s">
        <v>712</v>
      </c>
      <c r="F11909" s="205">
        <v>0</v>
      </c>
      <c r="G11909" s="205">
        <v>3062</v>
      </c>
      <c r="H11909">
        <f t="shared" si="200"/>
        <v>2019</v>
      </c>
    </row>
    <row r="11910" spans="1:8" x14ac:dyDescent="0.3">
      <c r="A11910" s="203">
        <v>43567</v>
      </c>
      <c r="B11910" s="204" t="s">
        <v>716</v>
      </c>
      <c r="C11910" s="204" t="s">
        <v>716</v>
      </c>
      <c r="D11910" s="204" t="s">
        <v>96</v>
      </c>
      <c r="E11910" s="204" t="s">
        <v>712</v>
      </c>
      <c r="F11910" s="205">
        <v>661</v>
      </c>
      <c r="G11910" s="205">
        <v>1809</v>
      </c>
      <c r="H11910">
        <f t="shared" si="200"/>
        <v>2019</v>
      </c>
    </row>
    <row r="11911" spans="1:8" x14ac:dyDescent="0.3">
      <c r="A11911" s="203">
        <v>43567</v>
      </c>
      <c r="B11911" s="204" t="s">
        <v>717</v>
      </c>
      <c r="C11911" s="204" t="s">
        <v>718</v>
      </c>
      <c r="D11911" s="204" t="s">
        <v>96</v>
      </c>
      <c r="E11911" s="204" t="s">
        <v>712</v>
      </c>
      <c r="F11911" s="205">
        <v>674</v>
      </c>
      <c r="G11911" s="205">
        <v>1137</v>
      </c>
      <c r="H11911">
        <f t="shared" si="200"/>
        <v>2019</v>
      </c>
    </row>
    <row r="11912" spans="1:8" x14ac:dyDescent="0.3">
      <c r="A11912" s="203">
        <v>43567</v>
      </c>
      <c r="B11912" s="204" t="s">
        <v>717</v>
      </c>
      <c r="C11912" s="204" t="s">
        <v>719</v>
      </c>
      <c r="D11912" s="204" t="s">
        <v>96</v>
      </c>
      <c r="E11912" s="204" t="s">
        <v>712</v>
      </c>
      <c r="F11912" s="205">
        <v>737.26699829101563</v>
      </c>
      <c r="G11912" s="205">
        <v>982.49200439453125</v>
      </c>
      <c r="H11912">
        <f t="shared" si="200"/>
        <v>2019</v>
      </c>
    </row>
    <row r="11913" spans="1:8" x14ac:dyDescent="0.3">
      <c r="A11913" s="203">
        <v>43567</v>
      </c>
      <c r="B11913" s="204" t="s">
        <v>134</v>
      </c>
      <c r="C11913" s="204" t="s">
        <v>134</v>
      </c>
      <c r="D11913" s="204" t="s">
        <v>711</v>
      </c>
      <c r="E11913" s="204" t="s">
        <v>721</v>
      </c>
      <c r="F11913" s="205">
        <v>5409</v>
      </c>
      <c r="G11913" s="205">
        <v>6766</v>
      </c>
      <c r="H11913">
        <f t="shared" si="200"/>
        <v>2019</v>
      </c>
    </row>
    <row r="11914" spans="1:8" x14ac:dyDescent="0.3">
      <c r="A11914" s="203">
        <v>43567</v>
      </c>
      <c r="B11914" s="204" t="s">
        <v>509</v>
      </c>
      <c r="C11914" s="204" t="s">
        <v>713</v>
      </c>
      <c r="D11914" s="204" t="s">
        <v>96</v>
      </c>
      <c r="E11914" s="204" t="s">
        <v>721</v>
      </c>
      <c r="F11914" s="205">
        <v>3373.7000000000003</v>
      </c>
      <c r="G11914" s="205">
        <v>2259.4</v>
      </c>
      <c r="H11914">
        <f t="shared" si="200"/>
        <v>2019</v>
      </c>
    </row>
    <row r="11915" spans="1:8" x14ac:dyDescent="0.3">
      <c r="A11915" s="203">
        <v>43567</v>
      </c>
      <c r="B11915" s="204" t="s">
        <v>509</v>
      </c>
      <c r="C11915" s="204" t="s">
        <v>714</v>
      </c>
      <c r="D11915" s="204" t="s">
        <v>96</v>
      </c>
      <c r="E11915" s="204" t="s">
        <v>721</v>
      </c>
      <c r="F11915" s="205">
        <v>572</v>
      </c>
      <c r="G11915" s="205">
        <v>759</v>
      </c>
      <c r="H11915">
        <f t="shared" si="200"/>
        <v>2019</v>
      </c>
    </row>
    <row r="11916" spans="1:8" x14ac:dyDescent="0.3">
      <c r="A11916" s="203">
        <v>43567</v>
      </c>
      <c r="B11916" s="204" t="s">
        <v>509</v>
      </c>
      <c r="C11916" s="204" t="s">
        <v>715</v>
      </c>
      <c r="D11916" s="204" t="s">
        <v>96</v>
      </c>
      <c r="E11916" s="204" t="s">
        <v>721</v>
      </c>
      <c r="F11916" s="205">
        <v>0</v>
      </c>
      <c r="G11916" s="205">
        <v>2852</v>
      </c>
      <c r="H11916">
        <f t="shared" si="200"/>
        <v>2019</v>
      </c>
    </row>
    <row r="11917" spans="1:8" x14ac:dyDescent="0.3">
      <c r="A11917" s="203">
        <v>43567</v>
      </c>
      <c r="B11917" s="204" t="s">
        <v>716</v>
      </c>
      <c r="C11917" s="204" t="s">
        <v>716</v>
      </c>
      <c r="D11917" s="204" t="s">
        <v>96</v>
      </c>
      <c r="E11917" s="204" t="s">
        <v>721</v>
      </c>
      <c r="F11917" s="205">
        <v>1078</v>
      </c>
      <c r="G11917" s="205">
        <v>1493</v>
      </c>
      <c r="H11917">
        <f t="shared" si="200"/>
        <v>2019</v>
      </c>
    </row>
    <row r="11918" spans="1:8" x14ac:dyDescent="0.3">
      <c r="A11918" s="203">
        <v>43567</v>
      </c>
      <c r="B11918" s="204" t="s">
        <v>717</v>
      </c>
      <c r="C11918" s="204" t="s">
        <v>718</v>
      </c>
      <c r="D11918" s="204" t="s">
        <v>96</v>
      </c>
      <c r="E11918" s="204" t="s">
        <v>721</v>
      </c>
      <c r="F11918" s="205">
        <v>736</v>
      </c>
      <c r="G11918" s="205">
        <v>1021</v>
      </c>
      <c r="H11918">
        <f t="shared" si="200"/>
        <v>2019</v>
      </c>
    </row>
    <row r="11919" spans="1:8" x14ac:dyDescent="0.3">
      <c r="A11919" s="203">
        <v>43567</v>
      </c>
      <c r="B11919" s="204" t="s">
        <v>717</v>
      </c>
      <c r="C11919" s="204" t="s">
        <v>719</v>
      </c>
      <c r="D11919" s="204" t="s">
        <v>96</v>
      </c>
      <c r="E11919" s="204" t="s">
        <v>721</v>
      </c>
      <c r="F11919" s="205">
        <v>525</v>
      </c>
      <c r="G11919" s="205">
        <v>744</v>
      </c>
      <c r="H11919">
        <f t="shared" si="200"/>
        <v>2019</v>
      </c>
    </row>
    <row r="11920" spans="1:8" x14ac:dyDescent="0.3">
      <c r="A11920" s="203">
        <v>43567</v>
      </c>
      <c r="B11920" s="204" t="s">
        <v>720</v>
      </c>
      <c r="C11920" s="204" t="s">
        <v>720</v>
      </c>
      <c r="D11920" s="204" t="s">
        <v>96</v>
      </c>
      <c r="E11920" s="204" t="s">
        <v>712</v>
      </c>
      <c r="F11920" s="205">
        <v>345</v>
      </c>
      <c r="G11920" s="205">
        <v>536</v>
      </c>
      <c r="H11920">
        <f t="shared" si="200"/>
        <v>2019</v>
      </c>
    </row>
    <row r="11921" spans="1:8" x14ac:dyDescent="0.3">
      <c r="A11921" s="203">
        <v>43567</v>
      </c>
      <c r="B11921" s="204" t="s">
        <v>720</v>
      </c>
      <c r="C11921" s="204" t="s">
        <v>720</v>
      </c>
      <c r="D11921" s="204" t="s">
        <v>96</v>
      </c>
      <c r="E11921" s="204" t="s">
        <v>721</v>
      </c>
      <c r="F11921" s="205">
        <v>146</v>
      </c>
      <c r="G11921" s="205">
        <v>689</v>
      </c>
      <c r="H11921">
        <f t="shared" si="200"/>
        <v>2019</v>
      </c>
    </row>
    <row r="11922" spans="1:8" x14ac:dyDescent="0.3">
      <c r="A11922" s="203">
        <v>43574</v>
      </c>
      <c r="B11922" s="204" t="s">
        <v>134</v>
      </c>
      <c r="C11922" s="204" t="s">
        <v>134</v>
      </c>
      <c r="D11922" s="204" t="s">
        <v>711</v>
      </c>
      <c r="E11922" s="204" t="s">
        <v>712</v>
      </c>
      <c r="F11922" s="205">
        <v>4819</v>
      </c>
      <c r="G11922" s="205">
        <v>8464</v>
      </c>
      <c r="H11922">
        <f t="shared" si="200"/>
        <v>2019</v>
      </c>
    </row>
    <row r="11923" spans="1:8" x14ac:dyDescent="0.3">
      <c r="A11923" s="203">
        <v>43574</v>
      </c>
      <c r="B11923" s="204" t="s">
        <v>509</v>
      </c>
      <c r="C11923" s="204" t="s">
        <v>713</v>
      </c>
      <c r="D11923" s="204" t="s">
        <v>96</v>
      </c>
      <c r="E11923" s="204" t="s">
        <v>712</v>
      </c>
      <c r="F11923" s="205">
        <v>2597.4</v>
      </c>
      <c r="G11923" s="205">
        <v>2293.7000000000003</v>
      </c>
      <c r="H11923">
        <f t="shared" si="200"/>
        <v>2019</v>
      </c>
    </row>
    <row r="11924" spans="1:8" x14ac:dyDescent="0.3">
      <c r="A11924" s="203">
        <v>43574</v>
      </c>
      <c r="B11924" s="204" t="s">
        <v>509</v>
      </c>
      <c r="C11924" s="204" t="s">
        <v>714</v>
      </c>
      <c r="D11924" s="204" t="s">
        <v>96</v>
      </c>
      <c r="E11924" s="204" t="s">
        <v>712</v>
      </c>
      <c r="F11924" s="205">
        <v>380</v>
      </c>
      <c r="G11924" s="205">
        <v>658</v>
      </c>
      <c r="H11924">
        <f t="shared" si="200"/>
        <v>2019</v>
      </c>
    </row>
    <row r="11925" spans="1:8" x14ac:dyDescent="0.3">
      <c r="A11925" s="203">
        <v>43574</v>
      </c>
      <c r="B11925" s="204" t="s">
        <v>509</v>
      </c>
      <c r="C11925" s="204" t="s">
        <v>715</v>
      </c>
      <c r="D11925" s="204" t="s">
        <v>96</v>
      </c>
      <c r="E11925" s="204" t="s">
        <v>712</v>
      </c>
      <c r="F11925" s="205">
        <v>0</v>
      </c>
      <c r="G11925" s="205">
        <v>2995</v>
      </c>
      <c r="H11925">
        <f t="shared" si="200"/>
        <v>2019</v>
      </c>
    </row>
    <row r="11926" spans="1:8" x14ac:dyDescent="0.3">
      <c r="A11926" s="203">
        <v>43574</v>
      </c>
      <c r="B11926" s="204" t="s">
        <v>716</v>
      </c>
      <c r="C11926" s="204" t="s">
        <v>716</v>
      </c>
      <c r="D11926" s="204" t="s">
        <v>96</v>
      </c>
      <c r="E11926" s="204" t="s">
        <v>712</v>
      </c>
      <c r="F11926" s="205">
        <v>748</v>
      </c>
      <c r="G11926" s="205">
        <v>1853</v>
      </c>
      <c r="H11926">
        <f t="shared" si="200"/>
        <v>2019</v>
      </c>
    </row>
    <row r="11927" spans="1:8" x14ac:dyDescent="0.3">
      <c r="A11927" s="203">
        <v>43574</v>
      </c>
      <c r="B11927" s="204" t="s">
        <v>717</v>
      </c>
      <c r="C11927" s="204" t="s">
        <v>718</v>
      </c>
      <c r="D11927" s="204" t="s">
        <v>96</v>
      </c>
      <c r="E11927" s="204" t="s">
        <v>712</v>
      </c>
      <c r="F11927" s="205">
        <v>877</v>
      </c>
      <c r="G11927" s="205">
        <v>1293</v>
      </c>
      <c r="H11927">
        <f t="shared" si="200"/>
        <v>2019</v>
      </c>
    </row>
    <row r="11928" spans="1:8" x14ac:dyDescent="0.3">
      <c r="A11928" s="203">
        <v>43574</v>
      </c>
      <c r="B11928" s="204" t="s">
        <v>717</v>
      </c>
      <c r="C11928" s="204" t="s">
        <v>719</v>
      </c>
      <c r="D11928" s="204" t="s">
        <v>96</v>
      </c>
      <c r="E11928" s="204" t="s">
        <v>712</v>
      </c>
      <c r="F11928" s="205">
        <v>432.29299926757813</v>
      </c>
      <c r="G11928" s="205">
        <v>1207.551025390625</v>
      </c>
      <c r="H11928">
        <f t="shared" si="200"/>
        <v>2019</v>
      </c>
    </row>
    <row r="11929" spans="1:8" x14ac:dyDescent="0.3">
      <c r="A11929" s="203">
        <v>43574</v>
      </c>
      <c r="B11929" s="204" t="s">
        <v>134</v>
      </c>
      <c r="C11929" s="204" t="s">
        <v>134</v>
      </c>
      <c r="D11929" s="204" t="s">
        <v>711</v>
      </c>
      <c r="E11929" s="204" t="s">
        <v>721</v>
      </c>
      <c r="F11929" s="205">
        <v>5442</v>
      </c>
      <c r="G11929" s="205">
        <v>7472</v>
      </c>
      <c r="H11929">
        <f t="shared" si="200"/>
        <v>2019</v>
      </c>
    </row>
    <row r="11930" spans="1:8" x14ac:dyDescent="0.3">
      <c r="A11930" s="203">
        <v>43574</v>
      </c>
      <c r="B11930" s="204" t="s">
        <v>509</v>
      </c>
      <c r="C11930" s="204" t="s">
        <v>713</v>
      </c>
      <c r="D11930" s="204" t="s">
        <v>96</v>
      </c>
      <c r="E11930" s="204" t="s">
        <v>721</v>
      </c>
      <c r="F11930" s="205">
        <v>3687.2000000000003</v>
      </c>
      <c r="G11930" s="205">
        <v>2363.9</v>
      </c>
      <c r="H11930">
        <f t="shared" si="200"/>
        <v>2019</v>
      </c>
    </row>
    <row r="11931" spans="1:8" x14ac:dyDescent="0.3">
      <c r="A11931" s="203">
        <v>43574</v>
      </c>
      <c r="B11931" s="204" t="s">
        <v>509</v>
      </c>
      <c r="C11931" s="204" t="s">
        <v>714</v>
      </c>
      <c r="D11931" s="204" t="s">
        <v>96</v>
      </c>
      <c r="E11931" s="204" t="s">
        <v>721</v>
      </c>
      <c r="F11931" s="205">
        <v>561</v>
      </c>
      <c r="G11931" s="205">
        <v>682</v>
      </c>
      <c r="H11931">
        <f t="shared" si="200"/>
        <v>2019</v>
      </c>
    </row>
    <row r="11932" spans="1:8" x14ac:dyDescent="0.3">
      <c r="A11932" s="203">
        <v>43574</v>
      </c>
      <c r="B11932" s="204" t="s">
        <v>509</v>
      </c>
      <c r="C11932" s="204" t="s">
        <v>715</v>
      </c>
      <c r="D11932" s="204" t="s">
        <v>96</v>
      </c>
      <c r="E11932" s="204" t="s">
        <v>721</v>
      </c>
      <c r="F11932" s="205">
        <v>0</v>
      </c>
      <c r="G11932" s="205">
        <v>2553</v>
      </c>
      <c r="H11932">
        <f t="shared" si="200"/>
        <v>2019</v>
      </c>
    </row>
    <row r="11933" spans="1:8" x14ac:dyDescent="0.3">
      <c r="A11933" s="203">
        <v>43574</v>
      </c>
      <c r="B11933" s="204" t="s">
        <v>716</v>
      </c>
      <c r="C11933" s="204" t="s">
        <v>716</v>
      </c>
      <c r="D11933" s="204" t="s">
        <v>96</v>
      </c>
      <c r="E11933" s="204" t="s">
        <v>721</v>
      </c>
      <c r="F11933" s="205">
        <v>856</v>
      </c>
      <c r="G11933" s="205">
        <v>1221</v>
      </c>
      <c r="H11933">
        <f t="shared" si="200"/>
        <v>2019</v>
      </c>
    </row>
    <row r="11934" spans="1:8" x14ac:dyDescent="0.3">
      <c r="A11934" s="203">
        <v>43574</v>
      </c>
      <c r="B11934" s="204" t="s">
        <v>717</v>
      </c>
      <c r="C11934" s="204" t="s">
        <v>718</v>
      </c>
      <c r="D11934" s="204" t="s">
        <v>96</v>
      </c>
      <c r="E11934" s="204" t="s">
        <v>721</v>
      </c>
      <c r="F11934" s="205">
        <v>579</v>
      </c>
      <c r="G11934" s="205">
        <v>1062</v>
      </c>
      <c r="H11934">
        <f t="shared" si="200"/>
        <v>2019</v>
      </c>
    </row>
    <row r="11935" spans="1:8" x14ac:dyDescent="0.3">
      <c r="A11935" s="203">
        <v>43574</v>
      </c>
      <c r="B11935" s="204" t="s">
        <v>717</v>
      </c>
      <c r="C11935" s="204" t="s">
        <v>719</v>
      </c>
      <c r="D11935" s="204" t="s">
        <v>96</v>
      </c>
      <c r="E11935" s="204" t="s">
        <v>721</v>
      </c>
      <c r="F11935" s="205">
        <v>524</v>
      </c>
      <c r="G11935" s="205">
        <v>910</v>
      </c>
      <c r="H11935">
        <f t="shared" si="200"/>
        <v>2019</v>
      </c>
    </row>
    <row r="11936" spans="1:8" x14ac:dyDescent="0.3">
      <c r="A11936" s="203">
        <v>43574</v>
      </c>
      <c r="B11936" s="204" t="s">
        <v>720</v>
      </c>
      <c r="C11936" s="204" t="s">
        <v>720</v>
      </c>
      <c r="D11936" s="204" t="s">
        <v>96</v>
      </c>
      <c r="E11936" s="204" t="s">
        <v>712</v>
      </c>
      <c r="F11936" s="205">
        <v>339</v>
      </c>
      <c r="G11936" s="205">
        <v>644</v>
      </c>
      <c r="H11936">
        <f t="shared" si="200"/>
        <v>2019</v>
      </c>
    </row>
    <row r="11937" spans="1:8" x14ac:dyDescent="0.3">
      <c r="A11937" s="203">
        <v>43574</v>
      </c>
      <c r="B11937" s="204" t="s">
        <v>720</v>
      </c>
      <c r="C11937" s="204" t="s">
        <v>720</v>
      </c>
      <c r="D11937" s="204" t="s">
        <v>96</v>
      </c>
      <c r="E11937" s="204" t="s">
        <v>721</v>
      </c>
      <c r="F11937" s="205">
        <v>41</v>
      </c>
      <c r="G11937" s="205">
        <v>758</v>
      </c>
      <c r="H11937">
        <f t="shared" si="200"/>
        <v>2019</v>
      </c>
    </row>
    <row r="11938" spans="1:8" x14ac:dyDescent="0.3">
      <c r="A11938" s="203">
        <v>43581</v>
      </c>
      <c r="B11938" s="204" t="s">
        <v>134</v>
      </c>
      <c r="C11938" s="204" t="s">
        <v>134</v>
      </c>
      <c r="D11938" s="204" t="s">
        <v>711</v>
      </c>
      <c r="E11938" s="204" t="s">
        <v>712</v>
      </c>
      <c r="F11938" s="205">
        <v>4756</v>
      </c>
      <c r="G11938" s="205">
        <v>9849</v>
      </c>
      <c r="H11938">
        <f t="shared" si="200"/>
        <v>2019</v>
      </c>
    </row>
    <row r="11939" spans="1:8" x14ac:dyDescent="0.3">
      <c r="A11939" s="203">
        <v>43581</v>
      </c>
      <c r="B11939" s="204" t="s">
        <v>509</v>
      </c>
      <c r="C11939" s="204" t="s">
        <v>713</v>
      </c>
      <c r="D11939" s="204" t="s">
        <v>96</v>
      </c>
      <c r="E11939" s="204" t="s">
        <v>712</v>
      </c>
      <c r="F11939" s="205">
        <v>2575.2000000000003</v>
      </c>
      <c r="G11939" s="205">
        <v>2300.3000000000002</v>
      </c>
      <c r="H11939">
        <f t="shared" si="200"/>
        <v>2019</v>
      </c>
    </row>
    <row r="11940" spans="1:8" x14ac:dyDescent="0.3">
      <c r="A11940" s="203">
        <v>43581</v>
      </c>
      <c r="B11940" s="204" t="s">
        <v>509</v>
      </c>
      <c r="C11940" s="204" t="s">
        <v>714</v>
      </c>
      <c r="D11940" s="204" t="s">
        <v>96</v>
      </c>
      <c r="E11940" s="204" t="s">
        <v>712</v>
      </c>
      <c r="F11940" s="205">
        <v>229</v>
      </c>
      <c r="G11940" s="205">
        <v>435</v>
      </c>
      <c r="H11940">
        <f t="shared" si="200"/>
        <v>2019</v>
      </c>
    </row>
    <row r="11941" spans="1:8" x14ac:dyDescent="0.3">
      <c r="A11941" s="203">
        <v>43581</v>
      </c>
      <c r="B11941" s="204" t="s">
        <v>509</v>
      </c>
      <c r="C11941" s="204" t="s">
        <v>715</v>
      </c>
      <c r="D11941" s="204" t="s">
        <v>96</v>
      </c>
      <c r="E11941" s="204" t="s">
        <v>712</v>
      </c>
      <c r="F11941" s="205">
        <v>0</v>
      </c>
      <c r="G11941" s="205">
        <v>2531</v>
      </c>
      <c r="H11941">
        <f t="shared" si="200"/>
        <v>2019</v>
      </c>
    </row>
    <row r="11942" spans="1:8" x14ac:dyDescent="0.3">
      <c r="A11942" s="203">
        <v>43581</v>
      </c>
      <c r="B11942" s="204" t="s">
        <v>716</v>
      </c>
      <c r="C11942" s="204" t="s">
        <v>716</v>
      </c>
      <c r="D11942" s="204" t="s">
        <v>96</v>
      </c>
      <c r="E11942" s="204" t="s">
        <v>712</v>
      </c>
      <c r="F11942" s="205">
        <v>778</v>
      </c>
      <c r="G11942" s="205">
        <v>1733</v>
      </c>
      <c r="H11942">
        <f t="shared" si="200"/>
        <v>2019</v>
      </c>
    </row>
    <row r="11943" spans="1:8" x14ac:dyDescent="0.3">
      <c r="A11943" s="203">
        <v>43581</v>
      </c>
      <c r="B11943" s="204" t="s">
        <v>717</v>
      </c>
      <c r="C11943" s="204" t="s">
        <v>718</v>
      </c>
      <c r="D11943" s="204" t="s">
        <v>96</v>
      </c>
      <c r="E11943" s="204" t="s">
        <v>712</v>
      </c>
      <c r="F11943" s="205">
        <v>958</v>
      </c>
      <c r="G11943" s="205">
        <v>1185</v>
      </c>
      <c r="H11943">
        <f t="shared" si="200"/>
        <v>2019</v>
      </c>
    </row>
    <row r="11944" spans="1:8" x14ac:dyDescent="0.3">
      <c r="A11944" s="203">
        <v>43581</v>
      </c>
      <c r="B11944" s="204" t="s">
        <v>717</v>
      </c>
      <c r="C11944" s="204" t="s">
        <v>719</v>
      </c>
      <c r="D11944" s="204" t="s">
        <v>96</v>
      </c>
      <c r="E11944" s="204" t="s">
        <v>712</v>
      </c>
      <c r="F11944" s="205">
        <v>191</v>
      </c>
      <c r="G11944" s="205">
        <v>1004</v>
      </c>
      <c r="H11944">
        <f t="shared" si="200"/>
        <v>2019</v>
      </c>
    </row>
    <row r="11945" spans="1:8" x14ac:dyDescent="0.3">
      <c r="A11945" s="203">
        <v>43581</v>
      </c>
      <c r="B11945" s="204" t="s">
        <v>134</v>
      </c>
      <c r="C11945" s="204" t="s">
        <v>134</v>
      </c>
      <c r="D11945" s="204" t="s">
        <v>711</v>
      </c>
      <c r="E11945" s="204" t="s">
        <v>721</v>
      </c>
      <c r="F11945" s="205">
        <v>6338</v>
      </c>
      <c r="G11945" s="205">
        <v>7070</v>
      </c>
      <c r="H11945">
        <f t="shared" si="200"/>
        <v>2019</v>
      </c>
    </row>
    <row r="11946" spans="1:8" x14ac:dyDescent="0.3">
      <c r="A11946" s="203">
        <v>43581</v>
      </c>
      <c r="B11946" s="204" t="s">
        <v>509</v>
      </c>
      <c r="C11946" s="204" t="s">
        <v>713</v>
      </c>
      <c r="D11946" s="204" t="s">
        <v>96</v>
      </c>
      <c r="E11946" s="204" t="s">
        <v>721</v>
      </c>
      <c r="F11946" s="205">
        <v>3680.6000000000004</v>
      </c>
      <c r="G11946" s="205">
        <v>2615.8000000000002</v>
      </c>
      <c r="H11946">
        <f t="shared" si="200"/>
        <v>2019</v>
      </c>
    </row>
    <row r="11947" spans="1:8" x14ac:dyDescent="0.3">
      <c r="A11947" s="203">
        <v>43581</v>
      </c>
      <c r="B11947" s="204" t="s">
        <v>509</v>
      </c>
      <c r="C11947" s="204" t="s">
        <v>714</v>
      </c>
      <c r="D11947" s="204" t="s">
        <v>96</v>
      </c>
      <c r="E11947" s="204" t="s">
        <v>721</v>
      </c>
      <c r="F11947" s="205">
        <v>635</v>
      </c>
      <c r="G11947" s="205">
        <v>804</v>
      </c>
      <c r="H11947">
        <f t="shared" si="200"/>
        <v>2019</v>
      </c>
    </row>
    <row r="11948" spans="1:8" x14ac:dyDescent="0.3">
      <c r="A11948" s="203">
        <v>43581</v>
      </c>
      <c r="B11948" s="204" t="s">
        <v>509</v>
      </c>
      <c r="C11948" s="204" t="s">
        <v>715</v>
      </c>
      <c r="D11948" s="204" t="s">
        <v>96</v>
      </c>
      <c r="E11948" s="204" t="s">
        <v>721</v>
      </c>
      <c r="F11948" s="205">
        <v>0</v>
      </c>
      <c r="G11948" s="205">
        <v>2370</v>
      </c>
      <c r="H11948">
        <f t="shared" si="200"/>
        <v>2019</v>
      </c>
    </row>
    <row r="11949" spans="1:8" x14ac:dyDescent="0.3">
      <c r="A11949" s="203">
        <v>43581</v>
      </c>
      <c r="B11949" s="204" t="s">
        <v>716</v>
      </c>
      <c r="C11949" s="204" t="s">
        <v>716</v>
      </c>
      <c r="D11949" s="204" t="s">
        <v>96</v>
      </c>
      <c r="E11949" s="204" t="s">
        <v>721</v>
      </c>
      <c r="F11949" s="205">
        <v>944</v>
      </c>
      <c r="G11949" s="205">
        <v>1329</v>
      </c>
      <c r="H11949">
        <f t="shared" si="200"/>
        <v>2019</v>
      </c>
    </row>
    <row r="11950" spans="1:8" x14ac:dyDescent="0.3">
      <c r="A11950" s="203">
        <v>43581</v>
      </c>
      <c r="B11950" s="204" t="s">
        <v>717</v>
      </c>
      <c r="C11950" s="204" t="s">
        <v>718</v>
      </c>
      <c r="D11950" s="204" t="s">
        <v>96</v>
      </c>
      <c r="E11950" s="204" t="s">
        <v>721</v>
      </c>
      <c r="F11950" s="205">
        <v>811</v>
      </c>
      <c r="G11950" s="205">
        <v>1028</v>
      </c>
      <c r="H11950">
        <f t="shared" si="200"/>
        <v>2019</v>
      </c>
    </row>
    <row r="11951" spans="1:8" x14ac:dyDescent="0.3">
      <c r="A11951" s="203">
        <v>43581</v>
      </c>
      <c r="B11951" s="204" t="s">
        <v>717</v>
      </c>
      <c r="C11951" s="204" t="s">
        <v>719</v>
      </c>
      <c r="D11951" s="204" t="s">
        <v>96</v>
      </c>
      <c r="E11951" s="204" t="s">
        <v>721</v>
      </c>
      <c r="F11951" s="205">
        <v>199</v>
      </c>
      <c r="G11951" s="205">
        <v>734</v>
      </c>
      <c r="H11951">
        <f t="shared" si="200"/>
        <v>2019</v>
      </c>
    </row>
    <row r="11952" spans="1:8" x14ac:dyDescent="0.3">
      <c r="A11952" s="203">
        <v>43581</v>
      </c>
      <c r="B11952" s="204" t="s">
        <v>720</v>
      </c>
      <c r="C11952" s="204" t="s">
        <v>720</v>
      </c>
      <c r="D11952" s="204" t="s">
        <v>96</v>
      </c>
      <c r="E11952" s="204" t="s">
        <v>712</v>
      </c>
      <c r="F11952" s="205">
        <v>387</v>
      </c>
      <c r="G11952" s="205">
        <v>741</v>
      </c>
      <c r="H11952">
        <f t="shared" si="200"/>
        <v>2019</v>
      </c>
    </row>
    <row r="11953" spans="1:8" x14ac:dyDescent="0.3">
      <c r="A11953" s="203">
        <v>43581</v>
      </c>
      <c r="B11953" s="204" t="s">
        <v>720</v>
      </c>
      <c r="C11953" s="204" t="s">
        <v>720</v>
      </c>
      <c r="D11953" s="204" t="s">
        <v>96</v>
      </c>
      <c r="E11953" s="204" t="s">
        <v>721</v>
      </c>
      <c r="F11953" s="205">
        <v>7</v>
      </c>
      <c r="G11953" s="205">
        <v>603</v>
      </c>
      <c r="H11953">
        <f t="shared" si="200"/>
        <v>2019</v>
      </c>
    </row>
    <row r="11954" spans="1:8" x14ac:dyDescent="0.3">
      <c r="A11954" s="203">
        <v>43588</v>
      </c>
      <c r="B11954" s="204" t="s">
        <v>134</v>
      </c>
      <c r="C11954" s="204" t="s">
        <v>134</v>
      </c>
      <c r="D11954" s="204" t="s">
        <v>711</v>
      </c>
      <c r="E11954" s="204" t="s">
        <v>712</v>
      </c>
      <c r="F11954" s="205">
        <v>4654</v>
      </c>
      <c r="G11954" s="205">
        <v>10077</v>
      </c>
      <c r="H11954">
        <f t="shared" si="200"/>
        <v>2019</v>
      </c>
    </row>
    <row r="11955" spans="1:8" x14ac:dyDescent="0.3">
      <c r="A11955" s="203">
        <v>43588</v>
      </c>
      <c r="B11955" s="204" t="s">
        <v>509</v>
      </c>
      <c r="C11955" s="204" t="s">
        <v>713</v>
      </c>
      <c r="D11955" s="204" t="s">
        <v>96</v>
      </c>
      <c r="E11955" s="204" t="s">
        <v>712</v>
      </c>
      <c r="F11955" s="205">
        <v>2454.7000000000003</v>
      </c>
      <c r="G11955" s="205">
        <v>2233.2000000000003</v>
      </c>
      <c r="H11955">
        <f t="shared" si="200"/>
        <v>2019</v>
      </c>
    </row>
    <row r="11956" spans="1:8" x14ac:dyDescent="0.3">
      <c r="A11956" s="203">
        <v>43588</v>
      </c>
      <c r="B11956" s="204" t="s">
        <v>509</v>
      </c>
      <c r="C11956" s="204" t="s">
        <v>714</v>
      </c>
      <c r="D11956" s="204" t="s">
        <v>96</v>
      </c>
      <c r="E11956" s="204" t="s">
        <v>712</v>
      </c>
      <c r="F11956" s="205">
        <v>203</v>
      </c>
      <c r="G11956" s="205">
        <v>436</v>
      </c>
      <c r="H11956">
        <f t="shared" si="200"/>
        <v>2019</v>
      </c>
    </row>
    <row r="11957" spans="1:8" x14ac:dyDescent="0.3">
      <c r="A11957" s="203">
        <v>43588</v>
      </c>
      <c r="B11957" s="204" t="s">
        <v>509</v>
      </c>
      <c r="C11957" s="204" t="s">
        <v>715</v>
      </c>
      <c r="D11957" s="204" t="s">
        <v>96</v>
      </c>
      <c r="E11957" s="204" t="s">
        <v>712</v>
      </c>
      <c r="F11957" s="205">
        <v>0</v>
      </c>
      <c r="G11957" s="205">
        <v>2374</v>
      </c>
      <c r="H11957">
        <f t="shared" si="200"/>
        <v>2019</v>
      </c>
    </row>
    <row r="11958" spans="1:8" x14ac:dyDescent="0.3">
      <c r="A11958" s="203">
        <v>43588</v>
      </c>
      <c r="B11958" s="204" t="s">
        <v>716</v>
      </c>
      <c r="C11958" s="204" t="s">
        <v>716</v>
      </c>
      <c r="D11958" s="204" t="s">
        <v>96</v>
      </c>
      <c r="E11958" s="204" t="s">
        <v>712</v>
      </c>
      <c r="F11958" s="205">
        <v>703</v>
      </c>
      <c r="G11958" s="205">
        <v>1222</v>
      </c>
      <c r="H11958">
        <f t="shared" si="200"/>
        <v>2019</v>
      </c>
    </row>
    <row r="11959" spans="1:8" x14ac:dyDescent="0.3">
      <c r="A11959" s="203">
        <v>43588</v>
      </c>
      <c r="B11959" s="204" t="s">
        <v>717</v>
      </c>
      <c r="C11959" s="204" t="s">
        <v>718</v>
      </c>
      <c r="D11959" s="204" t="s">
        <v>96</v>
      </c>
      <c r="E11959" s="204" t="s">
        <v>712</v>
      </c>
      <c r="F11959" s="205">
        <v>768</v>
      </c>
      <c r="G11959" s="205">
        <v>1259</v>
      </c>
      <c r="H11959">
        <f t="shared" si="200"/>
        <v>2019</v>
      </c>
    </row>
    <row r="11960" spans="1:8" x14ac:dyDescent="0.3">
      <c r="A11960" s="203">
        <v>43588</v>
      </c>
      <c r="B11960" s="204" t="s">
        <v>717</v>
      </c>
      <c r="C11960" s="204" t="s">
        <v>719</v>
      </c>
      <c r="D11960" s="204" t="s">
        <v>96</v>
      </c>
      <c r="E11960" s="204" t="s">
        <v>712</v>
      </c>
      <c r="F11960" s="205">
        <v>445.260009765625</v>
      </c>
      <c r="G11960" s="205">
        <v>880.177001953125</v>
      </c>
      <c r="H11960">
        <f t="shared" si="200"/>
        <v>2019</v>
      </c>
    </row>
    <row r="11961" spans="1:8" x14ac:dyDescent="0.3">
      <c r="A11961" s="203">
        <v>43588</v>
      </c>
      <c r="B11961" s="204" t="s">
        <v>134</v>
      </c>
      <c r="C11961" s="204" t="s">
        <v>134</v>
      </c>
      <c r="D11961" s="204" t="s">
        <v>711</v>
      </c>
      <c r="E11961" s="204" t="s">
        <v>721</v>
      </c>
      <c r="F11961" s="205">
        <v>6653</v>
      </c>
      <c r="G11961" s="205">
        <v>6384</v>
      </c>
      <c r="H11961">
        <f t="shared" si="200"/>
        <v>2019</v>
      </c>
    </row>
    <row r="11962" spans="1:8" x14ac:dyDescent="0.3">
      <c r="A11962" s="203">
        <v>43588</v>
      </c>
      <c r="B11962" s="204" t="s">
        <v>509</v>
      </c>
      <c r="C11962" s="204" t="s">
        <v>713</v>
      </c>
      <c r="D11962" s="204" t="s">
        <v>96</v>
      </c>
      <c r="E11962" s="204" t="s">
        <v>721</v>
      </c>
      <c r="F11962" s="205">
        <v>3635.5000000000005</v>
      </c>
      <c r="G11962" s="205">
        <v>2817.1000000000004</v>
      </c>
      <c r="H11962">
        <f t="shared" si="200"/>
        <v>2019</v>
      </c>
    </row>
    <row r="11963" spans="1:8" x14ac:dyDescent="0.3">
      <c r="A11963" s="203">
        <v>43588</v>
      </c>
      <c r="B11963" s="204" t="s">
        <v>509</v>
      </c>
      <c r="C11963" s="204" t="s">
        <v>714</v>
      </c>
      <c r="D11963" s="204" t="s">
        <v>96</v>
      </c>
      <c r="E11963" s="204" t="s">
        <v>721</v>
      </c>
      <c r="F11963" s="205">
        <v>567</v>
      </c>
      <c r="G11963" s="205">
        <v>694</v>
      </c>
      <c r="H11963">
        <f t="shared" si="200"/>
        <v>2019</v>
      </c>
    </row>
    <row r="11964" spans="1:8" x14ac:dyDescent="0.3">
      <c r="A11964" s="203">
        <v>43588</v>
      </c>
      <c r="B11964" s="204" t="s">
        <v>509</v>
      </c>
      <c r="C11964" s="204" t="s">
        <v>715</v>
      </c>
      <c r="D11964" s="204" t="s">
        <v>96</v>
      </c>
      <c r="E11964" s="204" t="s">
        <v>721</v>
      </c>
      <c r="F11964" s="205">
        <v>0</v>
      </c>
      <c r="G11964" s="205">
        <v>2803</v>
      </c>
      <c r="H11964">
        <f t="shared" si="200"/>
        <v>2019</v>
      </c>
    </row>
    <row r="11965" spans="1:8" x14ac:dyDescent="0.3">
      <c r="A11965" s="203">
        <v>43588</v>
      </c>
      <c r="B11965" s="204" t="s">
        <v>716</v>
      </c>
      <c r="C11965" s="204" t="s">
        <v>716</v>
      </c>
      <c r="D11965" s="204" t="s">
        <v>96</v>
      </c>
      <c r="E11965" s="204" t="s">
        <v>721</v>
      </c>
      <c r="F11965" s="205">
        <v>1104</v>
      </c>
      <c r="G11965" s="205">
        <v>1312</v>
      </c>
      <c r="H11965">
        <f t="shared" si="200"/>
        <v>2019</v>
      </c>
    </row>
    <row r="11966" spans="1:8" x14ac:dyDescent="0.3">
      <c r="A11966" s="203">
        <v>43588</v>
      </c>
      <c r="B11966" s="204" t="s">
        <v>717</v>
      </c>
      <c r="C11966" s="204" t="s">
        <v>718</v>
      </c>
      <c r="D11966" s="204" t="s">
        <v>96</v>
      </c>
      <c r="E11966" s="204" t="s">
        <v>721</v>
      </c>
      <c r="F11966" s="205">
        <v>752</v>
      </c>
      <c r="G11966" s="205">
        <v>1022</v>
      </c>
      <c r="H11966">
        <f t="shared" si="200"/>
        <v>2019</v>
      </c>
    </row>
    <row r="11967" spans="1:8" x14ac:dyDescent="0.3">
      <c r="A11967" s="203">
        <v>43588</v>
      </c>
      <c r="B11967" s="204" t="s">
        <v>717</v>
      </c>
      <c r="C11967" s="204" t="s">
        <v>719</v>
      </c>
      <c r="D11967" s="204" t="s">
        <v>96</v>
      </c>
      <c r="E11967" s="204" t="s">
        <v>721</v>
      </c>
      <c r="F11967" s="205">
        <v>552</v>
      </c>
      <c r="G11967" s="205">
        <v>801</v>
      </c>
      <c r="H11967">
        <f t="shared" si="200"/>
        <v>2019</v>
      </c>
    </row>
    <row r="11968" spans="1:8" x14ac:dyDescent="0.3">
      <c r="A11968" s="203">
        <v>43588</v>
      </c>
      <c r="B11968" s="204" t="s">
        <v>720</v>
      </c>
      <c r="C11968" s="204" t="s">
        <v>720</v>
      </c>
      <c r="D11968" s="204" t="s">
        <v>96</v>
      </c>
      <c r="E11968" s="204" t="s">
        <v>712</v>
      </c>
      <c r="F11968" s="205">
        <v>410</v>
      </c>
      <c r="G11968" s="205">
        <v>675</v>
      </c>
      <c r="H11968">
        <f t="shared" si="200"/>
        <v>2019</v>
      </c>
    </row>
    <row r="11969" spans="1:8" x14ac:dyDescent="0.3">
      <c r="A11969" s="203">
        <v>43588</v>
      </c>
      <c r="B11969" s="204" t="s">
        <v>720</v>
      </c>
      <c r="C11969" s="204" t="s">
        <v>720</v>
      </c>
      <c r="D11969" s="204" t="s">
        <v>96</v>
      </c>
      <c r="E11969" s="204" t="s">
        <v>721</v>
      </c>
      <c r="F11969" s="205">
        <v>340</v>
      </c>
      <c r="G11969" s="205">
        <v>645</v>
      </c>
      <c r="H11969">
        <f t="shared" si="200"/>
        <v>2019</v>
      </c>
    </row>
    <row r="11970" spans="1:8" x14ac:dyDescent="0.3">
      <c r="A11970" s="203">
        <v>43595</v>
      </c>
      <c r="B11970" s="204" t="s">
        <v>134</v>
      </c>
      <c r="C11970" s="204" t="s">
        <v>134</v>
      </c>
      <c r="D11970" s="204" t="s">
        <v>711</v>
      </c>
      <c r="E11970" s="204" t="s">
        <v>712</v>
      </c>
      <c r="F11970" s="205">
        <v>5230</v>
      </c>
      <c r="G11970" s="205">
        <v>10085</v>
      </c>
      <c r="H11970">
        <f t="shared" si="200"/>
        <v>2019</v>
      </c>
    </row>
    <row r="11971" spans="1:8" x14ac:dyDescent="0.3">
      <c r="A11971" s="203">
        <v>43595</v>
      </c>
      <c r="B11971" s="204" t="s">
        <v>509</v>
      </c>
      <c r="C11971" s="204" t="s">
        <v>713</v>
      </c>
      <c r="D11971" s="204" t="s">
        <v>96</v>
      </c>
      <c r="E11971" s="204" t="s">
        <v>712</v>
      </c>
      <c r="F11971" s="205">
        <v>2349.2000000000003</v>
      </c>
      <c r="G11971" s="205">
        <v>1957.0000000000002</v>
      </c>
      <c r="H11971">
        <f t="shared" ref="H11971:H12034" si="201">YEAR(A11971)</f>
        <v>2019</v>
      </c>
    </row>
    <row r="11972" spans="1:8" x14ac:dyDescent="0.3">
      <c r="A11972" s="203">
        <v>43595</v>
      </c>
      <c r="B11972" s="204" t="s">
        <v>509</v>
      </c>
      <c r="C11972" s="204" t="s">
        <v>714</v>
      </c>
      <c r="D11972" s="204" t="s">
        <v>96</v>
      </c>
      <c r="E11972" s="204" t="s">
        <v>712</v>
      </c>
      <c r="F11972" s="205">
        <v>292</v>
      </c>
      <c r="G11972" s="205">
        <v>224</v>
      </c>
      <c r="H11972">
        <f t="shared" si="201"/>
        <v>2019</v>
      </c>
    </row>
    <row r="11973" spans="1:8" x14ac:dyDescent="0.3">
      <c r="A11973" s="203">
        <v>43595</v>
      </c>
      <c r="B11973" s="204" t="s">
        <v>509</v>
      </c>
      <c r="C11973" s="204" t="s">
        <v>715</v>
      </c>
      <c r="D11973" s="204" t="s">
        <v>96</v>
      </c>
      <c r="E11973" s="204" t="s">
        <v>712</v>
      </c>
      <c r="F11973" s="205">
        <v>0</v>
      </c>
      <c r="G11973" s="205">
        <v>2565</v>
      </c>
      <c r="H11973">
        <f t="shared" si="201"/>
        <v>2019</v>
      </c>
    </row>
    <row r="11974" spans="1:8" x14ac:dyDescent="0.3">
      <c r="A11974" s="203">
        <v>43595</v>
      </c>
      <c r="B11974" s="204" t="s">
        <v>716</v>
      </c>
      <c r="C11974" s="204" t="s">
        <v>716</v>
      </c>
      <c r="D11974" s="204" t="s">
        <v>96</v>
      </c>
      <c r="E11974" s="204" t="s">
        <v>712</v>
      </c>
      <c r="F11974" s="205">
        <v>625</v>
      </c>
      <c r="G11974" s="205">
        <v>1134</v>
      </c>
      <c r="H11974">
        <f t="shared" si="201"/>
        <v>2019</v>
      </c>
    </row>
    <row r="11975" spans="1:8" x14ac:dyDescent="0.3">
      <c r="A11975" s="203">
        <v>43595</v>
      </c>
      <c r="B11975" s="204" t="s">
        <v>717</v>
      </c>
      <c r="C11975" s="204" t="s">
        <v>718</v>
      </c>
      <c r="D11975" s="204" t="s">
        <v>96</v>
      </c>
      <c r="E11975" s="204" t="s">
        <v>712</v>
      </c>
      <c r="F11975" s="205">
        <v>839</v>
      </c>
      <c r="G11975" s="205">
        <v>1120</v>
      </c>
      <c r="H11975">
        <f t="shared" si="201"/>
        <v>2019</v>
      </c>
    </row>
    <row r="11976" spans="1:8" x14ac:dyDescent="0.3">
      <c r="A11976" s="203">
        <v>43595</v>
      </c>
      <c r="B11976" s="204" t="s">
        <v>717</v>
      </c>
      <c r="C11976" s="204" t="s">
        <v>719</v>
      </c>
      <c r="D11976" s="204" t="s">
        <v>96</v>
      </c>
      <c r="E11976" s="204" t="s">
        <v>712</v>
      </c>
      <c r="F11976" s="205">
        <v>308.57000732421875</v>
      </c>
      <c r="G11976" s="205">
        <v>1068.3529968261719</v>
      </c>
      <c r="H11976">
        <f t="shared" si="201"/>
        <v>2019</v>
      </c>
    </row>
    <row r="11977" spans="1:8" x14ac:dyDescent="0.3">
      <c r="A11977" s="203">
        <v>43595</v>
      </c>
      <c r="B11977" s="204" t="s">
        <v>134</v>
      </c>
      <c r="C11977" s="204" t="s">
        <v>134</v>
      </c>
      <c r="D11977" s="204" t="s">
        <v>711</v>
      </c>
      <c r="E11977" s="204" t="s">
        <v>721</v>
      </c>
      <c r="F11977" s="205">
        <v>5974</v>
      </c>
      <c r="G11977" s="205">
        <v>7453</v>
      </c>
      <c r="H11977">
        <f t="shared" si="201"/>
        <v>2019</v>
      </c>
    </row>
    <row r="11978" spans="1:8" x14ac:dyDescent="0.3">
      <c r="A11978" s="203">
        <v>43595</v>
      </c>
      <c r="B11978" s="204" t="s">
        <v>509</v>
      </c>
      <c r="C11978" s="204" t="s">
        <v>713</v>
      </c>
      <c r="D11978" s="204" t="s">
        <v>96</v>
      </c>
      <c r="E11978" s="204" t="s">
        <v>721</v>
      </c>
      <c r="F11978" s="205">
        <v>3692.7000000000003</v>
      </c>
      <c r="G11978" s="205">
        <v>2614.7000000000003</v>
      </c>
      <c r="H11978">
        <f t="shared" si="201"/>
        <v>2019</v>
      </c>
    </row>
    <row r="11979" spans="1:8" x14ac:dyDescent="0.3">
      <c r="A11979" s="203">
        <v>43595</v>
      </c>
      <c r="B11979" s="204" t="s">
        <v>509</v>
      </c>
      <c r="C11979" s="204" t="s">
        <v>714</v>
      </c>
      <c r="D11979" s="204" t="s">
        <v>96</v>
      </c>
      <c r="E11979" s="204" t="s">
        <v>721</v>
      </c>
      <c r="F11979" s="205">
        <v>502</v>
      </c>
      <c r="G11979" s="205">
        <v>601</v>
      </c>
      <c r="H11979">
        <f t="shared" si="201"/>
        <v>2019</v>
      </c>
    </row>
    <row r="11980" spans="1:8" x14ac:dyDescent="0.3">
      <c r="A11980" s="203">
        <v>43595</v>
      </c>
      <c r="B11980" s="204" t="s">
        <v>509</v>
      </c>
      <c r="C11980" s="204" t="s">
        <v>715</v>
      </c>
      <c r="D11980" s="204" t="s">
        <v>96</v>
      </c>
      <c r="E11980" s="204" t="s">
        <v>721</v>
      </c>
      <c r="F11980" s="205">
        <v>0</v>
      </c>
      <c r="G11980" s="205">
        <v>2545</v>
      </c>
      <c r="H11980">
        <f t="shared" si="201"/>
        <v>2019</v>
      </c>
    </row>
    <row r="11981" spans="1:8" x14ac:dyDescent="0.3">
      <c r="A11981" s="203">
        <v>43595</v>
      </c>
      <c r="B11981" s="204" t="s">
        <v>716</v>
      </c>
      <c r="C11981" s="204" t="s">
        <v>716</v>
      </c>
      <c r="D11981" s="204" t="s">
        <v>96</v>
      </c>
      <c r="E11981" s="204" t="s">
        <v>721</v>
      </c>
      <c r="F11981" s="205">
        <v>1094</v>
      </c>
      <c r="G11981" s="205">
        <v>1296</v>
      </c>
      <c r="H11981">
        <f t="shared" si="201"/>
        <v>2019</v>
      </c>
    </row>
    <row r="11982" spans="1:8" x14ac:dyDescent="0.3">
      <c r="A11982" s="203">
        <v>43595</v>
      </c>
      <c r="B11982" s="204" t="s">
        <v>717</v>
      </c>
      <c r="C11982" s="204" t="s">
        <v>718</v>
      </c>
      <c r="D11982" s="204" t="s">
        <v>96</v>
      </c>
      <c r="E11982" s="204" t="s">
        <v>721</v>
      </c>
      <c r="F11982" s="205">
        <v>737</v>
      </c>
      <c r="G11982" s="205">
        <v>1037</v>
      </c>
      <c r="H11982">
        <f t="shared" si="201"/>
        <v>2019</v>
      </c>
    </row>
    <row r="11983" spans="1:8" x14ac:dyDescent="0.3">
      <c r="A11983" s="203">
        <v>43595</v>
      </c>
      <c r="B11983" s="204" t="s">
        <v>717</v>
      </c>
      <c r="C11983" s="204" t="s">
        <v>719</v>
      </c>
      <c r="D11983" s="204" t="s">
        <v>96</v>
      </c>
      <c r="E11983" s="204" t="s">
        <v>721</v>
      </c>
      <c r="F11983" s="205">
        <v>548</v>
      </c>
      <c r="G11983" s="205">
        <v>821</v>
      </c>
      <c r="H11983">
        <f t="shared" si="201"/>
        <v>2019</v>
      </c>
    </row>
    <row r="11984" spans="1:8" x14ac:dyDescent="0.3">
      <c r="A11984" s="203">
        <v>43595</v>
      </c>
      <c r="B11984" s="204" t="s">
        <v>720</v>
      </c>
      <c r="C11984" s="204" t="s">
        <v>720</v>
      </c>
      <c r="D11984" s="204" t="s">
        <v>96</v>
      </c>
      <c r="E11984" s="204" t="s">
        <v>712</v>
      </c>
      <c r="F11984" s="205">
        <v>426</v>
      </c>
      <c r="G11984" s="205">
        <v>934</v>
      </c>
      <c r="H11984">
        <f t="shared" si="201"/>
        <v>2019</v>
      </c>
    </row>
    <row r="11985" spans="1:8" x14ac:dyDescent="0.3">
      <c r="A11985" s="203">
        <v>43595</v>
      </c>
      <c r="B11985" s="204" t="s">
        <v>720</v>
      </c>
      <c r="C11985" s="204" t="s">
        <v>720</v>
      </c>
      <c r="D11985" s="204" t="s">
        <v>96</v>
      </c>
      <c r="E11985" s="204" t="s">
        <v>721</v>
      </c>
      <c r="F11985" s="205">
        <v>85</v>
      </c>
      <c r="G11985" s="205">
        <v>702</v>
      </c>
      <c r="H11985">
        <f t="shared" si="201"/>
        <v>2019</v>
      </c>
    </row>
    <row r="11986" spans="1:8" x14ac:dyDescent="0.3">
      <c r="A11986" s="203">
        <v>43602</v>
      </c>
      <c r="B11986" s="204" t="s">
        <v>134</v>
      </c>
      <c r="C11986" s="204" t="s">
        <v>134</v>
      </c>
      <c r="D11986" s="204" t="s">
        <v>711</v>
      </c>
      <c r="E11986" s="204" t="s">
        <v>712</v>
      </c>
      <c r="F11986" s="205">
        <v>5337</v>
      </c>
      <c r="G11986" s="205">
        <v>9172</v>
      </c>
      <c r="H11986">
        <f t="shared" si="201"/>
        <v>2019</v>
      </c>
    </row>
    <row r="11987" spans="1:8" x14ac:dyDescent="0.3">
      <c r="A11987" s="203">
        <v>43602</v>
      </c>
      <c r="B11987" s="204" t="s">
        <v>509</v>
      </c>
      <c r="C11987" s="204" t="s">
        <v>713</v>
      </c>
      <c r="D11987" s="204" t="s">
        <v>96</v>
      </c>
      <c r="E11987" s="204" t="s">
        <v>712</v>
      </c>
      <c r="F11987" s="205">
        <v>3007.6000000000004</v>
      </c>
      <c r="G11987" s="205">
        <v>2427.3000000000002</v>
      </c>
      <c r="H11987">
        <f t="shared" si="201"/>
        <v>2019</v>
      </c>
    </row>
    <row r="11988" spans="1:8" x14ac:dyDescent="0.3">
      <c r="A11988" s="203">
        <v>43602</v>
      </c>
      <c r="B11988" s="204" t="s">
        <v>509</v>
      </c>
      <c r="C11988" s="204" t="s">
        <v>714</v>
      </c>
      <c r="D11988" s="204" t="s">
        <v>96</v>
      </c>
      <c r="E11988" s="204" t="s">
        <v>712</v>
      </c>
      <c r="F11988" s="205">
        <v>318</v>
      </c>
      <c r="G11988" s="205">
        <v>400</v>
      </c>
      <c r="H11988">
        <f t="shared" si="201"/>
        <v>2019</v>
      </c>
    </row>
    <row r="11989" spans="1:8" x14ac:dyDescent="0.3">
      <c r="A11989" s="203">
        <v>43602</v>
      </c>
      <c r="B11989" s="204" t="s">
        <v>509</v>
      </c>
      <c r="C11989" s="204" t="s">
        <v>715</v>
      </c>
      <c r="D11989" s="204" t="s">
        <v>96</v>
      </c>
      <c r="E11989" s="204" t="s">
        <v>712</v>
      </c>
      <c r="F11989" s="205">
        <v>0</v>
      </c>
      <c r="G11989" s="205">
        <v>2641</v>
      </c>
      <c r="H11989">
        <f t="shared" si="201"/>
        <v>2019</v>
      </c>
    </row>
    <row r="11990" spans="1:8" x14ac:dyDescent="0.3">
      <c r="A11990" s="203">
        <v>43602</v>
      </c>
      <c r="B11990" s="204" t="s">
        <v>716</v>
      </c>
      <c r="C11990" s="204" t="s">
        <v>716</v>
      </c>
      <c r="D11990" s="204" t="s">
        <v>96</v>
      </c>
      <c r="E11990" s="204" t="s">
        <v>712</v>
      </c>
      <c r="F11990" s="205">
        <v>841</v>
      </c>
      <c r="G11990" s="205">
        <v>1431</v>
      </c>
      <c r="H11990">
        <f t="shared" si="201"/>
        <v>2019</v>
      </c>
    </row>
    <row r="11991" spans="1:8" x14ac:dyDescent="0.3">
      <c r="A11991" s="203">
        <v>43602</v>
      </c>
      <c r="B11991" s="204" t="s">
        <v>717</v>
      </c>
      <c r="C11991" s="204" t="s">
        <v>718</v>
      </c>
      <c r="D11991" s="204" t="s">
        <v>96</v>
      </c>
      <c r="E11991" s="204" t="s">
        <v>712</v>
      </c>
      <c r="F11991" s="205">
        <v>631</v>
      </c>
      <c r="G11991" s="205">
        <v>820</v>
      </c>
      <c r="H11991">
        <f t="shared" si="201"/>
        <v>2019</v>
      </c>
    </row>
    <row r="11992" spans="1:8" x14ac:dyDescent="0.3">
      <c r="A11992" s="203">
        <v>43602</v>
      </c>
      <c r="B11992" s="204" t="s">
        <v>717</v>
      </c>
      <c r="C11992" s="204" t="s">
        <v>719</v>
      </c>
      <c r="D11992" s="204" t="s">
        <v>96</v>
      </c>
      <c r="E11992" s="204" t="s">
        <v>712</v>
      </c>
      <c r="F11992" s="205">
        <v>703.00601196289063</v>
      </c>
      <c r="G11992" s="205">
        <v>1173.0910034179688</v>
      </c>
      <c r="H11992">
        <f t="shared" si="201"/>
        <v>2019</v>
      </c>
    </row>
    <row r="11993" spans="1:8" x14ac:dyDescent="0.3">
      <c r="A11993" s="203">
        <v>43602</v>
      </c>
      <c r="B11993" s="204" t="s">
        <v>134</v>
      </c>
      <c r="C11993" s="204" t="s">
        <v>134</v>
      </c>
      <c r="D11993" s="204" t="s">
        <v>711</v>
      </c>
      <c r="E11993" s="204" t="s">
        <v>721</v>
      </c>
      <c r="F11993" s="205">
        <v>6018</v>
      </c>
      <c r="G11993" s="205">
        <v>6691</v>
      </c>
      <c r="H11993">
        <f t="shared" si="201"/>
        <v>2019</v>
      </c>
    </row>
    <row r="11994" spans="1:8" x14ac:dyDescent="0.3">
      <c r="A11994" s="203">
        <v>43602</v>
      </c>
      <c r="B11994" s="204" t="s">
        <v>509</v>
      </c>
      <c r="C11994" s="204" t="s">
        <v>713</v>
      </c>
      <c r="D11994" s="204" t="s">
        <v>96</v>
      </c>
      <c r="E11994" s="204" t="s">
        <v>721</v>
      </c>
      <c r="F11994" s="205">
        <v>3535.4</v>
      </c>
      <c r="G11994" s="205">
        <v>2795.1000000000004</v>
      </c>
      <c r="H11994">
        <f t="shared" si="201"/>
        <v>2019</v>
      </c>
    </row>
    <row r="11995" spans="1:8" x14ac:dyDescent="0.3">
      <c r="A11995" s="203">
        <v>43602</v>
      </c>
      <c r="B11995" s="204" t="s">
        <v>509</v>
      </c>
      <c r="C11995" s="204" t="s">
        <v>714</v>
      </c>
      <c r="D11995" s="204" t="s">
        <v>96</v>
      </c>
      <c r="E11995" s="204" t="s">
        <v>721</v>
      </c>
      <c r="F11995" s="205">
        <v>801</v>
      </c>
      <c r="G11995" s="205">
        <v>755</v>
      </c>
      <c r="H11995">
        <f t="shared" si="201"/>
        <v>2019</v>
      </c>
    </row>
    <row r="11996" spans="1:8" x14ac:dyDescent="0.3">
      <c r="A11996" s="203">
        <v>43602</v>
      </c>
      <c r="B11996" s="204" t="s">
        <v>509</v>
      </c>
      <c r="C11996" s="204" t="s">
        <v>715</v>
      </c>
      <c r="D11996" s="204" t="s">
        <v>96</v>
      </c>
      <c r="E11996" s="204" t="s">
        <v>721</v>
      </c>
      <c r="F11996" s="205">
        <v>0</v>
      </c>
      <c r="G11996" s="205">
        <v>2361</v>
      </c>
      <c r="H11996">
        <f t="shared" si="201"/>
        <v>2019</v>
      </c>
    </row>
    <row r="11997" spans="1:8" x14ac:dyDescent="0.3">
      <c r="A11997" s="203">
        <v>43602</v>
      </c>
      <c r="B11997" s="204" t="s">
        <v>716</v>
      </c>
      <c r="C11997" s="204" t="s">
        <v>716</v>
      </c>
      <c r="D11997" s="204" t="s">
        <v>96</v>
      </c>
      <c r="E11997" s="204" t="s">
        <v>721</v>
      </c>
      <c r="F11997" s="205">
        <v>1180</v>
      </c>
      <c r="G11997" s="205">
        <v>1230</v>
      </c>
      <c r="H11997">
        <f t="shared" si="201"/>
        <v>2019</v>
      </c>
    </row>
    <row r="11998" spans="1:8" x14ac:dyDescent="0.3">
      <c r="A11998" s="203">
        <v>43602</v>
      </c>
      <c r="B11998" s="204" t="s">
        <v>717</v>
      </c>
      <c r="C11998" s="204" t="s">
        <v>718</v>
      </c>
      <c r="D11998" s="204" t="s">
        <v>96</v>
      </c>
      <c r="E11998" s="204" t="s">
        <v>721</v>
      </c>
      <c r="F11998" s="205">
        <v>877</v>
      </c>
      <c r="G11998" s="205">
        <v>1131</v>
      </c>
      <c r="H11998">
        <f t="shared" si="201"/>
        <v>2019</v>
      </c>
    </row>
    <row r="11999" spans="1:8" x14ac:dyDescent="0.3">
      <c r="A11999" s="203">
        <v>43602</v>
      </c>
      <c r="B11999" s="204" t="s">
        <v>717</v>
      </c>
      <c r="C11999" s="204" t="s">
        <v>719</v>
      </c>
      <c r="D11999" s="204" t="s">
        <v>96</v>
      </c>
      <c r="E11999" s="204" t="s">
        <v>721</v>
      </c>
      <c r="F11999" s="205">
        <v>499</v>
      </c>
      <c r="G11999" s="205">
        <v>831</v>
      </c>
      <c r="H11999">
        <f t="shared" si="201"/>
        <v>2019</v>
      </c>
    </row>
    <row r="12000" spans="1:8" x14ac:dyDescent="0.3">
      <c r="A12000" s="203">
        <v>43602</v>
      </c>
      <c r="B12000" s="204" t="s">
        <v>720</v>
      </c>
      <c r="C12000" s="204" t="s">
        <v>720</v>
      </c>
      <c r="D12000" s="204" t="s">
        <v>96</v>
      </c>
      <c r="E12000" s="204" t="s">
        <v>712</v>
      </c>
      <c r="F12000" s="205">
        <v>251</v>
      </c>
      <c r="G12000" s="205">
        <v>811</v>
      </c>
      <c r="H12000">
        <f t="shared" si="201"/>
        <v>2019</v>
      </c>
    </row>
    <row r="12001" spans="1:8" x14ac:dyDescent="0.3">
      <c r="A12001" s="203">
        <v>43602</v>
      </c>
      <c r="B12001" s="204" t="s">
        <v>720</v>
      </c>
      <c r="C12001" s="204" t="s">
        <v>720</v>
      </c>
      <c r="D12001" s="204" t="s">
        <v>96</v>
      </c>
      <c r="E12001" s="204" t="s">
        <v>721</v>
      </c>
      <c r="F12001" s="205">
        <v>-94</v>
      </c>
      <c r="G12001" s="205">
        <v>607</v>
      </c>
      <c r="H12001">
        <f t="shared" si="201"/>
        <v>2019</v>
      </c>
    </row>
    <row r="12002" spans="1:8" x14ac:dyDescent="0.3">
      <c r="A12002" s="203">
        <v>43609</v>
      </c>
      <c r="B12002" s="204" t="s">
        <v>134</v>
      </c>
      <c r="C12002" s="204" t="s">
        <v>134</v>
      </c>
      <c r="D12002" s="204" t="s">
        <v>711</v>
      </c>
      <c r="E12002" s="204" t="s">
        <v>712</v>
      </c>
      <c r="F12002" s="205">
        <v>5420</v>
      </c>
      <c r="G12002" s="205">
        <v>8811</v>
      </c>
      <c r="H12002">
        <f t="shared" si="201"/>
        <v>2019</v>
      </c>
    </row>
    <row r="12003" spans="1:8" x14ac:dyDescent="0.3">
      <c r="A12003" s="203">
        <v>43609</v>
      </c>
      <c r="B12003" s="204" t="s">
        <v>509</v>
      </c>
      <c r="C12003" s="204" t="s">
        <v>713</v>
      </c>
      <c r="D12003" s="204" t="s">
        <v>96</v>
      </c>
      <c r="E12003" s="204" t="s">
        <v>712</v>
      </c>
      <c r="F12003" s="205">
        <v>3316.3</v>
      </c>
      <c r="G12003" s="205">
        <v>3635.0000000000005</v>
      </c>
      <c r="H12003">
        <f t="shared" si="201"/>
        <v>2019</v>
      </c>
    </row>
    <row r="12004" spans="1:8" x14ac:dyDescent="0.3">
      <c r="A12004" s="203">
        <v>43609</v>
      </c>
      <c r="B12004" s="204" t="s">
        <v>509</v>
      </c>
      <c r="C12004" s="204" t="s">
        <v>714</v>
      </c>
      <c r="D12004" s="204" t="s">
        <v>96</v>
      </c>
      <c r="E12004" s="204" t="s">
        <v>712</v>
      </c>
      <c r="F12004" s="205">
        <v>241</v>
      </c>
      <c r="G12004" s="205">
        <v>527</v>
      </c>
      <c r="H12004">
        <f t="shared" si="201"/>
        <v>2019</v>
      </c>
    </row>
    <row r="12005" spans="1:8" x14ac:dyDescent="0.3">
      <c r="A12005" s="203">
        <v>43609</v>
      </c>
      <c r="B12005" s="204" t="s">
        <v>509</v>
      </c>
      <c r="C12005" s="204" t="s">
        <v>715</v>
      </c>
      <c r="D12005" s="204" t="s">
        <v>96</v>
      </c>
      <c r="E12005" s="204" t="s">
        <v>712</v>
      </c>
      <c r="F12005" s="205">
        <v>0</v>
      </c>
      <c r="G12005" s="205">
        <v>2623</v>
      </c>
      <c r="H12005">
        <f t="shared" si="201"/>
        <v>2019</v>
      </c>
    </row>
    <row r="12006" spans="1:8" x14ac:dyDescent="0.3">
      <c r="A12006" s="203">
        <v>43609</v>
      </c>
      <c r="B12006" s="204" t="s">
        <v>716</v>
      </c>
      <c r="C12006" s="204" t="s">
        <v>716</v>
      </c>
      <c r="D12006" s="204" t="s">
        <v>96</v>
      </c>
      <c r="E12006" s="204" t="s">
        <v>712</v>
      </c>
      <c r="F12006" s="205">
        <v>846</v>
      </c>
      <c r="G12006" s="205">
        <v>1377</v>
      </c>
      <c r="H12006">
        <f t="shared" si="201"/>
        <v>2019</v>
      </c>
    </row>
    <row r="12007" spans="1:8" x14ac:dyDescent="0.3">
      <c r="A12007" s="203">
        <v>43609</v>
      </c>
      <c r="B12007" s="204" t="s">
        <v>717</v>
      </c>
      <c r="C12007" s="204" t="s">
        <v>718</v>
      </c>
      <c r="D12007" s="204" t="s">
        <v>96</v>
      </c>
      <c r="E12007" s="204" t="s">
        <v>712</v>
      </c>
      <c r="F12007" s="205">
        <v>984</v>
      </c>
      <c r="G12007" s="205">
        <v>1027</v>
      </c>
      <c r="H12007">
        <f t="shared" si="201"/>
        <v>2019</v>
      </c>
    </row>
    <row r="12008" spans="1:8" x14ac:dyDescent="0.3">
      <c r="A12008" s="203">
        <v>43609</v>
      </c>
      <c r="B12008" s="204" t="s">
        <v>717</v>
      </c>
      <c r="C12008" s="204" t="s">
        <v>719</v>
      </c>
      <c r="D12008" s="204" t="s">
        <v>96</v>
      </c>
      <c r="E12008" s="204" t="s">
        <v>712</v>
      </c>
      <c r="F12008" s="205">
        <v>418.89999389648438</v>
      </c>
      <c r="G12008" s="205">
        <v>1053.9240112304688</v>
      </c>
      <c r="H12008">
        <f t="shared" si="201"/>
        <v>2019</v>
      </c>
    </row>
    <row r="12009" spans="1:8" x14ac:dyDescent="0.3">
      <c r="A12009" s="203">
        <v>43609</v>
      </c>
      <c r="B12009" s="204" t="s">
        <v>134</v>
      </c>
      <c r="C12009" s="204" t="s">
        <v>134</v>
      </c>
      <c r="D12009" s="204" t="s">
        <v>711</v>
      </c>
      <c r="E12009" s="204" t="s">
        <v>721</v>
      </c>
      <c r="F12009" s="205">
        <v>5867</v>
      </c>
      <c r="G12009" s="205">
        <v>5513</v>
      </c>
      <c r="H12009">
        <f t="shared" si="201"/>
        <v>2019</v>
      </c>
    </row>
    <row r="12010" spans="1:8" x14ac:dyDescent="0.3">
      <c r="A12010" s="203">
        <v>43609</v>
      </c>
      <c r="B12010" s="204" t="s">
        <v>509</v>
      </c>
      <c r="C12010" s="204" t="s">
        <v>713</v>
      </c>
      <c r="D12010" s="204" t="s">
        <v>96</v>
      </c>
      <c r="E12010" s="204" t="s">
        <v>721</v>
      </c>
      <c r="F12010" s="205">
        <v>3304.4</v>
      </c>
      <c r="G12010" s="205">
        <v>2685.1000000000004</v>
      </c>
      <c r="H12010">
        <f t="shared" si="201"/>
        <v>2019</v>
      </c>
    </row>
    <row r="12011" spans="1:8" x14ac:dyDescent="0.3">
      <c r="A12011" s="203">
        <v>43609</v>
      </c>
      <c r="B12011" s="204" t="s">
        <v>509</v>
      </c>
      <c r="C12011" s="204" t="s">
        <v>714</v>
      </c>
      <c r="D12011" s="204" t="s">
        <v>96</v>
      </c>
      <c r="E12011" s="204" t="s">
        <v>721</v>
      </c>
      <c r="F12011" s="205">
        <v>451</v>
      </c>
      <c r="G12011" s="205">
        <v>724</v>
      </c>
      <c r="H12011">
        <f t="shared" si="201"/>
        <v>2019</v>
      </c>
    </row>
    <row r="12012" spans="1:8" x14ac:dyDescent="0.3">
      <c r="A12012" s="203">
        <v>43609</v>
      </c>
      <c r="B12012" s="204" t="s">
        <v>509</v>
      </c>
      <c r="C12012" s="204" t="s">
        <v>715</v>
      </c>
      <c r="D12012" s="204" t="s">
        <v>96</v>
      </c>
      <c r="E12012" s="204" t="s">
        <v>721</v>
      </c>
      <c r="F12012" s="205">
        <v>0</v>
      </c>
      <c r="G12012" s="205">
        <v>2326</v>
      </c>
      <c r="H12012">
        <f t="shared" si="201"/>
        <v>2019</v>
      </c>
    </row>
    <row r="12013" spans="1:8" x14ac:dyDescent="0.3">
      <c r="A12013" s="203">
        <v>43609</v>
      </c>
      <c r="B12013" s="204" t="s">
        <v>716</v>
      </c>
      <c r="C12013" s="204" t="s">
        <v>716</v>
      </c>
      <c r="D12013" s="204" t="s">
        <v>96</v>
      </c>
      <c r="E12013" s="204" t="s">
        <v>721</v>
      </c>
      <c r="F12013" s="205">
        <v>1125</v>
      </c>
      <c r="G12013" s="205">
        <v>1295</v>
      </c>
      <c r="H12013">
        <f t="shared" si="201"/>
        <v>2019</v>
      </c>
    </row>
    <row r="12014" spans="1:8" x14ac:dyDescent="0.3">
      <c r="A12014" s="203">
        <v>43609</v>
      </c>
      <c r="B12014" s="204" t="s">
        <v>717</v>
      </c>
      <c r="C12014" s="204" t="s">
        <v>718</v>
      </c>
      <c r="D12014" s="204" t="s">
        <v>96</v>
      </c>
      <c r="E12014" s="204" t="s">
        <v>721</v>
      </c>
      <c r="F12014" s="205">
        <v>736</v>
      </c>
      <c r="G12014" s="205">
        <v>903</v>
      </c>
      <c r="H12014">
        <f t="shared" si="201"/>
        <v>2019</v>
      </c>
    </row>
    <row r="12015" spans="1:8" x14ac:dyDescent="0.3">
      <c r="A12015" s="203">
        <v>43609</v>
      </c>
      <c r="B12015" s="204" t="s">
        <v>717</v>
      </c>
      <c r="C12015" s="204" t="s">
        <v>719</v>
      </c>
      <c r="D12015" s="204" t="s">
        <v>96</v>
      </c>
      <c r="E12015" s="204" t="s">
        <v>721</v>
      </c>
      <c r="F12015" s="205">
        <v>213</v>
      </c>
      <c r="G12015" s="205">
        <v>690</v>
      </c>
      <c r="H12015">
        <f t="shared" si="201"/>
        <v>2019</v>
      </c>
    </row>
    <row r="12016" spans="1:8" x14ac:dyDescent="0.3">
      <c r="A12016" s="203">
        <v>43609</v>
      </c>
      <c r="B12016" s="204" t="s">
        <v>720</v>
      </c>
      <c r="C12016" s="204" t="s">
        <v>720</v>
      </c>
      <c r="D12016" s="204" t="s">
        <v>96</v>
      </c>
      <c r="E12016" s="204" t="s">
        <v>712</v>
      </c>
      <c r="F12016" s="205">
        <v>295</v>
      </c>
      <c r="G12016" s="205">
        <v>801</v>
      </c>
      <c r="H12016">
        <f t="shared" si="201"/>
        <v>2019</v>
      </c>
    </row>
    <row r="12017" spans="1:8" x14ac:dyDescent="0.3">
      <c r="A12017" s="203">
        <v>43609</v>
      </c>
      <c r="B12017" s="204" t="s">
        <v>720</v>
      </c>
      <c r="C12017" s="204" t="s">
        <v>720</v>
      </c>
      <c r="D12017" s="204" t="s">
        <v>96</v>
      </c>
      <c r="E12017" s="204" t="s">
        <v>721</v>
      </c>
      <c r="F12017" s="205">
        <v>79</v>
      </c>
      <c r="G12017" s="205">
        <v>640</v>
      </c>
      <c r="H12017">
        <f t="shared" si="201"/>
        <v>2019</v>
      </c>
    </row>
    <row r="12018" spans="1:8" x14ac:dyDescent="0.3">
      <c r="A12018" s="203">
        <v>43616</v>
      </c>
      <c r="B12018" s="204" t="s">
        <v>134</v>
      </c>
      <c r="C12018" s="204" t="s">
        <v>134</v>
      </c>
      <c r="D12018" s="204" t="s">
        <v>711</v>
      </c>
      <c r="E12018" s="204" t="s">
        <v>712</v>
      </c>
      <c r="F12018" s="205">
        <v>5608</v>
      </c>
      <c r="G12018" s="205">
        <v>7955</v>
      </c>
      <c r="H12018">
        <f t="shared" si="201"/>
        <v>2019</v>
      </c>
    </row>
    <row r="12019" spans="1:8" x14ac:dyDescent="0.3">
      <c r="A12019" s="203">
        <v>43616</v>
      </c>
      <c r="B12019" s="204" t="s">
        <v>509</v>
      </c>
      <c r="C12019" s="204" t="s">
        <v>713</v>
      </c>
      <c r="D12019" s="204" t="s">
        <v>96</v>
      </c>
      <c r="E12019" s="204" t="s">
        <v>712</v>
      </c>
      <c r="F12019" s="205">
        <v>2944.2000000000003</v>
      </c>
      <c r="G12019" s="205">
        <v>3455.2000000000003</v>
      </c>
      <c r="H12019">
        <f t="shared" si="201"/>
        <v>2019</v>
      </c>
    </row>
    <row r="12020" spans="1:8" x14ac:dyDescent="0.3">
      <c r="A12020" s="203">
        <v>43616</v>
      </c>
      <c r="B12020" s="204" t="s">
        <v>509</v>
      </c>
      <c r="C12020" s="204" t="s">
        <v>714</v>
      </c>
      <c r="D12020" s="204" t="s">
        <v>96</v>
      </c>
      <c r="E12020" s="204" t="s">
        <v>712</v>
      </c>
      <c r="F12020" s="205">
        <v>406</v>
      </c>
      <c r="G12020" s="205">
        <v>457</v>
      </c>
      <c r="H12020">
        <f t="shared" si="201"/>
        <v>2019</v>
      </c>
    </row>
    <row r="12021" spans="1:8" x14ac:dyDescent="0.3">
      <c r="A12021" s="203">
        <v>43616</v>
      </c>
      <c r="B12021" s="204" t="s">
        <v>509</v>
      </c>
      <c r="C12021" s="204" t="s">
        <v>715</v>
      </c>
      <c r="D12021" s="204" t="s">
        <v>96</v>
      </c>
      <c r="E12021" s="204" t="s">
        <v>712</v>
      </c>
      <c r="F12021" s="205">
        <v>0</v>
      </c>
      <c r="G12021" s="205">
        <v>3059</v>
      </c>
      <c r="H12021">
        <f t="shared" si="201"/>
        <v>2019</v>
      </c>
    </row>
    <row r="12022" spans="1:8" x14ac:dyDescent="0.3">
      <c r="A12022" s="203">
        <v>43616</v>
      </c>
      <c r="B12022" s="204" t="s">
        <v>716</v>
      </c>
      <c r="C12022" s="204" t="s">
        <v>716</v>
      </c>
      <c r="D12022" s="204" t="s">
        <v>96</v>
      </c>
      <c r="E12022" s="204" t="s">
        <v>712</v>
      </c>
      <c r="F12022" s="205">
        <v>941</v>
      </c>
      <c r="G12022" s="205">
        <v>1562</v>
      </c>
      <c r="H12022">
        <f t="shared" si="201"/>
        <v>2019</v>
      </c>
    </row>
    <row r="12023" spans="1:8" x14ac:dyDescent="0.3">
      <c r="A12023" s="203">
        <v>43616</v>
      </c>
      <c r="B12023" s="204" t="s">
        <v>717</v>
      </c>
      <c r="C12023" s="204" t="s">
        <v>718</v>
      </c>
      <c r="D12023" s="204" t="s">
        <v>96</v>
      </c>
      <c r="E12023" s="204" t="s">
        <v>712</v>
      </c>
      <c r="F12023" s="205">
        <v>1078</v>
      </c>
      <c r="G12023" s="205">
        <v>1363</v>
      </c>
      <c r="H12023">
        <f t="shared" si="201"/>
        <v>2019</v>
      </c>
    </row>
    <row r="12024" spans="1:8" x14ac:dyDescent="0.3">
      <c r="A12024" s="203">
        <v>43616</v>
      </c>
      <c r="B12024" s="204" t="s">
        <v>717</v>
      </c>
      <c r="C12024" s="204" t="s">
        <v>719</v>
      </c>
      <c r="D12024" s="204" t="s">
        <v>96</v>
      </c>
      <c r="E12024" s="204" t="s">
        <v>712</v>
      </c>
      <c r="F12024" s="205">
        <v>377.77099609375</v>
      </c>
      <c r="G12024" s="205">
        <v>978.46697998046875</v>
      </c>
      <c r="H12024">
        <f t="shared" si="201"/>
        <v>2019</v>
      </c>
    </row>
    <row r="12025" spans="1:8" x14ac:dyDescent="0.3">
      <c r="A12025" s="203">
        <v>43616</v>
      </c>
      <c r="B12025" s="204" t="s">
        <v>134</v>
      </c>
      <c r="C12025" s="204" t="s">
        <v>134</v>
      </c>
      <c r="D12025" s="204" t="s">
        <v>711</v>
      </c>
      <c r="E12025" s="204" t="s">
        <v>721</v>
      </c>
      <c r="F12025" s="205">
        <v>6560</v>
      </c>
      <c r="G12025" s="205">
        <v>6432</v>
      </c>
      <c r="H12025">
        <f t="shared" si="201"/>
        <v>2019</v>
      </c>
    </row>
    <row r="12026" spans="1:8" x14ac:dyDescent="0.3">
      <c r="A12026" s="203">
        <v>43616</v>
      </c>
      <c r="B12026" s="204" t="s">
        <v>509</v>
      </c>
      <c r="C12026" s="204" t="s">
        <v>713</v>
      </c>
      <c r="D12026" s="204" t="s">
        <v>96</v>
      </c>
      <c r="E12026" s="204" t="s">
        <v>721</v>
      </c>
      <c r="F12026" s="205">
        <v>3569.5000000000005</v>
      </c>
      <c r="G12026" s="205">
        <v>2603.7000000000003</v>
      </c>
      <c r="H12026">
        <f t="shared" si="201"/>
        <v>2019</v>
      </c>
    </row>
    <row r="12027" spans="1:8" x14ac:dyDescent="0.3">
      <c r="A12027" s="203">
        <v>43616</v>
      </c>
      <c r="B12027" s="204" t="s">
        <v>509</v>
      </c>
      <c r="C12027" s="204" t="s">
        <v>714</v>
      </c>
      <c r="D12027" s="204" t="s">
        <v>96</v>
      </c>
      <c r="E12027" s="204" t="s">
        <v>721</v>
      </c>
      <c r="F12027" s="205">
        <v>585</v>
      </c>
      <c r="G12027" s="205">
        <v>866</v>
      </c>
      <c r="H12027">
        <f t="shared" si="201"/>
        <v>2019</v>
      </c>
    </row>
    <row r="12028" spans="1:8" x14ac:dyDescent="0.3">
      <c r="A12028" s="203">
        <v>43616</v>
      </c>
      <c r="B12028" s="204" t="s">
        <v>509</v>
      </c>
      <c r="C12028" s="204" t="s">
        <v>715</v>
      </c>
      <c r="D12028" s="204" t="s">
        <v>96</v>
      </c>
      <c r="E12028" s="204" t="s">
        <v>721</v>
      </c>
      <c r="F12028" s="205">
        <v>0</v>
      </c>
      <c r="G12028" s="205">
        <v>2515</v>
      </c>
      <c r="H12028">
        <f t="shared" si="201"/>
        <v>2019</v>
      </c>
    </row>
    <row r="12029" spans="1:8" x14ac:dyDescent="0.3">
      <c r="A12029" s="203">
        <v>43616</v>
      </c>
      <c r="B12029" s="204" t="s">
        <v>716</v>
      </c>
      <c r="C12029" s="204" t="s">
        <v>716</v>
      </c>
      <c r="D12029" s="204" t="s">
        <v>96</v>
      </c>
      <c r="E12029" s="204" t="s">
        <v>721</v>
      </c>
      <c r="F12029" s="205">
        <v>1382</v>
      </c>
      <c r="G12029" s="205">
        <v>1450</v>
      </c>
      <c r="H12029">
        <f t="shared" si="201"/>
        <v>2019</v>
      </c>
    </row>
    <row r="12030" spans="1:8" x14ac:dyDescent="0.3">
      <c r="A12030" s="203">
        <v>43616</v>
      </c>
      <c r="B12030" s="204" t="s">
        <v>717</v>
      </c>
      <c r="C12030" s="204" t="s">
        <v>718</v>
      </c>
      <c r="D12030" s="204" t="s">
        <v>96</v>
      </c>
      <c r="E12030" s="204" t="s">
        <v>721</v>
      </c>
      <c r="F12030" s="205">
        <v>826</v>
      </c>
      <c r="G12030" s="205">
        <v>845</v>
      </c>
      <c r="H12030">
        <f t="shared" si="201"/>
        <v>2019</v>
      </c>
    </row>
    <row r="12031" spans="1:8" x14ac:dyDescent="0.3">
      <c r="A12031" s="203">
        <v>43616</v>
      </c>
      <c r="B12031" s="204" t="s">
        <v>717</v>
      </c>
      <c r="C12031" s="204" t="s">
        <v>719</v>
      </c>
      <c r="D12031" s="204" t="s">
        <v>96</v>
      </c>
      <c r="E12031" s="204" t="s">
        <v>721</v>
      </c>
      <c r="F12031" s="205">
        <v>435</v>
      </c>
      <c r="G12031" s="205">
        <v>736</v>
      </c>
      <c r="H12031">
        <f t="shared" si="201"/>
        <v>2019</v>
      </c>
    </row>
    <row r="12032" spans="1:8" x14ac:dyDescent="0.3">
      <c r="A12032" s="203">
        <v>43616</v>
      </c>
      <c r="B12032" s="204" t="s">
        <v>720</v>
      </c>
      <c r="C12032" s="204" t="s">
        <v>720</v>
      </c>
      <c r="D12032" s="204" t="s">
        <v>96</v>
      </c>
      <c r="E12032" s="204" t="s">
        <v>712</v>
      </c>
      <c r="F12032" s="205">
        <v>346</v>
      </c>
      <c r="G12032" s="205">
        <v>1042</v>
      </c>
      <c r="H12032">
        <f t="shared" si="201"/>
        <v>2019</v>
      </c>
    </row>
    <row r="12033" spans="1:8" x14ac:dyDescent="0.3">
      <c r="A12033" s="203">
        <v>43616</v>
      </c>
      <c r="B12033" s="204" t="s">
        <v>720</v>
      </c>
      <c r="C12033" s="204" t="s">
        <v>720</v>
      </c>
      <c r="D12033" s="204" t="s">
        <v>96</v>
      </c>
      <c r="E12033" s="204" t="s">
        <v>721</v>
      </c>
      <c r="F12033" s="205">
        <v>-72</v>
      </c>
      <c r="G12033" s="205">
        <v>591</v>
      </c>
      <c r="H12033">
        <f t="shared" si="201"/>
        <v>2019</v>
      </c>
    </row>
    <row r="12034" spans="1:8" x14ac:dyDescent="0.3">
      <c r="A12034" s="203">
        <v>43623</v>
      </c>
      <c r="B12034" s="204" t="s">
        <v>134</v>
      </c>
      <c r="C12034" s="204" t="s">
        <v>134</v>
      </c>
      <c r="D12034" s="204" t="s">
        <v>711</v>
      </c>
      <c r="E12034" s="204" t="s">
        <v>712</v>
      </c>
      <c r="F12034" s="205">
        <v>5406</v>
      </c>
      <c r="G12034" s="205">
        <v>8966</v>
      </c>
      <c r="H12034">
        <f t="shared" si="201"/>
        <v>2019</v>
      </c>
    </row>
    <row r="12035" spans="1:8" x14ac:dyDescent="0.3">
      <c r="A12035" s="203">
        <v>43623</v>
      </c>
      <c r="B12035" s="204" t="s">
        <v>509</v>
      </c>
      <c r="C12035" s="204" t="s">
        <v>713</v>
      </c>
      <c r="D12035" s="204" t="s">
        <v>96</v>
      </c>
      <c r="E12035" s="204" t="s">
        <v>712</v>
      </c>
      <c r="F12035" s="205">
        <v>3088.3</v>
      </c>
      <c r="G12035" s="205">
        <v>3230.2000000000003</v>
      </c>
      <c r="H12035">
        <f t="shared" ref="H12035:H12098" si="202">YEAR(A12035)</f>
        <v>2019</v>
      </c>
    </row>
    <row r="12036" spans="1:8" x14ac:dyDescent="0.3">
      <c r="A12036" s="203">
        <v>43623</v>
      </c>
      <c r="B12036" s="204" t="s">
        <v>509</v>
      </c>
      <c r="C12036" s="204" t="s">
        <v>714</v>
      </c>
      <c r="D12036" s="204" t="s">
        <v>96</v>
      </c>
      <c r="E12036" s="204" t="s">
        <v>712</v>
      </c>
      <c r="F12036" s="205">
        <v>329</v>
      </c>
      <c r="G12036" s="205">
        <v>554</v>
      </c>
      <c r="H12036">
        <f t="shared" si="202"/>
        <v>2019</v>
      </c>
    </row>
    <row r="12037" spans="1:8" x14ac:dyDescent="0.3">
      <c r="A12037" s="203">
        <v>43623</v>
      </c>
      <c r="B12037" s="204" t="s">
        <v>509</v>
      </c>
      <c r="C12037" s="204" t="s">
        <v>715</v>
      </c>
      <c r="D12037" s="204" t="s">
        <v>96</v>
      </c>
      <c r="E12037" s="204" t="s">
        <v>712</v>
      </c>
      <c r="F12037" s="205">
        <v>0</v>
      </c>
      <c r="G12037" s="205">
        <v>3224</v>
      </c>
      <c r="H12037">
        <f t="shared" si="202"/>
        <v>2019</v>
      </c>
    </row>
    <row r="12038" spans="1:8" x14ac:dyDescent="0.3">
      <c r="A12038" s="203">
        <v>43623</v>
      </c>
      <c r="B12038" s="204" t="s">
        <v>716</v>
      </c>
      <c r="C12038" s="204" t="s">
        <v>716</v>
      </c>
      <c r="D12038" s="204" t="s">
        <v>96</v>
      </c>
      <c r="E12038" s="204" t="s">
        <v>712</v>
      </c>
      <c r="F12038" s="205">
        <v>933</v>
      </c>
      <c r="G12038" s="205">
        <v>1383</v>
      </c>
      <c r="H12038">
        <f t="shared" si="202"/>
        <v>2019</v>
      </c>
    </row>
    <row r="12039" spans="1:8" x14ac:dyDescent="0.3">
      <c r="A12039" s="203">
        <v>43623</v>
      </c>
      <c r="B12039" s="204" t="s">
        <v>717</v>
      </c>
      <c r="C12039" s="204" t="s">
        <v>718</v>
      </c>
      <c r="D12039" s="204" t="s">
        <v>96</v>
      </c>
      <c r="E12039" s="204" t="s">
        <v>712</v>
      </c>
      <c r="F12039" s="205">
        <v>841</v>
      </c>
      <c r="G12039" s="205">
        <v>1395</v>
      </c>
      <c r="H12039">
        <f t="shared" si="202"/>
        <v>2019</v>
      </c>
    </row>
    <row r="12040" spans="1:8" x14ac:dyDescent="0.3">
      <c r="A12040" s="203">
        <v>43623</v>
      </c>
      <c r="B12040" s="204" t="s">
        <v>717</v>
      </c>
      <c r="C12040" s="204" t="s">
        <v>719</v>
      </c>
      <c r="D12040" s="204" t="s">
        <v>96</v>
      </c>
      <c r="E12040" s="204" t="s">
        <v>712</v>
      </c>
      <c r="F12040" s="205">
        <v>452.79598999023438</v>
      </c>
      <c r="G12040" s="205">
        <v>943.9520263671875</v>
      </c>
      <c r="H12040">
        <f t="shared" si="202"/>
        <v>2019</v>
      </c>
    </row>
    <row r="12041" spans="1:8" x14ac:dyDescent="0.3">
      <c r="A12041" s="203">
        <v>43623</v>
      </c>
      <c r="B12041" s="204" t="s">
        <v>134</v>
      </c>
      <c r="C12041" s="204" t="s">
        <v>134</v>
      </c>
      <c r="D12041" s="204" t="s">
        <v>711</v>
      </c>
      <c r="E12041" s="204" t="s">
        <v>721</v>
      </c>
      <c r="F12041" s="205">
        <v>6900</v>
      </c>
      <c r="G12041" s="205">
        <v>6483</v>
      </c>
      <c r="H12041">
        <f t="shared" si="202"/>
        <v>2019</v>
      </c>
    </row>
    <row r="12042" spans="1:8" x14ac:dyDescent="0.3">
      <c r="A12042" s="203">
        <v>43623</v>
      </c>
      <c r="B12042" s="204" t="s">
        <v>509</v>
      </c>
      <c r="C12042" s="204" t="s">
        <v>713</v>
      </c>
      <c r="D12042" s="204" t="s">
        <v>96</v>
      </c>
      <c r="E12042" s="204" t="s">
        <v>721</v>
      </c>
      <c r="F12042" s="205">
        <v>3867.6000000000004</v>
      </c>
      <c r="G12042" s="205">
        <v>2549.8000000000002</v>
      </c>
      <c r="H12042">
        <f t="shared" si="202"/>
        <v>2019</v>
      </c>
    </row>
    <row r="12043" spans="1:8" x14ac:dyDescent="0.3">
      <c r="A12043" s="203">
        <v>43623</v>
      </c>
      <c r="B12043" s="204" t="s">
        <v>509</v>
      </c>
      <c r="C12043" s="204" t="s">
        <v>714</v>
      </c>
      <c r="D12043" s="204" t="s">
        <v>96</v>
      </c>
      <c r="E12043" s="204" t="s">
        <v>721</v>
      </c>
      <c r="F12043" s="205">
        <v>655</v>
      </c>
      <c r="G12043" s="205">
        <v>847</v>
      </c>
      <c r="H12043">
        <f t="shared" si="202"/>
        <v>2019</v>
      </c>
    </row>
    <row r="12044" spans="1:8" x14ac:dyDescent="0.3">
      <c r="A12044" s="203">
        <v>43623</v>
      </c>
      <c r="B12044" s="204" t="s">
        <v>509</v>
      </c>
      <c r="C12044" s="204" t="s">
        <v>715</v>
      </c>
      <c r="D12044" s="204" t="s">
        <v>96</v>
      </c>
      <c r="E12044" s="204" t="s">
        <v>721</v>
      </c>
      <c r="F12044" s="205">
        <v>0</v>
      </c>
      <c r="G12044" s="205">
        <v>2699</v>
      </c>
      <c r="H12044">
        <f t="shared" si="202"/>
        <v>2019</v>
      </c>
    </row>
    <row r="12045" spans="1:8" x14ac:dyDescent="0.3">
      <c r="A12045" s="203">
        <v>43623</v>
      </c>
      <c r="B12045" s="204" t="s">
        <v>716</v>
      </c>
      <c r="C12045" s="204" t="s">
        <v>716</v>
      </c>
      <c r="D12045" s="204" t="s">
        <v>96</v>
      </c>
      <c r="E12045" s="204" t="s">
        <v>721</v>
      </c>
      <c r="F12045" s="205">
        <v>1255</v>
      </c>
      <c r="G12045" s="205">
        <v>1402</v>
      </c>
      <c r="H12045">
        <f t="shared" si="202"/>
        <v>2019</v>
      </c>
    </row>
    <row r="12046" spans="1:8" x14ac:dyDescent="0.3">
      <c r="A12046" s="203">
        <v>43623</v>
      </c>
      <c r="B12046" s="204" t="s">
        <v>717</v>
      </c>
      <c r="C12046" s="204" t="s">
        <v>718</v>
      </c>
      <c r="D12046" s="204" t="s">
        <v>96</v>
      </c>
      <c r="E12046" s="204" t="s">
        <v>721</v>
      </c>
      <c r="F12046" s="205">
        <v>881</v>
      </c>
      <c r="G12046" s="205">
        <v>888</v>
      </c>
      <c r="H12046">
        <f t="shared" si="202"/>
        <v>2019</v>
      </c>
    </row>
    <row r="12047" spans="1:8" x14ac:dyDescent="0.3">
      <c r="A12047" s="203">
        <v>43623</v>
      </c>
      <c r="B12047" s="204" t="s">
        <v>717</v>
      </c>
      <c r="C12047" s="204" t="s">
        <v>719</v>
      </c>
      <c r="D12047" s="204" t="s">
        <v>96</v>
      </c>
      <c r="E12047" s="204" t="s">
        <v>721</v>
      </c>
      <c r="F12047" s="205">
        <v>433</v>
      </c>
      <c r="G12047" s="205">
        <v>788</v>
      </c>
      <c r="H12047">
        <f t="shared" si="202"/>
        <v>2019</v>
      </c>
    </row>
    <row r="12048" spans="1:8" x14ac:dyDescent="0.3">
      <c r="A12048" s="203">
        <v>43623</v>
      </c>
      <c r="B12048" s="204" t="s">
        <v>720</v>
      </c>
      <c r="C12048" s="204" t="s">
        <v>720</v>
      </c>
      <c r="D12048" s="204" t="s">
        <v>96</v>
      </c>
      <c r="E12048" s="204" t="s">
        <v>712</v>
      </c>
      <c r="F12048" s="205">
        <v>415</v>
      </c>
      <c r="G12048" s="205">
        <v>906</v>
      </c>
      <c r="H12048">
        <f t="shared" si="202"/>
        <v>2019</v>
      </c>
    </row>
    <row r="12049" spans="1:8" x14ac:dyDescent="0.3">
      <c r="A12049" s="203">
        <v>43623</v>
      </c>
      <c r="B12049" s="204" t="s">
        <v>720</v>
      </c>
      <c r="C12049" s="204" t="s">
        <v>720</v>
      </c>
      <c r="D12049" s="204" t="s">
        <v>96</v>
      </c>
      <c r="E12049" s="204" t="s">
        <v>721</v>
      </c>
      <c r="F12049" s="205">
        <v>-39</v>
      </c>
      <c r="G12049" s="205">
        <v>553</v>
      </c>
      <c r="H12049">
        <f t="shared" si="202"/>
        <v>2019</v>
      </c>
    </row>
    <row r="12050" spans="1:8" x14ac:dyDescent="0.3">
      <c r="A12050" s="203">
        <v>43630</v>
      </c>
      <c r="B12050" s="204" t="s">
        <v>134</v>
      </c>
      <c r="C12050" s="204" t="s">
        <v>134</v>
      </c>
      <c r="D12050" s="204" t="s">
        <v>711</v>
      </c>
      <c r="E12050" s="204" t="s">
        <v>712</v>
      </c>
      <c r="F12050" s="205">
        <v>4650</v>
      </c>
      <c r="G12050" s="205">
        <v>8826</v>
      </c>
      <c r="H12050">
        <f t="shared" si="202"/>
        <v>2019</v>
      </c>
    </row>
    <row r="12051" spans="1:8" x14ac:dyDescent="0.3">
      <c r="A12051" s="203">
        <v>43630</v>
      </c>
      <c r="B12051" s="204" t="s">
        <v>509</v>
      </c>
      <c r="C12051" s="204" t="s">
        <v>713</v>
      </c>
      <c r="D12051" s="204" t="s">
        <v>96</v>
      </c>
      <c r="E12051" s="204" t="s">
        <v>712</v>
      </c>
      <c r="F12051" s="205">
        <v>2684.3</v>
      </c>
      <c r="G12051" s="205">
        <v>3337.8</v>
      </c>
      <c r="H12051">
        <f t="shared" si="202"/>
        <v>2019</v>
      </c>
    </row>
    <row r="12052" spans="1:8" x14ac:dyDescent="0.3">
      <c r="A12052" s="203">
        <v>43630</v>
      </c>
      <c r="B12052" s="204" t="s">
        <v>509</v>
      </c>
      <c r="C12052" s="204" t="s">
        <v>714</v>
      </c>
      <c r="D12052" s="204" t="s">
        <v>96</v>
      </c>
      <c r="E12052" s="204" t="s">
        <v>712</v>
      </c>
      <c r="F12052" s="205">
        <v>223</v>
      </c>
      <c r="G12052" s="205">
        <v>582</v>
      </c>
      <c r="H12052">
        <f t="shared" si="202"/>
        <v>2019</v>
      </c>
    </row>
    <row r="12053" spans="1:8" x14ac:dyDescent="0.3">
      <c r="A12053" s="203">
        <v>43630</v>
      </c>
      <c r="B12053" s="204" t="s">
        <v>509</v>
      </c>
      <c r="C12053" s="204" t="s">
        <v>715</v>
      </c>
      <c r="D12053" s="204" t="s">
        <v>96</v>
      </c>
      <c r="E12053" s="204" t="s">
        <v>712</v>
      </c>
      <c r="F12053" s="205">
        <v>0</v>
      </c>
      <c r="G12053" s="205">
        <v>3283</v>
      </c>
      <c r="H12053">
        <f t="shared" si="202"/>
        <v>2019</v>
      </c>
    </row>
    <row r="12054" spans="1:8" x14ac:dyDescent="0.3">
      <c r="A12054" s="203">
        <v>43630</v>
      </c>
      <c r="B12054" s="204" t="s">
        <v>716</v>
      </c>
      <c r="C12054" s="204" t="s">
        <v>716</v>
      </c>
      <c r="D12054" s="204" t="s">
        <v>96</v>
      </c>
      <c r="E12054" s="204" t="s">
        <v>712</v>
      </c>
      <c r="F12054" s="205">
        <v>812</v>
      </c>
      <c r="G12054" s="205">
        <v>1389</v>
      </c>
      <c r="H12054">
        <f t="shared" si="202"/>
        <v>2019</v>
      </c>
    </row>
    <row r="12055" spans="1:8" x14ac:dyDescent="0.3">
      <c r="A12055" s="203">
        <v>43630</v>
      </c>
      <c r="B12055" s="204" t="s">
        <v>717</v>
      </c>
      <c r="C12055" s="204" t="s">
        <v>718</v>
      </c>
      <c r="D12055" s="204" t="s">
        <v>96</v>
      </c>
      <c r="E12055" s="204" t="s">
        <v>712</v>
      </c>
      <c r="F12055" s="205">
        <v>503</v>
      </c>
      <c r="G12055" s="205">
        <v>1097</v>
      </c>
      <c r="H12055">
        <f t="shared" si="202"/>
        <v>2019</v>
      </c>
    </row>
    <row r="12056" spans="1:8" x14ac:dyDescent="0.3">
      <c r="A12056" s="203">
        <v>43630</v>
      </c>
      <c r="B12056" s="204" t="s">
        <v>717</v>
      </c>
      <c r="C12056" s="204" t="s">
        <v>719</v>
      </c>
      <c r="D12056" s="204" t="s">
        <v>96</v>
      </c>
      <c r="E12056" s="204" t="s">
        <v>712</v>
      </c>
      <c r="F12056" s="205">
        <v>400.2030029296875</v>
      </c>
      <c r="G12056" s="205">
        <v>887.23101806640625</v>
      </c>
      <c r="H12056">
        <f t="shared" si="202"/>
        <v>2019</v>
      </c>
    </row>
    <row r="12057" spans="1:8" x14ac:dyDescent="0.3">
      <c r="A12057" s="203">
        <v>43630</v>
      </c>
      <c r="B12057" s="204" t="s">
        <v>134</v>
      </c>
      <c r="C12057" s="204" t="s">
        <v>134</v>
      </c>
      <c r="D12057" s="204" t="s">
        <v>711</v>
      </c>
      <c r="E12057" s="204" t="s">
        <v>721</v>
      </c>
      <c r="F12057" s="205">
        <v>6850</v>
      </c>
      <c r="G12057" s="205">
        <v>7457</v>
      </c>
      <c r="H12057">
        <f t="shared" si="202"/>
        <v>2019</v>
      </c>
    </row>
    <row r="12058" spans="1:8" x14ac:dyDescent="0.3">
      <c r="A12058" s="203">
        <v>43630</v>
      </c>
      <c r="B12058" s="204" t="s">
        <v>509</v>
      </c>
      <c r="C12058" s="204" t="s">
        <v>713</v>
      </c>
      <c r="D12058" s="204" t="s">
        <v>96</v>
      </c>
      <c r="E12058" s="204" t="s">
        <v>721</v>
      </c>
      <c r="F12058" s="205">
        <v>3551.9</v>
      </c>
      <c r="G12058" s="205">
        <v>2387</v>
      </c>
      <c r="H12058">
        <f t="shared" si="202"/>
        <v>2019</v>
      </c>
    </row>
    <row r="12059" spans="1:8" x14ac:dyDescent="0.3">
      <c r="A12059" s="203">
        <v>43630</v>
      </c>
      <c r="B12059" s="204" t="s">
        <v>509</v>
      </c>
      <c r="C12059" s="204" t="s">
        <v>714</v>
      </c>
      <c r="D12059" s="204" t="s">
        <v>96</v>
      </c>
      <c r="E12059" s="204" t="s">
        <v>721</v>
      </c>
      <c r="F12059" s="205">
        <v>1103</v>
      </c>
      <c r="G12059" s="205">
        <v>1121</v>
      </c>
      <c r="H12059">
        <f t="shared" si="202"/>
        <v>2019</v>
      </c>
    </row>
    <row r="12060" spans="1:8" x14ac:dyDescent="0.3">
      <c r="A12060" s="203">
        <v>43630</v>
      </c>
      <c r="B12060" s="204" t="s">
        <v>509</v>
      </c>
      <c r="C12060" s="204" t="s">
        <v>715</v>
      </c>
      <c r="D12060" s="204" t="s">
        <v>96</v>
      </c>
      <c r="E12060" s="204" t="s">
        <v>721</v>
      </c>
      <c r="F12060" s="205">
        <v>0</v>
      </c>
      <c r="G12060" s="205">
        <v>2732</v>
      </c>
      <c r="H12060">
        <f t="shared" si="202"/>
        <v>2019</v>
      </c>
    </row>
    <row r="12061" spans="1:8" x14ac:dyDescent="0.3">
      <c r="A12061" s="203">
        <v>43630</v>
      </c>
      <c r="B12061" s="204" t="s">
        <v>716</v>
      </c>
      <c r="C12061" s="204" t="s">
        <v>716</v>
      </c>
      <c r="D12061" s="204" t="s">
        <v>96</v>
      </c>
      <c r="E12061" s="204" t="s">
        <v>721</v>
      </c>
      <c r="F12061" s="205">
        <v>1356</v>
      </c>
      <c r="G12061" s="205">
        <v>1681</v>
      </c>
      <c r="H12061">
        <f t="shared" si="202"/>
        <v>2019</v>
      </c>
    </row>
    <row r="12062" spans="1:8" x14ac:dyDescent="0.3">
      <c r="A12062" s="203">
        <v>43630</v>
      </c>
      <c r="B12062" s="204" t="s">
        <v>717</v>
      </c>
      <c r="C12062" s="204" t="s">
        <v>718</v>
      </c>
      <c r="D12062" s="204" t="s">
        <v>96</v>
      </c>
      <c r="E12062" s="204" t="s">
        <v>721</v>
      </c>
      <c r="F12062" s="205">
        <v>944</v>
      </c>
      <c r="G12062" s="205">
        <v>1011</v>
      </c>
      <c r="H12062">
        <f t="shared" si="202"/>
        <v>2019</v>
      </c>
    </row>
    <row r="12063" spans="1:8" x14ac:dyDescent="0.3">
      <c r="A12063" s="203">
        <v>43630</v>
      </c>
      <c r="B12063" s="204" t="s">
        <v>717</v>
      </c>
      <c r="C12063" s="204" t="s">
        <v>719</v>
      </c>
      <c r="D12063" s="204" t="s">
        <v>96</v>
      </c>
      <c r="E12063" s="204" t="s">
        <v>721</v>
      </c>
      <c r="F12063" s="205">
        <v>529</v>
      </c>
      <c r="G12063" s="205">
        <v>768</v>
      </c>
      <c r="H12063">
        <f t="shared" si="202"/>
        <v>2019</v>
      </c>
    </row>
    <row r="12064" spans="1:8" x14ac:dyDescent="0.3">
      <c r="A12064" s="203">
        <v>43630</v>
      </c>
      <c r="B12064" s="204" t="s">
        <v>720</v>
      </c>
      <c r="C12064" s="204" t="s">
        <v>720</v>
      </c>
      <c r="D12064" s="204" t="s">
        <v>96</v>
      </c>
      <c r="E12064" s="204" t="s">
        <v>712</v>
      </c>
      <c r="F12064" s="205">
        <v>386</v>
      </c>
      <c r="G12064" s="205">
        <v>874</v>
      </c>
      <c r="H12064">
        <f t="shared" si="202"/>
        <v>2019</v>
      </c>
    </row>
    <row r="12065" spans="1:8" x14ac:dyDescent="0.3">
      <c r="A12065" s="203">
        <v>43630</v>
      </c>
      <c r="B12065" s="204" t="s">
        <v>720</v>
      </c>
      <c r="C12065" s="204" t="s">
        <v>720</v>
      </c>
      <c r="D12065" s="204" t="s">
        <v>96</v>
      </c>
      <c r="E12065" s="204" t="s">
        <v>721</v>
      </c>
      <c r="F12065" s="205">
        <v>176</v>
      </c>
      <c r="G12065" s="205">
        <v>730</v>
      </c>
      <c r="H12065">
        <f t="shared" si="202"/>
        <v>2019</v>
      </c>
    </row>
    <row r="12066" spans="1:8" x14ac:dyDescent="0.3">
      <c r="A12066" s="203">
        <v>43637</v>
      </c>
      <c r="B12066" s="204" t="s">
        <v>134</v>
      </c>
      <c r="C12066" s="204" t="s">
        <v>134</v>
      </c>
      <c r="D12066" s="204" t="s">
        <v>711</v>
      </c>
      <c r="E12066" s="204" t="s">
        <v>712</v>
      </c>
      <c r="F12066" s="205">
        <v>4887</v>
      </c>
      <c r="G12066" s="205">
        <v>9029</v>
      </c>
      <c r="H12066">
        <f t="shared" si="202"/>
        <v>2019</v>
      </c>
    </row>
    <row r="12067" spans="1:8" x14ac:dyDescent="0.3">
      <c r="A12067" s="203">
        <v>43637</v>
      </c>
      <c r="B12067" s="204" t="s">
        <v>509</v>
      </c>
      <c r="C12067" s="204" t="s">
        <v>713</v>
      </c>
      <c r="D12067" s="204" t="s">
        <v>96</v>
      </c>
      <c r="E12067" s="204" t="s">
        <v>712</v>
      </c>
      <c r="F12067" s="205">
        <v>2363.7000000000003</v>
      </c>
      <c r="G12067" s="205">
        <v>2782.2000000000003</v>
      </c>
      <c r="H12067">
        <f t="shared" si="202"/>
        <v>2019</v>
      </c>
    </row>
    <row r="12068" spans="1:8" x14ac:dyDescent="0.3">
      <c r="A12068" s="203">
        <v>43637</v>
      </c>
      <c r="B12068" s="204" t="s">
        <v>509</v>
      </c>
      <c r="C12068" s="204" t="s">
        <v>714</v>
      </c>
      <c r="D12068" s="204" t="s">
        <v>96</v>
      </c>
      <c r="E12068" s="204" t="s">
        <v>712</v>
      </c>
      <c r="F12068" s="205">
        <v>385</v>
      </c>
      <c r="G12068" s="205">
        <v>466</v>
      </c>
      <c r="H12068">
        <f t="shared" si="202"/>
        <v>2019</v>
      </c>
    </row>
    <row r="12069" spans="1:8" x14ac:dyDescent="0.3">
      <c r="A12069" s="203">
        <v>43637</v>
      </c>
      <c r="B12069" s="204" t="s">
        <v>509</v>
      </c>
      <c r="C12069" s="204" t="s">
        <v>715</v>
      </c>
      <c r="D12069" s="204" t="s">
        <v>96</v>
      </c>
      <c r="E12069" s="204" t="s">
        <v>712</v>
      </c>
      <c r="F12069" s="205">
        <v>0</v>
      </c>
      <c r="G12069" s="205">
        <v>3276</v>
      </c>
      <c r="H12069">
        <f t="shared" si="202"/>
        <v>2019</v>
      </c>
    </row>
    <row r="12070" spans="1:8" x14ac:dyDescent="0.3">
      <c r="A12070" s="203">
        <v>43637</v>
      </c>
      <c r="B12070" s="204" t="s">
        <v>716</v>
      </c>
      <c r="C12070" s="204" t="s">
        <v>716</v>
      </c>
      <c r="D12070" s="204" t="s">
        <v>96</v>
      </c>
      <c r="E12070" s="204" t="s">
        <v>712</v>
      </c>
      <c r="F12070" s="205">
        <v>837</v>
      </c>
      <c r="G12070" s="205">
        <v>1386</v>
      </c>
      <c r="H12070">
        <f t="shared" si="202"/>
        <v>2019</v>
      </c>
    </row>
    <row r="12071" spans="1:8" x14ac:dyDescent="0.3">
      <c r="A12071" s="203">
        <v>43637</v>
      </c>
      <c r="B12071" s="204" t="s">
        <v>717</v>
      </c>
      <c r="C12071" s="204" t="s">
        <v>718</v>
      </c>
      <c r="D12071" s="204" t="s">
        <v>96</v>
      </c>
      <c r="E12071" s="204" t="s">
        <v>712</v>
      </c>
      <c r="F12071" s="205">
        <v>792</v>
      </c>
      <c r="G12071" s="205">
        <v>1331</v>
      </c>
      <c r="H12071">
        <f t="shared" si="202"/>
        <v>2019</v>
      </c>
    </row>
    <row r="12072" spans="1:8" x14ac:dyDescent="0.3">
      <c r="A12072" s="203">
        <v>43637</v>
      </c>
      <c r="B12072" s="204" t="s">
        <v>717</v>
      </c>
      <c r="C12072" s="204" t="s">
        <v>719</v>
      </c>
      <c r="D12072" s="204" t="s">
        <v>96</v>
      </c>
      <c r="E12072" s="204" t="s">
        <v>712</v>
      </c>
      <c r="F12072" s="205">
        <v>252.23001098632813</v>
      </c>
      <c r="G12072" s="205">
        <v>902.385009765625</v>
      </c>
      <c r="H12072">
        <f t="shared" si="202"/>
        <v>2019</v>
      </c>
    </row>
    <row r="12073" spans="1:8" x14ac:dyDescent="0.3">
      <c r="A12073" s="203">
        <v>43637</v>
      </c>
      <c r="B12073" s="204" t="s">
        <v>134</v>
      </c>
      <c r="C12073" s="204" t="s">
        <v>134</v>
      </c>
      <c r="D12073" s="204" t="s">
        <v>711</v>
      </c>
      <c r="E12073" s="204" t="s">
        <v>721</v>
      </c>
      <c r="F12073" s="205">
        <v>6784</v>
      </c>
      <c r="G12073" s="205">
        <v>6038</v>
      </c>
      <c r="H12073">
        <f t="shared" si="202"/>
        <v>2019</v>
      </c>
    </row>
    <row r="12074" spans="1:8" x14ac:dyDescent="0.3">
      <c r="A12074" s="203">
        <v>43637</v>
      </c>
      <c r="B12074" s="204" t="s">
        <v>509</v>
      </c>
      <c r="C12074" s="204" t="s">
        <v>713</v>
      </c>
      <c r="D12074" s="204" t="s">
        <v>96</v>
      </c>
      <c r="E12074" s="204" t="s">
        <v>721</v>
      </c>
      <c r="F12074" s="205">
        <v>3828.0000000000005</v>
      </c>
      <c r="G12074" s="205">
        <v>2616.9</v>
      </c>
      <c r="H12074">
        <f t="shared" si="202"/>
        <v>2019</v>
      </c>
    </row>
    <row r="12075" spans="1:8" x14ac:dyDescent="0.3">
      <c r="A12075" s="203">
        <v>43637</v>
      </c>
      <c r="B12075" s="204" t="s">
        <v>509</v>
      </c>
      <c r="C12075" s="204" t="s">
        <v>714</v>
      </c>
      <c r="D12075" s="204" t="s">
        <v>96</v>
      </c>
      <c r="E12075" s="204" t="s">
        <v>721</v>
      </c>
      <c r="F12075" s="205">
        <v>582</v>
      </c>
      <c r="G12075" s="205">
        <v>796</v>
      </c>
      <c r="H12075">
        <f t="shared" si="202"/>
        <v>2019</v>
      </c>
    </row>
    <row r="12076" spans="1:8" x14ac:dyDescent="0.3">
      <c r="A12076" s="203">
        <v>43637</v>
      </c>
      <c r="B12076" s="204" t="s">
        <v>509</v>
      </c>
      <c r="C12076" s="204" t="s">
        <v>715</v>
      </c>
      <c r="D12076" s="204" t="s">
        <v>96</v>
      </c>
      <c r="E12076" s="204" t="s">
        <v>721</v>
      </c>
      <c r="F12076" s="205">
        <v>0</v>
      </c>
      <c r="G12076" s="205">
        <v>2657</v>
      </c>
      <c r="H12076">
        <f t="shared" si="202"/>
        <v>2019</v>
      </c>
    </row>
    <row r="12077" spans="1:8" x14ac:dyDescent="0.3">
      <c r="A12077" s="203">
        <v>43637</v>
      </c>
      <c r="B12077" s="204" t="s">
        <v>716</v>
      </c>
      <c r="C12077" s="204" t="s">
        <v>716</v>
      </c>
      <c r="D12077" s="204" t="s">
        <v>96</v>
      </c>
      <c r="E12077" s="204" t="s">
        <v>721</v>
      </c>
      <c r="F12077" s="205">
        <v>1490</v>
      </c>
      <c r="G12077" s="205">
        <v>1549</v>
      </c>
      <c r="H12077">
        <f t="shared" si="202"/>
        <v>2019</v>
      </c>
    </row>
    <row r="12078" spans="1:8" x14ac:dyDescent="0.3">
      <c r="A12078" s="203">
        <v>43637</v>
      </c>
      <c r="B12078" s="204" t="s">
        <v>717</v>
      </c>
      <c r="C12078" s="204" t="s">
        <v>718</v>
      </c>
      <c r="D12078" s="204" t="s">
        <v>96</v>
      </c>
      <c r="E12078" s="204" t="s">
        <v>721</v>
      </c>
      <c r="F12078" s="205">
        <v>903</v>
      </c>
      <c r="G12078" s="205">
        <v>1024</v>
      </c>
      <c r="H12078">
        <f t="shared" si="202"/>
        <v>2019</v>
      </c>
    </row>
    <row r="12079" spans="1:8" x14ac:dyDescent="0.3">
      <c r="A12079" s="203">
        <v>43637</v>
      </c>
      <c r="B12079" s="204" t="s">
        <v>717</v>
      </c>
      <c r="C12079" s="204" t="s">
        <v>719</v>
      </c>
      <c r="D12079" s="204" t="s">
        <v>96</v>
      </c>
      <c r="E12079" s="204" t="s">
        <v>721</v>
      </c>
      <c r="F12079" s="205">
        <v>313</v>
      </c>
      <c r="G12079" s="205">
        <v>750</v>
      </c>
      <c r="H12079">
        <f t="shared" si="202"/>
        <v>2019</v>
      </c>
    </row>
    <row r="12080" spans="1:8" x14ac:dyDescent="0.3">
      <c r="A12080" s="203">
        <v>43637</v>
      </c>
      <c r="B12080" s="204" t="s">
        <v>720</v>
      </c>
      <c r="C12080" s="204" t="s">
        <v>720</v>
      </c>
      <c r="D12080" s="204" t="s">
        <v>96</v>
      </c>
      <c r="E12080" s="204" t="s">
        <v>712</v>
      </c>
      <c r="F12080" s="205">
        <v>402</v>
      </c>
      <c r="G12080" s="205">
        <v>700</v>
      </c>
      <c r="H12080">
        <f t="shared" si="202"/>
        <v>2019</v>
      </c>
    </row>
    <row r="12081" spans="1:8" x14ac:dyDescent="0.3">
      <c r="A12081" s="203">
        <v>43637</v>
      </c>
      <c r="B12081" s="204" t="s">
        <v>720</v>
      </c>
      <c r="C12081" s="204" t="s">
        <v>720</v>
      </c>
      <c r="D12081" s="204" t="s">
        <v>96</v>
      </c>
      <c r="E12081" s="204" t="s">
        <v>721</v>
      </c>
      <c r="F12081" s="205">
        <v>58</v>
      </c>
      <c r="G12081" s="205">
        <v>752</v>
      </c>
      <c r="H12081">
        <f t="shared" si="202"/>
        <v>2019</v>
      </c>
    </row>
    <row r="12082" spans="1:8" x14ac:dyDescent="0.3">
      <c r="A12082" s="203">
        <v>43644</v>
      </c>
      <c r="B12082" s="204" t="s">
        <v>134</v>
      </c>
      <c r="C12082" s="204" t="s">
        <v>134</v>
      </c>
      <c r="D12082" s="204" t="s">
        <v>711</v>
      </c>
      <c r="E12082" s="204" t="s">
        <v>712</v>
      </c>
      <c r="F12082" s="205">
        <v>4909</v>
      </c>
      <c r="G12082" s="205">
        <v>7747</v>
      </c>
      <c r="H12082">
        <f t="shared" si="202"/>
        <v>2019</v>
      </c>
    </row>
    <row r="12083" spans="1:8" x14ac:dyDescent="0.3">
      <c r="A12083" s="203">
        <v>43644</v>
      </c>
      <c r="B12083" s="204" t="s">
        <v>509</v>
      </c>
      <c r="C12083" s="204" t="s">
        <v>713</v>
      </c>
      <c r="D12083" s="204" t="s">
        <v>96</v>
      </c>
      <c r="E12083" s="204" t="s">
        <v>712</v>
      </c>
      <c r="F12083" s="205">
        <v>3236.8</v>
      </c>
      <c r="G12083" s="205">
        <v>3262.3</v>
      </c>
      <c r="H12083">
        <f t="shared" si="202"/>
        <v>2019</v>
      </c>
    </row>
    <row r="12084" spans="1:8" x14ac:dyDescent="0.3">
      <c r="A12084" s="203">
        <v>43644</v>
      </c>
      <c r="B12084" s="204" t="s">
        <v>509</v>
      </c>
      <c r="C12084" s="204" t="s">
        <v>714</v>
      </c>
      <c r="D12084" s="204" t="s">
        <v>96</v>
      </c>
      <c r="E12084" s="204" t="s">
        <v>712</v>
      </c>
      <c r="F12084" s="205">
        <v>294</v>
      </c>
      <c r="G12084" s="205">
        <v>330</v>
      </c>
      <c r="H12084">
        <f t="shared" si="202"/>
        <v>2019</v>
      </c>
    </row>
    <row r="12085" spans="1:8" x14ac:dyDescent="0.3">
      <c r="A12085" s="203">
        <v>43644</v>
      </c>
      <c r="B12085" s="204" t="s">
        <v>509</v>
      </c>
      <c r="C12085" s="204" t="s">
        <v>715</v>
      </c>
      <c r="D12085" s="204" t="s">
        <v>96</v>
      </c>
      <c r="E12085" s="204" t="s">
        <v>712</v>
      </c>
      <c r="F12085" s="205">
        <v>0</v>
      </c>
      <c r="G12085" s="205">
        <v>2978</v>
      </c>
      <c r="H12085">
        <f t="shared" si="202"/>
        <v>2019</v>
      </c>
    </row>
    <row r="12086" spans="1:8" x14ac:dyDescent="0.3">
      <c r="A12086" s="203">
        <v>43644</v>
      </c>
      <c r="B12086" s="204" t="s">
        <v>716</v>
      </c>
      <c r="C12086" s="204" t="s">
        <v>716</v>
      </c>
      <c r="D12086" s="204" t="s">
        <v>96</v>
      </c>
      <c r="E12086" s="204" t="s">
        <v>712</v>
      </c>
      <c r="F12086" s="205">
        <v>960</v>
      </c>
      <c r="G12086" s="205">
        <v>1507</v>
      </c>
      <c r="H12086">
        <f t="shared" si="202"/>
        <v>2019</v>
      </c>
    </row>
    <row r="12087" spans="1:8" x14ac:dyDescent="0.3">
      <c r="A12087" s="203">
        <v>43644</v>
      </c>
      <c r="B12087" s="204" t="s">
        <v>717</v>
      </c>
      <c r="C12087" s="204" t="s">
        <v>718</v>
      </c>
      <c r="D12087" s="204" t="s">
        <v>96</v>
      </c>
      <c r="E12087" s="204" t="s">
        <v>712</v>
      </c>
      <c r="F12087" s="205">
        <v>784</v>
      </c>
      <c r="G12087" s="205">
        <v>1465</v>
      </c>
      <c r="H12087">
        <f t="shared" si="202"/>
        <v>2019</v>
      </c>
    </row>
    <row r="12088" spans="1:8" x14ac:dyDescent="0.3">
      <c r="A12088" s="203">
        <v>43644</v>
      </c>
      <c r="B12088" s="204" t="s">
        <v>717</v>
      </c>
      <c r="C12088" s="204" t="s">
        <v>719</v>
      </c>
      <c r="D12088" s="204" t="s">
        <v>96</v>
      </c>
      <c r="E12088" s="204" t="s">
        <v>712</v>
      </c>
      <c r="F12088" s="205">
        <v>268.68798828125</v>
      </c>
      <c r="G12088" s="205">
        <v>962.91900634765625</v>
      </c>
      <c r="H12088">
        <f t="shared" si="202"/>
        <v>2019</v>
      </c>
    </row>
    <row r="12089" spans="1:8" x14ac:dyDescent="0.3">
      <c r="A12089" s="203">
        <v>43644</v>
      </c>
      <c r="B12089" s="204" t="s">
        <v>134</v>
      </c>
      <c r="C12089" s="204" t="s">
        <v>134</v>
      </c>
      <c r="D12089" s="204" t="s">
        <v>711</v>
      </c>
      <c r="E12089" s="204" t="s">
        <v>721</v>
      </c>
      <c r="F12089" s="205">
        <v>6801</v>
      </c>
      <c r="G12089" s="205">
        <v>6603</v>
      </c>
      <c r="H12089">
        <f t="shared" si="202"/>
        <v>2019</v>
      </c>
    </row>
    <row r="12090" spans="1:8" x14ac:dyDescent="0.3">
      <c r="A12090" s="203">
        <v>43644</v>
      </c>
      <c r="B12090" s="204" t="s">
        <v>509</v>
      </c>
      <c r="C12090" s="204" t="s">
        <v>713</v>
      </c>
      <c r="D12090" s="204" t="s">
        <v>96</v>
      </c>
      <c r="E12090" s="204" t="s">
        <v>721</v>
      </c>
      <c r="F12090" s="205">
        <v>3824.7000000000003</v>
      </c>
      <c r="G12090" s="205">
        <v>2844.6000000000004</v>
      </c>
      <c r="H12090">
        <f t="shared" si="202"/>
        <v>2019</v>
      </c>
    </row>
    <row r="12091" spans="1:8" x14ac:dyDescent="0.3">
      <c r="A12091" s="203">
        <v>43644</v>
      </c>
      <c r="B12091" s="204" t="s">
        <v>509</v>
      </c>
      <c r="C12091" s="204" t="s">
        <v>714</v>
      </c>
      <c r="D12091" s="204" t="s">
        <v>96</v>
      </c>
      <c r="E12091" s="204" t="s">
        <v>721</v>
      </c>
      <c r="F12091" s="205">
        <v>400</v>
      </c>
      <c r="G12091" s="205">
        <v>498</v>
      </c>
      <c r="H12091">
        <f t="shared" si="202"/>
        <v>2019</v>
      </c>
    </row>
    <row r="12092" spans="1:8" x14ac:dyDescent="0.3">
      <c r="A12092" s="203">
        <v>43644</v>
      </c>
      <c r="B12092" s="204" t="s">
        <v>509</v>
      </c>
      <c r="C12092" s="204" t="s">
        <v>715</v>
      </c>
      <c r="D12092" s="204" t="s">
        <v>96</v>
      </c>
      <c r="E12092" s="204" t="s">
        <v>721</v>
      </c>
      <c r="F12092" s="205">
        <v>0</v>
      </c>
      <c r="G12092" s="205">
        <v>2458</v>
      </c>
      <c r="H12092">
        <f t="shared" si="202"/>
        <v>2019</v>
      </c>
    </row>
    <row r="12093" spans="1:8" x14ac:dyDescent="0.3">
      <c r="A12093" s="203">
        <v>43644</v>
      </c>
      <c r="B12093" s="204" t="s">
        <v>716</v>
      </c>
      <c r="C12093" s="204" t="s">
        <v>716</v>
      </c>
      <c r="D12093" s="204" t="s">
        <v>96</v>
      </c>
      <c r="E12093" s="204" t="s">
        <v>721</v>
      </c>
      <c r="F12093" s="205">
        <v>1163</v>
      </c>
      <c r="G12093" s="205">
        <v>1656</v>
      </c>
      <c r="H12093">
        <f t="shared" si="202"/>
        <v>2019</v>
      </c>
    </row>
    <row r="12094" spans="1:8" x14ac:dyDescent="0.3">
      <c r="A12094" s="203">
        <v>43644</v>
      </c>
      <c r="B12094" s="204" t="s">
        <v>717</v>
      </c>
      <c r="C12094" s="204" t="s">
        <v>718</v>
      </c>
      <c r="D12094" s="204" t="s">
        <v>96</v>
      </c>
      <c r="E12094" s="204" t="s">
        <v>721</v>
      </c>
      <c r="F12094" s="205">
        <v>722</v>
      </c>
      <c r="G12094" s="205">
        <v>908</v>
      </c>
      <c r="H12094">
        <f t="shared" si="202"/>
        <v>2019</v>
      </c>
    </row>
    <row r="12095" spans="1:8" x14ac:dyDescent="0.3">
      <c r="A12095" s="203">
        <v>43644</v>
      </c>
      <c r="B12095" s="204" t="s">
        <v>717</v>
      </c>
      <c r="C12095" s="204" t="s">
        <v>719</v>
      </c>
      <c r="D12095" s="204" t="s">
        <v>96</v>
      </c>
      <c r="E12095" s="204" t="s">
        <v>721</v>
      </c>
      <c r="F12095" s="205">
        <v>640</v>
      </c>
      <c r="G12095" s="205">
        <v>732</v>
      </c>
      <c r="H12095">
        <f t="shared" si="202"/>
        <v>2019</v>
      </c>
    </row>
    <row r="12096" spans="1:8" x14ac:dyDescent="0.3">
      <c r="A12096" s="203">
        <v>43644</v>
      </c>
      <c r="B12096" s="204" t="s">
        <v>720</v>
      </c>
      <c r="C12096" s="204" t="s">
        <v>720</v>
      </c>
      <c r="D12096" s="204" t="s">
        <v>96</v>
      </c>
      <c r="E12096" s="204" t="s">
        <v>712</v>
      </c>
      <c r="F12096" s="205">
        <v>418</v>
      </c>
      <c r="G12096" s="205">
        <v>566</v>
      </c>
      <c r="H12096">
        <f t="shared" si="202"/>
        <v>2019</v>
      </c>
    </row>
    <row r="12097" spans="1:8" x14ac:dyDescent="0.3">
      <c r="A12097" s="203">
        <v>43644</v>
      </c>
      <c r="B12097" s="204" t="s">
        <v>720</v>
      </c>
      <c r="C12097" s="204" t="s">
        <v>720</v>
      </c>
      <c r="D12097" s="204" t="s">
        <v>96</v>
      </c>
      <c r="E12097" s="204" t="s">
        <v>721</v>
      </c>
      <c r="F12097" s="205">
        <v>-9</v>
      </c>
      <c r="G12097" s="205">
        <v>581</v>
      </c>
      <c r="H12097">
        <f t="shared" si="202"/>
        <v>2019</v>
      </c>
    </row>
    <row r="12098" spans="1:8" x14ac:dyDescent="0.3">
      <c r="A12098" s="203">
        <v>43651</v>
      </c>
      <c r="B12098" s="204" t="s">
        <v>134</v>
      </c>
      <c r="C12098" s="204" t="s">
        <v>134</v>
      </c>
      <c r="D12098" s="204" t="s">
        <v>711</v>
      </c>
      <c r="E12098" s="204" t="s">
        <v>712</v>
      </c>
      <c r="F12098" s="205">
        <v>5057.6536865234375</v>
      </c>
      <c r="G12098" s="205">
        <v>9280.624755859375</v>
      </c>
      <c r="H12098">
        <f t="shared" si="202"/>
        <v>2019</v>
      </c>
    </row>
    <row r="12099" spans="1:8" x14ac:dyDescent="0.3">
      <c r="A12099" s="203">
        <v>43651</v>
      </c>
      <c r="B12099" s="204" t="s">
        <v>509</v>
      </c>
      <c r="C12099" s="204" t="s">
        <v>713</v>
      </c>
      <c r="D12099" s="204" t="s">
        <v>96</v>
      </c>
      <c r="E12099" s="204" t="s">
        <v>712</v>
      </c>
      <c r="F12099" s="205">
        <v>2838.603338623047</v>
      </c>
      <c r="G12099" s="205">
        <v>3421.2471435546877</v>
      </c>
      <c r="H12099">
        <f t="shared" ref="H12099:H12162" si="203">YEAR(A12099)</f>
        <v>2019</v>
      </c>
    </row>
    <row r="12100" spans="1:8" x14ac:dyDescent="0.3">
      <c r="A12100" s="203">
        <v>43651</v>
      </c>
      <c r="B12100" s="204" t="s">
        <v>509</v>
      </c>
      <c r="C12100" s="204" t="s">
        <v>714</v>
      </c>
      <c r="D12100" s="204" t="s">
        <v>96</v>
      </c>
      <c r="E12100" s="204" t="s">
        <v>712</v>
      </c>
      <c r="F12100" s="205">
        <v>440.13777160644531</v>
      </c>
      <c r="G12100" s="205">
        <v>520.97589719295502</v>
      </c>
      <c r="H12100">
        <f t="shared" si="203"/>
        <v>2019</v>
      </c>
    </row>
    <row r="12101" spans="1:8" x14ac:dyDescent="0.3">
      <c r="A12101" s="203">
        <v>43651</v>
      </c>
      <c r="B12101" s="204" t="s">
        <v>509</v>
      </c>
      <c r="C12101" s="204" t="s">
        <v>715</v>
      </c>
      <c r="D12101" s="204" t="s">
        <v>96</v>
      </c>
      <c r="E12101" s="204" t="s">
        <v>712</v>
      </c>
      <c r="F12101" s="205">
        <v>0</v>
      </c>
      <c r="G12101" s="205">
        <v>3002.267578125</v>
      </c>
      <c r="H12101">
        <f t="shared" si="203"/>
        <v>2019</v>
      </c>
    </row>
    <row r="12102" spans="1:8" x14ac:dyDescent="0.3">
      <c r="A12102" s="203">
        <v>43651</v>
      </c>
      <c r="B12102" s="204" t="s">
        <v>716</v>
      </c>
      <c r="C12102" s="204" t="s">
        <v>716</v>
      </c>
      <c r="D12102" s="204" t="s">
        <v>96</v>
      </c>
      <c r="E12102" s="204" t="s">
        <v>712</v>
      </c>
      <c r="F12102" s="205">
        <v>871.6910400390625</v>
      </c>
      <c r="G12102" s="205">
        <v>1627.086181640625</v>
      </c>
      <c r="H12102">
        <f t="shared" si="203"/>
        <v>2019</v>
      </c>
    </row>
    <row r="12103" spans="1:8" x14ac:dyDescent="0.3">
      <c r="A12103" s="203">
        <v>43651</v>
      </c>
      <c r="B12103" s="204" t="s">
        <v>717</v>
      </c>
      <c r="C12103" s="204" t="s">
        <v>718</v>
      </c>
      <c r="D12103" s="204" t="s">
        <v>96</v>
      </c>
      <c r="E12103" s="204" t="s">
        <v>712</v>
      </c>
      <c r="F12103" s="205">
        <v>925</v>
      </c>
      <c r="G12103" s="205">
        <v>1480.2220153808594</v>
      </c>
      <c r="H12103">
        <f t="shared" si="203"/>
        <v>2019</v>
      </c>
    </row>
    <row r="12104" spans="1:8" x14ac:dyDescent="0.3">
      <c r="A12104" s="203">
        <v>43651</v>
      </c>
      <c r="B12104" s="204" t="s">
        <v>717</v>
      </c>
      <c r="C12104" s="204" t="s">
        <v>719</v>
      </c>
      <c r="D12104" s="204" t="s">
        <v>96</v>
      </c>
      <c r="E12104" s="204" t="s">
        <v>712</v>
      </c>
      <c r="F12104" s="205">
        <v>225.87924575805664</v>
      </c>
      <c r="G12104" s="205">
        <v>919.86514282226563</v>
      </c>
      <c r="H12104">
        <f t="shared" si="203"/>
        <v>2019</v>
      </c>
    </row>
    <row r="12105" spans="1:8" x14ac:dyDescent="0.3">
      <c r="A12105" s="203">
        <v>43651</v>
      </c>
      <c r="B12105" s="204" t="s">
        <v>134</v>
      </c>
      <c r="C12105" s="204" t="s">
        <v>134</v>
      </c>
      <c r="D12105" s="204" t="s">
        <v>711</v>
      </c>
      <c r="E12105" s="204" t="s">
        <v>721</v>
      </c>
      <c r="F12105" s="205">
        <v>6925</v>
      </c>
      <c r="G12105" s="205">
        <v>6678</v>
      </c>
      <c r="H12105">
        <f t="shared" si="203"/>
        <v>2019</v>
      </c>
    </row>
    <row r="12106" spans="1:8" x14ac:dyDescent="0.3">
      <c r="A12106" s="203">
        <v>43651</v>
      </c>
      <c r="B12106" s="204" t="s">
        <v>509</v>
      </c>
      <c r="C12106" s="204" t="s">
        <v>713</v>
      </c>
      <c r="D12106" s="204" t="s">
        <v>96</v>
      </c>
      <c r="E12106" s="204" t="s">
        <v>721</v>
      </c>
      <c r="F12106" s="205">
        <v>3635.5000000000005</v>
      </c>
      <c r="G12106" s="205">
        <v>2662.9900268554688</v>
      </c>
      <c r="H12106">
        <f t="shared" si="203"/>
        <v>2019</v>
      </c>
    </row>
    <row r="12107" spans="1:8" x14ac:dyDescent="0.3">
      <c r="A12107" s="203">
        <v>43651</v>
      </c>
      <c r="B12107" s="204" t="s">
        <v>509</v>
      </c>
      <c r="C12107" s="204" t="s">
        <v>714</v>
      </c>
      <c r="D12107" s="204" t="s">
        <v>96</v>
      </c>
      <c r="E12107" s="204" t="s">
        <v>721</v>
      </c>
      <c r="F12107" s="205">
        <v>531</v>
      </c>
      <c r="G12107" s="205">
        <v>576.44999694824219</v>
      </c>
      <c r="H12107">
        <f t="shared" si="203"/>
        <v>2019</v>
      </c>
    </row>
    <row r="12108" spans="1:8" x14ac:dyDescent="0.3">
      <c r="A12108" s="203">
        <v>43651</v>
      </c>
      <c r="B12108" s="204" t="s">
        <v>509</v>
      </c>
      <c r="C12108" s="204" t="s">
        <v>715</v>
      </c>
      <c r="D12108" s="204" t="s">
        <v>96</v>
      </c>
      <c r="E12108" s="204" t="s">
        <v>721</v>
      </c>
      <c r="F12108" s="205">
        <v>0</v>
      </c>
      <c r="G12108" s="205">
        <v>2685.3699951171875</v>
      </c>
      <c r="H12108">
        <f t="shared" si="203"/>
        <v>2019</v>
      </c>
    </row>
    <row r="12109" spans="1:8" x14ac:dyDescent="0.3">
      <c r="A12109" s="203">
        <v>43651</v>
      </c>
      <c r="B12109" s="204" t="s">
        <v>716</v>
      </c>
      <c r="C12109" s="204" t="s">
        <v>716</v>
      </c>
      <c r="D12109" s="204" t="s">
        <v>96</v>
      </c>
      <c r="E12109" s="204" t="s">
        <v>721</v>
      </c>
      <c r="F12109" s="205">
        <v>1547</v>
      </c>
      <c r="G12109" s="205">
        <v>2146</v>
      </c>
      <c r="H12109">
        <f t="shared" si="203"/>
        <v>2019</v>
      </c>
    </row>
    <row r="12110" spans="1:8" x14ac:dyDescent="0.3">
      <c r="A12110" s="203">
        <v>43651</v>
      </c>
      <c r="B12110" s="204" t="s">
        <v>717</v>
      </c>
      <c r="C12110" s="204" t="s">
        <v>718</v>
      </c>
      <c r="D12110" s="204" t="s">
        <v>96</v>
      </c>
      <c r="E12110" s="204" t="s">
        <v>721</v>
      </c>
      <c r="F12110" s="205">
        <v>909</v>
      </c>
      <c r="G12110" s="205">
        <v>939</v>
      </c>
      <c r="H12110">
        <f t="shared" si="203"/>
        <v>2019</v>
      </c>
    </row>
    <row r="12111" spans="1:8" x14ac:dyDescent="0.3">
      <c r="A12111" s="203">
        <v>43651</v>
      </c>
      <c r="B12111" s="204" t="s">
        <v>717</v>
      </c>
      <c r="C12111" s="204" t="s">
        <v>719</v>
      </c>
      <c r="D12111" s="204" t="s">
        <v>96</v>
      </c>
      <c r="E12111" s="204" t="s">
        <v>721</v>
      </c>
      <c r="F12111" s="205">
        <v>471</v>
      </c>
      <c r="G12111" s="205">
        <v>643.45000457763672</v>
      </c>
      <c r="H12111">
        <f t="shared" si="203"/>
        <v>2019</v>
      </c>
    </row>
    <row r="12112" spans="1:8" x14ac:dyDescent="0.3">
      <c r="A12112" s="203">
        <v>43651</v>
      </c>
      <c r="B12112" s="204" t="s">
        <v>720</v>
      </c>
      <c r="C12112" s="204" t="s">
        <v>720</v>
      </c>
      <c r="D12112" s="204" t="s">
        <v>96</v>
      </c>
      <c r="E12112" s="204" t="s">
        <v>712</v>
      </c>
      <c r="F12112" s="205">
        <v>358.38226318359375</v>
      </c>
      <c r="G12112" s="205">
        <v>615.42279052734375</v>
      </c>
      <c r="H12112">
        <f t="shared" si="203"/>
        <v>2019</v>
      </c>
    </row>
    <row r="12113" spans="1:8" x14ac:dyDescent="0.3">
      <c r="A12113" s="203">
        <v>43651</v>
      </c>
      <c r="B12113" s="204" t="s">
        <v>720</v>
      </c>
      <c r="C12113" s="204" t="s">
        <v>720</v>
      </c>
      <c r="D12113" s="204" t="s">
        <v>96</v>
      </c>
      <c r="E12113" s="204" t="s">
        <v>721</v>
      </c>
      <c r="F12113" s="205">
        <v>-110</v>
      </c>
      <c r="G12113" s="205">
        <v>495.29999923706055</v>
      </c>
      <c r="H12113">
        <f t="shared" si="203"/>
        <v>2019</v>
      </c>
    </row>
    <row r="12114" spans="1:8" x14ac:dyDescent="0.3">
      <c r="A12114" s="203">
        <v>43658</v>
      </c>
      <c r="B12114" s="204" t="s">
        <v>134</v>
      </c>
      <c r="C12114" s="204" t="s">
        <v>134</v>
      </c>
      <c r="D12114" s="204" t="s">
        <v>711</v>
      </c>
      <c r="E12114" s="204" t="s">
        <v>712</v>
      </c>
      <c r="F12114" s="205">
        <v>5211</v>
      </c>
      <c r="G12114" s="205">
        <v>8377</v>
      </c>
      <c r="H12114">
        <f t="shared" si="203"/>
        <v>2019</v>
      </c>
    </row>
    <row r="12115" spans="1:8" x14ac:dyDescent="0.3">
      <c r="A12115" s="203">
        <v>43658</v>
      </c>
      <c r="B12115" s="204" t="s">
        <v>509</v>
      </c>
      <c r="C12115" s="204" t="s">
        <v>713</v>
      </c>
      <c r="D12115" s="204" t="s">
        <v>96</v>
      </c>
      <c r="E12115" s="204" t="s">
        <v>712</v>
      </c>
      <c r="F12115" s="205">
        <v>2817.9</v>
      </c>
      <c r="G12115" s="205">
        <v>3695.8</v>
      </c>
      <c r="H12115">
        <f t="shared" si="203"/>
        <v>2019</v>
      </c>
    </row>
    <row r="12116" spans="1:8" x14ac:dyDescent="0.3">
      <c r="A12116" s="203">
        <v>43658</v>
      </c>
      <c r="B12116" s="204" t="s">
        <v>509</v>
      </c>
      <c r="C12116" s="204" t="s">
        <v>714</v>
      </c>
      <c r="D12116" s="204" t="s">
        <v>96</v>
      </c>
      <c r="E12116" s="204" t="s">
        <v>712</v>
      </c>
      <c r="F12116" s="205">
        <v>269</v>
      </c>
      <c r="G12116" s="205">
        <v>598</v>
      </c>
      <c r="H12116">
        <f t="shared" si="203"/>
        <v>2019</v>
      </c>
    </row>
    <row r="12117" spans="1:8" x14ac:dyDescent="0.3">
      <c r="A12117" s="203">
        <v>43658</v>
      </c>
      <c r="B12117" s="204" t="s">
        <v>509</v>
      </c>
      <c r="C12117" s="204" t="s">
        <v>715</v>
      </c>
      <c r="D12117" s="204" t="s">
        <v>96</v>
      </c>
      <c r="E12117" s="204" t="s">
        <v>712</v>
      </c>
      <c r="F12117" s="205">
        <v>0</v>
      </c>
      <c r="G12117" s="205">
        <v>3022</v>
      </c>
      <c r="H12117">
        <f t="shared" si="203"/>
        <v>2019</v>
      </c>
    </row>
    <row r="12118" spans="1:8" x14ac:dyDescent="0.3">
      <c r="A12118" s="203">
        <v>43658</v>
      </c>
      <c r="B12118" s="204" t="s">
        <v>716</v>
      </c>
      <c r="C12118" s="204" t="s">
        <v>716</v>
      </c>
      <c r="D12118" s="204" t="s">
        <v>96</v>
      </c>
      <c r="E12118" s="204" t="s">
        <v>712</v>
      </c>
      <c r="F12118" s="205">
        <v>965</v>
      </c>
      <c r="G12118" s="205">
        <v>1650</v>
      </c>
      <c r="H12118">
        <f t="shared" si="203"/>
        <v>2019</v>
      </c>
    </row>
    <row r="12119" spans="1:8" x14ac:dyDescent="0.3">
      <c r="A12119" s="203">
        <v>43658</v>
      </c>
      <c r="B12119" s="204" t="s">
        <v>717</v>
      </c>
      <c r="C12119" s="204" t="s">
        <v>718</v>
      </c>
      <c r="D12119" s="204" t="s">
        <v>96</v>
      </c>
      <c r="E12119" s="204" t="s">
        <v>712</v>
      </c>
      <c r="F12119" s="205">
        <v>809</v>
      </c>
      <c r="G12119" s="205">
        <v>1435</v>
      </c>
      <c r="H12119">
        <f t="shared" si="203"/>
        <v>2019</v>
      </c>
    </row>
    <row r="12120" spans="1:8" x14ac:dyDescent="0.3">
      <c r="A12120" s="203">
        <v>43658</v>
      </c>
      <c r="B12120" s="204" t="s">
        <v>717</v>
      </c>
      <c r="C12120" s="204" t="s">
        <v>719</v>
      </c>
      <c r="D12120" s="204" t="s">
        <v>96</v>
      </c>
      <c r="E12120" s="204" t="s">
        <v>712</v>
      </c>
      <c r="F12120" s="205">
        <v>418.53799438476563</v>
      </c>
      <c r="G12120" s="205">
        <v>961.4639892578125</v>
      </c>
      <c r="H12120">
        <f t="shared" si="203"/>
        <v>2019</v>
      </c>
    </row>
    <row r="12121" spans="1:8" x14ac:dyDescent="0.3">
      <c r="A12121" s="203">
        <v>43658</v>
      </c>
      <c r="B12121" s="204" t="s">
        <v>134</v>
      </c>
      <c r="C12121" s="204" t="s">
        <v>134</v>
      </c>
      <c r="D12121" s="204" t="s">
        <v>711</v>
      </c>
      <c r="E12121" s="204" t="s">
        <v>721</v>
      </c>
      <c r="F12121" s="205">
        <v>6883</v>
      </c>
      <c r="G12121" s="205">
        <v>5975</v>
      </c>
      <c r="H12121">
        <f t="shared" si="203"/>
        <v>2019</v>
      </c>
    </row>
    <row r="12122" spans="1:8" x14ac:dyDescent="0.3">
      <c r="A12122" s="203">
        <v>43658</v>
      </c>
      <c r="B12122" s="204" t="s">
        <v>509</v>
      </c>
      <c r="C12122" s="204" t="s">
        <v>713</v>
      </c>
      <c r="D12122" s="204" t="s">
        <v>96</v>
      </c>
      <c r="E12122" s="204" t="s">
        <v>721</v>
      </c>
      <c r="F12122" s="205">
        <v>4151.4000000000005</v>
      </c>
      <c r="G12122" s="205">
        <v>2810.5</v>
      </c>
      <c r="H12122">
        <f t="shared" si="203"/>
        <v>2019</v>
      </c>
    </row>
    <row r="12123" spans="1:8" x14ac:dyDescent="0.3">
      <c r="A12123" s="203">
        <v>43658</v>
      </c>
      <c r="B12123" s="204" t="s">
        <v>509</v>
      </c>
      <c r="C12123" s="204" t="s">
        <v>714</v>
      </c>
      <c r="D12123" s="204" t="s">
        <v>96</v>
      </c>
      <c r="E12123" s="204" t="s">
        <v>721</v>
      </c>
      <c r="F12123" s="205">
        <v>362</v>
      </c>
      <c r="G12123" s="205">
        <v>775</v>
      </c>
      <c r="H12123">
        <f t="shared" si="203"/>
        <v>2019</v>
      </c>
    </row>
    <row r="12124" spans="1:8" x14ac:dyDescent="0.3">
      <c r="A12124" s="203">
        <v>43658</v>
      </c>
      <c r="B12124" s="204" t="s">
        <v>509</v>
      </c>
      <c r="C12124" s="204" t="s">
        <v>715</v>
      </c>
      <c r="D12124" s="204" t="s">
        <v>96</v>
      </c>
      <c r="E12124" s="204" t="s">
        <v>721</v>
      </c>
      <c r="F12124" s="205">
        <v>0</v>
      </c>
      <c r="G12124" s="205">
        <v>2952</v>
      </c>
      <c r="H12124">
        <f t="shared" si="203"/>
        <v>2019</v>
      </c>
    </row>
    <row r="12125" spans="1:8" x14ac:dyDescent="0.3">
      <c r="A12125" s="203">
        <v>43658</v>
      </c>
      <c r="B12125" s="204" t="s">
        <v>716</v>
      </c>
      <c r="C12125" s="204" t="s">
        <v>716</v>
      </c>
      <c r="D12125" s="204" t="s">
        <v>96</v>
      </c>
      <c r="E12125" s="204" t="s">
        <v>721</v>
      </c>
      <c r="F12125" s="205">
        <v>1308</v>
      </c>
      <c r="G12125" s="205">
        <v>1615</v>
      </c>
      <c r="H12125">
        <f t="shared" si="203"/>
        <v>2019</v>
      </c>
    </row>
    <row r="12126" spans="1:8" x14ac:dyDescent="0.3">
      <c r="A12126" s="203">
        <v>43658</v>
      </c>
      <c r="B12126" s="204" t="s">
        <v>717</v>
      </c>
      <c r="C12126" s="204" t="s">
        <v>718</v>
      </c>
      <c r="D12126" s="204" t="s">
        <v>96</v>
      </c>
      <c r="E12126" s="204" t="s">
        <v>721</v>
      </c>
      <c r="F12126" s="205">
        <v>968</v>
      </c>
      <c r="G12126" s="205">
        <v>1192</v>
      </c>
      <c r="H12126">
        <f t="shared" si="203"/>
        <v>2019</v>
      </c>
    </row>
    <row r="12127" spans="1:8" x14ac:dyDescent="0.3">
      <c r="A12127" s="203">
        <v>43658</v>
      </c>
      <c r="B12127" s="204" t="s">
        <v>717</v>
      </c>
      <c r="C12127" s="204" t="s">
        <v>719</v>
      </c>
      <c r="D12127" s="204" t="s">
        <v>96</v>
      </c>
      <c r="E12127" s="204" t="s">
        <v>721</v>
      </c>
      <c r="F12127" s="205">
        <v>636</v>
      </c>
      <c r="G12127" s="205">
        <v>728</v>
      </c>
      <c r="H12127">
        <f t="shared" si="203"/>
        <v>2019</v>
      </c>
    </row>
    <row r="12128" spans="1:8" x14ac:dyDescent="0.3">
      <c r="A12128" s="203">
        <v>43658</v>
      </c>
      <c r="B12128" s="204" t="s">
        <v>720</v>
      </c>
      <c r="C12128" s="204" t="s">
        <v>720</v>
      </c>
      <c r="D12128" s="204" t="s">
        <v>96</v>
      </c>
      <c r="E12128" s="204" t="s">
        <v>712</v>
      </c>
      <c r="F12128" s="205">
        <v>385</v>
      </c>
      <c r="G12128" s="205">
        <v>675</v>
      </c>
      <c r="H12128">
        <f t="shared" si="203"/>
        <v>2019</v>
      </c>
    </row>
    <row r="12129" spans="1:8" x14ac:dyDescent="0.3">
      <c r="A12129" s="203">
        <v>43658</v>
      </c>
      <c r="B12129" s="204" t="s">
        <v>720</v>
      </c>
      <c r="C12129" s="204" t="s">
        <v>720</v>
      </c>
      <c r="D12129" s="204" t="s">
        <v>96</v>
      </c>
      <c r="E12129" s="204" t="s">
        <v>721</v>
      </c>
      <c r="F12129" s="205">
        <v>-61</v>
      </c>
      <c r="G12129" s="205">
        <v>601</v>
      </c>
      <c r="H12129">
        <f t="shared" si="203"/>
        <v>2019</v>
      </c>
    </row>
    <row r="12130" spans="1:8" x14ac:dyDescent="0.3">
      <c r="A12130" s="203">
        <v>43665</v>
      </c>
      <c r="B12130" s="204" t="s">
        <v>134</v>
      </c>
      <c r="C12130" s="204" t="s">
        <v>134</v>
      </c>
      <c r="D12130" s="204" t="s">
        <v>711</v>
      </c>
      <c r="E12130" s="204" t="s">
        <v>712</v>
      </c>
      <c r="F12130" s="205">
        <v>5165</v>
      </c>
      <c r="G12130" s="205">
        <v>7690</v>
      </c>
      <c r="H12130">
        <f t="shared" si="203"/>
        <v>2019</v>
      </c>
    </row>
    <row r="12131" spans="1:8" x14ac:dyDescent="0.3">
      <c r="A12131" s="203">
        <v>43665</v>
      </c>
      <c r="B12131" s="204" t="s">
        <v>509</v>
      </c>
      <c r="C12131" s="204" t="s">
        <v>713</v>
      </c>
      <c r="D12131" s="204" t="s">
        <v>96</v>
      </c>
      <c r="E12131" s="204" t="s">
        <v>712</v>
      </c>
      <c r="F12131" s="205">
        <v>2711</v>
      </c>
      <c r="G12131" s="205">
        <v>3552.0000000000005</v>
      </c>
      <c r="H12131">
        <f t="shared" si="203"/>
        <v>2019</v>
      </c>
    </row>
    <row r="12132" spans="1:8" x14ac:dyDescent="0.3">
      <c r="A12132" s="203">
        <v>43665</v>
      </c>
      <c r="B12132" s="204" t="s">
        <v>509</v>
      </c>
      <c r="C12132" s="204" t="s">
        <v>714</v>
      </c>
      <c r="D12132" s="204" t="s">
        <v>96</v>
      </c>
      <c r="E12132" s="204" t="s">
        <v>712</v>
      </c>
      <c r="F12132" s="205">
        <v>426</v>
      </c>
      <c r="G12132" s="205">
        <v>528</v>
      </c>
      <c r="H12132">
        <f t="shared" si="203"/>
        <v>2019</v>
      </c>
    </row>
    <row r="12133" spans="1:8" x14ac:dyDescent="0.3">
      <c r="A12133" s="203">
        <v>43665</v>
      </c>
      <c r="B12133" s="204" t="s">
        <v>509</v>
      </c>
      <c r="C12133" s="204" t="s">
        <v>715</v>
      </c>
      <c r="D12133" s="204" t="s">
        <v>96</v>
      </c>
      <c r="E12133" s="204" t="s">
        <v>712</v>
      </c>
      <c r="F12133" s="205">
        <v>0</v>
      </c>
      <c r="G12133" s="205">
        <v>2946</v>
      </c>
      <c r="H12133">
        <f t="shared" si="203"/>
        <v>2019</v>
      </c>
    </row>
    <row r="12134" spans="1:8" x14ac:dyDescent="0.3">
      <c r="A12134" s="203">
        <v>43665</v>
      </c>
      <c r="B12134" s="204" t="s">
        <v>716</v>
      </c>
      <c r="C12134" s="204" t="s">
        <v>716</v>
      </c>
      <c r="D12134" s="204" t="s">
        <v>96</v>
      </c>
      <c r="E12134" s="204" t="s">
        <v>712</v>
      </c>
      <c r="F12134" s="205">
        <v>884</v>
      </c>
      <c r="G12134" s="205">
        <v>1932</v>
      </c>
      <c r="H12134">
        <f t="shared" si="203"/>
        <v>2019</v>
      </c>
    </row>
    <row r="12135" spans="1:8" x14ac:dyDescent="0.3">
      <c r="A12135" s="203">
        <v>43665</v>
      </c>
      <c r="B12135" s="204" t="s">
        <v>717</v>
      </c>
      <c r="C12135" s="204" t="s">
        <v>718</v>
      </c>
      <c r="D12135" s="204" t="s">
        <v>96</v>
      </c>
      <c r="E12135" s="204" t="s">
        <v>712</v>
      </c>
      <c r="F12135" s="205">
        <v>1094</v>
      </c>
      <c r="G12135" s="205">
        <v>1537</v>
      </c>
      <c r="H12135">
        <f t="shared" si="203"/>
        <v>2019</v>
      </c>
    </row>
    <row r="12136" spans="1:8" x14ac:dyDescent="0.3">
      <c r="A12136" s="203">
        <v>43665</v>
      </c>
      <c r="B12136" s="204" t="s">
        <v>717</v>
      </c>
      <c r="C12136" s="204" t="s">
        <v>719</v>
      </c>
      <c r="D12136" s="204" t="s">
        <v>96</v>
      </c>
      <c r="E12136" s="204" t="s">
        <v>712</v>
      </c>
      <c r="F12136" s="205">
        <v>130.70498657226563</v>
      </c>
      <c r="G12136" s="205">
        <v>875.35302734375</v>
      </c>
      <c r="H12136">
        <f t="shared" si="203"/>
        <v>2019</v>
      </c>
    </row>
    <row r="12137" spans="1:8" x14ac:dyDescent="0.3">
      <c r="A12137" s="203">
        <v>43665</v>
      </c>
      <c r="B12137" s="204" t="s">
        <v>134</v>
      </c>
      <c r="C12137" s="204" t="s">
        <v>134</v>
      </c>
      <c r="D12137" s="204" t="s">
        <v>711</v>
      </c>
      <c r="E12137" s="204" t="s">
        <v>721</v>
      </c>
      <c r="F12137" s="205">
        <v>7024</v>
      </c>
      <c r="G12137" s="205">
        <v>6844</v>
      </c>
      <c r="H12137">
        <f t="shared" si="203"/>
        <v>2019</v>
      </c>
    </row>
    <row r="12138" spans="1:8" x14ac:dyDescent="0.3">
      <c r="A12138" s="203">
        <v>43665</v>
      </c>
      <c r="B12138" s="204" t="s">
        <v>509</v>
      </c>
      <c r="C12138" s="204" t="s">
        <v>713</v>
      </c>
      <c r="D12138" s="204" t="s">
        <v>96</v>
      </c>
      <c r="E12138" s="204" t="s">
        <v>721</v>
      </c>
      <c r="F12138" s="205">
        <v>3592.6000000000004</v>
      </c>
      <c r="G12138" s="205">
        <v>2654.3</v>
      </c>
      <c r="H12138">
        <f t="shared" si="203"/>
        <v>2019</v>
      </c>
    </row>
    <row r="12139" spans="1:8" x14ac:dyDescent="0.3">
      <c r="A12139" s="203">
        <v>43665</v>
      </c>
      <c r="B12139" s="204" t="s">
        <v>509</v>
      </c>
      <c r="C12139" s="204" t="s">
        <v>714</v>
      </c>
      <c r="D12139" s="204" t="s">
        <v>96</v>
      </c>
      <c r="E12139" s="204" t="s">
        <v>721</v>
      </c>
      <c r="F12139" s="205">
        <v>621</v>
      </c>
      <c r="G12139" s="205">
        <v>816</v>
      </c>
      <c r="H12139">
        <f t="shared" si="203"/>
        <v>2019</v>
      </c>
    </row>
    <row r="12140" spans="1:8" x14ac:dyDescent="0.3">
      <c r="A12140" s="203">
        <v>43665</v>
      </c>
      <c r="B12140" s="204" t="s">
        <v>509</v>
      </c>
      <c r="C12140" s="204" t="s">
        <v>715</v>
      </c>
      <c r="D12140" s="204" t="s">
        <v>96</v>
      </c>
      <c r="E12140" s="204" t="s">
        <v>721</v>
      </c>
      <c r="F12140" s="205">
        <v>0</v>
      </c>
      <c r="G12140" s="205">
        <v>3397</v>
      </c>
      <c r="H12140">
        <f t="shared" si="203"/>
        <v>2019</v>
      </c>
    </row>
    <row r="12141" spans="1:8" x14ac:dyDescent="0.3">
      <c r="A12141" s="203">
        <v>43665</v>
      </c>
      <c r="B12141" s="204" t="s">
        <v>716</v>
      </c>
      <c r="C12141" s="204" t="s">
        <v>716</v>
      </c>
      <c r="D12141" s="204" t="s">
        <v>96</v>
      </c>
      <c r="E12141" s="204" t="s">
        <v>721</v>
      </c>
      <c r="F12141" s="205">
        <v>1496</v>
      </c>
      <c r="G12141" s="205">
        <v>1619</v>
      </c>
      <c r="H12141">
        <f t="shared" si="203"/>
        <v>2019</v>
      </c>
    </row>
    <row r="12142" spans="1:8" x14ac:dyDescent="0.3">
      <c r="A12142" s="203">
        <v>43665</v>
      </c>
      <c r="B12142" s="204" t="s">
        <v>717</v>
      </c>
      <c r="C12142" s="204" t="s">
        <v>718</v>
      </c>
      <c r="D12142" s="204" t="s">
        <v>96</v>
      </c>
      <c r="E12142" s="204" t="s">
        <v>721</v>
      </c>
      <c r="F12142" s="205">
        <v>787</v>
      </c>
      <c r="G12142" s="205">
        <v>1111</v>
      </c>
      <c r="H12142">
        <f t="shared" si="203"/>
        <v>2019</v>
      </c>
    </row>
    <row r="12143" spans="1:8" x14ac:dyDescent="0.3">
      <c r="A12143" s="203">
        <v>43665</v>
      </c>
      <c r="B12143" s="204" t="s">
        <v>717</v>
      </c>
      <c r="C12143" s="204" t="s">
        <v>719</v>
      </c>
      <c r="D12143" s="204" t="s">
        <v>96</v>
      </c>
      <c r="E12143" s="204" t="s">
        <v>721</v>
      </c>
      <c r="F12143" s="205">
        <v>750</v>
      </c>
      <c r="G12143" s="205">
        <v>879</v>
      </c>
      <c r="H12143">
        <f t="shared" si="203"/>
        <v>2019</v>
      </c>
    </row>
    <row r="12144" spans="1:8" x14ac:dyDescent="0.3">
      <c r="A12144" s="203">
        <v>43665</v>
      </c>
      <c r="B12144" s="204" t="s">
        <v>720</v>
      </c>
      <c r="C12144" s="204" t="s">
        <v>720</v>
      </c>
      <c r="D12144" s="204" t="s">
        <v>96</v>
      </c>
      <c r="E12144" s="204" t="s">
        <v>712</v>
      </c>
      <c r="F12144" s="205">
        <v>537</v>
      </c>
      <c r="G12144" s="205">
        <v>735</v>
      </c>
      <c r="H12144">
        <f t="shared" si="203"/>
        <v>2019</v>
      </c>
    </row>
    <row r="12145" spans="1:8" x14ac:dyDescent="0.3">
      <c r="A12145" s="203">
        <v>43665</v>
      </c>
      <c r="B12145" s="204" t="s">
        <v>720</v>
      </c>
      <c r="C12145" s="204" t="s">
        <v>720</v>
      </c>
      <c r="D12145" s="204" t="s">
        <v>96</v>
      </c>
      <c r="E12145" s="204" t="s">
        <v>721</v>
      </c>
      <c r="F12145" s="205">
        <v>-99</v>
      </c>
      <c r="G12145" s="205">
        <v>641</v>
      </c>
      <c r="H12145">
        <f t="shared" si="203"/>
        <v>2019</v>
      </c>
    </row>
    <row r="12146" spans="1:8" x14ac:dyDescent="0.3">
      <c r="A12146" s="203">
        <v>43672</v>
      </c>
      <c r="B12146" s="204" t="s">
        <v>134</v>
      </c>
      <c r="C12146" s="204" t="s">
        <v>134</v>
      </c>
      <c r="D12146" s="204" t="s">
        <v>711</v>
      </c>
      <c r="E12146" s="204" t="s">
        <v>712</v>
      </c>
      <c r="F12146" s="205">
        <v>5139</v>
      </c>
      <c r="G12146" s="205">
        <v>6956</v>
      </c>
      <c r="H12146">
        <f t="shared" si="203"/>
        <v>2019</v>
      </c>
    </row>
    <row r="12147" spans="1:8" x14ac:dyDescent="0.3">
      <c r="A12147" s="203">
        <v>43672</v>
      </c>
      <c r="B12147" s="204" t="s">
        <v>509</v>
      </c>
      <c r="C12147" s="204" t="s">
        <v>713</v>
      </c>
      <c r="D12147" s="204" t="s">
        <v>96</v>
      </c>
      <c r="E12147" s="204" t="s">
        <v>712</v>
      </c>
      <c r="F12147" s="205">
        <v>3007.1000000000004</v>
      </c>
      <c r="G12147" s="205">
        <v>3766.4</v>
      </c>
      <c r="H12147">
        <f t="shared" si="203"/>
        <v>2019</v>
      </c>
    </row>
    <row r="12148" spans="1:8" x14ac:dyDescent="0.3">
      <c r="A12148" s="203">
        <v>43672</v>
      </c>
      <c r="B12148" s="204" t="s">
        <v>509</v>
      </c>
      <c r="C12148" s="204" t="s">
        <v>714</v>
      </c>
      <c r="D12148" s="204" t="s">
        <v>96</v>
      </c>
      <c r="E12148" s="204" t="s">
        <v>712</v>
      </c>
      <c r="F12148" s="205">
        <v>265</v>
      </c>
      <c r="G12148" s="205">
        <v>366</v>
      </c>
      <c r="H12148">
        <f t="shared" si="203"/>
        <v>2019</v>
      </c>
    </row>
    <row r="12149" spans="1:8" x14ac:dyDescent="0.3">
      <c r="A12149" s="203">
        <v>43672</v>
      </c>
      <c r="B12149" s="204" t="s">
        <v>509</v>
      </c>
      <c r="C12149" s="204" t="s">
        <v>715</v>
      </c>
      <c r="D12149" s="204" t="s">
        <v>96</v>
      </c>
      <c r="E12149" s="204" t="s">
        <v>712</v>
      </c>
      <c r="F12149" s="205">
        <v>0</v>
      </c>
      <c r="G12149" s="205">
        <v>2645</v>
      </c>
      <c r="H12149">
        <f t="shared" si="203"/>
        <v>2019</v>
      </c>
    </row>
    <row r="12150" spans="1:8" x14ac:dyDescent="0.3">
      <c r="A12150" s="203">
        <v>43672</v>
      </c>
      <c r="B12150" s="204" t="s">
        <v>716</v>
      </c>
      <c r="C12150" s="204" t="s">
        <v>716</v>
      </c>
      <c r="D12150" s="204" t="s">
        <v>96</v>
      </c>
      <c r="E12150" s="204" t="s">
        <v>712</v>
      </c>
      <c r="F12150" s="205">
        <v>801</v>
      </c>
      <c r="G12150" s="205">
        <v>2049</v>
      </c>
      <c r="H12150">
        <f t="shared" si="203"/>
        <v>2019</v>
      </c>
    </row>
    <row r="12151" spans="1:8" x14ac:dyDescent="0.3">
      <c r="A12151" s="203">
        <v>43672</v>
      </c>
      <c r="B12151" s="204" t="s">
        <v>717</v>
      </c>
      <c r="C12151" s="204" t="s">
        <v>718</v>
      </c>
      <c r="D12151" s="204" t="s">
        <v>96</v>
      </c>
      <c r="E12151" s="204" t="s">
        <v>712</v>
      </c>
      <c r="F12151" s="205">
        <v>555</v>
      </c>
      <c r="G12151" s="205">
        <v>1464</v>
      </c>
      <c r="H12151">
        <f t="shared" si="203"/>
        <v>2019</v>
      </c>
    </row>
    <row r="12152" spans="1:8" x14ac:dyDescent="0.3">
      <c r="A12152" s="203">
        <v>43672</v>
      </c>
      <c r="B12152" s="204" t="s">
        <v>717</v>
      </c>
      <c r="C12152" s="204" t="s">
        <v>719</v>
      </c>
      <c r="D12152" s="204" t="s">
        <v>96</v>
      </c>
      <c r="E12152" s="204" t="s">
        <v>712</v>
      </c>
      <c r="F12152" s="205">
        <v>696</v>
      </c>
      <c r="G12152" s="205">
        <v>951</v>
      </c>
      <c r="H12152">
        <f t="shared" si="203"/>
        <v>2019</v>
      </c>
    </row>
    <row r="12153" spans="1:8" x14ac:dyDescent="0.3">
      <c r="A12153" s="203">
        <v>43672</v>
      </c>
      <c r="B12153" s="204" t="s">
        <v>134</v>
      </c>
      <c r="C12153" s="204" t="s">
        <v>134</v>
      </c>
      <c r="D12153" s="204" t="s">
        <v>711</v>
      </c>
      <c r="E12153" s="204" t="s">
        <v>721</v>
      </c>
      <c r="F12153" s="205">
        <v>6874</v>
      </c>
      <c r="G12153" s="205">
        <v>6754</v>
      </c>
      <c r="H12153">
        <f t="shared" si="203"/>
        <v>2019</v>
      </c>
    </row>
    <row r="12154" spans="1:8" x14ac:dyDescent="0.3">
      <c r="A12154" s="203">
        <v>43672</v>
      </c>
      <c r="B12154" s="204" t="s">
        <v>509</v>
      </c>
      <c r="C12154" s="204" t="s">
        <v>713</v>
      </c>
      <c r="D12154" s="204" t="s">
        <v>96</v>
      </c>
      <c r="E12154" s="204" t="s">
        <v>721</v>
      </c>
      <c r="F12154" s="205">
        <v>4301</v>
      </c>
      <c r="G12154" s="205">
        <v>2739</v>
      </c>
      <c r="H12154">
        <f t="shared" si="203"/>
        <v>2019</v>
      </c>
    </row>
    <row r="12155" spans="1:8" x14ac:dyDescent="0.3">
      <c r="A12155" s="203">
        <v>43672</v>
      </c>
      <c r="B12155" s="204" t="s">
        <v>509</v>
      </c>
      <c r="C12155" s="204" t="s">
        <v>714</v>
      </c>
      <c r="D12155" s="204" t="s">
        <v>96</v>
      </c>
      <c r="E12155" s="204" t="s">
        <v>721</v>
      </c>
      <c r="F12155" s="205">
        <v>521</v>
      </c>
      <c r="G12155" s="205">
        <v>738</v>
      </c>
      <c r="H12155">
        <f t="shared" si="203"/>
        <v>2019</v>
      </c>
    </row>
    <row r="12156" spans="1:8" x14ac:dyDescent="0.3">
      <c r="A12156" s="203">
        <v>43672</v>
      </c>
      <c r="B12156" s="204" t="s">
        <v>509</v>
      </c>
      <c r="C12156" s="204" t="s">
        <v>715</v>
      </c>
      <c r="D12156" s="204" t="s">
        <v>96</v>
      </c>
      <c r="E12156" s="204" t="s">
        <v>721</v>
      </c>
      <c r="F12156" s="205">
        <v>0</v>
      </c>
      <c r="G12156" s="205">
        <v>3148</v>
      </c>
      <c r="H12156">
        <f t="shared" si="203"/>
        <v>2019</v>
      </c>
    </row>
    <row r="12157" spans="1:8" x14ac:dyDescent="0.3">
      <c r="A12157" s="203">
        <v>43672</v>
      </c>
      <c r="B12157" s="204" t="s">
        <v>716</v>
      </c>
      <c r="C12157" s="204" t="s">
        <v>716</v>
      </c>
      <c r="D12157" s="204" t="s">
        <v>96</v>
      </c>
      <c r="E12157" s="204" t="s">
        <v>721</v>
      </c>
      <c r="F12157" s="205">
        <v>1443</v>
      </c>
      <c r="G12157" s="205">
        <v>1373</v>
      </c>
      <c r="H12157">
        <f t="shared" si="203"/>
        <v>2019</v>
      </c>
    </row>
    <row r="12158" spans="1:8" x14ac:dyDescent="0.3">
      <c r="A12158" s="203">
        <v>43672</v>
      </c>
      <c r="B12158" s="204" t="s">
        <v>717</v>
      </c>
      <c r="C12158" s="204" t="s">
        <v>718</v>
      </c>
      <c r="D12158" s="204" t="s">
        <v>96</v>
      </c>
      <c r="E12158" s="204" t="s">
        <v>721</v>
      </c>
      <c r="F12158" s="205">
        <v>714</v>
      </c>
      <c r="G12158" s="205">
        <v>1220</v>
      </c>
      <c r="H12158">
        <f t="shared" si="203"/>
        <v>2019</v>
      </c>
    </row>
    <row r="12159" spans="1:8" x14ac:dyDescent="0.3">
      <c r="A12159" s="203">
        <v>43672</v>
      </c>
      <c r="B12159" s="204" t="s">
        <v>717</v>
      </c>
      <c r="C12159" s="204" t="s">
        <v>719</v>
      </c>
      <c r="D12159" s="204" t="s">
        <v>96</v>
      </c>
      <c r="E12159" s="204" t="s">
        <v>721</v>
      </c>
      <c r="F12159" s="205">
        <v>640</v>
      </c>
      <c r="G12159" s="205">
        <v>853</v>
      </c>
      <c r="H12159">
        <f t="shared" si="203"/>
        <v>2019</v>
      </c>
    </row>
    <row r="12160" spans="1:8" x14ac:dyDescent="0.3">
      <c r="A12160" s="203">
        <v>43672</v>
      </c>
      <c r="B12160" s="204" t="s">
        <v>720</v>
      </c>
      <c r="C12160" s="204" t="s">
        <v>720</v>
      </c>
      <c r="D12160" s="204" t="s">
        <v>96</v>
      </c>
      <c r="E12160" s="204" t="s">
        <v>712</v>
      </c>
      <c r="F12160" s="205">
        <v>241</v>
      </c>
      <c r="G12160" s="205">
        <v>789</v>
      </c>
      <c r="H12160">
        <f t="shared" si="203"/>
        <v>2019</v>
      </c>
    </row>
    <row r="12161" spans="1:8" x14ac:dyDescent="0.3">
      <c r="A12161" s="203">
        <v>43672</v>
      </c>
      <c r="B12161" s="204" t="s">
        <v>720</v>
      </c>
      <c r="C12161" s="204" t="s">
        <v>720</v>
      </c>
      <c r="D12161" s="204" t="s">
        <v>96</v>
      </c>
      <c r="E12161" s="204" t="s">
        <v>721</v>
      </c>
      <c r="F12161" s="205">
        <v>-10</v>
      </c>
      <c r="G12161" s="205">
        <v>704</v>
      </c>
      <c r="H12161">
        <f t="shared" si="203"/>
        <v>2019</v>
      </c>
    </row>
    <row r="12162" spans="1:8" x14ac:dyDescent="0.3">
      <c r="A12162" s="203">
        <v>43679</v>
      </c>
      <c r="B12162" s="204" t="s">
        <v>134</v>
      </c>
      <c r="C12162" s="204" t="s">
        <v>134</v>
      </c>
      <c r="D12162" s="204" t="s">
        <v>711</v>
      </c>
      <c r="E12162" s="204" t="s">
        <v>712</v>
      </c>
      <c r="F12162" s="205">
        <v>5701</v>
      </c>
      <c r="G12162" s="205">
        <v>6991</v>
      </c>
      <c r="H12162">
        <f t="shared" si="203"/>
        <v>2019</v>
      </c>
    </row>
    <row r="12163" spans="1:8" x14ac:dyDescent="0.3">
      <c r="A12163" s="203">
        <v>43679</v>
      </c>
      <c r="B12163" s="204" t="s">
        <v>509</v>
      </c>
      <c r="C12163" s="204" t="s">
        <v>713</v>
      </c>
      <c r="D12163" s="204" t="s">
        <v>96</v>
      </c>
      <c r="E12163" s="204" t="s">
        <v>712</v>
      </c>
      <c r="F12163" s="205">
        <v>2499.1000000000004</v>
      </c>
      <c r="G12163" s="205">
        <v>3628.1000000000004</v>
      </c>
      <c r="H12163">
        <f t="shared" ref="H12163:H12226" si="204">YEAR(A12163)</f>
        <v>2019</v>
      </c>
    </row>
    <row r="12164" spans="1:8" x14ac:dyDescent="0.3">
      <c r="A12164" s="203">
        <v>43679</v>
      </c>
      <c r="B12164" s="204" t="s">
        <v>509</v>
      </c>
      <c r="C12164" s="204" t="s">
        <v>714</v>
      </c>
      <c r="D12164" s="204" t="s">
        <v>96</v>
      </c>
      <c r="E12164" s="204" t="s">
        <v>712</v>
      </c>
      <c r="F12164" s="205">
        <v>312</v>
      </c>
      <c r="G12164" s="205">
        <v>502</v>
      </c>
      <c r="H12164">
        <f t="shared" si="204"/>
        <v>2019</v>
      </c>
    </row>
    <row r="12165" spans="1:8" x14ac:dyDescent="0.3">
      <c r="A12165" s="203">
        <v>43679</v>
      </c>
      <c r="B12165" s="204" t="s">
        <v>509</v>
      </c>
      <c r="C12165" s="204" t="s">
        <v>715</v>
      </c>
      <c r="D12165" s="204" t="s">
        <v>96</v>
      </c>
      <c r="E12165" s="204" t="s">
        <v>712</v>
      </c>
      <c r="F12165" s="205">
        <v>0</v>
      </c>
      <c r="G12165" s="205">
        <v>2995</v>
      </c>
      <c r="H12165">
        <f t="shared" si="204"/>
        <v>2019</v>
      </c>
    </row>
    <row r="12166" spans="1:8" x14ac:dyDescent="0.3">
      <c r="A12166" s="203">
        <v>43679</v>
      </c>
      <c r="B12166" s="204" t="s">
        <v>716</v>
      </c>
      <c r="C12166" s="204" t="s">
        <v>716</v>
      </c>
      <c r="D12166" s="204" t="s">
        <v>96</v>
      </c>
      <c r="E12166" s="204" t="s">
        <v>712</v>
      </c>
      <c r="F12166" s="205">
        <v>755</v>
      </c>
      <c r="G12166" s="205">
        <v>1965</v>
      </c>
      <c r="H12166">
        <f t="shared" si="204"/>
        <v>2019</v>
      </c>
    </row>
    <row r="12167" spans="1:8" x14ac:dyDescent="0.3">
      <c r="A12167" s="203">
        <v>43679</v>
      </c>
      <c r="B12167" s="204" t="s">
        <v>717</v>
      </c>
      <c r="C12167" s="204" t="s">
        <v>718</v>
      </c>
      <c r="D12167" s="204" t="s">
        <v>96</v>
      </c>
      <c r="E12167" s="204" t="s">
        <v>712</v>
      </c>
      <c r="F12167" s="205">
        <v>838</v>
      </c>
      <c r="G12167" s="205">
        <v>1189</v>
      </c>
      <c r="H12167">
        <f t="shared" si="204"/>
        <v>2019</v>
      </c>
    </row>
    <row r="12168" spans="1:8" x14ac:dyDescent="0.3">
      <c r="A12168" s="203">
        <v>43679</v>
      </c>
      <c r="B12168" s="204" t="s">
        <v>717</v>
      </c>
      <c r="C12168" s="204" t="s">
        <v>719</v>
      </c>
      <c r="D12168" s="204" t="s">
        <v>96</v>
      </c>
      <c r="E12168" s="204" t="s">
        <v>712</v>
      </c>
      <c r="F12168" s="205">
        <v>417.489013671875</v>
      </c>
      <c r="G12168" s="205">
        <v>945</v>
      </c>
      <c r="H12168">
        <f t="shared" si="204"/>
        <v>2019</v>
      </c>
    </row>
    <row r="12169" spans="1:8" x14ac:dyDescent="0.3">
      <c r="A12169" s="203">
        <v>43679</v>
      </c>
      <c r="B12169" s="204" t="s">
        <v>134</v>
      </c>
      <c r="C12169" s="204" t="s">
        <v>134</v>
      </c>
      <c r="D12169" s="204" t="s">
        <v>711</v>
      </c>
      <c r="E12169" s="204" t="s">
        <v>721</v>
      </c>
      <c r="F12169" s="205">
        <v>6780</v>
      </c>
      <c r="G12169" s="205">
        <v>6705</v>
      </c>
      <c r="H12169">
        <f t="shared" si="204"/>
        <v>2019</v>
      </c>
    </row>
    <row r="12170" spans="1:8" x14ac:dyDescent="0.3">
      <c r="A12170" s="203">
        <v>43679</v>
      </c>
      <c r="B12170" s="204" t="s">
        <v>509</v>
      </c>
      <c r="C12170" s="204" t="s">
        <v>713</v>
      </c>
      <c r="D12170" s="204" t="s">
        <v>96</v>
      </c>
      <c r="E12170" s="204" t="s">
        <v>721</v>
      </c>
      <c r="F12170" s="205">
        <v>3947.9000000000005</v>
      </c>
      <c r="G12170" s="205">
        <v>2913.9</v>
      </c>
      <c r="H12170">
        <f t="shared" si="204"/>
        <v>2019</v>
      </c>
    </row>
    <row r="12171" spans="1:8" x14ac:dyDescent="0.3">
      <c r="A12171" s="203">
        <v>43679</v>
      </c>
      <c r="B12171" s="204" t="s">
        <v>509</v>
      </c>
      <c r="C12171" s="204" t="s">
        <v>714</v>
      </c>
      <c r="D12171" s="204" t="s">
        <v>96</v>
      </c>
      <c r="E12171" s="204" t="s">
        <v>721</v>
      </c>
      <c r="F12171" s="205">
        <v>465</v>
      </c>
      <c r="G12171" s="205">
        <v>504</v>
      </c>
      <c r="H12171">
        <f t="shared" si="204"/>
        <v>2019</v>
      </c>
    </row>
    <row r="12172" spans="1:8" x14ac:dyDescent="0.3">
      <c r="A12172" s="203">
        <v>43679</v>
      </c>
      <c r="B12172" s="204" t="s">
        <v>509</v>
      </c>
      <c r="C12172" s="204" t="s">
        <v>715</v>
      </c>
      <c r="D12172" s="204" t="s">
        <v>96</v>
      </c>
      <c r="E12172" s="204" t="s">
        <v>721</v>
      </c>
      <c r="F12172" s="205">
        <v>0</v>
      </c>
      <c r="G12172" s="205">
        <v>3010</v>
      </c>
      <c r="H12172">
        <f t="shared" si="204"/>
        <v>2019</v>
      </c>
    </row>
    <row r="12173" spans="1:8" x14ac:dyDescent="0.3">
      <c r="A12173" s="203">
        <v>43679</v>
      </c>
      <c r="B12173" s="204" t="s">
        <v>716</v>
      </c>
      <c r="C12173" s="204" t="s">
        <v>716</v>
      </c>
      <c r="D12173" s="204" t="s">
        <v>96</v>
      </c>
      <c r="E12173" s="204" t="s">
        <v>721</v>
      </c>
      <c r="F12173" s="205">
        <v>1434</v>
      </c>
      <c r="G12173" s="205">
        <v>1528</v>
      </c>
      <c r="H12173">
        <f t="shared" si="204"/>
        <v>2019</v>
      </c>
    </row>
    <row r="12174" spans="1:8" x14ac:dyDescent="0.3">
      <c r="A12174" s="203">
        <v>43679</v>
      </c>
      <c r="B12174" s="204" t="s">
        <v>717</v>
      </c>
      <c r="C12174" s="204" t="s">
        <v>718</v>
      </c>
      <c r="D12174" s="204" t="s">
        <v>96</v>
      </c>
      <c r="E12174" s="204" t="s">
        <v>721</v>
      </c>
      <c r="F12174" s="205">
        <v>736</v>
      </c>
      <c r="G12174" s="205">
        <v>1143</v>
      </c>
      <c r="H12174">
        <f t="shared" si="204"/>
        <v>2019</v>
      </c>
    </row>
    <row r="12175" spans="1:8" x14ac:dyDescent="0.3">
      <c r="A12175" s="203">
        <v>43679</v>
      </c>
      <c r="B12175" s="204" t="s">
        <v>717</v>
      </c>
      <c r="C12175" s="204" t="s">
        <v>719</v>
      </c>
      <c r="D12175" s="204" t="s">
        <v>96</v>
      </c>
      <c r="E12175" s="204" t="s">
        <v>721</v>
      </c>
      <c r="F12175" s="205">
        <v>596</v>
      </c>
      <c r="G12175" s="205">
        <v>778</v>
      </c>
      <c r="H12175">
        <f t="shared" si="204"/>
        <v>2019</v>
      </c>
    </row>
    <row r="12176" spans="1:8" x14ac:dyDescent="0.3">
      <c r="A12176" s="203">
        <v>43679</v>
      </c>
      <c r="B12176" s="204" t="s">
        <v>720</v>
      </c>
      <c r="C12176" s="204" t="s">
        <v>720</v>
      </c>
      <c r="D12176" s="204" t="s">
        <v>96</v>
      </c>
      <c r="E12176" s="204" t="s">
        <v>712</v>
      </c>
      <c r="F12176" s="205">
        <v>254</v>
      </c>
      <c r="G12176" s="205">
        <v>933</v>
      </c>
      <c r="H12176">
        <f t="shared" si="204"/>
        <v>2019</v>
      </c>
    </row>
    <row r="12177" spans="1:8" x14ac:dyDescent="0.3">
      <c r="A12177" s="203">
        <v>43679</v>
      </c>
      <c r="B12177" s="204" t="s">
        <v>720</v>
      </c>
      <c r="C12177" s="204" t="s">
        <v>720</v>
      </c>
      <c r="D12177" s="204" t="s">
        <v>96</v>
      </c>
      <c r="E12177" s="204" t="s">
        <v>721</v>
      </c>
      <c r="F12177" s="205">
        <v>54</v>
      </c>
      <c r="G12177" s="205">
        <v>657</v>
      </c>
      <c r="H12177">
        <f t="shared" si="204"/>
        <v>2019</v>
      </c>
    </row>
    <row r="12178" spans="1:8" x14ac:dyDescent="0.3">
      <c r="A12178" s="203">
        <v>43686</v>
      </c>
      <c r="B12178" s="204" t="s">
        <v>134</v>
      </c>
      <c r="C12178" s="204" t="s">
        <v>134</v>
      </c>
      <c r="D12178" s="204" t="s">
        <v>711</v>
      </c>
      <c r="E12178" s="204" t="s">
        <v>712</v>
      </c>
      <c r="F12178" s="205">
        <v>5382</v>
      </c>
      <c r="G12178" s="205">
        <v>8278</v>
      </c>
      <c r="H12178">
        <f t="shared" si="204"/>
        <v>2019</v>
      </c>
    </row>
    <row r="12179" spans="1:8" x14ac:dyDescent="0.3">
      <c r="A12179" s="203">
        <v>43686</v>
      </c>
      <c r="B12179" s="204" t="s">
        <v>509</v>
      </c>
      <c r="C12179" s="204" t="s">
        <v>713</v>
      </c>
      <c r="D12179" s="204" t="s">
        <v>96</v>
      </c>
      <c r="E12179" s="204" t="s">
        <v>712</v>
      </c>
      <c r="F12179" s="205">
        <v>2519.3000000000002</v>
      </c>
      <c r="G12179" s="205">
        <v>3379.8</v>
      </c>
      <c r="H12179">
        <f t="shared" si="204"/>
        <v>2019</v>
      </c>
    </row>
    <row r="12180" spans="1:8" x14ac:dyDescent="0.3">
      <c r="A12180" s="203">
        <v>43686</v>
      </c>
      <c r="B12180" s="204" t="s">
        <v>509</v>
      </c>
      <c r="C12180" s="204" t="s">
        <v>714</v>
      </c>
      <c r="D12180" s="204" t="s">
        <v>96</v>
      </c>
      <c r="E12180" s="204" t="s">
        <v>712</v>
      </c>
      <c r="F12180" s="205">
        <v>556</v>
      </c>
      <c r="G12180" s="205">
        <v>581</v>
      </c>
      <c r="H12180">
        <f t="shared" si="204"/>
        <v>2019</v>
      </c>
    </row>
    <row r="12181" spans="1:8" x14ac:dyDescent="0.3">
      <c r="A12181" s="203">
        <v>43686</v>
      </c>
      <c r="B12181" s="204" t="s">
        <v>509</v>
      </c>
      <c r="C12181" s="204" t="s">
        <v>715</v>
      </c>
      <c r="D12181" s="204" t="s">
        <v>96</v>
      </c>
      <c r="E12181" s="204" t="s">
        <v>712</v>
      </c>
      <c r="F12181" s="205">
        <v>0</v>
      </c>
      <c r="G12181" s="205">
        <v>3318</v>
      </c>
      <c r="H12181">
        <f t="shared" si="204"/>
        <v>2019</v>
      </c>
    </row>
    <row r="12182" spans="1:8" x14ac:dyDescent="0.3">
      <c r="A12182" s="203">
        <v>43686</v>
      </c>
      <c r="B12182" s="204" t="s">
        <v>716</v>
      </c>
      <c r="C12182" s="204" t="s">
        <v>716</v>
      </c>
      <c r="D12182" s="204" t="s">
        <v>96</v>
      </c>
      <c r="E12182" s="204" t="s">
        <v>712</v>
      </c>
      <c r="F12182" s="205">
        <v>737</v>
      </c>
      <c r="G12182" s="205">
        <v>1481</v>
      </c>
      <c r="H12182">
        <f t="shared" si="204"/>
        <v>2019</v>
      </c>
    </row>
    <row r="12183" spans="1:8" x14ac:dyDescent="0.3">
      <c r="A12183" s="203">
        <v>43686</v>
      </c>
      <c r="B12183" s="204" t="s">
        <v>717</v>
      </c>
      <c r="C12183" s="204" t="s">
        <v>718</v>
      </c>
      <c r="D12183" s="204" t="s">
        <v>96</v>
      </c>
      <c r="E12183" s="204" t="s">
        <v>712</v>
      </c>
      <c r="F12183" s="205">
        <v>629</v>
      </c>
      <c r="G12183" s="205">
        <v>988</v>
      </c>
      <c r="H12183">
        <f t="shared" si="204"/>
        <v>2019</v>
      </c>
    </row>
    <row r="12184" spans="1:8" x14ac:dyDescent="0.3">
      <c r="A12184" s="203">
        <v>43686</v>
      </c>
      <c r="B12184" s="204" t="s">
        <v>717</v>
      </c>
      <c r="C12184" s="204" t="s">
        <v>719</v>
      </c>
      <c r="D12184" s="204" t="s">
        <v>96</v>
      </c>
      <c r="E12184" s="204" t="s">
        <v>712</v>
      </c>
      <c r="F12184" s="205">
        <v>620.62100219726563</v>
      </c>
      <c r="G12184" s="205">
        <v>926.7540283203125</v>
      </c>
      <c r="H12184">
        <f t="shared" si="204"/>
        <v>2019</v>
      </c>
    </row>
    <row r="12185" spans="1:8" x14ac:dyDescent="0.3">
      <c r="A12185" s="203">
        <v>43686</v>
      </c>
      <c r="B12185" s="204" t="s">
        <v>134</v>
      </c>
      <c r="C12185" s="204" t="s">
        <v>134</v>
      </c>
      <c r="D12185" s="204" t="s">
        <v>711</v>
      </c>
      <c r="E12185" s="204" t="s">
        <v>721</v>
      </c>
      <c r="F12185" s="205">
        <v>6724</v>
      </c>
      <c r="G12185" s="205">
        <v>6339</v>
      </c>
      <c r="H12185">
        <f t="shared" si="204"/>
        <v>2019</v>
      </c>
    </row>
    <row r="12186" spans="1:8" x14ac:dyDescent="0.3">
      <c r="A12186" s="203">
        <v>43686</v>
      </c>
      <c r="B12186" s="204" t="s">
        <v>509</v>
      </c>
      <c r="C12186" s="204" t="s">
        <v>713</v>
      </c>
      <c r="D12186" s="204" t="s">
        <v>96</v>
      </c>
      <c r="E12186" s="204" t="s">
        <v>721</v>
      </c>
      <c r="F12186" s="205">
        <v>3479.3</v>
      </c>
      <c r="G12186" s="205">
        <v>2676.3</v>
      </c>
      <c r="H12186">
        <f t="shared" si="204"/>
        <v>2019</v>
      </c>
    </row>
    <row r="12187" spans="1:8" x14ac:dyDescent="0.3">
      <c r="A12187" s="203">
        <v>43686</v>
      </c>
      <c r="B12187" s="204" t="s">
        <v>509</v>
      </c>
      <c r="C12187" s="204" t="s">
        <v>714</v>
      </c>
      <c r="D12187" s="204" t="s">
        <v>96</v>
      </c>
      <c r="E12187" s="204" t="s">
        <v>721</v>
      </c>
      <c r="F12187" s="205">
        <v>657</v>
      </c>
      <c r="G12187" s="205">
        <v>627</v>
      </c>
      <c r="H12187">
        <f t="shared" si="204"/>
        <v>2019</v>
      </c>
    </row>
    <row r="12188" spans="1:8" x14ac:dyDescent="0.3">
      <c r="A12188" s="203">
        <v>43686</v>
      </c>
      <c r="B12188" s="204" t="s">
        <v>509</v>
      </c>
      <c r="C12188" s="204" t="s">
        <v>715</v>
      </c>
      <c r="D12188" s="204" t="s">
        <v>96</v>
      </c>
      <c r="E12188" s="204" t="s">
        <v>721</v>
      </c>
      <c r="F12188" s="205">
        <v>0</v>
      </c>
      <c r="G12188" s="205">
        <v>3072</v>
      </c>
      <c r="H12188">
        <f t="shared" si="204"/>
        <v>2019</v>
      </c>
    </row>
    <row r="12189" spans="1:8" x14ac:dyDescent="0.3">
      <c r="A12189" s="203">
        <v>43686</v>
      </c>
      <c r="B12189" s="204" t="s">
        <v>716</v>
      </c>
      <c r="C12189" s="204" t="s">
        <v>716</v>
      </c>
      <c r="D12189" s="204" t="s">
        <v>96</v>
      </c>
      <c r="E12189" s="204" t="s">
        <v>721</v>
      </c>
      <c r="F12189" s="205">
        <v>1421</v>
      </c>
      <c r="G12189" s="205">
        <v>1489</v>
      </c>
      <c r="H12189">
        <f t="shared" si="204"/>
        <v>2019</v>
      </c>
    </row>
    <row r="12190" spans="1:8" x14ac:dyDescent="0.3">
      <c r="A12190" s="203">
        <v>43686</v>
      </c>
      <c r="B12190" s="204" t="s">
        <v>717</v>
      </c>
      <c r="C12190" s="204" t="s">
        <v>718</v>
      </c>
      <c r="D12190" s="204" t="s">
        <v>96</v>
      </c>
      <c r="E12190" s="204" t="s">
        <v>721</v>
      </c>
      <c r="F12190" s="205">
        <v>479</v>
      </c>
      <c r="G12190" s="205">
        <v>872</v>
      </c>
      <c r="H12190">
        <f t="shared" si="204"/>
        <v>2019</v>
      </c>
    </row>
    <row r="12191" spans="1:8" x14ac:dyDescent="0.3">
      <c r="A12191" s="203">
        <v>43686</v>
      </c>
      <c r="B12191" s="204" t="s">
        <v>717</v>
      </c>
      <c r="C12191" s="204" t="s">
        <v>719</v>
      </c>
      <c r="D12191" s="204" t="s">
        <v>96</v>
      </c>
      <c r="E12191" s="204" t="s">
        <v>721</v>
      </c>
      <c r="F12191" s="205">
        <v>466</v>
      </c>
      <c r="G12191" s="205">
        <v>706</v>
      </c>
      <c r="H12191">
        <f t="shared" si="204"/>
        <v>2019</v>
      </c>
    </row>
    <row r="12192" spans="1:8" x14ac:dyDescent="0.3">
      <c r="A12192" s="203">
        <v>43686</v>
      </c>
      <c r="B12192" s="204" t="s">
        <v>720</v>
      </c>
      <c r="C12192" s="204" t="s">
        <v>720</v>
      </c>
      <c r="D12192" s="204" t="s">
        <v>96</v>
      </c>
      <c r="E12192" s="204" t="s">
        <v>712</v>
      </c>
      <c r="F12192" s="205">
        <v>216</v>
      </c>
      <c r="G12192" s="205">
        <v>1060</v>
      </c>
      <c r="H12192">
        <f t="shared" si="204"/>
        <v>2019</v>
      </c>
    </row>
    <row r="12193" spans="1:8" x14ac:dyDescent="0.3">
      <c r="A12193" s="203">
        <v>43686</v>
      </c>
      <c r="B12193" s="204" t="s">
        <v>720</v>
      </c>
      <c r="C12193" s="204" t="s">
        <v>720</v>
      </c>
      <c r="D12193" s="204" t="s">
        <v>96</v>
      </c>
      <c r="E12193" s="204" t="s">
        <v>721</v>
      </c>
      <c r="F12193" s="205">
        <v>75</v>
      </c>
      <c r="G12193" s="205">
        <v>715</v>
      </c>
      <c r="H12193">
        <f t="shared" si="204"/>
        <v>2019</v>
      </c>
    </row>
    <row r="12194" spans="1:8" x14ac:dyDescent="0.3">
      <c r="A12194" s="203">
        <v>43693</v>
      </c>
      <c r="B12194" s="204" t="s">
        <v>134</v>
      </c>
      <c r="C12194" s="204" t="s">
        <v>134</v>
      </c>
      <c r="D12194" s="204" t="s">
        <v>711</v>
      </c>
      <c r="E12194" s="204" t="s">
        <v>712</v>
      </c>
      <c r="F12194" s="205">
        <v>5552</v>
      </c>
      <c r="G12194" s="205">
        <v>8574</v>
      </c>
      <c r="H12194">
        <f t="shared" si="204"/>
        <v>2019</v>
      </c>
    </row>
    <row r="12195" spans="1:8" x14ac:dyDescent="0.3">
      <c r="A12195" s="203">
        <v>43693</v>
      </c>
      <c r="B12195" s="204" t="s">
        <v>509</v>
      </c>
      <c r="C12195" s="204" t="s">
        <v>713</v>
      </c>
      <c r="D12195" s="204" t="s">
        <v>96</v>
      </c>
      <c r="E12195" s="204" t="s">
        <v>712</v>
      </c>
      <c r="F12195" s="205">
        <v>3104.9</v>
      </c>
      <c r="G12195" s="205">
        <v>3458.3</v>
      </c>
      <c r="H12195">
        <f t="shared" si="204"/>
        <v>2019</v>
      </c>
    </row>
    <row r="12196" spans="1:8" x14ac:dyDescent="0.3">
      <c r="A12196" s="203">
        <v>43693</v>
      </c>
      <c r="B12196" s="204" t="s">
        <v>509</v>
      </c>
      <c r="C12196" s="204" t="s">
        <v>714</v>
      </c>
      <c r="D12196" s="204" t="s">
        <v>96</v>
      </c>
      <c r="E12196" s="204" t="s">
        <v>712</v>
      </c>
      <c r="F12196" s="205">
        <v>394</v>
      </c>
      <c r="G12196" s="205">
        <v>562</v>
      </c>
      <c r="H12196">
        <f t="shared" si="204"/>
        <v>2019</v>
      </c>
    </row>
    <row r="12197" spans="1:8" x14ac:dyDescent="0.3">
      <c r="A12197" s="203">
        <v>43693</v>
      </c>
      <c r="B12197" s="204" t="s">
        <v>509</v>
      </c>
      <c r="C12197" s="204" t="s">
        <v>715</v>
      </c>
      <c r="D12197" s="204" t="s">
        <v>96</v>
      </c>
      <c r="E12197" s="204" t="s">
        <v>712</v>
      </c>
      <c r="F12197" s="205">
        <v>0</v>
      </c>
      <c r="G12197" s="205">
        <v>2832</v>
      </c>
      <c r="H12197">
        <f t="shared" si="204"/>
        <v>2019</v>
      </c>
    </row>
    <row r="12198" spans="1:8" x14ac:dyDescent="0.3">
      <c r="A12198" s="203">
        <v>43693</v>
      </c>
      <c r="B12198" s="204" t="s">
        <v>716</v>
      </c>
      <c r="C12198" s="204" t="s">
        <v>716</v>
      </c>
      <c r="D12198" s="204" t="s">
        <v>96</v>
      </c>
      <c r="E12198" s="204" t="s">
        <v>712</v>
      </c>
      <c r="F12198" s="205">
        <v>863</v>
      </c>
      <c r="G12198" s="205">
        <v>1694</v>
      </c>
      <c r="H12198">
        <f t="shared" si="204"/>
        <v>2019</v>
      </c>
    </row>
    <row r="12199" spans="1:8" x14ac:dyDescent="0.3">
      <c r="A12199" s="203">
        <v>43693</v>
      </c>
      <c r="B12199" s="204" t="s">
        <v>717</v>
      </c>
      <c r="C12199" s="204" t="s">
        <v>718</v>
      </c>
      <c r="D12199" s="204" t="s">
        <v>96</v>
      </c>
      <c r="E12199" s="204" t="s">
        <v>712</v>
      </c>
      <c r="F12199" s="205">
        <v>893</v>
      </c>
      <c r="G12199" s="205">
        <v>904</v>
      </c>
      <c r="H12199">
        <f t="shared" si="204"/>
        <v>2019</v>
      </c>
    </row>
    <row r="12200" spans="1:8" x14ac:dyDescent="0.3">
      <c r="A12200" s="203">
        <v>43693</v>
      </c>
      <c r="B12200" s="204" t="s">
        <v>717</v>
      </c>
      <c r="C12200" s="204" t="s">
        <v>719</v>
      </c>
      <c r="D12200" s="204" t="s">
        <v>96</v>
      </c>
      <c r="E12200" s="204" t="s">
        <v>712</v>
      </c>
      <c r="F12200" s="205">
        <v>359.21798706054688</v>
      </c>
      <c r="G12200" s="205">
        <v>847.77700805664063</v>
      </c>
      <c r="H12200">
        <f t="shared" si="204"/>
        <v>2019</v>
      </c>
    </row>
    <row r="12201" spans="1:8" x14ac:dyDescent="0.3">
      <c r="A12201" s="203">
        <v>43693</v>
      </c>
      <c r="B12201" s="204" t="s">
        <v>134</v>
      </c>
      <c r="C12201" s="204" t="s">
        <v>134</v>
      </c>
      <c r="D12201" s="204" t="s">
        <v>711</v>
      </c>
      <c r="E12201" s="204" t="s">
        <v>721</v>
      </c>
      <c r="F12201" s="205">
        <v>6820</v>
      </c>
      <c r="G12201" s="205">
        <v>6712</v>
      </c>
      <c r="H12201">
        <f t="shared" si="204"/>
        <v>2019</v>
      </c>
    </row>
    <row r="12202" spans="1:8" x14ac:dyDescent="0.3">
      <c r="A12202" s="203">
        <v>43693</v>
      </c>
      <c r="B12202" s="204" t="s">
        <v>509</v>
      </c>
      <c r="C12202" s="204" t="s">
        <v>713</v>
      </c>
      <c r="D12202" s="204" t="s">
        <v>96</v>
      </c>
      <c r="E12202" s="204" t="s">
        <v>721</v>
      </c>
      <c r="F12202" s="205">
        <v>3962.2000000000003</v>
      </c>
      <c r="G12202" s="205">
        <v>2809.4</v>
      </c>
      <c r="H12202">
        <f t="shared" si="204"/>
        <v>2019</v>
      </c>
    </row>
    <row r="12203" spans="1:8" x14ac:dyDescent="0.3">
      <c r="A12203" s="203">
        <v>43693</v>
      </c>
      <c r="B12203" s="204" t="s">
        <v>509</v>
      </c>
      <c r="C12203" s="204" t="s">
        <v>714</v>
      </c>
      <c r="D12203" s="204" t="s">
        <v>96</v>
      </c>
      <c r="E12203" s="204" t="s">
        <v>721</v>
      </c>
      <c r="F12203" s="205">
        <v>741</v>
      </c>
      <c r="G12203" s="205">
        <v>523</v>
      </c>
      <c r="H12203">
        <f t="shared" si="204"/>
        <v>2019</v>
      </c>
    </row>
    <row r="12204" spans="1:8" x14ac:dyDescent="0.3">
      <c r="A12204" s="203">
        <v>43693</v>
      </c>
      <c r="B12204" s="204" t="s">
        <v>509</v>
      </c>
      <c r="C12204" s="204" t="s">
        <v>715</v>
      </c>
      <c r="D12204" s="204" t="s">
        <v>96</v>
      </c>
      <c r="E12204" s="204" t="s">
        <v>721</v>
      </c>
      <c r="F12204" s="205">
        <v>0</v>
      </c>
      <c r="G12204" s="205">
        <v>2823</v>
      </c>
      <c r="H12204">
        <f t="shared" si="204"/>
        <v>2019</v>
      </c>
    </row>
    <row r="12205" spans="1:8" x14ac:dyDescent="0.3">
      <c r="A12205" s="203">
        <v>43693</v>
      </c>
      <c r="B12205" s="204" t="s">
        <v>716</v>
      </c>
      <c r="C12205" s="204" t="s">
        <v>716</v>
      </c>
      <c r="D12205" s="204" t="s">
        <v>96</v>
      </c>
      <c r="E12205" s="204" t="s">
        <v>721</v>
      </c>
      <c r="F12205" s="205">
        <v>1480</v>
      </c>
      <c r="G12205" s="205">
        <v>1569</v>
      </c>
      <c r="H12205">
        <f t="shared" si="204"/>
        <v>2019</v>
      </c>
    </row>
    <row r="12206" spans="1:8" x14ac:dyDescent="0.3">
      <c r="A12206" s="203">
        <v>43693</v>
      </c>
      <c r="B12206" s="204" t="s">
        <v>717</v>
      </c>
      <c r="C12206" s="204" t="s">
        <v>718</v>
      </c>
      <c r="D12206" s="204" t="s">
        <v>96</v>
      </c>
      <c r="E12206" s="204" t="s">
        <v>721</v>
      </c>
      <c r="F12206" s="205">
        <v>594</v>
      </c>
      <c r="G12206" s="205">
        <v>854</v>
      </c>
      <c r="H12206">
        <f t="shared" si="204"/>
        <v>2019</v>
      </c>
    </row>
    <row r="12207" spans="1:8" x14ac:dyDescent="0.3">
      <c r="A12207" s="203">
        <v>43693</v>
      </c>
      <c r="B12207" s="204" t="s">
        <v>717</v>
      </c>
      <c r="C12207" s="204" t="s">
        <v>719</v>
      </c>
      <c r="D12207" s="204" t="s">
        <v>96</v>
      </c>
      <c r="E12207" s="204" t="s">
        <v>721</v>
      </c>
      <c r="F12207" s="205">
        <v>741</v>
      </c>
      <c r="G12207" s="205">
        <v>817</v>
      </c>
      <c r="H12207">
        <f t="shared" si="204"/>
        <v>2019</v>
      </c>
    </row>
    <row r="12208" spans="1:8" x14ac:dyDescent="0.3">
      <c r="A12208" s="203">
        <v>43693</v>
      </c>
      <c r="B12208" s="204" t="s">
        <v>720</v>
      </c>
      <c r="C12208" s="204" t="s">
        <v>720</v>
      </c>
      <c r="D12208" s="204" t="s">
        <v>96</v>
      </c>
      <c r="E12208" s="204" t="s">
        <v>712</v>
      </c>
      <c r="F12208" s="205">
        <v>484</v>
      </c>
      <c r="G12208" s="205">
        <v>1019</v>
      </c>
      <c r="H12208">
        <f t="shared" si="204"/>
        <v>2019</v>
      </c>
    </row>
    <row r="12209" spans="1:8" x14ac:dyDescent="0.3">
      <c r="A12209" s="203">
        <v>43693</v>
      </c>
      <c r="B12209" s="204" t="s">
        <v>720</v>
      </c>
      <c r="C12209" s="204" t="s">
        <v>720</v>
      </c>
      <c r="D12209" s="204" t="s">
        <v>96</v>
      </c>
      <c r="E12209" s="204" t="s">
        <v>721</v>
      </c>
      <c r="F12209" s="205">
        <v>-28</v>
      </c>
      <c r="G12209" s="205">
        <v>685</v>
      </c>
      <c r="H12209">
        <f t="shared" si="204"/>
        <v>2019</v>
      </c>
    </row>
    <row r="12210" spans="1:8" x14ac:dyDescent="0.3">
      <c r="A12210" s="203">
        <v>43700</v>
      </c>
      <c r="B12210" s="204" t="s">
        <v>134</v>
      </c>
      <c r="C12210" s="204" t="s">
        <v>134</v>
      </c>
      <c r="D12210" s="204" t="s">
        <v>711</v>
      </c>
      <c r="E12210" s="204" t="s">
        <v>712</v>
      </c>
      <c r="F12210" s="205">
        <v>5482</v>
      </c>
      <c r="G12210" s="205">
        <v>6960</v>
      </c>
      <c r="H12210">
        <f t="shared" si="204"/>
        <v>2019</v>
      </c>
    </row>
    <row r="12211" spans="1:8" x14ac:dyDescent="0.3">
      <c r="A12211" s="203">
        <v>43700</v>
      </c>
      <c r="B12211" s="204" t="s">
        <v>509</v>
      </c>
      <c r="C12211" s="204" t="s">
        <v>713</v>
      </c>
      <c r="D12211" s="204" t="s">
        <v>96</v>
      </c>
      <c r="E12211" s="204" t="s">
        <v>712</v>
      </c>
      <c r="F12211" s="205">
        <v>2588.3000000000002</v>
      </c>
      <c r="G12211" s="205">
        <v>3351.2000000000003</v>
      </c>
      <c r="H12211">
        <f t="shared" si="204"/>
        <v>2019</v>
      </c>
    </row>
    <row r="12212" spans="1:8" x14ac:dyDescent="0.3">
      <c r="A12212" s="203">
        <v>43700</v>
      </c>
      <c r="B12212" s="204" t="s">
        <v>509</v>
      </c>
      <c r="C12212" s="204" t="s">
        <v>714</v>
      </c>
      <c r="D12212" s="204" t="s">
        <v>96</v>
      </c>
      <c r="E12212" s="204" t="s">
        <v>712</v>
      </c>
      <c r="F12212" s="205">
        <v>343</v>
      </c>
      <c r="G12212" s="205">
        <v>633</v>
      </c>
      <c r="H12212">
        <f t="shared" si="204"/>
        <v>2019</v>
      </c>
    </row>
    <row r="12213" spans="1:8" x14ac:dyDescent="0.3">
      <c r="A12213" s="203">
        <v>43700</v>
      </c>
      <c r="B12213" s="204" t="s">
        <v>509</v>
      </c>
      <c r="C12213" s="204" t="s">
        <v>715</v>
      </c>
      <c r="D12213" s="204" t="s">
        <v>96</v>
      </c>
      <c r="E12213" s="204" t="s">
        <v>712</v>
      </c>
      <c r="F12213" s="205">
        <v>0</v>
      </c>
      <c r="G12213" s="205">
        <v>2926</v>
      </c>
      <c r="H12213">
        <f t="shared" si="204"/>
        <v>2019</v>
      </c>
    </row>
    <row r="12214" spans="1:8" x14ac:dyDescent="0.3">
      <c r="A12214" s="203">
        <v>43700</v>
      </c>
      <c r="B12214" s="204" t="s">
        <v>716</v>
      </c>
      <c r="C12214" s="204" t="s">
        <v>716</v>
      </c>
      <c r="D12214" s="204" t="s">
        <v>96</v>
      </c>
      <c r="E12214" s="204" t="s">
        <v>712</v>
      </c>
      <c r="F12214" s="205">
        <v>797</v>
      </c>
      <c r="G12214" s="205">
        <v>1688</v>
      </c>
      <c r="H12214">
        <f t="shared" si="204"/>
        <v>2019</v>
      </c>
    </row>
    <row r="12215" spans="1:8" x14ac:dyDescent="0.3">
      <c r="A12215" s="203">
        <v>43700</v>
      </c>
      <c r="B12215" s="204" t="s">
        <v>717</v>
      </c>
      <c r="C12215" s="204" t="s">
        <v>718</v>
      </c>
      <c r="D12215" s="204" t="s">
        <v>96</v>
      </c>
      <c r="E12215" s="204" t="s">
        <v>712</v>
      </c>
      <c r="F12215" s="205">
        <v>1191</v>
      </c>
      <c r="G12215" s="205">
        <v>1049</v>
      </c>
      <c r="H12215">
        <f t="shared" si="204"/>
        <v>2019</v>
      </c>
    </row>
    <row r="12216" spans="1:8" x14ac:dyDescent="0.3">
      <c r="A12216" s="203">
        <v>43700</v>
      </c>
      <c r="B12216" s="204" t="s">
        <v>717</v>
      </c>
      <c r="C12216" s="204" t="s">
        <v>719</v>
      </c>
      <c r="D12216" s="204" t="s">
        <v>96</v>
      </c>
      <c r="E12216" s="204" t="s">
        <v>712</v>
      </c>
      <c r="F12216" s="205">
        <v>126.86898803710938</v>
      </c>
      <c r="G12216" s="205">
        <v>656.40899658203125</v>
      </c>
      <c r="H12216">
        <f t="shared" si="204"/>
        <v>2019</v>
      </c>
    </row>
    <row r="12217" spans="1:8" x14ac:dyDescent="0.3">
      <c r="A12217" s="203">
        <v>43700</v>
      </c>
      <c r="B12217" s="204" t="s">
        <v>134</v>
      </c>
      <c r="C12217" s="204" t="s">
        <v>134</v>
      </c>
      <c r="D12217" s="204" t="s">
        <v>711</v>
      </c>
      <c r="E12217" s="204" t="s">
        <v>721</v>
      </c>
      <c r="F12217" s="205">
        <v>6871</v>
      </c>
      <c r="G12217" s="205">
        <v>6539</v>
      </c>
      <c r="H12217">
        <f t="shared" si="204"/>
        <v>2019</v>
      </c>
    </row>
    <row r="12218" spans="1:8" x14ac:dyDescent="0.3">
      <c r="A12218" s="203">
        <v>43700</v>
      </c>
      <c r="B12218" s="204" t="s">
        <v>509</v>
      </c>
      <c r="C12218" s="204" t="s">
        <v>713</v>
      </c>
      <c r="D12218" s="204" t="s">
        <v>96</v>
      </c>
      <c r="E12218" s="204" t="s">
        <v>721</v>
      </c>
      <c r="F12218" s="205">
        <v>3598.1000000000004</v>
      </c>
      <c r="G12218" s="205">
        <v>2417.8000000000002</v>
      </c>
      <c r="H12218">
        <f t="shared" si="204"/>
        <v>2019</v>
      </c>
    </row>
    <row r="12219" spans="1:8" x14ac:dyDescent="0.3">
      <c r="A12219" s="203">
        <v>43700</v>
      </c>
      <c r="B12219" s="204" t="s">
        <v>509</v>
      </c>
      <c r="C12219" s="204" t="s">
        <v>714</v>
      </c>
      <c r="D12219" s="204" t="s">
        <v>96</v>
      </c>
      <c r="E12219" s="204" t="s">
        <v>721</v>
      </c>
      <c r="F12219" s="205">
        <v>687</v>
      </c>
      <c r="G12219" s="205">
        <v>580</v>
      </c>
      <c r="H12219">
        <f t="shared" si="204"/>
        <v>2019</v>
      </c>
    </row>
    <row r="12220" spans="1:8" x14ac:dyDescent="0.3">
      <c r="A12220" s="203">
        <v>43700</v>
      </c>
      <c r="B12220" s="204" t="s">
        <v>509</v>
      </c>
      <c r="C12220" s="204" t="s">
        <v>715</v>
      </c>
      <c r="D12220" s="204" t="s">
        <v>96</v>
      </c>
      <c r="E12220" s="204" t="s">
        <v>721</v>
      </c>
      <c r="F12220" s="205">
        <v>0</v>
      </c>
      <c r="G12220" s="205">
        <v>2967</v>
      </c>
      <c r="H12220">
        <f t="shared" si="204"/>
        <v>2019</v>
      </c>
    </row>
    <row r="12221" spans="1:8" x14ac:dyDescent="0.3">
      <c r="A12221" s="203">
        <v>43700</v>
      </c>
      <c r="B12221" s="204" t="s">
        <v>716</v>
      </c>
      <c r="C12221" s="204" t="s">
        <v>716</v>
      </c>
      <c r="D12221" s="204" t="s">
        <v>96</v>
      </c>
      <c r="E12221" s="204" t="s">
        <v>721</v>
      </c>
      <c r="F12221" s="205">
        <v>1577</v>
      </c>
      <c r="G12221" s="205">
        <v>1643</v>
      </c>
      <c r="H12221">
        <f t="shared" si="204"/>
        <v>2019</v>
      </c>
    </row>
    <row r="12222" spans="1:8" x14ac:dyDescent="0.3">
      <c r="A12222" s="203">
        <v>43700</v>
      </c>
      <c r="B12222" s="204" t="s">
        <v>717</v>
      </c>
      <c r="C12222" s="204" t="s">
        <v>718</v>
      </c>
      <c r="D12222" s="204" t="s">
        <v>96</v>
      </c>
      <c r="E12222" s="204" t="s">
        <v>721</v>
      </c>
      <c r="F12222" s="205">
        <v>702</v>
      </c>
      <c r="G12222" s="205">
        <v>961</v>
      </c>
      <c r="H12222">
        <f t="shared" si="204"/>
        <v>2019</v>
      </c>
    </row>
    <row r="12223" spans="1:8" x14ac:dyDescent="0.3">
      <c r="A12223" s="203">
        <v>43700</v>
      </c>
      <c r="B12223" s="204" t="s">
        <v>717</v>
      </c>
      <c r="C12223" s="204" t="s">
        <v>719</v>
      </c>
      <c r="D12223" s="204" t="s">
        <v>96</v>
      </c>
      <c r="E12223" s="204" t="s">
        <v>721</v>
      </c>
      <c r="F12223" s="205">
        <v>593</v>
      </c>
      <c r="G12223" s="205">
        <v>738</v>
      </c>
      <c r="H12223">
        <f t="shared" si="204"/>
        <v>2019</v>
      </c>
    </row>
    <row r="12224" spans="1:8" x14ac:dyDescent="0.3">
      <c r="A12224" s="203">
        <v>43700</v>
      </c>
      <c r="B12224" s="204" t="s">
        <v>720</v>
      </c>
      <c r="C12224" s="204" t="s">
        <v>720</v>
      </c>
      <c r="D12224" s="204" t="s">
        <v>96</v>
      </c>
      <c r="E12224" s="204" t="s">
        <v>712</v>
      </c>
      <c r="F12224" s="205">
        <v>497</v>
      </c>
      <c r="G12224" s="205">
        <v>934</v>
      </c>
      <c r="H12224">
        <f t="shared" si="204"/>
        <v>2019</v>
      </c>
    </row>
    <row r="12225" spans="1:8" x14ac:dyDescent="0.3">
      <c r="A12225" s="203">
        <v>43700</v>
      </c>
      <c r="B12225" s="204" t="s">
        <v>720</v>
      </c>
      <c r="C12225" s="204" t="s">
        <v>720</v>
      </c>
      <c r="D12225" s="204" t="s">
        <v>96</v>
      </c>
      <c r="E12225" s="204" t="s">
        <v>721</v>
      </c>
      <c r="F12225" s="205">
        <v>101</v>
      </c>
      <c r="G12225" s="205">
        <v>696</v>
      </c>
      <c r="H12225">
        <f t="shared" si="204"/>
        <v>2019</v>
      </c>
    </row>
    <row r="12226" spans="1:8" x14ac:dyDescent="0.3">
      <c r="A12226" s="203">
        <v>43707</v>
      </c>
      <c r="B12226" s="204" t="s">
        <v>134</v>
      </c>
      <c r="C12226" s="204" t="s">
        <v>134</v>
      </c>
      <c r="D12226" s="204" t="s">
        <v>711</v>
      </c>
      <c r="E12226" s="204" t="s">
        <v>712</v>
      </c>
      <c r="F12226" s="205">
        <v>5400</v>
      </c>
      <c r="G12226" s="205">
        <v>7393</v>
      </c>
      <c r="H12226">
        <f t="shared" si="204"/>
        <v>2019</v>
      </c>
    </row>
    <row r="12227" spans="1:8" x14ac:dyDescent="0.3">
      <c r="A12227" s="203">
        <v>43707</v>
      </c>
      <c r="B12227" s="204" t="s">
        <v>509</v>
      </c>
      <c r="C12227" s="204" t="s">
        <v>713</v>
      </c>
      <c r="D12227" s="204" t="s">
        <v>96</v>
      </c>
      <c r="E12227" s="204" t="s">
        <v>712</v>
      </c>
      <c r="F12227" s="205">
        <v>2897.4</v>
      </c>
      <c r="G12227" s="205">
        <v>3260.4</v>
      </c>
      <c r="H12227">
        <f t="shared" ref="H12227:H12290" si="205">YEAR(A12227)</f>
        <v>2019</v>
      </c>
    </row>
    <row r="12228" spans="1:8" x14ac:dyDescent="0.3">
      <c r="A12228" s="203">
        <v>43707</v>
      </c>
      <c r="B12228" s="204" t="s">
        <v>509</v>
      </c>
      <c r="C12228" s="204" t="s">
        <v>714</v>
      </c>
      <c r="D12228" s="204" t="s">
        <v>96</v>
      </c>
      <c r="E12228" s="204" t="s">
        <v>712</v>
      </c>
      <c r="F12228" s="205">
        <v>321</v>
      </c>
      <c r="G12228" s="205">
        <v>562</v>
      </c>
      <c r="H12228">
        <f t="shared" si="205"/>
        <v>2019</v>
      </c>
    </row>
    <row r="12229" spans="1:8" x14ac:dyDescent="0.3">
      <c r="A12229" s="203">
        <v>43707</v>
      </c>
      <c r="B12229" s="204" t="s">
        <v>509</v>
      </c>
      <c r="C12229" s="204" t="s">
        <v>715</v>
      </c>
      <c r="D12229" s="204" t="s">
        <v>96</v>
      </c>
      <c r="E12229" s="204" t="s">
        <v>712</v>
      </c>
      <c r="F12229" s="205">
        <v>0</v>
      </c>
      <c r="G12229" s="205">
        <v>2815</v>
      </c>
      <c r="H12229">
        <f t="shared" si="205"/>
        <v>2019</v>
      </c>
    </row>
    <row r="12230" spans="1:8" x14ac:dyDescent="0.3">
      <c r="A12230" s="203">
        <v>43707</v>
      </c>
      <c r="B12230" s="204" t="s">
        <v>716</v>
      </c>
      <c r="C12230" s="204" t="s">
        <v>716</v>
      </c>
      <c r="D12230" s="204" t="s">
        <v>96</v>
      </c>
      <c r="E12230" s="204" t="s">
        <v>712</v>
      </c>
      <c r="F12230" s="205">
        <v>907</v>
      </c>
      <c r="G12230" s="205">
        <v>1765</v>
      </c>
      <c r="H12230">
        <f t="shared" si="205"/>
        <v>2019</v>
      </c>
    </row>
    <row r="12231" spans="1:8" x14ac:dyDescent="0.3">
      <c r="A12231" s="203">
        <v>43707</v>
      </c>
      <c r="B12231" s="204" t="s">
        <v>717</v>
      </c>
      <c r="C12231" s="204" t="s">
        <v>718</v>
      </c>
      <c r="D12231" s="204" t="s">
        <v>96</v>
      </c>
      <c r="E12231" s="204" t="s">
        <v>712</v>
      </c>
      <c r="F12231" s="205">
        <v>842</v>
      </c>
      <c r="G12231" s="205">
        <v>1108</v>
      </c>
      <c r="H12231">
        <f t="shared" si="205"/>
        <v>2019</v>
      </c>
    </row>
    <row r="12232" spans="1:8" x14ac:dyDescent="0.3">
      <c r="A12232" s="203">
        <v>43707</v>
      </c>
      <c r="B12232" s="204" t="s">
        <v>717</v>
      </c>
      <c r="C12232" s="204" t="s">
        <v>719</v>
      </c>
      <c r="D12232" s="204" t="s">
        <v>96</v>
      </c>
      <c r="E12232" s="204" t="s">
        <v>712</v>
      </c>
      <c r="F12232" s="205">
        <v>462.93899536132813</v>
      </c>
      <c r="G12232" s="205">
        <v>736.30499267578125</v>
      </c>
      <c r="H12232">
        <f t="shared" si="205"/>
        <v>2019</v>
      </c>
    </row>
    <row r="12233" spans="1:8" x14ac:dyDescent="0.3">
      <c r="A12233" s="203">
        <v>43707</v>
      </c>
      <c r="B12233" s="204" t="s">
        <v>134</v>
      </c>
      <c r="C12233" s="204" t="s">
        <v>134</v>
      </c>
      <c r="D12233" s="204" t="s">
        <v>711</v>
      </c>
      <c r="E12233" s="204" t="s">
        <v>721</v>
      </c>
      <c r="F12233" s="205">
        <v>6767</v>
      </c>
      <c r="G12233" s="205">
        <v>7024</v>
      </c>
      <c r="H12233">
        <f t="shared" si="205"/>
        <v>2019</v>
      </c>
    </row>
    <row r="12234" spans="1:8" x14ac:dyDescent="0.3">
      <c r="A12234" s="203">
        <v>43707</v>
      </c>
      <c r="B12234" s="204" t="s">
        <v>509</v>
      </c>
      <c r="C12234" s="204" t="s">
        <v>713</v>
      </c>
      <c r="D12234" s="204" t="s">
        <v>96</v>
      </c>
      <c r="E12234" s="204" t="s">
        <v>721</v>
      </c>
      <c r="F12234" s="205">
        <v>3831.3</v>
      </c>
      <c r="G12234" s="205">
        <v>2437.6000000000004</v>
      </c>
      <c r="H12234">
        <f t="shared" si="205"/>
        <v>2019</v>
      </c>
    </row>
    <row r="12235" spans="1:8" x14ac:dyDescent="0.3">
      <c r="A12235" s="203">
        <v>43707</v>
      </c>
      <c r="B12235" s="204" t="s">
        <v>509</v>
      </c>
      <c r="C12235" s="204" t="s">
        <v>714</v>
      </c>
      <c r="D12235" s="204" t="s">
        <v>96</v>
      </c>
      <c r="E12235" s="204" t="s">
        <v>721</v>
      </c>
      <c r="F12235" s="205">
        <v>648</v>
      </c>
      <c r="G12235" s="205">
        <v>696</v>
      </c>
      <c r="H12235">
        <f t="shared" si="205"/>
        <v>2019</v>
      </c>
    </row>
    <row r="12236" spans="1:8" x14ac:dyDescent="0.3">
      <c r="A12236" s="203">
        <v>43707</v>
      </c>
      <c r="B12236" s="204" t="s">
        <v>509</v>
      </c>
      <c r="C12236" s="204" t="s">
        <v>715</v>
      </c>
      <c r="D12236" s="204" t="s">
        <v>96</v>
      </c>
      <c r="E12236" s="204" t="s">
        <v>721</v>
      </c>
      <c r="F12236" s="205">
        <v>0</v>
      </c>
      <c r="G12236" s="205">
        <v>2834</v>
      </c>
      <c r="H12236">
        <f t="shared" si="205"/>
        <v>2019</v>
      </c>
    </row>
    <row r="12237" spans="1:8" x14ac:dyDescent="0.3">
      <c r="A12237" s="203">
        <v>43707</v>
      </c>
      <c r="B12237" s="204" t="s">
        <v>716</v>
      </c>
      <c r="C12237" s="204" t="s">
        <v>716</v>
      </c>
      <c r="D12237" s="204" t="s">
        <v>96</v>
      </c>
      <c r="E12237" s="204" t="s">
        <v>721</v>
      </c>
      <c r="F12237" s="205">
        <v>1324</v>
      </c>
      <c r="G12237" s="205">
        <v>1537</v>
      </c>
      <c r="H12237">
        <f t="shared" si="205"/>
        <v>2019</v>
      </c>
    </row>
    <row r="12238" spans="1:8" x14ac:dyDescent="0.3">
      <c r="A12238" s="203">
        <v>43707</v>
      </c>
      <c r="B12238" s="204" t="s">
        <v>717</v>
      </c>
      <c r="C12238" s="204" t="s">
        <v>718</v>
      </c>
      <c r="D12238" s="204" t="s">
        <v>96</v>
      </c>
      <c r="E12238" s="204" t="s">
        <v>721</v>
      </c>
      <c r="F12238" s="205">
        <v>812</v>
      </c>
      <c r="G12238" s="205">
        <v>999</v>
      </c>
      <c r="H12238">
        <f t="shared" si="205"/>
        <v>2019</v>
      </c>
    </row>
    <row r="12239" spans="1:8" x14ac:dyDescent="0.3">
      <c r="A12239" s="203">
        <v>43707</v>
      </c>
      <c r="B12239" s="204" t="s">
        <v>717</v>
      </c>
      <c r="C12239" s="204" t="s">
        <v>719</v>
      </c>
      <c r="D12239" s="204" t="s">
        <v>96</v>
      </c>
      <c r="E12239" s="204" t="s">
        <v>721</v>
      </c>
      <c r="F12239" s="205">
        <v>624</v>
      </c>
      <c r="G12239" s="205">
        <v>766</v>
      </c>
      <c r="H12239">
        <f t="shared" si="205"/>
        <v>2019</v>
      </c>
    </row>
    <row r="12240" spans="1:8" x14ac:dyDescent="0.3">
      <c r="A12240" s="203">
        <v>43707</v>
      </c>
      <c r="B12240" s="204" t="s">
        <v>720</v>
      </c>
      <c r="C12240" s="204" t="s">
        <v>720</v>
      </c>
      <c r="D12240" s="204" t="s">
        <v>96</v>
      </c>
      <c r="E12240" s="204" t="s">
        <v>712</v>
      </c>
      <c r="F12240" s="205">
        <v>435</v>
      </c>
      <c r="G12240" s="205">
        <v>925</v>
      </c>
      <c r="H12240">
        <f t="shared" si="205"/>
        <v>2019</v>
      </c>
    </row>
    <row r="12241" spans="1:8" x14ac:dyDescent="0.3">
      <c r="A12241" s="203">
        <v>43707</v>
      </c>
      <c r="B12241" s="204" t="s">
        <v>720</v>
      </c>
      <c r="C12241" s="204" t="s">
        <v>720</v>
      </c>
      <c r="D12241" s="204" t="s">
        <v>96</v>
      </c>
      <c r="E12241" s="204" t="s">
        <v>721</v>
      </c>
      <c r="F12241" s="205">
        <v>-45</v>
      </c>
      <c r="G12241" s="205">
        <v>921</v>
      </c>
      <c r="H12241">
        <f t="shared" si="205"/>
        <v>2019</v>
      </c>
    </row>
    <row r="12242" spans="1:8" x14ac:dyDescent="0.3">
      <c r="A12242" s="203">
        <v>43714</v>
      </c>
      <c r="B12242" s="204" t="s">
        <v>134</v>
      </c>
      <c r="C12242" s="204" t="s">
        <v>134</v>
      </c>
      <c r="D12242" s="204" t="s">
        <v>711</v>
      </c>
      <c r="E12242" s="204" t="s">
        <v>712</v>
      </c>
      <c r="F12242" s="205">
        <v>5599</v>
      </c>
      <c r="G12242" s="205">
        <v>6932</v>
      </c>
      <c r="H12242">
        <f t="shared" si="205"/>
        <v>2019</v>
      </c>
    </row>
    <row r="12243" spans="1:8" x14ac:dyDescent="0.3">
      <c r="A12243" s="203">
        <v>43714</v>
      </c>
      <c r="B12243" s="204" t="s">
        <v>509</v>
      </c>
      <c r="C12243" s="204" t="s">
        <v>713</v>
      </c>
      <c r="D12243" s="204" t="s">
        <v>96</v>
      </c>
      <c r="E12243" s="204" t="s">
        <v>712</v>
      </c>
      <c r="F12243" s="205">
        <v>2548.4</v>
      </c>
      <c r="G12243" s="205">
        <v>2738.4</v>
      </c>
      <c r="H12243">
        <f t="shared" si="205"/>
        <v>2019</v>
      </c>
    </row>
    <row r="12244" spans="1:8" x14ac:dyDescent="0.3">
      <c r="A12244" s="203">
        <v>43714</v>
      </c>
      <c r="B12244" s="204" t="s">
        <v>509</v>
      </c>
      <c r="C12244" s="204" t="s">
        <v>714</v>
      </c>
      <c r="D12244" s="204" t="s">
        <v>96</v>
      </c>
      <c r="E12244" s="204" t="s">
        <v>712</v>
      </c>
      <c r="F12244" s="205">
        <v>382</v>
      </c>
      <c r="G12244" s="205">
        <v>315</v>
      </c>
      <c r="H12244">
        <f t="shared" si="205"/>
        <v>2019</v>
      </c>
    </row>
    <row r="12245" spans="1:8" x14ac:dyDescent="0.3">
      <c r="A12245" s="203">
        <v>43714</v>
      </c>
      <c r="B12245" s="204" t="s">
        <v>509</v>
      </c>
      <c r="C12245" s="204" t="s">
        <v>715</v>
      </c>
      <c r="D12245" s="204" t="s">
        <v>96</v>
      </c>
      <c r="E12245" s="204" t="s">
        <v>712</v>
      </c>
      <c r="F12245" s="205">
        <v>0</v>
      </c>
      <c r="G12245" s="205">
        <v>3001</v>
      </c>
      <c r="H12245">
        <f t="shared" si="205"/>
        <v>2019</v>
      </c>
    </row>
    <row r="12246" spans="1:8" x14ac:dyDescent="0.3">
      <c r="A12246" s="203">
        <v>43714</v>
      </c>
      <c r="B12246" s="204" t="s">
        <v>716</v>
      </c>
      <c r="C12246" s="204" t="s">
        <v>716</v>
      </c>
      <c r="D12246" s="204" t="s">
        <v>96</v>
      </c>
      <c r="E12246" s="204" t="s">
        <v>712</v>
      </c>
      <c r="F12246" s="205">
        <v>761</v>
      </c>
      <c r="G12246" s="205">
        <v>1489</v>
      </c>
      <c r="H12246">
        <f t="shared" si="205"/>
        <v>2019</v>
      </c>
    </row>
    <row r="12247" spans="1:8" x14ac:dyDescent="0.3">
      <c r="A12247" s="203">
        <v>43714</v>
      </c>
      <c r="B12247" s="204" t="s">
        <v>717</v>
      </c>
      <c r="C12247" s="204" t="s">
        <v>718</v>
      </c>
      <c r="D12247" s="204" t="s">
        <v>96</v>
      </c>
      <c r="E12247" s="204" t="s">
        <v>712</v>
      </c>
      <c r="F12247" s="205">
        <v>726</v>
      </c>
      <c r="G12247" s="205">
        <v>1042</v>
      </c>
      <c r="H12247">
        <f t="shared" si="205"/>
        <v>2019</v>
      </c>
    </row>
    <row r="12248" spans="1:8" x14ac:dyDescent="0.3">
      <c r="A12248" s="203">
        <v>43714</v>
      </c>
      <c r="B12248" s="204" t="s">
        <v>717</v>
      </c>
      <c r="C12248" s="204" t="s">
        <v>719</v>
      </c>
      <c r="D12248" s="204" t="s">
        <v>96</v>
      </c>
      <c r="E12248" s="204" t="s">
        <v>712</v>
      </c>
      <c r="F12248" s="205">
        <v>482.61099243164063</v>
      </c>
      <c r="G12248" s="205">
        <v>860.61300659179688</v>
      </c>
      <c r="H12248">
        <f t="shared" si="205"/>
        <v>2019</v>
      </c>
    </row>
    <row r="12249" spans="1:8" x14ac:dyDescent="0.3">
      <c r="A12249" s="203">
        <v>43714</v>
      </c>
      <c r="B12249" s="204" t="s">
        <v>134</v>
      </c>
      <c r="C12249" s="204" t="s">
        <v>134</v>
      </c>
      <c r="D12249" s="204" t="s">
        <v>711</v>
      </c>
      <c r="E12249" s="204" t="s">
        <v>721</v>
      </c>
      <c r="F12249" s="205">
        <v>6859</v>
      </c>
      <c r="G12249" s="205">
        <v>6313</v>
      </c>
      <c r="H12249">
        <f t="shared" si="205"/>
        <v>2019</v>
      </c>
    </row>
    <row r="12250" spans="1:8" x14ac:dyDescent="0.3">
      <c r="A12250" s="203">
        <v>43714</v>
      </c>
      <c r="B12250" s="204" t="s">
        <v>509</v>
      </c>
      <c r="C12250" s="204" t="s">
        <v>713</v>
      </c>
      <c r="D12250" s="204" t="s">
        <v>96</v>
      </c>
      <c r="E12250" s="204" t="s">
        <v>721</v>
      </c>
      <c r="F12250" s="205">
        <v>3593.7000000000003</v>
      </c>
      <c r="G12250" s="205">
        <v>2456.3000000000002</v>
      </c>
      <c r="H12250">
        <f t="shared" si="205"/>
        <v>2019</v>
      </c>
    </row>
    <row r="12251" spans="1:8" x14ac:dyDescent="0.3">
      <c r="A12251" s="203">
        <v>43714</v>
      </c>
      <c r="B12251" s="204" t="s">
        <v>509</v>
      </c>
      <c r="C12251" s="204" t="s">
        <v>714</v>
      </c>
      <c r="D12251" s="204" t="s">
        <v>96</v>
      </c>
      <c r="E12251" s="204" t="s">
        <v>721</v>
      </c>
      <c r="F12251" s="205">
        <v>876</v>
      </c>
      <c r="G12251" s="205">
        <v>799</v>
      </c>
      <c r="H12251">
        <f t="shared" si="205"/>
        <v>2019</v>
      </c>
    </row>
    <row r="12252" spans="1:8" x14ac:dyDescent="0.3">
      <c r="A12252" s="203">
        <v>43714</v>
      </c>
      <c r="B12252" s="204" t="s">
        <v>509</v>
      </c>
      <c r="C12252" s="204" t="s">
        <v>715</v>
      </c>
      <c r="D12252" s="204" t="s">
        <v>96</v>
      </c>
      <c r="E12252" s="204" t="s">
        <v>721</v>
      </c>
      <c r="F12252" s="205">
        <v>0</v>
      </c>
      <c r="G12252" s="205">
        <v>3022</v>
      </c>
      <c r="H12252">
        <f t="shared" si="205"/>
        <v>2019</v>
      </c>
    </row>
    <row r="12253" spans="1:8" x14ac:dyDescent="0.3">
      <c r="A12253" s="203">
        <v>43714</v>
      </c>
      <c r="B12253" s="204" t="s">
        <v>716</v>
      </c>
      <c r="C12253" s="204" t="s">
        <v>716</v>
      </c>
      <c r="D12253" s="204" t="s">
        <v>96</v>
      </c>
      <c r="E12253" s="204" t="s">
        <v>721</v>
      </c>
      <c r="F12253" s="205">
        <v>1478</v>
      </c>
      <c r="G12253" s="205">
        <v>1644</v>
      </c>
      <c r="H12253">
        <f t="shared" si="205"/>
        <v>2019</v>
      </c>
    </row>
    <row r="12254" spans="1:8" x14ac:dyDescent="0.3">
      <c r="A12254" s="203">
        <v>43714</v>
      </c>
      <c r="B12254" s="204" t="s">
        <v>717</v>
      </c>
      <c r="C12254" s="204" t="s">
        <v>718</v>
      </c>
      <c r="D12254" s="204" t="s">
        <v>96</v>
      </c>
      <c r="E12254" s="204" t="s">
        <v>721</v>
      </c>
      <c r="F12254" s="205">
        <v>767</v>
      </c>
      <c r="G12254" s="205">
        <v>1022</v>
      </c>
      <c r="H12254">
        <f t="shared" si="205"/>
        <v>2019</v>
      </c>
    </row>
    <row r="12255" spans="1:8" x14ac:dyDescent="0.3">
      <c r="A12255" s="203">
        <v>43714</v>
      </c>
      <c r="B12255" s="204" t="s">
        <v>717</v>
      </c>
      <c r="C12255" s="204" t="s">
        <v>719</v>
      </c>
      <c r="D12255" s="204" t="s">
        <v>96</v>
      </c>
      <c r="E12255" s="204" t="s">
        <v>721</v>
      </c>
      <c r="F12255" s="205">
        <v>664</v>
      </c>
      <c r="G12255" s="205">
        <v>903</v>
      </c>
      <c r="H12255">
        <f t="shared" si="205"/>
        <v>2019</v>
      </c>
    </row>
    <row r="12256" spans="1:8" x14ac:dyDescent="0.3">
      <c r="A12256" s="203">
        <v>43714</v>
      </c>
      <c r="B12256" s="204" t="s">
        <v>720</v>
      </c>
      <c r="C12256" s="204" t="s">
        <v>720</v>
      </c>
      <c r="D12256" s="204" t="s">
        <v>96</v>
      </c>
      <c r="E12256" s="204" t="s">
        <v>712</v>
      </c>
      <c r="F12256" s="205">
        <v>496</v>
      </c>
      <c r="G12256" s="205">
        <v>1127</v>
      </c>
      <c r="H12256">
        <f t="shared" si="205"/>
        <v>2019</v>
      </c>
    </row>
    <row r="12257" spans="1:8" x14ac:dyDescent="0.3">
      <c r="A12257" s="203">
        <v>43714</v>
      </c>
      <c r="B12257" s="204" t="s">
        <v>720</v>
      </c>
      <c r="C12257" s="204" t="s">
        <v>720</v>
      </c>
      <c r="D12257" s="204" t="s">
        <v>96</v>
      </c>
      <c r="E12257" s="204" t="s">
        <v>721</v>
      </c>
      <c r="F12257" s="205">
        <v>-112</v>
      </c>
      <c r="G12257" s="205">
        <v>770</v>
      </c>
      <c r="H12257">
        <f t="shared" si="205"/>
        <v>2019</v>
      </c>
    </row>
    <row r="12258" spans="1:8" x14ac:dyDescent="0.3">
      <c r="A12258" s="203">
        <v>43721</v>
      </c>
      <c r="B12258" s="204" t="s">
        <v>134</v>
      </c>
      <c r="C12258" s="204" t="s">
        <v>134</v>
      </c>
      <c r="D12258" s="204" t="s">
        <v>711</v>
      </c>
      <c r="E12258" s="204" t="s">
        <v>712</v>
      </c>
      <c r="F12258" s="205">
        <v>4600</v>
      </c>
      <c r="G12258" s="205">
        <v>7664</v>
      </c>
      <c r="H12258">
        <f t="shared" si="205"/>
        <v>2019</v>
      </c>
    </row>
    <row r="12259" spans="1:8" x14ac:dyDescent="0.3">
      <c r="A12259" s="203">
        <v>43721</v>
      </c>
      <c r="B12259" s="204" t="s">
        <v>509</v>
      </c>
      <c r="C12259" s="204" t="s">
        <v>713</v>
      </c>
      <c r="D12259" s="204" t="s">
        <v>96</v>
      </c>
      <c r="E12259" s="204" t="s">
        <v>712</v>
      </c>
      <c r="F12259" s="205">
        <v>3022.1000000000004</v>
      </c>
      <c r="G12259" s="205">
        <v>2811.2000000000003</v>
      </c>
      <c r="H12259">
        <f t="shared" si="205"/>
        <v>2019</v>
      </c>
    </row>
    <row r="12260" spans="1:8" x14ac:dyDescent="0.3">
      <c r="A12260" s="203">
        <v>43721</v>
      </c>
      <c r="B12260" s="204" t="s">
        <v>509</v>
      </c>
      <c r="C12260" s="204" t="s">
        <v>714</v>
      </c>
      <c r="D12260" s="204" t="s">
        <v>96</v>
      </c>
      <c r="E12260" s="204" t="s">
        <v>712</v>
      </c>
      <c r="F12260" s="205">
        <v>237</v>
      </c>
      <c r="G12260" s="205">
        <v>410</v>
      </c>
      <c r="H12260">
        <f t="shared" si="205"/>
        <v>2019</v>
      </c>
    </row>
    <row r="12261" spans="1:8" x14ac:dyDescent="0.3">
      <c r="A12261" s="203">
        <v>43721</v>
      </c>
      <c r="B12261" s="204" t="s">
        <v>509</v>
      </c>
      <c r="C12261" s="204" t="s">
        <v>715</v>
      </c>
      <c r="D12261" s="204" t="s">
        <v>96</v>
      </c>
      <c r="E12261" s="204" t="s">
        <v>712</v>
      </c>
      <c r="F12261" s="205">
        <v>0</v>
      </c>
      <c r="G12261" s="205">
        <v>2953</v>
      </c>
      <c r="H12261">
        <f t="shared" si="205"/>
        <v>2019</v>
      </c>
    </row>
    <row r="12262" spans="1:8" x14ac:dyDescent="0.3">
      <c r="A12262" s="203">
        <v>43721</v>
      </c>
      <c r="B12262" s="204" t="s">
        <v>716</v>
      </c>
      <c r="C12262" s="204" t="s">
        <v>716</v>
      </c>
      <c r="D12262" s="204" t="s">
        <v>96</v>
      </c>
      <c r="E12262" s="204" t="s">
        <v>712</v>
      </c>
      <c r="F12262" s="205">
        <v>624</v>
      </c>
      <c r="G12262" s="205">
        <v>1385</v>
      </c>
      <c r="H12262">
        <f t="shared" si="205"/>
        <v>2019</v>
      </c>
    </row>
    <row r="12263" spans="1:8" x14ac:dyDescent="0.3">
      <c r="A12263" s="203">
        <v>43721</v>
      </c>
      <c r="B12263" s="204" t="s">
        <v>717</v>
      </c>
      <c r="C12263" s="204" t="s">
        <v>718</v>
      </c>
      <c r="D12263" s="204" t="s">
        <v>96</v>
      </c>
      <c r="E12263" s="204" t="s">
        <v>712</v>
      </c>
      <c r="F12263" s="205">
        <v>883</v>
      </c>
      <c r="G12263" s="205">
        <v>1189</v>
      </c>
      <c r="H12263">
        <f t="shared" si="205"/>
        <v>2019</v>
      </c>
    </row>
    <row r="12264" spans="1:8" x14ac:dyDescent="0.3">
      <c r="A12264" s="203">
        <v>43721</v>
      </c>
      <c r="B12264" s="204" t="s">
        <v>717</v>
      </c>
      <c r="C12264" s="204" t="s">
        <v>719</v>
      </c>
      <c r="D12264" s="204" t="s">
        <v>96</v>
      </c>
      <c r="E12264" s="204" t="s">
        <v>712</v>
      </c>
      <c r="F12264" s="205">
        <v>454.72900390625</v>
      </c>
      <c r="G12264" s="205">
        <v>708.20599365234375</v>
      </c>
      <c r="H12264">
        <f t="shared" si="205"/>
        <v>2019</v>
      </c>
    </row>
    <row r="12265" spans="1:8" x14ac:dyDescent="0.3">
      <c r="A12265" s="203">
        <v>43721</v>
      </c>
      <c r="B12265" s="204" t="s">
        <v>134</v>
      </c>
      <c r="C12265" s="204" t="s">
        <v>134</v>
      </c>
      <c r="D12265" s="204" t="s">
        <v>711</v>
      </c>
      <c r="E12265" s="204" t="s">
        <v>721</v>
      </c>
      <c r="F12265" s="205">
        <v>6797</v>
      </c>
      <c r="G12265" s="205">
        <v>6853</v>
      </c>
      <c r="H12265">
        <f t="shared" si="205"/>
        <v>2019</v>
      </c>
    </row>
    <row r="12266" spans="1:8" x14ac:dyDescent="0.3">
      <c r="A12266" s="203">
        <v>43721</v>
      </c>
      <c r="B12266" s="204" t="s">
        <v>509</v>
      </c>
      <c r="C12266" s="204" t="s">
        <v>713</v>
      </c>
      <c r="D12266" s="204" t="s">
        <v>96</v>
      </c>
      <c r="E12266" s="204" t="s">
        <v>721</v>
      </c>
      <c r="F12266" s="205">
        <v>3936.9</v>
      </c>
      <c r="G12266" s="205">
        <v>2732.4</v>
      </c>
      <c r="H12266">
        <f t="shared" si="205"/>
        <v>2019</v>
      </c>
    </row>
    <row r="12267" spans="1:8" x14ac:dyDescent="0.3">
      <c r="A12267" s="203">
        <v>43721</v>
      </c>
      <c r="B12267" s="204" t="s">
        <v>509</v>
      </c>
      <c r="C12267" s="204" t="s">
        <v>714</v>
      </c>
      <c r="D12267" s="204" t="s">
        <v>96</v>
      </c>
      <c r="E12267" s="204" t="s">
        <v>721</v>
      </c>
      <c r="F12267" s="205">
        <v>570</v>
      </c>
      <c r="G12267" s="205">
        <v>772</v>
      </c>
      <c r="H12267">
        <f t="shared" si="205"/>
        <v>2019</v>
      </c>
    </row>
    <row r="12268" spans="1:8" x14ac:dyDescent="0.3">
      <c r="A12268" s="203">
        <v>43721</v>
      </c>
      <c r="B12268" s="204" t="s">
        <v>509</v>
      </c>
      <c r="C12268" s="204" t="s">
        <v>715</v>
      </c>
      <c r="D12268" s="204" t="s">
        <v>96</v>
      </c>
      <c r="E12268" s="204" t="s">
        <v>721</v>
      </c>
      <c r="F12268" s="205">
        <v>0</v>
      </c>
      <c r="G12268" s="205">
        <v>2950</v>
      </c>
      <c r="H12268">
        <f t="shared" si="205"/>
        <v>2019</v>
      </c>
    </row>
    <row r="12269" spans="1:8" x14ac:dyDescent="0.3">
      <c r="A12269" s="203">
        <v>43721</v>
      </c>
      <c r="B12269" s="204" t="s">
        <v>716</v>
      </c>
      <c r="C12269" s="204" t="s">
        <v>716</v>
      </c>
      <c r="D12269" s="204" t="s">
        <v>96</v>
      </c>
      <c r="E12269" s="204" t="s">
        <v>721</v>
      </c>
      <c r="F12269" s="205">
        <v>1358</v>
      </c>
      <c r="G12269" s="205">
        <v>1566</v>
      </c>
      <c r="H12269">
        <f t="shared" si="205"/>
        <v>2019</v>
      </c>
    </row>
    <row r="12270" spans="1:8" x14ac:dyDescent="0.3">
      <c r="A12270" s="203">
        <v>43721</v>
      </c>
      <c r="B12270" s="204" t="s">
        <v>717</v>
      </c>
      <c r="C12270" s="204" t="s">
        <v>718</v>
      </c>
      <c r="D12270" s="204" t="s">
        <v>96</v>
      </c>
      <c r="E12270" s="204" t="s">
        <v>721</v>
      </c>
      <c r="F12270" s="205">
        <v>609</v>
      </c>
      <c r="G12270" s="205">
        <v>964</v>
      </c>
      <c r="H12270">
        <f t="shared" si="205"/>
        <v>2019</v>
      </c>
    </row>
    <row r="12271" spans="1:8" x14ac:dyDescent="0.3">
      <c r="A12271" s="203">
        <v>43721</v>
      </c>
      <c r="B12271" s="204" t="s">
        <v>717</v>
      </c>
      <c r="C12271" s="204" t="s">
        <v>719</v>
      </c>
      <c r="D12271" s="204" t="s">
        <v>96</v>
      </c>
      <c r="E12271" s="204" t="s">
        <v>721</v>
      </c>
      <c r="F12271" s="205">
        <v>684</v>
      </c>
      <c r="G12271" s="205">
        <v>1000</v>
      </c>
      <c r="H12271">
        <f t="shared" si="205"/>
        <v>2019</v>
      </c>
    </row>
    <row r="12272" spans="1:8" x14ac:dyDescent="0.3">
      <c r="A12272" s="203">
        <v>43721</v>
      </c>
      <c r="B12272" s="204" t="s">
        <v>720</v>
      </c>
      <c r="C12272" s="204" t="s">
        <v>720</v>
      </c>
      <c r="D12272" s="204" t="s">
        <v>96</v>
      </c>
      <c r="E12272" s="204" t="s">
        <v>712</v>
      </c>
      <c r="F12272" s="205">
        <v>460</v>
      </c>
      <c r="G12272" s="205">
        <v>697</v>
      </c>
      <c r="H12272">
        <f t="shared" si="205"/>
        <v>2019</v>
      </c>
    </row>
    <row r="12273" spans="1:8" x14ac:dyDescent="0.3">
      <c r="A12273" s="203">
        <v>43721</v>
      </c>
      <c r="B12273" s="204" t="s">
        <v>720</v>
      </c>
      <c r="C12273" s="204" t="s">
        <v>720</v>
      </c>
      <c r="D12273" s="204" t="s">
        <v>96</v>
      </c>
      <c r="E12273" s="204" t="s">
        <v>721</v>
      </c>
      <c r="F12273" s="205">
        <v>-10</v>
      </c>
      <c r="G12273" s="205">
        <v>826</v>
      </c>
      <c r="H12273">
        <f t="shared" si="205"/>
        <v>2019</v>
      </c>
    </row>
    <row r="12274" spans="1:8" x14ac:dyDescent="0.3">
      <c r="A12274" s="203">
        <v>43728</v>
      </c>
      <c r="B12274" s="204" t="s">
        <v>134</v>
      </c>
      <c r="C12274" s="204" t="s">
        <v>134</v>
      </c>
      <c r="D12274" s="204" t="s">
        <v>711</v>
      </c>
      <c r="E12274" s="204" t="s">
        <v>712</v>
      </c>
      <c r="F12274" s="205">
        <v>4529</v>
      </c>
      <c r="G12274" s="205">
        <v>9052</v>
      </c>
      <c r="H12274">
        <f t="shared" si="205"/>
        <v>2019</v>
      </c>
    </row>
    <row r="12275" spans="1:8" x14ac:dyDescent="0.3">
      <c r="A12275" s="203">
        <v>43728</v>
      </c>
      <c r="B12275" s="204" t="s">
        <v>509</v>
      </c>
      <c r="C12275" s="204" t="s">
        <v>713</v>
      </c>
      <c r="D12275" s="204" t="s">
        <v>96</v>
      </c>
      <c r="E12275" s="204" t="s">
        <v>712</v>
      </c>
      <c r="F12275" s="205">
        <v>2304.3000000000002</v>
      </c>
      <c r="G12275" s="205">
        <v>2159</v>
      </c>
      <c r="H12275">
        <f t="shared" si="205"/>
        <v>2019</v>
      </c>
    </row>
    <row r="12276" spans="1:8" x14ac:dyDescent="0.3">
      <c r="A12276" s="203">
        <v>43728</v>
      </c>
      <c r="B12276" s="204" t="s">
        <v>509</v>
      </c>
      <c r="C12276" s="204" t="s">
        <v>714</v>
      </c>
      <c r="D12276" s="204" t="s">
        <v>96</v>
      </c>
      <c r="E12276" s="204" t="s">
        <v>712</v>
      </c>
      <c r="F12276" s="205">
        <v>225</v>
      </c>
      <c r="G12276" s="205">
        <v>467</v>
      </c>
      <c r="H12276">
        <f t="shared" si="205"/>
        <v>2019</v>
      </c>
    </row>
    <row r="12277" spans="1:8" x14ac:dyDescent="0.3">
      <c r="A12277" s="203">
        <v>43728</v>
      </c>
      <c r="B12277" s="204" t="s">
        <v>509</v>
      </c>
      <c r="C12277" s="204" t="s">
        <v>715</v>
      </c>
      <c r="D12277" s="204" t="s">
        <v>96</v>
      </c>
      <c r="E12277" s="204" t="s">
        <v>712</v>
      </c>
      <c r="F12277" s="205">
        <v>0</v>
      </c>
      <c r="G12277" s="205">
        <v>3257</v>
      </c>
      <c r="H12277">
        <f t="shared" si="205"/>
        <v>2019</v>
      </c>
    </row>
    <row r="12278" spans="1:8" x14ac:dyDescent="0.3">
      <c r="A12278" s="203">
        <v>43728</v>
      </c>
      <c r="B12278" s="204" t="s">
        <v>716</v>
      </c>
      <c r="C12278" s="204" t="s">
        <v>716</v>
      </c>
      <c r="D12278" s="204" t="s">
        <v>96</v>
      </c>
      <c r="E12278" s="204" t="s">
        <v>712</v>
      </c>
      <c r="F12278" s="205">
        <v>703</v>
      </c>
      <c r="G12278" s="205">
        <v>1550</v>
      </c>
      <c r="H12278">
        <f t="shared" si="205"/>
        <v>2019</v>
      </c>
    </row>
    <row r="12279" spans="1:8" x14ac:dyDescent="0.3">
      <c r="A12279" s="203">
        <v>43728</v>
      </c>
      <c r="B12279" s="204" t="s">
        <v>717</v>
      </c>
      <c r="C12279" s="204" t="s">
        <v>718</v>
      </c>
      <c r="D12279" s="204" t="s">
        <v>96</v>
      </c>
      <c r="E12279" s="204" t="s">
        <v>712</v>
      </c>
      <c r="F12279" s="205">
        <v>925</v>
      </c>
      <c r="G12279" s="205">
        <v>1285</v>
      </c>
      <c r="H12279">
        <f t="shared" si="205"/>
        <v>2019</v>
      </c>
    </row>
    <row r="12280" spans="1:8" x14ac:dyDescent="0.3">
      <c r="A12280" s="203">
        <v>43728</v>
      </c>
      <c r="B12280" s="204" t="s">
        <v>717</v>
      </c>
      <c r="C12280" s="204" t="s">
        <v>719</v>
      </c>
      <c r="D12280" s="204" t="s">
        <v>96</v>
      </c>
      <c r="E12280" s="204" t="s">
        <v>712</v>
      </c>
      <c r="F12280" s="205">
        <v>270.4119873046875</v>
      </c>
      <c r="G12280" s="205">
        <v>788.3740234375</v>
      </c>
      <c r="H12280">
        <f t="shared" si="205"/>
        <v>2019</v>
      </c>
    </row>
    <row r="12281" spans="1:8" x14ac:dyDescent="0.3">
      <c r="A12281" s="203">
        <v>43728</v>
      </c>
      <c r="B12281" s="204" t="s">
        <v>134</v>
      </c>
      <c r="C12281" s="204" t="s">
        <v>134</v>
      </c>
      <c r="D12281" s="204" t="s">
        <v>711</v>
      </c>
      <c r="E12281" s="204" t="s">
        <v>721</v>
      </c>
      <c r="F12281" s="205">
        <v>6255</v>
      </c>
      <c r="G12281" s="205">
        <v>6644</v>
      </c>
      <c r="H12281">
        <f t="shared" si="205"/>
        <v>2019</v>
      </c>
    </row>
    <row r="12282" spans="1:8" x14ac:dyDescent="0.3">
      <c r="A12282" s="203">
        <v>43728</v>
      </c>
      <c r="B12282" s="204" t="s">
        <v>509</v>
      </c>
      <c r="C12282" s="204" t="s">
        <v>713</v>
      </c>
      <c r="D12282" s="204" t="s">
        <v>96</v>
      </c>
      <c r="E12282" s="204" t="s">
        <v>721</v>
      </c>
      <c r="F12282" s="205">
        <v>3437.5000000000005</v>
      </c>
      <c r="G12282" s="205">
        <v>2235.2000000000003</v>
      </c>
      <c r="H12282">
        <f t="shared" si="205"/>
        <v>2019</v>
      </c>
    </row>
    <row r="12283" spans="1:8" x14ac:dyDescent="0.3">
      <c r="A12283" s="203">
        <v>43728</v>
      </c>
      <c r="B12283" s="204" t="s">
        <v>509</v>
      </c>
      <c r="C12283" s="204" t="s">
        <v>714</v>
      </c>
      <c r="D12283" s="204" t="s">
        <v>96</v>
      </c>
      <c r="E12283" s="204" t="s">
        <v>721</v>
      </c>
      <c r="F12283" s="205">
        <v>452</v>
      </c>
      <c r="G12283" s="205">
        <v>703</v>
      </c>
      <c r="H12283">
        <f t="shared" si="205"/>
        <v>2019</v>
      </c>
    </row>
    <row r="12284" spans="1:8" x14ac:dyDescent="0.3">
      <c r="A12284" s="203">
        <v>43728</v>
      </c>
      <c r="B12284" s="204" t="s">
        <v>509</v>
      </c>
      <c r="C12284" s="204" t="s">
        <v>715</v>
      </c>
      <c r="D12284" s="204" t="s">
        <v>96</v>
      </c>
      <c r="E12284" s="204" t="s">
        <v>721</v>
      </c>
      <c r="F12284" s="205">
        <v>0</v>
      </c>
      <c r="G12284" s="205">
        <v>2788</v>
      </c>
      <c r="H12284">
        <f t="shared" si="205"/>
        <v>2019</v>
      </c>
    </row>
    <row r="12285" spans="1:8" x14ac:dyDescent="0.3">
      <c r="A12285" s="203">
        <v>43728</v>
      </c>
      <c r="B12285" s="204" t="s">
        <v>716</v>
      </c>
      <c r="C12285" s="204" t="s">
        <v>716</v>
      </c>
      <c r="D12285" s="204" t="s">
        <v>96</v>
      </c>
      <c r="E12285" s="204" t="s">
        <v>721</v>
      </c>
      <c r="F12285" s="205">
        <v>1082</v>
      </c>
      <c r="G12285" s="205">
        <v>1239</v>
      </c>
      <c r="H12285">
        <f t="shared" si="205"/>
        <v>2019</v>
      </c>
    </row>
    <row r="12286" spans="1:8" x14ac:dyDescent="0.3">
      <c r="A12286" s="203">
        <v>43728</v>
      </c>
      <c r="B12286" s="204" t="s">
        <v>717</v>
      </c>
      <c r="C12286" s="204" t="s">
        <v>718</v>
      </c>
      <c r="D12286" s="204" t="s">
        <v>96</v>
      </c>
      <c r="E12286" s="204" t="s">
        <v>721</v>
      </c>
      <c r="F12286" s="205">
        <v>817</v>
      </c>
      <c r="G12286" s="205">
        <v>1066</v>
      </c>
      <c r="H12286">
        <f t="shared" si="205"/>
        <v>2019</v>
      </c>
    </row>
    <row r="12287" spans="1:8" x14ac:dyDescent="0.3">
      <c r="A12287" s="203">
        <v>43728</v>
      </c>
      <c r="B12287" s="204" t="s">
        <v>717</v>
      </c>
      <c r="C12287" s="204" t="s">
        <v>719</v>
      </c>
      <c r="D12287" s="204" t="s">
        <v>96</v>
      </c>
      <c r="E12287" s="204" t="s">
        <v>721</v>
      </c>
      <c r="F12287" s="205">
        <v>489</v>
      </c>
      <c r="G12287" s="205">
        <v>930</v>
      </c>
      <c r="H12287">
        <f t="shared" si="205"/>
        <v>2019</v>
      </c>
    </row>
    <row r="12288" spans="1:8" x14ac:dyDescent="0.3">
      <c r="A12288" s="203">
        <v>43728</v>
      </c>
      <c r="B12288" s="204" t="s">
        <v>720</v>
      </c>
      <c r="C12288" s="204" t="s">
        <v>720</v>
      </c>
      <c r="D12288" s="204" t="s">
        <v>96</v>
      </c>
      <c r="E12288" s="204" t="s">
        <v>712</v>
      </c>
      <c r="F12288" s="205">
        <v>645</v>
      </c>
      <c r="G12288" s="205">
        <v>974</v>
      </c>
      <c r="H12288">
        <f t="shared" si="205"/>
        <v>2019</v>
      </c>
    </row>
    <row r="12289" spans="1:8" x14ac:dyDescent="0.3">
      <c r="A12289" s="203">
        <v>43728</v>
      </c>
      <c r="B12289" s="204" t="s">
        <v>720</v>
      </c>
      <c r="C12289" s="204" t="s">
        <v>720</v>
      </c>
      <c r="D12289" s="204" t="s">
        <v>96</v>
      </c>
      <c r="E12289" s="204" t="s">
        <v>721</v>
      </c>
      <c r="F12289" s="205">
        <v>74</v>
      </c>
      <c r="G12289" s="205">
        <v>771</v>
      </c>
      <c r="H12289">
        <f t="shared" si="205"/>
        <v>2019</v>
      </c>
    </row>
    <row r="12290" spans="1:8" x14ac:dyDescent="0.3">
      <c r="A12290" s="203">
        <v>43735</v>
      </c>
      <c r="B12290" s="204" t="s">
        <v>134</v>
      </c>
      <c r="C12290" s="204" t="s">
        <v>134</v>
      </c>
      <c r="D12290" s="204" t="s">
        <v>711</v>
      </c>
      <c r="E12290" s="204" t="s">
        <v>712</v>
      </c>
      <c r="F12290" s="205">
        <v>4260</v>
      </c>
      <c r="G12290" s="205">
        <v>8513</v>
      </c>
      <c r="H12290">
        <f t="shared" si="205"/>
        <v>2019</v>
      </c>
    </row>
    <row r="12291" spans="1:8" x14ac:dyDescent="0.3">
      <c r="A12291" s="203">
        <v>43735</v>
      </c>
      <c r="B12291" s="204" t="s">
        <v>509</v>
      </c>
      <c r="C12291" s="204" t="s">
        <v>713</v>
      </c>
      <c r="D12291" s="204" t="s">
        <v>96</v>
      </c>
      <c r="E12291" s="204" t="s">
        <v>712</v>
      </c>
      <c r="F12291" s="205">
        <v>2302</v>
      </c>
      <c r="G12291" s="205">
        <v>1977.4</v>
      </c>
      <c r="H12291">
        <f t="shared" ref="H12291:H12354" si="206">YEAR(A12291)</f>
        <v>2019</v>
      </c>
    </row>
    <row r="12292" spans="1:8" x14ac:dyDescent="0.3">
      <c r="A12292" s="203">
        <v>43735</v>
      </c>
      <c r="B12292" s="204" t="s">
        <v>509</v>
      </c>
      <c r="C12292" s="204" t="s">
        <v>714</v>
      </c>
      <c r="D12292" s="204" t="s">
        <v>96</v>
      </c>
      <c r="E12292" s="204" t="s">
        <v>712</v>
      </c>
      <c r="F12292" s="205">
        <v>534</v>
      </c>
      <c r="G12292" s="205">
        <v>525</v>
      </c>
      <c r="H12292">
        <f t="shared" si="206"/>
        <v>2019</v>
      </c>
    </row>
    <row r="12293" spans="1:8" x14ac:dyDescent="0.3">
      <c r="A12293" s="203">
        <v>43735</v>
      </c>
      <c r="B12293" s="204" t="s">
        <v>509</v>
      </c>
      <c r="C12293" s="204" t="s">
        <v>715</v>
      </c>
      <c r="D12293" s="204" t="s">
        <v>96</v>
      </c>
      <c r="E12293" s="204" t="s">
        <v>712</v>
      </c>
      <c r="F12293" s="205">
        <v>0</v>
      </c>
      <c r="G12293" s="205">
        <v>3519</v>
      </c>
      <c r="H12293">
        <f t="shared" si="206"/>
        <v>2019</v>
      </c>
    </row>
    <row r="12294" spans="1:8" x14ac:dyDescent="0.3">
      <c r="A12294" s="203">
        <v>43735</v>
      </c>
      <c r="B12294" s="204" t="s">
        <v>716</v>
      </c>
      <c r="C12294" s="204" t="s">
        <v>716</v>
      </c>
      <c r="D12294" s="204" t="s">
        <v>96</v>
      </c>
      <c r="E12294" s="204" t="s">
        <v>712</v>
      </c>
      <c r="F12294" s="205">
        <v>557</v>
      </c>
      <c r="G12294" s="205">
        <v>1737</v>
      </c>
      <c r="H12294">
        <f t="shared" si="206"/>
        <v>2019</v>
      </c>
    </row>
    <row r="12295" spans="1:8" x14ac:dyDescent="0.3">
      <c r="A12295" s="203">
        <v>43735</v>
      </c>
      <c r="B12295" s="204" t="s">
        <v>717</v>
      </c>
      <c r="C12295" s="204" t="s">
        <v>718</v>
      </c>
      <c r="D12295" s="204" t="s">
        <v>96</v>
      </c>
      <c r="E12295" s="204" t="s">
        <v>712</v>
      </c>
      <c r="F12295" s="205">
        <v>956</v>
      </c>
      <c r="G12295" s="205">
        <v>1358</v>
      </c>
      <c r="H12295">
        <f t="shared" si="206"/>
        <v>2019</v>
      </c>
    </row>
    <row r="12296" spans="1:8" x14ac:dyDescent="0.3">
      <c r="A12296" s="203">
        <v>43735</v>
      </c>
      <c r="B12296" s="204" t="s">
        <v>717</v>
      </c>
      <c r="C12296" s="204" t="s">
        <v>719</v>
      </c>
      <c r="D12296" s="204" t="s">
        <v>96</v>
      </c>
      <c r="E12296" s="204" t="s">
        <v>712</v>
      </c>
      <c r="F12296" s="205">
        <v>378.50698852539063</v>
      </c>
      <c r="G12296" s="205">
        <v>755.1090087890625</v>
      </c>
      <c r="H12296">
        <f t="shared" si="206"/>
        <v>2019</v>
      </c>
    </row>
    <row r="12297" spans="1:8" x14ac:dyDescent="0.3">
      <c r="A12297" s="203">
        <v>43735</v>
      </c>
      <c r="B12297" s="204" t="s">
        <v>134</v>
      </c>
      <c r="C12297" s="204" t="s">
        <v>134</v>
      </c>
      <c r="D12297" s="204" t="s">
        <v>711</v>
      </c>
      <c r="E12297" s="204" t="s">
        <v>721</v>
      </c>
      <c r="F12297" s="205">
        <v>5803</v>
      </c>
      <c r="G12297" s="205">
        <v>6621</v>
      </c>
      <c r="H12297">
        <f t="shared" si="206"/>
        <v>2019</v>
      </c>
    </row>
    <row r="12298" spans="1:8" x14ac:dyDescent="0.3">
      <c r="A12298" s="203">
        <v>43735</v>
      </c>
      <c r="B12298" s="204" t="s">
        <v>509</v>
      </c>
      <c r="C12298" s="204" t="s">
        <v>713</v>
      </c>
      <c r="D12298" s="204" t="s">
        <v>96</v>
      </c>
      <c r="E12298" s="204" t="s">
        <v>721</v>
      </c>
      <c r="F12298" s="205">
        <v>3681.7000000000003</v>
      </c>
      <c r="G12298" s="205">
        <v>2041.6000000000001</v>
      </c>
      <c r="H12298">
        <f t="shared" si="206"/>
        <v>2019</v>
      </c>
    </row>
    <row r="12299" spans="1:8" x14ac:dyDescent="0.3">
      <c r="A12299" s="203">
        <v>43735</v>
      </c>
      <c r="B12299" s="204" t="s">
        <v>509</v>
      </c>
      <c r="C12299" s="204" t="s">
        <v>714</v>
      </c>
      <c r="D12299" s="204" t="s">
        <v>96</v>
      </c>
      <c r="E12299" s="204" t="s">
        <v>721</v>
      </c>
      <c r="F12299" s="205">
        <v>608</v>
      </c>
      <c r="G12299" s="205">
        <v>618</v>
      </c>
      <c r="H12299">
        <f t="shared" si="206"/>
        <v>2019</v>
      </c>
    </row>
    <row r="12300" spans="1:8" x14ac:dyDescent="0.3">
      <c r="A12300" s="203">
        <v>43735</v>
      </c>
      <c r="B12300" s="204" t="s">
        <v>509</v>
      </c>
      <c r="C12300" s="204" t="s">
        <v>715</v>
      </c>
      <c r="D12300" s="204" t="s">
        <v>96</v>
      </c>
      <c r="E12300" s="204" t="s">
        <v>721</v>
      </c>
      <c r="F12300" s="205">
        <v>0</v>
      </c>
      <c r="G12300" s="205">
        <v>2661</v>
      </c>
      <c r="H12300">
        <f t="shared" si="206"/>
        <v>2019</v>
      </c>
    </row>
    <row r="12301" spans="1:8" x14ac:dyDescent="0.3">
      <c r="A12301" s="203">
        <v>43735</v>
      </c>
      <c r="B12301" s="204" t="s">
        <v>716</v>
      </c>
      <c r="C12301" s="204" t="s">
        <v>716</v>
      </c>
      <c r="D12301" s="204" t="s">
        <v>96</v>
      </c>
      <c r="E12301" s="204" t="s">
        <v>721</v>
      </c>
      <c r="F12301" s="205">
        <v>1057</v>
      </c>
      <c r="G12301" s="205">
        <v>1400</v>
      </c>
      <c r="H12301">
        <f t="shared" si="206"/>
        <v>2019</v>
      </c>
    </row>
    <row r="12302" spans="1:8" x14ac:dyDescent="0.3">
      <c r="A12302" s="203">
        <v>43735</v>
      </c>
      <c r="B12302" s="204" t="s">
        <v>717</v>
      </c>
      <c r="C12302" s="204" t="s">
        <v>718</v>
      </c>
      <c r="D12302" s="204" t="s">
        <v>96</v>
      </c>
      <c r="E12302" s="204" t="s">
        <v>721</v>
      </c>
      <c r="F12302" s="205">
        <v>790</v>
      </c>
      <c r="G12302" s="205">
        <v>1049</v>
      </c>
      <c r="H12302">
        <f t="shared" si="206"/>
        <v>2019</v>
      </c>
    </row>
    <row r="12303" spans="1:8" x14ac:dyDescent="0.3">
      <c r="A12303" s="203">
        <v>43735</v>
      </c>
      <c r="B12303" s="204" t="s">
        <v>717</v>
      </c>
      <c r="C12303" s="204" t="s">
        <v>719</v>
      </c>
      <c r="D12303" s="204" t="s">
        <v>96</v>
      </c>
      <c r="E12303" s="204" t="s">
        <v>721</v>
      </c>
      <c r="F12303" s="205">
        <v>527</v>
      </c>
      <c r="G12303" s="205">
        <v>806</v>
      </c>
      <c r="H12303">
        <f t="shared" si="206"/>
        <v>2019</v>
      </c>
    </row>
    <row r="12304" spans="1:8" x14ac:dyDescent="0.3">
      <c r="A12304" s="203">
        <v>43735</v>
      </c>
      <c r="B12304" s="204" t="s">
        <v>720</v>
      </c>
      <c r="C12304" s="204" t="s">
        <v>720</v>
      </c>
      <c r="D12304" s="204" t="s">
        <v>96</v>
      </c>
      <c r="E12304" s="204" t="s">
        <v>712</v>
      </c>
      <c r="F12304" s="205">
        <v>212</v>
      </c>
      <c r="G12304" s="205">
        <v>509</v>
      </c>
      <c r="H12304">
        <f t="shared" si="206"/>
        <v>2019</v>
      </c>
    </row>
    <row r="12305" spans="1:8" x14ac:dyDescent="0.3">
      <c r="A12305" s="203">
        <v>43735</v>
      </c>
      <c r="B12305" s="204" t="s">
        <v>720</v>
      </c>
      <c r="C12305" s="204" t="s">
        <v>720</v>
      </c>
      <c r="D12305" s="204" t="s">
        <v>96</v>
      </c>
      <c r="E12305" s="204" t="s">
        <v>721</v>
      </c>
      <c r="F12305" s="205">
        <v>377</v>
      </c>
      <c r="G12305" s="205">
        <v>772</v>
      </c>
      <c r="H12305">
        <f t="shared" si="206"/>
        <v>2019</v>
      </c>
    </row>
    <row r="12306" spans="1:8" x14ac:dyDescent="0.3">
      <c r="A12306" s="203">
        <v>43742</v>
      </c>
      <c r="B12306" s="204" t="s">
        <v>134</v>
      </c>
      <c r="C12306" s="204" t="s">
        <v>134</v>
      </c>
      <c r="D12306" s="204" t="s">
        <v>711</v>
      </c>
      <c r="E12306" s="204" t="s">
        <v>712</v>
      </c>
      <c r="F12306" s="205">
        <v>4838</v>
      </c>
      <c r="G12306" s="205">
        <v>8547</v>
      </c>
      <c r="H12306">
        <f t="shared" si="206"/>
        <v>2019</v>
      </c>
    </row>
    <row r="12307" spans="1:8" x14ac:dyDescent="0.3">
      <c r="A12307" s="203">
        <v>43742</v>
      </c>
      <c r="B12307" s="204" t="s">
        <v>509</v>
      </c>
      <c r="C12307" s="204" t="s">
        <v>713</v>
      </c>
      <c r="D12307" s="204" t="s">
        <v>96</v>
      </c>
      <c r="E12307" s="204" t="s">
        <v>712</v>
      </c>
      <c r="F12307" s="205">
        <v>3063.5000000000005</v>
      </c>
      <c r="G12307" s="205">
        <v>2355.6000000000004</v>
      </c>
      <c r="H12307">
        <f t="shared" si="206"/>
        <v>2019</v>
      </c>
    </row>
    <row r="12308" spans="1:8" x14ac:dyDescent="0.3">
      <c r="A12308" s="203">
        <v>43742</v>
      </c>
      <c r="B12308" s="204" t="s">
        <v>509</v>
      </c>
      <c r="C12308" s="204" t="s">
        <v>714</v>
      </c>
      <c r="D12308" s="204" t="s">
        <v>96</v>
      </c>
      <c r="E12308" s="204" t="s">
        <v>712</v>
      </c>
      <c r="F12308" s="205">
        <v>217</v>
      </c>
      <c r="G12308" s="205">
        <v>565</v>
      </c>
      <c r="H12308">
        <f t="shared" si="206"/>
        <v>2019</v>
      </c>
    </row>
    <row r="12309" spans="1:8" x14ac:dyDescent="0.3">
      <c r="A12309" s="203">
        <v>43742</v>
      </c>
      <c r="B12309" s="204" t="s">
        <v>509</v>
      </c>
      <c r="C12309" s="204" t="s">
        <v>715</v>
      </c>
      <c r="D12309" s="204" t="s">
        <v>96</v>
      </c>
      <c r="E12309" s="204" t="s">
        <v>712</v>
      </c>
      <c r="F12309" s="205">
        <v>0</v>
      </c>
      <c r="G12309" s="205">
        <v>3390</v>
      </c>
      <c r="H12309">
        <f t="shared" si="206"/>
        <v>2019</v>
      </c>
    </row>
    <row r="12310" spans="1:8" x14ac:dyDescent="0.3">
      <c r="A12310" s="203">
        <v>43742</v>
      </c>
      <c r="B12310" s="204" t="s">
        <v>716</v>
      </c>
      <c r="C12310" s="204" t="s">
        <v>716</v>
      </c>
      <c r="D12310" s="204" t="s">
        <v>96</v>
      </c>
      <c r="E12310" s="204" t="s">
        <v>712</v>
      </c>
      <c r="F12310" s="205">
        <v>573</v>
      </c>
      <c r="G12310" s="205">
        <v>1438</v>
      </c>
      <c r="H12310">
        <f t="shared" si="206"/>
        <v>2019</v>
      </c>
    </row>
    <row r="12311" spans="1:8" x14ac:dyDescent="0.3">
      <c r="A12311" s="203">
        <v>43742</v>
      </c>
      <c r="B12311" s="204" t="s">
        <v>717</v>
      </c>
      <c r="C12311" s="204" t="s">
        <v>718</v>
      </c>
      <c r="D12311" s="204" t="s">
        <v>96</v>
      </c>
      <c r="E12311" s="204" t="s">
        <v>712</v>
      </c>
      <c r="F12311" s="205">
        <v>895</v>
      </c>
      <c r="G12311" s="205">
        <v>1371</v>
      </c>
      <c r="H12311">
        <f t="shared" si="206"/>
        <v>2019</v>
      </c>
    </row>
    <row r="12312" spans="1:8" x14ac:dyDescent="0.3">
      <c r="A12312" s="203">
        <v>43742</v>
      </c>
      <c r="B12312" s="204" t="s">
        <v>717</v>
      </c>
      <c r="C12312" s="204" t="s">
        <v>719</v>
      </c>
      <c r="D12312" s="204" t="s">
        <v>96</v>
      </c>
      <c r="E12312" s="204" t="s">
        <v>712</v>
      </c>
      <c r="F12312" s="205">
        <v>372.031005859375</v>
      </c>
      <c r="G12312" s="205">
        <v>614.63101196289063</v>
      </c>
      <c r="H12312">
        <f t="shared" si="206"/>
        <v>2019</v>
      </c>
    </row>
    <row r="12313" spans="1:8" x14ac:dyDescent="0.3">
      <c r="A12313" s="203">
        <v>43742</v>
      </c>
      <c r="B12313" s="204" t="s">
        <v>134</v>
      </c>
      <c r="C12313" s="204" t="s">
        <v>134</v>
      </c>
      <c r="D12313" s="204" t="s">
        <v>711</v>
      </c>
      <c r="E12313" s="204" t="s">
        <v>721</v>
      </c>
      <c r="F12313" s="205">
        <v>6114</v>
      </c>
      <c r="G12313" s="205">
        <v>6564</v>
      </c>
      <c r="H12313">
        <f t="shared" si="206"/>
        <v>2019</v>
      </c>
    </row>
    <row r="12314" spans="1:8" x14ac:dyDescent="0.3">
      <c r="A12314" s="203">
        <v>43742</v>
      </c>
      <c r="B12314" s="204" t="s">
        <v>509</v>
      </c>
      <c r="C12314" s="204" t="s">
        <v>713</v>
      </c>
      <c r="D12314" s="204" t="s">
        <v>96</v>
      </c>
      <c r="E12314" s="204" t="s">
        <v>721</v>
      </c>
      <c r="F12314" s="205">
        <v>3856.6000000000004</v>
      </c>
      <c r="G12314" s="205">
        <v>2330.9</v>
      </c>
      <c r="H12314">
        <f t="shared" si="206"/>
        <v>2019</v>
      </c>
    </row>
    <row r="12315" spans="1:8" x14ac:dyDescent="0.3">
      <c r="A12315" s="203">
        <v>43742</v>
      </c>
      <c r="B12315" s="204" t="s">
        <v>509</v>
      </c>
      <c r="C12315" s="204" t="s">
        <v>714</v>
      </c>
      <c r="D12315" s="204" t="s">
        <v>96</v>
      </c>
      <c r="E12315" s="204" t="s">
        <v>721</v>
      </c>
      <c r="F12315" s="205">
        <v>451</v>
      </c>
      <c r="G12315" s="205">
        <v>641</v>
      </c>
      <c r="H12315">
        <f t="shared" si="206"/>
        <v>2019</v>
      </c>
    </row>
    <row r="12316" spans="1:8" x14ac:dyDescent="0.3">
      <c r="A12316" s="203">
        <v>43742</v>
      </c>
      <c r="B12316" s="204" t="s">
        <v>509</v>
      </c>
      <c r="C12316" s="204" t="s">
        <v>715</v>
      </c>
      <c r="D12316" s="204" t="s">
        <v>96</v>
      </c>
      <c r="E12316" s="204" t="s">
        <v>721</v>
      </c>
      <c r="F12316" s="205">
        <v>0</v>
      </c>
      <c r="G12316" s="205">
        <v>2430</v>
      </c>
      <c r="H12316">
        <f t="shared" si="206"/>
        <v>2019</v>
      </c>
    </row>
    <row r="12317" spans="1:8" x14ac:dyDescent="0.3">
      <c r="A12317" s="203">
        <v>43742</v>
      </c>
      <c r="B12317" s="204" t="s">
        <v>716</v>
      </c>
      <c r="C12317" s="204" t="s">
        <v>716</v>
      </c>
      <c r="D12317" s="204" t="s">
        <v>96</v>
      </c>
      <c r="E12317" s="204" t="s">
        <v>721</v>
      </c>
      <c r="F12317" s="205">
        <v>1231</v>
      </c>
      <c r="G12317" s="205">
        <v>1545</v>
      </c>
      <c r="H12317">
        <f t="shared" si="206"/>
        <v>2019</v>
      </c>
    </row>
    <row r="12318" spans="1:8" x14ac:dyDescent="0.3">
      <c r="A12318" s="203">
        <v>43742</v>
      </c>
      <c r="B12318" s="204" t="s">
        <v>717</v>
      </c>
      <c r="C12318" s="204" t="s">
        <v>718</v>
      </c>
      <c r="D12318" s="204" t="s">
        <v>96</v>
      </c>
      <c r="E12318" s="204" t="s">
        <v>721</v>
      </c>
      <c r="F12318" s="205">
        <v>465</v>
      </c>
      <c r="G12318" s="205">
        <v>781</v>
      </c>
      <c r="H12318">
        <f t="shared" si="206"/>
        <v>2019</v>
      </c>
    </row>
    <row r="12319" spans="1:8" x14ac:dyDescent="0.3">
      <c r="A12319" s="203">
        <v>43742</v>
      </c>
      <c r="B12319" s="204" t="s">
        <v>717</v>
      </c>
      <c r="C12319" s="204" t="s">
        <v>719</v>
      </c>
      <c r="D12319" s="204" t="s">
        <v>96</v>
      </c>
      <c r="E12319" s="204" t="s">
        <v>721</v>
      </c>
      <c r="F12319" s="205">
        <v>499</v>
      </c>
      <c r="G12319" s="205">
        <v>794</v>
      </c>
      <c r="H12319">
        <f t="shared" si="206"/>
        <v>2019</v>
      </c>
    </row>
    <row r="12320" spans="1:8" x14ac:dyDescent="0.3">
      <c r="A12320" s="203">
        <v>43742</v>
      </c>
      <c r="B12320" s="204" t="s">
        <v>720</v>
      </c>
      <c r="C12320" s="204" t="s">
        <v>720</v>
      </c>
      <c r="D12320" s="204" t="s">
        <v>96</v>
      </c>
      <c r="E12320" s="204" t="s">
        <v>712</v>
      </c>
      <c r="F12320" s="205">
        <v>487</v>
      </c>
      <c r="G12320" s="205">
        <v>760</v>
      </c>
      <c r="H12320">
        <f t="shared" si="206"/>
        <v>2019</v>
      </c>
    </row>
    <row r="12321" spans="1:8" x14ac:dyDescent="0.3">
      <c r="A12321" s="203">
        <v>43742</v>
      </c>
      <c r="B12321" s="204" t="s">
        <v>720</v>
      </c>
      <c r="C12321" s="204" t="s">
        <v>720</v>
      </c>
      <c r="D12321" s="204" t="s">
        <v>96</v>
      </c>
      <c r="E12321" s="204" t="s">
        <v>721</v>
      </c>
      <c r="F12321" s="205">
        <v>167</v>
      </c>
      <c r="G12321" s="205">
        <v>569</v>
      </c>
      <c r="H12321">
        <f t="shared" si="206"/>
        <v>2019</v>
      </c>
    </row>
    <row r="12322" spans="1:8" x14ac:dyDescent="0.3">
      <c r="A12322" s="203">
        <v>43749</v>
      </c>
      <c r="B12322" s="204" t="s">
        <v>134</v>
      </c>
      <c r="C12322" s="204" t="s">
        <v>134</v>
      </c>
      <c r="D12322" s="204" t="s">
        <v>711</v>
      </c>
      <c r="E12322" s="204" t="s">
        <v>712</v>
      </c>
      <c r="F12322" s="205">
        <v>5354</v>
      </c>
      <c r="G12322" s="205">
        <v>7682</v>
      </c>
      <c r="H12322">
        <f t="shared" si="206"/>
        <v>2019</v>
      </c>
    </row>
    <row r="12323" spans="1:8" x14ac:dyDescent="0.3">
      <c r="A12323" s="203">
        <v>43749</v>
      </c>
      <c r="B12323" s="204" t="s">
        <v>509</v>
      </c>
      <c r="C12323" s="204" t="s">
        <v>713</v>
      </c>
      <c r="D12323" s="204" t="s">
        <v>96</v>
      </c>
      <c r="E12323" s="204" t="s">
        <v>712</v>
      </c>
      <c r="F12323" s="205">
        <v>2758.4</v>
      </c>
      <c r="G12323" s="205">
        <v>2741</v>
      </c>
      <c r="H12323">
        <f t="shared" si="206"/>
        <v>2019</v>
      </c>
    </row>
    <row r="12324" spans="1:8" x14ac:dyDescent="0.3">
      <c r="A12324" s="203">
        <v>43749</v>
      </c>
      <c r="B12324" s="204" t="s">
        <v>509</v>
      </c>
      <c r="C12324" s="204" t="s">
        <v>714</v>
      </c>
      <c r="D12324" s="204" t="s">
        <v>96</v>
      </c>
      <c r="E12324" s="204" t="s">
        <v>712</v>
      </c>
      <c r="F12324" s="205">
        <v>168</v>
      </c>
      <c r="G12324" s="205">
        <v>491</v>
      </c>
      <c r="H12324">
        <f t="shared" si="206"/>
        <v>2019</v>
      </c>
    </row>
    <row r="12325" spans="1:8" x14ac:dyDescent="0.3">
      <c r="A12325" s="203">
        <v>43749</v>
      </c>
      <c r="B12325" s="204" t="s">
        <v>509</v>
      </c>
      <c r="C12325" s="204" t="s">
        <v>715</v>
      </c>
      <c r="D12325" s="204" t="s">
        <v>96</v>
      </c>
      <c r="E12325" s="204" t="s">
        <v>712</v>
      </c>
      <c r="F12325" s="205">
        <v>0</v>
      </c>
      <c r="G12325" s="205">
        <v>3361</v>
      </c>
      <c r="H12325">
        <f t="shared" si="206"/>
        <v>2019</v>
      </c>
    </row>
    <row r="12326" spans="1:8" x14ac:dyDescent="0.3">
      <c r="A12326" s="203">
        <v>43749</v>
      </c>
      <c r="B12326" s="204" t="s">
        <v>716</v>
      </c>
      <c r="C12326" s="204" t="s">
        <v>716</v>
      </c>
      <c r="D12326" s="204" t="s">
        <v>96</v>
      </c>
      <c r="E12326" s="204" t="s">
        <v>712</v>
      </c>
      <c r="F12326" s="205">
        <v>771</v>
      </c>
      <c r="G12326" s="205">
        <v>1243</v>
      </c>
      <c r="H12326">
        <f t="shared" si="206"/>
        <v>2019</v>
      </c>
    </row>
    <row r="12327" spans="1:8" x14ac:dyDescent="0.3">
      <c r="A12327" s="203">
        <v>43749</v>
      </c>
      <c r="B12327" s="204" t="s">
        <v>717</v>
      </c>
      <c r="C12327" s="204" t="s">
        <v>718</v>
      </c>
      <c r="D12327" s="204" t="s">
        <v>96</v>
      </c>
      <c r="E12327" s="204" t="s">
        <v>712</v>
      </c>
      <c r="F12327" s="205">
        <v>955</v>
      </c>
      <c r="G12327" s="205">
        <v>1061</v>
      </c>
      <c r="H12327">
        <f t="shared" si="206"/>
        <v>2019</v>
      </c>
    </row>
    <row r="12328" spans="1:8" x14ac:dyDescent="0.3">
      <c r="A12328" s="203">
        <v>43749</v>
      </c>
      <c r="B12328" s="204" t="s">
        <v>717</v>
      </c>
      <c r="C12328" s="204" t="s">
        <v>719</v>
      </c>
      <c r="D12328" s="204" t="s">
        <v>96</v>
      </c>
      <c r="E12328" s="204" t="s">
        <v>712</v>
      </c>
      <c r="F12328" s="205">
        <v>335.54100036621094</v>
      </c>
      <c r="G12328" s="205">
        <v>555.61700439453125</v>
      </c>
      <c r="H12328">
        <f t="shared" si="206"/>
        <v>2019</v>
      </c>
    </row>
    <row r="12329" spans="1:8" x14ac:dyDescent="0.3">
      <c r="A12329" s="203">
        <v>43749</v>
      </c>
      <c r="B12329" s="204" t="s">
        <v>134</v>
      </c>
      <c r="C12329" s="204" t="s">
        <v>134</v>
      </c>
      <c r="D12329" s="204" t="s">
        <v>711</v>
      </c>
      <c r="E12329" s="204" t="s">
        <v>721</v>
      </c>
      <c r="F12329" s="205">
        <v>6100</v>
      </c>
      <c r="G12329" s="205">
        <v>6817</v>
      </c>
      <c r="H12329">
        <f t="shared" si="206"/>
        <v>2019</v>
      </c>
    </row>
    <row r="12330" spans="1:8" x14ac:dyDescent="0.3">
      <c r="A12330" s="203">
        <v>43749</v>
      </c>
      <c r="B12330" s="204" t="s">
        <v>509</v>
      </c>
      <c r="C12330" s="204" t="s">
        <v>713</v>
      </c>
      <c r="D12330" s="204" t="s">
        <v>96</v>
      </c>
      <c r="E12330" s="204" t="s">
        <v>721</v>
      </c>
      <c r="F12330" s="205">
        <v>3936.9</v>
      </c>
      <c r="G12330" s="205">
        <v>2313.3000000000002</v>
      </c>
      <c r="H12330">
        <f t="shared" si="206"/>
        <v>2019</v>
      </c>
    </row>
    <row r="12331" spans="1:8" x14ac:dyDescent="0.3">
      <c r="A12331" s="203">
        <v>43749</v>
      </c>
      <c r="B12331" s="204" t="s">
        <v>509</v>
      </c>
      <c r="C12331" s="204" t="s">
        <v>714</v>
      </c>
      <c r="D12331" s="204" t="s">
        <v>96</v>
      </c>
      <c r="E12331" s="204" t="s">
        <v>721</v>
      </c>
      <c r="F12331" s="205">
        <v>503</v>
      </c>
      <c r="G12331" s="205">
        <v>606</v>
      </c>
      <c r="H12331">
        <f t="shared" si="206"/>
        <v>2019</v>
      </c>
    </row>
    <row r="12332" spans="1:8" x14ac:dyDescent="0.3">
      <c r="A12332" s="203">
        <v>43749</v>
      </c>
      <c r="B12332" s="204" t="s">
        <v>509</v>
      </c>
      <c r="C12332" s="204" t="s">
        <v>715</v>
      </c>
      <c r="D12332" s="204" t="s">
        <v>96</v>
      </c>
      <c r="E12332" s="204" t="s">
        <v>721</v>
      </c>
      <c r="F12332" s="205">
        <v>0</v>
      </c>
      <c r="G12332" s="205">
        <v>2545</v>
      </c>
      <c r="H12332">
        <f t="shared" si="206"/>
        <v>2019</v>
      </c>
    </row>
    <row r="12333" spans="1:8" x14ac:dyDescent="0.3">
      <c r="A12333" s="203">
        <v>43749</v>
      </c>
      <c r="B12333" s="204" t="s">
        <v>716</v>
      </c>
      <c r="C12333" s="204" t="s">
        <v>716</v>
      </c>
      <c r="D12333" s="204" t="s">
        <v>96</v>
      </c>
      <c r="E12333" s="204" t="s">
        <v>721</v>
      </c>
      <c r="F12333" s="205">
        <v>1137</v>
      </c>
      <c r="G12333" s="205">
        <v>1630</v>
      </c>
      <c r="H12333">
        <f t="shared" si="206"/>
        <v>2019</v>
      </c>
    </row>
    <row r="12334" spans="1:8" x14ac:dyDescent="0.3">
      <c r="A12334" s="203">
        <v>43749</v>
      </c>
      <c r="B12334" s="204" t="s">
        <v>717</v>
      </c>
      <c r="C12334" s="204" t="s">
        <v>718</v>
      </c>
      <c r="D12334" s="204" t="s">
        <v>96</v>
      </c>
      <c r="E12334" s="204" t="s">
        <v>721</v>
      </c>
      <c r="F12334" s="205">
        <v>349</v>
      </c>
      <c r="G12334" s="205">
        <v>574</v>
      </c>
      <c r="H12334">
        <f t="shared" si="206"/>
        <v>2019</v>
      </c>
    </row>
    <row r="12335" spans="1:8" x14ac:dyDescent="0.3">
      <c r="A12335" s="203">
        <v>43749</v>
      </c>
      <c r="B12335" s="204" t="s">
        <v>717</v>
      </c>
      <c r="C12335" s="204" t="s">
        <v>719</v>
      </c>
      <c r="D12335" s="204" t="s">
        <v>96</v>
      </c>
      <c r="E12335" s="204" t="s">
        <v>721</v>
      </c>
      <c r="F12335" s="205">
        <v>499</v>
      </c>
      <c r="G12335" s="205">
        <v>783</v>
      </c>
      <c r="H12335">
        <f t="shared" si="206"/>
        <v>2019</v>
      </c>
    </row>
    <row r="12336" spans="1:8" x14ac:dyDescent="0.3">
      <c r="A12336" s="203">
        <v>43749</v>
      </c>
      <c r="B12336" s="204" t="s">
        <v>720</v>
      </c>
      <c r="C12336" s="204" t="s">
        <v>720</v>
      </c>
      <c r="D12336" s="204" t="s">
        <v>96</v>
      </c>
      <c r="E12336" s="204" t="s">
        <v>712</v>
      </c>
      <c r="F12336" s="205">
        <v>626</v>
      </c>
      <c r="G12336" s="205">
        <v>620</v>
      </c>
      <c r="H12336">
        <f t="shared" si="206"/>
        <v>2019</v>
      </c>
    </row>
    <row r="12337" spans="1:8" x14ac:dyDescent="0.3">
      <c r="A12337" s="203">
        <v>43749</v>
      </c>
      <c r="B12337" s="204" t="s">
        <v>720</v>
      </c>
      <c r="C12337" s="204" t="s">
        <v>720</v>
      </c>
      <c r="D12337" s="204" t="s">
        <v>96</v>
      </c>
      <c r="E12337" s="204" t="s">
        <v>721</v>
      </c>
      <c r="F12337" s="205">
        <v>153</v>
      </c>
      <c r="G12337" s="205">
        <v>596</v>
      </c>
      <c r="H12337">
        <f t="shared" si="206"/>
        <v>2019</v>
      </c>
    </row>
    <row r="12338" spans="1:8" x14ac:dyDescent="0.3">
      <c r="A12338" s="203">
        <v>43756</v>
      </c>
      <c r="B12338" s="204" t="s">
        <v>134</v>
      </c>
      <c r="C12338" s="204" t="s">
        <v>134</v>
      </c>
      <c r="D12338" s="204" t="s">
        <v>711</v>
      </c>
      <c r="E12338" s="204" t="s">
        <v>712</v>
      </c>
      <c r="F12338" s="205">
        <v>5513</v>
      </c>
      <c r="G12338" s="205">
        <v>6782</v>
      </c>
      <c r="H12338">
        <f t="shared" si="206"/>
        <v>2019</v>
      </c>
    </row>
    <row r="12339" spans="1:8" x14ac:dyDescent="0.3">
      <c r="A12339" s="203">
        <v>43756</v>
      </c>
      <c r="B12339" s="204" t="s">
        <v>509</v>
      </c>
      <c r="C12339" s="204" t="s">
        <v>713</v>
      </c>
      <c r="D12339" s="204" t="s">
        <v>96</v>
      </c>
      <c r="E12339" s="204" t="s">
        <v>712</v>
      </c>
      <c r="F12339" s="205">
        <v>2854.8</v>
      </c>
      <c r="G12339" s="205">
        <v>2447.2000000000003</v>
      </c>
      <c r="H12339">
        <f t="shared" si="206"/>
        <v>2019</v>
      </c>
    </row>
    <row r="12340" spans="1:8" x14ac:dyDescent="0.3">
      <c r="A12340" s="203">
        <v>43756</v>
      </c>
      <c r="B12340" s="204" t="s">
        <v>509</v>
      </c>
      <c r="C12340" s="204" t="s">
        <v>714</v>
      </c>
      <c r="D12340" s="204" t="s">
        <v>96</v>
      </c>
      <c r="E12340" s="204" t="s">
        <v>712</v>
      </c>
      <c r="F12340" s="205">
        <v>299</v>
      </c>
      <c r="G12340" s="205">
        <v>494</v>
      </c>
      <c r="H12340">
        <f t="shared" si="206"/>
        <v>2019</v>
      </c>
    </row>
    <row r="12341" spans="1:8" x14ac:dyDescent="0.3">
      <c r="A12341" s="203">
        <v>43756</v>
      </c>
      <c r="B12341" s="204" t="s">
        <v>509</v>
      </c>
      <c r="C12341" s="204" t="s">
        <v>715</v>
      </c>
      <c r="D12341" s="204" t="s">
        <v>96</v>
      </c>
      <c r="E12341" s="204" t="s">
        <v>712</v>
      </c>
      <c r="F12341" s="205">
        <v>0</v>
      </c>
      <c r="G12341" s="205">
        <v>3149</v>
      </c>
      <c r="H12341">
        <f t="shared" si="206"/>
        <v>2019</v>
      </c>
    </row>
    <row r="12342" spans="1:8" x14ac:dyDescent="0.3">
      <c r="A12342" s="203">
        <v>43756</v>
      </c>
      <c r="B12342" s="204" t="s">
        <v>716</v>
      </c>
      <c r="C12342" s="204" t="s">
        <v>716</v>
      </c>
      <c r="D12342" s="204" t="s">
        <v>96</v>
      </c>
      <c r="E12342" s="204" t="s">
        <v>712</v>
      </c>
      <c r="F12342" s="205">
        <v>696</v>
      </c>
      <c r="G12342" s="205">
        <v>1134</v>
      </c>
      <c r="H12342">
        <f t="shared" si="206"/>
        <v>2019</v>
      </c>
    </row>
    <row r="12343" spans="1:8" x14ac:dyDescent="0.3">
      <c r="A12343" s="203">
        <v>43756</v>
      </c>
      <c r="B12343" s="204" t="s">
        <v>717</v>
      </c>
      <c r="C12343" s="204" t="s">
        <v>718</v>
      </c>
      <c r="D12343" s="204" t="s">
        <v>96</v>
      </c>
      <c r="E12343" s="204" t="s">
        <v>712</v>
      </c>
      <c r="F12343" s="205">
        <v>890</v>
      </c>
      <c r="G12343" s="205">
        <v>1066</v>
      </c>
      <c r="H12343">
        <f t="shared" si="206"/>
        <v>2019</v>
      </c>
    </row>
    <row r="12344" spans="1:8" x14ac:dyDescent="0.3">
      <c r="A12344" s="203">
        <v>43756</v>
      </c>
      <c r="B12344" s="204" t="s">
        <v>717</v>
      </c>
      <c r="C12344" s="204" t="s">
        <v>719</v>
      </c>
      <c r="D12344" s="204" t="s">
        <v>96</v>
      </c>
      <c r="E12344" s="204" t="s">
        <v>712</v>
      </c>
      <c r="F12344" s="205">
        <v>392.41799926757813</v>
      </c>
      <c r="G12344" s="205">
        <v>687.58401489257813</v>
      </c>
      <c r="H12344">
        <f t="shared" si="206"/>
        <v>2019</v>
      </c>
    </row>
    <row r="12345" spans="1:8" x14ac:dyDescent="0.3">
      <c r="A12345" s="203">
        <v>43756</v>
      </c>
      <c r="B12345" s="204" t="s">
        <v>134</v>
      </c>
      <c r="C12345" s="204" t="s">
        <v>134</v>
      </c>
      <c r="D12345" s="204" t="s">
        <v>711</v>
      </c>
      <c r="E12345" s="204" t="s">
        <v>721</v>
      </c>
      <c r="F12345" s="205">
        <v>6346</v>
      </c>
      <c r="G12345" s="205">
        <v>7014</v>
      </c>
      <c r="H12345">
        <f t="shared" si="206"/>
        <v>2019</v>
      </c>
    </row>
    <row r="12346" spans="1:8" x14ac:dyDescent="0.3">
      <c r="A12346" s="203">
        <v>43756</v>
      </c>
      <c r="B12346" s="204" t="s">
        <v>509</v>
      </c>
      <c r="C12346" s="204" t="s">
        <v>713</v>
      </c>
      <c r="D12346" s="204" t="s">
        <v>96</v>
      </c>
      <c r="E12346" s="204" t="s">
        <v>721</v>
      </c>
      <c r="F12346" s="205">
        <v>3561.8</v>
      </c>
      <c r="G12346" s="205">
        <v>2179.1000000000004</v>
      </c>
      <c r="H12346">
        <f t="shared" si="206"/>
        <v>2019</v>
      </c>
    </row>
    <row r="12347" spans="1:8" x14ac:dyDescent="0.3">
      <c r="A12347" s="203">
        <v>43756</v>
      </c>
      <c r="B12347" s="204" t="s">
        <v>509</v>
      </c>
      <c r="C12347" s="204" t="s">
        <v>714</v>
      </c>
      <c r="D12347" s="204" t="s">
        <v>96</v>
      </c>
      <c r="E12347" s="204" t="s">
        <v>721</v>
      </c>
      <c r="F12347" s="205">
        <v>548</v>
      </c>
      <c r="G12347" s="205">
        <v>520</v>
      </c>
      <c r="H12347">
        <f t="shared" si="206"/>
        <v>2019</v>
      </c>
    </row>
    <row r="12348" spans="1:8" x14ac:dyDescent="0.3">
      <c r="A12348" s="203">
        <v>43756</v>
      </c>
      <c r="B12348" s="204" t="s">
        <v>509</v>
      </c>
      <c r="C12348" s="204" t="s">
        <v>715</v>
      </c>
      <c r="D12348" s="204" t="s">
        <v>96</v>
      </c>
      <c r="E12348" s="204" t="s">
        <v>721</v>
      </c>
      <c r="F12348" s="205">
        <v>0</v>
      </c>
      <c r="G12348" s="205">
        <v>2588</v>
      </c>
      <c r="H12348">
        <f t="shared" si="206"/>
        <v>2019</v>
      </c>
    </row>
    <row r="12349" spans="1:8" x14ac:dyDescent="0.3">
      <c r="A12349" s="203">
        <v>43756</v>
      </c>
      <c r="B12349" s="204" t="s">
        <v>716</v>
      </c>
      <c r="C12349" s="204" t="s">
        <v>716</v>
      </c>
      <c r="D12349" s="204" t="s">
        <v>96</v>
      </c>
      <c r="E12349" s="204" t="s">
        <v>721</v>
      </c>
      <c r="F12349" s="205">
        <v>1121</v>
      </c>
      <c r="G12349" s="205">
        <v>1475</v>
      </c>
      <c r="H12349">
        <f t="shared" si="206"/>
        <v>2019</v>
      </c>
    </row>
    <row r="12350" spans="1:8" x14ac:dyDescent="0.3">
      <c r="A12350" s="203">
        <v>43756</v>
      </c>
      <c r="B12350" s="204" t="s">
        <v>717</v>
      </c>
      <c r="C12350" s="204" t="s">
        <v>718</v>
      </c>
      <c r="D12350" s="204" t="s">
        <v>96</v>
      </c>
      <c r="E12350" s="204" t="s">
        <v>721</v>
      </c>
      <c r="F12350" s="205">
        <v>496</v>
      </c>
      <c r="G12350" s="205">
        <v>529</v>
      </c>
      <c r="H12350">
        <f t="shared" si="206"/>
        <v>2019</v>
      </c>
    </row>
    <row r="12351" spans="1:8" x14ac:dyDescent="0.3">
      <c r="A12351" s="203">
        <v>43756</v>
      </c>
      <c r="B12351" s="204" t="s">
        <v>717</v>
      </c>
      <c r="C12351" s="204" t="s">
        <v>719</v>
      </c>
      <c r="D12351" s="204" t="s">
        <v>96</v>
      </c>
      <c r="E12351" s="204" t="s">
        <v>721</v>
      </c>
      <c r="F12351" s="205">
        <v>577</v>
      </c>
      <c r="G12351" s="205">
        <v>661</v>
      </c>
      <c r="H12351">
        <f t="shared" si="206"/>
        <v>2019</v>
      </c>
    </row>
    <row r="12352" spans="1:8" x14ac:dyDescent="0.3">
      <c r="A12352" s="203">
        <v>43756</v>
      </c>
      <c r="B12352" s="204" t="s">
        <v>720</v>
      </c>
      <c r="C12352" s="204" t="s">
        <v>720</v>
      </c>
      <c r="D12352" s="204" t="s">
        <v>96</v>
      </c>
      <c r="E12352" s="204" t="s">
        <v>712</v>
      </c>
      <c r="F12352" s="205">
        <v>332</v>
      </c>
      <c r="G12352" s="205">
        <v>719</v>
      </c>
      <c r="H12352">
        <f t="shared" si="206"/>
        <v>2019</v>
      </c>
    </row>
    <row r="12353" spans="1:8" x14ac:dyDescent="0.3">
      <c r="A12353" s="203">
        <v>43756</v>
      </c>
      <c r="B12353" s="204" t="s">
        <v>720</v>
      </c>
      <c r="C12353" s="204" t="s">
        <v>720</v>
      </c>
      <c r="D12353" s="204" t="s">
        <v>96</v>
      </c>
      <c r="E12353" s="204" t="s">
        <v>721</v>
      </c>
      <c r="F12353" s="205">
        <v>270</v>
      </c>
      <c r="G12353" s="205">
        <v>587</v>
      </c>
      <c r="H12353">
        <f t="shared" si="206"/>
        <v>2019</v>
      </c>
    </row>
    <row r="12354" spans="1:8" x14ac:dyDescent="0.3">
      <c r="A12354" s="203">
        <v>43763</v>
      </c>
      <c r="B12354" s="204" t="s">
        <v>134</v>
      </c>
      <c r="C12354" s="204" t="s">
        <v>134</v>
      </c>
      <c r="D12354" s="204" t="s">
        <v>711</v>
      </c>
      <c r="E12354" s="204" t="s">
        <v>712</v>
      </c>
      <c r="F12354" s="205">
        <v>5284</v>
      </c>
      <c r="G12354" s="205">
        <v>8259</v>
      </c>
      <c r="H12354">
        <f t="shared" si="206"/>
        <v>2019</v>
      </c>
    </row>
    <row r="12355" spans="1:8" x14ac:dyDescent="0.3">
      <c r="A12355" s="203">
        <v>43763</v>
      </c>
      <c r="B12355" s="204" t="s">
        <v>509</v>
      </c>
      <c r="C12355" s="204" t="s">
        <v>713</v>
      </c>
      <c r="D12355" s="204" t="s">
        <v>96</v>
      </c>
      <c r="E12355" s="204" t="s">
        <v>712</v>
      </c>
      <c r="F12355" s="205">
        <v>2743.1000000000004</v>
      </c>
      <c r="G12355" s="205">
        <v>2464</v>
      </c>
      <c r="H12355">
        <f t="shared" ref="H12355:H12418" si="207">YEAR(A12355)</f>
        <v>2019</v>
      </c>
    </row>
    <row r="12356" spans="1:8" x14ac:dyDescent="0.3">
      <c r="A12356" s="203">
        <v>43763</v>
      </c>
      <c r="B12356" s="204" t="s">
        <v>509</v>
      </c>
      <c r="C12356" s="204" t="s">
        <v>714</v>
      </c>
      <c r="D12356" s="204" t="s">
        <v>96</v>
      </c>
      <c r="E12356" s="204" t="s">
        <v>712</v>
      </c>
      <c r="F12356" s="205">
        <v>422</v>
      </c>
      <c r="G12356" s="205">
        <v>545</v>
      </c>
      <c r="H12356">
        <f t="shared" si="207"/>
        <v>2019</v>
      </c>
    </row>
    <row r="12357" spans="1:8" x14ac:dyDescent="0.3">
      <c r="A12357" s="203">
        <v>43763</v>
      </c>
      <c r="B12357" s="204" t="s">
        <v>509</v>
      </c>
      <c r="C12357" s="204" t="s">
        <v>715</v>
      </c>
      <c r="D12357" s="204" t="s">
        <v>96</v>
      </c>
      <c r="E12357" s="204" t="s">
        <v>712</v>
      </c>
      <c r="F12357" s="205">
        <v>0</v>
      </c>
      <c r="G12357" s="205">
        <v>3031</v>
      </c>
      <c r="H12357">
        <f t="shared" si="207"/>
        <v>2019</v>
      </c>
    </row>
    <row r="12358" spans="1:8" x14ac:dyDescent="0.3">
      <c r="A12358" s="203">
        <v>43763</v>
      </c>
      <c r="B12358" s="204" t="s">
        <v>716</v>
      </c>
      <c r="C12358" s="204" t="s">
        <v>716</v>
      </c>
      <c r="D12358" s="204" t="s">
        <v>96</v>
      </c>
      <c r="E12358" s="204" t="s">
        <v>712</v>
      </c>
      <c r="F12358" s="205">
        <v>814</v>
      </c>
      <c r="G12358" s="205">
        <v>1559</v>
      </c>
      <c r="H12358">
        <f t="shared" si="207"/>
        <v>2019</v>
      </c>
    </row>
    <row r="12359" spans="1:8" x14ac:dyDescent="0.3">
      <c r="A12359" s="203">
        <v>43763</v>
      </c>
      <c r="B12359" s="204" t="s">
        <v>717</v>
      </c>
      <c r="C12359" s="204" t="s">
        <v>718</v>
      </c>
      <c r="D12359" s="204" t="s">
        <v>96</v>
      </c>
      <c r="E12359" s="204" t="s">
        <v>712</v>
      </c>
      <c r="F12359" s="205">
        <v>924</v>
      </c>
      <c r="G12359" s="205">
        <v>1023</v>
      </c>
      <c r="H12359">
        <f t="shared" si="207"/>
        <v>2019</v>
      </c>
    </row>
    <row r="12360" spans="1:8" x14ac:dyDescent="0.3">
      <c r="A12360" s="203">
        <v>43763</v>
      </c>
      <c r="B12360" s="204" t="s">
        <v>717</v>
      </c>
      <c r="C12360" s="204" t="s">
        <v>719</v>
      </c>
      <c r="D12360" s="204" t="s">
        <v>96</v>
      </c>
      <c r="E12360" s="204" t="s">
        <v>712</v>
      </c>
      <c r="F12360" s="205">
        <v>304.74299621582031</v>
      </c>
      <c r="G12360" s="205">
        <v>585.5780029296875</v>
      </c>
      <c r="H12360">
        <f t="shared" si="207"/>
        <v>2019</v>
      </c>
    </row>
    <row r="12361" spans="1:8" x14ac:dyDescent="0.3">
      <c r="A12361" s="203">
        <v>43763</v>
      </c>
      <c r="B12361" s="204" t="s">
        <v>134</v>
      </c>
      <c r="C12361" s="204" t="s">
        <v>134</v>
      </c>
      <c r="D12361" s="204" t="s">
        <v>711</v>
      </c>
      <c r="E12361" s="204" t="s">
        <v>721</v>
      </c>
      <c r="F12361" s="205">
        <v>5973</v>
      </c>
      <c r="G12361" s="205">
        <v>7209</v>
      </c>
      <c r="H12361">
        <f t="shared" si="207"/>
        <v>2019</v>
      </c>
    </row>
    <row r="12362" spans="1:8" x14ac:dyDescent="0.3">
      <c r="A12362" s="203">
        <v>43763</v>
      </c>
      <c r="B12362" s="204" t="s">
        <v>509</v>
      </c>
      <c r="C12362" s="204" t="s">
        <v>713</v>
      </c>
      <c r="D12362" s="204" t="s">
        <v>96</v>
      </c>
      <c r="E12362" s="204" t="s">
        <v>721</v>
      </c>
      <c r="F12362" s="205">
        <v>4505.6000000000004</v>
      </c>
      <c r="G12362" s="205">
        <v>2681.8</v>
      </c>
      <c r="H12362">
        <f t="shared" si="207"/>
        <v>2019</v>
      </c>
    </row>
    <row r="12363" spans="1:8" x14ac:dyDescent="0.3">
      <c r="A12363" s="203">
        <v>43763</v>
      </c>
      <c r="B12363" s="204" t="s">
        <v>509</v>
      </c>
      <c r="C12363" s="204" t="s">
        <v>714</v>
      </c>
      <c r="D12363" s="204" t="s">
        <v>96</v>
      </c>
      <c r="E12363" s="204" t="s">
        <v>721</v>
      </c>
      <c r="F12363" s="205">
        <v>469</v>
      </c>
      <c r="G12363" s="205">
        <v>654</v>
      </c>
      <c r="H12363">
        <f t="shared" si="207"/>
        <v>2019</v>
      </c>
    </row>
    <row r="12364" spans="1:8" x14ac:dyDescent="0.3">
      <c r="A12364" s="203">
        <v>43763</v>
      </c>
      <c r="B12364" s="204" t="s">
        <v>509</v>
      </c>
      <c r="C12364" s="204" t="s">
        <v>715</v>
      </c>
      <c r="D12364" s="204" t="s">
        <v>96</v>
      </c>
      <c r="E12364" s="204" t="s">
        <v>721</v>
      </c>
      <c r="F12364" s="205">
        <v>0</v>
      </c>
      <c r="G12364" s="205">
        <v>2459</v>
      </c>
      <c r="H12364">
        <f t="shared" si="207"/>
        <v>2019</v>
      </c>
    </row>
    <row r="12365" spans="1:8" x14ac:dyDescent="0.3">
      <c r="A12365" s="203">
        <v>43763</v>
      </c>
      <c r="B12365" s="204" t="s">
        <v>716</v>
      </c>
      <c r="C12365" s="204" t="s">
        <v>716</v>
      </c>
      <c r="D12365" s="204" t="s">
        <v>96</v>
      </c>
      <c r="E12365" s="204" t="s">
        <v>721</v>
      </c>
      <c r="F12365" s="205">
        <v>1255</v>
      </c>
      <c r="G12365" s="205">
        <v>1496</v>
      </c>
      <c r="H12365">
        <f t="shared" si="207"/>
        <v>2019</v>
      </c>
    </row>
    <row r="12366" spans="1:8" x14ac:dyDescent="0.3">
      <c r="A12366" s="203">
        <v>43763</v>
      </c>
      <c r="B12366" s="204" t="s">
        <v>717</v>
      </c>
      <c r="C12366" s="204" t="s">
        <v>718</v>
      </c>
      <c r="D12366" s="204" t="s">
        <v>96</v>
      </c>
      <c r="E12366" s="204" t="s">
        <v>721</v>
      </c>
      <c r="F12366" s="205">
        <v>716</v>
      </c>
      <c r="G12366" s="205">
        <v>783</v>
      </c>
      <c r="H12366">
        <f t="shared" si="207"/>
        <v>2019</v>
      </c>
    </row>
    <row r="12367" spans="1:8" x14ac:dyDescent="0.3">
      <c r="A12367" s="203">
        <v>43763</v>
      </c>
      <c r="B12367" s="204" t="s">
        <v>717</v>
      </c>
      <c r="C12367" s="204" t="s">
        <v>719</v>
      </c>
      <c r="D12367" s="204" t="s">
        <v>96</v>
      </c>
      <c r="E12367" s="204" t="s">
        <v>721</v>
      </c>
      <c r="F12367" s="205">
        <v>619</v>
      </c>
      <c r="G12367" s="205">
        <v>663</v>
      </c>
      <c r="H12367">
        <f t="shared" si="207"/>
        <v>2019</v>
      </c>
    </row>
    <row r="12368" spans="1:8" x14ac:dyDescent="0.3">
      <c r="A12368" s="203">
        <v>43763</v>
      </c>
      <c r="B12368" s="204" t="s">
        <v>720</v>
      </c>
      <c r="C12368" s="204" t="s">
        <v>720</v>
      </c>
      <c r="D12368" s="204" t="s">
        <v>96</v>
      </c>
      <c r="E12368" s="204" t="s">
        <v>712</v>
      </c>
      <c r="F12368" s="205">
        <v>205</v>
      </c>
      <c r="G12368" s="205">
        <v>647</v>
      </c>
      <c r="H12368">
        <f t="shared" si="207"/>
        <v>2019</v>
      </c>
    </row>
    <row r="12369" spans="1:8" x14ac:dyDescent="0.3">
      <c r="A12369" s="203">
        <v>43763</v>
      </c>
      <c r="B12369" s="204" t="s">
        <v>720</v>
      </c>
      <c r="C12369" s="204" t="s">
        <v>720</v>
      </c>
      <c r="D12369" s="204" t="s">
        <v>96</v>
      </c>
      <c r="E12369" s="204" t="s">
        <v>721</v>
      </c>
      <c r="F12369" s="205">
        <v>217</v>
      </c>
      <c r="G12369" s="205">
        <v>377</v>
      </c>
      <c r="H12369">
        <f t="shared" si="207"/>
        <v>2019</v>
      </c>
    </row>
    <row r="12370" spans="1:8" x14ac:dyDescent="0.3">
      <c r="A12370" s="203">
        <v>43770</v>
      </c>
      <c r="B12370" s="204" t="s">
        <v>134</v>
      </c>
      <c r="C12370" s="204" t="s">
        <v>134</v>
      </c>
      <c r="D12370" s="204" t="s">
        <v>711</v>
      </c>
      <c r="E12370" s="204" t="s">
        <v>712</v>
      </c>
      <c r="F12370" s="205">
        <v>5345</v>
      </c>
      <c r="G12370" s="205">
        <v>8835</v>
      </c>
      <c r="H12370">
        <f t="shared" si="207"/>
        <v>2019</v>
      </c>
    </row>
    <row r="12371" spans="1:8" x14ac:dyDescent="0.3">
      <c r="A12371" s="203">
        <v>43770</v>
      </c>
      <c r="B12371" s="204" t="s">
        <v>509</v>
      </c>
      <c r="C12371" s="204" t="s">
        <v>713</v>
      </c>
      <c r="D12371" s="204" t="s">
        <v>96</v>
      </c>
      <c r="E12371" s="204" t="s">
        <v>712</v>
      </c>
      <c r="F12371" s="205">
        <v>2567.8000000000002</v>
      </c>
      <c r="G12371" s="205">
        <v>2559.1000000000004</v>
      </c>
      <c r="H12371">
        <f t="shared" si="207"/>
        <v>2019</v>
      </c>
    </row>
    <row r="12372" spans="1:8" x14ac:dyDescent="0.3">
      <c r="A12372" s="203">
        <v>43770</v>
      </c>
      <c r="B12372" s="204" t="s">
        <v>509</v>
      </c>
      <c r="C12372" s="204" t="s">
        <v>714</v>
      </c>
      <c r="D12372" s="204" t="s">
        <v>96</v>
      </c>
      <c r="E12372" s="204" t="s">
        <v>712</v>
      </c>
      <c r="F12372" s="205">
        <v>409</v>
      </c>
      <c r="G12372" s="205">
        <v>566</v>
      </c>
      <c r="H12372">
        <f t="shared" si="207"/>
        <v>2019</v>
      </c>
    </row>
    <row r="12373" spans="1:8" x14ac:dyDescent="0.3">
      <c r="A12373" s="203">
        <v>43770</v>
      </c>
      <c r="B12373" s="204" t="s">
        <v>509</v>
      </c>
      <c r="C12373" s="204" t="s">
        <v>715</v>
      </c>
      <c r="D12373" s="204" t="s">
        <v>96</v>
      </c>
      <c r="E12373" s="204" t="s">
        <v>712</v>
      </c>
      <c r="F12373" s="205">
        <v>0</v>
      </c>
      <c r="G12373" s="205">
        <v>3312</v>
      </c>
      <c r="H12373">
        <f t="shared" si="207"/>
        <v>2019</v>
      </c>
    </row>
    <row r="12374" spans="1:8" x14ac:dyDescent="0.3">
      <c r="A12374" s="203">
        <v>43770</v>
      </c>
      <c r="B12374" s="204" t="s">
        <v>716</v>
      </c>
      <c r="C12374" s="204" t="s">
        <v>716</v>
      </c>
      <c r="D12374" s="204" t="s">
        <v>96</v>
      </c>
      <c r="E12374" s="204" t="s">
        <v>712</v>
      </c>
      <c r="F12374" s="205">
        <v>919</v>
      </c>
      <c r="G12374" s="205">
        <v>1665</v>
      </c>
      <c r="H12374">
        <f t="shared" si="207"/>
        <v>2019</v>
      </c>
    </row>
    <row r="12375" spans="1:8" x14ac:dyDescent="0.3">
      <c r="A12375" s="203">
        <v>43770</v>
      </c>
      <c r="B12375" s="204" t="s">
        <v>717</v>
      </c>
      <c r="C12375" s="204" t="s">
        <v>718</v>
      </c>
      <c r="D12375" s="204" t="s">
        <v>96</v>
      </c>
      <c r="E12375" s="204" t="s">
        <v>712</v>
      </c>
      <c r="F12375" s="205">
        <v>860</v>
      </c>
      <c r="G12375" s="205">
        <v>1111</v>
      </c>
      <c r="H12375">
        <f t="shared" si="207"/>
        <v>2019</v>
      </c>
    </row>
    <row r="12376" spans="1:8" x14ac:dyDescent="0.3">
      <c r="A12376" s="203">
        <v>43770</v>
      </c>
      <c r="B12376" s="204" t="s">
        <v>717</v>
      </c>
      <c r="C12376" s="204" t="s">
        <v>719</v>
      </c>
      <c r="D12376" s="204" t="s">
        <v>96</v>
      </c>
      <c r="E12376" s="204" t="s">
        <v>712</v>
      </c>
      <c r="F12376" s="205">
        <v>387.0679931640625</v>
      </c>
      <c r="G12376" s="205">
        <v>620.7080078125</v>
      </c>
      <c r="H12376">
        <f t="shared" si="207"/>
        <v>2019</v>
      </c>
    </row>
    <row r="12377" spans="1:8" x14ac:dyDescent="0.3">
      <c r="A12377" s="203">
        <v>43770</v>
      </c>
      <c r="B12377" s="204" t="s">
        <v>134</v>
      </c>
      <c r="C12377" s="204" t="s">
        <v>134</v>
      </c>
      <c r="D12377" s="204" t="s">
        <v>711</v>
      </c>
      <c r="E12377" s="204" t="s">
        <v>721</v>
      </c>
      <c r="F12377" s="205">
        <v>5867</v>
      </c>
      <c r="G12377" s="205">
        <v>7973</v>
      </c>
      <c r="H12377">
        <f t="shared" si="207"/>
        <v>2019</v>
      </c>
    </row>
    <row r="12378" spans="1:8" x14ac:dyDescent="0.3">
      <c r="A12378" s="203">
        <v>43770</v>
      </c>
      <c r="B12378" s="204" t="s">
        <v>509</v>
      </c>
      <c r="C12378" s="204" t="s">
        <v>713</v>
      </c>
      <c r="D12378" s="204" t="s">
        <v>96</v>
      </c>
      <c r="E12378" s="204" t="s">
        <v>721</v>
      </c>
      <c r="F12378" s="205">
        <v>3493.6000000000004</v>
      </c>
      <c r="G12378" s="205">
        <v>2461.8000000000002</v>
      </c>
      <c r="H12378">
        <f t="shared" si="207"/>
        <v>2019</v>
      </c>
    </row>
    <row r="12379" spans="1:8" x14ac:dyDescent="0.3">
      <c r="A12379" s="203">
        <v>43770</v>
      </c>
      <c r="B12379" s="204" t="s">
        <v>509</v>
      </c>
      <c r="C12379" s="204" t="s">
        <v>714</v>
      </c>
      <c r="D12379" s="204" t="s">
        <v>96</v>
      </c>
      <c r="E12379" s="204" t="s">
        <v>721</v>
      </c>
      <c r="F12379" s="205">
        <v>222</v>
      </c>
      <c r="G12379" s="205">
        <v>553</v>
      </c>
      <c r="H12379">
        <f t="shared" si="207"/>
        <v>2019</v>
      </c>
    </row>
    <row r="12380" spans="1:8" x14ac:dyDescent="0.3">
      <c r="A12380" s="203">
        <v>43770</v>
      </c>
      <c r="B12380" s="204" t="s">
        <v>509</v>
      </c>
      <c r="C12380" s="204" t="s">
        <v>715</v>
      </c>
      <c r="D12380" s="204" t="s">
        <v>96</v>
      </c>
      <c r="E12380" s="204" t="s">
        <v>721</v>
      </c>
      <c r="F12380" s="205">
        <v>0</v>
      </c>
      <c r="G12380" s="205">
        <v>2463</v>
      </c>
      <c r="H12380">
        <f t="shared" si="207"/>
        <v>2019</v>
      </c>
    </row>
    <row r="12381" spans="1:8" x14ac:dyDescent="0.3">
      <c r="A12381" s="203">
        <v>43770</v>
      </c>
      <c r="B12381" s="204" t="s">
        <v>716</v>
      </c>
      <c r="C12381" s="204" t="s">
        <v>716</v>
      </c>
      <c r="D12381" s="204" t="s">
        <v>96</v>
      </c>
      <c r="E12381" s="204" t="s">
        <v>721</v>
      </c>
      <c r="F12381" s="205">
        <v>1086</v>
      </c>
      <c r="G12381" s="205">
        <v>1399</v>
      </c>
      <c r="H12381">
        <f t="shared" si="207"/>
        <v>2019</v>
      </c>
    </row>
    <row r="12382" spans="1:8" x14ac:dyDescent="0.3">
      <c r="A12382" s="203">
        <v>43770</v>
      </c>
      <c r="B12382" s="204" t="s">
        <v>717</v>
      </c>
      <c r="C12382" s="204" t="s">
        <v>718</v>
      </c>
      <c r="D12382" s="204" t="s">
        <v>96</v>
      </c>
      <c r="E12382" s="204" t="s">
        <v>721</v>
      </c>
      <c r="F12382" s="205">
        <v>556</v>
      </c>
      <c r="G12382" s="205">
        <v>817</v>
      </c>
      <c r="H12382">
        <f t="shared" si="207"/>
        <v>2019</v>
      </c>
    </row>
    <row r="12383" spans="1:8" x14ac:dyDescent="0.3">
      <c r="A12383" s="203">
        <v>43770</v>
      </c>
      <c r="B12383" s="204" t="s">
        <v>717</v>
      </c>
      <c r="C12383" s="204" t="s">
        <v>719</v>
      </c>
      <c r="D12383" s="204" t="s">
        <v>96</v>
      </c>
      <c r="E12383" s="204" t="s">
        <v>721</v>
      </c>
      <c r="F12383" s="205">
        <v>785</v>
      </c>
      <c r="G12383" s="205">
        <v>792</v>
      </c>
      <c r="H12383">
        <f t="shared" si="207"/>
        <v>2019</v>
      </c>
    </row>
    <row r="12384" spans="1:8" x14ac:dyDescent="0.3">
      <c r="A12384" s="203">
        <v>43770</v>
      </c>
      <c r="B12384" s="204" t="s">
        <v>720</v>
      </c>
      <c r="C12384" s="204" t="s">
        <v>720</v>
      </c>
      <c r="D12384" s="204" t="s">
        <v>96</v>
      </c>
      <c r="E12384" s="204" t="s">
        <v>712</v>
      </c>
      <c r="F12384" s="205">
        <v>150</v>
      </c>
      <c r="G12384" s="205">
        <v>515</v>
      </c>
      <c r="H12384">
        <f t="shared" si="207"/>
        <v>2019</v>
      </c>
    </row>
    <row r="12385" spans="1:8" x14ac:dyDescent="0.3">
      <c r="A12385" s="203">
        <v>43770</v>
      </c>
      <c r="B12385" s="204" t="s">
        <v>720</v>
      </c>
      <c r="C12385" s="204" t="s">
        <v>720</v>
      </c>
      <c r="D12385" s="204" t="s">
        <v>96</v>
      </c>
      <c r="E12385" s="204" t="s">
        <v>721</v>
      </c>
      <c r="F12385" s="205">
        <v>516</v>
      </c>
      <c r="G12385" s="205">
        <v>481</v>
      </c>
      <c r="H12385">
        <f t="shared" si="207"/>
        <v>2019</v>
      </c>
    </row>
    <row r="12386" spans="1:8" x14ac:dyDescent="0.3">
      <c r="A12386" s="203">
        <v>43777</v>
      </c>
      <c r="B12386" s="204" t="s">
        <v>134</v>
      </c>
      <c r="C12386" s="204" t="s">
        <v>134</v>
      </c>
      <c r="D12386" s="204" t="s">
        <v>711</v>
      </c>
      <c r="E12386" s="204" t="s">
        <v>712</v>
      </c>
      <c r="F12386" s="205">
        <v>5344</v>
      </c>
      <c r="G12386" s="205">
        <v>9072</v>
      </c>
      <c r="H12386">
        <f t="shared" si="207"/>
        <v>2019</v>
      </c>
    </row>
    <row r="12387" spans="1:8" x14ac:dyDescent="0.3">
      <c r="A12387" s="203">
        <v>43777</v>
      </c>
      <c r="B12387" s="204" t="s">
        <v>509</v>
      </c>
      <c r="C12387" s="204" t="s">
        <v>713</v>
      </c>
      <c r="D12387" s="204" t="s">
        <v>96</v>
      </c>
      <c r="E12387" s="204" t="s">
        <v>712</v>
      </c>
      <c r="F12387" s="205">
        <v>3283.2000000000003</v>
      </c>
      <c r="G12387" s="205">
        <v>2466.6000000000004</v>
      </c>
      <c r="H12387">
        <f t="shared" si="207"/>
        <v>2019</v>
      </c>
    </row>
    <row r="12388" spans="1:8" x14ac:dyDescent="0.3">
      <c r="A12388" s="203">
        <v>43777</v>
      </c>
      <c r="B12388" s="204" t="s">
        <v>509</v>
      </c>
      <c r="C12388" s="204" t="s">
        <v>714</v>
      </c>
      <c r="D12388" s="204" t="s">
        <v>96</v>
      </c>
      <c r="E12388" s="204" t="s">
        <v>712</v>
      </c>
      <c r="F12388" s="205">
        <v>92</v>
      </c>
      <c r="G12388" s="205">
        <v>570</v>
      </c>
      <c r="H12388">
        <f t="shared" si="207"/>
        <v>2019</v>
      </c>
    </row>
    <row r="12389" spans="1:8" x14ac:dyDescent="0.3">
      <c r="A12389" s="203">
        <v>43777</v>
      </c>
      <c r="B12389" s="204" t="s">
        <v>509</v>
      </c>
      <c r="C12389" s="204" t="s">
        <v>715</v>
      </c>
      <c r="D12389" s="204" t="s">
        <v>96</v>
      </c>
      <c r="E12389" s="204" t="s">
        <v>712</v>
      </c>
      <c r="F12389" s="205">
        <v>0</v>
      </c>
      <c r="G12389" s="205">
        <v>3430</v>
      </c>
      <c r="H12389">
        <f t="shared" si="207"/>
        <v>2019</v>
      </c>
    </row>
    <row r="12390" spans="1:8" x14ac:dyDescent="0.3">
      <c r="A12390" s="203">
        <v>43777</v>
      </c>
      <c r="B12390" s="204" t="s">
        <v>716</v>
      </c>
      <c r="C12390" s="204" t="s">
        <v>716</v>
      </c>
      <c r="D12390" s="204" t="s">
        <v>96</v>
      </c>
      <c r="E12390" s="204" t="s">
        <v>712</v>
      </c>
      <c r="F12390" s="205">
        <v>815</v>
      </c>
      <c r="G12390" s="205">
        <v>1569</v>
      </c>
      <c r="H12390">
        <f t="shared" si="207"/>
        <v>2019</v>
      </c>
    </row>
    <row r="12391" spans="1:8" x14ac:dyDescent="0.3">
      <c r="A12391" s="203">
        <v>43777</v>
      </c>
      <c r="B12391" s="204" t="s">
        <v>717</v>
      </c>
      <c r="C12391" s="204" t="s">
        <v>718</v>
      </c>
      <c r="D12391" s="204" t="s">
        <v>96</v>
      </c>
      <c r="E12391" s="204" t="s">
        <v>712</v>
      </c>
      <c r="F12391" s="205">
        <v>827</v>
      </c>
      <c r="G12391" s="205">
        <v>902</v>
      </c>
      <c r="H12391">
        <f t="shared" si="207"/>
        <v>2019</v>
      </c>
    </row>
    <row r="12392" spans="1:8" x14ac:dyDescent="0.3">
      <c r="A12392" s="203">
        <v>43777</v>
      </c>
      <c r="B12392" s="204" t="s">
        <v>717</v>
      </c>
      <c r="C12392" s="204" t="s">
        <v>719</v>
      </c>
      <c r="D12392" s="204" t="s">
        <v>96</v>
      </c>
      <c r="E12392" s="204" t="s">
        <v>712</v>
      </c>
      <c r="F12392" s="205">
        <v>470.3800048828125</v>
      </c>
      <c r="G12392" s="205">
        <v>828.10299682617188</v>
      </c>
      <c r="H12392">
        <f t="shared" si="207"/>
        <v>2019</v>
      </c>
    </row>
    <row r="12393" spans="1:8" x14ac:dyDescent="0.3">
      <c r="A12393" s="203">
        <v>43777</v>
      </c>
      <c r="B12393" s="204" t="s">
        <v>134</v>
      </c>
      <c r="C12393" s="204" t="s">
        <v>134</v>
      </c>
      <c r="D12393" s="204" t="s">
        <v>711</v>
      </c>
      <c r="E12393" s="204" t="s">
        <v>721</v>
      </c>
      <c r="F12393" s="205">
        <v>5928</v>
      </c>
      <c r="G12393" s="205">
        <v>6330</v>
      </c>
      <c r="H12393">
        <f t="shared" si="207"/>
        <v>2019</v>
      </c>
    </row>
    <row r="12394" spans="1:8" x14ac:dyDescent="0.3">
      <c r="A12394" s="203">
        <v>43777</v>
      </c>
      <c r="B12394" s="204" t="s">
        <v>509</v>
      </c>
      <c r="C12394" s="204" t="s">
        <v>713</v>
      </c>
      <c r="D12394" s="204" t="s">
        <v>96</v>
      </c>
      <c r="E12394" s="204" t="s">
        <v>721</v>
      </c>
      <c r="F12394" s="205">
        <v>3642.1000000000004</v>
      </c>
      <c r="G12394" s="205">
        <v>2249.5</v>
      </c>
      <c r="H12394">
        <f t="shared" si="207"/>
        <v>2019</v>
      </c>
    </row>
    <row r="12395" spans="1:8" x14ac:dyDescent="0.3">
      <c r="A12395" s="203">
        <v>43777</v>
      </c>
      <c r="B12395" s="204" t="s">
        <v>509</v>
      </c>
      <c r="C12395" s="204" t="s">
        <v>714</v>
      </c>
      <c r="D12395" s="204" t="s">
        <v>96</v>
      </c>
      <c r="E12395" s="204" t="s">
        <v>721</v>
      </c>
      <c r="F12395" s="205">
        <v>383</v>
      </c>
      <c r="G12395" s="205">
        <v>312</v>
      </c>
      <c r="H12395">
        <f t="shared" si="207"/>
        <v>2019</v>
      </c>
    </row>
    <row r="12396" spans="1:8" x14ac:dyDescent="0.3">
      <c r="A12396" s="203">
        <v>43777</v>
      </c>
      <c r="B12396" s="204" t="s">
        <v>509</v>
      </c>
      <c r="C12396" s="204" t="s">
        <v>715</v>
      </c>
      <c r="D12396" s="204" t="s">
        <v>96</v>
      </c>
      <c r="E12396" s="204" t="s">
        <v>721</v>
      </c>
      <c r="F12396" s="205">
        <v>0</v>
      </c>
      <c r="G12396" s="205">
        <v>2178</v>
      </c>
      <c r="H12396">
        <f t="shared" si="207"/>
        <v>2019</v>
      </c>
    </row>
    <row r="12397" spans="1:8" x14ac:dyDescent="0.3">
      <c r="A12397" s="203">
        <v>43777</v>
      </c>
      <c r="B12397" s="204" t="s">
        <v>716</v>
      </c>
      <c r="C12397" s="204" t="s">
        <v>716</v>
      </c>
      <c r="D12397" s="204" t="s">
        <v>96</v>
      </c>
      <c r="E12397" s="204" t="s">
        <v>721</v>
      </c>
      <c r="F12397" s="205">
        <v>1003</v>
      </c>
      <c r="G12397" s="205">
        <v>1397</v>
      </c>
      <c r="H12397">
        <f t="shared" si="207"/>
        <v>2019</v>
      </c>
    </row>
    <row r="12398" spans="1:8" x14ac:dyDescent="0.3">
      <c r="A12398" s="203">
        <v>43777</v>
      </c>
      <c r="B12398" s="204" t="s">
        <v>717</v>
      </c>
      <c r="C12398" s="204" t="s">
        <v>718</v>
      </c>
      <c r="D12398" s="204" t="s">
        <v>96</v>
      </c>
      <c r="E12398" s="204" t="s">
        <v>721</v>
      </c>
      <c r="F12398" s="205">
        <v>567</v>
      </c>
      <c r="G12398" s="205">
        <v>879</v>
      </c>
      <c r="H12398">
        <f t="shared" si="207"/>
        <v>2019</v>
      </c>
    </row>
    <row r="12399" spans="1:8" x14ac:dyDescent="0.3">
      <c r="A12399" s="203">
        <v>43777</v>
      </c>
      <c r="B12399" s="204" t="s">
        <v>717</v>
      </c>
      <c r="C12399" s="204" t="s">
        <v>719</v>
      </c>
      <c r="D12399" s="204" t="s">
        <v>96</v>
      </c>
      <c r="E12399" s="204" t="s">
        <v>721</v>
      </c>
      <c r="F12399" s="205">
        <v>676</v>
      </c>
      <c r="G12399" s="205">
        <v>871</v>
      </c>
      <c r="H12399">
        <f t="shared" si="207"/>
        <v>2019</v>
      </c>
    </row>
    <row r="12400" spans="1:8" x14ac:dyDescent="0.3">
      <c r="A12400" s="203">
        <v>43777</v>
      </c>
      <c r="B12400" s="204" t="s">
        <v>720</v>
      </c>
      <c r="C12400" s="204" t="s">
        <v>720</v>
      </c>
      <c r="D12400" s="204" t="s">
        <v>96</v>
      </c>
      <c r="E12400" s="204" t="s">
        <v>712</v>
      </c>
      <c r="F12400" s="205">
        <v>137</v>
      </c>
      <c r="G12400" s="205">
        <v>523</v>
      </c>
      <c r="H12400">
        <f t="shared" si="207"/>
        <v>2019</v>
      </c>
    </row>
    <row r="12401" spans="1:8" x14ac:dyDescent="0.3">
      <c r="A12401" s="203">
        <v>43777</v>
      </c>
      <c r="B12401" s="204" t="s">
        <v>720</v>
      </c>
      <c r="C12401" s="204" t="s">
        <v>720</v>
      </c>
      <c r="D12401" s="204" t="s">
        <v>96</v>
      </c>
      <c r="E12401" s="204" t="s">
        <v>721</v>
      </c>
      <c r="F12401" s="205">
        <v>109</v>
      </c>
      <c r="G12401" s="205">
        <v>498</v>
      </c>
      <c r="H12401">
        <f t="shared" si="207"/>
        <v>2019</v>
      </c>
    </row>
    <row r="12402" spans="1:8" x14ac:dyDescent="0.3">
      <c r="A12402" s="203">
        <v>43784</v>
      </c>
      <c r="B12402" s="204" t="s">
        <v>134</v>
      </c>
      <c r="C12402" s="204" t="s">
        <v>134</v>
      </c>
      <c r="D12402" s="204" t="s">
        <v>711</v>
      </c>
      <c r="E12402" s="204" t="s">
        <v>712</v>
      </c>
      <c r="F12402" s="205">
        <v>5454</v>
      </c>
      <c r="G12402" s="205">
        <v>9721</v>
      </c>
      <c r="H12402">
        <f t="shared" si="207"/>
        <v>2019</v>
      </c>
    </row>
    <row r="12403" spans="1:8" x14ac:dyDescent="0.3">
      <c r="A12403" s="203">
        <v>43784</v>
      </c>
      <c r="B12403" s="204" t="s">
        <v>509</v>
      </c>
      <c r="C12403" s="204" t="s">
        <v>713</v>
      </c>
      <c r="D12403" s="204" t="s">
        <v>96</v>
      </c>
      <c r="E12403" s="204" t="s">
        <v>712</v>
      </c>
      <c r="F12403" s="205">
        <v>3163.5000000000005</v>
      </c>
      <c r="G12403" s="205">
        <v>2352.4</v>
      </c>
      <c r="H12403">
        <f t="shared" si="207"/>
        <v>2019</v>
      </c>
    </row>
    <row r="12404" spans="1:8" x14ac:dyDescent="0.3">
      <c r="A12404" s="203">
        <v>43784</v>
      </c>
      <c r="B12404" s="204" t="s">
        <v>509</v>
      </c>
      <c r="C12404" s="204" t="s">
        <v>714</v>
      </c>
      <c r="D12404" s="204" t="s">
        <v>96</v>
      </c>
      <c r="E12404" s="204" t="s">
        <v>712</v>
      </c>
      <c r="F12404" s="205">
        <v>308</v>
      </c>
      <c r="G12404" s="205">
        <v>508</v>
      </c>
      <c r="H12404">
        <f t="shared" si="207"/>
        <v>2019</v>
      </c>
    </row>
    <row r="12405" spans="1:8" x14ac:dyDescent="0.3">
      <c r="A12405" s="203">
        <v>43784</v>
      </c>
      <c r="B12405" s="204" t="s">
        <v>509</v>
      </c>
      <c r="C12405" s="204" t="s">
        <v>715</v>
      </c>
      <c r="D12405" s="204" t="s">
        <v>96</v>
      </c>
      <c r="E12405" s="204" t="s">
        <v>712</v>
      </c>
      <c r="F12405" s="205">
        <v>0</v>
      </c>
      <c r="G12405" s="205">
        <v>3717</v>
      </c>
      <c r="H12405">
        <f t="shared" si="207"/>
        <v>2019</v>
      </c>
    </row>
    <row r="12406" spans="1:8" x14ac:dyDescent="0.3">
      <c r="A12406" s="203">
        <v>43784</v>
      </c>
      <c r="B12406" s="204" t="s">
        <v>716</v>
      </c>
      <c r="C12406" s="204" t="s">
        <v>716</v>
      </c>
      <c r="D12406" s="204" t="s">
        <v>96</v>
      </c>
      <c r="E12406" s="204" t="s">
        <v>712</v>
      </c>
      <c r="F12406" s="205">
        <v>813</v>
      </c>
      <c r="G12406" s="205">
        <v>1291</v>
      </c>
      <c r="H12406">
        <f t="shared" si="207"/>
        <v>2019</v>
      </c>
    </row>
    <row r="12407" spans="1:8" x14ac:dyDescent="0.3">
      <c r="A12407" s="203">
        <v>43784</v>
      </c>
      <c r="B12407" s="204" t="s">
        <v>717</v>
      </c>
      <c r="C12407" s="204" t="s">
        <v>718</v>
      </c>
      <c r="D12407" s="204" t="s">
        <v>96</v>
      </c>
      <c r="E12407" s="204" t="s">
        <v>712</v>
      </c>
      <c r="F12407" s="205">
        <v>982</v>
      </c>
      <c r="G12407" s="205">
        <v>928</v>
      </c>
      <c r="H12407">
        <f t="shared" si="207"/>
        <v>2019</v>
      </c>
    </row>
    <row r="12408" spans="1:8" x14ac:dyDescent="0.3">
      <c r="A12408" s="203">
        <v>43784</v>
      </c>
      <c r="B12408" s="204" t="s">
        <v>717</v>
      </c>
      <c r="C12408" s="204" t="s">
        <v>719</v>
      </c>
      <c r="D12408" s="204" t="s">
        <v>96</v>
      </c>
      <c r="E12408" s="204" t="s">
        <v>712</v>
      </c>
      <c r="F12408" s="205">
        <v>289.58399963378906</v>
      </c>
      <c r="G12408" s="205">
        <v>754.70999145507813</v>
      </c>
      <c r="H12408">
        <f t="shared" si="207"/>
        <v>2019</v>
      </c>
    </row>
    <row r="12409" spans="1:8" x14ac:dyDescent="0.3">
      <c r="A12409" s="203">
        <v>43784</v>
      </c>
      <c r="B12409" s="204" t="s">
        <v>134</v>
      </c>
      <c r="C12409" s="204" t="s">
        <v>134</v>
      </c>
      <c r="D12409" s="204" t="s">
        <v>711</v>
      </c>
      <c r="E12409" s="204" t="s">
        <v>721</v>
      </c>
      <c r="F12409" s="205">
        <v>6375</v>
      </c>
      <c r="G12409" s="205">
        <v>7083</v>
      </c>
      <c r="H12409">
        <f t="shared" si="207"/>
        <v>2019</v>
      </c>
    </row>
    <row r="12410" spans="1:8" x14ac:dyDescent="0.3">
      <c r="A12410" s="203">
        <v>43784</v>
      </c>
      <c r="B12410" s="204" t="s">
        <v>509</v>
      </c>
      <c r="C12410" s="204" t="s">
        <v>713</v>
      </c>
      <c r="D12410" s="204" t="s">
        <v>96</v>
      </c>
      <c r="E12410" s="204" t="s">
        <v>721</v>
      </c>
      <c r="F12410" s="205">
        <v>3401.2000000000003</v>
      </c>
      <c r="G12410" s="205">
        <v>2506.9</v>
      </c>
      <c r="H12410">
        <f t="shared" si="207"/>
        <v>2019</v>
      </c>
    </row>
    <row r="12411" spans="1:8" x14ac:dyDescent="0.3">
      <c r="A12411" s="203">
        <v>43784</v>
      </c>
      <c r="B12411" s="204" t="s">
        <v>509</v>
      </c>
      <c r="C12411" s="204" t="s">
        <v>714</v>
      </c>
      <c r="D12411" s="204" t="s">
        <v>96</v>
      </c>
      <c r="E12411" s="204" t="s">
        <v>721</v>
      </c>
      <c r="F12411" s="205">
        <v>853</v>
      </c>
      <c r="G12411" s="205">
        <v>555</v>
      </c>
      <c r="H12411">
        <f t="shared" si="207"/>
        <v>2019</v>
      </c>
    </row>
    <row r="12412" spans="1:8" x14ac:dyDescent="0.3">
      <c r="A12412" s="203">
        <v>43784</v>
      </c>
      <c r="B12412" s="204" t="s">
        <v>509</v>
      </c>
      <c r="C12412" s="204" t="s">
        <v>715</v>
      </c>
      <c r="D12412" s="204" t="s">
        <v>96</v>
      </c>
      <c r="E12412" s="204" t="s">
        <v>721</v>
      </c>
      <c r="F12412" s="205">
        <v>0</v>
      </c>
      <c r="G12412" s="205">
        <v>2360</v>
      </c>
      <c r="H12412">
        <f t="shared" si="207"/>
        <v>2019</v>
      </c>
    </row>
    <row r="12413" spans="1:8" x14ac:dyDescent="0.3">
      <c r="A12413" s="203">
        <v>43784</v>
      </c>
      <c r="B12413" s="204" t="s">
        <v>716</v>
      </c>
      <c r="C12413" s="204" t="s">
        <v>716</v>
      </c>
      <c r="D12413" s="204" t="s">
        <v>96</v>
      </c>
      <c r="E12413" s="204" t="s">
        <v>721</v>
      </c>
      <c r="F12413" s="205">
        <v>1138</v>
      </c>
      <c r="G12413" s="205">
        <v>1394</v>
      </c>
      <c r="H12413">
        <f t="shared" si="207"/>
        <v>2019</v>
      </c>
    </row>
    <row r="12414" spans="1:8" x14ac:dyDescent="0.3">
      <c r="A12414" s="203">
        <v>43784</v>
      </c>
      <c r="B12414" s="204" t="s">
        <v>717</v>
      </c>
      <c r="C12414" s="204" t="s">
        <v>718</v>
      </c>
      <c r="D12414" s="204" t="s">
        <v>96</v>
      </c>
      <c r="E12414" s="204" t="s">
        <v>721</v>
      </c>
      <c r="F12414" s="205">
        <v>487</v>
      </c>
      <c r="G12414" s="205">
        <v>921</v>
      </c>
      <c r="H12414">
        <f t="shared" si="207"/>
        <v>2019</v>
      </c>
    </row>
    <row r="12415" spans="1:8" x14ac:dyDescent="0.3">
      <c r="A12415" s="203">
        <v>43784</v>
      </c>
      <c r="B12415" s="204" t="s">
        <v>717</v>
      </c>
      <c r="C12415" s="204" t="s">
        <v>719</v>
      </c>
      <c r="D12415" s="204" t="s">
        <v>96</v>
      </c>
      <c r="E12415" s="204" t="s">
        <v>721</v>
      </c>
      <c r="F12415" s="205">
        <v>833</v>
      </c>
      <c r="G12415" s="205">
        <v>1009</v>
      </c>
      <c r="H12415">
        <f t="shared" si="207"/>
        <v>2019</v>
      </c>
    </row>
    <row r="12416" spans="1:8" x14ac:dyDescent="0.3">
      <c r="A12416" s="203">
        <v>43784</v>
      </c>
      <c r="B12416" s="204" t="s">
        <v>720</v>
      </c>
      <c r="C12416" s="204" t="s">
        <v>720</v>
      </c>
      <c r="D12416" s="204" t="s">
        <v>96</v>
      </c>
      <c r="E12416" s="204" t="s">
        <v>712</v>
      </c>
      <c r="F12416" s="205">
        <v>197</v>
      </c>
      <c r="G12416" s="205">
        <v>578</v>
      </c>
      <c r="H12416">
        <f t="shared" si="207"/>
        <v>2019</v>
      </c>
    </row>
    <row r="12417" spans="1:8" x14ac:dyDescent="0.3">
      <c r="A12417" s="203">
        <v>43784</v>
      </c>
      <c r="B12417" s="204" t="s">
        <v>720</v>
      </c>
      <c r="C12417" s="204" t="s">
        <v>720</v>
      </c>
      <c r="D12417" s="204" t="s">
        <v>96</v>
      </c>
      <c r="E12417" s="204" t="s">
        <v>721</v>
      </c>
      <c r="F12417" s="205">
        <v>-90</v>
      </c>
      <c r="G12417" s="205">
        <v>419</v>
      </c>
      <c r="H12417">
        <f t="shared" si="207"/>
        <v>2019</v>
      </c>
    </row>
    <row r="12418" spans="1:8" x14ac:dyDescent="0.3">
      <c r="A12418" s="203">
        <v>43791</v>
      </c>
      <c r="B12418" s="204" t="s">
        <v>134</v>
      </c>
      <c r="C12418" s="204" t="s">
        <v>134</v>
      </c>
      <c r="D12418" s="204" t="s">
        <v>711</v>
      </c>
      <c r="E12418" s="204" t="s">
        <v>712</v>
      </c>
      <c r="F12418" s="205">
        <v>5341</v>
      </c>
      <c r="G12418" s="205">
        <v>8170</v>
      </c>
      <c r="H12418">
        <f t="shared" si="207"/>
        <v>2019</v>
      </c>
    </row>
    <row r="12419" spans="1:8" x14ac:dyDescent="0.3">
      <c r="A12419" s="203">
        <v>43791</v>
      </c>
      <c r="B12419" s="204" t="s">
        <v>509</v>
      </c>
      <c r="C12419" s="204" t="s">
        <v>713</v>
      </c>
      <c r="D12419" s="204" t="s">
        <v>96</v>
      </c>
      <c r="E12419" s="204" t="s">
        <v>712</v>
      </c>
      <c r="F12419" s="205">
        <v>3208.4</v>
      </c>
      <c r="G12419" s="205">
        <v>2995.8</v>
      </c>
      <c r="H12419">
        <f t="shared" ref="H12419:H12482" si="208">YEAR(A12419)</f>
        <v>2019</v>
      </c>
    </row>
    <row r="12420" spans="1:8" x14ac:dyDescent="0.3">
      <c r="A12420" s="203">
        <v>43791</v>
      </c>
      <c r="B12420" s="204" t="s">
        <v>509</v>
      </c>
      <c r="C12420" s="204" t="s">
        <v>714</v>
      </c>
      <c r="D12420" s="204" t="s">
        <v>96</v>
      </c>
      <c r="E12420" s="204" t="s">
        <v>712</v>
      </c>
      <c r="F12420" s="205">
        <v>165</v>
      </c>
      <c r="G12420" s="205">
        <v>524</v>
      </c>
      <c r="H12420">
        <f t="shared" si="208"/>
        <v>2019</v>
      </c>
    </row>
    <row r="12421" spans="1:8" x14ac:dyDescent="0.3">
      <c r="A12421" s="203">
        <v>43791</v>
      </c>
      <c r="B12421" s="204" t="s">
        <v>509</v>
      </c>
      <c r="C12421" s="204" t="s">
        <v>715</v>
      </c>
      <c r="D12421" s="204" t="s">
        <v>96</v>
      </c>
      <c r="E12421" s="204" t="s">
        <v>712</v>
      </c>
      <c r="F12421" s="205">
        <v>0</v>
      </c>
      <c r="G12421" s="205">
        <v>3388</v>
      </c>
      <c r="H12421">
        <f t="shared" si="208"/>
        <v>2019</v>
      </c>
    </row>
    <row r="12422" spans="1:8" x14ac:dyDescent="0.3">
      <c r="A12422" s="203">
        <v>43791</v>
      </c>
      <c r="B12422" s="204" t="s">
        <v>716</v>
      </c>
      <c r="C12422" s="204" t="s">
        <v>716</v>
      </c>
      <c r="D12422" s="204" t="s">
        <v>96</v>
      </c>
      <c r="E12422" s="204" t="s">
        <v>712</v>
      </c>
      <c r="F12422" s="205">
        <v>860</v>
      </c>
      <c r="G12422" s="205">
        <v>1416</v>
      </c>
      <c r="H12422">
        <f t="shared" si="208"/>
        <v>2019</v>
      </c>
    </row>
    <row r="12423" spans="1:8" x14ac:dyDescent="0.3">
      <c r="A12423" s="203">
        <v>43791</v>
      </c>
      <c r="B12423" s="204" t="s">
        <v>717</v>
      </c>
      <c r="C12423" s="204" t="s">
        <v>718</v>
      </c>
      <c r="D12423" s="204" t="s">
        <v>96</v>
      </c>
      <c r="E12423" s="204" t="s">
        <v>712</v>
      </c>
      <c r="F12423" s="205">
        <v>870</v>
      </c>
      <c r="G12423" s="205">
        <v>1335</v>
      </c>
      <c r="H12423">
        <f t="shared" si="208"/>
        <v>2019</v>
      </c>
    </row>
    <row r="12424" spans="1:8" x14ac:dyDescent="0.3">
      <c r="A12424" s="203">
        <v>43791</v>
      </c>
      <c r="B12424" s="204" t="s">
        <v>717</v>
      </c>
      <c r="C12424" s="204" t="s">
        <v>719</v>
      </c>
      <c r="D12424" s="204" t="s">
        <v>96</v>
      </c>
      <c r="E12424" s="204" t="s">
        <v>712</v>
      </c>
      <c r="F12424" s="205">
        <v>329.18899536132813</v>
      </c>
      <c r="G12424" s="205">
        <v>626.2760009765625</v>
      </c>
      <c r="H12424">
        <f t="shared" si="208"/>
        <v>2019</v>
      </c>
    </row>
    <row r="12425" spans="1:8" x14ac:dyDescent="0.3">
      <c r="A12425" s="203">
        <v>43791</v>
      </c>
      <c r="B12425" s="204" t="s">
        <v>134</v>
      </c>
      <c r="C12425" s="204" t="s">
        <v>134</v>
      </c>
      <c r="D12425" s="204" t="s">
        <v>711</v>
      </c>
      <c r="E12425" s="204" t="s">
        <v>721</v>
      </c>
      <c r="F12425" s="205">
        <v>6297</v>
      </c>
      <c r="G12425" s="205">
        <v>7254</v>
      </c>
      <c r="H12425">
        <f t="shared" si="208"/>
        <v>2019</v>
      </c>
    </row>
    <row r="12426" spans="1:8" x14ac:dyDescent="0.3">
      <c r="A12426" s="203">
        <v>43791</v>
      </c>
      <c r="B12426" s="204" t="s">
        <v>509</v>
      </c>
      <c r="C12426" s="204" t="s">
        <v>713</v>
      </c>
      <c r="D12426" s="204" t="s">
        <v>96</v>
      </c>
      <c r="E12426" s="204" t="s">
        <v>721</v>
      </c>
      <c r="F12426" s="205">
        <v>3308.8</v>
      </c>
      <c r="G12426" s="205">
        <v>2406.8000000000002</v>
      </c>
      <c r="H12426">
        <f t="shared" si="208"/>
        <v>2019</v>
      </c>
    </row>
    <row r="12427" spans="1:8" x14ac:dyDescent="0.3">
      <c r="A12427" s="203">
        <v>43791</v>
      </c>
      <c r="B12427" s="204" t="s">
        <v>509</v>
      </c>
      <c r="C12427" s="204" t="s">
        <v>714</v>
      </c>
      <c r="D12427" s="204" t="s">
        <v>96</v>
      </c>
      <c r="E12427" s="204" t="s">
        <v>721</v>
      </c>
      <c r="F12427" s="205">
        <v>639</v>
      </c>
      <c r="G12427" s="205">
        <v>559</v>
      </c>
      <c r="H12427">
        <f t="shared" si="208"/>
        <v>2019</v>
      </c>
    </row>
    <row r="12428" spans="1:8" x14ac:dyDescent="0.3">
      <c r="A12428" s="203">
        <v>43791</v>
      </c>
      <c r="B12428" s="204" t="s">
        <v>509</v>
      </c>
      <c r="C12428" s="204" t="s">
        <v>715</v>
      </c>
      <c r="D12428" s="204" t="s">
        <v>96</v>
      </c>
      <c r="E12428" s="204" t="s">
        <v>721</v>
      </c>
      <c r="F12428" s="205">
        <v>0</v>
      </c>
      <c r="G12428" s="205">
        <v>2419</v>
      </c>
      <c r="H12428">
        <f t="shared" si="208"/>
        <v>2019</v>
      </c>
    </row>
    <row r="12429" spans="1:8" x14ac:dyDescent="0.3">
      <c r="A12429" s="203">
        <v>43791</v>
      </c>
      <c r="B12429" s="204" t="s">
        <v>716</v>
      </c>
      <c r="C12429" s="204" t="s">
        <v>716</v>
      </c>
      <c r="D12429" s="204" t="s">
        <v>96</v>
      </c>
      <c r="E12429" s="204" t="s">
        <v>721</v>
      </c>
      <c r="F12429" s="205">
        <v>1162</v>
      </c>
      <c r="G12429" s="205">
        <v>1331</v>
      </c>
      <c r="H12429">
        <f t="shared" si="208"/>
        <v>2019</v>
      </c>
    </row>
    <row r="12430" spans="1:8" x14ac:dyDescent="0.3">
      <c r="A12430" s="203">
        <v>43791</v>
      </c>
      <c r="B12430" s="204" t="s">
        <v>717</v>
      </c>
      <c r="C12430" s="204" t="s">
        <v>718</v>
      </c>
      <c r="D12430" s="204" t="s">
        <v>96</v>
      </c>
      <c r="E12430" s="204" t="s">
        <v>721</v>
      </c>
      <c r="F12430" s="205">
        <v>542</v>
      </c>
      <c r="G12430" s="205">
        <v>833</v>
      </c>
      <c r="H12430">
        <f t="shared" si="208"/>
        <v>2019</v>
      </c>
    </row>
    <row r="12431" spans="1:8" x14ac:dyDescent="0.3">
      <c r="A12431" s="203">
        <v>43791</v>
      </c>
      <c r="B12431" s="204" t="s">
        <v>717</v>
      </c>
      <c r="C12431" s="204" t="s">
        <v>719</v>
      </c>
      <c r="D12431" s="204" t="s">
        <v>96</v>
      </c>
      <c r="E12431" s="204" t="s">
        <v>721</v>
      </c>
      <c r="F12431" s="205">
        <v>793</v>
      </c>
      <c r="G12431" s="205">
        <v>895</v>
      </c>
      <c r="H12431">
        <f t="shared" si="208"/>
        <v>2019</v>
      </c>
    </row>
    <row r="12432" spans="1:8" x14ac:dyDescent="0.3">
      <c r="A12432" s="203">
        <v>43791</v>
      </c>
      <c r="B12432" s="204" t="s">
        <v>720</v>
      </c>
      <c r="C12432" s="204" t="s">
        <v>720</v>
      </c>
      <c r="D12432" s="204" t="s">
        <v>96</v>
      </c>
      <c r="E12432" s="204" t="s">
        <v>712</v>
      </c>
      <c r="F12432" s="205">
        <v>149</v>
      </c>
      <c r="G12432" s="205">
        <v>460</v>
      </c>
      <c r="H12432">
        <f t="shared" si="208"/>
        <v>2019</v>
      </c>
    </row>
    <row r="12433" spans="1:8" x14ac:dyDescent="0.3">
      <c r="A12433" s="203">
        <v>43791</v>
      </c>
      <c r="B12433" s="204" t="s">
        <v>720</v>
      </c>
      <c r="C12433" s="204" t="s">
        <v>720</v>
      </c>
      <c r="D12433" s="204" t="s">
        <v>96</v>
      </c>
      <c r="E12433" s="204" t="s">
        <v>721</v>
      </c>
      <c r="F12433" s="205">
        <v>185</v>
      </c>
      <c r="G12433" s="205">
        <v>618</v>
      </c>
      <c r="H12433">
        <f t="shared" si="208"/>
        <v>2019</v>
      </c>
    </row>
    <row r="12434" spans="1:8" x14ac:dyDescent="0.3">
      <c r="A12434" s="203">
        <v>43798</v>
      </c>
      <c r="B12434" s="204" t="s">
        <v>134</v>
      </c>
      <c r="C12434" s="204" t="s">
        <v>134</v>
      </c>
      <c r="D12434" s="204" t="s">
        <v>711</v>
      </c>
      <c r="E12434" s="204" t="s">
        <v>712</v>
      </c>
      <c r="F12434" s="205">
        <v>5562</v>
      </c>
      <c r="G12434" s="205">
        <v>7333</v>
      </c>
      <c r="H12434">
        <f t="shared" si="208"/>
        <v>2019</v>
      </c>
    </row>
    <row r="12435" spans="1:8" x14ac:dyDescent="0.3">
      <c r="A12435" s="203">
        <v>43798</v>
      </c>
      <c r="B12435" s="204" t="s">
        <v>509</v>
      </c>
      <c r="C12435" s="204" t="s">
        <v>713</v>
      </c>
      <c r="D12435" s="204" t="s">
        <v>96</v>
      </c>
      <c r="E12435" s="204" t="s">
        <v>712</v>
      </c>
      <c r="F12435" s="205">
        <v>2717.9</v>
      </c>
      <c r="G12435" s="205">
        <v>2789.3</v>
      </c>
      <c r="H12435">
        <f t="shared" si="208"/>
        <v>2019</v>
      </c>
    </row>
    <row r="12436" spans="1:8" x14ac:dyDescent="0.3">
      <c r="A12436" s="203">
        <v>43798</v>
      </c>
      <c r="B12436" s="204" t="s">
        <v>509</v>
      </c>
      <c r="C12436" s="204" t="s">
        <v>714</v>
      </c>
      <c r="D12436" s="204" t="s">
        <v>96</v>
      </c>
      <c r="E12436" s="204" t="s">
        <v>712</v>
      </c>
      <c r="F12436" s="205">
        <v>200</v>
      </c>
      <c r="G12436" s="205">
        <v>332</v>
      </c>
      <c r="H12436">
        <f t="shared" si="208"/>
        <v>2019</v>
      </c>
    </row>
    <row r="12437" spans="1:8" x14ac:dyDescent="0.3">
      <c r="A12437" s="203">
        <v>43798</v>
      </c>
      <c r="B12437" s="204" t="s">
        <v>509</v>
      </c>
      <c r="C12437" s="204" t="s">
        <v>715</v>
      </c>
      <c r="D12437" s="204" t="s">
        <v>96</v>
      </c>
      <c r="E12437" s="204" t="s">
        <v>712</v>
      </c>
      <c r="F12437" s="205">
        <v>0</v>
      </c>
      <c r="G12437" s="205">
        <v>3440</v>
      </c>
      <c r="H12437">
        <f t="shared" si="208"/>
        <v>2019</v>
      </c>
    </row>
    <row r="12438" spans="1:8" x14ac:dyDescent="0.3">
      <c r="A12438" s="203">
        <v>43798</v>
      </c>
      <c r="B12438" s="204" t="s">
        <v>716</v>
      </c>
      <c r="C12438" s="204" t="s">
        <v>716</v>
      </c>
      <c r="D12438" s="204" t="s">
        <v>96</v>
      </c>
      <c r="E12438" s="204" t="s">
        <v>712</v>
      </c>
      <c r="F12438" s="205">
        <v>963</v>
      </c>
      <c r="G12438" s="205">
        <v>1383</v>
      </c>
      <c r="H12438">
        <f t="shared" si="208"/>
        <v>2019</v>
      </c>
    </row>
    <row r="12439" spans="1:8" x14ac:dyDescent="0.3">
      <c r="A12439" s="203">
        <v>43798</v>
      </c>
      <c r="B12439" s="204" t="s">
        <v>717</v>
      </c>
      <c r="C12439" s="204" t="s">
        <v>718</v>
      </c>
      <c r="D12439" s="204" t="s">
        <v>96</v>
      </c>
      <c r="E12439" s="204" t="s">
        <v>712</v>
      </c>
      <c r="F12439" s="205">
        <v>778</v>
      </c>
      <c r="G12439" s="205">
        <v>1455</v>
      </c>
      <c r="H12439">
        <f t="shared" si="208"/>
        <v>2019</v>
      </c>
    </row>
    <row r="12440" spans="1:8" x14ac:dyDescent="0.3">
      <c r="A12440" s="203">
        <v>43798</v>
      </c>
      <c r="B12440" s="204" t="s">
        <v>717</v>
      </c>
      <c r="C12440" s="204" t="s">
        <v>719</v>
      </c>
      <c r="D12440" s="204" t="s">
        <v>96</v>
      </c>
      <c r="E12440" s="204" t="s">
        <v>712</v>
      </c>
      <c r="F12440" s="205">
        <v>494.96200561523438</v>
      </c>
      <c r="G12440" s="205">
        <v>715.51199340820313</v>
      </c>
      <c r="H12440">
        <f t="shared" si="208"/>
        <v>2019</v>
      </c>
    </row>
    <row r="12441" spans="1:8" x14ac:dyDescent="0.3">
      <c r="A12441" s="203">
        <v>43798</v>
      </c>
      <c r="B12441" s="204" t="s">
        <v>134</v>
      </c>
      <c r="C12441" s="204" t="s">
        <v>134</v>
      </c>
      <c r="D12441" s="204" t="s">
        <v>711</v>
      </c>
      <c r="E12441" s="204" t="s">
        <v>721</v>
      </c>
      <c r="F12441" s="205">
        <v>6444</v>
      </c>
      <c r="G12441" s="205">
        <v>6949</v>
      </c>
      <c r="H12441">
        <f t="shared" si="208"/>
        <v>2019</v>
      </c>
    </row>
    <row r="12442" spans="1:8" x14ac:dyDescent="0.3">
      <c r="A12442" s="203">
        <v>43798</v>
      </c>
      <c r="B12442" s="204" t="s">
        <v>509</v>
      </c>
      <c r="C12442" s="204" t="s">
        <v>713</v>
      </c>
      <c r="D12442" s="204" t="s">
        <v>96</v>
      </c>
      <c r="E12442" s="204" t="s">
        <v>721</v>
      </c>
      <c r="F12442" s="205">
        <v>3424.3</v>
      </c>
      <c r="G12442" s="205">
        <v>2589.4</v>
      </c>
      <c r="H12442">
        <f t="shared" si="208"/>
        <v>2019</v>
      </c>
    </row>
    <row r="12443" spans="1:8" x14ac:dyDescent="0.3">
      <c r="A12443" s="203">
        <v>43798</v>
      </c>
      <c r="B12443" s="204" t="s">
        <v>509</v>
      </c>
      <c r="C12443" s="204" t="s">
        <v>714</v>
      </c>
      <c r="D12443" s="204" t="s">
        <v>96</v>
      </c>
      <c r="E12443" s="204" t="s">
        <v>721</v>
      </c>
      <c r="F12443" s="205">
        <v>420</v>
      </c>
      <c r="G12443" s="205">
        <v>676</v>
      </c>
      <c r="H12443">
        <f t="shared" si="208"/>
        <v>2019</v>
      </c>
    </row>
    <row r="12444" spans="1:8" x14ac:dyDescent="0.3">
      <c r="A12444" s="203">
        <v>43798</v>
      </c>
      <c r="B12444" s="204" t="s">
        <v>509</v>
      </c>
      <c r="C12444" s="204" t="s">
        <v>715</v>
      </c>
      <c r="D12444" s="204" t="s">
        <v>96</v>
      </c>
      <c r="E12444" s="204" t="s">
        <v>721</v>
      </c>
      <c r="F12444" s="205">
        <v>0</v>
      </c>
      <c r="G12444" s="205">
        <v>2598</v>
      </c>
      <c r="H12444">
        <f t="shared" si="208"/>
        <v>2019</v>
      </c>
    </row>
    <row r="12445" spans="1:8" x14ac:dyDescent="0.3">
      <c r="A12445" s="203">
        <v>43798</v>
      </c>
      <c r="B12445" s="204" t="s">
        <v>716</v>
      </c>
      <c r="C12445" s="204" t="s">
        <v>716</v>
      </c>
      <c r="D12445" s="204" t="s">
        <v>96</v>
      </c>
      <c r="E12445" s="204" t="s">
        <v>721</v>
      </c>
      <c r="F12445" s="205">
        <v>1292</v>
      </c>
      <c r="G12445" s="205">
        <v>1486</v>
      </c>
      <c r="H12445">
        <f t="shared" si="208"/>
        <v>2019</v>
      </c>
    </row>
    <row r="12446" spans="1:8" x14ac:dyDescent="0.3">
      <c r="A12446" s="203">
        <v>43798</v>
      </c>
      <c r="B12446" s="204" t="s">
        <v>717</v>
      </c>
      <c r="C12446" s="204" t="s">
        <v>718</v>
      </c>
      <c r="D12446" s="204" t="s">
        <v>96</v>
      </c>
      <c r="E12446" s="204" t="s">
        <v>721</v>
      </c>
      <c r="F12446" s="205">
        <v>637</v>
      </c>
      <c r="G12446" s="205">
        <v>846</v>
      </c>
      <c r="H12446">
        <f t="shared" si="208"/>
        <v>2019</v>
      </c>
    </row>
    <row r="12447" spans="1:8" x14ac:dyDescent="0.3">
      <c r="A12447" s="203">
        <v>43798</v>
      </c>
      <c r="B12447" s="204" t="s">
        <v>717</v>
      </c>
      <c r="C12447" s="204" t="s">
        <v>719</v>
      </c>
      <c r="D12447" s="204" t="s">
        <v>96</v>
      </c>
      <c r="E12447" s="204" t="s">
        <v>721</v>
      </c>
      <c r="F12447" s="205">
        <v>479</v>
      </c>
      <c r="G12447" s="205">
        <v>856</v>
      </c>
      <c r="H12447">
        <f t="shared" si="208"/>
        <v>2019</v>
      </c>
    </row>
    <row r="12448" spans="1:8" x14ac:dyDescent="0.3">
      <c r="A12448" s="203">
        <v>43798</v>
      </c>
      <c r="B12448" s="204" t="s">
        <v>720</v>
      </c>
      <c r="C12448" s="204" t="s">
        <v>720</v>
      </c>
      <c r="D12448" s="204" t="s">
        <v>96</v>
      </c>
      <c r="E12448" s="204" t="s">
        <v>712</v>
      </c>
      <c r="F12448" s="205">
        <v>179</v>
      </c>
      <c r="G12448" s="205">
        <v>660</v>
      </c>
      <c r="H12448">
        <f t="shared" si="208"/>
        <v>2019</v>
      </c>
    </row>
    <row r="12449" spans="1:8" x14ac:dyDescent="0.3">
      <c r="A12449" s="203">
        <v>43798</v>
      </c>
      <c r="B12449" s="204" t="s">
        <v>720</v>
      </c>
      <c r="C12449" s="204" t="s">
        <v>720</v>
      </c>
      <c r="D12449" s="204" t="s">
        <v>96</v>
      </c>
      <c r="E12449" s="204" t="s">
        <v>721</v>
      </c>
      <c r="F12449" s="205">
        <v>-92</v>
      </c>
      <c r="G12449" s="205">
        <v>586</v>
      </c>
      <c r="H12449">
        <f t="shared" si="208"/>
        <v>2019</v>
      </c>
    </row>
    <row r="12450" spans="1:8" x14ac:dyDescent="0.3">
      <c r="A12450" s="203">
        <v>43805</v>
      </c>
      <c r="B12450" s="204" t="s">
        <v>134</v>
      </c>
      <c r="C12450" s="204" t="s">
        <v>134</v>
      </c>
      <c r="D12450" s="204" t="s">
        <v>711</v>
      </c>
      <c r="E12450" s="204" t="s">
        <v>712</v>
      </c>
      <c r="F12450" s="205">
        <v>4458</v>
      </c>
      <c r="G12450" s="205">
        <v>8683</v>
      </c>
      <c r="H12450">
        <f t="shared" si="208"/>
        <v>2019</v>
      </c>
    </row>
    <row r="12451" spans="1:8" x14ac:dyDescent="0.3">
      <c r="A12451" s="203">
        <v>43805</v>
      </c>
      <c r="B12451" s="204" t="s">
        <v>509</v>
      </c>
      <c r="C12451" s="204" t="s">
        <v>713</v>
      </c>
      <c r="D12451" s="204" t="s">
        <v>96</v>
      </c>
      <c r="E12451" s="204" t="s">
        <v>712</v>
      </c>
      <c r="F12451" s="205">
        <v>2213</v>
      </c>
      <c r="G12451" s="205">
        <v>3090.2000000000003</v>
      </c>
      <c r="H12451">
        <f t="shared" si="208"/>
        <v>2019</v>
      </c>
    </row>
    <row r="12452" spans="1:8" x14ac:dyDescent="0.3">
      <c r="A12452" s="203">
        <v>43805</v>
      </c>
      <c r="B12452" s="204" t="s">
        <v>509</v>
      </c>
      <c r="C12452" s="204" t="s">
        <v>714</v>
      </c>
      <c r="D12452" s="204" t="s">
        <v>96</v>
      </c>
      <c r="E12452" s="204" t="s">
        <v>712</v>
      </c>
      <c r="F12452" s="205">
        <v>222</v>
      </c>
      <c r="G12452" s="205">
        <v>510</v>
      </c>
      <c r="H12452">
        <f t="shared" si="208"/>
        <v>2019</v>
      </c>
    </row>
    <row r="12453" spans="1:8" x14ac:dyDescent="0.3">
      <c r="A12453" s="203">
        <v>43805</v>
      </c>
      <c r="B12453" s="204" t="s">
        <v>509</v>
      </c>
      <c r="C12453" s="204" t="s">
        <v>715</v>
      </c>
      <c r="D12453" s="204" t="s">
        <v>96</v>
      </c>
      <c r="E12453" s="204" t="s">
        <v>712</v>
      </c>
      <c r="F12453" s="205">
        <v>0</v>
      </c>
      <c r="G12453" s="205">
        <v>3396</v>
      </c>
      <c r="H12453">
        <f t="shared" si="208"/>
        <v>2019</v>
      </c>
    </row>
    <row r="12454" spans="1:8" x14ac:dyDescent="0.3">
      <c r="A12454" s="203">
        <v>43805</v>
      </c>
      <c r="B12454" s="204" t="s">
        <v>716</v>
      </c>
      <c r="C12454" s="204" t="s">
        <v>716</v>
      </c>
      <c r="D12454" s="204" t="s">
        <v>96</v>
      </c>
      <c r="E12454" s="204" t="s">
        <v>712</v>
      </c>
      <c r="F12454" s="205">
        <v>634</v>
      </c>
      <c r="G12454" s="205">
        <v>1492</v>
      </c>
      <c r="H12454">
        <f t="shared" si="208"/>
        <v>2019</v>
      </c>
    </row>
    <row r="12455" spans="1:8" x14ac:dyDescent="0.3">
      <c r="A12455" s="203">
        <v>43805</v>
      </c>
      <c r="B12455" s="204" t="s">
        <v>717</v>
      </c>
      <c r="C12455" s="204" t="s">
        <v>718</v>
      </c>
      <c r="D12455" s="204" t="s">
        <v>96</v>
      </c>
      <c r="E12455" s="204" t="s">
        <v>712</v>
      </c>
      <c r="F12455" s="205">
        <v>848</v>
      </c>
      <c r="G12455" s="205">
        <v>1682</v>
      </c>
      <c r="H12455">
        <f t="shared" si="208"/>
        <v>2019</v>
      </c>
    </row>
    <row r="12456" spans="1:8" x14ac:dyDescent="0.3">
      <c r="A12456" s="203">
        <v>43805</v>
      </c>
      <c r="B12456" s="204" t="s">
        <v>717</v>
      </c>
      <c r="C12456" s="204" t="s">
        <v>719</v>
      </c>
      <c r="D12456" s="204" t="s">
        <v>96</v>
      </c>
      <c r="E12456" s="204" t="s">
        <v>712</v>
      </c>
      <c r="F12456" s="205">
        <v>151.06900024414063</v>
      </c>
      <c r="G12456" s="205">
        <v>750.88699340820313</v>
      </c>
      <c r="H12456">
        <f t="shared" si="208"/>
        <v>2019</v>
      </c>
    </row>
    <row r="12457" spans="1:8" x14ac:dyDescent="0.3">
      <c r="A12457" s="203">
        <v>43805</v>
      </c>
      <c r="B12457" s="204" t="s">
        <v>134</v>
      </c>
      <c r="C12457" s="204" t="s">
        <v>134</v>
      </c>
      <c r="D12457" s="204" t="s">
        <v>711</v>
      </c>
      <c r="E12457" s="204" t="s">
        <v>721</v>
      </c>
      <c r="F12457" s="205">
        <v>6723</v>
      </c>
      <c r="G12457" s="205">
        <v>6863</v>
      </c>
      <c r="H12457">
        <f t="shared" si="208"/>
        <v>2019</v>
      </c>
    </row>
    <row r="12458" spans="1:8" x14ac:dyDescent="0.3">
      <c r="A12458" s="203">
        <v>43805</v>
      </c>
      <c r="B12458" s="204" t="s">
        <v>509</v>
      </c>
      <c r="C12458" s="204" t="s">
        <v>713</v>
      </c>
      <c r="D12458" s="204" t="s">
        <v>96</v>
      </c>
      <c r="E12458" s="204" t="s">
        <v>721</v>
      </c>
      <c r="F12458" s="205">
        <v>4059.0000000000005</v>
      </c>
      <c r="G12458" s="205">
        <v>2765.4</v>
      </c>
      <c r="H12458">
        <f t="shared" si="208"/>
        <v>2019</v>
      </c>
    </row>
    <row r="12459" spans="1:8" x14ac:dyDescent="0.3">
      <c r="A12459" s="203">
        <v>43805</v>
      </c>
      <c r="B12459" s="204" t="s">
        <v>509</v>
      </c>
      <c r="C12459" s="204" t="s">
        <v>714</v>
      </c>
      <c r="D12459" s="204" t="s">
        <v>96</v>
      </c>
      <c r="E12459" s="204" t="s">
        <v>721</v>
      </c>
      <c r="F12459" s="205">
        <v>463</v>
      </c>
      <c r="G12459" s="205">
        <v>552</v>
      </c>
      <c r="H12459">
        <f t="shared" si="208"/>
        <v>2019</v>
      </c>
    </row>
    <row r="12460" spans="1:8" x14ac:dyDescent="0.3">
      <c r="A12460" s="203">
        <v>43805</v>
      </c>
      <c r="B12460" s="204" t="s">
        <v>509</v>
      </c>
      <c r="C12460" s="204" t="s">
        <v>715</v>
      </c>
      <c r="D12460" s="204" t="s">
        <v>96</v>
      </c>
      <c r="E12460" s="204" t="s">
        <v>721</v>
      </c>
      <c r="F12460" s="205">
        <v>0</v>
      </c>
      <c r="G12460" s="205">
        <v>3305</v>
      </c>
      <c r="H12460">
        <f t="shared" si="208"/>
        <v>2019</v>
      </c>
    </row>
    <row r="12461" spans="1:8" x14ac:dyDescent="0.3">
      <c r="A12461" s="203">
        <v>43805</v>
      </c>
      <c r="B12461" s="204" t="s">
        <v>716</v>
      </c>
      <c r="C12461" s="204" t="s">
        <v>716</v>
      </c>
      <c r="D12461" s="204" t="s">
        <v>96</v>
      </c>
      <c r="E12461" s="204" t="s">
        <v>721</v>
      </c>
      <c r="F12461" s="205">
        <v>1414</v>
      </c>
      <c r="G12461" s="205">
        <v>1401</v>
      </c>
      <c r="H12461">
        <f t="shared" si="208"/>
        <v>2019</v>
      </c>
    </row>
    <row r="12462" spans="1:8" x14ac:dyDescent="0.3">
      <c r="A12462" s="203">
        <v>43805</v>
      </c>
      <c r="B12462" s="204" t="s">
        <v>717</v>
      </c>
      <c r="C12462" s="204" t="s">
        <v>718</v>
      </c>
      <c r="D12462" s="204" t="s">
        <v>96</v>
      </c>
      <c r="E12462" s="204" t="s">
        <v>721</v>
      </c>
      <c r="F12462" s="205">
        <v>679</v>
      </c>
      <c r="G12462" s="205">
        <v>792</v>
      </c>
      <c r="H12462">
        <f t="shared" si="208"/>
        <v>2019</v>
      </c>
    </row>
    <row r="12463" spans="1:8" x14ac:dyDescent="0.3">
      <c r="A12463" s="203">
        <v>43805</v>
      </c>
      <c r="B12463" s="204" t="s">
        <v>717</v>
      </c>
      <c r="C12463" s="204" t="s">
        <v>719</v>
      </c>
      <c r="D12463" s="204" t="s">
        <v>96</v>
      </c>
      <c r="E12463" s="204" t="s">
        <v>721</v>
      </c>
      <c r="F12463" s="205">
        <v>652</v>
      </c>
      <c r="G12463" s="205">
        <v>791</v>
      </c>
      <c r="H12463">
        <f t="shared" si="208"/>
        <v>2019</v>
      </c>
    </row>
    <row r="12464" spans="1:8" x14ac:dyDescent="0.3">
      <c r="A12464" s="203">
        <v>43805</v>
      </c>
      <c r="B12464" s="204" t="s">
        <v>720</v>
      </c>
      <c r="C12464" s="204" t="s">
        <v>720</v>
      </c>
      <c r="D12464" s="204" t="s">
        <v>96</v>
      </c>
      <c r="E12464" s="204" t="s">
        <v>712</v>
      </c>
      <c r="F12464" s="205">
        <v>97</v>
      </c>
      <c r="G12464" s="205">
        <v>566</v>
      </c>
      <c r="H12464">
        <f t="shared" si="208"/>
        <v>2019</v>
      </c>
    </row>
    <row r="12465" spans="1:8" x14ac:dyDescent="0.3">
      <c r="A12465" s="203">
        <v>43805</v>
      </c>
      <c r="B12465" s="204" t="s">
        <v>720</v>
      </c>
      <c r="C12465" s="204" t="s">
        <v>720</v>
      </c>
      <c r="D12465" s="204" t="s">
        <v>96</v>
      </c>
      <c r="E12465" s="204" t="s">
        <v>721</v>
      </c>
      <c r="F12465" s="205">
        <v>0</v>
      </c>
      <c r="G12465" s="205">
        <v>564</v>
      </c>
      <c r="H12465">
        <f t="shared" si="208"/>
        <v>2019</v>
      </c>
    </row>
    <row r="12466" spans="1:8" x14ac:dyDescent="0.3">
      <c r="A12466" s="203">
        <v>43812</v>
      </c>
      <c r="B12466" s="204" t="s">
        <v>134</v>
      </c>
      <c r="C12466" s="204" t="s">
        <v>134</v>
      </c>
      <c r="D12466" s="204" t="s">
        <v>711</v>
      </c>
      <c r="E12466" s="204" t="s">
        <v>712</v>
      </c>
      <c r="F12466" s="205">
        <v>5341</v>
      </c>
      <c r="G12466" s="205">
        <v>7909</v>
      </c>
      <c r="H12466">
        <f t="shared" si="208"/>
        <v>2019</v>
      </c>
    </row>
    <row r="12467" spans="1:8" x14ac:dyDescent="0.3">
      <c r="A12467" s="203">
        <v>43812</v>
      </c>
      <c r="B12467" s="204" t="s">
        <v>509</v>
      </c>
      <c r="C12467" s="204" t="s">
        <v>713</v>
      </c>
      <c r="D12467" s="204" t="s">
        <v>96</v>
      </c>
      <c r="E12467" s="204" t="s">
        <v>712</v>
      </c>
      <c r="F12467" s="205">
        <v>2549.3000000000002</v>
      </c>
      <c r="G12467" s="205">
        <v>2811</v>
      </c>
      <c r="H12467">
        <f t="shared" si="208"/>
        <v>2019</v>
      </c>
    </row>
    <row r="12468" spans="1:8" x14ac:dyDescent="0.3">
      <c r="A12468" s="203">
        <v>43812</v>
      </c>
      <c r="B12468" s="204" t="s">
        <v>509</v>
      </c>
      <c r="C12468" s="204" t="s">
        <v>714</v>
      </c>
      <c r="D12468" s="204" t="s">
        <v>96</v>
      </c>
      <c r="E12468" s="204" t="s">
        <v>712</v>
      </c>
      <c r="F12468" s="205">
        <v>372</v>
      </c>
      <c r="G12468" s="205">
        <v>521</v>
      </c>
      <c r="H12468">
        <f t="shared" si="208"/>
        <v>2019</v>
      </c>
    </row>
    <row r="12469" spans="1:8" x14ac:dyDescent="0.3">
      <c r="A12469" s="203">
        <v>43812</v>
      </c>
      <c r="B12469" s="204" t="s">
        <v>509</v>
      </c>
      <c r="C12469" s="204" t="s">
        <v>715</v>
      </c>
      <c r="D12469" s="204" t="s">
        <v>96</v>
      </c>
      <c r="E12469" s="204" t="s">
        <v>712</v>
      </c>
      <c r="F12469" s="205">
        <v>0</v>
      </c>
      <c r="G12469" s="205">
        <v>2949</v>
      </c>
      <c r="H12469">
        <f t="shared" si="208"/>
        <v>2019</v>
      </c>
    </row>
    <row r="12470" spans="1:8" x14ac:dyDescent="0.3">
      <c r="A12470" s="203">
        <v>43812</v>
      </c>
      <c r="B12470" s="204" t="s">
        <v>716</v>
      </c>
      <c r="C12470" s="204" t="s">
        <v>716</v>
      </c>
      <c r="D12470" s="204" t="s">
        <v>96</v>
      </c>
      <c r="E12470" s="204" t="s">
        <v>712</v>
      </c>
      <c r="F12470" s="205">
        <v>875</v>
      </c>
      <c r="G12470" s="205">
        <v>1581</v>
      </c>
      <c r="H12470">
        <f t="shared" si="208"/>
        <v>2019</v>
      </c>
    </row>
    <row r="12471" spans="1:8" x14ac:dyDescent="0.3">
      <c r="A12471" s="203">
        <v>43812</v>
      </c>
      <c r="B12471" s="204" t="s">
        <v>717</v>
      </c>
      <c r="C12471" s="204" t="s">
        <v>718</v>
      </c>
      <c r="D12471" s="204" t="s">
        <v>96</v>
      </c>
      <c r="E12471" s="204" t="s">
        <v>712</v>
      </c>
      <c r="F12471" s="205">
        <v>781</v>
      </c>
      <c r="G12471" s="205">
        <v>1727</v>
      </c>
      <c r="H12471">
        <f t="shared" si="208"/>
        <v>2019</v>
      </c>
    </row>
    <row r="12472" spans="1:8" x14ac:dyDescent="0.3">
      <c r="A12472" s="203">
        <v>43812</v>
      </c>
      <c r="B12472" s="204" t="s">
        <v>717</v>
      </c>
      <c r="C12472" s="204" t="s">
        <v>719</v>
      </c>
      <c r="D12472" s="204" t="s">
        <v>96</v>
      </c>
      <c r="E12472" s="204" t="s">
        <v>712</v>
      </c>
      <c r="F12472" s="205">
        <v>390.11300659179688</v>
      </c>
      <c r="G12472" s="205">
        <v>858</v>
      </c>
      <c r="H12472">
        <f t="shared" si="208"/>
        <v>2019</v>
      </c>
    </row>
    <row r="12473" spans="1:8" x14ac:dyDescent="0.3">
      <c r="A12473" s="203">
        <v>43812</v>
      </c>
      <c r="B12473" s="204" t="s">
        <v>134</v>
      </c>
      <c r="C12473" s="204" t="s">
        <v>134</v>
      </c>
      <c r="D12473" s="204" t="s">
        <v>711</v>
      </c>
      <c r="E12473" s="204" t="s">
        <v>721</v>
      </c>
      <c r="F12473" s="205">
        <v>6507</v>
      </c>
      <c r="G12473" s="205">
        <v>7187</v>
      </c>
      <c r="H12473">
        <f t="shared" si="208"/>
        <v>2019</v>
      </c>
    </row>
    <row r="12474" spans="1:8" x14ac:dyDescent="0.3">
      <c r="A12474" s="203">
        <v>43812</v>
      </c>
      <c r="B12474" s="204" t="s">
        <v>509</v>
      </c>
      <c r="C12474" s="204" t="s">
        <v>713</v>
      </c>
      <c r="D12474" s="204" t="s">
        <v>96</v>
      </c>
      <c r="E12474" s="204" t="s">
        <v>721</v>
      </c>
      <c r="F12474" s="205">
        <v>3835.7000000000003</v>
      </c>
      <c r="G12474" s="205">
        <v>3234.0000000000005</v>
      </c>
      <c r="H12474">
        <f t="shared" si="208"/>
        <v>2019</v>
      </c>
    </row>
    <row r="12475" spans="1:8" x14ac:dyDescent="0.3">
      <c r="A12475" s="203">
        <v>43812</v>
      </c>
      <c r="B12475" s="204" t="s">
        <v>509</v>
      </c>
      <c r="C12475" s="204" t="s">
        <v>714</v>
      </c>
      <c r="D12475" s="204" t="s">
        <v>96</v>
      </c>
      <c r="E12475" s="204" t="s">
        <v>721</v>
      </c>
      <c r="F12475" s="205">
        <v>529</v>
      </c>
      <c r="G12475" s="205">
        <v>617</v>
      </c>
      <c r="H12475">
        <f t="shared" si="208"/>
        <v>2019</v>
      </c>
    </row>
    <row r="12476" spans="1:8" x14ac:dyDescent="0.3">
      <c r="A12476" s="203">
        <v>43812</v>
      </c>
      <c r="B12476" s="204" t="s">
        <v>509</v>
      </c>
      <c r="C12476" s="204" t="s">
        <v>715</v>
      </c>
      <c r="D12476" s="204" t="s">
        <v>96</v>
      </c>
      <c r="E12476" s="204" t="s">
        <v>721</v>
      </c>
      <c r="F12476" s="205">
        <v>0</v>
      </c>
      <c r="G12476" s="205">
        <v>3365</v>
      </c>
      <c r="H12476">
        <f t="shared" si="208"/>
        <v>2019</v>
      </c>
    </row>
    <row r="12477" spans="1:8" x14ac:dyDescent="0.3">
      <c r="A12477" s="203">
        <v>43812</v>
      </c>
      <c r="B12477" s="204" t="s">
        <v>716</v>
      </c>
      <c r="C12477" s="204" t="s">
        <v>716</v>
      </c>
      <c r="D12477" s="204" t="s">
        <v>96</v>
      </c>
      <c r="E12477" s="204" t="s">
        <v>721</v>
      </c>
      <c r="F12477" s="205">
        <v>1622</v>
      </c>
      <c r="G12477" s="205">
        <v>1738</v>
      </c>
      <c r="H12477">
        <f t="shared" si="208"/>
        <v>2019</v>
      </c>
    </row>
    <row r="12478" spans="1:8" x14ac:dyDescent="0.3">
      <c r="A12478" s="203">
        <v>43812</v>
      </c>
      <c r="B12478" s="204" t="s">
        <v>717</v>
      </c>
      <c r="C12478" s="204" t="s">
        <v>718</v>
      </c>
      <c r="D12478" s="204" t="s">
        <v>96</v>
      </c>
      <c r="E12478" s="204" t="s">
        <v>721</v>
      </c>
      <c r="F12478" s="205">
        <v>611</v>
      </c>
      <c r="G12478" s="205">
        <v>893</v>
      </c>
      <c r="H12478">
        <f t="shared" si="208"/>
        <v>2019</v>
      </c>
    </row>
    <row r="12479" spans="1:8" x14ac:dyDescent="0.3">
      <c r="A12479" s="203">
        <v>43812</v>
      </c>
      <c r="B12479" s="204" t="s">
        <v>717</v>
      </c>
      <c r="C12479" s="204" t="s">
        <v>719</v>
      </c>
      <c r="D12479" s="204" t="s">
        <v>96</v>
      </c>
      <c r="E12479" s="204" t="s">
        <v>721</v>
      </c>
      <c r="F12479" s="205">
        <v>620</v>
      </c>
      <c r="G12479" s="205">
        <v>783</v>
      </c>
      <c r="H12479">
        <f t="shared" si="208"/>
        <v>2019</v>
      </c>
    </row>
    <row r="12480" spans="1:8" x14ac:dyDescent="0.3">
      <c r="A12480" s="203">
        <v>43812</v>
      </c>
      <c r="B12480" s="204" t="s">
        <v>720</v>
      </c>
      <c r="C12480" s="204" t="s">
        <v>720</v>
      </c>
      <c r="D12480" s="204" t="s">
        <v>96</v>
      </c>
      <c r="E12480" s="204" t="s">
        <v>712</v>
      </c>
      <c r="F12480" s="205">
        <v>258</v>
      </c>
      <c r="G12480" s="205">
        <v>794</v>
      </c>
      <c r="H12480">
        <f t="shared" si="208"/>
        <v>2019</v>
      </c>
    </row>
    <row r="12481" spans="1:8" x14ac:dyDescent="0.3">
      <c r="A12481" s="203">
        <v>43812</v>
      </c>
      <c r="B12481" s="204" t="s">
        <v>720</v>
      </c>
      <c r="C12481" s="204" t="s">
        <v>720</v>
      </c>
      <c r="D12481" s="204" t="s">
        <v>96</v>
      </c>
      <c r="E12481" s="204" t="s">
        <v>721</v>
      </c>
      <c r="F12481" s="205">
        <v>-62</v>
      </c>
      <c r="G12481" s="205">
        <v>519</v>
      </c>
      <c r="H12481">
        <f t="shared" si="208"/>
        <v>2019</v>
      </c>
    </row>
    <row r="12482" spans="1:8" x14ac:dyDescent="0.3">
      <c r="A12482" s="203">
        <v>43819</v>
      </c>
      <c r="B12482" s="204" t="s">
        <v>134</v>
      </c>
      <c r="C12482" s="204" t="s">
        <v>134</v>
      </c>
      <c r="D12482" s="204" t="s">
        <v>711</v>
      </c>
      <c r="E12482" s="204" t="s">
        <v>712</v>
      </c>
      <c r="F12482" s="205">
        <v>5405</v>
      </c>
      <c r="G12482" s="205">
        <v>8373</v>
      </c>
      <c r="H12482">
        <f t="shared" si="208"/>
        <v>2019</v>
      </c>
    </row>
    <row r="12483" spans="1:8" x14ac:dyDescent="0.3">
      <c r="A12483" s="203">
        <v>43819</v>
      </c>
      <c r="B12483" s="204" t="s">
        <v>509</v>
      </c>
      <c r="C12483" s="204" t="s">
        <v>713</v>
      </c>
      <c r="D12483" s="204" t="s">
        <v>96</v>
      </c>
      <c r="E12483" s="204" t="s">
        <v>712</v>
      </c>
      <c r="F12483" s="205">
        <v>2731.4</v>
      </c>
      <c r="G12483" s="205">
        <v>2893.6000000000004</v>
      </c>
      <c r="H12483">
        <f t="shared" ref="H12483:H12546" si="209">YEAR(A12483)</f>
        <v>2019</v>
      </c>
    </row>
    <row r="12484" spans="1:8" x14ac:dyDescent="0.3">
      <c r="A12484" s="203">
        <v>43819</v>
      </c>
      <c r="B12484" s="204" t="s">
        <v>509</v>
      </c>
      <c r="C12484" s="204" t="s">
        <v>714</v>
      </c>
      <c r="D12484" s="204" t="s">
        <v>96</v>
      </c>
      <c r="E12484" s="204" t="s">
        <v>712</v>
      </c>
      <c r="F12484" s="205">
        <v>320</v>
      </c>
      <c r="G12484" s="205">
        <v>484</v>
      </c>
      <c r="H12484">
        <f t="shared" si="209"/>
        <v>2019</v>
      </c>
    </row>
    <row r="12485" spans="1:8" x14ac:dyDescent="0.3">
      <c r="A12485" s="203">
        <v>43819</v>
      </c>
      <c r="B12485" s="204" t="s">
        <v>509</v>
      </c>
      <c r="C12485" s="204" t="s">
        <v>715</v>
      </c>
      <c r="D12485" s="204" t="s">
        <v>96</v>
      </c>
      <c r="E12485" s="204" t="s">
        <v>712</v>
      </c>
      <c r="F12485" s="205">
        <v>0</v>
      </c>
      <c r="G12485" s="205">
        <v>3243</v>
      </c>
      <c r="H12485">
        <f t="shared" si="209"/>
        <v>2019</v>
      </c>
    </row>
    <row r="12486" spans="1:8" x14ac:dyDescent="0.3">
      <c r="A12486" s="203">
        <v>43819</v>
      </c>
      <c r="B12486" s="204" t="s">
        <v>716</v>
      </c>
      <c r="C12486" s="204" t="s">
        <v>716</v>
      </c>
      <c r="D12486" s="204" t="s">
        <v>96</v>
      </c>
      <c r="E12486" s="204" t="s">
        <v>712</v>
      </c>
      <c r="F12486" s="205">
        <v>868</v>
      </c>
      <c r="G12486" s="205">
        <v>1458</v>
      </c>
      <c r="H12486">
        <f t="shared" si="209"/>
        <v>2019</v>
      </c>
    </row>
    <row r="12487" spans="1:8" x14ac:dyDescent="0.3">
      <c r="A12487" s="203">
        <v>43819</v>
      </c>
      <c r="B12487" s="204" t="s">
        <v>717</v>
      </c>
      <c r="C12487" s="204" t="s">
        <v>718</v>
      </c>
      <c r="D12487" s="204" t="s">
        <v>96</v>
      </c>
      <c r="E12487" s="204" t="s">
        <v>712</v>
      </c>
      <c r="F12487" s="205">
        <v>680</v>
      </c>
      <c r="G12487" s="205">
        <v>1700</v>
      </c>
      <c r="H12487">
        <f t="shared" si="209"/>
        <v>2019</v>
      </c>
    </row>
    <row r="12488" spans="1:8" x14ac:dyDescent="0.3">
      <c r="A12488" s="203">
        <v>43819</v>
      </c>
      <c r="B12488" s="204" t="s">
        <v>717</v>
      </c>
      <c r="C12488" s="204" t="s">
        <v>719</v>
      </c>
      <c r="D12488" s="204" t="s">
        <v>96</v>
      </c>
      <c r="E12488" s="204" t="s">
        <v>712</v>
      </c>
      <c r="F12488" s="205">
        <v>764.47500610351563</v>
      </c>
      <c r="G12488" s="205">
        <v>986.405029296875</v>
      </c>
      <c r="H12488">
        <f t="shared" si="209"/>
        <v>2019</v>
      </c>
    </row>
    <row r="12489" spans="1:8" x14ac:dyDescent="0.3">
      <c r="A12489" s="203">
        <v>43819</v>
      </c>
      <c r="B12489" s="204" t="s">
        <v>134</v>
      </c>
      <c r="C12489" s="204" t="s">
        <v>134</v>
      </c>
      <c r="D12489" s="204" t="s">
        <v>711</v>
      </c>
      <c r="E12489" s="204" t="s">
        <v>721</v>
      </c>
      <c r="F12489" s="205">
        <v>6698</v>
      </c>
      <c r="G12489" s="205">
        <v>6411</v>
      </c>
      <c r="H12489">
        <f t="shared" si="209"/>
        <v>2019</v>
      </c>
    </row>
    <row r="12490" spans="1:8" x14ac:dyDescent="0.3">
      <c r="A12490" s="203">
        <v>43819</v>
      </c>
      <c r="B12490" s="204" t="s">
        <v>509</v>
      </c>
      <c r="C12490" s="204" t="s">
        <v>713</v>
      </c>
      <c r="D12490" s="204" t="s">
        <v>96</v>
      </c>
      <c r="E12490" s="204" t="s">
        <v>721</v>
      </c>
      <c r="F12490" s="205">
        <v>3664.1000000000004</v>
      </c>
      <c r="G12490" s="205">
        <v>2996.4</v>
      </c>
      <c r="H12490">
        <f t="shared" si="209"/>
        <v>2019</v>
      </c>
    </row>
    <row r="12491" spans="1:8" x14ac:dyDescent="0.3">
      <c r="A12491" s="203">
        <v>43819</v>
      </c>
      <c r="B12491" s="204" t="s">
        <v>509</v>
      </c>
      <c r="C12491" s="204" t="s">
        <v>714</v>
      </c>
      <c r="D12491" s="204" t="s">
        <v>96</v>
      </c>
      <c r="E12491" s="204" t="s">
        <v>721</v>
      </c>
      <c r="F12491" s="205">
        <v>668</v>
      </c>
      <c r="G12491" s="205">
        <v>649</v>
      </c>
      <c r="H12491">
        <f t="shared" si="209"/>
        <v>2019</v>
      </c>
    </row>
    <row r="12492" spans="1:8" x14ac:dyDescent="0.3">
      <c r="A12492" s="203">
        <v>43819</v>
      </c>
      <c r="B12492" s="204" t="s">
        <v>509</v>
      </c>
      <c r="C12492" s="204" t="s">
        <v>715</v>
      </c>
      <c r="D12492" s="204" t="s">
        <v>96</v>
      </c>
      <c r="E12492" s="204" t="s">
        <v>721</v>
      </c>
      <c r="F12492" s="205">
        <v>0</v>
      </c>
      <c r="G12492" s="205">
        <v>3418</v>
      </c>
      <c r="H12492">
        <f t="shared" si="209"/>
        <v>2019</v>
      </c>
    </row>
    <row r="12493" spans="1:8" x14ac:dyDescent="0.3">
      <c r="A12493" s="203">
        <v>43819</v>
      </c>
      <c r="B12493" s="204" t="s">
        <v>716</v>
      </c>
      <c r="C12493" s="204" t="s">
        <v>716</v>
      </c>
      <c r="D12493" s="204" t="s">
        <v>96</v>
      </c>
      <c r="E12493" s="204" t="s">
        <v>721</v>
      </c>
      <c r="F12493" s="205">
        <v>1484</v>
      </c>
      <c r="G12493" s="205">
        <v>1484</v>
      </c>
      <c r="H12493">
        <f t="shared" si="209"/>
        <v>2019</v>
      </c>
    </row>
    <row r="12494" spans="1:8" x14ac:dyDescent="0.3">
      <c r="A12494" s="203">
        <v>43819</v>
      </c>
      <c r="B12494" s="204" t="s">
        <v>717</v>
      </c>
      <c r="C12494" s="204" t="s">
        <v>718</v>
      </c>
      <c r="D12494" s="204" t="s">
        <v>96</v>
      </c>
      <c r="E12494" s="204" t="s">
        <v>721</v>
      </c>
      <c r="F12494" s="205">
        <v>672</v>
      </c>
      <c r="G12494" s="205">
        <v>995</v>
      </c>
      <c r="H12494">
        <f t="shared" si="209"/>
        <v>2019</v>
      </c>
    </row>
    <row r="12495" spans="1:8" x14ac:dyDescent="0.3">
      <c r="A12495" s="203">
        <v>43819</v>
      </c>
      <c r="B12495" s="204" t="s">
        <v>717</v>
      </c>
      <c r="C12495" s="204" t="s">
        <v>719</v>
      </c>
      <c r="D12495" s="204" t="s">
        <v>96</v>
      </c>
      <c r="E12495" s="204" t="s">
        <v>721</v>
      </c>
      <c r="F12495" s="205">
        <v>568</v>
      </c>
      <c r="G12495" s="205">
        <v>715</v>
      </c>
      <c r="H12495">
        <f t="shared" si="209"/>
        <v>2019</v>
      </c>
    </row>
    <row r="12496" spans="1:8" x14ac:dyDescent="0.3">
      <c r="A12496" s="203">
        <v>43819</v>
      </c>
      <c r="B12496" s="204" t="s">
        <v>720</v>
      </c>
      <c r="C12496" s="204" t="s">
        <v>720</v>
      </c>
      <c r="D12496" s="204" t="s">
        <v>96</v>
      </c>
      <c r="E12496" s="204" t="s">
        <v>712</v>
      </c>
      <c r="F12496" s="205">
        <v>277</v>
      </c>
      <c r="G12496" s="205">
        <v>696</v>
      </c>
      <c r="H12496">
        <f t="shared" si="209"/>
        <v>2019</v>
      </c>
    </row>
    <row r="12497" spans="1:8" x14ac:dyDescent="0.3">
      <c r="A12497" s="203">
        <v>43819</v>
      </c>
      <c r="B12497" s="204" t="s">
        <v>720</v>
      </c>
      <c r="C12497" s="204" t="s">
        <v>720</v>
      </c>
      <c r="D12497" s="204" t="s">
        <v>96</v>
      </c>
      <c r="E12497" s="204" t="s">
        <v>721</v>
      </c>
      <c r="F12497" s="205">
        <v>-39</v>
      </c>
      <c r="G12497" s="205">
        <v>520</v>
      </c>
      <c r="H12497">
        <f t="shared" si="209"/>
        <v>2019</v>
      </c>
    </row>
    <row r="12498" spans="1:8" x14ac:dyDescent="0.3">
      <c r="A12498" s="203">
        <v>43826</v>
      </c>
      <c r="B12498" s="204" t="s">
        <v>134</v>
      </c>
      <c r="C12498" s="204" t="s">
        <v>134</v>
      </c>
      <c r="D12498" s="204" t="s">
        <v>711</v>
      </c>
      <c r="E12498" s="204" t="s">
        <v>712</v>
      </c>
      <c r="F12498" s="205">
        <v>5344</v>
      </c>
      <c r="G12498" s="205">
        <v>8404</v>
      </c>
      <c r="H12498">
        <f t="shared" si="209"/>
        <v>2019</v>
      </c>
    </row>
    <row r="12499" spans="1:8" x14ac:dyDescent="0.3">
      <c r="A12499" s="203">
        <v>43826</v>
      </c>
      <c r="B12499" s="204" t="s">
        <v>509</v>
      </c>
      <c r="C12499" s="204" t="s">
        <v>713</v>
      </c>
      <c r="D12499" s="204" t="s">
        <v>96</v>
      </c>
      <c r="E12499" s="204" t="s">
        <v>712</v>
      </c>
      <c r="F12499" s="205">
        <v>2673.5</v>
      </c>
      <c r="G12499" s="205">
        <v>2855.4</v>
      </c>
      <c r="H12499">
        <f t="shared" si="209"/>
        <v>2019</v>
      </c>
    </row>
    <row r="12500" spans="1:8" x14ac:dyDescent="0.3">
      <c r="A12500" s="203">
        <v>43826</v>
      </c>
      <c r="B12500" s="204" t="s">
        <v>509</v>
      </c>
      <c r="C12500" s="204" t="s">
        <v>714</v>
      </c>
      <c r="D12500" s="204" t="s">
        <v>96</v>
      </c>
      <c r="E12500" s="204" t="s">
        <v>712</v>
      </c>
      <c r="F12500" s="205">
        <v>660</v>
      </c>
      <c r="G12500" s="205">
        <v>401</v>
      </c>
      <c r="H12500">
        <f t="shared" si="209"/>
        <v>2019</v>
      </c>
    </row>
    <row r="12501" spans="1:8" x14ac:dyDescent="0.3">
      <c r="A12501" s="203">
        <v>43826</v>
      </c>
      <c r="B12501" s="204" t="s">
        <v>509</v>
      </c>
      <c r="C12501" s="204" t="s">
        <v>715</v>
      </c>
      <c r="D12501" s="204" t="s">
        <v>96</v>
      </c>
      <c r="E12501" s="204" t="s">
        <v>712</v>
      </c>
      <c r="F12501" s="205">
        <v>0</v>
      </c>
      <c r="G12501" s="205">
        <v>3235</v>
      </c>
      <c r="H12501">
        <f t="shared" si="209"/>
        <v>2019</v>
      </c>
    </row>
    <row r="12502" spans="1:8" x14ac:dyDescent="0.3">
      <c r="A12502" s="203">
        <v>43826</v>
      </c>
      <c r="B12502" s="204" t="s">
        <v>716</v>
      </c>
      <c r="C12502" s="204" t="s">
        <v>716</v>
      </c>
      <c r="D12502" s="204" t="s">
        <v>96</v>
      </c>
      <c r="E12502" s="204" t="s">
        <v>712</v>
      </c>
      <c r="F12502" s="205">
        <v>915</v>
      </c>
      <c r="G12502" s="205">
        <v>1300</v>
      </c>
      <c r="H12502">
        <f t="shared" si="209"/>
        <v>2019</v>
      </c>
    </row>
    <row r="12503" spans="1:8" x14ac:dyDescent="0.3">
      <c r="A12503" s="203">
        <v>43826</v>
      </c>
      <c r="B12503" s="204" t="s">
        <v>717</v>
      </c>
      <c r="C12503" s="204" t="s">
        <v>718</v>
      </c>
      <c r="D12503" s="204" t="s">
        <v>96</v>
      </c>
      <c r="E12503" s="204" t="s">
        <v>712</v>
      </c>
      <c r="F12503" s="205">
        <v>726</v>
      </c>
      <c r="G12503" s="205">
        <v>1805</v>
      </c>
      <c r="H12503">
        <f t="shared" si="209"/>
        <v>2019</v>
      </c>
    </row>
    <row r="12504" spans="1:8" x14ac:dyDescent="0.3">
      <c r="A12504" s="203">
        <v>43826</v>
      </c>
      <c r="B12504" s="204" t="s">
        <v>717</v>
      </c>
      <c r="C12504" s="204" t="s">
        <v>719</v>
      </c>
      <c r="D12504" s="204" t="s">
        <v>96</v>
      </c>
      <c r="E12504" s="204" t="s">
        <v>712</v>
      </c>
      <c r="F12504" s="205">
        <v>606.00900268554688</v>
      </c>
      <c r="G12504" s="205">
        <v>1255.114013671875</v>
      </c>
      <c r="H12504">
        <f t="shared" si="209"/>
        <v>2019</v>
      </c>
    </row>
    <row r="12505" spans="1:8" x14ac:dyDescent="0.3">
      <c r="A12505" s="203">
        <v>43826</v>
      </c>
      <c r="B12505" s="204" t="s">
        <v>134</v>
      </c>
      <c r="C12505" s="204" t="s">
        <v>134</v>
      </c>
      <c r="D12505" s="204" t="s">
        <v>711</v>
      </c>
      <c r="E12505" s="204" t="s">
        <v>721</v>
      </c>
      <c r="F12505" s="205">
        <v>6676</v>
      </c>
      <c r="G12505" s="205">
        <v>6916</v>
      </c>
      <c r="H12505">
        <f t="shared" si="209"/>
        <v>2019</v>
      </c>
    </row>
    <row r="12506" spans="1:8" x14ac:dyDescent="0.3">
      <c r="A12506" s="203">
        <v>43826</v>
      </c>
      <c r="B12506" s="204" t="s">
        <v>509</v>
      </c>
      <c r="C12506" s="204" t="s">
        <v>713</v>
      </c>
      <c r="D12506" s="204" t="s">
        <v>96</v>
      </c>
      <c r="E12506" s="204" t="s">
        <v>721</v>
      </c>
      <c r="F12506" s="205">
        <v>4034.8</v>
      </c>
      <c r="G12506" s="205">
        <v>2791.8</v>
      </c>
      <c r="H12506">
        <f t="shared" si="209"/>
        <v>2019</v>
      </c>
    </row>
    <row r="12507" spans="1:8" x14ac:dyDescent="0.3">
      <c r="A12507" s="203">
        <v>43826</v>
      </c>
      <c r="B12507" s="204" t="s">
        <v>509</v>
      </c>
      <c r="C12507" s="204" t="s">
        <v>714</v>
      </c>
      <c r="D12507" s="204" t="s">
        <v>96</v>
      </c>
      <c r="E12507" s="204" t="s">
        <v>721</v>
      </c>
      <c r="F12507" s="205">
        <v>485</v>
      </c>
      <c r="G12507" s="205">
        <v>559</v>
      </c>
      <c r="H12507">
        <f t="shared" si="209"/>
        <v>2019</v>
      </c>
    </row>
    <row r="12508" spans="1:8" x14ac:dyDescent="0.3">
      <c r="A12508" s="203">
        <v>43826</v>
      </c>
      <c r="B12508" s="204" t="s">
        <v>509</v>
      </c>
      <c r="C12508" s="204" t="s">
        <v>715</v>
      </c>
      <c r="D12508" s="204" t="s">
        <v>96</v>
      </c>
      <c r="E12508" s="204" t="s">
        <v>721</v>
      </c>
      <c r="F12508" s="205">
        <v>0</v>
      </c>
      <c r="G12508" s="205">
        <v>3092</v>
      </c>
      <c r="H12508">
        <f t="shared" si="209"/>
        <v>2019</v>
      </c>
    </row>
    <row r="12509" spans="1:8" x14ac:dyDescent="0.3">
      <c r="A12509" s="203">
        <v>43826</v>
      </c>
      <c r="B12509" s="204" t="s">
        <v>716</v>
      </c>
      <c r="C12509" s="204" t="s">
        <v>716</v>
      </c>
      <c r="D12509" s="204" t="s">
        <v>96</v>
      </c>
      <c r="E12509" s="204" t="s">
        <v>721</v>
      </c>
      <c r="F12509" s="205">
        <v>1448</v>
      </c>
      <c r="G12509" s="205">
        <v>1594</v>
      </c>
      <c r="H12509">
        <f t="shared" si="209"/>
        <v>2019</v>
      </c>
    </row>
    <row r="12510" spans="1:8" x14ac:dyDescent="0.3">
      <c r="A12510" s="203">
        <v>43826</v>
      </c>
      <c r="B12510" s="204" t="s">
        <v>717</v>
      </c>
      <c r="C12510" s="204" t="s">
        <v>718</v>
      </c>
      <c r="D12510" s="204" t="s">
        <v>96</v>
      </c>
      <c r="E12510" s="204" t="s">
        <v>721</v>
      </c>
      <c r="F12510" s="205">
        <v>563</v>
      </c>
      <c r="G12510" s="205">
        <v>1022</v>
      </c>
      <c r="H12510">
        <f t="shared" si="209"/>
        <v>2019</v>
      </c>
    </row>
    <row r="12511" spans="1:8" x14ac:dyDescent="0.3">
      <c r="A12511" s="203">
        <v>43826</v>
      </c>
      <c r="B12511" s="204" t="s">
        <v>717</v>
      </c>
      <c r="C12511" s="204" t="s">
        <v>719</v>
      </c>
      <c r="D12511" s="204" t="s">
        <v>96</v>
      </c>
      <c r="E12511" s="204" t="s">
        <v>721</v>
      </c>
      <c r="F12511" s="205">
        <v>584</v>
      </c>
      <c r="G12511" s="205">
        <v>889</v>
      </c>
      <c r="H12511">
        <f t="shared" si="209"/>
        <v>2019</v>
      </c>
    </row>
    <row r="12512" spans="1:8" x14ac:dyDescent="0.3">
      <c r="A12512" s="203">
        <v>43826</v>
      </c>
      <c r="B12512" s="204" t="s">
        <v>720</v>
      </c>
      <c r="C12512" s="204" t="s">
        <v>720</v>
      </c>
      <c r="D12512" s="204" t="s">
        <v>96</v>
      </c>
      <c r="E12512" s="204" t="s">
        <v>712</v>
      </c>
      <c r="F12512" s="205">
        <v>240</v>
      </c>
      <c r="G12512" s="205">
        <v>726</v>
      </c>
      <c r="H12512">
        <f t="shared" si="209"/>
        <v>2019</v>
      </c>
    </row>
    <row r="12513" spans="1:8" x14ac:dyDescent="0.3">
      <c r="A12513" s="203">
        <v>43826</v>
      </c>
      <c r="B12513" s="204" t="s">
        <v>720</v>
      </c>
      <c r="C12513" s="204" t="s">
        <v>720</v>
      </c>
      <c r="D12513" s="204" t="s">
        <v>96</v>
      </c>
      <c r="E12513" s="204" t="s">
        <v>721</v>
      </c>
      <c r="F12513" s="205">
        <v>-61</v>
      </c>
      <c r="G12513" s="205">
        <v>531</v>
      </c>
      <c r="H12513">
        <f t="shared" si="209"/>
        <v>2019</v>
      </c>
    </row>
    <row r="12514" spans="1:8" x14ac:dyDescent="0.3">
      <c r="A12514" s="203">
        <v>43833</v>
      </c>
      <c r="B12514" s="204" t="s">
        <v>134</v>
      </c>
      <c r="C12514" s="204" t="s">
        <v>134</v>
      </c>
      <c r="D12514" s="204" t="s">
        <v>711</v>
      </c>
      <c r="E12514" s="204" t="s">
        <v>712</v>
      </c>
      <c r="F12514" s="205">
        <v>5195</v>
      </c>
      <c r="G12514" s="205">
        <v>7860</v>
      </c>
      <c r="H12514">
        <f t="shared" si="209"/>
        <v>2020</v>
      </c>
    </row>
    <row r="12515" spans="1:8" x14ac:dyDescent="0.3">
      <c r="A12515" s="203">
        <v>43833</v>
      </c>
      <c r="B12515" s="204" t="s">
        <v>509</v>
      </c>
      <c r="C12515" s="204" t="s">
        <v>713</v>
      </c>
      <c r="D12515" s="204" t="s">
        <v>96</v>
      </c>
      <c r="E12515" s="204" t="s">
        <v>712</v>
      </c>
      <c r="F12515" s="205">
        <v>2929.3</v>
      </c>
      <c r="G12515" s="205">
        <v>3292.9</v>
      </c>
      <c r="H12515">
        <f t="shared" si="209"/>
        <v>2020</v>
      </c>
    </row>
    <row r="12516" spans="1:8" x14ac:dyDescent="0.3">
      <c r="A12516" s="203">
        <v>43833</v>
      </c>
      <c r="B12516" s="204" t="s">
        <v>509</v>
      </c>
      <c r="C12516" s="204" t="s">
        <v>714</v>
      </c>
      <c r="D12516" s="204" t="s">
        <v>96</v>
      </c>
      <c r="E12516" s="204" t="s">
        <v>712</v>
      </c>
      <c r="F12516" s="205">
        <v>545</v>
      </c>
      <c r="G12516" s="205">
        <v>390</v>
      </c>
      <c r="H12516">
        <f t="shared" si="209"/>
        <v>2020</v>
      </c>
    </row>
    <row r="12517" spans="1:8" x14ac:dyDescent="0.3">
      <c r="A12517" s="203">
        <v>43833</v>
      </c>
      <c r="B12517" s="204" t="s">
        <v>509</v>
      </c>
      <c r="C12517" s="204" t="s">
        <v>715</v>
      </c>
      <c r="D12517" s="204" t="s">
        <v>96</v>
      </c>
      <c r="E12517" s="204" t="s">
        <v>712</v>
      </c>
      <c r="F12517" s="205">
        <v>0</v>
      </c>
      <c r="G12517" s="205">
        <v>3341</v>
      </c>
      <c r="H12517">
        <f t="shared" si="209"/>
        <v>2020</v>
      </c>
    </row>
    <row r="12518" spans="1:8" x14ac:dyDescent="0.3">
      <c r="A12518" s="203">
        <v>43833</v>
      </c>
      <c r="B12518" s="204" t="s">
        <v>716</v>
      </c>
      <c r="C12518" s="204" t="s">
        <v>716</v>
      </c>
      <c r="D12518" s="204" t="s">
        <v>96</v>
      </c>
      <c r="E12518" s="204" t="s">
        <v>712</v>
      </c>
      <c r="F12518" s="205">
        <v>877</v>
      </c>
      <c r="G12518" s="205">
        <v>1180</v>
      </c>
      <c r="H12518">
        <f t="shared" si="209"/>
        <v>2020</v>
      </c>
    </row>
    <row r="12519" spans="1:8" x14ac:dyDescent="0.3">
      <c r="A12519" s="203">
        <v>43833</v>
      </c>
      <c r="B12519" s="204" t="s">
        <v>717</v>
      </c>
      <c r="C12519" s="204" t="s">
        <v>718</v>
      </c>
      <c r="D12519" s="204" t="s">
        <v>96</v>
      </c>
      <c r="E12519" s="204" t="s">
        <v>712</v>
      </c>
      <c r="F12519" s="205">
        <v>696</v>
      </c>
      <c r="G12519" s="205">
        <v>1967</v>
      </c>
      <c r="H12519">
        <f t="shared" si="209"/>
        <v>2020</v>
      </c>
    </row>
    <row r="12520" spans="1:8" x14ac:dyDescent="0.3">
      <c r="A12520" s="203">
        <v>43833</v>
      </c>
      <c r="B12520" s="204" t="s">
        <v>717</v>
      </c>
      <c r="C12520" s="204" t="s">
        <v>719</v>
      </c>
      <c r="D12520" s="204" t="s">
        <v>96</v>
      </c>
      <c r="E12520" s="204" t="s">
        <v>712</v>
      </c>
      <c r="F12520" s="205">
        <v>576.44500732421875</v>
      </c>
      <c r="G12520" s="205">
        <v>1144.093994140625</v>
      </c>
      <c r="H12520">
        <f t="shared" si="209"/>
        <v>2020</v>
      </c>
    </row>
    <row r="12521" spans="1:8" x14ac:dyDescent="0.3">
      <c r="A12521" s="203">
        <v>43833</v>
      </c>
      <c r="B12521" s="204" t="s">
        <v>134</v>
      </c>
      <c r="C12521" s="204" t="s">
        <v>134</v>
      </c>
      <c r="D12521" s="204" t="s">
        <v>711</v>
      </c>
      <c r="E12521" s="204" t="s">
        <v>721</v>
      </c>
      <c r="F12521" s="205">
        <v>6109</v>
      </c>
      <c r="G12521" s="205">
        <v>7069</v>
      </c>
      <c r="H12521">
        <f t="shared" si="209"/>
        <v>2020</v>
      </c>
    </row>
    <row r="12522" spans="1:8" x14ac:dyDescent="0.3">
      <c r="A12522" s="203">
        <v>43833</v>
      </c>
      <c r="B12522" s="204" t="s">
        <v>509</v>
      </c>
      <c r="C12522" s="204" t="s">
        <v>713</v>
      </c>
      <c r="D12522" s="204" t="s">
        <v>96</v>
      </c>
      <c r="E12522" s="204" t="s">
        <v>721</v>
      </c>
      <c r="F12522" s="205">
        <v>3823.6000000000004</v>
      </c>
      <c r="G12522" s="205">
        <v>2921.6000000000004</v>
      </c>
      <c r="H12522">
        <f t="shared" si="209"/>
        <v>2020</v>
      </c>
    </row>
    <row r="12523" spans="1:8" x14ac:dyDescent="0.3">
      <c r="A12523" s="203">
        <v>43833</v>
      </c>
      <c r="B12523" s="204" t="s">
        <v>509</v>
      </c>
      <c r="C12523" s="204" t="s">
        <v>714</v>
      </c>
      <c r="D12523" s="204" t="s">
        <v>96</v>
      </c>
      <c r="E12523" s="204" t="s">
        <v>721</v>
      </c>
      <c r="F12523" s="205">
        <v>427</v>
      </c>
      <c r="G12523" s="205">
        <v>611</v>
      </c>
      <c r="H12523">
        <f t="shared" si="209"/>
        <v>2020</v>
      </c>
    </row>
    <row r="12524" spans="1:8" x14ac:dyDescent="0.3">
      <c r="A12524" s="203">
        <v>43833</v>
      </c>
      <c r="B12524" s="204" t="s">
        <v>509</v>
      </c>
      <c r="C12524" s="204" t="s">
        <v>715</v>
      </c>
      <c r="D12524" s="204" t="s">
        <v>96</v>
      </c>
      <c r="E12524" s="204" t="s">
        <v>721</v>
      </c>
      <c r="F12524" s="205">
        <v>0</v>
      </c>
      <c r="G12524" s="205">
        <v>2716</v>
      </c>
      <c r="H12524">
        <f t="shared" si="209"/>
        <v>2020</v>
      </c>
    </row>
    <row r="12525" spans="1:8" x14ac:dyDescent="0.3">
      <c r="A12525" s="203">
        <v>43833</v>
      </c>
      <c r="B12525" s="204" t="s">
        <v>716</v>
      </c>
      <c r="C12525" s="204" t="s">
        <v>716</v>
      </c>
      <c r="D12525" s="204" t="s">
        <v>96</v>
      </c>
      <c r="E12525" s="204" t="s">
        <v>721</v>
      </c>
      <c r="F12525" s="205">
        <v>953</v>
      </c>
      <c r="G12525" s="205">
        <v>1446</v>
      </c>
      <c r="H12525">
        <f t="shared" si="209"/>
        <v>2020</v>
      </c>
    </row>
    <row r="12526" spans="1:8" x14ac:dyDescent="0.3">
      <c r="A12526" s="203">
        <v>43833</v>
      </c>
      <c r="B12526" s="204" t="s">
        <v>717</v>
      </c>
      <c r="C12526" s="204" t="s">
        <v>718</v>
      </c>
      <c r="D12526" s="204" t="s">
        <v>96</v>
      </c>
      <c r="E12526" s="204" t="s">
        <v>721</v>
      </c>
      <c r="F12526" s="205">
        <v>505</v>
      </c>
      <c r="G12526" s="205">
        <v>810</v>
      </c>
      <c r="H12526">
        <f t="shared" si="209"/>
        <v>2020</v>
      </c>
    </row>
    <row r="12527" spans="1:8" x14ac:dyDescent="0.3">
      <c r="A12527" s="203">
        <v>43833</v>
      </c>
      <c r="B12527" s="204" t="s">
        <v>717</v>
      </c>
      <c r="C12527" s="204" t="s">
        <v>719</v>
      </c>
      <c r="D12527" s="204" t="s">
        <v>96</v>
      </c>
      <c r="E12527" s="204" t="s">
        <v>721</v>
      </c>
      <c r="F12527" s="205">
        <v>340</v>
      </c>
      <c r="G12527" s="205">
        <v>688</v>
      </c>
      <c r="H12527">
        <f t="shared" si="209"/>
        <v>2020</v>
      </c>
    </row>
    <row r="12528" spans="1:8" x14ac:dyDescent="0.3">
      <c r="A12528" s="203">
        <v>43833</v>
      </c>
      <c r="B12528" s="204" t="s">
        <v>720</v>
      </c>
      <c r="C12528" s="204" t="s">
        <v>720</v>
      </c>
      <c r="D12528" s="204" t="s">
        <v>96</v>
      </c>
      <c r="E12528" s="204" t="s">
        <v>712</v>
      </c>
      <c r="F12528" s="205">
        <v>96</v>
      </c>
      <c r="G12528" s="205">
        <v>570</v>
      </c>
      <c r="H12528">
        <f t="shared" si="209"/>
        <v>2020</v>
      </c>
    </row>
    <row r="12529" spans="1:8" x14ac:dyDescent="0.3">
      <c r="A12529" s="203">
        <v>43833</v>
      </c>
      <c r="B12529" s="204" t="s">
        <v>720</v>
      </c>
      <c r="C12529" s="204" t="s">
        <v>720</v>
      </c>
      <c r="D12529" s="204" t="s">
        <v>96</v>
      </c>
      <c r="E12529" s="204" t="s">
        <v>721</v>
      </c>
      <c r="F12529" s="205">
        <v>-123</v>
      </c>
      <c r="G12529" s="205">
        <v>495</v>
      </c>
      <c r="H12529">
        <f t="shared" si="209"/>
        <v>2020</v>
      </c>
    </row>
    <row r="12530" spans="1:8" x14ac:dyDescent="0.3">
      <c r="A12530" s="203">
        <v>43840</v>
      </c>
      <c r="B12530" s="204" t="s">
        <v>134</v>
      </c>
      <c r="C12530" s="204" t="s">
        <v>134</v>
      </c>
      <c r="D12530" s="204" t="s">
        <v>711</v>
      </c>
      <c r="E12530" s="204" t="s">
        <v>712</v>
      </c>
      <c r="F12530" s="205">
        <v>5377</v>
      </c>
      <c r="G12530" s="205">
        <v>7784</v>
      </c>
      <c r="H12530">
        <f t="shared" si="209"/>
        <v>2020</v>
      </c>
    </row>
    <row r="12531" spans="1:8" x14ac:dyDescent="0.3">
      <c r="A12531" s="203">
        <v>43840</v>
      </c>
      <c r="B12531" s="204" t="s">
        <v>509</v>
      </c>
      <c r="C12531" s="204" t="s">
        <v>713</v>
      </c>
      <c r="D12531" s="204" t="s">
        <v>96</v>
      </c>
      <c r="E12531" s="204" t="s">
        <v>712</v>
      </c>
      <c r="F12531" s="205">
        <v>2659.3</v>
      </c>
      <c r="G12531" s="205">
        <v>3561.2000000000003</v>
      </c>
      <c r="H12531">
        <f t="shared" si="209"/>
        <v>2020</v>
      </c>
    </row>
    <row r="12532" spans="1:8" x14ac:dyDescent="0.3">
      <c r="A12532" s="203">
        <v>43840</v>
      </c>
      <c r="B12532" s="204" t="s">
        <v>509</v>
      </c>
      <c r="C12532" s="204" t="s">
        <v>714</v>
      </c>
      <c r="D12532" s="204" t="s">
        <v>96</v>
      </c>
      <c r="E12532" s="204" t="s">
        <v>712</v>
      </c>
      <c r="F12532" s="205">
        <v>535</v>
      </c>
      <c r="G12532" s="205">
        <v>520</v>
      </c>
      <c r="H12532">
        <f t="shared" si="209"/>
        <v>2020</v>
      </c>
    </row>
    <row r="12533" spans="1:8" x14ac:dyDescent="0.3">
      <c r="A12533" s="203">
        <v>43840</v>
      </c>
      <c r="B12533" s="204" t="s">
        <v>509</v>
      </c>
      <c r="C12533" s="204" t="s">
        <v>715</v>
      </c>
      <c r="D12533" s="204" t="s">
        <v>96</v>
      </c>
      <c r="E12533" s="204" t="s">
        <v>712</v>
      </c>
      <c r="F12533" s="205">
        <v>0</v>
      </c>
      <c r="G12533" s="205">
        <v>2897</v>
      </c>
      <c r="H12533">
        <f t="shared" si="209"/>
        <v>2020</v>
      </c>
    </row>
    <row r="12534" spans="1:8" x14ac:dyDescent="0.3">
      <c r="A12534" s="203">
        <v>43840</v>
      </c>
      <c r="B12534" s="204" t="s">
        <v>716</v>
      </c>
      <c r="C12534" s="204" t="s">
        <v>716</v>
      </c>
      <c r="D12534" s="204" t="s">
        <v>96</v>
      </c>
      <c r="E12534" s="204" t="s">
        <v>712</v>
      </c>
      <c r="F12534" s="205">
        <v>871</v>
      </c>
      <c r="G12534" s="205">
        <v>1070</v>
      </c>
      <c r="H12534">
        <f t="shared" si="209"/>
        <v>2020</v>
      </c>
    </row>
    <row r="12535" spans="1:8" x14ac:dyDescent="0.3">
      <c r="A12535" s="203">
        <v>43840</v>
      </c>
      <c r="B12535" s="204" t="s">
        <v>717</v>
      </c>
      <c r="C12535" s="204" t="s">
        <v>718</v>
      </c>
      <c r="D12535" s="204" t="s">
        <v>96</v>
      </c>
      <c r="E12535" s="204" t="s">
        <v>712</v>
      </c>
      <c r="F12535" s="205">
        <v>670</v>
      </c>
      <c r="G12535" s="205">
        <v>1901</v>
      </c>
      <c r="H12535">
        <f t="shared" si="209"/>
        <v>2020</v>
      </c>
    </row>
    <row r="12536" spans="1:8" x14ac:dyDescent="0.3">
      <c r="A12536" s="203">
        <v>43840</v>
      </c>
      <c r="B12536" s="204" t="s">
        <v>717</v>
      </c>
      <c r="C12536" s="204" t="s">
        <v>719</v>
      </c>
      <c r="D12536" s="204" t="s">
        <v>96</v>
      </c>
      <c r="E12536" s="204" t="s">
        <v>712</v>
      </c>
      <c r="F12536" s="205">
        <v>686.47799682617188</v>
      </c>
      <c r="G12536" s="205">
        <v>1211.677001953125</v>
      </c>
      <c r="H12536">
        <f t="shared" si="209"/>
        <v>2020</v>
      </c>
    </row>
    <row r="12537" spans="1:8" x14ac:dyDescent="0.3">
      <c r="A12537" s="203">
        <v>43840</v>
      </c>
      <c r="B12537" s="204" t="s">
        <v>134</v>
      </c>
      <c r="C12537" s="204" t="s">
        <v>134</v>
      </c>
      <c r="D12537" s="204" t="s">
        <v>711</v>
      </c>
      <c r="E12537" s="204" t="s">
        <v>721</v>
      </c>
      <c r="F12537" s="205">
        <v>6135</v>
      </c>
      <c r="G12537" s="205">
        <v>6841</v>
      </c>
      <c r="H12537">
        <f t="shared" si="209"/>
        <v>2020</v>
      </c>
    </row>
    <row r="12538" spans="1:8" x14ac:dyDescent="0.3">
      <c r="A12538" s="203">
        <v>43840</v>
      </c>
      <c r="B12538" s="204" t="s">
        <v>509</v>
      </c>
      <c r="C12538" s="204" t="s">
        <v>713</v>
      </c>
      <c r="D12538" s="204" t="s">
        <v>96</v>
      </c>
      <c r="E12538" s="204" t="s">
        <v>721</v>
      </c>
      <c r="F12538" s="205">
        <v>3522.2000000000003</v>
      </c>
      <c r="G12538" s="205">
        <v>2977.7000000000003</v>
      </c>
      <c r="H12538">
        <f t="shared" si="209"/>
        <v>2020</v>
      </c>
    </row>
    <row r="12539" spans="1:8" x14ac:dyDescent="0.3">
      <c r="A12539" s="203">
        <v>43840</v>
      </c>
      <c r="B12539" s="204" t="s">
        <v>509</v>
      </c>
      <c r="C12539" s="204" t="s">
        <v>714</v>
      </c>
      <c r="D12539" s="204" t="s">
        <v>96</v>
      </c>
      <c r="E12539" s="204" t="s">
        <v>721</v>
      </c>
      <c r="F12539" s="205">
        <v>502</v>
      </c>
      <c r="G12539" s="205">
        <v>591</v>
      </c>
      <c r="H12539">
        <f t="shared" si="209"/>
        <v>2020</v>
      </c>
    </row>
    <row r="12540" spans="1:8" x14ac:dyDescent="0.3">
      <c r="A12540" s="203">
        <v>43840</v>
      </c>
      <c r="B12540" s="204" t="s">
        <v>509</v>
      </c>
      <c r="C12540" s="204" t="s">
        <v>715</v>
      </c>
      <c r="D12540" s="204" t="s">
        <v>96</v>
      </c>
      <c r="E12540" s="204" t="s">
        <v>721</v>
      </c>
      <c r="F12540" s="205">
        <v>0</v>
      </c>
      <c r="G12540" s="205">
        <v>2742</v>
      </c>
      <c r="H12540">
        <f t="shared" si="209"/>
        <v>2020</v>
      </c>
    </row>
    <row r="12541" spans="1:8" x14ac:dyDescent="0.3">
      <c r="A12541" s="203">
        <v>43840</v>
      </c>
      <c r="B12541" s="204" t="s">
        <v>716</v>
      </c>
      <c r="C12541" s="204" t="s">
        <v>716</v>
      </c>
      <c r="D12541" s="204" t="s">
        <v>96</v>
      </c>
      <c r="E12541" s="204" t="s">
        <v>721</v>
      </c>
      <c r="F12541" s="205">
        <v>1346</v>
      </c>
      <c r="G12541" s="205">
        <v>1490</v>
      </c>
      <c r="H12541">
        <f t="shared" si="209"/>
        <v>2020</v>
      </c>
    </row>
    <row r="12542" spans="1:8" x14ac:dyDescent="0.3">
      <c r="A12542" s="203">
        <v>43840</v>
      </c>
      <c r="B12542" s="204" t="s">
        <v>717</v>
      </c>
      <c r="C12542" s="204" t="s">
        <v>718</v>
      </c>
      <c r="D12542" s="204" t="s">
        <v>96</v>
      </c>
      <c r="E12542" s="204" t="s">
        <v>721</v>
      </c>
      <c r="F12542" s="205">
        <v>579</v>
      </c>
      <c r="G12542" s="205">
        <v>917</v>
      </c>
      <c r="H12542">
        <f t="shared" si="209"/>
        <v>2020</v>
      </c>
    </row>
    <row r="12543" spans="1:8" x14ac:dyDescent="0.3">
      <c r="A12543" s="203">
        <v>43840</v>
      </c>
      <c r="B12543" s="204" t="s">
        <v>717</v>
      </c>
      <c r="C12543" s="204" t="s">
        <v>719</v>
      </c>
      <c r="D12543" s="204" t="s">
        <v>96</v>
      </c>
      <c r="E12543" s="204" t="s">
        <v>721</v>
      </c>
      <c r="F12543" s="205">
        <v>601</v>
      </c>
      <c r="G12543" s="205">
        <v>892</v>
      </c>
      <c r="H12543">
        <f t="shared" si="209"/>
        <v>2020</v>
      </c>
    </row>
    <row r="12544" spans="1:8" x14ac:dyDescent="0.3">
      <c r="A12544" s="203">
        <v>43840</v>
      </c>
      <c r="B12544" s="204" t="s">
        <v>720</v>
      </c>
      <c r="C12544" s="204" t="s">
        <v>720</v>
      </c>
      <c r="D12544" s="204" t="s">
        <v>96</v>
      </c>
      <c r="E12544" s="204" t="s">
        <v>712</v>
      </c>
      <c r="F12544" s="205">
        <v>204</v>
      </c>
      <c r="G12544" s="205">
        <v>566</v>
      </c>
      <c r="H12544">
        <f t="shared" si="209"/>
        <v>2020</v>
      </c>
    </row>
    <row r="12545" spans="1:8" x14ac:dyDescent="0.3">
      <c r="A12545" s="203">
        <v>43840</v>
      </c>
      <c r="B12545" s="204" t="s">
        <v>720</v>
      </c>
      <c r="C12545" s="204" t="s">
        <v>720</v>
      </c>
      <c r="D12545" s="204" t="s">
        <v>96</v>
      </c>
      <c r="E12545" s="204" t="s">
        <v>721</v>
      </c>
      <c r="F12545" s="205">
        <v>-12</v>
      </c>
      <c r="G12545" s="205">
        <v>508</v>
      </c>
      <c r="H12545">
        <f t="shared" si="209"/>
        <v>2020</v>
      </c>
    </row>
    <row r="12546" spans="1:8" x14ac:dyDescent="0.3">
      <c r="A12546" s="203">
        <v>43847</v>
      </c>
      <c r="B12546" s="204" t="s">
        <v>134</v>
      </c>
      <c r="C12546" s="204" t="s">
        <v>134</v>
      </c>
      <c r="D12546" s="204" t="s">
        <v>711</v>
      </c>
      <c r="E12546" s="204" t="s">
        <v>712</v>
      </c>
      <c r="F12546" s="205">
        <v>5303</v>
      </c>
      <c r="G12546" s="205">
        <v>8220</v>
      </c>
      <c r="H12546">
        <f t="shared" si="209"/>
        <v>2020</v>
      </c>
    </row>
    <row r="12547" spans="1:8" x14ac:dyDescent="0.3">
      <c r="A12547" s="203">
        <v>43847</v>
      </c>
      <c r="B12547" s="204" t="s">
        <v>509</v>
      </c>
      <c r="C12547" s="204" t="s">
        <v>713</v>
      </c>
      <c r="D12547" s="204" t="s">
        <v>96</v>
      </c>
      <c r="E12547" s="204" t="s">
        <v>712</v>
      </c>
      <c r="F12547" s="205">
        <v>2912.1000000000004</v>
      </c>
      <c r="G12547" s="205">
        <v>3373.2000000000003</v>
      </c>
      <c r="H12547">
        <f t="shared" ref="H12547:H12610" si="210">YEAR(A12547)</f>
        <v>2020</v>
      </c>
    </row>
    <row r="12548" spans="1:8" x14ac:dyDescent="0.3">
      <c r="A12548" s="203">
        <v>43847</v>
      </c>
      <c r="B12548" s="204" t="s">
        <v>509</v>
      </c>
      <c r="C12548" s="204" t="s">
        <v>714</v>
      </c>
      <c r="D12548" s="204" t="s">
        <v>96</v>
      </c>
      <c r="E12548" s="204" t="s">
        <v>712</v>
      </c>
      <c r="F12548" s="205">
        <v>363</v>
      </c>
      <c r="G12548" s="205">
        <v>626</v>
      </c>
      <c r="H12548">
        <f t="shared" si="210"/>
        <v>2020</v>
      </c>
    </row>
    <row r="12549" spans="1:8" x14ac:dyDescent="0.3">
      <c r="A12549" s="203">
        <v>43847</v>
      </c>
      <c r="B12549" s="204" t="s">
        <v>509</v>
      </c>
      <c r="C12549" s="204" t="s">
        <v>715</v>
      </c>
      <c r="D12549" s="204" t="s">
        <v>96</v>
      </c>
      <c r="E12549" s="204" t="s">
        <v>712</v>
      </c>
      <c r="F12549" s="205">
        <v>0</v>
      </c>
      <c r="G12549" s="205">
        <v>3164</v>
      </c>
      <c r="H12549">
        <f t="shared" si="210"/>
        <v>2020</v>
      </c>
    </row>
    <row r="12550" spans="1:8" x14ac:dyDescent="0.3">
      <c r="A12550" s="203">
        <v>43847</v>
      </c>
      <c r="B12550" s="204" t="s">
        <v>716</v>
      </c>
      <c r="C12550" s="204" t="s">
        <v>716</v>
      </c>
      <c r="D12550" s="204" t="s">
        <v>96</v>
      </c>
      <c r="E12550" s="204" t="s">
        <v>712</v>
      </c>
      <c r="F12550" s="205">
        <v>992</v>
      </c>
      <c r="G12550" s="205">
        <v>1420</v>
      </c>
      <c r="H12550">
        <f t="shared" si="210"/>
        <v>2020</v>
      </c>
    </row>
    <row r="12551" spans="1:8" x14ac:dyDescent="0.3">
      <c r="A12551" s="203">
        <v>43847</v>
      </c>
      <c r="B12551" s="204" t="s">
        <v>717</v>
      </c>
      <c r="C12551" s="204" t="s">
        <v>718</v>
      </c>
      <c r="D12551" s="204" t="s">
        <v>96</v>
      </c>
      <c r="E12551" s="204" t="s">
        <v>712</v>
      </c>
      <c r="F12551" s="205">
        <v>801</v>
      </c>
      <c r="G12551" s="205">
        <v>1427</v>
      </c>
      <c r="H12551">
        <f t="shared" si="210"/>
        <v>2020</v>
      </c>
    </row>
    <row r="12552" spans="1:8" x14ac:dyDescent="0.3">
      <c r="A12552" s="203">
        <v>43847</v>
      </c>
      <c r="B12552" s="204" t="s">
        <v>717</v>
      </c>
      <c r="C12552" s="204" t="s">
        <v>719</v>
      </c>
      <c r="D12552" s="204" t="s">
        <v>96</v>
      </c>
      <c r="E12552" s="204" t="s">
        <v>712</v>
      </c>
      <c r="F12552" s="205">
        <v>455.364990234375</v>
      </c>
      <c r="G12552" s="205">
        <v>973.54901123046875</v>
      </c>
      <c r="H12552">
        <f t="shared" si="210"/>
        <v>2020</v>
      </c>
    </row>
    <row r="12553" spans="1:8" x14ac:dyDescent="0.3">
      <c r="A12553" s="203">
        <v>43847</v>
      </c>
      <c r="B12553" s="204" t="s">
        <v>134</v>
      </c>
      <c r="C12553" s="204" t="s">
        <v>134</v>
      </c>
      <c r="D12553" s="204" t="s">
        <v>711</v>
      </c>
      <c r="E12553" s="204" t="s">
        <v>721</v>
      </c>
      <c r="F12553" s="205">
        <v>6007</v>
      </c>
      <c r="G12553" s="205">
        <v>6962</v>
      </c>
      <c r="H12553">
        <f t="shared" si="210"/>
        <v>2020</v>
      </c>
    </row>
    <row r="12554" spans="1:8" x14ac:dyDescent="0.3">
      <c r="A12554" s="203">
        <v>43847</v>
      </c>
      <c r="B12554" s="204" t="s">
        <v>509</v>
      </c>
      <c r="C12554" s="204" t="s">
        <v>713</v>
      </c>
      <c r="D12554" s="204" t="s">
        <v>96</v>
      </c>
      <c r="E12554" s="204" t="s">
        <v>721</v>
      </c>
      <c r="F12554" s="205">
        <v>3293.4</v>
      </c>
      <c r="G12554" s="205">
        <v>2853.4</v>
      </c>
      <c r="H12554">
        <f t="shared" si="210"/>
        <v>2020</v>
      </c>
    </row>
    <row r="12555" spans="1:8" x14ac:dyDescent="0.3">
      <c r="A12555" s="203">
        <v>43847</v>
      </c>
      <c r="B12555" s="204" t="s">
        <v>509</v>
      </c>
      <c r="C12555" s="204" t="s">
        <v>714</v>
      </c>
      <c r="D12555" s="204" t="s">
        <v>96</v>
      </c>
      <c r="E12555" s="204" t="s">
        <v>721</v>
      </c>
      <c r="F12555" s="205">
        <v>524</v>
      </c>
      <c r="G12555" s="205">
        <v>572</v>
      </c>
      <c r="H12555">
        <f t="shared" si="210"/>
        <v>2020</v>
      </c>
    </row>
    <row r="12556" spans="1:8" x14ac:dyDescent="0.3">
      <c r="A12556" s="203">
        <v>43847</v>
      </c>
      <c r="B12556" s="204" t="s">
        <v>509</v>
      </c>
      <c r="C12556" s="204" t="s">
        <v>715</v>
      </c>
      <c r="D12556" s="204" t="s">
        <v>96</v>
      </c>
      <c r="E12556" s="204" t="s">
        <v>721</v>
      </c>
      <c r="F12556" s="205">
        <v>0</v>
      </c>
      <c r="G12556" s="205">
        <v>2590</v>
      </c>
      <c r="H12556">
        <f t="shared" si="210"/>
        <v>2020</v>
      </c>
    </row>
    <row r="12557" spans="1:8" x14ac:dyDescent="0.3">
      <c r="A12557" s="203">
        <v>43847</v>
      </c>
      <c r="B12557" s="204" t="s">
        <v>716</v>
      </c>
      <c r="C12557" s="204" t="s">
        <v>716</v>
      </c>
      <c r="D12557" s="204" t="s">
        <v>96</v>
      </c>
      <c r="E12557" s="204" t="s">
        <v>721</v>
      </c>
      <c r="F12557" s="205">
        <v>1376</v>
      </c>
      <c r="G12557" s="205">
        <v>1315</v>
      </c>
      <c r="H12557">
        <f t="shared" si="210"/>
        <v>2020</v>
      </c>
    </row>
    <row r="12558" spans="1:8" x14ac:dyDescent="0.3">
      <c r="A12558" s="203">
        <v>43847</v>
      </c>
      <c r="B12558" s="204" t="s">
        <v>717</v>
      </c>
      <c r="C12558" s="204" t="s">
        <v>718</v>
      </c>
      <c r="D12558" s="204" t="s">
        <v>96</v>
      </c>
      <c r="E12558" s="204" t="s">
        <v>721</v>
      </c>
      <c r="F12558" s="205">
        <v>308</v>
      </c>
      <c r="G12558" s="205">
        <v>853</v>
      </c>
      <c r="H12558">
        <f t="shared" si="210"/>
        <v>2020</v>
      </c>
    </row>
    <row r="12559" spans="1:8" x14ac:dyDescent="0.3">
      <c r="A12559" s="203">
        <v>43847</v>
      </c>
      <c r="B12559" s="204" t="s">
        <v>717</v>
      </c>
      <c r="C12559" s="204" t="s">
        <v>719</v>
      </c>
      <c r="D12559" s="204" t="s">
        <v>96</v>
      </c>
      <c r="E12559" s="204" t="s">
        <v>721</v>
      </c>
      <c r="F12559" s="205">
        <v>607</v>
      </c>
      <c r="G12559" s="205">
        <v>824</v>
      </c>
      <c r="H12559">
        <f t="shared" si="210"/>
        <v>2020</v>
      </c>
    </row>
    <row r="12560" spans="1:8" x14ac:dyDescent="0.3">
      <c r="A12560" s="203">
        <v>43847</v>
      </c>
      <c r="B12560" s="204" t="s">
        <v>720</v>
      </c>
      <c r="C12560" s="204" t="s">
        <v>720</v>
      </c>
      <c r="D12560" s="204" t="s">
        <v>96</v>
      </c>
      <c r="E12560" s="204" t="s">
        <v>712</v>
      </c>
      <c r="F12560" s="205">
        <v>173</v>
      </c>
      <c r="G12560" s="205">
        <v>668</v>
      </c>
      <c r="H12560">
        <f t="shared" si="210"/>
        <v>2020</v>
      </c>
    </row>
    <row r="12561" spans="1:8" x14ac:dyDescent="0.3">
      <c r="A12561" s="203">
        <v>43847</v>
      </c>
      <c r="B12561" s="204" t="s">
        <v>720</v>
      </c>
      <c r="C12561" s="204" t="s">
        <v>720</v>
      </c>
      <c r="D12561" s="204" t="s">
        <v>96</v>
      </c>
      <c r="E12561" s="204" t="s">
        <v>721</v>
      </c>
      <c r="F12561" s="205">
        <v>6</v>
      </c>
      <c r="G12561" s="205">
        <v>588</v>
      </c>
      <c r="H12561">
        <f t="shared" si="210"/>
        <v>2020</v>
      </c>
    </row>
    <row r="12562" spans="1:8" x14ac:dyDescent="0.3">
      <c r="A12562" s="203">
        <v>43854</v>
      </c>
      <c r="B12562" s="204" t="s">
        <v>134</v>
      </c>
      <c r="C12562" s="204" t="s">
        <v>134</v>
      </c>
      <c r="D12562" s="204" t="s">
        <v>711</v>
      </c>
      <c r="E12562" s="204" t="s">
        <v>712</v>
      </c>
      <c r="F12562" s="205">
        <v>5274</v>
      </c>
      <c r="G12562" s="205">
        <v>8350</v>
      </c>
      <c r="H12562">
        <f t="shared" si="210"/>
        <v>2020</v>
      </c>
    </row>
    <row r="12563" spans="1:8" x14ac:dyDescent="0.3">
      <c r="A12563" s="203">
        <v>43854</v>
      </c>
      <c r="B12563" s="204" t="s">
        <v>509</v>
      </c>
      <c r="C12563" s="204" t="s">
        <v>713</v>
      </c>
      <c r="D12563" s="204" t="s">
        <v>96</v>
      </c>
      <c r="E12563" s="204" t="s">
        <v>712</v>
      </c>
      <c r="F12563" s="205">
        <v>3103.7000000000003</v>
      </c>
      <c r="G12563" s="205">
        <v>3910.1000000000004</v>
      </c>
      <c r="H12563">
        <f t="shared" si="210"/>
        <v>2020</v>
      </c>
    </row>
    <row r="12564" spans="1:8" x14ac:dyDescent="0.3">
      <c r="A12564" s="203">
        <v>43854</v>
      </c>
      <c r="B12564" s="204" t="s">
        <v>509</v>
      </c>
      <c r="C12564" s="204" t="s">
        <v>714</v>
      </c>
      <c r="D12564" s="204" t="s">
        <v>96</v>
      </c>
      <c r="E12564" s="204" t="s">
        <v>712</v>
      </c>
      <c r="F12564" s="205">
        <v>82</v>
      </c>
      <c r="G12564" s="205">
        <v>504</v>
      </c>
      <c r="H12564">
        <f t="shared" si="210"/>
        <v>2020</v>
      </c>
    </row>
    <row r="12565" spans="1:8" x14ac:dyDescent="0.3">
      <c r="A12565" s="203">
        <v>43854</v>
      </c>
      <c r="B12565" s="204" t="s">
        <v>509</v>
      </c>
      <c r="C12565" s="204" t="s">
        <v>715</v>
      </c>
      <c r="D12565" s="204" t="s">
        <v>96</v>
      </c>
      <c r="E12565" s="204" t="s">
        <v>712</v>
      </c>
      <c r="F12565" s="205">
        <v>0</v>
      </c>
      <c r="G12565" s="205">
        <v>3042</v>
      </c>
      <c r="H12565">
        <f t="shared" si="210"/>
        <v>2020</v>
      </c>
    </row>
    <row r="12566" spans="1:8" x14ac:dyDescent="0.3">
      <c r="A12566" s="203">
        <v>43854</v>
      </c>
      <c r="B12566" s="204" t="s">
        <v>716</v>
      </c>
      <c r="C12566" s="204" t="s">
        <v>716</v>
      </c>
      <c r="D12566" s="204" t="s">
        <v>96</v>
      </c>
      <c r="E12566" s="204" t="s">
        <v>712</v>
      </c>
      <c r="F12566" s="205">
        <v>968</v>
      </c>
      <c r="G12566" s="205">
        <v>1634</v>
      </c>
      <c r="H12566">
        <f t="shared" si="210"/>
        <v>2020</v>
      </c>
    </row>
    <row r="12567" spans="1:8" x14ac:dyDescent="0.3">
      <c r="A12567" s="203">
        <v>43854</v>
      </c>
      <c r="B12567" s="204" t="s">
        <v>717</v>
      </c>
      <c r="C12567" s="204" t="s">
        <v>718</v>
      </c>
      <c r="D12567" s="204" t="s">
        <v>96</v>
      </c>
      <c r="E12567" s="204" t="s">
        <v>712</v>
      </c>
      <c r="F12567" s="205">
        <v>1000</v>
      </c>
      <c r="G12567" s="205">
        <v>1451</v>
      </c>
      <c r="H12567">
        <f t="shared" si="210"/>
        <v>2020</v>
      </c>
    </row>
    <row r="12568" spans="1:8" x14ac:dyDescent="0.3">
      <c r="A12568" s="203">
        <v>43854</v>
      </c>
      <c r="B12568" s="204" t="s">
        <v>717</v>
      </c>
      <c r="C12568" s="204" t="s">
        <v>719</v>
      </c>
      <c r="D12568" s="204" t="s">
        <v>96</v>
      </c>
      <c r="E12568" s="204" t="s">
        <v>712</v>
      </c>
      <c r="F12568" s="205">
        <v>342.74899291992188</v>
      </c>
      <c r="G12568" s="205">
        <v>751.07400512695313</v>
      </c>
      <c r="H12568">
        <f t="shared" si="210"/>
        <v>2020</v>
      </c>
    </row>
    <row r="12569" spans="1:8" x14ac:dyDescent="0.3">
      <c r="A12569" s="203">
        <v>43854</v>
      </c>
      <c r="B12569" s="204" t="s">
        <v>134</v>
      </c>
      <c r="C12569" s="204" t="s">
        <v>134</v>
      </c>
      <c r="D12569" s="204" t="s">
        <v>711</v>
      </c>
      <c r="E12569" s="204" t="s">
        <v>721</v>
      </c>
      <c r="F12569" s="205">
        <v>5851</v>
      </c>
      <c r="G12569" s="205">
        <v>6924</v>
      </c>
      <c r="H12569">
        <f t="shared" si="210"/>
        <v>2020</v>
      </c>
    </row>
    <row r="12570" spans="1:8" x14ac:dyDescent="0.3">
      <c r="A12570" s="203">
        <v>43854</v>
      </c>
      <c r="B12570" s="204" t="s">
        <v>509</v>
      </c>
      <c r="C12570" s="204" t="s">
        <v>713</v>
      </c>
      <c r="D12570" s="204" t="s">
        <v>96</v>
      </c>
      <c r="E12570" s="204" t="s">
        <v>721</v>
      </c>
      <c r="F12570" s="205">
        <v>3394.6000000000004</v>
      </c>
      <c r="G12570" s="205">
        <v>2819.3</v>
      </c>
      <c r="H12570">
        <f t="shared" si="210"/>
        <v>2020</v>
      </c>
    </row>
    <row r="12571" spans="1:8" x14ac:dyDescent="0.3">
      <c r="A12571" s="203">
        <v>43854</v>
      </c>
      <c r="B12571" s="204" t="s">
        <v>509</v>
      </c>
      <c r="C12571" s="204" t="s">
        <v>714</v>
      </c>
      <c r="D12571" s="204" t="s">
        <v>96</v>
      </c>
      <c r="E12571" s="204" t="s">
        <v>721</v>
      </c>
      <c r="F12571" s="205">
        <v>646</v>
      </c>
      <c r="G12571" s="205">
        <v>716</v>
      </c>
      <c r="H12571">
        <f t="shared" si="210"/>
        <v>2020</v>
      </c>
    </row>
    <row r="12572" spans="1:8" x14ac:dyDescent="0.3">
      <c r="A12572" s="203">
        <v>43854</v>
      </c>
      <c r="B12572" s="204" t="s">
        <v>509</v>
      </c>
      <c r="C12572" s="204" t="s">
        <v>715</v>
      </c>
      <c r="D12572" s="204" t="s">
        <v>96</v>
      </c>
      <c r="E12572" s="204" t="s">
        <v>721</v>
      </c>
      <c r="F12572" s="205">
        <v>0</v>
      </c>
      <c r="G12572" s="205">
        <v>2686</v>
      </c>
      <c r="H12572">
        <f t="shared" si="210"/>
        <v>2020</v>
      </c>
    </row>
    <row r="12573" spans="1:8" x14ac:dyDescent="0.3">
      <c r="A12573" s="203">
        <v>43854</v>
      </c>
      <c r="B12573" s="204" t="s">
        <v>716</v>
      </c>
      <c r="C12573" s="204" t="s">
        <v>716</v>
      </c>
      <c r="D12573" s="204" t="s">
        <v>96</v>
      </c>
      <c r="E12573" s="204" t="s">
        <v>721</v>
      </c>
      <c r="F12573" s="205">
        <v>1445</v>
      </c>
      <c r="G12573" s="205">
        <v>1278</v>
      </c>
      <c r="H12573">
        <f t="shared" si="210"/>
        <v>2020</v>
      </c>
    </row>
    <row r="12574" spans="1:8" x14ac:dyDescent="0.3">
      <c r="A12574" s="203">
        <v>43854</v>
      </c>
      <c r="B12574" s="204" t="s">
        <v>717</v>
      </c>
      <c r="C12574" s="204" t="s">
        <v>718</v>
      </c>
      <c r="D12574" s="204" t="s">
        <v>96</v>
      </c>
      <c r="E12574" s="204" t="s">
        <v>721</v>
      </c>
      <c r="F12574" s="205">
        <v>364</v>
      </c>
      <c r="G12574" s="205">
        <v>805</v>
      </c>
      <c r="H12574">
        <f t="shared" si="210"/>
        <v>2020</v>
      </c>
    </row>
    <row r="12575" spans="1:8" x14ac:dyDescent="0.3">
      <c r="A12575" s="203">
        <v>43854</v>
      </c>
      <c r="B12575" s="204" t="s">
        <v>717</v>
      </c>
      <c r="C12575" s="204" t="s">
        <v>719</v>
      </c>
      <c r="D12575" s="204" t="s">
        <v>96</v>
      </c>
      <c r="E12575" s="204" t="s">
        <v>721</v>
      </c>
      <c r="F12575" s="205">
        <v>567</v>
      </c>
      <c r="G12575" s="205">
        <v>917</v>
      </c>
      <c r="H12575">
        <f t="shared" si="210"/>
        <v>2020</v>
      </c>
    </row>
    <row r="12576" spans="1:8" x14ac:dyDescent="0.3">
      <c r="A12576" s="203">
        <v>43854</v>
      </c>
      <c r="B12576" s="204" t="s">
        <v>720</v>
      </c>
      <c r="C12576" s="204" t="s">
        <v>720</v>
      </c>
      <c r="D12576" s="204" t="s">
        <v>96</v>
      </c>
      <c r="E12576" s="204" t="s">
        <v>712</v>
      </c>
      <c r="F12576" s="205">
        <v>175</v>
      </c>
      <c r="G12576" s="205">
        <v>772</v>
      </c>
      <c r="H12576">
        <f t="shared" si="210"/>
        <v>2020</v>
      </c>
    </row>
    <row r="12577" spans="1:8" x14ac:dyDescent="0.3">
      <c r="A12577" s="203">
        <v>43854</v>
      </c>
      <c r="B12577" s="204" t="s">
        <v>720</v>
      </c>
      <c r="C12577" s="204" t="s">
        <v>720</v>
      </c>
      <c r="D12577" s="204" t="s">
        <v>96</v>
      </c>
      <c r="E12577" s="204" t="s">
        <v>721</v>
      </c>
      <c r="F12577" s="205">
        <v>-94</v>
      </c>
      <c r="G12577" s="205">
        <v>603</v>
      </c>
      <c r="H12577">
        <f t="shared" si="210"/>
        <v>2020</v>
      </c>
    </row>
    <row r="12578" spans="1:8" x14ac:dyDescent="0.3">
      <c r="A12578" s="203">
        <v>43861</v>
      </c>
      <c r="B12578" s="204" t="s">
        <v>134</v>
      </c>
      <c r="C12578" s="204" t="s">
        <v>134</v>
      </c>
      <c r="D12578" s="204" t="s">
        <v>711</v>
      </c>
      <c r="E12578" s="204" t="s">
        <v>712</v>
      </c>
      <c r="F12578" s="205">
        <v>4983</v>
      </c>
      <c r="G12578" s="205">
        <v>8702</v>
      </c>
      <c r="H12578">
        <f t="shared" si="210"/>
        <v>2020</v>
      </c>
    </row>
    <row r="12579" spans="1:8" x14ac:dyDescent="0.3">
      <c r="A12579" s="203">
        <v>43861</v>
      </c>
      <c r="B12579" s="204" t="s">
        <v>509</v>
      </c>
      <c r="C12579" s="204" t="s">
        <v>713</v>
      </c>
      <c r="D12579" s="204" t="s">
        <v>96</v>
      </c>
      <c r="E12579" s="204" t="s">
        <v>712</v>
      </c>
      <c r="F12579" s="205">
        <v>2364</v>
      </c>
      <c r="G12579" s="205">
        <v>3418.0000000000005</v>
      </c>
      <c r="H12579">
        <f t="shared" si="210"/>
        <v>2020</v>
      </c>
    </row>
    <row r="12580" spans="1:8" x14ac:dyDescent="0.3">
      <c r="A12580" s="203">
        <v>43861</v>
      </c>
      <c r="B12580" s="204" t="s">
        <v>509</v>
      </c>
      <c r="C12580" s="204" t="s">
        <v>714</v>
      </c>
      <c r="D12580" s="204" t="s">
        <v>96</v>
      </c>
      <c r="E12580" s="204" t="s">
        <v>712</v>
      </c>
      <c r="F12580" s="205">
        <v>629</v>
      </c>
      <c r="G12580" s="205">
        <v>490</v>
      </c>
      <c r="H12580">
        <f t="shared" si="210"/>
        <v>2020</v>
      </c>
    </row>
    <row r="12581" spans="1:8" x14ac:dyDescent="0.3">
      <c r="A12581" s="203">
        <v>43861</v>
      </c>
      <c r="B12581" s="204" t="s">
        <v>509</v>
      </c>
      <c r="C12581" s="204" t="s">
        <v>715</v>
      </c>
      <c r="D12581" s="204" t="s">
        <v>96</v>
      </c>
      <c r="E12581" s="204" t="s">
        <v>712</v>
      </c>
      <c r="F12581" s="205">
        <v>0</v>
      </c>
      <c r="G12581" s="205">
        <v>3075</v>
      </c>
      <c r="H12581">
        <f t="shared" si="210"/>
        <v>2020</v>
      </c>
    </row>
    <row r="12582" spans="1:8" x14ac:dyDescent="0.3">
      <c r="A12582" s="203">
        <v>43861</v>
      </c>
      <c r="B12582" s="204" t="s">
        <v>716</v>
      </c>
      <c r="C12582" s="204" t="s">
        <v>716</v>
      </c>
      <c r="D12582" s="204" t="s">
        <v>96</v>
      </c>
      <c r="E12582" s="204" t="s">
        <v>712</v>
      </c>
      <c r="F12582" s="205">
        <v>907</v>
      </c>
      <c r="G12582" s="205">
        <v>1527</v>
      </c>
      <c r="H12582">
        <f t="shared" si="210"/>
        <v>2020</v>
      </c>
    </row>
    <row r="12583" spans="1:8" x14ac:dyDescent="0.3">
      <c r="A12583" s="203">
        <v>43861</v>
      </c>
      <c r="B12583" s="204" t="s">
        <v>717</v>
      </c>
      <c r="C12583" s="204" t="s">
        <v>718</v>
      </c>
      <c r="D12583" s="204" t="s">
        <v>96</v>
      </c>
      <c r="E12583" s="204" t="s">
        <v>712</v>
      </c>
      <c r="F12583" s="205">
        <v>781</v>
      </c>
      <c r="G12583" s="205">
        <v>1463</v>
      </c>
      <c r="H12583">
        <f t="shared" si="210"/>
        <v>2020</v>
      </c>
    </row>
    <row r="12584" spans="1:8" x14ac:dyDescent="0.3">
      <c r="A12584" s="203">
        <v>43861</v>
      </c>
      <c r="B12584" s="204" t="s">
        <v>717</v>
      </c>
      <c r="C12584" s="204" t="s">
        <v>719</v>
      </c>
      <c r="D12584" s="204" t="s">
        <v>96</v>
      </c>
      <c r="E12584" s="204" t="s">
        <v>712</v>
      </c>
      <c r="F12584" s="205">
        <v>667.55999755859375</v>
      </c>
      <c r="G12584" s="205">
        <v>716.54400634765625</v>
      </c>
      <c r="H12584">
        <f t="shared" si="210"/>
        <v>2020</v>
      </c>
    </row>
    <row r="12585" spans="1:8" x14ac:dyDescent="0.3">
      <c r="A12585" s="203">
        <v>43861</v>
      </c>
      <c r="B12585" s="204" t="s">
        <v>134</v>
      </c>
      <c r="C12585" s="204" t="s">
        <v>134</v>
      </c>
      <c r="D12585" s="204" t="s">
        <v>711</v>
      </c>
      <c r="E12585" s="204" t="s">
        <v>721</v>
      </c>
      <c r="F12585" s="205">
        <v>5965</v>
      </c>
      <c r="G12585" s="205">
        <v>6632</v>
      </c>
      <c r="H12585">
        <f t="shared" si="210"/>
        <v>2020</v>
      </c>
    </row>
    <row r="12586" spans="1:8" x14ac:dyDescent="0.3">
      <c r="A12586" s="203">
        <v>43861</v>
      </c>
      <c r="B12586" s="204" t="s">
        <v>509</v>
      </c>
      <c r="C12586" s="204" t="s">
        <v>713</v>
      </c>
      <c r="D12586" s="204" t="s">
        <v>96</v>
      </c>
      <c r="E12586" s="204" t="s">
        <v>721</v>
      </c>
      <c r="F12586" s="205">
        <v>3809.3</v>
      </c>
      <c r="G12586" s="205">
        <v>2860.0000000000005</v>
      </c>
      <c r="H12586">
        <f t="shared" si="210"/>
        <v>2020</v>
      </c>
    </row>
    <row r="12587" spans="1:8" x14ac:dyDescent="0.3">
      <c r="A12587" s="203">
        <v>43861</v>
      </c>
      <c r="B12587" s="204" t="s">
        <v>509</v>
      </c>
      <c r="C12587" s="204" t="s">
        <v>714</v>
      </c>
      <c r="D12587" s="204" t="s">
        <v>96</v>
      </c>
      <c r="E12587" s="204" t="s">
        <v>721</v>
      </c>
      <c r="F12587" s="205">
        <v>466</v>
      </c>
      <c r="G12587" s="205">
        <v>638</v>
      </c>
      <c r="H12587">
        <f t="shared" si="210"/>
        <v>2020</v>
      </c>
    </row>
    <row r="12588" spans="1:8" x14ac:dyDescent="0.3">
      <c r="A12588" s="203">
        <v>43861</v>
      </c>
      <c r="B12588" s="204" t="s">
        <v>509</v>
      </c>
      <c r="C12588" s="204" t="s">
        <v>715</v>
      </c>
      <c r="D12588" s="204" t="s">
        <v>96</v>
      </c>
      <c r="E12588" s="204" t="s">
        <v>721</v>
      </c>
      <c r="F12588" s="205">
        <v>0</v>
      </c>
      <c r="G12588" s="205">
        <v>2789</v>
      </c>
      <c r="H12588">
        <f t="shared" si="210"/>
        <v>2020</v>
      </c>
    </row>
    <row r="12589" spans="1:8" x14ac:dyDescent="0.3">
      <c r="A12589" s="203">
        <v>43861</v>
      </c>
      <c r="B12589" s="204" t="s">
        <v>716</v>
      </c>
      <c r="C12589" s="204" t="s">
        <v>716</v>
      </c>
      <c r="D12589" s="204" t="s">
        <v>96</v>
      </c>
      <c r="E12589" s="204" t="s">
        <v>721</v>
      </c>
      <c r="F12589" s="205">
        <v>1392</v>
      </c>
      <c r="G12589" s="205">
        <v>1344</v>
      </c>
      <c r="H12589">
        <f t="shared" si="210"/>
        <v>2020</v>
      </c>
    </row>
    <row r="12590" spans="1:8" x14ac:dyDescent="0.3">
      <c r="A12590" s="203">
        <v>43861</v>
      </c>
      <c r="B12590" s="204" t="s">
        <v>717</v>
      </c>
      <c r="C12590" s="204" t="s">
        <v>718</v>
      </c>
      <c r="D12590" s="204" t="s">
        <v>96</v>
      </c>
      <c r="E12590" s="204" t="s">
        <v>721</v>
      </c>
      <c r="F12590" s="205">
        <v>442</v>
      </c>
      <c r="G12590" s="205">
        <v>851</v>
      </c>
      <c r="H12590">
        <f t="shared" si="210"/>
        <v>2020</v>
      </c>
    </row>
    <row r="12591" spans="1:8" x14ac:dyDescent="0.3">
      <c r="A12591" s="203">
        <v>43861</v>
      </c>
      <c r="B12591" s="204" t="s">
        <v>717</v>
      </c>
      <c r="C12591" s="204" t="s">
        <v>719</v>
      </c>
      <c r="D12591" s="204" t="s">
        <v>96</v>
      </c>
      <c r="E12591" s="204" t="s">
        <v>721</v>
      </c>
      <c r="F12591" s="205">
        <v>458</v>
      </c>
      <c r="G12591" s="205">
        <v>710</v>
      </c>
      <c r="H12591">
        <f t="shared" si="210"/>
        <v>2020</v>
      </c>
    </row>
    <row r="12592" spans="1:8" x14ac:dyDescent="0.3">
      <c r="A12592" s="203">
        <v>43861</v>
      </c>
      <c r="B12592" s="204" t="s">
        <v>720</v>
      </c>
      <c r="C12592" s="204" t="s">
        <v>720</v>
      </c>
      <c r="D12592" s="204" t="s">
        <v>96</v>
      </c>
      <c r="E12592" s="204" t="s">
        <v>712</v>
      </c>
      <c r="F12592" s="205">
        <v>209</v>
      </c>
      <c r="G12592" s="205">
        <v>559</v>
      </c>
      <c r="H12592">
        <f t="shared" si="210"/>
        <v>2020</v>
      </c>
    </row>
    <row r="12593" spans="1:8" x14ac:dyDescent="0.3">
      <c r="A12593" s="203">
        <v>43861</v>
      </c>
      <c r="B12593" s="204" t="s">
        <v>720</v>
      </c>
      <c r="C12593" s="204" t="s">
        <v>720</v>
      </c>
      <c r="D12593" s="204" t="s">
        <v>96</v>
      </c>
      <c r="E12593" s="204" t="s">
        <v>721</v>
      </c>
      <c r="F12593" s="205">
        <v>-106</v>
      </c>
      <c r="G12593" s="205">
        <v>581</v>
      </c>
      <c r="H12593">
        <f t="shared" si="210"/>
        <v>2020</v>
      </c>
    </row>
    <row r="12594" spans="1:8" x14ac:dyDescent="0.3">
      <c r="A12594" s="203">
        <v>43868</v>
      </c>
      <c r="B12594" s="204" t="s">
        <v>134</v>
      </c>
      <c r="C12594" s="204" t="s">
        <v>134</v>
      </c>
      <c r="D12594" s="204" t="s">
        <v>711</v>
      </c>
      <c r="E12594" s="204" t="s">
        <v>712</v>
      </c>
      <c r="F12594" s="205">
        <v>5120</v>
      </c>
      <c r="G12594" s="205">
        <v>8805</v>
      </c>
      <c r="H12594">
        <f t="shared" si="210"/>
        <v>2020</v>
      </c>
    </row>
    <row r="12595" spans="1:8" x14ac:dyDescent="0.3">
      <c r="A12595" s="203">
        <v>43868</v>
      </c>
      <c r="B12595" s="204" t="s">
        <v>509</v>
      </c>
      <c r="C12595" s="204" t="s">
        <v>713</v>
      </c>
      <c r="D12595" s="204" t="s">
        <v>96</v>
      </c>
      <c r="E12595" s="204" t="s">
        <v>712</v>
      </c>
      <c r="F12595" s="205">
        <v>2860.9</v>
      </c>
      <c r="G12595" s="205">
        <v>3535.6000000000004</v>
      </c>
      <c r="H12595">
        <f t="shared" si="210"/>
        <v>2020</v>
      </c>
    </row>
    <row r="12596" spans="1:8" x14ac:dyDescent="0.3">
      <c r="A12596" s="203">
        <v>43868</v>
      </c>
      <c r="B12596" s="204" t="s">
        <v>509</v>
      </c>
      <c r="C12596" s="204" t="s">
        <v>714</v>
      </c>
      <c r="D12596" s="204" t="s">
        <v>96</v>
      </c>
      <c r="E12596" s="204" t="s">
        <v>712</v>
      </c>
      <c r="F12596" s="205">
        <v>310</v>
      </c>
      <c r="G12596" s="205">
        <v>356</v>
      </c>
      <c r="H12596">
        <f t="shared" si="210"/>
        <v>2020</v>
      </c>
    </row>
    <row r="12597" spans="1:8" x14ac:dyDescent="0.3">
      <c r="A12597" s="203">
        <v>43868</v>
      </c>
      <c r="B12597" s="204" t="s">
        <v>509</v>
      </c>
      <c r="C12597" s="204" t="s">
        <v>715</v>
      </c>
      <c r="D12597" s="204" t="s">
        <v>96</v>
      </c>
      <c r="E12597" s="204" t="s">
        <v>712</v>
      </c>
      <c r="F12597" s="205">
        <v>0</v>
      </c>
      <c r="G12597" s="205">
        <v>3160</v>
      </c>
      <c r="H12597">
        <f t="shared" si="210"/>
        <v>2020</v>
      </c>
    </row>
    <row r="12598" spans="1:8" x14ac:dyDescent="0.3">
      <c r="A12598" s="203">
        <v>43868</v>
      </c>
      <c r="B12598" s="204" t="s">
        <v>716</v>
      </c>
      <c r="C12598" s="204" t="s">
        <v>716</v>
      </c>
      <c r="D12598" s="204" t="s">
        <v>96</v>
      </c>
      <c r="E12598" s="204" t="s">
        <v>712</v>
      </c>
      <c r="F12598" s="205">
        <v>828</v>
      </c>
      <c r="G12598" s="205">
        <v>1449</v>
      </c>
      <c r="H12598">
        <f t="shared" si="210"/>
        <v>2020</v>
      </c>
    </row>
    <row r="12599" spans="1:8" x14ac:dyDescent="0.3">
      <c r="A12599" s="203">
        <v>43868</v>
      </c>
      <c r="B12599" s="204" t="s">
        <v>717</v>
      </c>
      <c r="C12599" s="204" t="s">
        <v>718</v>
      </c>
      <c r="D12599" s="204" t="s">
        <v>96</v>
      </c>
      <c r="E12599" s="204" t="s">
        <v>712</v>
      </c>
      <c r="F12599" s="205">
        <v>1116</v>
      </c>
      <c r="G12599" s="205">
        <v>1565</v>
      </c>
      <c r="H12599">
        <f t="shared" si="210"/>
        <v>2020</v>
      </c>
    </row>
    <row r="12600" spans="1:8" x14ac:dyDescent="0.3">
      <c r="A12600" s="203">
        <v>43868</v>
      </c>
      <c r="B12600" s="204" t="s">
        <v>717</v>
      </c>
      <c r="C12600" s="204" t="s">
        <v>719</v>
      </c>
      <c r="D12600" s="204" t="s">
        <v>96</v>
      </c>
      <c r="E12600" s="204" t="s">
        <v>712</v>
      </c>
      <c r="F12600" s="205">
        <v>289</v>
      </c>
      <c r="G12600" s="205">
        <v>670</v>
      </c>
      <c r="H12600">
        <f t="shared" si="210"/>
        <v>2020</v>
      </c>
    </row>
    <row r="12601" spans="1:8" x14ac:dyDescent="0.3">
      <c r="A12601" s="203">
        <v>43868</v>
      </c>
      <c r="B12601" s="204" t="s">
        <v>134</v>
      </c>
      <c r="C12601" s="204" t="s">
        <v>134</v>
      </c>
      <c r="D12601" s="204" t="s">
        <v>711</v>
      </c>
      <c r="E12601" s="204" t="s">
        <v>721</v>
      </c>
      <c r="F12601" s="205">
        <v>6063</v>
      </c>
      <c r="G12601" s="205">
        <v>7008</v>
      </c>
      <c r="H12601">
        <f t="shared" si="210"/>
        <v>2020</v>
      </c>
    </row>
    <row r="12602" spans="1:8" x14ac:dyDescent="0.3">
      <c r="A12602" s="203">
        <v>43868</v>
      </c>
      <c r="B12602" s="204" t="s">
        <v>509</v>
      </c>
      <c r="C12602" s="204" t="s">
        <v>713</v>
      </c>
      <c r="D12602" s="204" t="s">
        <v>96</v>
      </c>
      <c r="E12602" s="204" t="s">
        <v>721</v>
      </c>
      <c r="F12602" s="205">
        <v>3326.4</v>
      </c>
      <c r="G12602" s="205">
        <v>2847.9</v>
      </c>
      <c r="H12602">
        <f t="shared" si="210"/>
        <v>2020</v>
      </c>
    </row>
    <row r="12603" spans="1:8" x14ac:dyDescent="0.3">
      <c r="A12603" s="203">
        <v>43868</v>
      </c>
      <c r="B12603" s="204" t="s">
        <v>509</v>
      </c>
      <c r="C12603" s="204" t="s">
        <v>714</v>
      </c>
      <c r="D12603" s="204" t="s">
        <v>96</v>
      </c>
      <c r="E12603" s="204" t="s">
        <v>721</v>
      </c>
      <c r="F12603" s="205">
        <v>367</v>
      </c>
      <c r="G12603" s="205">
        <v>585</v>
      </c>
      <c r="H12603">
        <f t="shared" si="210"/>
        <v>2020</v>
      </c>
    </row>
    <row r="12604" spans="1:8" x14ac:dyDescent="0.3">
      <c r="A12604" s="203">
        <v>43868</v>
      </c>
      <c r="B12604" s="204" t="s">
        <v>509</v>
      </c>
      <c r="C12604" s="204" t="s">
        <v>715</v>
      </c>
      <c r="D12604" s="204" t="s">
        <v>96</v>
      </c>
      <c r="E12604" s="204" t="s">
        <v>721</v>
      </c>
      <c r="F12604" s="205">
        <v>0</v>
      </c>
      <c r="G12604" s="205">
        <v>2921</v>
      </c>
      <c r="H12604">
        <f t="shared" si="210"/>
        <v>2020</v>
      </c>
    </row>
    <row r="12605" spans="1:8" x14ac:dyDescent="0.3">
      <c r="A12605" s="203">
        <v>43868</v>
      </c>
      <c r="B12605" s="204" t="s">
        <v>716</v>
      </c>
      <c r="C12605" s="204" t="s">
        <v>716</v>
      </c>
      <c r="D12605" s="204" t="s">
        <v>96</v>
      </c>
      <c r="E12605" s="204" t="s">
        <v>721</v>
      </c>
      <c r="F12605" s="205">
        <v>1119</v>
      </c>
      <c r="G12605" s="205">
        <v>1486</v>
      </c>
      <c r="H12605">
        <f t="shared" si="210"/>
        <v>2020</v>
      </c>
    </row>
    <row r="12606" spans="1:8" x14ac:dyDescent="0.3">
      <c r="A12606" s="203">
        <v>43868</v>
      </c>
      <c r="B12606" s="204" t="s">
        <v>717</v>
      </c>
      <c r="C12606" s="204" t="s">
        <v>718</v>
      </c>
      <c r="D12606" s="204" t="s">
        <v>96</v>
      </c>
      <c r="E12606" s="204" t="s">
        <v>721</v>
      </c>
      <c r="F12606" s="205">
        <v>633</v>
      </c>
      <c r="G12606" s="205">
        <v>1074</v>
      </c>
      <c r="H12606">
        <f t="shared" si="210"/>
        <v>2020</v>
      </c>
    </row>
    <row r="12607" spans="1:8" x14ac:dyDescent="0.3">
      <c r="A12607" s="203">
        <v>43868</v>
      </c>
      <c r="B12607" s="204" t="s">
        <v>717</v>
      </c>
      <c r="C12607" s="204" t="s">
        <v>719</v>
      </c>
      <c r="D12607" s="204" t="s">
        <v>96</v>
      </c>
      <c r="E12607" s="204" t="s">
        <v>721</v>
      </c>
      <c r="F12607" s="205">
        <v>435</v>
      </c>
      <c r="G12607" s="205">
        <v>660</v>
      </c>
      <c r="H12607">
        <f t="shared" si="210"/>
        <v>2020</v>
      </c>
    </row>
    <row r="12608" spans="1:8" x14ac:dyDescent="0.3">
      <c r="A12608" s="203">
        <v>43868</v>
      </c>
      <c r="B12608" s="204" t="s">
        <v>720</v>
      </c>
      <c r="C12608" s="204" t="s">
        <v>720</v>
      </c>
      <c r="D12608" s="204" t="s">
        <v>96</v>
      </c>
      <c r="E12608" s="204" t="s">
        <v>712</v>
      </c>
      <c r="F12608" s="205">
        <v>146</v>
      </c>
      <c r="G12608" s="205">
        <v>806</v>
      </c>
      <c r="H12608">
        <f t="shared" si="210"/>
        <v>2020</v>
      </c>
    </row>
    <row r="12609" spans="1:8" x14ac:dyDescent="0.3">
      <c r="A12609" s="203">
        <v>43868</v>
      </c>
      <c r="B12609" s="204" t="s">
        <v>720</v>
      </c>
      <c r="C12609" s="204" t="s">
        <v>720</v>
      </c>
      <c r="D12609" s="204" t="s">
        <v>96</v>
      </c>
      <c r="E12609" s="204" t="s">
        <v>721</v>
      </c>
      <c r="F12609" s="205">
        <v>-79</v>
      </c>
      <c r="G12609" s="205">
        <v>575</v>
      </c>
      <c r="H12609">
        <f t="shared" si="210"/>
        <v>2020</v>
      </c>
    </row>
    <row r="12610" spans="1:8" x14ac:dyDescent="0.3">
      <c r="A12610" s="203">
        <v>43875</v>
      </c>
      <c r="B12610" s="204" t="s">
        <v>134</v>
      </c>
      <c r="C12610" s="204" t="s">
        <v>134</v>
      </c>
      <c r="D12610" s="204" t="s">
        <v>711</v>
      </c>
      <c r="E12610" s="204" t="s">
        <v>712</v>
      </c>
      <c r="F12610" s="205">
        <v>5169</v>
      </c>
      <c r="G12610" s="205">
        <v>8358</v>
      </c>
      <c r="H12610">
        <f t="shared" si="210"/>
        <v>2020</v>
      </c>
    </row>
    <row r="12611" spans="1:8" x14ac:dyDescent="0.3">
      <c r="A12611" s="203">
        <v>43875</v>
      </c>
      <c r="B12611" s="204" t="s">
        <v>509</v>
      </c>
      <c r="C12611" s="204" t="s">
        <v>713</v>
      </c>
      <c r="D12611" s="204" t="s">
        <v>96</v>
      </c>
      <c r="E12611" s="204" t="s">
        <v>712</v>
      </c>
      <c r="F12611" s="205">
        <v>3081.3</v>
      </c>
      <c r="G12611" s="205">
        <v>3456.7000000000003</v>
      </c>
      <c r="H12611">
        <f t="shared" ref="H12611:H12674" si="211">YEAR(A12611)</f>
        <v>2020</v>
      </c>
    </row>
    <row r="12612" spans="1:8" x14ac:dyDescent="0.3">
      <c r="A12612" s="203">
        <v>43875</v>
      </c>
      <c r="B12612" s="204" t="s">
        <v>509</v>
      </c>
      <c r="C12612" s="204" t="s">
        <v>714</v>
      </c>
      <c r="D12612" s="204" t="s">
        <v>96</v>
      </c>
      <c r="E12612" s="204" t="s">
        <v>712</v>
      </c>
      <c r="F12612" s="205">
        <v>227</v>
      </c>
      <c r="G12612" s="205">
        <v>444</v>
      </c>
      <c r="H12612">
        <f t="shared" si="211"/>
        <v>2020</v>
      </c>
    </row>
    <row r="12613" spans="1:8" x14ac:dyDescent="0.3">
      <c r="A12613" s="203">
        <v>43875</v>
      </c>
      <c r="B12613" s="204" t="s">
        <v>509</v>
      </c>
      <c r="C12613" s="204" t="s">
        <v>715</v>
      </c>
      <c r="D12613" s="204" t="s">
        <v>96</v>
      </c>
      <c r="E12613" s="204" t="s">
        <v>712</v>
      </c>
      <c r="F12613" s="205">
        <v>0</v>
      </c>
      <c r="G12613" s="205">
        <v>3005</v>
      </c>
      <c r="H12613">
        <f t="shared" si="211"/>
        <v>2020</v>
      </c>
    </row>
    <row r="12614" spans="1:8" x14ac:dyDescent="0.3">
      <c r="A12614" s="203">
        <v>43875</v>
      </c>
      <c r="B12614" s="204" t="s">
        <v>716</v>
      </c>
      <c r="C12614" s="204" t="s">
        <v>716</v>
      </c>
      <c r="D12614" s="204" t="s">
        <v>96</v>
      </c>
      <c r="E12614" s="204" t="s">
        <v>712</v>
      </c>
      <c r="F12614" s="205">
        <v>812</v>
      </c>
      <c r="G12614" s="205">
        <v>1511</v>
      </c>
      <c r="H12614">
        <f t="shared" si="211"/>
        <v>2020</v>
      </c>
    </row>
    <row r="12615" spans="1:8" x14ac:dyDescent="0.3">
      <c r="A12615" s="203">
        <v>43875</v>
      </c>
      <c r="B12615" s="204" t="s">
        <v>717</v>
      </c>
      <c r="C12615" s="204" t="s">
        <v>718</v>
      </c>
      <c r="D12615" s="204" t="s">
        <v>96</v>
      </c>
      <c r="E12615" s="204" t="s">
        <v>712</v>
      </c>
      <c r="F12615" s="205">
        <v>923</v>
      </c>
      <c r="G12615" s="205">
        <v>1705</v>
      </c>
      <c r="H12615">
        <f t="shared" si="211"/>
        <v>2020</v>
      </c>
    </row>
    <row r="12616" spans="1:8" x14ac:dyDescent="0.3">
      <c r="A12616" s="203">
        <v>43875</v>
      </c>
      <c r="B12616" s="204" t="s">
        <v>717</v>
      </c>
      <c r="C12616" s="204" t="s">
        <v>719</v>
      </c>
      <c r="D12616" s="204" t="s">
        <v>96</v>
      </c>
      <c r="E12616" s="204" t="s">
        <v>712</v>
      </c>
      <c r="F12616" s="205">
        <v>445.85101318359375</v>
      </c>
      <c r="G12616" s="205">
        <v>903.572021484375</v>
      </c>
      <c r="H12616">
        <f t="shared" si="211"/>
        <v>2020</v>
      </c>
    </row>
    <row r="12617" spans="1:8" x14ac:dyDescent="0.3">
      <c r="A12617" s="203">
        <v>43875</v>
      </c>
      <c r="B12617" s="204" t="s">
        <v>134</v>
      </c>
      <c r="C12617" s="204" t="s">
        <v>134</v>
      </c>
      <c r="D12617" s="204" t="s">
        <v>711</v>
      </c>
      <c r="E12617" s="204" t="s">
        <v>721</v>
      </c>
      <c r="F12617" s="205">
        <v>6409</v>
      </c>
      <c r="G12617" s="205">
        <v>7879</v>
      </c>
      <c r="H12617">
        <f t="shared" si="211"/>
        <v>2020</v>
      </c>
    </row>
    <row r="12618" spans="1:8" x14ac:dyDescent="0.3">
      <c r="A12618" s="203">
        <v>43875</v>
      </c>
      <c r="B12618" s="204" t="s">
        <v>509</v>
      </c>
      <c r="C12618" s="204" t="s">
        <v>713</v>
      </c>
      <c r="D12618" s="204" t="s">
        <v>96</v>
      </c>
      <c r="E12618" s="204" t="s">
        <v>721</v>
      </c>
      <c r="F12618" s="205">
        <v>2864.4</v>
      </c>
      <c r="G12618" s="205">
        <v>2704.9</v>
      </c>
      <c r="H12618">
        <f t="shared" si="211"/>
        <v>2020</v>
      </c>
    </row>
    <row r="12619" spans="1:8" x14ac:dyDescent="0.3">
      <c r="A12619" s="203">
        <v>43875</v>
      </c>
      <c r="B12619" s="204" t="s">
        <v>509</v>
      </c>
      <c r="C12619" s="204" t="s">
        <v>714</v>
      </c>
      <c r="D12619" s="204" t="s">
        <v>96</v>
      </c>
      <c r="E12619" s="204" t="s">
        <v>721</v>
      </c>
      <c r="F12619" s="205">
        <v>695</v>
      </c>
      <c r="G12619" s="205">
        <v>665</v>
      </c>
      <c r="H12619">
        <f t="shared" si="211"/>
        <v>2020</v>
      </c>
    </row>
    <row r="12620" spans="1:8" x14ac:dyDescent="0.3">
      <c r="A12620" s="203">
        <v>43875</v>
      </c>
      <c r="B12620" s="204" t="s">
        <v>509</v>
      </c>
      <c r="C12620" s="204" t="s">
        <v>715</v>
      </c>
      <c r="D12620" s="204" t="s">
        <v>96</v>
      </c>
      <c r="E12620" s="204" t="s">
        <v>721</v>
      </c>
      <c r="F12620" s="205">
        <v>0</v>
      </c>
      <c r="G12620" s="205">
        <v>3073</v>
      </c>
      <c r="H12620">
        <f t="shared" si="211"/>
        <v>2020</v>
      </c>
    </row>
    <row r="12621" spans="1:8" x14ac:dyDescent="0.3">
      <c r="A12621" s="203">
        <v>43875</v>
      </c>
      <c r="B12621" s="204" t="s">
        <v>716</v>
      </c>
      <c r="C12621" s="204" t="s">
        <v>716</v>
      </c>
      <c r="D12621" s="204" t="s">
        <v>96</v>
      </c>
      <c r="E12621" s="204" t="s">
        <v>721</v>
      </c>
      <c r="F12621" s="205">
        <v>978</v>
      </c>
      <c r="G12621" s="205">
        <v>1269</v>
      </c>
      <c r="H12621">
        <f t="shared" si="211"/>
        <v>2020</v>
      </c>
    </row>
    <row r="12622" spans="1:8" x14ac:dyDescent="0.3">
      <c r="A12622" s="203">
        <v>43875</v>
      </c>
      <c r="B12622" s="204" t="s">
        <v>717</v>
      </c>
      <c r="C12622" s="204" t="s">
        <v>718</v>
      </c>
      <c r="D12622" s="204" t="s">
        <v>96</v>
      </c>
      <c r="E12622" s="204" t="s">
        <v>721</v>
      </c>
      <c r="F12622" s="205">
        <v>346</v>
      </c>
      <c r="G12622" s="205">
        <v>942</v>
      </c>
      <c r="H12622">
        <f t="shared" si="211"/>
        <v>2020</v>
      </c>
    </row>
    <row r="12623" spans="1:8" x14ac:dyDescent="0.3">
      <c r="A12623" s="203">
        <v>43875</v>
      </c>
      <c r="B12623" s="204" t="s">
        <v>717</v>
      </c>
      <c r="C12623" s="204" t="s">
        <v>719</v>
      </c>
      <c r="D12623" s="204" t="s">
        <v>96</v>
      </c>
      <c r="E12623" s="204" t="s">
        <v>721</v>
      </c>
      <c r="F12623" s="205">
        <v>709</v>
      </c>
      <c r="G12623" s="205">
        <v>681</v>
      </c>
      <c r="H12623">
        <f t="shared" si="211"/>
        <v>2020</v>
      </c>
    </row>
    <row r="12624" spans="1:8" x14ac:dyDescent="0.3">
      <c r="A12624" s="203">
        <v>43875</v>
      </c>
      <c r="B12624" s="204" t="s">
        <v>720</v>
      </c>
      <c r="C12624" s="204" t="s">
        <v>720</v>
      </c>
      <c r="D12624" s="204" t="s">
        <v>96</v>
      </c>
      <c r="E12624" s="204" t="s">
        <v>712</v>
      </c>
      <c r="F12624" s="205">
        <v>259</v>
      </c>
      <c r="G12624" s="205">
        <v>755</v>
      </c>
      <c r="H12624">
        <f t="shared" si="211"/>
        <v>2020</v>
      </c>
    </row>
    <row r="12625" spans="1:8" x14ac:dyDescent="0.3">
      <c r="A12625" s="203">
        <v>43875</v>
      </c>
      <c r="B12625" s="204" t="s">
        <v>720</v>
      </c>
      <c r="C12625" s="204" t="s">
        <v>720</v>
      </c>
      <c r="D12625" s="204" t="s">
        <v>96</v>
      </c>
      <c r="E12625" s="204" t="s">
        <v>721</v>
      </c>
      <c r="F12625" s="205">
        <v>243</v>
      </c>
      <c r="G12625" s="205">
        <v>669</v>
      </c>
      <c r="H12625">
        <f t="shared" si="211"/>
        <v>2020</v>
      </c>
    </row>
    <row r="12626" spans="1:8" x14ac:dyDescent="0.3">
      <c r="A12626" s="203">
        <v>43882</v>
      </c>
      <c r="B12626" s="204" t="s">
        <v>134</v>
      </c>
      <c r="C12626" s="204" t="s">
        <v>134</v>
      </c>
      <c r="D12626" s="204" t="s">
        <v>711</v>
      </c>
      <c r="E12626" s="204" t="s">
        <v>712</v>
      </c>
      <c r="F12626" s="205">
        <v>5370</v>
      </c>
      <c r="G12626" s="205">
        <v>8726</v>
      </c>
      <c r="H12626">
        <f t="shared" si="211"/>
        <v>2020</v>
      </c>
    </row>
    <row r="12627" spans="1:8" x14ac:dyDescent="0.3">
      <c r="A12627" s="203">
        <v>43882</v>
      </c>
      <c r="B12627" s="204" t="s">
        <v>509</v>
      </c>
      <c r="C12627" s="204" t="s">
        <v>713</v>
      </c>
      <c r="D12627" s="204" t="s">
        <v>96</v>
      </c>
      <c r="E12627" s="204" t="s">
        <v>712</v>
      </c>
      <c r="F12627" s="205">
        <v>2839.4</v>
      </c>
      <c r="G12627" s="205">
        <v>3625.4</v>
      </c>
      <c r="H12627">
        <f t="shared" si="211"/>
        <v>2020</v>
      </c>
    </row>
    <row r="12628" spans="1:8" x14ac:dyDescent="0.3">
      <c r="A12628" s="203">
        <v>43882</v>
      </c>
      <c r="B12628" s="204" t="s">
        <v>509</v>
      </c>
      <c r="C12628" s="204" t="s">
        <v>714</v>
      </c>
      <c r="D12628" s="204" t="s">
        <v>96</v>
      </c>
      <c r="E12628" s="204" t="s">
        <v>712</v>
      </c>
      <c r="F12628" s="205">
        <v>456</v>
      </c>
      <c r="G12628" s="205">
        <v>524</v>
      </c>
      <c r="H12628">
        <f t="shared" si="211"/>
        <v>2020</v>
      </c>
    </row>
    <row r="12629" spans="1:8" x14ac:dyDescent="0.3">
      <c r="A12629" s="203">
        <v>43882</v>
      </c>
      <c r="B12629" s="204" t="s">
        <v>509</v>
      </c>
      <c r="C12629" s="204" t="s">
        <v>715</v>
      </c>
      <c r="D12629" s="204" t="s">
        <v>96</v>
      </c>
      <c r="E12629" s="204" t="s">
        <v>712</v>
      </c>
      <c r="F12629" s="205">
        <v>0</v>
      </c>
      <c r="G12629" s="205">
        <v>2884</v>
      </c>
      <c r="H12629">
        <f t="shared" si="211"/>
        <v>2020</v>
      </c>
    </row>
    <row r="12630" spans="1:8" x14ac:dyDescent="0.3">
      <c r="A12630" s="203">
        <v>43882</v>
      </c>
      <c r="B12630" s="204" t="s">
        <v>716</v>
      </c>
      <c r="C12630" s="204" t="s">
        <v>716</v>
      </c>
      <c r="D12630" s="204" t="s">
        <v>96</v>
      </c>
      <c r="E12630" s="204" t="s">
        <v>712</v>
      </c>
      <c r="F12630" s="205">
        <v>724</v>
      </c>
      <c r="G12630" s="205">
        <v>1569</v>
      </c>
      <c r="H12630">
        <f t="shared" si="211"/>
        <v>2020</v>
      </c>
    </row>
    <row r="12631" spans="1:8" x14ac:dyDescent="0.3">
      <c r="A12631" s="203">
        <v>43882</v>
      </c>
      <c r="B12631" s="204" t="s">
        <v>717</v>
      </c>
      <c r="C12631" s="204" t="s">
        <v>718</v>
      </c>
      <c r="D12631" s="204" t="s">
        <v>96</v>
      </c>
      <c r="E12631" s="204" t="s">
        <v>712</v>
      </c>
      <c r="F12631" s="205">
        <v>502</v>
      </c>
      <c r="G12631" s="205">
        <v>1513</v>
      </c>
      <c r="H12631">
        <f t="shared" si="211"/>
        <v>2020</v>
      </c>
    </row>
    <row r="12632" spans="1:8" x14ac:dyDescent="0.3">
      <c r="A12632" s="203">
        <v>43882</v>
      </c>
      <c r="B12632" s="204" t="s">
        <v>717</v>
      </c>
      <c r="C12632" s="204" t="s">
        <v>719</v>
      </c>
      <c r="D12632" s="204" t="s">
        <v>96</v>
      </c>
      <c r="E12632" s="204" t="s">
        <v>712</v>
      </c>
      <c r="F12632" s="205">
        <v>789.43600463867188</v>
      </c>
      <c r="G12632" s="205">
        <v>913.9949951171875</v>
      </c>
      <c r="H12632">
        <f t="shared" si="211"/>
        <v>2020</v>
      </c>
    </row>
    <row r="12633" spans="1:8" x14ac:dyDescent="0.3">
      <c r="A12633" s="203">
        <v>43882</v>
      </c>
      <c r="B12633" s="204" t="s">
        <v>134</v>
      </c>
      <c r="C12633" s="204" t="s">
        <v>134</v>
      </c>
      <c r="D12633" s="204" t="s">
        <v>711</v>
      </c>
      <c r="E12633" s="204" t="s">
        <v>721</v>
      </c>
      <c r="F12633" s="205">
        <v>6632</v>
      </c>
      <c r="G12633" s="205">
        <v>7523</v>
      </c>
      <c r="H12633">
        <f t="shared" si="211"/>
        <v>2020</v>
      </c>
    </row>
    <row r="12634" spans="1:8" x14ac:dyDescent="0.3">
      <c r="A12634" s="203">
        <v>43882</v>
      </c>
      <c r="B12634" s="204" t="s">
        <v>509</v>
      </c>
      <c r="C12634" s="204" t="s">
        <v>713</v>
      </c>
      <c r="D12634" s="204" t="s">
        <v>96</v>
      </c>
      <c r="E12634" s="204" t="s">
        <v>721</v>
      </c>
      <c r="F12634" s="205">
        <v>4160.2000000000007</v>
      </c>
      <c r="G12634" s="205">
        <v>2722.5</v>
      </c>
      <c r="H12634">
        <f t="shared" si="211"/>
        <v>2020</v>
      </c>
    </row>
    <row r="12635" spans="1:8" x14ac:dyDescent="0.3">
      <c r="A12635" s="203">
        <v>43882</v>
      </c>
      <c r="B12635" s="204" t="s">
        <v>509</v>
      </c>
      <c r="C12635" s="204" t="s">
        <v>714</v>
      </c>
      <c r="D12635" s="204" t="s">
        <v>96</v>
      </c>
      <c r="E12635" s="204" t="s">
        <v>721</v>
      </c>
      <c r="F12635" s="205">
        <v>440</v>
      </c>
      <c r="G12635" s="205">
        <v>601</v>
      </c>
      <c r="H12635">
        <f t="shared" si="211"/>
        <v>2020</v>
      </c>
    </row>
    <row r="12636" spans="1:8" x14ac:dyDescent="0.3">
      <c r="A12636" s="203">
        <v>43882</v>
      </c>
      <c r="B12636" s="204" t="s">
        <v>509</v>
      </c>
      <c r="C12636" s="204" t="s">
        <v>715</v>
      </c>
      <c r="D12636" s="204" t="s">
        <v>96</v>
      </c>
      <c r="E12636" s="204" t="s">
        <v>721</v>
      </c>
      <c r="F12636" s="205">
        <v>0</v>
      </c>
      <c r="G12636" s="205">
        <v>3294</v>
      </c>
      <c r="H12636">
        <f t="shared" si="211"/>
        <v>2020</v>
      </c>
    </row>
    <row r="12637" spans="1:8" x14ac:dyDescent="0.3">
      <c r="A12637" s="203">
        <v>43882</v>
      </c>
      <c r="B12637" s="204" t="s">
        <v>716</v>
      </c>
      <c r="C12637" s="204" t="s">
        <v>716</v>
      </c>
      <c r="D12637" s="204" t="s">
        <v>96</v>
      </c>
      <c r="E12637" s="204" t="s">
        <v>721</v>
      </c>
      <c r="F12637" s="205">
        <v>1332</v>
      </c>
      <c r="G12637" s="205">
        <v>1483</v>
      </c>
      <c r="H12637">
        <f t="shared" si="211"/>
        <v>2020</v>
      </c>
    </row>
    <row r="12638" spans="1:8" x14ac:dyDescent="0.3">
      <c r="A12638" s="203">
        <v>43882</v>
      </c>
      <c r="B12638" s="204" t="s">
        <v>717</v>
      </c>
      <c r="C12638" s="204" t="s">
        <v>718</v>
      </c>
      <c r="D12638" s="204" t="s">
        <v>96</v>
      </c>
      <c r="E12638" s="204" t="s">
        <v>721</v>
      </c>
      <c r="F12638" s="205">
        <v>512</v>
      </c>
      <c r="G12638" s="205">
        <v>985</v>
      </c>
      <c r="H12638">
        <f t="shared" si="211"/>
        <v>2020</v>
      </c>
    </row>
    <row r="12639" spans="1:8" x14ac:dyDescent="0.3">
      <c r="A12639" s="203">
        <v>43882</v>
      </c>
      <c r="B12639" s="204" t="s">
        <v>717</v>
      </c>
      <c r="C12639" s="204" t="s">
        <v>719</v>
      </c>
      <c r="D12639" s="204" t="s">
        <v>96</v>
      </c>
      <c r="E12639" s="204" t="s">
        <v>721</v>
      </c>
      <c r="F12639" s="205">
        <v>704</v>
      </c>
      <c r="G12639" s="205">
        <v>761</v>
      </c>
      <c r="H12639">
        <f t="shared" si="211"/>
        <v>2020</v>
      </c>
    </row>
    <row r="12640" spans="1:8" x14ac:dyDescent="0.3">
      <c r="A12640" s="203">
        <v>43882</v>
      </c>
      <c r="B12640" s="204" t="s">
        <v>720</v>
      </c>
      <c r="C12640" s="204" t="s">
        <v>720</v>
      </c>
      <c r="D12640" s="204" t="s">
        <v>96</v>
      </c>
      <c r="E12640" s="204" t="s">
        <v>712</v>
      </c>
      <c r="F12640" s="205">
        <v>264</v>
      </c>
      <c r="G12640" s="205">
        <v>786</v>
      </c>
      <c r="H12640">
        <f t="shared" si="211"/>
        <v>2020</v>
      </c>
    </row>
    <row r="12641" spans="1:8" x14ac:dyDescent="0.3">
      <c r="A12641" s="203">
        <v>43882</v>
      </c>
      <c r="B12641" s="204" t="s">
        <v>720</v>
      </c>
      <c r="C12641" s="204" t="s">
        <v>720</v>
      </c>
      <c r="D12641" s="204" t="s">
        <v>96</v>
      </c>
      <c r="E12641" s="204" t="s">
        <v>721</v>
      </c>
      <c r="F12641" s="205">
        <v>-77</v>
      </c>
      <c r="G12641" s="205">
        <v>657</v>
      </c>
      <c r="H12641">
        <f t="shared" si="211"/>
        <v>2020</v>
      </c>
    </row>
    <row r="12642" spans="1:8" x14ac:dyDescent="0.3">
      <c r="A12642" s="203">
        <v>43889</v>
      </c>
      <c r="B12642" s="204" t="s">
        <v>134</v>
      </c>
      <c r="C12642" s="204" t="s">
        <v>134</v>
      </c>
      <c r="D12642" s="204" t="s">
        <v>711</v>
      </c>
      <c r="E12642" s="204" t="s">
        <v>712</v>
      </c>
      <c r="F12642" s="205">
        <v>5310</v>
      </c>
      <c r="G12642" s="205">
        <v>8647</v>
      </c>
      <c r="H12642">
        <f t="shared" si="211"/>
        <v>2020</v>
      </c>
    </row>
    <row r="12643" spans="1:8" x14ac:dyDescent="0.3">
      <c r="A12643" s="203">
        <v>43889</v>
      </c>
      <c r="B12643" s="204" t="s">
        <v>509</v>
      </c>
      <c r="C12643" s="204" t="s">
        <v>713</v>
      </c>
      <c r="D12643" s="204" t="s">
        <v>96</v>
      </c>
      <c r="E12643" s="204" t="s">
        <v>712</v>
      </c>
      <c r="F12643" s="205">
        <v>3112.1000000000004</v>
      </c>
      <c r="G12643" s="205">
        <v>3605.1000000000004</v>
      </c>
      <c r="H12643">
        <f t="shared" si="211"/>
        <v>2020</v>
      </c>
    </row>
    <row r="12644" spans="1:8" x14ac:dyDescent="0.3">
      <c r="A12644" s="203">
        <v>43889</v>
      </c>
      <c r="B12644" s="204" t="s">
        <v>509</v>
      </c>
      <c r="C12644" s="204" t="s">
        <v>714</v>
      </c>
      <c r="D12644" s="204" t="s">
        <v>96</v>
      </c>
      <c r="E12644" s="204" t="s">
        <v>712</v>
      </c>
      <c r="F12644" s="205">
        <v>275</v>
      </c>
      <c r="G12644" s="205">
        <v>438</v>
      </c>
      <c r="H12644">
        <f t="shared" si="211"/>
        <v>2020</v>
      </c>
    </row>
    <row r="12645" spans="1:8" x14ac:dyDescent="0.3">
      <c r="A12645" s="203">
        <v>43889</v>
      </c>
      <c r="B12645" s="204" t="s">
        <v>509</v>
      </c>
      <c r="C12645" s="204" t="s">
        <v>715</v>
      </c>
      <c r="D12645" s="204" t="s">
        <v>96</v>
      </c>
      <c r="E12645" s="204" t="s">
        <v>712</v>
      </c>
      <c r="F12645" s="205">
        <v>0</v>
      </c>
      <c r="G12645" s="205">
        <v>3376</v>
      </c>
      <c r="H12645">
        <f t="shared" si="211"/>
        <v>2020</v>
      </c>
    </row>
    <row r="12646" spans="1:8" x14ac:dyDescent="0.3">
      <c r="A12646" s="203">
        <v>43889</v>
      </c>
      <c r="B12646" s="204" t="s">
        <v>716</v>
      </c>
      <c r="C12646" s="204" t="s">
        <v>716</v>
      </c>
      <c r="D12646" s="204" t="s">
        <v>96</v>
      </c>
      <c r="E12646" s="204" t="s">
        <v>712</v>
      </c>
      <c r="F12646" s="205">
        <v>803</v>
      </c>
      <c r="G12646" s="205">
        <v>1715</v>
      </c>
      <c r="H12646">
        <f t="shared" si="211"/>
        <v>2020</v>
      </c>
    </row>
    <row r="12647" spans="1:8" x14ac:dyDescent="0.3">
      <c r="A12647" s="203">
        <v>43889</v>
      </c>
      <c r="B12647" s="204" t="s">
        <v>717</v>
      </c>
      <c r="C12647" s="204" t="s">
        <v>718</v>
      </c>
      <c r="D12647" s="204" t="s">
        <v>96</v>
      </c>
      <c r="E12647" s="204" t="s">
        <v>712</v>
      </c>
      <c r="F12647" s="205">
        <v>505</v>
      </c>
      <c r="G12647" s="205">
        <v>1293</v>
      </c>
      <c r="H12647">
        <f t="shared" si="211"/>
        <v>2020</v>
      </c>
    </row>
    <row r="12648" spans="1:8" x14ac:dyDescent="0.3">
      <c r="A12648" s="203">
        <v>43889</v>
      </c>
      <c r="B12648" s="204" t="s">
        <v>717</v>
      </c>
      <c r="C12648" s="204" t="s">
        <v>719</v>
      </c>
      <c r="D12648" s="204" t="s">
        <v>96</v>
      </c>
      <c r="E12648" s="204" t="s">
        <v>712</v>
      </c>
      <c r="F12648" s="205">
        <v>531</v>
      </c>
      <c r="G12648" s="205">
        <v>1064</v>
      </c>
      <c r="H12648">
        <f t="shared" si="211"/>
        <v>2020</v>
      </c>
    </row>
    <row r="12649" spans="1:8" x14ac:dyDescent="0.3">
      <c r="A12649" s="203">
        <v>43889</v>
      </c>
      <c r="B12649" s="204" t="s">
        <v>134</v>
      </c>
      <c r="C12649" s="204" t="s">
        <v>134</v>
      </c>
      <c r="D12649" s="204" t="s">
        <v>711</v>
      </c>
      <c r="E12649" s="204" t="s">
        <v>721</v>
      </c>
      <c r="F12649" s="205">
        <v>6512</v>
      </c>
      <c r="G12649" s="205">
        <v>6854</v>
      </c>
      <c r="H12649">
        <f t="shared" si="211"/>
        <v>2020</v>
      </c>
    </row>
    <row r="12650" spans="1:8" x14ac:dyDescent="0.3">
      <c r="A12650" s="203">
        <v>43889</v>
      </c>
      <c r="B12650" s="204" t="s">
        <v>509</v>
      </c>
      <c r="C12650" s="204" t="s">
        <v>713</v>
      </c>
      <c r="D12650" s="204" t="s">
        <v>96</v>
      </c>
      <c r="E12650" s="204" t="s">
        <v>721</v>
      </c>
      <c r="F12650" s="205">
        <v>3429.8</v>
      </c>
      <c r="G12650" s="205">
        <v>2678.5</v>
      </c>
      <c r="H12650">
        <f t="shared" si="211"/>
        <v>2020</v>
      </c>
    </row>
    <row r="12651" spans="1:8" x14ac:dyDescent="0.3">
      <c r="A12651" s="203">
        <v>43889</v>
      </c>
      <c r="B12651" s="204" t="s">
        <v>509</v>
      </c>
      <c r="C12651" s="204" t="s">
        <v>714</v>
      </c>
      <c r="D12651" s="204" t="s">
        <v>96</v>
      </c>
      <c r="E12651" s="204" t="s">
        <v>721</v>
      </c>
      <c r="F12651" s="205">
        <v>759</v>
      </c>
      <c r="G12651" s="205">
        <v>702</v>
      </c>
      <c r="H12651">
        <f t="shared" si="211"/>
        <v>2020</v>
      </c>
    </row>
    <row r="12652" spans="1:8" x14ac:dyDescent="0.3">
      <c r="A12652" s="203">
        <v>43889</v>
      </c>
      <c r="B12652" s="204" t="s">
        <v>509</v>
      </c>
      <c r="C12652" s="204" t="s">
        <v>715</v>
      </c>
      <c r="D12652" s="204" t="s">
        <v>96</v>
      </c>
      <c r="E12652" s="204" t="s">
        <v>721</v>
      </c>
      <c r="F12652" s="205">
        <v>0</v>
      </c>
      <c r="G12652" s="205">
        <v>3458</v>
      </c>
      <c r="H12652">
        <f t="shared" si="211"/>
        <v>2020</v>
      </c>
    </row>
    <row r="12653" spans="1:8" x14ac:dyDescent="0.3">
      <c r="A12653" s="203">
        <v>43889</v>
      </c>
      <c r="B12653" s="204" t="s">
        <v>716</v>
      </c>
      <c r="C12653" s="204" t="s">
        <v>716</v>
      </c>
      <c r="D12653" s="204" t="s">
        <v>96</v>
      </c>
      <c r="E12653" s="204" t="s">
        <v>721</v>
      </c>
      <c r="F12653" s="205">
        <v>1182</v>
      </c>
      <c r="G12653" s="205">
        <v>1211</v>
      </c>
      <c r="H12653">
        <f t="shared" si="211"/>
        <v>2020</v>
      </c>
    </row>
    <row r="12654" spans="1:8" x14ac:dyDescent="0.3">
      <c r="A12654" s="203">
        <v>43889</v>
      </c>
      <c r="B12654" s="204" t="s">
        <v>717</v>
      </c>
      <c r="C12654" s="204" t="s">
        <v>718</v>
      </c>
      <c r="D12654" s="204" t="s">
        <v>96</v>
      </c>
      <c r="E12654" s="204" t="s">
        <v>721</v>
      </c>
      <c r="F12654" s="205">
        <v>340</v>
      </c>
      <c r="G12654" s="205">
        <v>821</v>
      </c>
      <c r="H12654">
        <f t="shared" si="211"/>
        <v>2020</v>
      </c>
    </row>
    <row r="12655" spans="1:8" x14ac:dyDescent="0.3">
      <c r="A12655" s="203">
        <v>43889</v>
      </c>
      <c r="B12655" s="204" t="s">
        <v>717</v>
      </c>
      <c r="C12655" s="204" t="s">
        <v>719</v>
      </c>
      <c r="D12655" s="204" t="s">
        <v>96</v>
      </c>
      <c r="E12655" s="204" t="s">
        <v>721</v>
      </c>
      <c r="F12655" s="205">
        <v>684</v>
      </c>
      <c r="G12655" s="205">
        <v>900</v>
      </c>
      <c r="H12655">
        <f t="shared" si="211"/>
        <v>2020</v>
      </c>
    </row>
    <row r="12656" spans="1:8" x14ac:dyDescent="0.3">
      <c r="A12656" s="203">
        <v>43889</v>
      </c>
      <c r="B12656" s="204" t="s">
        <v>720</v>
      </c>
      <c r="C12656" s="204" t="s">
        <v>720</v>
      </c>
      <c r="D12656" s="204" t="s">
        <v>96</v>
      </c>
      <c r="E12656" s="204" t="s">
        <v>712</v>
      </c>
      <c r="F12656" s="205">
        <v>-20</v>
      </c>
      <c r="G12656" s="205">
        <v>578</v>
      </c>
      <c r="H12656">
        <f t="shared" si="211"/>
        <v>2020</v>
      </c>
    </row>
    <row r="12657" spans="1:8" x14ac:dyDescent="0.3">
      <c r="A12657" s="203">
        <v>43889</v>
      </c>
      <c r="B12657" s="204" t="s">
        <v>720</v>
      </c>
      <c r="C12657" s="204" t="s">
        <v>720</v>
      </c>
      <c r="D12657" s="204" t="s">
        <v>96</v>
      </c>
      <c r="E12657" s="204" t="s">
        <v>721</v>
      </c>
      <c r="F12657" s="205">
        <v>-104</v>
      </c>
      <c r="G12657" s="205">
        <v>494</v>
      </c>
      <c r="H12657">
        <f t="shared" si="211"/>
        <v>2020</v>
      </c>
    </row>
    <row r="12658" spans="1:8" x14ac:dyDescent="0.3">
      <c r="A12658" s="203">
        <v>43896</v>
      </c>
      <c r="B12658" s="204" t="s">
        <v>134</v>
      </c>
      <c r="C12658" s="204" t="s">
        <v>134</v>
      </c>
      <c r="D12658" s="204" t="s">
        <v>711</v>
      </c>
      <c r="E12658" s="204" t="s">
        <v>712</v>
      </c>
      <c r="F12658" s="205">
        <v>5269</v>
      </c>
      <c r="G12658" s="205">
        <v>7997</v>
      </c>
      <c r="H12658">
        <f t="shared" si="211"/>
        <v>2020</v>
      </c>
    </row>
    <row r="12659" spans="1:8" x14ac:dyDescent="0.3">
      <c r="A12659" s="203">
        <v>43896</v>
      </c>
      <c r="B12659" s="204" t="s">
        <v>509</v>
      </c>
      <c r="C12659" s="204" t="s">
        <v>713</v>
      </c>
      <c r="D12659" s="204" t="s">
        <v>96</v>
      </c>
      <c r="E12659" s="204" t="s">
        <v>712</v>
      </c>
      <c r="F12659" s="205">
        <v>3081.6000000000004</v>
      </c>
      <c r="G12659" s="205">
        <v>3724.8</v>
      </c>
      <c r="H12659">
        <f t="shared" si="211"/>
        <v>2020</v>
      </c>
    </row>
    <row r="12660" spans="1:8" x14ac:dyDescent="0.3">
      <c r="A12660" s="203">
        <v>43896</v>
      </c>
      <c r="B12660" s="204" t="s">
        <v>509</v>
      </c>
      <c r="C12660" s="204" t="s">
        <v>714</v>
      </c>
      <c r="D12660" s="204" t="s">
        <v>96</v>
      </c>
      <c r="E12660" s="204" t="s">
        <v>712</v>
      </c>
      <c r="F12660" s="205">
        <v>195</v>
      </c>
      <c r="G12660" s="205">
        <v>450</v>
      </c>
      <c r="H12660">
        <f t="shared" si="211"/>
        <v>2020</v>
      </c>
    </row>
    <row r="12661" spans="1:8" x14ac:dyDescent="0.3">
      <c r="A12661" s="203">
        <v>43896</v>
      </c>
      <c r="B12661" s="204" t="s">
        <v>509</v>
      </c>
      <c r="C12661" s="204" t="s">
        <v>715</v>
      </c>
      <c r="D12661" s="204" t="s">
        <v>96</v>
      </c>
      <c r="E12661" s="204" t="s">
        <v>712</v>
      </c>
      <c r="F12661" s="205">
        <v>0</v>
      </c>
      <c r="G12661" s="205">
        <v>3212</v>
      </c>
      <c r="H12661">
        <f t="shared" si="211"/>
        <v>2020</v>
      </c>
    </row>
    <row r="12662" spans="1:8" x14ac:dyDescent="0.3">
      <c r="A12662" s="203">
        <v>43896</v>
      </c>
      <c r="B12662" s="204" t="s">
        <v>716</v>
      </c>
      <c r="C12662" s="204" t="s">
        <v>716</v>
      </c>
      <c r="D12662" s="204" t="s">
        <v>96</v>
      </c>
      <c r="E12662" s="204" t="s">
        <v>712</v>
      </c>
      <c r="F12662" s="205">
        <v>715</v>
      </c>
      <c r="G12662" s="205">
        <v>1763</v>
      </c>
      <c r="H12662">
        <f t="shared" si="211"/>
        <v>2020</v>
      </c>
    </row>
    <row r="12663" spans="1:8" x14ac:dyDescent="0.3">
      <c r="A12663" s="203">
        <v>43896</v>
      </c>
      <c r="B12663" s="204" t="s">
        <v>717</v>
      </c>
      <c r="C12663" s="204" t="s">
        <v>718</v>
      </c>
      <c r="D12663" s="204" t="s">
        <v>96</v>
      </c>
      <c r="E12663" s="204" t="s">
        <v>712</v>
      </c>
      <c r="F12663" s="205">
        <v>1223</v>
      </c>
      <c r="G12663" s="205">
        <v>1422</v>
      </c>
      <c r="H12663">
        <f t="shared" si="211"/>
        <v>2020</v>
      </c>
    </row>
    <row r="12664" spans="1:8" x14ac:dyDescent="0.3">
      <c r="A12664" s="203">
        <v>43896</v>
      </c>
      <c r="B12664" s="204" t="s">
        <v>717</v>
      </c>
      <c r="C12664" s="204" t="s">
        <v>719</v>
      </c>
      <c r="D12664" s="204" t="s">
        <v>96</v>
      </c>
      <c r="E12664" s="204" t="s">
        <v>712</v>
      </c>
      <c r="F12664" s="205">
        <v>29.623992919921875</v>
      </c>
      <c r="G12664" s="205">
        <v>688.4949951171875</v>
      </c>
      <c r="H12664">
        <f t="shared" si="211"/>
        <v>2020</v>
      </c>
    </row>
    <row r="12665" spans="1:8" x14ac:dyDescent="0.3">
      <c r="A12665" s="203">
        <v>43896</v>
      </c>
      <c r="B12665" s="204" t="s">
        <v>134</v>
      </c>
      <c r="C12665" s="204" t="s">
        <v>134</v>
      </c>
      <c r="D12665" s="204" t="s">
        <v>711</v>
      </c>
      <c r="E12665" s="204" t="s">
        <v>721</v>
      </c>
      <c r="F12665" s="205">
        <v>6363</v>
      </c>
      <c r="G12665" s="205">
        <v>7375</v>
      </c>
      <c r="H12665">
        <f t="shared" si="211"/>
        <v>2020</v>
      </c>
    </row>
    <row r="12666" spans="1:8" x14ac:dyDescent="0.3">
      <c r="A12666" s="203">
        <v>43896</v>
      </c>
      <c r="B12666" s="204" t="s">
        <v>509</v>
      </c>
      <c r="C12666" s="204" t="s">
        <v>713</v>
      </c>
      <c r="D12666" s="204" t="s">
        <v>96</v>
      </c>
      <c r="E12666" s="204" t="s">
        <v>721</v>
      </c>
      <c r="F12666" s="205">
        <v>3565.1000000000004</v>
      </c>
      <c r="G12666" s="205">
        <v>2802.8</v>
      </c>
      <c r="H12666">
        <f t="shared" si="211"/>
        <v>2020</v>
      </c>
    </row>
    <row r="12667" spans="1:8" x14ac:dyDescent="0.3">
      <c r="A12667" s="203">
        <v>43896</v>
      </c>
      <c r="B12667" s="204" t="s">
        <v>509</v>
      </c>
      <c r="C12667" s="204" t="s">
        <v>714</v>
      </c>
      <c r="D12667" s="204" t="s">
        <v>96</v>
      </c>
      <c r="E12667" s="204" t="s">
        <v>721</v>
      </c>
      <c r="F12667" s="205">
        <v>686</v>
      </c>
      <c r="G12667" s="205">
        <v>710</v>
      </c>
      <c r="H12667">
        <f t="shared" si="211"/>
        <v>2020</v>
      </c>
    </row>
    <row r="12668" spans="1:8" x14ac:dyDescent="0.3">
      <c r="A12668" s="203">
        <v>43896</v>
      </c>
      <c r="B12668" s="204" t="s">
        <v>509</v>
      </c>
      <c r="C12668" s="204" t="s">
        <v>715</v>
      </c>
      <c r="D12668" s="204" t="s">
        <v>96</v>
      </c>
      <c r="E12668" s="204" t="s">
        <v>721</v>
      </c>
      <c r="F12668" s="205">
        <v>0</v>
      </c>
      <c r="G12668" s="205">
        <v>3483</v>
      </c>
      <c r="H12668">
        <f t="shared" si="211"/>
        <v>2020</v>
      </c>
    </row>
    <row r="12669" spans="1:8" x14ac:dyDescent="0.3">
      <c r="A12669" s="203">
        <v>43896</v>
      </c>
      <c r="B12669" s="204" t="s">
        <v>716</v>
      </c>
      <c r="C12669" s="204" t="s">
        <v>716</v>
      </c>
      <c r="D12669" s="204" t="s">
        <v>96</v>
      </c>
      <c r="E12669" s="204" t="s">
        <v>721</v>
      </c>
      <c r="F12669" s="205">
        <v>1074</v>
      </c>
      <c r="G12669" s="205">
        <v>1301</v>
      </c>
      <c r="H12669">
        <f t="shared" si="211"/>
        <v>2020</v>
      </c>
    </row>
    <row r="12670" spans="1:8" x14ac:dyDescent="0.3">
      <c r="A12670" s="203">
        <v>43896</v>
      </c>
      <c r="B12670" s="204" t="s">
        <v>717</v>
      </c>
      <c r="C12670" s="204" t="s">
        <v>718</v>
      </c>
      <c r="D12670" s="204" t="s">
        <v>96</v>
      </c>
      <c r="E12670" s="204" t="s">
        <v>721</v>
      </c>
      <c r="F12670" s="205">
        <v>705</v>
      </c>
      <c r="G12670" s="205">
        <v>792</v>
      </c>
      <c r="H12670">
        <f t="shared" si="211"/>
        <v>2020</v>
      </c>
    </row>
    <row r="12671" spans="1:8" x14ac:dyDescent="0.3">
      <c r="A12671" s="203">
        <v>43896</v>
      </c>
      <c r="B12671" s="204" t="s">
        <v>717</v>
      </c>
      <c r="C12671" s="204" t="s">
        <v>719</v>
      </c>
      <c r="D12671" s="204" t="s">
        <v>96</v>
      </c>
      <c r="E12671" s="204" t="s">
        <v>721</v>
      </c>
      <c r="F12671" s="205">
        <v>514</v>
      </c>
      <c r="G12671" s="205">
        <v>1005</v>
      </c>
      <c r="H12671">
        <f t="shared" si="211"/>
        <v>2020</v>
      </c>
    </row>
    <row r="12672" spans="1:8" x14ac:dyDescent="0.3">
      <c r="A12672" s="203">
        <v>43896</v>
      </c>
      <c r="B12672" s="204" t="s">
        <v>720</v>
      </c>
      <c r="C12672" s="204" t="s">
        <v>720</v>
      </c>
      <c r="D12672" s="204" t="s">
        <v>96</v>
      </c>
      <c r="E12672" s="204" t="s">
        <v>712</v>
      </c>
      <c r="F12672" s="205">
        <v>136</v>
      </c>
      <c r="G12672" s="205">
        <v>886</v>
      </c>
      <c r="H12672">
        <f t="shared" si="211"/>
        <v>2020</v>
      </c>
    </row>
    <row r="12673" spans="1:8" x14ac:dyDescent="0.3">
      <c r="A12673" s="203">
        <v>43896</v>
      </c>
      <c r="B12673" s="204" t="s">
        <v>720</v>
      </c>
      <c r="C12673" s="204" t="s">
        <v>720</v>
      </c>
      <c r="D12673" s="204" t="s">
        <v>96</v>
      </c>
      <c r="E12673" s="204" t="s">
        <v>721</v>
      </c>
      <c r="F12673" s="205">
        <v>-50</v>
      </c>
      <c r="G12673" s="205">
        <v>415</v>
      </c>
      <c r="H12673">
        <f t="shared" si="211"/>
        <v>2020</v>
      </c>
    </row>
    <row r="12674" spans="1:8" x14ac:dyDescent="0.3">
      <c r="A12674" s="203">
        <v>43903</v>
      </c>
      <c r="B12674" s="204" t="s">
        <v>134</v>
      </c>
      <c r="C12674" s="204" t="s">
        <v>134</v>
      </c>
      <c r="D12674" s="204" t="s">
        <v>711</v>
      </c>
      <c r="E12674" s="204" t="s">
        <v>712</v>
      </c>
      <c r="F12674" s="205">
        <v>5431</v>
      </c>
      <c r="G12674" s="205">
        <v>8272</v>
      </c>
      <c r="H12674">
        <f t="shared" si="211"/>
        <v>2020</v>
      </c>
    </row>
    <row r="12675" spans="1:8" x14ac:dyDescent="0.3">
      <c r="A12675" s="203">
        <v>43903</v>
      </c>
      <c r="B12675" s="204" t="s">
        <v>509</v>
      </c>
      <c r="C12675" s="204" t="s">
        <v>713</v>
      </c>
      <c r="D12675" s="204" t="s">
        <v>96</v>
      </c>
      <c r="E12675" s="204" t="s">
        <v>712</v>
      </c>
      <c r="F12675" s="205">
        <v>2998.4</v>
      </c>
      <c r="G12675" s="205">
        <v>3742.1000000000004</v>
      </c>
      <c r="H12675">
        <f t="shared" ref="H12675:H12738" si="212">YEAR(A12675)</f>
        <v>2020</v>
      </c>
    </row>
    <row r="12676" spans="1:8" x14ac:dyDescent="0.3">
      <c r="A12676" s="203">
        <v>43903</v>
      </c>
      <c r="B12676" s="204" t="s">
        <v>509</v>
      </c>
      <c r="C12676" s="204" t="s">
        <v>714</v>
      </c>
      <c r="D12676" s="204" t="s">
        <v>96</v>
      </c>
      <c r="E12676" s="204" t="s">
        <v>712</v>
      </c>
      <c r="F12676" s="205">
        <v>156</v>
      </c>
      <c r="G12676" s="205">
        <v>200</v>
      </c>
      <c r="H12676">
        <f t="shared" si="212"/>
        <v>2020</v>
      </c>
    </row>
    <row r="12677" spans="1:8" x14ac:dyDescent="0.3">
      <c r="A12677" s="203">
        <v>43903</v>
      </c>
      <c r="B12677" s="204" t="s">
        <v>509</v>
      </c>
      <c r="C12677" s="204" t="s">
        <v>715</v>
      </c>
      <c r="D12677" s="204" t="s">
        <v>96</v>
      </c>
      <c r="E12677" s="204" t="s">
        <v>712</v>
      </c>
      <c r="F12677" s="205">
        <v>0</v>
      </c>
      <c r="G12677" s="205">
        <v>3238</v>
      </c>
      <c r="H12677">
        <f t="shared" si="212"/>
        <v>2020</v>
      </c>
    </row>
    <row r="12678" spans="1:8" x14ac:dyDescent="0.3">
      <c r="A12678" s="203">
        <v>43903</v>
      </c>
      <c r="B12678" s="204" t="s">
        <v>716</v>
      </c>
      <c r="C12678" s="204" t="s">
        <v>716</v>
      </c>
      <c r="D12678" s="204" t="s">
        <v>96</v>
      </c>
      <c r="E12678" s="204" t="s">
        <v>712</v>
      </c>
      <c r="F12678" s="205">
        <v>701</v>
      </c>
      <c r="G12678" s="205">
        <v>1597</v>
      </c>
      <c r="H12678">
        <f t="shared" si="212"/>
        <v>2020</v>
      </c>
    </row>
    <row r="12679" spans="1:8" x14ac:dyDescent="0.3">
      <c r="A12679" s="203">
        <v>43903</v>
      </c>
      <c r="B12679" s="204" t="s">
        <v>717</v>
      </c>
      <c r="C12679" s="204" t="s">
        <v>718</v>
      </c>
      <c r="D12679" s="204" t="s">
        <v>96</v>
      </c>
      <c r="E12679" s="204" t="s">
        <v>712</v>
      </c>
      <c r="F12679" s="205">
        <v>806</v>
      </c>
      <c r="G12679" s="205">
        <v>1418</v>
      </c>
      <c r="H12679">
        <f t="shared" si="212"/>
        <v>2020</v>
      </c>
    </row>
    <row r="12680" spans="1:8" x14ac:dyDescent="0.3">
      <c r="A12680" s="203">
        <v>43903</v>
      </c>
      <c r="B12680" s="204" t="s">
        <v>717</v>
      </c>
      <c r="C12680" s="204" t="s">
        <v>719</v>
      </c>
      <c r="D12680" s="204" t="s">
        <v>96</v>
      </c>
      <c r="E12680" s="204" t="s">
        <v>712</v>
      </c>
      <c r="F12680" s="205">
        <v>608.07000732421875</v>
      </c>
      <c r="G12680" s="205">
        <v>872.80499267578125</v>
      </c>
      <c r="H12680">
        <f t="shared" si="212"/>
        <v>2020</v>
      </c>
    </row>
    <row r="12681" spans="1:8" x14ac:dyDescent="0.3">
      <c r="A12681" s="203">
        <v>43903</v>
      </c>
      <c r="B12681" s="204" t="s">
        <v>134</v>
      </c>
      <c r="C12681" s="204" t="s">
        <v>134</v>
      </c>
      <c r="D12681" s="204" t="s">
        <v>711</v>
      </c>
      <c r="E12681" s="204" t="s">
        <v>721</v>
      </c>
      <c r="F12681" s="205">
        <v>5715</v>
      </c>
      <c r="G12681" s="205">
        <v>7069</v>
      </c>
      <c r="H12681">
        <f t="shared" si="212"/>
        <v>2020</v>
      </c>
    </row>
    <row r="12682" spans="1:8" x14ac:dyDescent="0.3">
      <c r="A12682" s="203">
        <v>43903</v>
      </c>
      <c r="B12682" s="204" t="s">
        <v>509</v>
      </c>
      <c r="C12682" s="204" t="s">
        <v>713</v>
      </c>
      <c r="D12682" s="204" t="s">
        <v>96</v>
      </c>
      <c r="E12682" s="204" t="s">
        <v>721</v>
      </c>
      <c r="F12682" s="205">
        <v>3405.6000000000004</v>
      </c>
      <c r="G12682" s="205">
        <v>2577.3000000000002</v>
      </c>
      <c r="H12682">
        <f t="shared" si="212"/>
        <v>2020</v>
      </c>
    </row>
    <row r="12683" spans="1:8" x14ac:dyDescent="0.3">
      <c r="A12683" s="203">
        <v>43903</v>
      </c>
      <c r="B12683" s="204" t="s">
        <v>509</v>
      </c>
      <c r="C12683" s="204" t="s">
        <v>714</v>
      </c>
      <c r="D12683" s="204" t="s">
        <v>96</v>
      </c>
      <c r="E12683" s="204" t="s">
        <v>721</v>
      </c>
      <c r="F12683" s="205">
        <v>736</v>
      </c>
      <c r="G12683" s="205">
        <v>819</v>
      </c>
      <c r="H12683">
        <f t="shared" si="212"/>
        <v>2020</v>
      </c>
    </row>
    <row r="12684" spans="1:8" x14ac:dyDescent="0.3">
      <c r="A12684" s="203">
        <v>43903</v>
      </c>
      <c r="B12684" s="204" t="s">
        <v>509</v>
      </c>
      <c r="C12684" s="204" t="s">
        <v>715</v>
      </c>
      <c r="D12684" s="204" t="s">
        <v>96</v>
      </c>
      <c r="E12684" s="204" t="s">
        <v>721</v>
      </c>
      <c r="F12684" s="205">
        <v>0</v>
      </c>
      <c r="G12684" s="205">
        <v>3375</v>
      </c>
      <c r="H12684">
        <f t="shared" si="212"/>
        <v>2020</v>
      </c>
    </row>
    <row r="12685" spans="1:8" x14ac:dyDescent="0.3">
      <c r="A12685" s="203">
        <v>43903</v>
      </c>
      <c r="B12685" s="204" t="s">
        <v>716</v>
      </c>
      <c r="C12685" s="204" t="s">
        <v>716</v>
      </c>
      <c r="D12685" s="204" t="s">
        <v>96</v>
      </c>
      <c r="E12685" s="204" t="s">
        <v>721</v>
      </c>
      <c r="F12685" s="205">
        <v>1062</v>
      </c>
      <c r="G12685" s="205">
        <v>1175</v>
      </c>
      <c r="H12685">
        <f t="shared" si="212"/>
        <v>2020</v>
      </c>
    </row>
    <row r="12686" spans="1:8" x14ac:dyDescent="0.3">
      <c r="A12686" s="203">
        <v>43903</v>
      </c>
      <c r="B12686" s="204" t="s">
        <v>717</v>
      </c>
      <c r="C12686" s="204" t="s">
        <v>718</v>
      </c>
      <c r="D12686" s="204" t="s">
        <v>96</v>
      </c>
      <c r="E12686" s="204" t="s">
        <v>721</v>
      </c>
      <c r="F12686" s="205">
        <v>590</v>
      </c>
      <c r="G12686" s="205">
        <v>659</v>
      </c>
      <c r="H12686">
        <f t="shared" si="212"/>
        <v>2020</v>
      </c>
    </row>
    <row r="12687" spans="1:8" x14ac:dyDescent="0.3">
      <c r="A12687" s="203">
        <v>43903</v>
      </c>
      <c r="B12687" s="204" t="s">
        <v>717</v>
      </c>
      <c r="C12687" s="204" t="s">
        <v>719</v>
      </c>
      <c r="D12687" s="204" t="s">
        <v>96</v>
      </c>
      <c r="E12687" s="204" t="s">
        <v>721</v>
      </c>
      <c r="F12687" s="205">
        <v>500</v>
      </c>
      <c r="G12687" s="205">
        <v>773</v>
      </c>
      <c r="H12687">
        <f t="shared" si="212"/>
        <v>2020</v>
      </c>
    </row>
    <row r="12688" spans="1:8" x14ac:dyDescent="0.3">
      <c r="A12688" s="203">
        <v>43903</v>
      </c>
      <c r="B12688" s="204" t="s">
        <v>720</v>
      </c>
      <c r="C12688" s="204" t="s">
        <v>720</v>
      </c>
      <c r="D12688" s="204" t="s">
        <v>96</v>
      </c>
      <c r="E12688" s="204" t="s">
        <v>712</v>
      </c>
      <c r="F12688" s="205">
        <v>158</v>
      </c>
      <c r="G12688" s="205">
        <v>865</v>
      </c>
      <c r="H12688">
        <f t="shared" si="212"/>
        <v>2020</v>
      </c>
    </row>
    <row r="12689" spans="1:8" x14ac:dyDescent="0.3">
      <c r="A12689" s="203">
        <v>43903</v>
      </c>
      <c r="B12689" s="204" t="s">
        <v>720</v>
      </c>
      <c r="C12689" s="204" t="s">
        <v>720</v>
      </c>
      <c r="D12689" s="204" t="s">
        <v>96</v>
      </c>
      <c r="E12689" s="204" t="s">
        <v>721</v>
      </c>
      <c r="F12689" s="205">
        <v>-101</v>
      </c>
      <c r="G12689" s="205">
        <v>612</v>
      </c>
      <c r="H12689">
        <f t="shared" si="212"/>
        <v>2020</v>
      </c>
    </row>
    <row r="12690" spans="1:8" x14ac:dyDescent="0.3">
      <c r="A12690" s="203">
        <v>43910</v>
      </c>
      <c r="B12690" s="204" t="s">
        <v>134</v>
      </c>
      <c r="C12690" s="204" t="s">
        <v>134</v>
      </c>
      <c r="D12690" s="204" t="s">
        <v>711</v>
      </c>
      <c r="E12690" s="204" t="s">
        <v>712</v>
      </c>
      <c r="F12690" s="205">
        <v>5378</v>
      </c>
      <c r="G12690" s="205">
        <v>9343</v>
      </c>
      <c r="H12690">
        <f t="shared" si="212"/>
        <v>2020</v>
      </c>
    </row>
    <row r="12691" spans="1:8" x14ac:dyDescent="0.3">
      <c r="A12691" s="203">
        <v>43910</v>
      </c>
      <c r="B12691" s="204" t="s">
        <v>509</v>
      </c>
      <c r="C12691" s="204" t="s">
        <v>713</v>
      </c>
      <c r="D12691" s="204" t="s">
        <v>96</v>
      </c>
      <c r="E12691" s="204" t="s">
        <v>712</v>
      </c>
      <c r="F12691" s="205">
        <v>2971.1000000000004</v>
      </c>
      <c r="G12691" s="205">
        <v>3590.7000000000003</v>
      </c>
      <c r="H12691">
        <f t="shared" si="212"/>
        <v>2020</v>
      </c>
    </row>
    <row r="12692" spans="1:8" x14ac:dyDescent="0.3">
      <c r="A12692" s="203">
        <v>43910</v>
      </c>
      <c r="B12692" s="204" t="s">
        <v>509</v>
      </c>
      <c r="C12692" s="204" t="s">
        <v>714</v>
      </c>
      <c r="D12692" s="204" t="s">
        <v>96</v>
      </c>
      <c r="E12692" s="204" t="s">
        <v>712</v>
      </c>
      <c r="F12692" s="205">
        <v>301</v>
      </c>
      <c r="G12692" s="205">
        <v>379</v>
      </c>
      <c r="H12692">
        <f t="shared" si="212"/>
        <v>2020</v>
      </c>
    </row>
    <row r="12693" spans="1:8" x14ac:dyDescent="0.3">
      <c r="A12693" s="203">
        <v>43910</v>
      </c>
      <c r="B12693" s="204" t="s">
        <v>509</v>
      </c>
      <c r="C12693" s="204" t="s">
        <v>715</v>
      </c>
      <c r="D12693" s="204" t="s">
        <v>96</v>
      </c>
      <c r="E12693" s="204" t="s">
        <v>712</v>
      </c>
      <c r="F12693" s="205">
        <v>0</v>
      </c>
      <c r="G12693" s="205">
        <v>3304</v>
      </c>
      <c r="H12693">
        <f t="shared" si="212"/>
        <v>2020</v>
      </c>
    </row>
    <row r="12694" spans="1:8" x14ac:dyDescent="0.3">
      <c r="A12694" s="203">
        <v>43910</v>
      </c>
      <c r="B12694" s="204" t="s">
        <v>716</v>
      </c>
      <c r="C12694" s="204" t="s">
        <v>716</v>
      </c>
      <c r="D12694" s="204" t="s">
        <v>96</v>
      </c>
      <c r="E12694" s="204" t="s">
        <v>712</v>
      </c>
      <c r="F12694" s="205">
        <v>653</v>
      </c>
      <c r="G12694" s="205">
        <v>1534</v>
      </c>
      <c r="H12694">
        <f t="shared" si="212"/>
        <v>2020</v>
      </c>
    </row>
    <row r="12695" spans="1:8" x14ac:dyDescent="0.3">
      <c r="A12695" s="203">
        <v>43910</v>
      </c>
      <c r="B12695" s="204" t="s">
        <v>717</v>
      </c>
      <c r="C12695" s="204" t="s">
        <v>718</v>
      </c>
      <c r="D12695" s="204" t="s">
        <v>96</v>
      </c>
      <c r="E12695" s="204" t="s">
        <v>712</v>
      </c>
      <c r="F12695" s="205">
        <v>1000</v>
      </c>
      <c r="G12695" s="205">
        <v>1476</v>
      </c>
      <c r="H12695">
        <f t="shared" si="212"/>
        <v>2020</v>
      </c>
    </row>
    <row r="12696" spans="1:8" x14ac:dyDescent="0.3">
      <c r="A12696" s="203">
        <v>43910</v>
      </c>
      <c r="B12696" s="204" t="s">
        <v>717</v>
      </c>
      <c r="C12696" s="204" t="s">
        <v>719</v>
      </c>
      <c r="D12696" s="204" t="s">
        <v>96</v>
      </c>
      <c r="E12696" s="204" t="s">
        <v>712</v>
      </c>
      <c r="F12696" s="205">
        <v>374.10699462890625</v>
      </c>
      <c r="G12696" s="205">
        <v>940.43798828125</v>
      </c>
      <c r="H12696">
        <f t="shared" si="212"/>
        <v>2020</v>
      </c>
    </row>
    <row r="12697" spans="1:8" x14ac:dyDescent="0.3">
      <c r="A12697" s="203">
        <v>43910</v>
      </c>
      <c r="B12697" s="204" t="s">
        <v>134</v>
      </c>
      <c r="C12697" s="204" t="s">
        <v>134</v>
      </c>
      <c r="D12697" s="204" t="s">
        <v>711</v>
      </c>
      <c r="E12697" s="204" t="s">
        <v>721</v>
      </c>
      <c r="F12697" s="205">
        <v>6131</v>
      </c>
      <c r="G12697" s="205">
        <v>6566</v>
      </c>
      <c r="H12697">
        <f t="shared" si="212"/>
        <v>2020</v>
      </c>
    </row>
    <row r="12698" spans="1:8" x14ac:dyDescent="0.3">
      <c r="A12698" s="203">
        <v>43910</v>
      </c>
      <c r="B12698" s="204" t="s">
        <v>509</v>
      </c>
      <c r="C12698" s="204" t="s">
        <v>713</v>
      </c>
      <c r="D12698" s="204" t="s">
        <v>96</v>
      </c>
      <c r="E12698" s="204" t="s">
        <v>721</v>
      </c>
      <c r="F12698" s="205">
        <v>3835.7000000000003</v>
      </c>
      <c r="G12698" s="205">
        <v>2684</v>
      </c>
      <c r="H12698">
        <f t="shared" si="212"/>
        <v>2020</v>
      </c>
    </row>
    <row r="12699" spans="1:8" x14ac:dyDescent="0.3">
      <c r="A12699" s="203">
        <v>43910</v>
      </c>
      <c r="B12699" s="204" t="s">
        <v>509</v>
      </c>
      <c r="C12699" s="204" t="s">
        <v>714</v>
      </c>
      <c r="D12699" s="204" t="s">
        <v>96</v>
      </c>
      <c r="E12699" s="204" t="s">
        <v>721</v>
      </c>
      <c r="F12699" s="205">
        <v>589</v>
      </c>
      <c r="G12699" s="205">
        <v>735</v>
      </c>
      <c r="H12699">
        <f t="shared" si="212"/>
        <v>2020</v>
      </c>
    </row>
    <row r="12700" spans="1:8" x14ac:dyDescent="0.3">
      <c r="A12700" s="203">
        <v>43910</v>
      </c>
      <c r="B12700" s="204" t="s">
        <v>509</v>
      </c>
      <c r="C12700" s="204" t="s">
        <v>715</v>
      </c>
      <c r="D12700" s="204" t="s">
        <v>96</v>
      </c>
      <c r="E12700" s="204" t="s">
        <v>721</v>
      </c>
      <c r="F12700" s="205">
        <v>0</v>
      </c>
      <c r="G12700" s="205">
        <v>3174</v>
      </c>
      <c r="H12700">
        <f t="shared" si="212"/>
        <v>2020</v>
      </c>
    </row>
    <row r="12701" spans="1:8" x14ac:dyDescent="0.3">
      <c r="A12701" s="203">
        <v>43910</v>
      </c>
      <c r="B12701" s="204" t="s">
        <v>716</v>
      </c>
      <c r="C12701" s="204" t="s">
        <v>716</v>
      </c>
      <c r="D12701" s="204" t="s">
        <v>96</v>
      </c>
      <c r="E12701" s="204" t="s">
        <v>721</v>
      </c>
      <c r="F12701" s="205">
        <v>959</v>
      </c>
      <c r="G12701" s="205">
        <v>1152</v>
      </c>
      <c r="H12701">
        <f t="shared" si="212"/>
        <v>2020</v>
      </c>
    </row>
    <row r="12702" spans="1:8" x14ac:dyDescent="0.3">
      <c r="A12702" s="203">
        <v>43910</v>
      </c>
      <c r="B12702" s="204" t="s">
        <v>717</v>
      </c>
      <c r="C12702" s="204" t="s">
        <v>718</v>
      </c>
      <c r="D12702" s="204" t="s">
        <v>96</v>
      </c>
      <c r="E12702" s="204" t="s">
        <v>721</v>
      </c>
      <c r="F12702" s="205">
        <v>823</v>
      </c>
      <c r="G12702" s="205">
        <v>770</v>
      </c>
      <c r="H12702">
        <f t="shared" si="212"/>
        <v>2020</v>
      </c>
    </row>
    <row r="12703" spans="1:8" x14ac:dyDescent="0.3">
      <c r="A12703" s="203">
        <v>43910</v>
      </c>
      <c r="B12703" s="204" t="s">
        <v>717</v>
      </c>
      <c r="C12703" s="204" t="s">
        <v>719</v>
      </c>
      <c r="D12703" s="204" t="s">
        <v>96</v>
      </c>
      <c r="E12703" s="204" t="s">
        <v>721</v>
      </c>
      <c r="F12703" s="205">
        <v>532</v>
      </c>
      <c r="G12703" s="205">
        <v>948</v>
      </c>
      <c r="H12703">
        <f t="shared" si="212"/>
        <v>2020</v>
      </c>
    </row>
    <row r="12704" spans="1:8" x14ac:dyDescent="0.3">
      <c r="A12704" s="203">
        <v>43910</v>
      </c>
      <c r="B12704" s="204" t="s">
        <v>720</v>
      </c>
      <c r="C12704" s="204" t="s">
        <v>720</v>
      </c>
      <c r="D12704" s="204" t="s">
        <v>96</v>
      </c>
      <c r="E12704" s="204" t="s">
        <v>712</v>
      </c>
      <c r="F12704" s="205">
        <v>192</v>
      </c>
      <c r="G12704" s="205">
        <v>854</v>
      </c>
      <c r="H12704">
        <f t="shared" si="212"/>
        <v>2020</v>
      </c>
    </row>
    <row r="12705" spans="1:8" x14ac:dyDescent="0.3">
      <c r="A12705" s="203">
        <v>43910</v>
      </c>
      <c r="B12705" s="204" t="s">
        <v>720</v>
      </c>
      <c r="C12705" s="204" t="s">
        <v>720</v>
      </c>
      <c r="D12705" s="204" t="s">
        <v>96</v>
      </c>
      <c r="E12705" s="204" t="s">
        <v>721</v>
      </c>
      <c r="F12705" s="205">
        <v>100</v>
      </c>
      <c r="G12705" s="205">
        <v>659</v>
      </c>
      <c r="H12705">
        <f t="shared" si="212"/>
        <v>2020</v>
      </c>
    </row>
    <row r="12706" spans="1:8" x14ac:dyDescent="0.3">
      <c r="A12706" s="203">
        <v>43917</v>
      </c>
      <c r="B12706" s="204" t="s">
        <v>134</v>
      </c>
      <c r="C12706" s="204" t="s">
        <v>134</v>
      </c>
      <c r="D12706" s="204" t="s">
        <v>711</v>
      </c>
      <c r="E12706" s="204" t="s">
        <v>712</v>
      </c>
      <c r="F12706" s="205">
        <v>4691</v>
      </c>
      <c r="G12706" s="205">
        <v>10034</v>
      </c>
      <c r="H12706">
        <f t="shared" si="212"/>
        <v>2020</v>
      </c>
    </row>
    <row r="12707" spans="1:8" x14ac:dyDescent="0.3">
      <c r="A12707" s="203">
        <v>43917</v>
      </c>
      <c r="B12707" s="204" t="s">
        <v>509</v>
      </c>
      <c r="C12707" s="204" t="s">
        <v>713</v>
      </c>
      <c r="D12707" s="204" t="s">
        <v>96</v>
      </c>
      <c r="E12707" s="204" t="s">
        <v>712</v>
      </c>
      <c r="F12707" s="205">
        <v>2115.6000000000004</v>
      </c>
      <c r="G12707" s="205">
        <v>4060.4000000000005</v>
      </c>
      <c r="H12707">
        <f t="shared" si="212"/>
        <v>2020</v>
      </c>
    </row>
    <row r="12708" spans="1:8" x14ac:dyDescent="0.3">
      <c r="A12708" s="203">
        <v>43917</v>
      </c>
      <c r="B12708" s="204" t="s">
        <v>509</v>
      </c>
      <c r="C12708" s="204" t="s">
        <v>714</v>
      </c>
      <c r="D12708" s="204" t="s">
        <v>96</v>
      </c>
      <c r="E12708" s="204" t="s">
        <v>712</v>
      </c>
      <c r="F12708" s="205">
        <v>401</v>
      </c>
      <c r="G12708" s="205">
        <v>384</v>
      </c>
      <c r="H12708">
        <f t="shared" si="212"/>
        <v>2020</v>
      </c>
    </row>
    <row r="12709" spans="1:8" x14ac:dyDescent="0.3">
      <c r="A12709" s="203">
        <v>43917</v>
      </c>
      <c r="B12709" s="204" t="s">
        <v>509</v>
      </c>
      <c r="C12709" s="204" t="s">
        <v>715</v>
      </c>
      <c r="D12709" s="204" t="s">
        <v>96</v>
      </c>
      <c r="E12709" s="204" t="s">
        <v>712</v>
      </c>
      <c r="F12709" s="205">
        <v>0</v>
      </c>
      <c r="G12709" s="205">
        <v>3307</v>
      </c>
      <c r="H12709">
        <f t="shared" si="212"/>
        <v>2020</v>
      </c>
    </row>
    <row r="12710" spans="1:8" x14ac:dyDescent="0.3">
      <c r="A12710" s="203">
        <v>43917</v>
      </c>
      <c r="B12710" s="204" t="s">
        <v>716</v>
      </c>
      <c r="C12710" s="204" t="s">
        <v>716</v>
      </c>
      <c r="D12710" s="204" t="s">
        <v>96</v>
      </c>
      <c r="E12710" s="204" t="s">
        <v>712</v>
      </c>
      <c r="F12710" s="205">
        <v>536</v>
      </c>
      <c r="G12710" s="205">
        <v>1306</v>
      </c>
      <c r="H12710">
        <f t="shared" si="212"/>
        <v>2020</v>
      </c>
    </row>
    <row r="12711" spans="1:8" x14ac:dyDescent="0.3">
      <c r="A12711" s="203">
        <v>43917</v>
      </c>
      <c r="B12711" s="204" t="s">
        <v>717</v>
      </c>
      <c r="C12711" s="204" t="s">
        <v>718</v>
      </c>
      <c r="D12711" s="204" t="s">
        <v>96</v>
      </c>
      <c r="E12711" s="204" t="s">
        <v>712</v>
      </c>
      <c r="F12711" s="205">
        <v>922</v>
      </c>
      <c r="G12711" s="205">
        <v>1644</v>
      </c>
      <c r="H12711">
        <f t="shared" si="212"/>
        <v>2020</v>
      </c>
    </row>
    <row r="12712" spans="1:8" x14ac:dyDescent="0.3">
      <c r="A12712" s="203">
        <v>43917</v>
      </c>
      <c r="B12712" s="204" t="s">
        <v>717</v>
      </c>
      <c r="C12712" s="204" t="s">
        <v>719</v>
      </c>
      <c r="D12712" s="204" t="s">
        <v>96</v>
      </c>
      <c r="E12712" s="204" t="s">
        <v>712</v>
      </c>
      <c r="F12712" s="205">
        <v>445.3900146484375</v>
      </c>
      <c r="G12712" s="205">
        <v>740.969970703125</v>
      </c>
      <c r="H12712">
        <f t="shared" si="212"/>
        <v>2020</v>
      </c>
    </row>
    <row r="12713" spans="1:8" x14ac:dyDescent="0.3">
      <c r="A12713" s="203">
        <v>43917</v>
      </c>
      <c r="B12713" s="204" t="s">
        <v>134</v>
      </c>
      <c r="C12713" s="204" t="s">
        <v>134</v>
      </c>
      <c r="D12713" s="204" t="s">
        <v>711</v>
      </c>
      <c r="E12713" s="204" t="s">
        <v>721</v>
      </c>
      <c r="F12713" s="205">
        <v>5332</v>
      </c>
      <c r="G12713" s="205">
        <v>6756</v>
      </c>
      <c r="H12713">
        <f t="shared" si="212"/>
        <v>2020</v>
      </c>
    </row>
    <row r="12714" spans="1:8" x14ac:dyDescent="0.3">
      <c r="A12714" s="203">
        <v>43917</v>
      </c>
      <c r="B12714" s="204" t="s">
        <v>509</v>
      </c>
      <c r="C12714" s="204" t="s">
        <v>713</v>
      </c>
      <c r="D12714" s="204" t="s">
        <v>96</v>
      </c>
      <c r="E12714" s="204" t="s">
        <v>721</v>
      </c>
      <c r="F12714" s="205">
        <v>2977.7000000000003</v>
      </c>
      <c r="G12714" s="205">
        <v>3004.1000000000004</v>
      </c>
      <c r="H12714">
        <f t="shared" si="212"/>
        <v>2020</v>
      </c>
    </row>
    <row r="12715" spans="1:8" x14ac:dyDescent="0.3">
      <c r="A12715" s="203">
        <v>43917</v>
      </c>
      <c r="B12715" s="204" t="s">
        <v>509</v>
      </c>
      <c r="C12715" s="204" t="s">
        <v>714</v>
      </c>
      <c r="D12715" s="204" t="s">
        <v>96</v>
      </c>
      <c r="E12715" s="204" t="s">
        <v>721</v>
      </c>
      <c r="F12715" s="205">
        <v>456</v>
      </c>
      <c r="G12715" s="205">
        <v>793</v>
      </c>
      <c r="H12715">
        <f t="shared" si="212"/>
        <v>2020</v>
      </c>
    </row>
    <row r="12716" spans="1:8" x14ac:dyDescent="0.3">
      <c r="A12716" s="203">
        <v>43917</v>
      </c>
      <c r="B12716" s="204" t="s">
        <v>509</v>
      </c>
      <c r="C12716" s="204" t="s">
        <v>715</v>
      </c>
      <c r="D12716" s="204" t="s">
        <v>96</v>
      </c>
      <c r="E12716" s="204" t="s">
        <v>721</v>
      </c>
      <c r="F12716" s="205">
        <v>0</v>
      </c>
      <c r="G12716" s="205">
        <v>3327</v>
      </c>
      <c r="H12716">
        <f t="shared" si="212"/>
        <v>2020</v>
      </c>
    </row>
    <row r="12717" spans="1:8" x14ac:dyDescent="0.3">
      <c r="A12717" s="203">
        <v>43917</v>
      </c>
      <c r="B12717" s="204" t="s">
        <v>716</v>
      </c>
      <c r="C12717" s="204" t="s">
        <v>716</v>
      </c>
      <c r="D12717" s="204" t="s">
        <v>96</v>
      </c>
      <c r="E12717" s="204" t="s">
        <v>721</v>
      </c>
      <c r="F12717" s="205">
        <v>808</v>
      </c>
      <c r="G12717" s="205">
        <v>1119</v>
      </c>
      <c r="H12717">
        <f t="shared" si="212"/>
        <v>2020</v>
      </c>
    </row>
    <row r="12718" spans="1:8" x14ac:dyDescent="0.3">
      <c r="A12718" s="203">
        <v>43917</v>
      </c>
      <c r="B12718" s="204" t="s">
        <v>717</v>
      </c>
      <c r="C12718" s="204" t="s">
        <v>718</v>
      </c>
      <c r="D12718" s="204" t="s">
        <v>96</v>
      </c>
      <c r="E12718" s="204" t="s">
        <v>721</v>
      </c>
      <c r="F12718" s="205">
        <v>441</v>
      </c>
      <c r="G12718" s="205">
        <v>716</v>
      </c>
      <c r="H12718">
        <f t="shared" si="212"/>
        <v>2020</v>
      </c>
    </row>
    <row r="12719" spans="1:8" x14ac:dyDescent="0.3">
      <c r="A12719" s="203">
        <v>43917</v>
      </c>
      <c r="B12719" s="204" t="s">
        <v>717</v>
      </c>
      <c r="C12719" s="204" t="s">
        <v>719</v>
      </c>
      <c r="D12719" s="204" t="s">
        <v>96</v>
      </c>
      <c r="E12719" s="204" t="s">
        <v>721</v>
      </c>
      <c r="F12719" s="205">
        <v>601</v>
      </c>
      <c r="G12719" s="205">
        <v>952</v>
      </c>
      <c r="H12719">
        <f t="shared" si="212"/>
        <v>2020</v>
      </c>
    </row>
    <row r="12720" spans="1:8" x14ac:dyDescent="0.3">
      <c r="A12720" s="203">
        <v>43917</v>
      </c>
      <c r="B12720" s="204" t="s">
        <v>720</v>
      </c>
      <c r="C12720" s="204" t="s">
        <v>720</v>
      </c>
      <c r="D12720" s="204" t="s">
        <v>96</v>
      </c>
      <c r="E12720" s="204" t="s">
        <v>712</v>
      </c>
      <c r="F12720" s="205">
        <v>198</v>
      </c>
      <c r="G12720" s="205">
        <v>962</v>
      </c>
      <c r="H12720">
        <f t="shared" si="212"/>
        <v>2020</v>
      </c>
    </row>
    <row r="12721" spans="1:8" x14ac:dyDescent="0.3">
      <c r="A12721" s="203">
        <v>43917</v>
      </c>
      <c r="B12721" s="204" t="s">
        <v>720</v>
      </c>
      <c r="C12721" s="204" t="s">
        <v>720</v>
      </c>
      <c r="D12721" s="204" t="s">
        <v>96</v>
      </c>
      <c r="E12721" s="204" t="s">
        <v>721</v>
      </c>
      <c r="F12721" s="205">
        <v>40</v>
      </c>
      <c r="G12721" s="205">
        <v>636</v>
      </c>
      <c r="H12721">
        <f t="shared" si="212"/>
        <v>2020</v>
      </c>
    </row>
    <row r="12722" spans="1:8" x14ac:dyDescent="0.3">
      <c r="A12722" s="203">
        <v>43924</v>
      </c>
      <c r="B12722" s="204" t="s">
        <v>134</v>
      </c>
      <c r="C12722" s="204" t="s">
        <v>134</v>
      </c>
      <c r="D12722" s="204" t="s">
        <v>711</v>
      </c>
      <c r="E12722" s="204" t="s">
        <v>712</v>
      </c>
      <c r="F12722" s="205">
        <v>4063</v>
      </c>
      <c r="G12722" s="205">
        <v>10124</v>
      </c>
      <c r="H12722">
        <f t="shared" si="212"/>
        <v>2020</v>
      </c>
    </row>
    <row r="12723" spans="1:8" x14ac:dyDescent="0.3">
      <c r="A12723" s="203">
        <v>43924</v>
      </c>
      <c r="B12723" s="204" t="s">
        <v>509</v>
      </c>
      <c r="C12723" s="204" t="s">
        <v>713</v>
      </c>
      <c r="D12723" s="204" t="s">
        <v>96</v>
      </c>
      <c r="E12723" s="204" t="s">
        <v>712</v>
      </c>
      <c r="F12723" s="205">
        <v>1531.7</v>
      </c>
      <c r="G12723" s="205">
        <v>4210.8</v>
      </c>
      <c r="H12723">
        <f t="shared" si="212"/>
        <v>2020</v>
      </c>
    </row>
    <row r="12724" spans="1:8" x14ac:dyDescent="0.3">
      <c r="A12724" s="203">
        <v>43924</v>
      </c>
      <c r="B12724" s="204" t="s">
        <v>509</v>
      </c>
      <c r="C12724" s="204" t="s">
        <v>714</v>
      </c>
      <c r="D12724" s="204" t="s">
        <v>96</v>
      </c>
      <c r="E12724" s="204" t="s">
        <v>712</v>
      </c>
      <c r="F12724" s="205">
        <v>764</v>
      </c>
      <c r="G12724" s="205">
        <v>562</v>
      </c>
      <c r="H12724">
        <f t="shared" si="212"/>
        <v>2020</v>
      </c>
    </row>
    <row r="12725" spans="1:8" x14ac:dyDescent="0.3">
      <c r="A12725" s="203">
        <v>43924</v>
      </c>
      <c r="B12725" s="204" t="s">
        <v>509</v>
      </c>
      <c r="C12725" s="204" t="s">
        <v>715</v>
      </c>
      <c r="D12725" s="204" t="s">
        <v>96</v>
      </c>
      <c r="E12725" s="204" t="s">
        <v>712</v>
      </c>
      <c r="F12725" s="205">
        <v>0</v>
      </c>
      <c r="G12725" s="205">
        <v>3239</v>
      </c>
      <c r="H12725">
        <f t="shared" si="212"/>
        <v>2020</v>
      </c>
    </row>
    <row r="12726" spans="1:8" x14ac:dyDescent="0.3">
      <c r="A12726" s="203">
        <v>43924</v>
      </c>
      <c r="B12726" s="204" t="s">
        <v>716</v>
      </c>
      <c r="C12726" s="204" t="s">
        <v>716</v>
      </c>
      <c r="D12726" s="204" t="s">
        <v>96</v>
      </c>
      <c r="E12726" s="204" t="s">
        <v>712</v>
      </c>
      <c r="F12726" s="205">
        <v>452</v>
      </c>
      <c r="G12726" s="205">
        <v>1695</v>
      </c>
      <c r="H12726">
        <f t="shared" si="212"/>
        <v>2020</v>
      </c>
    </row>
    <row r="12727" spans="1:8" x14ac:dyDescent="0.3">
      <c r="A12727" s="203">
        <v>43924</v>
      </c>
      <c r="B12727" s="204" t="s">
        <v>717</v>
      </c>
      <c r="C12727" s="204" t="s">
        <v>718</v>
      </c>
      <c r="D12727" s="204" t="s">
        <v>96</v>
      </c>
      <c r="E12727" s="204" t="s">
        <v>712</v>
      </c>
      <c r="F12727" s="205">
        <v>573</v>
      </c>
      <c r="G12727" s="205">
        <v>1269</v>
      </c>
      <c r="H12727">
        <f t="shared" si="212"/>
        <v>2020</v>
      </c>
    </row>
    <row r="12728" spans="1:8" x14ac:dyDescent="0.3">
      <c r="A12728" s="203">
        <v>43924</v>
      </c>
      <c r="B12728" s="204" t="s">
        <v>717</v>
      </c>
      <c r="C12728" s="204" t="s">
        <v>719</v>
      </c>
      <c r="D12728" s="204" t="s">
        <v>96</v>
      </c>
      <c r="E12728" s="204" t="s">
        <v>712</v>
      </c>
      <c r="F12728" s="205">
        <v>572.77999877929688</v>
      </c>
      <c r="G12728" s="205">
        <v>828.0679931640625</v>
      </c>
      <c r="H12728">
        <f t="shared" si="212"/>
        <v>2020</v>
      </c>
    </row>
    <row r="12729" spans="1:8" x14ac:dyDescent="0.3">
      <c r="A12729" s="203">
        <v>43924</v>
      </c>
      <c r="B12729" s="204" t="s">
        <v>134</v>
      </c>
      <c r="C12729" s="204" t="s">
        <v>134</v>
      </c>
      <c r="D12729" s="204" t="s">
        <v>711</v>
      </c>
      <c r="E12729" s="204" t="s">
        <v>721</v>
      </c>
      <c r="F12729" s="205">
        <v>4659</v>
      </c>
      <c r="G12729" s="205">
        <v>6510</v>
      </c>
      <c r="H12729">
        <f t="shared" si="212"/>
        <v>2020</v>
      </c>
    </row>
    <row r="12730" spans="1:8" x14ac:dyDescent="0.3">
      <c r="A12730" s="203">
        <v>43924</v>
      </c>
      <c r="B12730" s="204" t="s">
        <v>509</v>
      </c>
      <c r="C12730" s="204" t="s">
        <v>713</v>
      </c>
      <c r="D12730" s="204" t="s">
        <v>96</v>
      </c>
      <c r="E12730" s="204" t="s">
        <v>721</v>
      </c>
      <c r="F12730" s="205">
        <v>2385.9</v>
      </c>
      <c r="G12730" s="205">
        <v>3045.9</v>
      </c>
      <c r="H12730">
        <f t="shared" si="212"/>
        <v>2020</v>
      </c>
    </row>
    <row r="12731" spans="1:8" x14ac:dyDescent="0.3">
      <c r="A12731" s="203">
        <v>43924</v>
      </c>
      <c r="B12731" s="204" t="s">
        <v>509</v>
      </c>
      <c r="C12731" s="204" t="s">
        <v>714</v>
      </c>
      <c r="D12731" s="204" t="s">
        <v>96</v>
      </c>
      <c r="E12731" s="204" t="s">
        <v>721</v>
      </c>
      <c r="F12731" s="205">
        <v>122</v>
      </c>
      <c r="G12731" s="205">
        <v>837</v>
      </c>
      <c r="H12731">
        <f t="shared" si="212"/>
        <v>2020</v>
      </c>
    </row>
    <row r="12732" spans="1:8" x14ac:dyDescent="0.3">
      <c r="A12732" s="203">
        <v>43924</v>
      </c>
      <c r="B12732" s="204" t="s">
        <v>509</v>
      </c>
      <c r="C12732" s="204" t="s">
        <v>715</v>
      </c>
      <c r="D12732" s="204" t="s">
        <v>96</v>
      </c>
      <c r="E12732" s="204" t="s">
        <v>721</v>
      </c>
      <c r="F12732" s="205">
        <v>0</v>
      </c>
      <c r="G12732" s="205">
        <v>3739</v>
      </c>
      <c r="H12732">
        <f t="shared" si="212"/>
        <v>2020</v>
      </c>
    </row>
    <row r="12733" spans="1:8" x14ac:dyDescent="0.3">
      <c r="A12733" s="203">
        <v>43924</v>
      </c>
      <c r="B12733" s="204" t="s">
        <v>716</v>
      </c>
      <c r="C12733" s="204" t="s">
        <v>716</v>
      </c>
      <c r="D12733" s="204" t="s">
        <v>96</v>
      </c>
      <c r="E12733" s="204" t="s">
        <v>721</v>
      </c>
      <c r="F12733" s="205">
        <v>542</v>
      </c>
      <c r="G12733" s="205">
        <v>1284</v>
      </c>
      <c r="H12733">
        <f t="shared" si="212"/>
        <v>2020</v>
      </c>
    </row>
    <row r="12734" spans="1:8" x14ac:dyDescent="0.3">
      <c r="A12734" s="203">
        <v>43924</v>
      </c>
      <c r="B12734" s="204" t="s">
        <v>717</v>
      </c>
      <c r="C12734" s="204" t="s">
        <v>718</v>
      </c>
      <c r="D12734" s="204" t="s">
        <v>96</v>
      </c>
      <c r="E12734" s="204" t="s">
        <v>721</v>
      </c>
      <c r="F12734" s="205">
        <v>787</v>
      </c>
      <c r="G12734" s="205">
        <v>837</v>
      </c>
      <c r="H12734">
        <f t="shared" si="212"/>
        <v>2020</v>
      </c>
    </row>
    <row r="12735" spans="1:8" x14ac:dyDescent="0.3">
      <c r="A12735" s="203">
        <v>43924</v>
      </c>
      <c r="B12735" s="204" t="s">
        <v>717</v>
      </c>
      <c r="C12735" s="204" t="s">
        <v>719</v>
      </c>
      <c r="D12735" s="204" t="s">
        <v>96</v>
      </c>
      <c r="E12735" s="204" t="s">
        <v>721</v>
      </c>
      <c r="F12735" s="205">
        <v>470</v>
      </c>
      <c r="G12735" s="205">
        <v>869</v>
      </c>
      <c r="H12735">
        <f t="shared" si="212"/>
        <v>2020</v>
      </c>
    </row>
    <row r="12736" spans="1:8" x14ac:dyDescent="0.3">
      <c r="A12736" s="203">
        <v>43924</v>
      </c>
      <c r="B12736" s="204" t="s">
        <v>720</v>
      </c>
      <c r="C12736" s="204" t="s">
        <v>720</v>
      </c>
      <c r="D12736" s="204" t="s">
        <v>96</v>
      </c>
      <c r="E12736" s="204" t="s">
        <v>712</v>
      </c>
      <c r="F12736" s="205">
        <v>114</v>
      </c>
      <c r="G12736" s="205">
        <v>780</v>
      </c>
      <c r="H12736">
        <f t="shared" si="212"/>
        <v>2020</v>
      </c>
    </row>
    <row r="12737" spans="1:8" x14ac:dyDescent="0.3">
      <c r="A12737" s="203">
        <v>43924</v>
      </c>
      <c r="B12737" s="204" t="s">
        <v>720</v>
      </c>
      <c r="C12737" s="204" t="s">
        <v>720</v>
      </c>
      <c r="D12737" s="204" t="s">
        <v>96</v>
      </c>
      <c r="E12737" s="204" t="s">
        <v>721</v>
      </c>
      <c r="F12737" s="205">
        <v>-55</v>
      </c>
      <c r="G12737" s="205">
        <v>604</v>
      </c>
      <c r="H12737">
        <f t="shared" si="212"/>
        <v>2020</v>
      </c>
    </row>
    <row r="12738" spans="1:8" x14ac:dyDescent="0.3">
      <c r="A12738" s="203">
        <v>43931</v>
      </c>
      <c r="B12738" s="204" t="s">
        <v>134</v>
      </c>
      <c r="C12738" s="204" t="s">
        <v>134</v>
      </c>
      <c r="D12738" s="204" t="s">
        <v>711</v>
      </c>
      <c r="E12738" s="204" t="s">
        <v>712</v>
      </c>
      <c r="F12738" s="205">
        <v>4060</v>
      </c>
      <c r="G12738" s="205">
        <v>10367</v>
      </c>
      <c r="H12738">
        <f t="shared" si="212"/>
        <v>2020</v>
      </c>
    </row>
    <row r="12739" spans="1:8" x14ac:dyDescent="0.3">
      <c r="A12739" s="203">
        <v>43931</v>
      </c>
      <c r="B12739" s="204" t="s">
        <v>509</v>
      </c>
      <c r="C12739" s="204" t="s">
        <v>713</v>
      </c>
      <c r="D12739" s="204" t="s">
        <v>96</v>
      </c>
      <c r="E12739" s="204" t="s">
        <v>712</v>
      </c>
      <c r="F12739" s="205">
        <v>1527.7</v>
      </c>
      <c r="G12739" s="205">
        <v>4141.8</v>
      </c>
      <c r="H12739">
        <f t="shared" ref="H12739:H12802" si="213">YEAR(A12739)</f>
        <v>2020</v>
      </c>
    </row>
    <row r="12740" spans="1:8" x14ac:dyDescent="0.3">
      <c r="A12740" s="203">
        <v>43931</v>
      </c>
      <c r="B12740" s="204" t="s">
        <v>509</v>
      </c>
      <c r="C12740" s="204" t="s">
        <v>714</v>
      </c>
      <c r="D12740" s="204" t="s">
        <v>96</v>
      </c>
      <c r="E12740" s="204" t="s">
        <v>712</v>
      </c>
      <c r="F12740" s="205">
        <v>643</v>
      </c>
      <c r="G12740" s="205">
        <v>682</v>
      </c>
      <c r="H12740">
        <f t="shared" si="213"/>
        <v>2020</v>
      </c>
    </row>
    <row r="12741" spans="1:8" x14ac:dyDescent="0.3">
      <c r="A12741" s="203">
        <v>43931</v>
      </c>
      <c r="B12741" s="204" t="s">
        <v>509</v>
      </c>
      <c r="C12741" s="204" t="s">
        <v>715</v>
      </c>
      <c r="D12741" s="204" t="s">
        <v>96</v>
      </c>
      <c r="E12741" s="204" t="s">
        <v>712</v>
      </c>
      <c r="F12741" s="205">
        <v>0</v>
      </c>
      <c r="G12741" s="205">
        <v>3383</v>
      </c>
      <c r="H12741">
        <f t="shared" si="213"/>
        <v>2020</v>
      </c>
    </row>
    <row r="12742" spans="1:8" x14ac:dyDescent="0.3">
      <c r="A12742" s="203">
        <v>43931</v>
      </c>
      <c r="B12742" s="204" t="s">
        <v>716</v>
      </c>
      <c r="C12742" s="204" t="s">
        <v>716</v>
      </c>
      <c r="D12742" s="204" t="s">
        <v>96</v>
      </c>
      <c r="E12742" s="204" t="s">
        <v>712</v>
      </c>
      <c r="F12742" s="205">
        <v>412</v>
      </c>
      <c r="G12742" s="205">
        <v>1683</v>
      </c>
      <c r="H12742">
        <f t="shared" si="213"/>
        <v>2020</v>
      </c>
    </row>
    <row r="12743" spans="1:8" x14ac:dyDescent="0.3">
      <c r="A12743" s="203">
        <v>43931</v>
      </c>
      <c r="B12743" s="204" t="s">
        <v>717</v>
      </c>
      <c r="C12743" s="204" t="s">
        <v>718</v>
      </c>
      <c r="D12743" s="204" t="s">
        <v>96</v>
      </c>
      <c r="E12743" s="204" t="s">
        <v>712</v>
      </c>
      <c r="F12743" s="205">
        <v>632</v>
      </c>
      <c r="G12743" s="205">
        <v>1283</v>
      </c>
      <c r="H12743">
        <f t="shared" si="213"/>
        <v>2020</v>
      </c>
    </row>
    <row r="12744" spans="1:8" x14ac:dyDescent="0.3">
      <c r="A12744" s="203">
        <v>43931</v>
      </c>
      <c r="B12744" s="204" t="s">
        <v>717</v>
      </c>
      <c r="C12744" s="204" t="s">
        <v>719</v>
      </c>
      <c r="D12744" s="204" t="s">
        <v>96</v>
      </c>
      <c r="E12744" s="204" t="s">
        <v>712</v>
      </c>
      <c r="F12744" s="205">
        <v>785.79400634765625</v>
      </c>
      <c r="G12744" s="205">
        <v>765.79998779296875</v>
      </c>
      <c r="H12744">
        <f t="shared" si="213"/>
        <v>2020</v>
      </c>
    </row>
    <row r="12745" spans="1:8" x14ac:dyDescent="0.3">
      <c r="A12745" s="203">
        <v>43931</v>
      </c>
      <c r="B12745" s="204" t="s">
        <v>134</v>
      </c>
      <c r="C12745" s="204" t="s">
        <v>134</v>
      </c>
      <c r="D12745" s="204" t="s">
        <v>711</v>
      </c>
      <c r="E12745" s="204" t="s">
        <v>721</v>
      </c>
      <c r="F12745" s="205">
        <v>4129</v>
      </c>
      <c r="G12745" s="205">
        <v>5868</v>
      </c>
      <c r="H12745">
        <f t="shared" si="213"/>
        <v>2020</v>
      </c>
    </row>
    <row r="12746" spans="1:8" x14ac:dyDescent="0.3">
      <c r="A12746" s="203">
        <v>43931</v>
      </c>
      <c r="B12746" s="204" t="s">
        <v>509</v>
      </c>
      <c r="C12746" s="204" t="s">
        <v>713</v>
      </c>
      <c r="D12746" s="204" t="s">
        <v>96</v>
      </c>
      <c r="E12746" s="204" t="s">
        <v>721</v>
      </c>
      <c r="F12746" s="205">
        <v>2131.8000000000002</v>
      </c>
      <c r="G12746" s="205">
        <v>2812.7000000000003</v>
      </c>
      <c r="H12746">
        <f t="shared" si="213"/>
        <v>2020</v>
      </c>
    </row>
    <row r="12747" spans="1:8" x14ac:dyDescent="0.3">
      <c r="A12747" s="203">
        <v>43931</v>
      </c>
      <c r="B12747" s="204" t="s">
        <v>509</v>
      </c>
      <c r="C12747" s="204" t="s">
        <v>714</v>
      </c>
      <c r="D12747" s="204" t="s">
        <v>96</v>
      </c>
      <c r="E12747" s="204" t="s">
        <v>721</v>
      </c>
      <c r="F12747" s="205">
        <v>177</v>
      </c>
      <c r="G12747" s="205">
        <v>842</v>
      </c>
      <c r="H12747">
        <f t="shared" si="213"/>
        <v>2020</v>
      </c>
    </row>
    <row r="12748" spans="1:8" x14ac:dyDescent="0.3">
      <c r="A12748" s="203">
        <v>43931</v>
      </c>
      <c r="B12748" s="204" t="s">
        <v>509</v>
      </c>
      <c r="C12748" s="204" t="s">
        <v>715</v>
      </c>
      <c r="D12748" s="204" t="s">
        <v>96</v>
      </c>
      <c r="E12748" s="204" t="s">
        <v>721</v>
      </c>
      <c r="F12748" s="205">
        <v>0</v>
      </c>
      <c r="G12748" s="205">
        <v>3504</v>
      </c>
      <c r="H12748">
        <f t="shared" si="213"/>
        <v>2020</v>
      </c>
    </row>
    <row r="12749" spans="1:8" x14ac:dyDescent="0.3">
      <c r="A12749" s="203">
        <v>43931</v>
      </c>
      <c r="B12749" s="204" t="s">
        <v>716</v>
      </c>
      <c r="C12749" s="204" t="s">
        <v>716</v>
      </c>
      <c r="D12749" s="204" t="s">
        <v>96</v>
      </c>
      <c r="E12749" s="204" t="s">
        <v>721</v>
      </c>
      <c r="F12749" s="205">
        <v>517</v>
      </c>
      <c r="G12749" s="205">
        <v>1499</v>
      </c>
      <c r="H12749">
        <f t="shared" si="213"/>
        <v>2020</v>
      </c>
    </row>
    <row r="12750" spans="1:8" x14ac:dyDescent="0.3">
      <c r="A12750" s="203">
        <v>43931</v>
      </c>
      <c r="B12750" s="204" t="s">
        <v>717</v>
      </c>
      <c r="C12750" s="204" t="s">
        <v>718</v>
      </c>
      <c r="D12750" s="204" t="s">
        <v>96</v>
      </c>
      <c r="E12750" s="204" t="s">
        <v>721</v>
      </c>
      <c r="F12750" s="205">
        <v>748</v>
      </c>
      <c r="G12750" s="205">
        <v>959</v>
      </c>
      <c r="H12750">
        <f t="shared" si="213"/>
        <v>2020</v>
      </c>
    </row>
    <row r="12751" spans="1:8" x14ac:dyDescent="0.3">
      <c r="A12751" s="203">
        <v>43931</v>
      </c>
      <c r="B12751" s="204" t="s">
        <v>717</v>
      </c>
      <c r="C12751" s="204" t="s">
        <v>719</v>
      </c>
      <c r="D12751" s="204" t="s">
        <v>96</v>
      </c>
      <c r="E12751" s="204" t="s">
        <v>721</v>
      </c>
      <c r="F12751" s="205">
        <v>907</v>
      </c>
      <c r="G12751" s="205">
        <v>959</v>
      </c>
      <c r="H12751">
        <f t="shared" si="213"/>
        <v>2020</v>
      </c>
    </row>
    <row r="12752" spans="1:8" x14ac:dyDescent="0.3">
      <c r="A12752" s="203">
        <v>43931</v>
      </c>
      <c r="B12752" s="204" t="s">
        <v>720</v>
      </c>
      <c r="C12752" s="204" t="s">
        <v>720</v>
      </c>
      <c r="D12752" s="204" t="s">
        <v>96</v>
      </c>
      <c r="E12752" s="204" t="s">
        <v>712</v>
      </c>
      <c r="F12752" s="205">
        <v>183</v>
      </c>
      <c r="G12752" s="205">
        <v>729</v>
      </c>
      <c r="H12752">
        <f t="shared" si="213"/>
        <v>2020</v>
      </c>
    </row>
    <row r="12753" spans="1:8" x14ac:dyDescent="0.3">
      <c r="A12753" s="203">
        <v>43931</v>
      </c>
      <c r="B12753" s="204" t="s">
        <v>720</v>
      </c>
      <c r="C12753" s="204" t="s">
        <v>720</v>
      </c>
      <c r="D12753" s="204" t="s">
        <v>96</v>
      </c>
      <c r="E12753" s="204" t="s">
        <v>721</v>
      </c>
      <c r="F12753" s="205">
        <v>-39</v>
      </c>
      <c r="G12753" s="205">
        <v>570</v>
      </c>
      <c r="H12753">
        <f t="shared" si="213"/>
        <v>2020</v>
      </c>
    </row>
    <row r="12754" spans="1:8" x14ac:dyDescent="0.3">
      <c r="A12754" s="203">
        <v>43938</v>
      </c>
      <c r="B12754" s="204" t="s">
        <v>134</v>
      </c>
      <c r="C12754" s="204" t="s">
        <v>134</v>
      </c>
      <c r="D12754" s="204" t="s">
        <v>711</v>
      </c>
      <c r="E12754" s="204" t="s">
        <v>712</v>
      </c>
      <c r="F12754" s="205">
        <v>4193</v>
      </c>
      <c r="G12754" s="205">
        <v>11271</v>
      </c>
      <c r="H12754">
        <f t="shared" si="213"/>
        <v>2020</v>
      </c>
    </row>
    <row r="12755" spans="1:8" x14ac:dyDescent="0.3">
      <c r="A12755" s="203">
        <v>43938</v>
      </c>
      <c r="B12755" s="204" t="s">
        <v>509</v>
      </c>
      <c r="C12755" s="204" t="s">
        <v>713</v>
      </c>
      <c r="D12755" s="204" t="s">
        <v>96</v>
      </c>
      <c r="E12755" s="204" t="s">
        <v>712</v>
      </c>
      <c r="F12755" s="205">
        <v>1742.6000000000001</v>
      </c>
      <c r="G12755" s="205">
        <v>4497.2000000000007</v>
      </c>
      <c r="H12755">
        <f t="shared" si="213"/>
        <v>2020</v>
      </c>
    </row>
    <row r="12756" spans="1:8" x14ac:dyDescent="0.3">
      <c r="A12756" s="203">
        <v>43938</v>
      </c>
      <c r="B12756" s="204" t="s">
        <v>509</v>
      </c>
      <c r="C12756" s="204" t="s">
        <v>714</v>
      </c>
      <c r="D12756" s="204" t="s">
        <v>96</v>
      </c>
      <c r="E12756" s="204" t="s">
        <v>712</v>
      </c>
      <c r="F12756" s="205">
        <v>595</v>
      </c>
      <c r="G12756" s="205">
        <v>700</v>
      </c>
      <c r="H12756">
        <f t="shared" si="213"/>
        <v>2020</v>
      </c>
    </row>
    <row r="12757" spans="1:8" x14ac:dyDescent="0.3">
      <c r="A12757" s="203">
        <v>43938</v>
      </c>
      <c r="B12757" s="204" t="s">
        <v>509</v>
      </c>
      <c r="C12757" s="204" t="s">
        <v>715</v>
      </c>
      <c r="D12757" s="204" t="s">
        <v>96</v>
      </c>
      <c r="E12757" s="204" t="s">
        <v>712</v>
      </c>
      <c r="F12757" s="205">
        <v>0</v>
      </c>
      <c r="G12757" s="205">
        <v>3154</v>
      </c>
      <c r="H12757">
        <f t="shared" si="213"/>
        <v>2020</v>
      </c>
    </row>
    <row r="12758" spans="1:8" x14ac:dyDescent="0.3">
      <c r="A12758" s="203">
        <v>43938</v>
      </c>
      <c r="B12758" s="204" t="s">
        <v>716</v>
      </c>
      <c r="C12758" s="204" t="s">
        <v>716</v>
      </c>
      <c r="D12758" s="204" t="s">
        <v>96</v>
      </c>
      <c r="E12758" s="204" t="s">
        <v>712</v>
      </c>
      <c r="F12758" s="205">
        <v>384</v>
      </c>
      <c r="G12758" s="205">
        <v>1668</v>
      </c>
      <c r="H12758">
        <f t="shared" si="213"/>
        <v>2020</v>
      </c>
    </row>
    <row r="12759" spans="1:8" x14ac:dyDescent="0.3">
      <c r="A12759" s="203">
        <v>43938</v>
      </c>
      <c r="B12759" s="204" t="s">
        <v>717</v>
      </c>
      <c r="C12759" s="204" t="s">
        <v>718</v>
      </c>
      <c r="D12759" s="204" t="s">
        <v>96</v>
      </c>
      <c r="E12759" s="204" t="s">
        <v>712</v>
      </c>
      <c r="F12759" s="205">
        <v>1106</v>
      </c>
      <c r="G12759" s="205">
        <v>1622</v>
      </c>
      <c r="H12759">
        <f t="shared" si="213"/>
        <v>2020</v>
      </c>
    </row>
    <row r="12760" spans="1:8" x14ac:dyDescent="0.3">
      <c r="A12760" s="203">
        <v>43938</v>
      </c>
      <c r="B12760" s="204" t="s">
        <v>717</v>
      </c>
      <c r="C12760" s="204" t="s">
        <v>719</v>
      </c>
      <c r="D12760" s="204" t="s">
        <v>96</v>
      </c>
      <c r="E12760" s="204" t="s">
        <v>712</v>
      </c>
      <c r="F12760" s="205">
        <v>350.43301391601563</v>
      </c>
      <c r="G12760" s="205">
        <v>855.13800048828125</v>
      </c>
      <c r="H12760">
        <f t="shared" si="213"/>
        <v>2020</v>
      </c>
    </row>
    <row r="12761" spans="1:8" x14ac:dyDescent="0.3">
      <c r="A12761" s="203">
        <v>43938</v>
      </c>
      <c r="B12761" s="204" t="s">
        <v>134</v>
      </c>
      <c r="C12761" s="204" t="s">
        <v>134</v>
      </c>
      <c r="D12761" s="204" t="s">
        <v>711</v>
      </c>
      <c r="E12761" s="204" t="s">
        <v>721</v>
      </c>
      <c r="F12761" s="205">
        <v>3498</v>
      </c>
      <c r="G12761" s="205">
        <v>5928</v>
      </c>
      <c r="H12761">
        <f t="shared" si="213"/>
        <v>2020</v>
      </c>
    </row>
    <row r="12762" spans="1:8" x14ac:dyDescent="0.3">
      <c r="A12762" s="203">
        <v>43938</v>
      </c>
      <c r="B12762" s="204" t="s">
        <v>509</v>
      </c>
      <c r="C12762" s="204" t="s">
        <v>713</v>
      </c>
      <c r="D12762" s="204" t="s">
        <v>96</v>
      </c>
      <c r="E12762" s="204" t="s">
        <v>721</v>
      </c>
      <c r="F12762" s="205">
        <v>1831.5000000000002</v>
      </c>
      <c r="G12762" s="205">
        <v>2740.1000000000004</v>
      </c>
      <c r="H12762">
        <f t="shared" si="213"/>
        <v>2020</v>
      </c>
    </row>
    <row r="12763" spans="1:8" x14ac:dyDescent="0.3">
      <c r="A12763" s="203">
        <v>43938</v>
      </c>
      <c r="B12763" s="204" t="s">
        <v>509</v>
      </c>
      <c r="C12763" s="204" t="s">
        <v>714</v>
      </c>
      <c r="D12763" s="204" t="s">
        <v>96</v>
      </c>
      <c r="E12763" s="204" t="s">
        <v>721</v>
      </c>
      <c r="F12763" s="205">
        <v>458</v>
      </c>
      <c r="G12763" s="205">
        <v>766</v>
      </c>
      <c r="H12763">
        <f t="shared" si="213"/>
        <v>2020</v>
      </c>
    </row>
    <row r="12764" spans="1:8" x14ac:dyDescent="0.3">
      <c r="A12764" s="203">
        <v>43938</v>
      </c>
      <c r="B12764" s="204" t="s">
        <v>509</v>
      </c>
      <c r="C12764" s="204" t="s">
        <v>715</v>
      </c>
      <c r="D12764" s="204" t="s">
        <v>96</v>
      </c>
      <c r="E12764" s="204" t="s">
        <v>721</v>
      </c>
      <c r="F12764" s="205">
        <v>0</v>
      </c>
      <c r="G12764" s="205">
        <v>3216</v>
      </c>
      <c r="H12764">
        <f t="shared" si="213"/>
        <v>2020</v>
      </c>
    </row>
    <row r="12765" spans="1:8" x14ac:dyDescent="0.3">
      <c r="A12765" s="203">
        <v>43938</v>
      </c>
      <c r="B12765" s="204" t="s">
        <v>716</v>
      </c>
      <c r="C12765" s="204" t="s">
        <v>716</v>
      </c>
      <c r="D12765" s="204" t="s">
        <v>96</v>
      </c>
      <c r="E12765" s="204" t="s">
        <v>721</v>
      </c>
      <c r="F12765" s="205">
        <v>207</v>
      </c>
      <c r="G12765" s="205">
        <v>1309</v>
      </c>
      <c r="H12765">
        <f t="shared" si="213"/>
        <v>2020</v>
      </c>
    </row>
    <row r="12766" spans="1:8" x14ac:dyDescent="0.3">
      <c r="A12766" s="203">
        <v>43938</v>
      </c>
      <c r="B12766" s="204" t="s">
        <v>717</v>
      </c>
      <c r="C12766" s="204" t="s">
        <v>718</v>
      </c>
      <c r="D12766" s="204" t="s">
        <v>96</v>
      </c>
      <c r="E12766" s="204" t="s">
        <v>721</v>
      </c>
      <c r="F12766" s="205">
        <v>652</v>
      </c>
      <c r="G12766" s="205">
        <v>925</v>
      </c>
      <c r="H12766">
        <f t="shared" si="213"/>
        <v>2020</v>
      </c>
    </row>
    <row r="12767" spans="1:8" x14ac:dyDescent="0.3">
      <c r="A12767" s="203">
        <v>43938</v>
      </c>
      <c r="B12767" s="204" t="s">
        <v>717</v>
      </c>
      <c r="C12767" s="204" t="s">
        <v>719</v>
      </c>
      <c r="D12767" s="204" t="s">
        <v>96</v>
      </c>
      <c r="E12767" s="204" t="s">
        <v>721</v>
      </c>
      <c r="F12767" s="205">
        <v>678</v>
      </c>
      <c r="G12767" s="205">
        <v>1070</v>
      </c>
      <c r="H12767">
        <f t="shared" si="213"/>
        <v>2020</v>
      </c>
    </row>
    <row r="12768" spans="1:8" x14ac:dyDescent="0.3">
      <c r="A12768" s="203">
        <v>43938</v>
      </c>
      <c r="B12768" s="204" t="s">
        <v>720</v>
      </c>
      <c r="C12768" s="204" t="s">
        <v>720</v>
      </c>
      <c r="D12768" s="204" t="s">
        <v>96</v>
      </c>
      <c r="E12768" s="204" t="s">
        <v>712</v>
      </c>
      <c r="F12768" s="205">
        <v>221</v>
      </c>
      <c r="G12768" s="205">
        <v>926</v>
      </c>
      <c r="H12768">
        <f t="shared" si="213"/>
        <v>2020</v>
      </c>
    </row>
    <row r="12769" spans="1:8" x14ac:dyDescent="0.3">
      <c r="A12769" s="203">
        <v>43938</v>
      </c>
      <c r="B12769" s="204" t="s">
        <v>720</v>
      </c>
      <c r="C12769" s="204" t="s">
        <v>720</v>
      </c>
      <c r="D12769" s="204" t="s">
        <v>96</v>
      </c>
      <c r="E12769" s="204" t="s">
        <v>721</v>
      </c>
      <c r="F12769" s="205">
        <v>-67</v>
      </c>
      <c r="G12769" s="205">
        <v>569</v>
      </c>
      <c r="H12769">
        <f t="shared" si="213"/>
        <v>2020</v>
      </c>
    </row>
    <row r="12770" spans="1:8" x14ac:dyDescent="0.3">
      <c r="A12770" s="203">
        <v>43945</v>
      </c>
      <c r="B12770" s="204" t="s">
        <v>134</v>
      </c>
      <c r="C12770" s="204" t="s">
        <v>134</v>
      </c>
      <c r="D12770" s="204" t="s">
        <v>711</v>
      </c>
      <c r="E12770" s="204" t="s">
        <v>712</v>
      </c>
      <c r="F12770" s="205">
        <v>4061</v>
      </c>
      <c r="G12770" s="205">
        <v>9754</v>
      </c>
      <c r="H12770">
        <f t="shared" si="213"/>
        <v>2020</v>
      </c>
    </row>
    <row r="12771" spans="1:8" x14ac:dyDescent="0.3">
      <c r="A12771" s="203">
        <v>43945</v>
      </c>
      <c r="B12771" s="204" t="s">
        <v>509</v>
      </c>
      <c r="C12771" s="204" t="s">
        <v>713</v>
      </c>
      <c r="D12771" s="204" t="s">
        <v>96</v>
      </c>
      <c r="E12771" s="204" t="s">
        <v>712</v>
      </c>
      <c r="F12771" s="205">
        <v>1365.5</v>
      </c>
      <c r="G12771" s="205">
        <v>3741.5000000000005</v>
      </c>
      <c r="H12771">
        <f t="shared" si="213"/>
        <v>2020</v>
      </c>
    </row>
    <row r="12772" spans="1:8" x14ac:dyDescent="0.3">
      <c r="A12772" s="203">
        <v>43945</v>
      </c>
      <c r="B12772" s="204" t="s">
        <v>509</v>
      </c>
      <c r="C12772" s="204" t="s">
        <v>714</v>
      </c>
      <c r="D12772" s="204" t="s">
        <v>96</v>
      </c>
      <c r="E12772" s="204" t="s">
        <v>712</v>
      </c>
      <c r="F12772" s="205">
        <v>538</v>
      </c>
      <c r="G12772" s="205">
        <v>441</v>
      </c>
      <c r="H12772">
        <f t="shared" si="213"/>
        <v>2020</v>
      </c>
    </row>
    <row r="12773" spans="1:8" x14ac:dyDescent="0.3">
      <c r="A12773" s="203">
        <v>43945</v>
      </c>
      <c r="B12773" s="204" t="s">
        <v>509</v>
      </c>
      <c r="C12773" s="204" t="s">
        <v>715</v>
      </c>
      <c r="D12773" s="204" t="s">
        <v>96</v>
      </c>
      <c r="E12773" s="204" t="s">
        <v>712</v>
      </c>
      <c r="F12773" s="205">
        <v>0</v>
      </c>
      <c r="G12773" s="205">
        <v>3272</v>
      </c>
      <c r="H12773">
        <f t="shared" si="213"/>
        <v>2020</v>
      </c>
    </row>
    <row r="12774" spans="1:8" x14ac:dyDescent="0.3">
      <c r="A12774" s="203">
        <v>43945</v>
      </c>
      <c r="B12774" s="204" t="s">
        <v>716</v>
      </c>
      <c r="C12774" s="204" t="s">
        <v>716</v>
      </c>
      <c r="D12774" s="204" t="s">
        <v>96</v>
      </c>
      <c r="E12774" s="204" t="s">
        <v>712</v>
      </c>
      <c r="F12774" s="205">
        <v>311</v>
      </c>
      <c r="G12774" s="205">
        <v>1559</v>
      </c>
      <c r="H12774">
        <f t="shared" si="213"/>
        <v>2020</v>
      </c>
    </row>
    <row r="12775" spans="1:8" x14ac:dyDescent="0.3">
      <c r="A12775" s="203">
        <v>43945</v>
      </c>
      <c r="B12775" s="204" t="s">
        <v>717</v>
      </c>
      <c r="C12775" s="204" t="s">
        <v>718</v>
      </c>
      <c r="D12775" s="204" t="s">
        <v>96</v>
      </c>
      <c r="E12775" s="204" t="s">
        <v>712</v>
      </c>
      <c r="F12775" s="205">
        <v>1071</v>
      </c>
      <c r="G12775" s="205">
        <v>1767</v>
      </c>
      <c r="H12775">
        <f t="shared" si="213"/>
        <v>2020</v>
      </c>
    </row>
    <row r="12776" spans="1:8" x14ac:dyDescent="0.3">
      <c r="A12776" s="203">
        <v>43945</v>
      </c>
      <c r="B12776" s="204" t="s">
        <v>717</v>
      </c>
      <c r="C12776" s="204" t="s">
        <v>719</v>
      </c>
      <c r="D12776" s="204" t="s">
        <v>96</v>
      </c>
      <c r="E12776" s="204" t="s">
        <v>712</v>
      </c>
      <c r="F12776" s="205">
        <v>245.75698852539063</v>
      </c>
      <c r="G12776" s="205">
        <v>863.427001953125</v>
      </c>
      <c r="H12776">
        <f t="shared" si="213"/>
        <v>2020</v>
      </c>
    </row>
    <row r="12777" spans="1:8" x14ac:dyDescent="0.3">
      <c r="A12777" s="203">
        <v>43945</v>
      </c>
      <c r="B12777" s="204" t="s">
        <v>134</v>
      </c>
      <c r="C12777" s="204" t="s">
        <v>134</v>
      </c>
      <c r="D12777" s="204" t="s">
        <v>711</v>
      </c>
      <c r="E12777" s="204" t="s">
        <v>721</v>
      </c>
      <c r="F12777" s="205">
        <v>3446</v>
      </c>
      <c r="G12777" s="205">
        <v>5717</v>
      </c>
      <c r="H12777">
        <f t="shared" si="213"/>
        <v>2020</v>
      </c>
    </row>
    <row r="12778" spans="1:8" x14ac:dyDescent="0.3">
      <c r="A12778" s="203">
        <v>43945</v>
      </c>
      <c r="B12778" s="204" t="s">
        <v>509</v>
      </c>
      <c r="C12778" s="204" t="s">
        <v>713</v>
      </c>
      <c r="D12778" s="204" t="s">
        <v>96</v>
      </c>
      <c r="E12778" s="204" t="s">
        <v>721</v>
      </c>
      <c r="F12778" s="205">
        <v>2200</v>
      </c>
      <c r="G12778" s="205">
        <v>2717</v>
      </c>
      <c r="H12778">
        <f t="shared" si="213"/>
        <v>2020</v>
      </c>
    </row>
    <row r="12779" spans="1:8" x14ac:dyDescent="0.3">
      <c r="A12779" s="203">
        <v>43945</v>
      </c>
      <c r="B12779" s="204" t="s">
        <v>509</v>
      </c>
      <c r="C12779" s="204" t="s">
        <v>714</v>
      </c>
      <c r="D12779" s="204" t="s">
        <v>96</v>
      </c>
      <c r="E12779" s="204" t="s">
        <v>721</v>
      </c>
      <c r="F12779" s="205">
        <v>390</v>
      </c>
      <c r="G12779" s="205">
        <v>709</v>
      </c>
      <c r="H12779">
        <f t="shared" si="213"/>
        <v>2020</v>
      </c>
    </row>
    <row r="12780" spans="1:8" x14ac:dyDescent="0.3">
      <c r="A12780" s="203">
        <v>43945</v>
      </c>
      <c r="B12780" s="204" t="s">
        <v>509</v>
      </c>
      <c r="C12780" s="204" t="s">
        <v>715</v>
      </c>
      <c r="D12780" s="204" t="s">
        <v>96</v>
      </c>
      <c r="E12780" s="204" t="s">
        <v>721</v>
      </c>
      <c r="F12780" s="205">
        <v>0</v>
      </c>
      <c r="G12780" s="205">
        <v>2936</v>
      </c>
      <c r="H12780">
        <f t="shared" si="213"/>
        <v>2020</v>
      </c>
    </row>
    <row r="12781" spans="1:8" x14ac:dyDescent="0.3">
      <c r="A12781" s="203">
        <v>43945</v>
      </c>
      <c r="B12781" s="204" t="s">
        <v>716</v>
      </c>
      <c r="C12781" s="204" t="s">
        <v>716</v>
      </c>
      <c r="D12781" s="204" t="s">
        <v>96</v>
      </c>
      <c r="E12781" s="204" t="s">
        <v>721</v>
      </c>
      <c r="F12781" s="205">
        <v>274</v>
      </c>
      <c r="G12781" s="205">
        <v>1246</v>
      </c>
      <c r="H12781">
        <f t="shared" si="213"/>
        <v>2020</v>
      </c>
    </row>
    <row r="12782" spans="1:8" x14ac:dyDescent="0.3">
      <c r="A12782" s="203">
        <v>43945</v>
      </c>
      <c r="B12782" s="204" t="s">
        <v>717</v>
      </c>
      <c r="C12782" s="204" t="s">
        <v>718</v>
      </c>
      <c r="D12782" s="204" t="s">
        <v>96</v>
      </c>
      <c r="E12782" s="204" t="s">
        <v>721</v>
      </c>
      <c r="F12782" s="205">
        <v>449</v>
      </c>
      <c r="G12782" s="205">
        <v>919</v>
      </c>
      <c r="H12782">
        <f t="shared" si="213"/>
        <v>2020</v>
      </c>
    </row>
    <row r="12783" spans="1:8" x14ac:dyDescent="0.3">
      <c r="A12783" s="203">
        <v>43945</v>
      </c>
      <c r="B12783" s="204" t="s">
        <v>717</v>
      </c>
      <c r="C12783" s="204" t="s">
        <v>719</v>
      </c>
      <c r="D12783" s="204" t="s">
        <v>96</v>
      </c>
      <c r="E12783" s="204" t="s">
        <v>721</v>
      </c>
      <c r="F12783" s="205">
        <v>503</v>
      </c>
      <c r="G12783" s="205">
        <v>1025</v>
      </c>
      <c r="H12783">
        <f t="shared" si="213"/>
        <v>2020</v>
      </c>
    </row>
    <row r="12784" spans="1:8" x14ac:dyDescent="0.3">
      <c r="A12784" s="203">
        <v>43945</v>
      </c>
      <c r="B12784" s="204" t="s">
        <v>720</v>
      </c>
      <c r="C12784" s="204" t="s">
        <v>720</v>
      </c>
      <c r="D12784" s="204" t="s">
        <v>96</v>
      </c>
      <c r="E12784" s="204" t="s">
        <v>712</v>
      </c>
      <c r="F12784" s="205">
        <v>159</v>
      </c>
      <c r="G12784" s="205">
        <v>959</v>
      </c>
      <c r="H12784">
        <f t="shared" si="213"/>
        <v>2020</v>
      </c>
    </row>
    <row r="12785" spans="1:8" x14ac:dyDescent="0.3">
      <c r="A12785" s="203">
        <v>43945</v>
      </c>
      <c r="B12785" s="204" t="s">
        <v>720</v>
      </c>
      <c r="C12785" s="204" t="s">
        <v>720</v>
      </c>
      <c r="D12785" s="204" t="s">
        <v>96</v>
      </c>
      <c r="E12785" s="204" t="s">
        <v>721</v>
      </c>
      <c r="F12785" s="205">
        <v>-2</v>
      </c>
      <c r="G12785" s="205">
        <v>564</v>
      </c>
      <c r="H12785">
        <f t="shared" si="213"/>
        <v>2020</v>
      </c>
    </row>
    <row r="12786" spans="1:8" x14ac:dyDescent="0.3">
      <c r="A12786" s="203">
        <v>43952</v>
      </c>
      <c r="B12786" s="204" t="s">
        <v>134</v>
      </c>
      <c r="C12786" s="204" t="s">
        <v>134</v>
      </c>
      <c r="D12786" s="204" t="s">
        <v>711</v>
      </c>
      <c r="E12786" s="204" t="s">
        <v>712</v>
      </c>
      <c r="F12786" s="205">
        <v>3732</v>
      </c>
      <c r="G12786" s="205">
        <v>11000</v>
      </c>
      <c r="H12786">
        <f t="shared" si="213"/>
        <v>2020</v>
      </c>
    </row>
    <row r="12787" spans="1:8" x14ac:dyDescent="0.3">
      <c r="A12787" s="203">
        <v>43952</v>
      </c>
      <c r="B12787" s="204" t="s">
        <v>509</v>
      </c>
      <c r="C12787" s="204" t="s">
        <v>713</v>
      </c>
      <c r="D12787" s="204" t="s">
        <v>96</v>
      </c>
      <c r="E12787" s="204" t="s">
        <v>712</v>
      </c>
      <c r="F12787" s="205">
        <v>1330.7</v>
      </c>
      <c r="G12787" s="205">
        <v>3356.2000000000003</v>
      </c>
      <c r="H12787">
        <f t="shared" si="213"/>
        <v>2020</v>
      </c>
    </row>
    <row r="12788" spans="1:8" x14ac:dyDescent="0.3">
      <c r="A12788" s="203">
        <v>43952</v>
      </c>
      <c r="B12788" s="204" t="s">
        <v>509</v>
      </c>
      <c r="C12788" s="204" t="s">
        <v>714</v>
      </c>
      <c r="D12788" s="204" t="s">
        <v>96</v>
      </c>
      <c r="E12788" s="204" t="s">
        <v>712</v>
      </c>
      <c r="F12788" s="205">
        <v>755</v>
      </c>
      <c r="G12788" s="205">
        <v>533</v>
      </c>
      <c r="H12788">
        <f t="shared" si="213"/>
        <v>2020</v>
      </c>
    </row>
    <row r="12789" spans="1:8" x14ac:dyDescent="0.3">
      <c r="A12789" s="203">
        <v>43952</v>
      </c>
      <c r="B12789" s="204" t="s">
        <v>509</v>
      </c>
      <c r="C12789" s="204" t="s">
        <v>715</v>
      </c>
      <c r="D12789" s="204" t="s">
        <v>96</v>
      </c>
      <c r="E12789" s="204" t="s">
        <v>712</v>
      </c>
      <c r="F12789" s="205">
        <v>0</v>
      </c>
      <c r="G12789" s="205">
        <v>2804</v>
      </c>
      <c r="H12789">
        <f t="shared" si="213"/>
        <v>2020</v>
      </c>
    </row>
    <row r="12790" spans="1:8" x14ac:dyDescent="0.3">
      <c r="A12790" s="203">
        <v>43952</v>
      </c>
      <c r="B12790" s="204" t="s">
        <v>716</v>
      </c>
      <c r="C12790" s="204" t="s">
        <v>716</v>
      </c>
      <c r="D12790" s="204" t="s">
        <v>96</v>
      </c>
      <c r="E12790" s="204" t="s">
        <v>712</v>
      </c>
      <c r="F12790" s="205">
        <v>264</v>
      </c>
      <c r="G12790" s="205">
        <v>1664</v>
      </c>
      <c r="H12790">
        <f t="shared" si="213"/>
        <v>2020</v>
      </c>
    </row>
    <row r="12791" spans="1:8" x14ac:dyDescent="0.3">
      <c r="A12791" s="203">
        <v>43952</v>
      </c>
      <c r="B12791" s="204" t="s">
        <v>717</v>
      </c>
      <c r="C12791" s="204" t="s">
        <v>718</v>
      </c>
      <c r="D12791" s="204" t="s">
        <v>96</v>
      </c>
      <c r="E12791" s="204" t="s">
        <v>712</v>
      </c>
      <c r="F12791" s="205">
        <v>582</v>
      </c>
      <c r="G12791" s="205">
        <v>1602</v>
      </c>
      <c r="H12791">
        <f t="shared" si="213"/>
        <v>2020</v>
      </c>
    </row>
    <row r="12792" spans="1:8" x14ac:dyDescent="0.3">
      <c r="A12792" s="203">
        <v>43952</v>
      </c>
      <c r="B12792" s="204" t="s">
        <v>717</v>
      </c>
      <c r="C12792" s="204" t="s">
        <v>719</v>
      </c>
      <c r="D12792" s="204" t="s">
        <v>96</v>
      </c>
      <c r="E12792" s="204" t="s">
        <v>712</v>
      </c>
      <c r="F12792" s="205">
        <v>561.3800048828125</v>
      </c>
      <c r="G12792" s="205">
        <v>870.03997802734375</v>
      </c>
      <c r="H12792">
        <f t="shared" si="213"/>
        <v>2020</v>
      </c>
    </row>
    <row r="12793" spans="1:8" x14ac:dyDescent="0.3">
      <c r="A12793" s="203">
        <v>43952</v>
      </c>
      <c r="B12793" s="204" t="s">
        <v>134</v>
      </c>
      <c r="C12793" s="204" t="s">
        <v>134</v>
      </c>
      <c r="D12793" s="204" t="s">
        <v>711</v>
      </c>
      <c r="E12793" s="204" t="s">
        <v>721</v>
      </c>
      <c r="F12793" s="205">
        <v>3692</v>
      </c>
      <c r="G12793" s="205">
        <v>5458</v>
      </c>
      <c r="H12793">
        <f t="shared" si="213"/>
        <v>2020</v>
      </c>
    </row>
    <row r="12794" spans="1:8" x14ac:dyDescent="0.3">
      <c r="A12794" s="203">
        <v>43952</v>
      </c>
      <c r="B12794" s="204" t="s">
        <v>509</v>
      </c>
      <c r="C12794" s="204" t="s">
        <v>713</v>
      </c>
      <c r="D12794" s="204" t="s">
        <v>96</v>
      </c>
      <c r="E12794" s="204" t="s">
        <v>721</v>
      </c>
      <c r="F12794" s="205">
        <v>2241.8000000000002</v>
      </c>
      <c r="G12794" s="205">
        <v>2406.8000000000002</v>
      </c>
      <c r="H12794">
        <f t="shared" si="213"/>
        <v>2020</v>
      </c>
    </row>
    <row r="12795" spans="1:8" x14ac:dyDescent="0.3">
      <c r="A12795" s="203">
        <v>43952</v>
      </c>
      <c r="B12795" s="204" t="s">
        <v>509</v>
      </c>
      <c r="C12795" s="204" t="s">
        <v>714</v>
      </c>
      <c r="D12795" s="204" t="s">
        <v>96</v>
      </c>
      <c r="E12795" s="204" t="s">
        <v>721</v>
      </c>
      <c r="F12795" s="205">
        <v>389</v>
      </c>
      <c r="G12795" s="205">
        <v>634</v>
      </c>
      <c r="H12795">
        <f t="shared" si="213"/>
        <v>2020</v>
      </c>
    </row>
    <row r="12796" spans="1:8" x14ac:dyDescent="0.3">
      <c r="A12796" s="203">
        <v>43952</v>
      </c>
      <c r="B12796" s="204" t="s">
        <v>509</v>
      </c>
      <c r="C12796" s="204" t="s">
        <v>715</v>
      </c>
      <c r="D12796" s="204" t="s">
        <v>96</v>
      </c>
      <c r="E12796" s="204" t="s">
        <v>721</v>
      </c>
      <c r="F12796" s="205">
        <v>0</v>
      </c>
      <c r="G12796" s="205">
        <v>2675</v>
      </c>
      <c r="H12796">
        <f t="shared" si="213"/>
        <v>2020</v>
      </c>
    </row>
    <row r="12797" spans="1:8" x14ac:dyDescent="0.3">
      <c r="A12797" s="203">
        <v>43952</v>
      </c>
      <c r="B12797" s="204" t="s">
        <v>716</v>
      </c>
      <c r="C12797" s="204" t="s">
        <v>716</v>
      </c>
      <c r="D12797" s="204" t="s">
        <v>96</v>
      </c>
      <c r="E12797" s="204" t="s">
        <v>721</v>
      </c>
      <c r="F12797" s="205">
        <v>247</v>
      </c>
      <c r="G12797" s="205">
        <v>1175</v>
      </c>
      <c r="H12797">
        <f t="shared" si="213"/>
        <v>2020</v>
      </c>
    </row>
    <row r="12798" spans="1:8" x14ac:dyDescent="0.3">
      <c r="A12798" s="203">
        <v>43952</v>
      </c>
      <c r="B12798" s="204" t="s">
        <v>717</v>
      </c>
      <c r="C12798" s="204" t="s">
        <v>718</v>
      </c>
      <c r="D12798" s="204" t="s">
        <v>96</v>
      </c>
      <c r="E12798" s="204" t="s">
        <v>721</v>
      </c>
      <c r="F12798" s="205">
        <v>636</v>
      </c>
      <c r="G12798" s="205">
        <v>859</v>
      </c>
      <c r="H12798">
        <f t="shared" si="213"/>
        <v>2020</v>
      </c>
    </row>
    <row r="12799" spans="1:8" x14ac:dyDescent="0.3">
      <c r="A12799" s="203">
        <v>43952</v>
      </c>
      <c r="B12799" s="204" t="s">
        <v>717</v>
      </c>
      <c r="C12799" s="204" t="s">
        <v>719</v>
      </c>
      <c r="D12799" s="204" t="s">
        <v>96</v>
      </c>
      <c r="E12799" s="204" t="s">
        <v>721</v>
      </c>
      <c r="F12799" s="205">
        <v>443</v>
      </c>
      <c r="G12799" s="205">
        <v>1154</v>
      </c>
      <c r="H12799">
        <f t="shared" si="213"/>
        <v>2020</v>
      </c>
    </row>
    <row r="12800" spans="1:8" x14ac:dyDescent="0.3">
      <c r="A12800" s="203">
        <v>43952</v>
      </c>
      <c r="B12800" s="204" t="s">
        <v>720</v>
      </c>
      <c r="C12800" s="204" t="s">
        <v>720</v>
      </c>
      <c r="D12800" s="204" t="s">
        <v>96</v>
      </c>
      <c r="E12800" s="204" t="s">
        <v>712</v>
      </c>
      <c r="F12800" s="205">
        <v>257</v>
      </c>
      <c r="G12800" s="205">
        <v>1086</v>
      </c>
      <c r="H12800">
        <f t="shared" si="213"/>
        <v>2020</v>
      </c>
    </row>
    <row r="12801" spans="1:8" x14ac:dyDescent="0.3">
      <c r="A12801" s="203">
        <v>43952</v>
      </c>
      <c r="B12801" s="204" t="s">
        <v>720</v>
      </c>
      <c r="C12801" s="204" t="s">
        <v>720</v>
      </c>
      <c r="D12801" s="204" t="s">
        <v>96</v>
      </c>
      <c r="E12801" s="204" t="s">
        <v>721</v>
      </c>
      <c r="F12801" s="205">
        <v>-47</v>
      </c>
      <c r="G12801" s="205">
        <v>632</v>
      </c>
      <c r="H12801">
        <f t="shared" si="213"/>
        <v>2020</v>
      </c>
    </row>
    <row r="12802" spans="1:8" x14ac:dyDescent="0.3">
      <c r="A12802" s="203">
        <v>43959</v>
      </c>
      <c r="B12802" s="204" t="s">
        <v>134</v>
      </c>
      <c r="C12802" s="204" t="s">
        <v>134</v>
      </c>
      <c r="D12802" s="204" t="s">
        <v>711</v>
      </c>
      <c r="E12802" s="204" t="s">
        <v>712</v>
      </c>
      <c r="F12802" s="205">
        <v>3438</v>
      </c>
      <c r="G12802" s="205">
        <v>10373</v>
      </c>
      <c r="H12802">
        <f t="shared" si="213"/>
        <v>2020</v>
      </c>
    </row>
    <row r="12803" spans="1:8" x14ac:dyDescent="0.3">
      <c r="A12803" s="203">
        <v>43959</v>
      </c>
      <c r="B12803" s="204" t="s">
        <v>509</v>
      </c>
      <c r="C12803" s="204" t="s">
        <v>713</v>
      </c>
      <c r="D12803" s="204" t="s">
        <v>96</v>
      </c>
      <c r="E12803" s="204" t="s">
        <v>712</v>
      </c>
      <c r="F12803" s="205">
        <v>1804.8000000000002</v>
      </c>
      <c r="G12803" s="205">
        <v>3453.3</v>
      </c>
      <c r="H12803">
        <f t="shared" ref="H12803:H12866" si="214">YEAR(A12803)</f>
        <v>2020</v>
      </c>
    </row>
    <row r="12804" spans="1:8" x14ac:dyDescent="0.3">
      <c r="A12804" s="203">
        <v>43959</v>
      </c>
      <c r="B12804" s="204" t="s">
        <v>509</v>
      </c>
      <c r="C12804" s="204" t="s">
        <v>714</v>
      </c>
      <c r="D12804" s="204" t="s">
        <v>96</v>
      </c>
      <c r="E12804" s="204" t="s">
        <v>712</v>
      </c>
      <c r="F12804" s="205">
        <v>167</v>
      </c>
      <c r="G12804" s="205">
        <v>491</v>
      </c>
      <c r="H12804">
        <f t="shared" si="214"/>
        <v>2020</v>
      </c>
    </row>
    <row r="12805" spans="1:8" x14ac:dyDescent="0.3">
      <c r="A12805" s="203">
        <v>43959</v>
      </c>
      <c r="B12805" s="204" t="s">
        <v>509</v>
      </c>
      <c r="C12805" s="204" t="s">
        <v>715</v>
      </c>
      <c r="D12805" s="204" t="s">
        <v>96</v>
      </c>
      <c r="E12805" s="204" t="s">
        <v>712</v>
      </c>
      <c r="F12805" s="205">
        <v>0</v>
      </c>
      <c r="G12805" s="205">
        <v>2701</v>
      </c>
      <c r="H12805">
        <f t="shared" si="214"/>
        <v>2020</v>
      </c>
    </row>
    <row r="12806" spans="1:8" x14ac:dyDescent="0.3">
      <c r="A12806" s="203">
        <v>43959</v>
      </c>
      <c r="B12806" s="204" t="s">
        <v>716</v>
      </c>
      <c r="C12806" s="204" t="s">
        <v>716</v>
      </c>
      <c r="D12806" s="204" t="s">
        <v>96</v>
      </c>
      <c r="E12806" s="204" t="s">
        <v>712</v>
      </c>
      <c r="F12806" s="205">
        <v>271</v>
      </c>
      <c r="G12806" s="205">
        <v>1687</v>
      </c>
      <c r="H12806">
        <f t="shared" si="214"/>
        <v>2020</v>
      </c>
    </row>
    <row r="12807" spans="1:8" x14ac:dyDescent="0.3">
      <c r="A12807" s="203">
        <v>43959</v>
      </c>
      <c r="B12807" s="204" t="s">
        <v>717</v>
      </c>
      <c r="C12807" s="204" t="s">
        <v>718</v>
      </c>
      <c r="D12807" s="204" t="s">
        <v>96</v>
      </c>
      <c r="E12807" s="204" t="s">
        <v>712</v>
      </c>
      <c r="F12807" s="205">
        <v>747</v>
      </c>
      <c r="G12807" s="205">
        <v>1359</v>
      </c>
      <c r="H12807">
        <f t="shared" si="214"/>
        <v>2020</v>
      </c>
    </row>
    <row r="12808" spans="1:8" x14ac:dyDescent="0.3">
      <c r="A12808" s="203">
        <v>43959</v>
      </c>
      <c r="B12808" s="204" t="s">
        <v>717</v>
      </c>
      <c r="C12808" s="204" t="s">
        <v>719</v>
      </c>
      <c r="D12808" s="204" t="s">
        <v>96</v>
      </c>
      <c r="E12808" s="204" t="s">
        <v>712</v>
      </c>
      <c r="F12808" s="205">
        <v>430.39300537109375</v>
      </c>
      <c r="G12808" s="205">
        <v>804.57501220703125</v>
      </c>
      <c r="H12808">
        <f t="shared" si="214"/>
        <v>2020</v>
      </c>
    </row>
    <row r="12809" spans="1:8" x14ac:dyDescent="0.3">
      <c r="A12809" s="203">
        <v>43959</v>
      </c>
      <c r="B12809" s="204" t="s">
        <v>134</v>
      </c>
      <c r="C12809" s="204" t="s">
        <v>134</v>
      </c>
      <c r="D12809" s="204" t="s">
        <v>711</v>
      </c>
      <c r="E12809" s="204" t="s">
        <v>721</v>
      </c>
      <c r="F12809" s="205">
        <v>4034</v>
      </c>
      <c r="G12809" s="205">
        <v>6046</v>
      </c>
      <c r="H12809">
        <f t="shared" si="214"/>
        <v>2020</v>
      </c>
    </row>
    <row r="12810" spans="1:8" x14ac:dyDescent="0.3">
      <c r="A12810" s="203">
        <v>43959</v>
      </c>
      <c r="B12810" s="204" t="s">
        <v>509</v>
      </c>
      <c r="C12810" s="204" t="s">
        <v>713</v>
      </c>
      <c r="D12810" s="204" t="s">
        <v>96</v>
      </c>
      <c r="E12810" s="204" t="s">
        <v>721</v>
      </c>
      <c r="F12810" s="205">
        <v>2545.4</v>
      </c>
      <c r="G12810" s="205">
        <v>2168.1000000000004</v>
      </c>
      <c r="H12810">
        <f t="shared" si="214"/>
        <v>2020</v>
      </c>
    </row>
    <row r="12811" spans="1:8" x14ac:dyDescent="0.3">
      <c r="A12811" s="203">
        <v>43959</v>
      </c>
      <c r="B12811" s="204" t="s">
        <v>509</v>
      </c>
      <c r="C12811" s="204" t="s">
        <v>714</v>
      </c>
      <c r="D12811" s="204" t="s">
        <v>96</v>
      </c>
      <c r="E12811" s="204" t="s">
        <v>721</v>
      </c>
      <c r="F12811" s="205">
        <v>464</v>
      </c>
      <c r="G12811" s="205">
        <v>707</v>
      </c>
      <c r="H12811">
        <f t="shared" si="214"/>
        <v>2020</v>
      </c>
    </row>
    <row r="12812" spans="1:8" x14ac:dyDescent="0.3">
      <c r="A12812" s="203">
        <v>43959</v>
      </c>
      <c r="B12812" s="204" t="s">
        <v>509</v>
      </c>
      <c r="C12812" s="204" t="s">
        <v>715</v>
      </c>
      <c r="D12812" s="204" t="s">
        <v>96</v>
      </c>
      <c r="E12812" s="204" t="s">
        <v>721</v>
      </c>
      <c r="F12812" s="205">
        <v>0</v>
      </c>
      <c r="G12812" s="205">
        <v>2702</v>
      </c>
      <c r="H12812">
        <f t="shared" si="214"/>
        <v>2020</v>
      </c>
    </row>
    <row r="12813" spans="1:8" x14ac:dyDescent="0.3">
      <c r="A12813" s="203">
        <v>43959</v>
      </c>
      <c r="B12813" s="204" t="s">
        <v>716</v>
      </c>
      <c r="C12813" s="204" t="s">
        <v>716</v>
      </c>
      <c r="D12813" s="204" t="s">
        <v>96</v>
      </c>
      <c r="E12813" s="204" t="s">
        <v>721</v>
      </c>
      <c r="F12813" s="205">
        <v>264</v>
      </c>
      <c r="G12813" s="205">
        <v>1205</v>
      </c>
      <c r="H12813">
        <f t="shared" si="214"/>
        <v>2020</v>
      </c>
    </row>
    <row r="12814" spans="1:8" x14ac:dyDescent="0.3">
      <c r="A12814" s="203">
        <v>43959</v>
      </c>
      <c r="B12814" s="204" t="s">
        <v>717</v>
      </c>
      <c r="C12814" s="204" t="s">
        <v>718</v>
      </c>
      <c r="D12814" s="204" t="s">
        <v>96</v>
      </c>
      <c r="E12814" s="204" t="s">
        <v>721</v>
      </c>
      <c r="F12814" s="205">
        <v>504</v>
      </c>
      <c r="G12814" s="205">
        <v>789</v>
      </c>
      <c r="H12814">
        <f t="shared" si="214"/>
        <v>2020</v>
      </c>
    </row>
    <row r="12815" spans="1:8" x14ac:dyDescent="0.3">
      <c r="A12815" s="203">
        <v>43959</v>
      </c>
      <c r="B12815" s="204" t="s">
        <v>717</v>
      </c>
      <c r="C12815" s="204" t="s">
        <v>719</v>
      </c>
      <c r="D12815" s="204" t="s">
        <v>96</v>
      </c>
      <c r="E12815" s="204" t="s">
        <v>721</v>
      </c>
      <c r="F12815" s="205">
        <v>759</v>
      </c>
      <c r="G12815" s="205">
        <v>1332</v>
      </c>
      <c r="H12815">
        <f t="shared" si="214"/>
        <v>2020</v>
      </c>
    </row>
    <row r="12816" spans="1:8" x14ac:dyDescent="0.3">
      <c r="A12816" s="203">
        <v>43959</v>
      </c>
      <c r="B12816" s="204" t="s">
        <v>720</v>
      </c>
      <c r="C12816" s="204" t="s">
        <v>720</v>
      </c>
      <c r="D12816" s="204" t="s">
        <v>96</v>
      </c>
      <c r="E12816" s="204" t="s">
        <v>712</v>
      </c>
      <c r="F12816" s="205">
        <v>146</v>
      </c>
      <c r="G12816" s="205">
        <v>1114</v>
      </c>
      <c r="H12816">
        <f t="shared" si="214"/>
        <v>2020</v>
      </c>
    </row>
    <row r="12817" spans="1:8" x14ac:dyDescent="0.3">
      <c r="A12817" s="203">
        <v>43959</v>
      </c>
      <c r="B12817" s="204" t="s">
        <v>720</v>
      </c>
      <c r="C12817" s="204" t="s">
        <v>720</v>
      </c>
      <c r="D12817" s="204" t="s">
        <v>96</v>
      </c>
      <c r="E12817" s="204" t="s">
        <v>721</v>
      </c>
      <c r="F12817" s="205">
        <v>-53</v>
      </c>
      <c r="G12817" s="205">
        <v>578</v>
      </c>
      <c r="H12817">
        <f t="shared" si="214"/>
        <v>2020</v>
      </c>
    </row>
    <row r="12818" spans="1:8" x14ac:dyDescent="0.3">
      <c r="A12818" s="203">
        <v>43966</v>
      </c>
      <c r="B12818" s="204" t="s">
        <v>134</v>
      </c>
      <c r="C12818" s="204" t="s">
        <v>134</v>
      </c>
      <c r="D12818" s="204" t="s">
        <v>711</v>
      </c>
      <c r="E12818" s="204" t="s">
        <v>712</v>
      </c>
      <c r="F12818" s="205">
        <v>3542</v>
      </c>
      <c r="G12818" s="205">
        <v>11038</v>
      </c>
      <c r="H12818">
        <f t="shared" si="214"/>
        <v>2020</v>
      </c>
    </row>
    <row r="12819" spans="1:8" x14ac:dyDescent="0.3">
      <c r="A12819" s="203">
        <v>43966</v>
      </c>
      <c r="B12819" s="204" t="s">
        <v>509</v>
      </c>
      <c r="C12819" s="204" t="s">
        <v>713</v>
      </c>
      <c r="D12819" s="204" t="s">
        <v>96</v>
      </c>
      <c r="E12819" s="204" t="s">
        <v>712</v>
      </c>
      <c r="F12819" s="205">
        <v>1797.3000000000002</v>
      </c>
      <c r="G12819" s="205">
        <v>3651.0000000000005</v>
      </c>
      <c r="H12819">
        <f t="shared" si="214"/>
        <v>2020</v>
      </c>
    </row>
    <row r="12820" spans="1:8" x14ac:dyDescent="0.3">
      <c r="A12820" s="203">
        <v>43966</v>
      </c>
      <c r="B12820" s="204" t="s">
        <v>509</v>
      </c>
      <c r="C12820" s="204" t="s">
        <v>714</v>
      </c>
      <c r="D12820" s="204" t="s">
        <v>96</v>
      </c>
      <c r="E12820" s="204" t="s">
        <v>712</v>
      </c>
      <c r="F12820" s="205">
        <v>227</v>
      </c>
      <c r="G12820" s="205">
        <v>765</v>
      </c>
      <c r="H12820">
        <f t="shared" si="214"/>
        <v>2020</v>
      </c>
    </row>
    <row r="12821" spans="1:8" x14ac:dyDescent="0.3">
      <c r="A12821" s="203">
        <v>43966</v>
      </c>
      <c r="B12821" s="204" t="s">
        <v>509</v>
      </c>
      <c r="C12821" s="204" t="s">
        <v>715</v>
      </c>
      <c r="D12821" s="204" t="s">
        <v>96</v>
      </c>
      <c r="E12821" s="204" t="s">
        <v>712</v>
      </c>
      <c r="F12821" s="205">
        <v>0</v>
      </c>
      <c r="G12821" s="205">
        <v>2673</v>
      </c>
      <c r="H12821">
        <f t="shared" si="214"/>
        <v>2020</v>
      </c>
    </row>
    <row r="12822" spans="1:8" x14ac:dyDescent="0.3">
      <c r="A12822" s="203">
        <v>43966</v>
      </c>
      <c r="B12822" s="204" t="s">
        <v>716</v>
      </c>
      <c r="C12822" s="204" t="s">
        <v>716</v>
      </c>
      <c r="D12822" s="204" t="s">
        <v>96</v>
      </c>
      <c r="E12822" s="204" t="s">
        <v>712</v>
      </c>
      <c r="F12822" s="205">
        <v>253</v>
      </c>
      <c r="G12822" s="205">
        <v>1627</v>
      </c>
      <c r="H12822">
        <f t="shared" si="214"/>
        <v>2020</v>
      </c>
    </row>
    <row r="12823" spans="1:8" x14ac:dyDescent="0.3">
      <c r="A12823" s="203">
        <v>43966</v>
      </c>
      <c r="B12823" s="204" t="s">
        <v>717</v>
      </c>
      <c r="C12823" s="204" t="s">
        <v>718</v>
      </c>
      <c r="D12823" s="204" t="s">
        <v>96</v>
      </c>
      <c r="E12823" s="204" t="s">
        <v>712</v>
      </c>
      <c r="F12823" s="205">
        <v>1077</v>
      </c>
      <c r="G12823" s="205">
        <v>1569</v>
      </c>
      <c r="H12823">
        <f t="shared" si="214"/>
        <v>2020</v>
      </c>
    </row>
    <row r="12824" spans="1:8" x14ac:dyDescent="0.3">
      <c r="A12824" s="203">
        <v>43966</v>
      </c>
      <c r="B12824" s="204" t="s">
        <v>717</v>
      </c>
      <c r="C12824" s="204" t="s">
        <v>719</v>
      </c>
      <c r="D12824" s="204" t="s">
        <v>96</v>
      </c>
      <c r="E12824" s="204" t="s">
        <v>712</v>
      </c>
      <c r="F12824" s="205">
        <v>-52.217987060546875</v>
      </c>
      <c r="G12824" s="205">
        <v>659.3179931640625</v>
      </c>
      <c r="H12824">
        <f t="shared" si="214"/>
        <v>2020</v>
      </c>
    </row>
    <row r="12825" spans="1:8" x14ac:dyDescent="0.3">
      <c r="A12825" s="203">
        <v>43966</v>
      </c>
      <c r="B12825" s="204" t="s">
        <v>134</v>
      </c>
      <c r="C12825" s="204" t="s">
        <v>134</v>
      </c>
      <c r="D12825" s="204" t="s">
        <v>711</v>
      </c>
      <c r="E12825" s="204" t="s">
        <v>721</v>
      </c>
      <c r="F12825" s="205">
        <v>4348</v>
      </c>
      <c r="G12825" s="205">
        <v>5593</v>
      </c>
      <c r="H12825">
        <f t="shared" si="214"/>
        <v>2020</v>
      </c>
    </row>
    <row r="12826" spans="1:8" x14ac:dyDescent="0.3">
      <c r="A12826" s="203">
        <v>43966</v>
      </c>
      <c r="B12826" s="204" t="s">
        <v>509</v>
      </c>
      <c r="C12826" s="204" t="s">
        <v>713</v>
      </c>
      <c r="D12826" s="204" t="s">
        <v>96</v>
      </c>
      <c r="E12826" s="204" t="s">
        <v>721</v>
      </c>
      <c r="F12826" s="205">
        <v>3105.3</v>
      </c>
      <c r="G12826" s="205">
        <v>2402.4</v>
      </c>
      <c r="H12826">
        <f t="shared" si="214"/>
        <v>2020</v>
      </c>
    </row>
    <row r="12827" spans="1:8" x14ac:dyDescent="0.3">
      <c r="A12827" s="203">
        <v>43966</v>
      </c>
      <c r="B12827" s="204" t="s">
        <v>509</v>
      </c>
      <c r="C12827" s="204" t="s">
        <v>714</v>
      </c>
      <c r="D12827" s="204" t="s">
        <v>96</v>
      </c>
      <c r="E12827" s="204" t="s">
        <v>721</v>
      </c>
      <c r="F12827" s="205">
        <v>340</v>
      </c>
      <c r="G12827" s="205">
        <v>502</v>
      </c>
      <c r="H12827">
        <f t="shared" si="214"/>
        <v>2020</v>
      </c>
    </row>
    <row r="12828" spans="1:8" x14ac:dyDescent="0.3">
      <c r="A12828" s="203">
        <v>43966</v>
      </c>
      <c r="B12828" s="204" t="s">
        <v>509</v>
      </c>
      <c r="C12828" s="204" t="s">
        <v>715</v>
      </c>
      <c r="D12828" s="204" t="s">
        <v>96</v>
      </c>
      <c r="E12828" s="204" t="s">
        <v>721</v>
      </c>
      <c r="F12828" s="205">
        <v>0</v>
      </c>
      <c r="G12828" s="205">
        <v>2471</v>
      </c>
      <c r="H12828">
        <f t="shared" si="214"/>
        <v>2020</v>
      </c>
    </row>
    <row r="12829" spans="1:8" x14ac:dyDescent="0.3">
      <c r="A12829" s="203">
        <v>43966</v>
      </c>
      <c r="B12829" s="204" t="s">
        <v>716</v>
      </c>
      <c r="C12829" s="204" t="s">
        <v>716</v>
      </c>
      <c r="D12829" s="204" t="s">
        <v>96</v>
      </c>
      <c r="E12829" s="204" t="s">
        <v>721</v>
      </c>
      <c r="F12829" s="205">
        <v>289</v>
      </c>
      <c r="G12829" s="205">
        <v>1269</v>
      </c>
      <c r="H12829">
        <f t="shared" si="214"/>
        <v>2020</v>
      </c>
    </row>
    <row r="12830" spans="1:8" x14ac:dyDescent="0.3">
      <c r="A12830" s="203">
        <v>43966</v>
      </c>
      <c r="B12830" s="204" t="s">
        <v>717</v>
      </c>
      <c r="C12830" s="204" t="s">
        <v>718</v>
      </c>
      <c r="D12830" s="204" t="s">
        <v>96</v>
      </c>
      <c r="E12830" s="204" t="s">
        <v>721</v>
      </c>
      <c r="F12830" s="205">
        <v>508</v>
      </c>
      <c r="G12830" s="205">
        <v>640</v>
      </c>
      <c r="H12830">
        <f t="shared" si="214"/>
        <v>2020</v>
      </c>
    </row>
    <row r="12831" spans="1:8" x14ac:dyDescent="0.3">
      <c r="A12831" s="203">
        <v>43966</v>
      </c>
      <c r="B12831" s="204" t="s">
        <v>717</v>
      </c>
      <c r="C12831" s="204" t="s">
        <v>719</v>
      </c>
      <c r="D12831" s="204" t="s">
        <v>96</v>
      </c>
      <c r="E12831" s="204" t="s">
        <v>721</v>
      </c>
      <c r="F12831" s="205">
        <v>737</v>
      </c>
      <c r="G12831" s="205">
        <v>1292</v>
      </c>
      <c r="H12831">
        <f t="shared" si="214"/>
        <v>2020</v>
      </c>
    </row>
    <row r="12832" spans="1:8" x14ac:dyDescent="0.3">
      <c r="A12832" s="203">
        <v>43966</v>
      </c>
      <c r="B12832" s="204" t="s">
        <v>720</v>
      </c>
      <c r="C12832" s="204" t="s">
        <v>720</v>
      </c>
      <c r="D12832" s="204" t="s">
        <v>96</v>
      </c>
      <c r="E12832" s="204" t="s">
        <v>712</v>
      </c>
      <c r="F12832" s="205">
        <v>193</v>
      </c>
      <c r="G12832" s="205">
        <v>1116</v>
      </c>
      <c r="H12832">
        <f t="shared" si="214"/>
        <v>2020</v>
      </c>
    </row>
    <row r="12833" spans="1:8" x14ac:dyDescent="0.3">
      <c r="A12833" s="203">
        <v>43966</v>
      </c>
      <c r="B12833" s="204" t="s">
        <v>720</v>
      </c>
      <c r="C12833" s="204" t="s">
        <v>720</v>
      </c>
      <c r="D12833" s="204" t="s">
        <v>96</v>
      </c>
      <c r="E12833" s="204" t="s">
        <v>721</v>
      </c>
      <c r="F12833" s="205">
        <v>-40</v>
      </c>
      <c r="G12833" s="205">
        <v>573</v>
      </c>
      <c r="H12833">
        <f t="shared" si="214"/>
        <v>2020</v>
      </c>
    </row>
    <row r="12834" spans="1:8" x14ac:dyDescent="0.3">
      <c r="A12834" s="203">
        <v>43973</v>
      </c>
      <c r="B12834" s="204" t="s">
        <v>134</v>
      </c>
      <c r="C12834" s="204" t="s">
        <v>134</v>
      </c>
      <c r="D12834" s="204" t="s">
        <v>711</v>
      </c>
      <c r="E12834" s="204" t="s">
        <v>712</v>
      </c>
      <c r="F12834" s="205">
        <v>3697</v>
      </c>
      <c r="G12834" s="205">
        <v>9478</v>
      </c>
      <c r="H12834">
        <f t="shared" si="214"/>
        <v>2020</v>
      </c>
    </row>
    <row r="12835" spans="1:8" x14ac:dyDescent="0.3">
      <c r="A12835" s="203">
        <v>43973</v>
      </c>
      <c r="B12835" s="204" t="s">
        <v>509</v>
      </c>
      <c r="C12835" s="204" t="s">
        <v>713</v>
      </c>
      <c r="D12835" s="204" t="s">
        <v>96</v>
      </c>
      <c r="E12835" s="204" t="s">
        <v>712</v>
      </c>
      <c r="F12835" s="205">
        <v>1822.8000000000002</v>
      </c>
      <c r="G12835" s="205">
        <v>3248.8</v>
      </c>
      <c r="H12835">
        <f t="shared" si="214"/>
        <v>2020</v>
      </c>
    </row>
    <row r="12836" spans="1:8" x14ac:dyDescent="0.3">
      <c r="A12836" s="203">
        <v>43973</v>
      </c>
      <c r="B12836" s="204" t="s">
        <v>509</v>
      </c>
      <c r="C12836" s="204" t="s">
        <v>714</v>
      </c>
      <c r="D12836" s="204" t="s">
        <v>96</v>
      </c>
      <c r="E12836" s="204" t="s">
        <v>712</v>
      </c>
      <c r="F12836" s="205">
        <v>203</v>
      </c>
      <c r="G12836" s="205">
        <v>547</v>
      </c>
      <c r="H12836">
        <f t="shared" si="214"/>
        <v>2020</v>
      </c>
    </row>
    <row r="12837" spans="1:8" x14ac:dyDescent="0.3">
      <c r="A12837" s="203">
        <v>43973</v>
      </c>
      <c r="B12837" s="204" t="s">
        <v>509</v>
      </c>
      <c r="C12837" s="204" t="s">
        <v>715</v>
      </c>
      <c r="D12837" s="204" t="s">
        <v>96</v>
      </c>
      <c r="E12837" s="204" t="s">
        <v>712</v>
      </c>
      <c r="F12837" s="205">
        <v>0</v>
      </c>
      <c r="G12837" s="205">
        <v>2335</v>
      </c>
      <c r="H12837">
        <f t="shared" si="214"/>
        <v>2020</v>
      </c>
    </row>
    <row r="12838" spans="1:8" x14ac:dyDescent="0.3">
      <c r="A12838" s="203">
        <v>43973</v>
      </c>
      <c r="B12838" s="204" t="s">
        <v>716</v>
      </c>
      <c r="C12838" s="204" t="s">
        <v>716</v>
      </c>
      <c r="D12838" s="204" t="s">
        <v>96</v>
      </c>
      <c r="E12838" s="204" t="s">
        <v>712</v>
      </c>
      <c r="F12838" s="205">
        <v>344</v>
      </c>
      <c r="G12838" s="205">
        <v>1707</v>
      </c>
      <c r="H12838">
        <f t="shared" si="214"/>
        <v>2020</v>
      </c>
    </row>
    <row r="12839" spans="1:8" x14ac:dyDescent="0.3">
      <c r="A12839" s="203">
        <v>43973</v>
      </c>
      <c r="B12839" s="204" t="s">
        <v>717</v>
      </c>
      <c r="C12839" s="204" t="s">
        <v>718</v>
      </c>
      <c r="D12839" s="204" t="s">
        <v>96</v>
      </c>
      <c r="E12839" s="204" t="s">
        <v>712</v>
      </c>
      <c r="F12839" s="205">
        <v>783</v>
      </c>
      <c r="G12839" s="205">
        <v>1740</v>
      </c>
      <c r="H12839">
        <f t="shared" si="214"/>
        <v>2020</v>
      </c>
    </row>
    <row r="12840" spans="1:8" x14ac:dyDescent="0.3">
      <c r="A12840" s="203">
        <v>43973</v>
      </c>
      <c r="B12840" s="204" t="s">
        <v>717</v>
      </c>
      <c r="C12840" s="204" t="s">
        <v>719</v>
      </c>
      <c r="D12840" s="204" t="s">
        <v>96</v>
      </c>
      <c r="E12840" s="204" t="s">
        <v>712</v>
      </c>
      <c r="F12840" s="205">
        <v>113.81201171875</v>
      </c>
      <c r="G12840" s="205">
        <v>582.60400390625</v>
      </c>
      <c r="H12840">
        <f t="shared" si="214"/>
        <v>2020</v>
      </c>
    </row>
    <row r="12841" spans="1:8" x14ac:dyDescent="0.3">
      <c r="A12841" s="203">
        <v>43973</v>
      </c>
      <c r="B12841" s="204" t="s">
        <v>134</v>
      </c>
      <c r="C12841" s="204" t="s">
        <v>134</v>
      </c>
      <c r="D12841" s="204" t="s">
        <v>711</v>
      </c>
      <c r="E12841" s="204" t="s">
        <v>721</v>
      </c>
      <c r="F12841" s="205">
        <v>4160</v>
      </c>
      <c r="G12841" s="205">
        <v>7258</v>
      </c>
      <c r="H12841">
        <f t="shared" si="214"/>
        <v>2020</v>
      </c>
    </row>
    <row r="12842" spans="1:8" x14ac:dyDescent="0.3">
      <c r="A12842" s="203">
        <v>43973</v>
      </c>
      <c r="B12842" s="204" t="s">
        <v>509</v>
      </c>
      <c r="C12842" s="204" t="s">
        <v>713</v>
      </c>
      <c r="D12842" s="204" t="s">
        <v>96</v>
      </c>
      <c r="E12842" s="204" t="s">
        <v>721</v>
      </c>
      <c r="F12842" s="205">
        <v>2622.4</v>
      </c>
      <c r="G12842" s="205">
        <v>2637.8</v>
      </c>
      <c r="H12842">
        <f t="shared" si="214"/>
        <v>2020</v>
      </c>
    </row>
    <row r="12843" spans="1:8" x14ac:dyDescent="0.3">
      <c r="A12843" s="203">
        <v>43973</v>
      </c>
      <c r="B12843" s="204" t="s">
        <v>509</v>
      </c>
      <c r="C12843" s="204" t="s">
        <v>714</v>
      </c>
      <c r="D12843" s="204" t="s">
        <v>96</v>
      </c>
      <c r="E12843" s="204" t="s">
        <v>721</v>
      </c>
      <c r="F12843" s="205">
        <v>523</v>
      </c>
      <c r="G12843" s="205">
        <v>501</v>
      </c>
      <c r="H12843">
        <f t="shared" si="214"/>
        <v>2020</v>
      </c>
    </row>
    <row r="12844" spans="1:8" x14ac:dyDescent="0.3">
      <c r="A12844" s="203">
        <v>43973</v>
      </c>
      <c r="B12844" s="204" t="s">
        <v>509</v>
      </c>
      <c r="C12844" s="204" t="s">
        <v>715</v>
      </c>
      <c r="D12844" s="204" t="s">
        <v>96</v>
      </c>
      <c r="E12844" s="204" t="s">
        <v>721</v>
      </c>
      <c r="F12844" s="205">
        <v>0</v>
      </c>
      <c r="G12844" s="205">
        <v>2238</v>
      </c>
      <c r="H12844">
        <f t="shared" si="214"/>
        <v>2020</v>
      </c>
    </row>
    <row r="12845" spans="1:8" x14ac:dyDescent="0.3">
      <c r="A12845" s="203">
        <v>43973</v>
      </c>
      <c r="B12845" s="204" t="s">
        <v>716</v>
      </c>
      <c r="C12845" s="204" t="s">
        <v>716</v>
      </c>
      <c r="D12845" s="204" t="s">
        <v>96</v>
      </c>
      <c r="E12845" s="204" t="s">
        <v>721</v>
      </c>
      <c r="F12845" s="205">
        <v>251</v>
      </c>
      <c r="G12845" s="205">
        <v>1176</v>
      </c>
      <c r="H12845">
        <f t="shared" si="214"/>
        <v>2020</v>
      </c>
    </row>
    <row r="12846" spans="1:8" x14ac:dyDescent="0.3">
      <c r="A12846" s="203">
        <v>43973</v>
      </c>
      <c r="B12846" s="204" t="s">
        <v>717</v>
      </c>
      <c r="C12846" s="204" t="s">
        <v>718</v>
      </c>
      <c r="D12846" s="204" t="s">
        <v>96</v>
      </c>
      <c r="E12846" s="204" t="s">
        <v>721</v>
      </c>
      <c r="F12846" s="205">
        <v>608</v>
      </c>
      <c r="G12846" s="205">
        <v>875</v>
      </c>
      <c r="H12846">
        <f t="shared" si="214"/>
        <v>2020</v>
      </c>
    </row>
    <row r="12847" spans="1:8" x14ac:dyDescent="0.3">
      <c r="A12847" s="203">
        <v>43973</v>
      </c>
      <c r="B12847" s="204" t="s">
        <v>717</v>
      </c>
      <c r="C12847" s="204" t="s">
        <v>719</v>
      </c>
      <c r="D12847" s="204" t="s">
        <v>96</v>
      </c>
      <c r="E12847" s="204" t="s">
        <v>721</v>
      </c>
      <c r="F12847" s="205">
        <v>416</v>
      </c>
      <c r="G12847" s="205">
        <v>1189</v>
      </c>
      <c r="H12847">
        <f t="shared" si="214"/>
        <v>2020</v>
      </c>
    </row>
    <row r="12848" spans="1:8" x14ac:dyDescent="0.3">
      <c r="A12848" s="203">
        <v>43973</v>
      </c>
      <c r="B12848" s="204" t="s">
        <v>720</v>
      </c>
      <c r="C12848" s="204" t="s">
        <v>720</v>
      </c>
      <c r="D12848" s="204" t="s">
        <v>96</v>
      </c>
      <c r="E12848" s="204" t="s">
        <v>712</v>
      </c>
      <c r="F12848" s="205">
        <v>163</v>
      </c>
      <c r="G12848" s="205">
        <v>1219</v>
      </c>
      <c r="H12848">
        <f t="shared" si="214"/>
        <v>2020</v>
      </c>
    </row>
    <row r="12849" spans="1:8" x14ac:dyDescent="0.3">
      <c r="A12849" s="203">
        <v>43973</v>
      </c>
      <c r="B12849" s="204" t="s">
        <v>720</v>
      </c>
      <c r="C12849" s="204" t="s">
        <v>720</v>
      </c>
      <c r="D12849" s="204" t="s">
        <v>96</v>
      </c>
      <c r="E12849" s="204" t="s">
        <v>721</v>
      </c>
      <c r="F12849" s="205">
        <v>116</v>
      </c>
      <c r="G12849" s="205">
        <v>615</v>
      </c>
      <c r="H12849">
        <f t="shared" si="214"/>
        <v>2020</v>
      </c>
    </row>
    <row r="12850" spans="1:8" x14ac:dyDescent="0.3">
      <c r="A12850" s="203">
        <v>43980</v>
      </c>
      <c r="B12850" s="204" t="s">
        <v>134</v>
      </c>
      <c r="C12850" s="204" t="s">
        <v>134</v>
      </c>
      <c r="D12850" s="204" t="s">
        <v>711</v>
      </c>
      <c r="E12850" s="204" t="s">
        <v>712</v>
      </c>
      <c r="F12850" s="205">
        <v>3610</v>
      </c>
      <c r="G12850" s="205">
        <v>9779</v>
      </c>
      <c r="H12850">
        <f t="shared" si="214"/>
        <v>2020</v>
      </c>
    </row>
    <row r="12851" spans="1:8" x14ac:dyDescent="0.3">
      <c r="A12851" s="203">
        <v>43980</v>
      </c>
      <c r="B12851" s="204" t="s">
        <v>509</v>
      </c>
      <c r="C12851" s="204" t="s">
        <v>713</v>
      </c>
      <c r="D12851" s="204" t="s">
        <v>96</v>
      </c>
      <c r="E12851" s="204" t="s">
        <v>712</v>
      </c>
      <c r="F12851" s="205">
        <v>1756.4</v>
      </c>
      <c r="G12851" s="205">
        <v>3019.7000000000003</v>
      </c>
      <c r="H12851">
        <f t="shared" si="214"/>
        <v>2020</v>
      </c>
    </row>
    <row r="12852" spans="1:8" x14ac:dyDescent="0.3">
      <c r="A12852" s="203">
        <v>43980</v>
      </c>
      <c r="B12852" s="204" t="s">
        <v>509</v>
      </c>
      <c r="C12852" s="204" t="s">
        <v>714</v>
      </c>
      <c r="D12852" s="204" t="s">
        <v>96</v>
      </c>
      <c r="E12852" s="204" t="s">
        <v>712</v>
      </c>
      <c r="F12852" s="205">
        <v>110</v>
      </c>
      <c r="G12852" s="205">
        <v>566</v>
      </c>
      <c r="H12852">
        <f t="shared" si="214"/>
        <v>2020</v>
      </c>
    </row>
    <row r="12853" spans="1:8" x14ac:dyDescent="0.3">
      <c r="A12853" s="203">
        <v>43980</v>
      </c>
      <c r="B12853" s="204" t="s">
        <v>509</v>
      </c>
      <c r="C12853" s="204" t="s">
        <v>715</v>
      </c>
      <c r="D12853" s="204" t="s">
        <v>96</v>
      </c>
      <c r="E12853" s="204" t="s">
        <v>712</v>
      </c>
      <c r="F12853" s="205">
        <v>0</v>
      </c>
      <c r="G12853" s="205">
        <v>2157</v>
      </c>
      <c r="H12853">
        <f t="shared" si="214"/>
        <v>2020</v>
      </c>
    </row>
    <row r="12854" spans="1:8" x14ac:dyDescent="0.3">
      <c r="A12854" s="203">
        <v>43980</v>
      </c>
      <c r="B12854" s="204" t="s">
        <v>716</v>
      </c>
      <c r="C12854" s="204" t="s">
        <v>716</v>
      </c>
      <c r="D12854" s="204" t="s">
        <v>96</v>
      </c>
      <c r="E12854" s="204" t="s">
        <v>712</v>
      </c>
      <c r="F12854" s="205">
        <v>276</v>
      </c>
      <c r="G12854" s="205">
        <v>1611</v>
      </c>
      <c r="H12854">
        <f t="shared" si="214"/>
        <v>2020</v>
      </c>
    </row>
    <row r="12855" spans="1:8" x14ac:dyDescent="0.3">
      <c r="A12855" s="203">
        <v>43980</v>
      </c>
      <c r="B12855" s="204" t="s">
        <v>717</v>
      </c>
      <c r="C12855" s="204" t="s">
        <v>718</v>
      </c>
      <c r="D12855" s="204" t="s">
        <v>96</v>
      </c>
      <c r="E12855" s="204" t="s">
        <v>712</v>
      </c>
      <c r="F12855" s="205">
        <v>807</v>
      </c>
      <c r="G12855" s="205">
        <v>1857</v>
      </c>
      <c r="H12855">
        <f t="shared" si="214"/>
        <v>2020</v>
      </c>
    </row>
    <row r="12856" spans="1:8" x14ac:dyDescent="0.3">
      <c r="A12856" s="203">
        <v>43980</v>
      </c>
      <c r="B12856" s="204" t="s">
        <v>717</v>
      </c>
      <c r="C12856" s="204" t="s">
        <v>719</v>
      </c>
      <c r="D12856" s="204" t="s">
        <v>96</v>
      </c>
      <c r="E12856" s="204" t="s">
        <v>712</v>
      </c>
      <c r="F12856" s="205">
        <v>158.08700561523438</v>
      </c>
      <c r="G12856" s="205">
        <v>656.18798828125</v>
      </c>
      <c r="H12856">
        <f t="shared" si="214"/>
        <v>2020</v>
      </c>
    </row>
    <row r="12857" spans="1:8" x14ac:dyDescent="0.3">
      <c r="A12857" s="203">
        <v>43980</v>
      </c>
      <c r="B12857" s="204" t="s">
        <v>134</v>
      </c>
      <c r="C12857" s="204" t="s">
        <v>134</v>
      </c>
      <c r="D12857" s="204" t="s">
        <v>711</v>
      </c>
      <c r="E12857" s="204" t="s">
        <v>721</v>
      </c>
      <c r="F12857" s="205">
        <v>4120</v>
      </c>
      <c r="G12857" s="205">
        <v>6827</v>
      </c>
      <c r="H12857">
        <f t="shared" si="214"/>
        <v>2020</v>
      </c>
    </row>
    <row r="12858" spans="1:8" x14ac:dyDescent="0.3">
      <c r="A12858" s="203">
        <v>43980</v>
      </c>
      <c r="B12858" s="204" t="s">
        <v>509</v>
      </c>
      <c r="C12858" s="204" t="s">
        <v>713</v>
      </c>
      <c r="D12858" s="204" t="s">
        <v>96</v>
      </c>
      <c r="E12858" s="204" t="s">
        <v>721</v>
      </c>
      <c r="F12858" s="205">
        <v>2521.2000000000003</v>
      </c>
      <c r="G12858" s="205">
        <v>2475</v>
      </c>
      <c r="H12858">
        <f t="shared" si="214"/>
        <v>2020</v>
      </c>
    </row>
    <row r="12859" spans="1:8" x14ac:dyDescent="0.3">
      <c r="A12859" s="203">
        <v>43980</v>
      </c>
      <c r="B12859" s="204" t="s">
        <v>509</v>
      </c>
      <c r="C12859" s="204" t="s">
        <v>714</v>
      </c>
      <c r="D12859" s="204" t="s">
        <v>96</v>
      </c>
      <c r="E12859" s="204" t="s">
        <v>721</v>
      </c>
      <c r="F12859" s="205">
        <v>718</v>
      </c>
      <c r="G12859" s="205">
        <v>730</v>
      </c>
      <c r="H12859">
        <f t="shared" si="214"/>
        <v>2020</v>
      </c>
    </row>
    <row r="12860" spans="1:8" x14ac:dyDescent="0.3">
      <c r="A12860" s="203">
        <v>43980</v>
      </c>
      <c r="B12860" s="204" t="s">
        <v>509</v>
      </c>
      <c r="C12860" s="204" t="s">
        <v>715</v>
      </c>
      <c r="D12860" s="204" t="s">
        <v>96</v>
      </c>
      <c r="E12860" s="204" t="s">
        <v>721</v>
      </c>
      <c r="F12860" s="205">
        <v>0</v>
      </c>
      <c r="G12860" s="205">
        <v>2726</v>
      </c>
      <c r="H12860">
        <f t="shared" si="214"/>
        <v>2020</v>
      </c>
    </row>
    <row r="12861" spans="1:8" x14ac:dyDescent="0.3">
      <c r="A12861" s="203">
        <v>43980</v>
      </c>
      <c r="B12861" s="204" t="s">
        <v>716</v>
      </c>
      <c r="C12861" s="204" t="s">
        <v>716</v>
      </c>
      <c r="D12861" s="204" t="s">
        <v>96</v>
      </c>
      <c r="E12861" s="204" t="s">
        <v>721</v>
      </c>
      <c r="F12861" s="205">
        <v>326</v>
      </c>
      <c r="G12861" s="205">
        <v>1167</v>
      </c>
      <c r="H12861">
        <f t="shared" si="214"/>
        <v>2020</v>
      </c>
    </row>
    <row r="12862" spans="1:8" x14ac:dyDescent="0.3">
      <c r="A12862" s="203">
        <v>43980</v>
      </c>
      <c r="B12862" s="204" t="s">
        <v>717</v>
      </c>
      <c r="C12862" s="204" t="s">
        <v>718</v>
      </c>
      <c r="D12862" s="204" t="s">
        <v>96</v>
      </c>
      <c r="E12862" s="204" t="s">
        <v>721</v>
      </c>
      <c r="F12862" s="205">
        <v>613</v>
      </c>
      <c r="G12862" s="205">
        <v>900</v>
      </c>
      <c r="H12862">
        <f t="shared" si="214"/>
        <v>2020</v>
      </c>
    </row>
    <row r="12863" spans="1:8" x14ac:dyDescent="0.3">
      <c r="A12863" s="203">
        <v>43980</v>
      </c>
      <c r="B12863" s="204" t="s">
        <v>717</v>
      </c>
      <c r="C12863" s="204" t="s">
        <v>719</v>
      </c>
      <c r="D12863" s="204" t="s">
        <v>96</v>
      </c>
      <c r="E12863" s="204" t="s">
        <v>721</v>
      </c>
      <c r="F12863" s="205">
        <v>467</v>
      </c>
      <c r="G12863" s="205">
        <v>922</v>
      </c>
      <c r="H12863">
        <f t="shared" si="214"/>
        <v>2020</v>
      </c>
    </row>
    <row r="12864" spans="1:8" x14ac:dyDescent="0.3">
      <c r="A12864" s="203">
        <v>43980</v>
      </c>
      <c r="B12864" s="204" t="s">
        <v>720</v>
      </c>
      <c r="C12864" s="204" t="s">
        <v>720</v>
      </c>
      <c r="D12864" s="204" t="s">
        <v>96</v>
      </c>
      <c r="E12864" s="204" t="s">
        <v>712</v>
      </c>
      <c r="F12864" s="205">
        <v>150</v>
      </c>
      <c r="G12864" s="205">
        <v>847</v>
      </c>
      <c r="H12864">
        <f t="shared" si="214"/>
        <v>2020</v>
      </c>
    </row>
    <row r="12865" spans="1:8" x14ac:dyDescent="0.3">
      <c r="A12865" s="203">
        <v>43980</v>
      </c>
      <c r="B12865" s="204" t="s">
        <v>720</v>
      </c>
      <c r="C12865" s="204" t="s">
        <v>720</v>
      </c>
      <c r="D12865" s="204" t="s">
        <v>96</v>
      </c>
      <c r="E12865" s="204" t="s">
        <v>721</v>
      </c>
      <c r="F12865" s="205">
        <v>75</v>
      </c>
      <c r="G12865" s="205">
        <v>601</v>
      </c>
      <c r="H12865">
        <f t="shared" si="214"/>
        <v>2020</v>
      </c>
    </row>
    <row r="12866" spans="1:8" x14ac:dyDescent="0.3">
      <c r="A12866" s="203">
        <v>43987</v>
      </c>
      <c r="B12866" s="204" t="s">
        <v>134</v>
      </c>
      <c r="C12866" s="204" t="s">
        <v>134</v>
      </c>
      <c r="D12866" s="204" t="s">
        <v>711</v>
      </c>
      <c r="E12866" s="204" t="s">
        <v>712</v>
      </c>
      <c r="F12866" s="205">
        <v>3636</v>
      </c>
      <c r="G12866" s="205">
        <v>10062</v>
      </c>
      <c r="H12866">
        <f t="shared" si="214"/>
        <v>2020</v>
      </c>
    </row>
    <row r="12867" spans="1:8" x14ac:dyDescent="0.3">
      <c r="A12867" s="203">
        <v>43987</v>
      </c>
      <c r="B12867" s="204" t="s">
        <v>509</v>
      </c>
      <c r="C12867" s="204" t="s">
        <v>713</v>
      </c>
      <c r="D12867" s="204" t="s">
        <v>96</v>
      </c>
      <c r="E12867" s="204" t="s">
        <v>712</v>
      </c>
      <c r="F12867" s="205">
        <v>1668.4</v>
      </c>
      <c r="G12867" s="205">
        <v>2748.2000000000003</v>
      </c>
      <c r="H12867">
        <f t="shared" ref="H12867:H12930" si="215">YEAR(A12867)</f>
        <v>2020</v>
      </c>
    </row>
    <row r="12868" spans="1:8" x14ac:dyDescent="0.3">
      <c r="A12868" s="203">
        <v>43987</v>
      </c>
      <c r="B12868" s="204" t="s">
        <v>509</v>
      </c>
      <c r="C12868" s="204" t="s">
        <v>714</v>
      </c>
      <c r="D12868" s="204" t="s">
        <v>96</v>
      </c>
      <c r="E12868" s="204" t="s">
        <v>712</v>
      </c>
      <c r="F12868" s="205">
        <v>346</v>
      </c>
      <c r="G12868" s="205">
        <v>541</v>
      </c>
      <c r="H12868">
        <f t="shared" si="215"/>
        <v>2020</v>
      </c>
    </row>
    <row r="12869" spans="1:8" x14ac:dyDescent="0.3">
      <c r="A12869" s="203">
        <v>43987</v>
      </c>
      <c r="B12869" s="204" t="s">
        <v>509</v>
      </c>
      <c r="C12869" s="204" t="s">
        <v>715</v>
      </c>
      <c r="D12869" s="204" t="s">
        <v>96</v>
      </c>
      <c r="E12869" s="204" t="s">
        <v>712</v>
      </c>
      <c r="F12869" s="205">
        <v>0</v>
      </c>
      <c r="G12869" s="205">
        <v>2420</v>
      </c>
      <c r="H12869">
        <f t="shared" si="215"/>
        <v>2020</v>
      </c>
    </row>
    <row r="12870" spans="1:8" x14ac:dyDescent="0.3">
      <c r="A12870" s="203">
        <v>43987</v>
      </c>
      <c r="B12870" s="204" t="s">
        <v>716</v>
      </c>
      <c r="C12870" s="204" t="s">
        <v>716</v>
      </c>
      <c r="D12870" s="204" t="s">
        <v>96</v>
      </c>
      <c r="E12870" s="204" t="s">
        <v>712</v>
      </c>
      <c r="F12870" s="205">
        <v>318</v>
      </c>
      <c r="G12870" s="205">
        <v>1682</v>
      </c>
      <c r="H12870">
        <f t="shared" si="215"/>
        <v>2020</v>
      </c>
    </row>
    <row r="12871" spans="1:8" x14ac:dyDescent="0.3">
      <c r="A12871" s="203">
        <v>43987</v>
      </c>
      <c r="B12871" s="204" t="s">
        <v>717</v>
      </c>
      <c r="C12871" s="204" t="s">
        <v>718</v>
      </c>
      <c r="D12871" s="204" t="s">
        <v>96</v>
      </c>
      <c r="E12871" s="204" t="s">
        <v>712</v>
      </c>
      <c r="F12871" s="205">
        <v>441</v>
      </c>
      <c r="G12871" s="205">
        <v>1477</v>
      </c>
      <c r="H12871">
        <f t="shared" si="215"/>
        <v>2020</v>
      </c>
    </row>
    <row r="12872" spans="1:8" x14ac:dyDescent="0.3">
      <c r="A12872" s="203">
        <v>43987</v>
      </c>
      <c r="B12872" s="204" t="s">
        <v>717</v>
      </c>
      <c r="C12872" s="204" t="s">
        <v>719</v>
      </c>
      <c r="D12872" s="204" t="s">
        <v>96</v>
      </c>
      <c r="E12872" s="204" t="s">
        <v>712</v>
      </c>
      <c r="F12872" s="205">
        <v>544.44500732421875</v>
      </c>
      <c r="G12872" s="205">
        <v>699.74600219726563</v>
      </c>
      <c r="H12872">
        <f t="shared" si="215"/>
        <v>2020</v>
      </c>
    </row>
    <row r="12873" spans="1:8" x14ac:dyDescent="0.3">
      <c r="A12873" s="203">
        <v>43987</v>
      </c>
      <c r="B12873" s="204" t="s">
        <v>134</v>
      </c>
      <c r="C12873" s="204" t="s">
        <v>134</v>
      </c>
      <c r="D12873" s="204" t="s">
        <v>711</v>
      </c>
      <c r="E12873" s="204" t="s">
        <v>721</v>
      </c>
      <c r="F12873" s="205">
        <v>4452</v>
      </c>
      <c r="G12873" s="205">
        <v>6898</v>
      </c>
      <c r="H12873">
        <f t="shared" si="215"/>
        <v>2020</v>
      </c>
    </row>
    <row r="12874" spans="1:8" x14ac:dyDescent="0.3">
      <c r="A12874" s="203">
        <v>43987</v>
      </c>
      <c r="B12874" s="204" t="s">
        <v>509</v>
      </c>
      <c r="C12874" s="204" t="s">
        <v>713</v>
      </c>
      <c r="D12874" s="204" t="s">
        <v>96</v>
      </c>
      <c r="E12874" s="204" t="s">
        <v>721</v>
      </c>
      <c r="F12874" s="205">
        <v>3241.7000000000003</v>
      </c>
      <c r="G12874" s="205">
        <v>2519</v>
      </c>
      <c r="H12874">
        <f t="shared" si="215"/>
        <v>2020</v>
      </c>
    </row>
    <row r="12875" spans="1:8" x14ac:dyDescent="0.3">
      <c r="A12875" s="203">
        <v>43987</v>
      </c>
      <c r="B12875" s="204" t="s">
        <v>509</v>
      </c>
      <c r="C12875" s="204" t="s">
        <v>714</v>
      </c>
      <c r="D12875" s="204" t="s">
        <v>96</v>
      </c>
      <c r="E12875" s="204" t="s">
        <v>721</v>
      </c>
      <c r="F12875" s="205">
        <v>564</v>
      </c>
      <c r="G12875" s="205">
        <v>626</v>
      </c>
      <c r="H12875">
        <f t="shared" si="215"/>
        <v>2020</v>
      </c>
    </row>
    <row r="12876" spans="1:8" x14ac:dyDescent="0.3">
      <c r="A12876" s="203">
        <v>43987</v>
      </c>
      <c r="B12876" s="204" t="s">
        <v>509</v>
      </c>
      <c r="C12876" s="204" t="s">
        <v>715</v>
      </c>
      <c r="D12876" s="204" t="s">
        <v>96</v>
      </c>
      <c r="E12876" s="204" t="s">
        <v>721</v>
      </c>
      <c r="F12876" s="205">
        <v>0</v>
      </c>
      <c r="G12876" s="205">
        <v>2701</v>
      </c>
      <c r="H12876">
        <f t="shared" si="215"/>
        <v>2020</v>
      </c>
    </row>
    <row r="12877" spans="1:8" x14ac:dyDescent="0.3">
      <c r="A12877" s="203">
        <v>43987</v>
      </c>
      <c r="B12877" s="204" t="s">
        <v>716</v>
      </c>
      <c r="C12877" s="204" t="s">
        <v>716</v>
      </c>
      <c r="D12877" s="204" t="s">
        <v>96</v>
      </c>
      <c r="E12877" s="204" t="s">
        <v>721</v>
      </c>
      <c r="F12877" s="205">
        <v>295</v>
      </c>
      <c r="G12877" s="205">
        <v>1183</v>
      </c>
      <c r="H12877">
        <f t="shared" si="215"/>
        <v>2020</v>
      </c>
    </row>
    <row r="12878" spans="1:8" x14ac:dyDescent="0.3">
      <c r="A12878" s="203">
        <v>43987</v>
      </c>
      <c r="B12878" s="204" t="s">
        <v>717</v>
      </c>
      <c r="C12878" s="204" t="s">
        <v>718</v>
      </c>
      <c r="D12878" s="204" t="s">
        <v>96</v>
      </c>
      <c r="E12878" s="204" t="s">
        <v>721</v>
      </c>
      <c r="F12878" s="205">
        <v>526</v>
      </c>
      <c r="G12878" s="205">
        <v>853</v>
      </c>
      <c r="H12878">
        <f t="shared" si="215"/>
        <v>2020</v>
      </c>
    </row>
    <row r="12879" spans="1:8" x14ac:dyDescent="0.3">
      <c r="A12879" s="203">
        <v>43987</v>
      </c>
      <c r="B12879" s="204" t="s">
        <v>717</v>
      </c>
      <c r="C12879" s="204" t="s">
        <v>719</v>
      </c>
      <c r="D12879" s="204" t="s">
        <v>96</v>
      </c>
      <c r="E12879" s="204" t="s">
        <v>721</v>
      </c>
      <c r="F12879" s="205">
        <v>581</v>
      </c>
      <c r="G12879" s="205">
        <v>964</v>
      </c>
      <c r="H12879">
        <f t="shared" si="215"/>
        <v>2020</v>
      </c>
    </row>
    <row r="12880" spans="1:8" x14ac:dyDescent="0.3">
      <c r="A12880" s="203">
        <v>43987</v>
      </c>
      <c r="B12880" s="204" t="s">
        <v>720</v>
      </c>
      <c r="C12880" s="204" t="s">
        <v>720</v>
      </c>
      <c r="D12880" s="204" t="s">
        <v>96</v>
      </c>
      <c r="E12880" s="204" t="s">
        <v>712</v>
      </c>
      <c r="F12880" s="205">
        <v>156</v>
      </c>
      <c r="G12880" s="205">
        <v>880</v>
      </c>
      <c r="H12880">
        <f t="shared" si="215"/>
        <v>2020</v>
      </c>
    </row>
    <row r="12881" spans="1:8" x14ac:dyDescent="0.3">
      <c r="A12881" s="203">
        <v>43987</v>
      </c>
      <c r="B12881" s="204" t="s">
        <v>720</v>
      </c>
      <c r="C12881" s="204" t="s">
        <v>720</v>
      </c>
      <c r="D12881" s="204" t="s">
        <v>96</v>
      </c>
      <c r="E12881" s="204" t="s">
        <v>721</v>
      </c>
      <c r="F12881" s="205">
        <v>90</v>
      </c>
      <c r="G12881" s="205">
        <v>620</v>
      </c>
      <c r="H12881">
        <f t="shared" si="215"/>
        <v>2020</v>
      </c>
    </row>
    <row r="12882" spans="1:8" x14ac:dyDescent="0.3">
      <c r="A12882" s="203">
        <v>43994</v>
      </c>
      <c r="B12882" s="204" t="s">
        <v>134</v>
      </c>
      <c r="C12882" s="204" t="s">
        <v>134</v>
      </c>
      <c r="D12882" s="204" t="s">
        <v>711</v>
      </c>
      <c r="E12882" s="204" t="s">
        <v>712</v>
      </c>
      <c r="F12882" s="205">
        <v>3833</v>
      </c>
      <c r="G12882" s="205">
        <v>9687</v>
      </c>
      <c r="H12882">
        <f t="shared" si="215"/>
        <v>2020</v>
      </c>
    </row>
    <row r="12883" spans="1:8" x14ac:dyDescent="0.3">
      <c r="A12883" s="203">
        <v>43994</v>
      </c>
      <c r="B12883" s="204" t="s">
        <v>509</v>
      </c>
      <c r="C12883" s="204" t="s">
        <v>713</v>
      </c>
      <c r="D12883" s="204" t="s">
        <v>96</v>
      </c>
      <c r="E12883" s="204" t="s">
        <v>712</v>
      </c>
      <c r="F12883" s="205">
        <v>2258.7000000000003</v>
      </c>
      <c r="G12883" s="205">
        <v>2694.6000000000004</v>
      </c>
      <c r="H12883">
        <f t="shared" si="215"/>
        <v>2020</v>
      </c>
    </row>
    <row r="12884" spans="1:8" x14ac:dyDescent="0.3">
      <c r="A12884" s="203">
        <v>43994</v>
      </c>
      <c r="B12884" s="204" t="s">
        <v>509</v>
      </c>
      <c r="C12884" s="204" t="s">
        <v>714</v>
      </c>
      <c r="D12884" s="204" t="s">
        <v>96</v>
      </c>
      <c r="E12884" s="204" t="s">
        <v>712</v>
      </c>
      <c r="F12884" s="205">
        <v>222</v>
      </c>
      <c r="G12884" s="205">
        <v>523</v>
      </c>
      <c r="H12884">
        <f t="shared" si="215"/>
        <v>2020</v>
      </c>
    </row>
    <row r="12885" spans="1:8" x14ac:dyDescent="0.3">
      <c r="A12885" s="203">
        <v>43994</v>
      </c>
      <c r="B12885" s="204" t="s">
        <v>509</v>
      </c>
      <c r="C12885" s="204" t="s">
        <v>715</v>
      </c>
      <c r="D12885" s="204" t="s">
        <v>96</v>
      </c>
      <c r="E12885" s="204" t="s">
        <v>712</v>
      </c>
      <c r="F12885" s="205">
        <v>0</v>
      </c>
      <c r="G12885" s="205">
        <v>2368</v>
      </c>
      <c r="H12885">
        <f t="shared" si="215"/>
        <v>2020</v>
      </c>
    </row>
    <row r="12886" spans="1:8" x14ac:dyDescent="0.3">
      <c r="A12886" s="203">
        <v>43994</v>
      </c>
      <c r="B12886" s="204" t="s">
        <v>716</v>
      </c>
      <c r="C12886" s="204" t="s">
        <v>716</v>
      </c>
      <c r="D12886" s="204" t="s">
        <v>96</v>
      </c>
      <c r="E12886" s="204" t="s">
        <v>712</v>
      </c>
      <c r="F12886" s="205">
        <v>422</v>
      </c>
      <c r="G12886" s="205">
        <v>1768</v>
      </c>
      <c r="H12886">
        <f t="shared" si="215"/>
        <v>2020</v>
      </c>
    </row>
    <row r="12887" spans="1:8" x14ac:dyDescent="0.3">
      <c r="A12887" s="203">
        <v>43994</v>
      </c>
      <c r="B12887" s="204" t="s">
        <v>717</v>
      </c>
      <c r="C12887" s="204" t="s">
        <v>718</v>
      </c>
      <c r="D12887" s="204" t="s">
        <v>96</v>
      </c>
      <c r="E12887" s="204" t="s">
        <v>712</v>
      </c>
      <c r="F12887" s="205">
        <v>716</v>
      </c>
      <c r="G12887" s="205">
        <v>1760</v>
      </c>
      <c r="H12887">
        <f t="shared" si="215"/>
        <v>2020</v>
      </c>
    </row>
    <row r="12888" spans="1:8" x14ac:dyDescent="0.3">
      <c r="A12888" s="203">
        <v>43994</v>
      </c>
      <c r="B12888" s="204" t="s">
        <v>717</v>
      </c>
      <c r="C12888" s="204" t="s">
        <v>719</v>
      </c>
      <c r="D12888" s="204" t="s">
        <v>96</v>
      </c>
      <c r="E12888" s="204" t="s">
        <v>712</v>
      </c>
      <c r="F12888" s="205">
        <v>48.130996704101563</v>
      </c>
      <c r="G12888" s="205">
        <v>550.66598510742188</v>
      </c>
      <c r="H12888">
        <f t="shared" si="215"/>
        <v>2020</v>
      </c>
    </row>
    <row r="12889" spans="1:8" x14ac:dyDescent="0.3">
      <c r="A12889" s="203">
        <v>43994</v>
      </c>
      <c r="B12889" s="204" t="s">
        <v>134</v>
      </c>
      <c r="C12889" s="204" t="s">
        <v>134</v>
      </c>
      <c r="D12889" s="204" t="s">
        <v>711</v>
      </c>
      <c r="E12889" s="204" t="s">
        <v>721</v>
      </c>
      <c r="F12889" s="205">
        <v>4471</v>
      </c>
      <c r="G12889" s="205">
        <v>7299</v>
      </c>
      <c r="H12889">
        <f t="shared" si="215"/>
        <v>2020</v>
      </c>
    </row>
    <row r="12890" spans="1:8" x14ac:dyDescent="0.3">
      <c r="A12890" s="203">
        <v>43994</v>
      </c>
      <c r="B12890" s="204" t="s">
        <v>509</v>
      </c>
      <c r="C12890" s="204" t="s">
        <v>713</v>
      </c>
      <c r="D12890" s="204" t="s">
        <v>96</v>
      </c>
      <c r="E12890" s="204" t="s">
        <v>721</v>
      </c>
      <c r="F12890" s="205">
        <v>3220.8</v>
      </c>
      <c r="G12890" s="205">
        <v>2351.8000000000002</v>
      </c>
      <c r="H12890">
        <f t="shared" si="215"/>
        <v>2020</v>
      </c>
    </row>
    <row r="12891" spans="1:8" x14ac:dyDescent="0.3">
      <c r="A12891" s="203">
        <v>43994</v>
      </c>
      <c r="B12891" s="204" t="s">
        <v>509</v>
      </c>
      <c r="C12891" s="204" t="s">
        <v>714</v>
      </c>
      <c r="D12891" s="204" t="s">
        <v>96</v>
      </c>
      <c r="E12891" s="204" t="s">
        <v>721</v>
      </c>
      <c r="F12891" s="205">
        <v>815</v>
      </c>
      <c r="G12891" s="205">
        <v>845</v>
      </c>
      <c r="H12891">
        <f t="shared" si="215"/>
        <v>2020</v>
      </c>
    </row>
    <row r="12892" spans="1:8" x14ac:dyDescent="0.3">
      <c r="A12892" s="203">
        <v>43994</v>
      </c>
      <c r="B12892" s="204" t="s">
        <v>509</v>
      </c>
      <c r="C12892" s="204" t="s">
        <v>715</v>
      </c>
      <c r="D12892" s="204" t="s">
        <v>96</v>
      </c>
      <c r="E12892" s="204" t="s">
        <v>721</v>
      </c>
      <c r="F12892" s="205">
        <v>0</v>
      </c>
      <c r="G12892" s="205">
        <v>2627</v>
      </c>
      <c r="H12892">
        <f t="shared" si="215"/>
        <v>2020</v>
      </c>
    </row>
    <row r="12893" spans="1:8" x14ac:dyDescent="0.3">
      <c r="A12893" s="203">
        <v>43994</v>
      </c>
      <c r="B12893" s="204" t="s">
        <v>716</v>
      </c>
      <c r="C12893" s="204" t="s">
        <v>716</v>
      </c>
      <c r="D12893" s="204" t="s">
        <v>96</v>
      </c>
      <c r="E12893" s="204" t="s">
        <v>721</v>
      </c>
      <c r="F12893" s="205">
        <v>519</v>
      </c>
      <c r="G12893" s="205">
        <v>1319</v>
      </c>
      <c r="H12893">
        <f t="shared" si="215"/>
        <v>2020</v>
      </c>
    </row>
    <row r="12894" spans="1:8" x14ac:dyDescent="0.3">
      <c r="A12894" s="203">
        <v>43994</v>
      </c>
      <c r="B12894" s="204" t="s">
        <v>717</v>
      </c>
      <c r="C12894" s="204" t="s">
        <v>718</v>
      </c>
      <c r="D12894" s="204" t="s">
        <v>96</v>
      </c>
      <c r="E12894" s="204" t="s">
        <v>721</v>
      </c>
      <c r="F12894" s="205">
        <v>623</v>
      </c>
      <c r="G12894" s="205">
        <v>894</v>
      </c>
      <c r="H12894">
        <f t="shared" si="215"/>
        <v>2020</v>
      </c>
    </row>
    <row r="12895" spans="1:8" x14ac:dyDescent="0.3">
      <c r="A12895" s="203">
        <v>43994</v>
      </c>
      <c r="B12895" s="204" t="s">
        <v>717</v>
      </c>
      <c r="C12895" s="204" t="s">
        <v>719</v>
      </c>
      <c r="D12895" s="204" t="s">
        <v>96</v>
      </c>
      <c r="E12895" s="204" t="s">
        <v>721</v>
      </c>
      <c r="F12895" s="205">
        <v>394</v>
      </c>
      <c r="G12895" s="205">
        <v>1016</v>
      </c>
      <c r="H12895">
        <f t="shared" si="215"/>
        <v>2020</v>
      </c>
    </row>
    <row r="12896" spans="1:8" x14ac:dyDescent="0.3">
      <c r="A12896" s="203">
        <v>43994</v>
      </c>
      <c r="B12896" s="204" t="s">
        <v>720</v>
      </c>
      <c r="C12896" s="204" t="s">
        <v>720</v>
      </c>
      <c r="D12896" s="204" t="s">
        <v>96</v>
      </c>
      <c r="E12896" s="204" t="s">
        <v>712</v>
      </c>
      <c r="F12896" s="205">
        <v>225</v>
      </c>
      <c r="G12896" s="205">
        <v>847</v>
      </c>
      <c r="H12896">
        <f t="shared" si="215"/>
        <v>2020</v>
      </c>
    </row>
    <row r="12897" spans="1:8" x14ac:dyDescent="0.3">
      <c r="A12897" s="203">
        <v>43994</v>
      </c>
      <c r="B12897" s="204" t="s">
        <v>720</v>
      </c>
      <c r="C12897" s="204" t="s">
        <v>720</v>
      </c>
      <c r="D12897" s="204" t="s">
        <v>96</v>
      </c>
      <c r="E12897" s="204" t="s">
        <v>721</v>
      </c>
      <c r="F12897" s="205">
        <v>257</v>
      </c>
      <c r="G12897" s="205">
        <v>787</v>
      </c>
      <c r="H12897">
        <f t="shared" si="215"/>
        <v>2020</v>
      </c>
    </row>
    <row r="12898" spans="1:8" x14ac:dyDescent="0.3">
      <c r="A12898" s="203">
        <v>44001</v>
      </c>
      <c r="B12898" s="204" t="s">
        <v>134</v>
      </c>
      <c r="C12898" s="204" t="s">
        <v>134</v>
      </c>
      <c r="D12898" s="204" t="s">
        <v>711</v>
      </c>
      <c r="E12898" s="204" t="s">
        <v>712</v>
      </c>
      <c r="F12898" s="205">
        <v>4049</v>
      </c>
      <c r="G12898" s="205">
        <v>10073</v>
      </c>
      <c r="H12898">
        <f t="shared" si="215"/>
        <v>2020</v>
      </c>
    </row>
    <row r="12899" spans="1:8" x14ac:dyDescent="0.3">
      <c r="A12899" s="203">
        <v>44001</v>
      </c>
      <c r="B12899" s="204" t="s">
        <v>509</v>
      </c>
      <c r="C12899" s="204" t="s">
        <v>713</v>
      </c>
      <c r="D12899" s="204" t="s">
        <v>96</v>
      </c>
      <c r="E12899" s="204" t="s">
        <v>712</v>
      </c>
      <c r="F12899" s="205">
        <v>2037.0000000000002</v>
      </c>
      <c r="G12899" s="205">
        <v>2597</v>
      </c>
      <c r="H12899">
        <f t="shared" si="215"/>
        <v>2020</v>
      </c>
    </row>
    <row r="12900" spans="1:8" x14ac:dyDescent="0.3">
      <c r="A12900" s="203">
        <v>44001</v>
      </c>
      <c r="B12900" s="204" t="s">
        <v>509</v>
      </c>
      <c r="C12900" s="204" t="s">
        <v>714</v>
      </c>
      <c r="D12900" s="204" t="s">
        <v>96</v>
      </c>
      <c r="E12900" s="204" t="s">
        <v>712</v>
      </c>
      <c r="F12900" s="205">
        <v>278</v>
      </c>
      <c r="G12900" s="205">
        <v>472</v>
      </c>
      <c r="H12900">
        <f t="shared" si="215"/>
        <v>2020</v>
      </c>
    </row>
    <row r="12901" spans="1:8" x14ac:dyDescent="0.3">
      <c r="A12901" s="203">
        <v>44001</v>
      </c>
      <c r="B12901" s="204" t="s">
        <v>509</v>
      </c>
      <c r="C12901" s="204" t="s">
        <v>715</v>
      </c>
      <c r="D12901" s="204" t="s">
        <v>96</v>
      </c>
      <c r="E12901" s="204" t="s">
        <v>712</v>
      </c>
      <c r="F12901" s="205">
        <v>0</v>
      </c>
      <c r="G12901" s="205">
        <v>2417</v>
      </c>
      <c r="H12901">
        <f t="shared" si="215"/>
        <v>2020</v>
      </c>
    </row>
    <row r="12902" spans="1:8" x14ac:dyDescent="0.3">
      <c r="A12902" s="203">
        <v>44001</v>
      </c>
      <c r="B12902" s="204" t="s">
        <v>716</v>
      </c>
      <c r="C12902" s="204" t="s">
        <v>716</v>
      </c>
      <c r="D12902" s="204" t="s">
        <v>96</v>
      </c>
      <c r="E12902" s="204" t="s">
        <v>712</v>
      </c>
      <c r="F12902" s="205">
        <v>337</v>
      </c>
      <c r="G12902" s="205">
        <v>1483</v>
      </c>
      <c r="H12902">
        <f t="shared" si="215"/>
        <v>2020</v>
      </c>
    </row>
    <row r="12903" spans="1:8" x14ac:dyDescent="0.3">
      <c r="A12903" s="203">
        <v>44001</v>
      </c>
      <c r="B12903" s="204" t="s">
        <v>717</v>
      </c>
      <c r="C12903" s="204" t="s">
        <v>718</v>
      </c>
      <c r="D12903" s="204" t="s">
        <v>96</v>
      </c>
      <c r="E12903" s="204" t="s">
        <v>712</v>
      </c>
      <c r="F12903" s="205">
        <v>583</v>
      </c>
      <c r="G12903" s="205">
        <v>1654</v>
      </c>
      <c r="H12903">
        <f t="shared" si="215"/>
        <v>2020</v>
      </c>
    </row>
    <row r="12904" spans="1:8" x14ac:dyDescent="0.3">
      <c r="A12904" s="203">
        <v>44001</v>
      </c>
      <c r="B12904" s="204" t="s">
        <v>717</v>
      </c>
      <c r="C12904" s="204" t="s">
        <v>719</v>
      </c>
      <c r="D12904" s="204" t="s">
        <v>96</v>
      </c>
      <c r="E12904" s="204" t="s">
        <v>712</v>
      </c>
      <c r="F12904" s="205">
        <v>227.23199462890625</v>
      </c>
      <c r="G12904" s="205">
        <v>600.35699462890625</v>
      </c>
      <c r="H12904">
        <f t="shared" si="215"/>
        <v>2020</v>
      </c>
    </row>
    <row r="12905" spans="1:8" x14ac:dyDescent="0.3">
      <c r="A12905" s="203">
        <v>44001</v>
      </c>
      <c r="B12905" s="204" t="s">
        <v>134</v>
      </c>
      <c r="C12905" s="204" t="s">
        <v>134</v>
      </c>
      <c r="D12905" s="204" t="s">
        <v>711</v>
      </c>
      <c r="E12905" s="204" t="s">
        <v>721</v>
      </c>
      <c r="F12905" s="205">
        <v>4364</v>
      </c>
      <c r="G12905" s="205">
        <v>7138</v>
      </c>
      <c r="H12905">
        <f t="shared" si="215"/>
        <v>2020</v>
      </c>
    </row>
    <row r="12906" spans="1:8" x14ac:dyDescent="0.3">
      <c r="A12906" s="203">
        <v>44001</v>
      </c>
      <c r="B12906" s="204" t="s">
        <v>509</v>
      </c>
      <c r="C12906" s="204" t="s">
        <v>713</v>
      </c>
      <c r="D12906" s="204" t="s">
        <v>96</v>
      </c>
      <c r="E12906" s="204" t="s">
        <v>721</v>
      </c>
      <c r="F12906" s="205">
        <v>3246.1000000000004</v>
      </c>
      <c r="G12906" s="205">
        <v>2280.3000000000002</v>
      </c>
      <c r="H12906">
        <f t="shared" si="215"/>
        <v>2020</v>
      </c>
    </row>
    <row r="12907" spans="1:8" x14ac:dyDescent="0.3">
      <c r="A12907" s="203">
        <v>44001</v>
      </c>
      <c r="B12907" s="204" t="s">
        <v>509</v>
      </c>
      <c r="C12907" s="204" t="s">
        <v>714</v>
      </c>
      <c r="D12907" s="204" t="s">
        <v>96</v>
      </c>
      <c r="E12907" s="204" t="s">
        <v>721</v>
      </c>
      <c r="F12907" s="205">
        <v>414</v>
      </c>
      <c r="G12907" s="205">
        <v>778</v>
      </c>
      <c r="H12907">
        <f t="shared" si="215"/>
        <v>2020</v>
      </c>
    </row>
    <row r="12908" spans="1:8" x14ac:dyDescent="0.3">
      <c r="A12908" s="203">
        <v>44001</v>
      </c>
      <c r="B12908" s="204" t="s">
        <v>509</v>
      </c>
      <c r="C12908" s="204" t="s">
        <v>715</v>
      </c>
      <c r="D12908" s="204" t="s">
        <v>96</v>
      </c>
      <c r="E12908" s="204" t="s">
        <v>721</v>
      </c>
      <c r="F12908" s="205">
        <v>0</v>
      </c>
      <c r="G12908" s="205">
        <v>2824</v>
      </c>
      <c r="H12908">
        <f t="shared" si="215"/>
        <v>2020</v>
      </c>
    </row>
    <row r="12909" spans="1:8" x14ac:dyDescent="0.3">
      <c r="A12909" s="203">
        <v>44001</v>
      </c>
      <c r="B12909" s="204" t="s">
        <v>716</v>
      </c>
      <c r="C12909" s="204" t="s">
        <v>716</v>
      </c>
      <c r="D12909" s="204" t="s">
        <v>96</v>
      </c>
      <c r="E12909" s="204" t="s">
        <v>721</v>
      </c>
      <c r="F12909" s="205">
        <v>433</v>
      </c>
      <c r="G12909" s="205">
        <v>1332</v>
      </c>
      <c r="H12909">
        <f t="shared" si="215"/>
        <v>2020</v>
      </c>
    </row>
    <row r="12910" spans="1:8" x14ac:dyDescent="0.3">
      <c r="A12910" s="203">
        <v>44001</v>
      </c>
      <c r="B12910" s="204" t="s">
        <v>717</v>
      </c>
      <c r="C12910" s="204" t="s">
        <v>718</v>
      </c>
      <c r="D12910" s="204" t="s">
        <v>96</v>
      </c>
      <c r="E12910" s="204" t="s">
        <v>721</v>
      </c>
      <c r="F12910" s="205">
        <v>544</v>
      </c>
      <c r="G12910" s="205">
        <v>831</v>
      </c>
      <c r="H12910">
        <f t="shared" si="215"/>
        <v>2020</v>
      </c>
    </row>
    <row r="12911" spans="1:8" x14ac:dyDescent="0.3">
      <c r="A12911" s="203">
        <v>44001</v>
      </c>
      <c r="B12911" s="204" t="s">
        <v>717</v>
      </c>
      <c r="C12911" s="204" t="s">
        <v>719</v>
      </c>
      <c r="D12911" s="204" t="s">
        <v>96</v>
      </c>
      <c r="E12911" s="204" t="s">
        <v>721</v>
      </c>
      <c r="F12911" s="205">
        <v>385</v>
      </c>
      <c r="G12911" s="205">
        <v>806</v>
      </c>
      <c r="H12911">
        <f t="shared" si="215"/>
        <v>2020</v>
      </c>
    </row>
    <row r="12912" spans="1:8" x14ac:dyDescent="0.3">
      <c r="A12912" s="203">
        <v>44001</v>
      </c>
      <c r="B12912" s="204" t="s">
        <v>720</v>
      </c>
      <c r="C12912" s="204" t="s">
        <v>720</v>
      </c>
      <c r="D12912" s="204" t="s">
        <v>96</v>
      </c>
      <c r="E12912" s="204" t="s">
        <v>712</v>
      </c>
      <c r="F12912" s="205">
        <v>186</v>
      </c>
      <c r="G12912" s="205">
        <v>865</v>
      </c>
      <c r="H12912">
        <f t="shared" si="215"/>
        <v>2020</v>
      </c>
    </row>
    <row r="12913" spans="1:8" x14ac:dyDescent="0.3">
      <c r="A12913" s="203">
        <v>44001</v>
      </c>
      <c r="B12913" s="204" t="s">
        <v>720</v>
      </c>
      <c r="C12913" s="204" t="s">
        <v>720</v>
      </c>
      <c r="D12913" s="204" t="s">
        <v>96</v>
      </c>
      <c r="E12913" s="204" t="s">
        <v>721</v>
      </c>
      <c r="F12913" s="205">
        <v>368</v>
      </c>
      <c r="G12913" s="205">
        <v>974</v>
      </c>
      <c r="H12913">
        <f t="shared" si="215"/>
        <v>2020</v>
      </c>
    </row>
    <row r="12914" spans="1:8" x14ac:dyDescent="0.3">
      <c r="A12914" s="203">
        <v>44008</v>
      </c>
      <c r="B12914" s="204" t="s">
        <v>134</v>
      </c>
      <c r="C12914" s="204" t="s">
        <v>134</v>
      </c>
      <c r="D12914" s="204" t="s">
        <v>711</v>
      </c>
      <c r="E12914" s="204" t="s">
        <v>712</v>
      </c>
      <c r="F12914" s="205">
        <v>4181</v>
      </c>
      <c r="G12914" s="205">
        <v>9008</v>
      </c>
      <c r="H12914">
        <f t="shared" si="215"/>
        <v>2020</v>
      </c>
    </row>
    <row r="12915" spans="1:8" x14ac:dyDescent="0.3">
      <c r="A12915" s="203">
        <v>44008</v>
      </c>
      <c r="B12915" s="204" t="s">
        <v>509</v>
      </c>
      <c r="C12915" s="204" t="s">
        <v>713</v>
      </c>
      <c r="D12915" s="204" t="s">
        <v>96</v>
      </c>
      <c r="E12915" s="204" t="s">
        <v>712</v>
      </c>
      <c r="F12915" s="205">
        <v>2413.1000000000004</v>
      </c>
      <c r="G12915" s="205">
        <v>2971.9</v>
      </c>
      <c r="H12915">
        <f t="shared" si="215"/>
        <v>2020</v>
      </c>
    </row>
    <row r="12916" spans="1:8" x14ac:dyDescent="0.3">
      <c r="A12916" s="203">
        <v>44008</v>
      </c>
      <c r="B12916" s="204" t="s">
        <v>509</v>
      </c>
      <c r="C12916" s="204" t="s">
        <v>714</v>
      </c>
      <c r="D12916" s="204" t="s">
        <v>96</v>
      </c>
      <c r="E12916" s="204" t="s">
        <v>712</v>
      </c>
      <c r="F12916" s="205">
        <v>228</v>
      </c>
      <c r="G12916" s="205">
        <v>582</v>
      </c>
      <c r="H12916">
        <f t="shared" si="215"/>
        <v>2020</v>
      </c>
    </row>
    <row r="12917" spans="1:8" x14ac:dyDescent="0.3">
      <c r="A12917" s="203">
        <v>44008</v>
      </c>
      <c r="B12917" s="204" t="s">
        <v>509</v>
      </c>
      <c r="C12917" s="204" t="s">
        <v>715</v>
      </c>
      <c r="D12917" s="204" t="s">
        <v>96</v>
      </c>
      <c r="E12917" s="204" t="s">
        <v>712</v>
      </c>
      <c r="F12917" s="205">
        <v>0</v>
      </c>
      <c r="G12917" s="205">
        <v>2366</v>
      </c>
      <c r="H12917">
        <f t="shared" si="215"/>
        <v>2020</v>
      </c>
    </row>
    <row r="12918" spans="1:8" x14ac:dyDescent="0.3">
      <c r="A12918" s="203">
        <v>44008</v>
      </c>
      <c r="B12918" s="204" t="s">
        <v>716</v>
      </c>
      <c r="C12918" s="204" t="s">
        <v>716</v>
      </c>
      <c r="D12918" s="204" t="s">
        <v>96</v>
      </c>
      <c r="E12918" s="204" t="s">
        <v>712</v>
      </c>
      <c r="F12918" s="205">
        <v>279</v>
      </c>
      <c r="G12918" s="205">
        <v>1500</v>
      </c>
      <c r="H12918">
        <f t="shared" si="215"/>
        <v>2020</v>
      </c>
    </row>
    <row r="12919" spans="1:8" x14ac:dyDescent="0.3">
      <c r="A12919" s="203">
        <v>44008</v>
      </c>
      <c r="B12919" s="204" t="s">
        <v>717</v>
      </c>
      <c r="C12919" s="204" t="s">
        <v>718</v>
      </c>
      <c r="D12919" s="204" t="s">
        <v>96</v>
      </c>
      <c r="E12919" s="204" t="s">
        <v>712</v>
      </c>
      <c r="F12919" s="205">
        <v>727</v>
      </c>
      <c r="G12919" s="205">
        <v>1649</v>
      </c>
      <c r="H12919">
        <f t="shared" si="215"/>
        <v>2020</v>
      </c>
    </row>
    <row r="12920" spans="1:8" x14ac:dyDescent="0.3">
      <c r="A12920" s="203">
        <v>44008</v>
      </c>
      <c r="B12920" s="204" t="s">
        <v>717</v>
      </c>
      <c r="C12920" s="204" t="s">
        <v>719</v>
      </c>
      <c r="D12920" s="204" t="s">
        <v>96</v>
      </c>
      <c r="E12920" s="204" t="s">
        <v>712</v>
      </c>
      <c r="F12920" s="205">
        <v>169.49899291992188</v>
      </c>
      <c r="G12920" s="205">
        <v>685.77999877929688</v>
      </c>
      <c r="H12920">
        <f t="shared" si="215"/>
        <v>2020</v>
      </c>
    </row>
    <row r="12921" spans="1:8" x14ac:dyDescent="0.3">
      <c r="A12921" s="203">
        <v>44008</v>
      </c>
      <c r="B12921" s="204" t="s">
        <v>134</v>
      </c>
      <c r="C12921" s="204" t="s">
        <v>134</v>
      </c>
      <c r="D12921" s="204" t="s">
        <v>711</v>
      </c>
      <c r="E12921" s="204" t="s">
        <v>721</v>
      </c>
      <c r="F12921" s="205">
        <v>4517</v>
      </c>
      <c r="G12921" s="205">
        <v>7342</v>
      </c>
      <c r="H12921">
        <f t="shared" si="215"/>
        <v>2020</v>
      </c>
    </row>
    <row r="12922" spans="1:8" x14ac:dyDescent="0.3">
      <c r="A12922" s="203">
        <v>44008</v>
      </c>
      <c r="B12922" s="204" t="s">
        <v>509</v>
      </c>
      <c r="C12922" s="204" t="s">
        <v>713</v>
      </c>
      <c r="D12922" s="204" t="s">
        <v>96</v>
      </c>
      <c r="E12922" s="204" t="s">
        <v>721</v>
      </c>
      <c r="F12922" s="205">
        <v>3406.7000000000003</v>
      </c>
      <c r="G12922" s="205">
        <v>2590.5</v>
      </c>
      <c r="H12922">
        <f t="shared" si="215"/>
        <v>2020</v>
      </c>
    </row>
    <row r="12923" spans="1:8" x14ac:dyDescent="0.3">
      <c r="A12923" s="203">
        <v>44008</v>
      </c>
      <c r="B12923" s="204" t="s">
        <v>509</v>
      </c>
      <c r="C12923" s="204" t="s">
        <v>714</v>
      </c>
      <c r="D12923" s="204" t="s">
        <v>96</v>
      </c>
      <c r="E12923" s="204" t="s">
        <v>721</v>
      </c>
      <c r="F12923" s="205">
        <v>484</v>
      </c>
      <c r="G12923" s="205">
        <v>879</v>
      </c>
      <c r="H12923">
        <f t="shared" si="215"/>
        <v>2020</v>
      </c>
    </row>
    <row r="12924" spans="1:8" x14ac:dyDescent="0.3">
      <c r="A12924" s="203">
        <v>44008</v>
      </c>
      <c r="B12924" s="204" t="s">
        <v>509</v>
      </c>
      <c r="C12924" s="204" t="s">
        <v>715</v>
      </c>
      <c r="D12924" s="204" t="s">
        <v>96</v>
      </c>
      <c r="E12924" s="204" t="s">
        <v>721</v>
      </c>
      <c r="F12924" s="205">
        <v>0</v>
      </c>
      <c r="G12924" s="205">
        <v>2826</v>
      </c>
      <c r="H12924">
        <f t="shared" si="215"/>
        <v>2020</v>
      </c>
    </row>
    <row r="12925" spans="1:8" x14ac:dyDescent="0.3">
      <c r="A12925" s="203">
        <v>44008</v>
      </c>
      <c r="B12925" s="204" t="s">
        <v>716</v>
      </c>
      <c r="C12925" s="204" t="s">
        <v>716</v>
      </c>
      <c r="D12925" s="204" t="s">
        <v>96</v>
      </c>
      <c r="E12925" s="204" t="s">
        <v>721</v>
      </c>
      <c r="F12925" s="205">
        <v>309</v>
      </c>
      <c r="G12925" s="205">
        <v>1324</v>
      </c>
      <c r="H12925">
        <f t="shared" si="215"/>
        <v>2020</v>
      </c>
    </row>
    <row r="12926" spans="1:8" x14ac:dyDescent="0.3">
      <c r="A12926" s="203">
        <v>44008</v>
      </c>
      <c r="B12926" s="204" t="s">
        <v>717</v>
      </c>
      <c r="C12926" s="204" t="s">
        <v>718</v>
      </c>
      <c r="D12926" s="204" t="s">
        <v>96</v>
      </c>
      <c r="E12926" s="204" t="s">
        <v>721</v>
      </c>
      <c r="F12926" s="205">
        <v>400</v>
      </c>
      <c r="G12926" s="205">
        <v>719</v>
      </c>
      <c r="H12926">
        <f t="shared" si="215"/>
        <v>2020</v>
      </c>
    </row>
    <row r="12927" spans="1:8" x14ac:dyDescent="0.3">
      <c r="A12927" s="203">
        <v>44008</v>
      </c>
      <c r="B12927" s="204" t="s">
        <v>717</v>
      </c>
      <c r="C12927" s="204" t="s">
        <v>719</v>
      </c>
      <c r="D12927" s="204" t="s">
        <v>96</v>
      </c>
      <c r="E12927" s="204" t="s">
        <v>721</v>
      </c>
      <c r="F12927" s="205">
        <v>536</v>
      </c>
      <c r="G12927" s="205">
        <v>844</v>
      </c>
      <c r="H12927">
        <f t="shared" si="215"/>
        <v>2020</v>
      </c>
    </row>
    <row r="12928" spans="1:8" x14ac:dyDescent="0.3">
      <c r="A12928" s="203">
        <v>44008</v>
      </c>
      <c r="B12928" s="204" t="s">
        <v>720</v>
      </c>
      <c r="C12928" s="204" t="s">
        <v>720</v>
      </c>
      <c r="D12928" s="204" t="s">
        <v>96</v>
      </c>
      <c r="E12928" s="204" t="s">
        <v>712</v>
      </c>
      <c r="F12928" s="205">
        <v>190</v>
      </c>
      <c r="G12928" s="205">
        <v>992</v>
      </c>
      <c r="H12928">
        <f t="shared" si="215"/>
        <v>2020</v>
      </c>
    </row>
    <row r="12929" spans="1:8" x14ac:dyDescent="0.3">
      <c r="A12929" s="203">
        <v>44008</v>
      </c>
      <c r="B12929" s="204" t="s">
        <v>720</v>
      </c>
      <c r="C12929" s="204" t="s">
        <v>720</v>
      </c>
      <c r="D12929" s="204" t="s">
        <v>96</v>
      </c>
      <c r="E12929" s="204" t="s">
        <v>721</v>
      </c>
      <c r="F12929" s="205">
        <v>387</v>
      </c>
      <c r="G12929" s="205">
        <v>1091</v>
      </c>
      <c r="H12929">
        <f t="shared" si="215"/>
        <v>2020</v>
      </c>
    </row>
    <row r="12930" spans="1:8" x14ac:dyDescent="0.3">
      <c r="A12930" s="203">
        <v>44015</v>
      </c>
      <c r="B12930" s="204" t="s">
        <v>134</v>
      </c>
      <c r="C12930" s="204" t="s">
        <v>134</v>
      </c>
      <c r="D12930" s="204" t="s">
        <v>711</v>
      </c>
      <c r="E12930" s="204" t="s">
        <v>712</v>
      </c>
      <c r="F12930" s="205">
        <v>4170</v>
      </c>
      <c r="G12930" s="205">
        <v>10535</v>
      </c>
      <c r="H12930">
        <f t="shared" si="215"/>
        <v>2020</v>
      </c>
    </row>
    <row r="12931" spans="1:8" x14ac:dyDescent="0.3">
      <c r="A12931" s="203">
        <v>44015</v>
      </c>
      <c r="B12931" s="204" t="s">
        <v>509</v>
      </c>
      <c r="C12931" s="204" t="s">
        <v>713</v>
      </c>
      <c r="D12931" s="204" t="s">
        <v>96</v>
      </c>
      <c r="E12931" s="204" t="s">
        <v>712</v>
      </c>
      <c r="F12931" s="205">
        <v>2459.3000000000002</v>
      </c>
      <c r="G12931" s="205">
        <v>2993.1000000000004</v>
      </c>
      <c r="H12931">
        <f t="shared" ref="H12931:H12994" si="216">YEAR(A12931)</f>
        <v>2020</v>
      </c>
    </row>
    <row r="12932" spans="1:8" x14ac:dyDescent="0.3">
      <c r="A12932" s="203">
        <v>44015</v>
      </c>
      <c r="B12932" s="204" t="s">
        <v>509</v>
      </c>
      <c r="C12932" s="204" t="s">
        <v>714</v>
      </c>
      <c r="D12932" s="204" t="s">
        <v>96</v>
      </c>
      <c r="E12932" s="204" t="s">
        <v>712</v>
      </c>
      <c r="F12932" s="205">
        <v>276</v>
      </c>
      <c r="G12932" s="205">
        <v>456</v>
      </c>
      <c r="H12932">
        <f t="shared" si="216"/>
        <v>2020</v>
      </c>
    </row>
    <row r="12933" spans="1:8" x14ac:dyDescent="0.3">
      <c r="A12933" s="203">
        <v>44015</v>
      </c>
      <c r="B12933" s="204" t="s">
        <v>509</v>
      </c>
      <c r="C12933" s="204" t="s">
        <v>715</v>
      </c>
      <c r="D12933" s="204" t="s">
        <v>96</v>
      </c>
      <c r="E12933" s="204" t="s">
        <v>712</v>
      </c>
      <c r="F12933" s="205">
        <v>0</v>
      </c>
      <c r="G12933" s="205">
        <v>2584</v>
      </c>
      <c r="H12933">
        <f t="shared" si="216"/>
        <v>2020</v>
      </c>
    </row>
    <row r="12934" spans="1:8" x14ac:dyDescent="0.3">
      <c r="A12934" s="203">
        <v>44015</v>
      </c>
      <c r="B12934" s="204" t="s">
        <v>716</v>
      </c>
      <c r="C12934" s="204" t="s">
        <v>716</v>
      </c>
      <c r="D12934" s="204" t="s">
        <v>96</v>
      </c>
      <c r="E12934" s="204" t="s">
        <v>712</v>
      </c>
      <c r="F12934" s="205">
        <v>409</v>
      </c>
      <c r="G12934" s="205">
        <v>1467</v>
      </c>
      <c r="H12934">
        <f t="shared" si="216"/>
        <v>2020</v>
      </c>
    </row>
    <row r="12935" spans="1:8" x14ac:dyDescent="0.3">
      <c r="A12935" s="203">
        <v>44015</v>
      </c>
      <c r="B12935" s="204" t="s">
        <v>717</v>
      </c>
      <c r="C12935" s="204" t="s">
        <v>718</v>
      </c>
      <c r="D12935" s="204" t="s">
        <v>96</v>
      </c>
      <c r="E12935" s="204" t="s">
        <v>712</v>
      </c>
      <c r="F12935" s="205">
        <v>699</v>
      </c>
      <c r="G12935" s="205">
        <v>1632</v>
      </c>
      <c r="H12935">
        <f t="shared" si="216"/>
        <v>2020</v>
      </c>
    </row>
    <row r="12936" spans="1:8" x14ac:dyDescent="0.3">
      <c r="A12936" s="203">
        <v>44015</v>
      </c>
      <c r="B12936" s="204" t="s">
        <v>717</v>
      </c>
      <c r="C12936" s="204" t="s">
        <v>719</v>
      </c>
      <c r="D12936" s="204" t="s">
        <v>96</v>
      </c>
      <c r="E12936" s="204" t="s">
        <v>712</v>
      </c>
      <c r="F12936" s="205">
        <v>359.89498901367188</v>
      </c>
      <c r="G12936" s="205">
        <v>755.343017578125</v>
      </c>
      <c r="H12936">
        <f t="shared" si="216"/>
        <v>2020</v>
      </c>
    </row>
    <row r="12937" spans="1:8" x14ac:dyDescent="0.3">
      <c r="A12937" s="203">
        <v>44015</v>
      </c>
      <c r="B12937" s="204" t="s">
        <v>134</v>
      </c>
      <c r="C12937" s="204" t="s">
        <v>134</v>
      </c>
      <c r="D12937" s="204" t="s">
        <v>711</v>
      </c>
      <c r="E12937" s="204" t="s">
        <v>721</v>
      </c>
      <c r="F12937" s="205">
        <v>4820</v>
      </c>
      <c r="G12937" s="205">
        <v>7456</v>
      </c>
      <c r="H12937">
        <f t="shared" si="216"/>
        <v>2020</v>
      </c>
    </row>
    <row r="12938" spans="1:8" x14ac:dyDescent="0.3">
      <c r="A12938" s="203">
        <v>44015</v>
      </c>
      <c r="B12938" s="204" t="s">
        <v>509</v>
      </c>
      <c r="C12938" s="204" t="s">
        <v>713</v>
      </c>
      <c r="D12938" s="204" t="s">
        <v>96</v>
      </c>
      <c r="E12938" s="204" t="s">
        <v>721</v>
      </c>
      <c r="F12938" s="205">
        <v>3434.2000000000003</v>
      </c>
      <c r="G12938" s="205">
        <v>2389.2000000000003</v>
      </c>
      <c r="H12938">
        <f t="shared" si="216"/>
        <v>2020</v>
      </c>
    </row>
    <row r="12939" spans="1:8" x14ac:dyDescent="0.3">
      <c r="A12939" s="203">
        <v>44015</v>
      </c>
      <c r="B12939" s="204" t="s">
        <v>509</v>
      </c>
      <c r="C12939" s="204" t="s">
        <v>714</v>
      </c>
      <c r="D12939" s="204" t="s">
        <v>96</v>
      </c>
      <c r="E12939" s="204" t="s">
        <v>721</v>
      </c>
      <c r="F12939" s="205">
        <v>446</v>
      </c>
      <c r="G12939" s="205">
        <v>829</v>
      </c>
      <c r="H12939">
        <f t="shared" si="216"/>
        <v>2020</v>
      </c>
    </row>
    <row r="12940" spans="1:8" x14ac:dyDescent="0.3">
      <c r="A12940" s="203">
        <v>44015</v>
      </c>
      <c r="B12940" s="204" t="s">
        <v>509</v>
      </c>
      <c r="C12940" s="204" t="s">
        <v>715</v>
      </c>
      <c r="D12940" s="204" t="s">
        <v>96</v>
      </c>
      <c r="E12940" s="204" t="s">
        <v>721</v>
      </c>
      <c r="F12940" s="205">
        <v>0</v>
      </c>
      <c r="G12940" s="205">
        <v>2860</v>
      </c>
      <c r="H12940">
        <f t="shared" si="216"/>
        <v>2020</v>
      </c>
    </row>
    <row r="12941" spans="1:8" x14ac:dyDescent="0.3">
      <c r="A12941" s="203">
        <v>44015</v>
      </c>
      <c r="B12941" s="204" t="s">
        <v>716</v>
      </c>
      <c r="C12941" s="204" t="s">
        <v>716</v>
      </c>
      <c r="D12941" s="204" t="s">
        <v>96</v>
      </c>
      <c r="E12941" s="204" t="s">
        <v>721</v>
      </c>
      <c r="F12941" s="205">
        <v>427</v>
      </c>
      <c r="G12941" s="205">
        <v>1437</v>
      </c>
      <c r="H12941">
        <f t="shared" si="216"/>
        <v>2020</v>
      </c>
    </row>
    <row r="12942" spans="1:8" x14ac:dyDescent="0.3">
      <c r="A12942" s="203">
        <v>44015</v>
      </c>
      <c r="B12942" s="204" t="s">
        <v>717</v>
      </c>
      <c r="C12942" s="204" t="s">
        <v>718</v>
      </c>
      <c r="D12942" s="204" t="s">
        <v>96</v>
      </c>
      <c r="E12942" s="204" t="s">
        <v>721</v>
      </c>
      <c r="F12942" s="205">
        <v>395</v>
      </c>
      <c r="G12942" s="205">
        <v>981</v>
      </c>
      <c r="H12942">
        <f t="shared" si="216"/>
        <v>2020</v>
      </c>
    </row>
    <row r="12943" spans="1:8" x14ac:dyDescent="0.3">
      <c r="A12943" s="203">
        <v>44015</v>
      </c>
      <c r="B12943" s="204" t="s">
        <v>717</v>
      </c>
      <c r="C12943" s="204" t="s">
        <v>719</v>
      </c>
      <c r="D12943" s="204" t="s">
        <v>96</v>
      </c>
      <c r="E12943" s="204" t="s">
        <v>721</v>
      </c>
      <c r="F12943" s="205">
        <v>389</v>
      </c>
      <c r="G12943" s="205">
        <v>683</v>
      </c>
      <c r="H12943">
        <f t="shared" si="216"/>
        <v>2020</v>
      </c>
    </row>
    <row r="12944" spans="1:8" x14ac:dyDescent="0.3">
      <c r="A12944" s="203">
        <v>44015</v>
      </c>
      <c r="B12944" s="204" t="s">
        <v>720</v>
      </c>
      <c r="C12944" s="204" t="s">
        <v>720</v>
      </c>
      <c r="D12944" s="204" t="s">
        <v>96</v>
      </c>
      <c r="E12944" s="204" t="s">
        <v>712</v>
      </c>
      <c r="F12944" s="205">
        <v>212</v>
      </c>
      <c r="G12944" s="205">
        <v>1002</v>
      </c>
      <c r="H12944">
        <f t="shared" si="216"/>
        <v>2020</v>
      </c>
    </row>
    <row r="12945" spans="1:8" x14ac:dyDescent="0.3">
      <c r="A12945" s="203">
        <v>44015</v>
      </c>
      <c r="B12945" s="204" t="s">
        <v>720</v>
      </c>
      <c r="C12945" s="204" t="s">
        <v>720</v>
      </c>
      <c r="D12945" s="204" t="s">
        <v>96</v>
      </c>
      <c r="E12945" s="204" t="s">
        <v>721</v>
      </c>
      <c r="F12945" s="205">
        <v>148</v>
      </c>
      <c r="G12945" s="205">
        <v>1028</v>
      </c>
      <c r="H12945">
        <f t="shared" si="216"/>
        <v>2020</v>
      </c>
    </row>
    <row r="12946" spans="1:8" x14ac:dyDescent="0.3">
      <c r="A12946" s="203">
        <v>44022</v>
      </c>
      <c r="B12946" s="204" t="s">
        <v>134</v>
      </c>
      <c r="C12946" s="204" t="s">
        <v>134</v>
      </c>
      <c r="D12946" s="204" t="s">
        <v>711</v>
      </c>
      <c r="E12946" s="204" t="s">
        <v>712</v>
      </c>
      <c r="F12946" s="205">
        <v>4010</v>
      </c>
      <c r="G12946" s="205">
        <v>10116</v>
      </c>
      <c r="H12946">
        <f t="shared" si="216"/>
        <v>2020</v>
      </c>
    </row>
    <row r="12947" spans="1:8" x14ac:dyDescent="0.3">
      <c r="A12947" s="203">
        <v>44022</v>
      </c>
      <c r="B12947" s="204" t="s">
        <v>509</v>
      </c>
      <c r="C12947" s="204" t="s">
        <v>713</v>
      </c>
      <c r="D12947" s="204" t="s">
        <v>96</v>
      </c>
      <c r="E12947" s="204" t="s">
        <v>712</v>
      </c>
      <c r="F12947" s="205">
        <v>2277.6000000000004</v>
      </c>
      <c r="G12947" s="205">
        <v>3240.0000000000005</v>
      </c>
      <c r="H12947">
        <f t="shared" si="216"/>
        <v>2020</v>
      </c>
    </row>
    <row r="12948" spans="1:8" x14ac:dyDescent="0.3">
      <c r="A12948" s="203">
        <v>44022</v>
      </c>
      <c r="B12948" s="204" t="s">
        <v>509</v>
      </c>
      <c r="C12948" s="204" t="s">
        <v>714</v>
      </c>
      <c r="D12948" s="204" t="s">
        <v>96</v>
      </c>
      <c r="E12948" s="204" t="s">
        <v>712</v>
      </c>
      <c r="F12948" s="205">
        <v>290</v>
      </c>
      <c r="G12948" s="205">
        <v>554</v>
      </c>
      <c r="H12948">
        <f t="shared" si="216"/>
        <v>2020</v>
      </c>
    </row>
    <row r="12949" spans="1:8" x14ac:dyDescent="0.3">
      <c r="A12949" s="203">
        <v>44022</v>
      </c>
      <c r="B12949" s="204" t="s">
        <v>509</v>
      </c>
      <c r="C12949" s="204" t="s">
        <v>715</v>
      </c>
      <c r="D12949" s="204" t="s">
        <v>96</v>
      </c>
      <c r="E12949" s="204" t="s">
        <v>712</v>
      </c>
      <c r="F12949" s="205">
        <v>0</v>
      </c>
      <c r="G12949" s="205">
        <v>2597</v>
      </c>
      <c r="H12949">
        <f t="shared" si="216"/>
        <v>2020</v>
      </c>
    </row>
    <row r="12950" spans="1:8" x14ac:dyDescent="0.3">
      <c r="A12950" s="203">
        <v>44022</v>
      </c>
      <c r="B12950" s="204" t="s">
        <v>716</v>
      </c>
      <c r="C12950" s="204" t="s">
        <v>716</v>
      </c>
      <c r="D12950" s="204" t="s">
        <v>96</v>
      </c>
      <c r="E12950" s="204" t="s">
        <v>712</v>
      </c>
      <c r="F12950" s="205">
        <v>346</v>
      </c>
      <c r="G12950" s="205">
        <v>1494</v>
      </c>
      <c r="H12950">
        <f t="shared" si="216"/>
        <v>2020</v>
      </c>
    </row>
    <row r="12951" spans="1:8" x14ac:dyDescent="0.3">
      <c r="A12951" s="203">
        <v>44022</v>
      </c>
      <c r="B12951" s="204" t="s">
        <v>717</v>
      </c>
      <c r="C12951" s="204" t="s">
        <v>718</v>
      </c>
      <c r="D12951" s="204" t="s">
        <v>96</v>
      </c>
      <c r="E12951" s="204" t="s">
        <v>712</v>
      </c>
      <c r="F12951" s="205">
        <v>929</v>
      </c>
      <c r="G12951" s="205">
        <v>1651</v>
      </c>
      <c r="H12951">
        <f t="shared" si="216"/>
        <v>2020</v>
      </c>
    </row>
    <row r="12952" spans="1:8" x14ac:dyDescent="0.3">
      <c r="A12952" s="203">
        <v>44022</v>
      </c>
      <c r="B12952" s="204" t="s">
        <v>717</v>
      </c>
      <c r="C12952" s="204" t="s">
        <v>719</v>
      </c>
      <c r="D12952" s="204" t="s">
        <v>96</v>
      </c>
      <c r="E12952" s="204" t="s">
        <v>712</v>
      </c>
      <c r="F12952" s="205">
        <v>54.917999267578125</v>
      </c>
      <c r="G12952" s="205">
        <v>556.08001708984375</v>
      </c>
      <c r="H12952">
        <f t="shared" si="216"/>
        <v>2020</v>
      </c>
    </row>
    <row r="12953" spans="1:8" x14ac:dyDescent="0.3">
      <c r="A12953" s="203">
        <v>44022</v>
      </c>
      <c r="B12953" s="204" t="s">
        <v>134</v>
      </c>
      <c r="C12953" s="204" t="s">
        <v>134</v>
      </c>
      <c r="D12953" s="204" t="s">
        <v>711</v>
      </c>
      <c r="E12953" s="204" t="s">
        <v>721</v>
      </c>
      <c r="F12953" s="205">
        <v>4587</v>
      </c>
      <c r="G12953" s="205">
        <v>7587</v>
      </c>
      <c r="H12953">
        <f t="shared" si="216"/>
        <v>2020</v>
      </c>
    </row>
    <row r="12954" spans="1:8" x14ac:dyDescent="0.3">
      <c r="A12954" s="203">
        <v>44022</v>
      </c>
      <c r="B12954" s="204" t="s">
        <v>509</v>
      </c>
      <c r="C12954" s="204" t="s">
        <v>713</v>
      </c>
      <c r="D12954" s="204" t="s">
        <v>96</v>
      </c>
      <c r="E12954" s="204" t="s">
        <v>721</v>
      </c>
      <c r="F12954" s="205">
        <v>3614.6000000000004</v>
      </c>
      <c r="G12954" s="205">
        <v>2530</v>
      </c>
      <c r="H12954">
        <f t="shared" si="216"/>
        <v>2020</v>
      </c>
    </row>
    <row r="12955" spans="1:8" x14ac:dyDescent="0.3">
      <c r="A12955" s="203">
        <v>44022</v>
      </c>
      <c r="B12955" s="204" t="s">
        <v>509</v>
      </c>
      <c r="C12955" s="204" t="s">
        <v>714</v>
      </c>
      <c r="D12955" s="204" t="s">
        <v>96</v>
      </c>
      <c r="E12955" s="204" t="s">
        <v>721</v>
      </c>
      <c r="F12955" s="205">
        <v>411</v>
      </c>
      <c r="G12955" s="205">
        <v>812</v>
      </c>
      <c r="H12955">
        <f t="shared" si="216"/>
        <v>2020</v>
      </c>
    </row>
    <row r="12956" spans="1:8" x14ac:dyDescent="0.3">
      <c r="A12956" s="203">
        <v>44022</v>
      </c>
      <c r="B12956" s="204" t="s">
        <v>509</v>
      </c>
      <c r="C12956" s="204" t="s">
        <v>715</v>
      </c>
      <c r="D12956" s="204" t="s">
        <v>96</v>
      </c>
      <c r="E12956" s="204" t="s">
        <v>721</v>
      </c>
      <c r="F12956" s="205">
        <v>0</v>
      </c>
      <c r="G12956" s="205">
        <v>2970</v>
      </c>
      <c r="H12956">
        <f t="shared" si="216"/>
        <v>2020</v>
      </c>
    </row>
    <row r="12957" spans="1:8" x14ac:dyDescent="0.3">
      <c r="A12957" s="203">
        <v>44022</v>
      </c>
      <c r="B12957" s="204" t="s">
        <v>716</v>
      </c>
      <c r="C12957" s="204" t="s">
        <v>716</v>
      </c>
      <c r="D12957" s="204" t="s">
        <v>96</v>
      </c>
      <c r="E12957" s="204" t="s">
        <v>721</v>
      </c>
      <c r="F12957" s="205">
        <v>428</v>
      </c>
      <c r="G12957" s="205">
        <v>1298</v>
      </c>
      <c r="H12957">
        <f t="shared" si="216"/>
        <v>2020</v>
      </c>
    </row>
    <row r="12958" spans="1:8" x14ac:dyDescent="0.3">
      <c r="A12958" s="203">
        <v>44022</v>
      </c>
      <c r="B12958" s="204" t="s">
        <v>717</v>
      </c>
      <c r="C12958" s="204" t="s">
        <v>718</v>
      </c>
      <c r="D12958" s="204" t="s">
        <v>96</v>
      </c>
      <c r="E12958" s="204" t="s">
        <v>721</v>
      </c>
      <c r="F12958" s="205">
        <v>342</v>
      </c>
      <c r="G12958" s="205">
        <v>699</v>
      </c>
      <c r="H12958">
        <f t="shared" si="216"/>
        <v>2020</v>
      </c>
    </row>
    <row r="12959" spans="1:8" x14ac:dyDescent="0.3">
      <c r="A12959" s="203">
        <v>44022</v>
      </c>
      <c r="B12959" s="204" t="s">
        <v>717</v>
      </c>
      <c r="C12959" s="204" t="s">
        <v>719</v>
      </c>
      <c r="D12959" s="204" t="s">
        <v>96</v>
      </c>
      <c r="E12959" s="204" t="s">
        <v>721</v>
      </c>
      <c r="F12959" s="205">
        <v>642</v>
      </c>
      <c r="G12959" s="205">
        <v>770</v>
      </c>
      <c r="H12959">
        <f t="shared" si="216"/>
        <v>2020</v>
      </c>
    </row>
    <row r="12960" spans="1:8" x14ac:dyDescent="0.3">
      <c r="A12960" s="203">
        <v>44022</v>
      </c>
      <c r="B12960" s="204" t="s">
        <v>720</v>
      </c>
      <c r="C12960" s="204" t="s">
        <v>720</v>
      </c>
      <c r="D12960" s="204" t="s">
        <v>96</v>
      </c>
      <c r="E12960" s="204" t="s">
        <v>712</v>
      </c>
      <c r="F12960" s="205">
        <v>202</v>
      </c>
      <c r="G12960" s="205">
        <v>967</v>
      </c>
      <c r="H12960">
        <f t="shared" si="216"/>
        <v>2020</v>
      </c>
    </row>
    <row r="12961" spans="1:8" x14ac:dyDescent="0.3">
      <c r="A12961" s="203">
        <v>44022</v>
      </c>
      <c r="B12961" s="204" t="s">
        <v>720</v>
      </c>
      <c r="C12961" s="204" t="s">
        <v>720</v>
      </c>
      <c r="D12961" s="204" t="s">
        <v>96</v>
      </c>
      <c r="E12961" s="204" t="s">
        <v>721</v>
      </c>
      <c r="F12961" s="205">
        <v>181</v>
      </c>
      <c r="G12961" s="205">
        <v>1096</v>
      </c>
      <c r="H12961">
        <f t="shared" si="216"/>
        <v>2020</v>
      </c>
    </row>
    <row r="12962" spans="1:8" x14ac:dyDescent="0.3">
      <c r="A12962" s="203">
        <v>44029</v>
      </c>
      <c r="B12962" s="204" t="s">
        <v>134</v>
      </c>
      <c r="C12962" s="204" t="s">
        <v>134</v>
      </c>
      <c r="D12962" s="204" t="s">
        <v>711</v>
      </c>
      <c r="E12962" s="204" t="s">
        <v>712</v>
      </c>
      <c r="F12962" s="205">
        <v>3927</v>
      </c>
      <c r="G12962" s="205">
        <v>9887</v>
      </c>
      <c r="H12962">
        <f t="shared" si="216"/>
        <v>2020</v>
      </c>
    </row>
    <row r="12963" spans="1:8" x14ac:dyDescent="0.3">
      <c r="A12963" s="203">
        <v>44029</v>
      </c>
      <c r="B12963" s="204" t="s">
        <v>509</v>
      </c>
      <c r="C12963" s="204" t="s">
        <v>713</v>
      </c>
      <c r="D12963" s="204" t="s">
        <v>96</v>
      </c>
      <c r="E12963" s="204" t="s">
        <v>712</v>
      </c>
      <c r="F12963" s="205">
        <v>2387.6000000000004</v>
      </c>
      <c r="G12963" s="205">
        <v>2999.9</v>
      </c>
      <c r="H12963">
        <f t="shared" si="216"/>
        <v>2020</v>
      </c>
    </row>
    <row r="12964" spans="1:8" x14ac:dyDescent="0.3">
      <c r="A12964" s="203">
        <v>44029</v>
      </c>
      <c r="B12964" s="204" t="s">
        <v>509</v>
      </c>
      <c r="C12964" s="204" t="s">
        <v>714</v>
      </c>
      <c r="D12964" s="204" t="s">
        <v>96</v>
      </c>
      <c r="E12964" s="204" t="s">
        <v>712</v>
      </c>
      <c r="F12964" s="205">
        <v>242</v>
      </c>
      <c r="G12964" s="205">
        <v>493</v>
      </c>
      <c r="H12964">
        <f t="shared" si="216"/>
        <v>2020</v>
      </c>
    </row>
    <row r="12965" spans="1:8" x14ac:dyDescent="0.3">
      <c r="A12965" s="203">
        <v>44029</v>
      </c>
      <c r="B12965" s="204" t="s">
        <v>509</v>
      </c>
      <c r="C12965" s="204" t="s">
        <v>715</v>
      </c>
      <c r="D12965" s="204" t="s">
        <v>96</v>
      </c>
      <c r="E12965" s="204" t="s">
        <v>712</v>
      </c>
      <c r="F12965" s="205">
        <v>0</v>
      </c>
      <c r="G12965" s="205">
        <v>2587</v>
      </c>
      <c r="H12965">
        <f t="shared" si="216"/>
        <v>2020</v>
      </c>
    </row>
    <row r="12966" spans="1:8" x14ac:dyDescent="0.3">
      <c r="A12966" s="203">
        <v>44029</v>
      </c>
      <c r="B12966" s="204" t="s">
        <v>716</v>
      </c>
      <c r="C12966" s="204" t="s">
        <v>716</v>
      </c>
      <c r="D12966" s="204" t="s">
        <v>96</v>
      </c>
      <c r="E12966" s="204" t="s">
        <v>712</v>
      </c>
      <c r="F12966" s="205">
        <v>409</v>
      </c>
      <c r="G12966" s="205">
        <v>1556</v>
      </c>
      <c r="H12966">
        <f t="shared" si="216"/>
        <v>2020</v>
      </c>
    </row>
    <row r="12967" spans="1:8" x14ac:dyDescent="0.3">
      <c r="A12967" s="203">
        <v>44029</v>
      </c>
      <c r="B12967" s="204" t="s">
        <v>717</v>
      </c>
      <c r="C12967" s="204" t="s">
        <v>718</v>
      </c>
      <c r="D12967" s="204" t="s">
        <v>96</v>
      </c>
      <c r="E12967" s="204" t="s">
        <v>712</v>
      </c>
      <c r="F12967" s="205">
        <v>523</v>
      </c>
      <c r="G12967" s="205">
        <v>1380</v>
      </c>
      <c r="H12967">
        <f t="shared" si="216"/>
        <v>2020</v>
      </c>
    </row>
    <row r="12968" spans="1:8" x14ac:dyDescent="0.3">
      <c r="A12968" s="203">
        <v>44029</v>
      </c>
      <c r="B12968" s="204" t="s">
        <v>717</v>
      </c>
      <c r="C12968" s="204" t="s">
        <v>719</v>
      </c>
      <c r="D12968" s="204" t="s">
        <v>96</v>
      </c>
      <c r="E12968" s="204" t="s">
        <v>712</v>
      </c>
      <c r="F12968" s="205">
        <v>393.95767211914063</v>
      </c>
      <c r="G12968" s="205">
        <v>819.90802001953125</v>
      </c>
      <c r="H12968">
        <f t="shared" si="216"/>
        <v>2020</v>
      </c>
    </row>
    <row r="12969" spans="1:8" x14ac:dyDescent="0.3">
      <c r="A12969" s="203">
        <v>44029</v>
      </c>
      <c r="B12969" s="204" t="s">
        <v>134</v>
      </c>
      <c r="C12969" s="204" t="s">
        <v>134</v>
      </c>
      <c r="D12969" s="204" t="s">
        <v>711</v>
      </c>
      <c r="E12969" s="204" t="s">
        <v>721</v>
      </c>
      <c r="F12969" s="205">
        <v>4366</v>
      </c>
      <c r="G12969" s="205">
        <v>7151</v>
      </c>
      <c r="H12969">
        <f t="shared" si="216"/>
        <v>2020</v>
      </c>
    </row>
    <row r="12970" spans="1:8" x14ac:dyDescent="0.3">
      <c r="A12970" s="203">
        <v>44029</v>
      </c>
      <c r="B12970" s="204" t="s">
        <v>509</v>
      </c>
      <c r="C12970" s="204" t="s">
        <v>713</v>
      </c>
      <c r="D12970" s="204" t="s">
        <v>96</v>
      </c>
      <c r="E12970" s="204" t="s">
        <v>721</v>
      </c>
      <c r="F12970" s="205">
        <v>2989.8</v>
      </c>
      <c r="G12970" s="205">
        <v>2546.5</v>
      </c>
      <c r="H12970">
        <f t="shared" si="216"/>
        <v>2020</v>
      </c>
    </row>
    <row r="12971" spans="1:8" x14ac:dyDescent="0.3">
      <c r="A12971" s="203">
        <v>44029</v>
      </c>
      <c r="B12971" s="204" t="s">
        <v>509</v>
      </c>
      <c r="C12971" s="204" t="s">
        <v>714</v>
      </c>
      <c r="D12971" s="204" t="s">
        <v>96</v>
      </c>
      <c r="E12971" s="204" t="s">
        <v>721</v>
      </c>
      <c r="F12971" s="205">
        <v>661</v>
      </c>
      <c r="G12971" s="205">
        <v>794</v>
      </c>
      <c r="H12971">
        <f t="shared" si="216"/>
        <v>2020</v>
      </c>
    </row>
    <row r="12972" spans="1:8" x14ac:dyDescent="0.3">
      <c r="A12972" s="203">
        <v>44029</v>
      </c>
      <c r="B12972" s="204" t="s">
        <v>509</v>
      </c>
      <c r="C12972" s="204" t="s">
        <v>715</v>
      </c>
      <c r="D12972" s="204" t="s">
        <v>96</v>
      </c>
      <c r="E12972" s="204" t="s">
        <v>721</v>
      </c>
      <c r="F12972" s="205">
        <v>0</v>
      </c>
      <c r="G12972" s="205">
        <v>2833</v>
      </c>
      <c r="H12972">
        <f t="shared" si="216"/>
        <v>2020</v>
      </c>
    </row>
    <row r="12973" spans="1:8" x14ac:dyDescent="0.3">
      <c r="A12973" s="203">
        <v>44029</v>
      </c>
      <c r="B12973" s="204" t="s">
        <v>716</v>
      </c>
      <c r="C12973" s="204" t="s">
        <v>716</v>
      </c>
      <c r="D12973" s="204" t="s">
        <v>96</v>
      </c>
      <c r="E12973" s="204" t="s">
        <v>721</v>
      </c>
      <c r="F12973" s="205">
        <v>452</v>
      </c>
      <c r="G12973" s="205">
        <v>1273</v>
      </c>
      <c r="H12973">
        <f t="shared" si="216"/>
        <v>2020</v>
      </c>
    </row>
    <row r="12974" spans="1:8" x14ac:dyDescent="0.3">
      <c r="A12974" s="203">
        <v>44029</v>
      </c>
      <c r="B12974" s="204" t="s">
        <v>717</v>
      </c>
      <c r="C12974" s="204" t="s">
        <v>718</v>
      </c>
      <c r="D12974" s="204" t="s">
        <v>96</v>
      </c>
      <c r="E12974" s="204" t="s">
        <v>721</v>
      </c>
      <c r="F12974" s="205">
        <v>377</v>
      </c>
      <c r="G12974" s="205">
        <v>813</v>
      </c>
      <c r="H12974">
        <f t="shared" si="216"/>
        <v>2020</v>
      </c>
    </row>
    <row r="12975" spans="1:8" x14ac:dyDescent="0.3">
      <c r="A12975" s="203">
        <v>44029</v>
      </c>
      <c r="B12975" s="204" t="s">
        <v>717</v>
      </c>
      <c r="C12975" s="204" t="s">
        <v>719</v>
      </c>
      <c r="D12975" s="204" t="s">
        <v>96</v>
      </c>
      <c r="E12975" s="204" t="s">
        <v>721</v>
      </c>
      <c r="F12975" s="205">
        <v>498</v>
      </c>
      <c r="G12975" s="205">
        <v>853</v>
      </c>
      <c r="H12975">
        <f t="shared" si="216"/>
        <v>2020</v>
      </c>
    </row>
    <row r="12976" spans="1:8" x14ac:dyDescent="0.3">
      <c r="A12976" s="203">
        <v>44029</v>
      </c>
      <c r="B12976" s="204" t="s">
        <v>720</v>
      </c>
      <c r="C12976" s="204" t="s">
        <v>720</v>
      </c>
      <c r="D12976" s="204" t="s">
        <v>96</v>
      </c>
      <c r="E12976" s="204" t="s">
        <v>712</v>
      </c>
      <c r="F12976" s="205">
        <v>217</v>
      </c>
      <c r="G12976" s="205">
        <v>1140</v>
      </c>
      <c r="H12976">
        <f t="shared" si="216"/>
        <v>2020</v>
      </c>
    </row>
    <row r="12977" spans="1:8" x14ac:dyDescent="0.3">
      <c r="A12977" s="203">
        <v>44029</v>
      </c>
      <c r="B12977" s="204" t="s">
        <v>720</v>
      </c>
      <c r="C12977" s="204" t="s">
        <v>720</v>
      </c>
      <c r="D12977" s="204" t="s">
        <v>96</v>
      </c>
      <c r="E12977" s="204" t="s">
        <v>721</v>
      </c>
      <c r="F12977" s="205">
        <v>-103</v>
      </c>
      <c r="G12977" s="205">
        <v>848</v>
      </c>
      <c r="H12977">
        <f t="shared" si="216"/>
        <v>2020</v>
      </c>
    </row>
    <row r="12978" spans="1:8" x14ac:dyDescent="0.3">
      <c r="A12978" s="203">
        <v>44036</v>
      </c>
      <c r="B12978" s="204" t="s">
        <v>134</v>
      </c>
      <c r="C12978" s="204" t="s">
        <v>134</v>
      </c>
      <c r="D12978" s="204" t="s">
        <v>711</v>
      </c>
      <c r="E12978" s="204" t="s">
        <v>712</v>
      </c>
      <c r="F12978" s="205">
        <v>3692</v>
      </c>
      <c r="G12978" s="205">
        <v>8815</v>
      </c>
      <c r="H12978">
        <f t="shared" si="216"/>
        <v>2020</v>
      </c>
    </row>
    <row r="12979" spans="1:8" x14ac:dyDescent="0.3">
      <c r="A12979" s="203">
        <v>44036</v>
      </c>
      <c r="B12979" s="204" t="s">
        <v>509</v>
      </c>
      <c r="C12979" s="204" t="s">
        <v>713</v>
      </c>
      <c r="D12979" s="204" t="s">
        <v>96</v>
      </c>
      <c r="E12979" s="204" t="s">
        <v>712</v>
      </c>
      <c r="F12979" s="205">
        <v>2098</v>
      </c>
      <c r="G12979" s="205">
        <v>2614.2000000000003</v>
      </c>
      <c r="H12979">
        <f t="shared" si="216"/>
        <v>2020</v>
      </c>
    </row>
    <row r="12980" spans="1:8" x14ac:dyDescent="0.3">
      <c r="A12980" s="203">
        <v>44036</v>
      </c>
      <c r="B12980" s="204" t="s">
        <v>509</v>
      </c>
      <c r="C12980" s="204" t="s">
        <v>714</v>
      </c>
      <c r="D12980" s="204" t="s">
        <v>96</v>
      </c>
      <c r="E12980" s="204" t="s">
        <v>712</v>
      </c>
      <c r="F12980" s="205">
        <v>406</v>
      </c>
      <c r="G12980" s="205">
        <v>397</v>
      </c>
      <c r="H12980">
        <f t="shared" si="216"/>
        <v>2020</v>
      </c>
    </row>
    <row r="12981" spans="1:8" x14ac:dyDescent="0.3">
      <c r="A12981" s="203">
        <v>44036</v>
      </c>
      <c r="B12981" s="204" t="s">
        <v>509</v>
      </c>
      <c r="C12981" s="204" t="s">
        <v>715</v>
      </c>
      <c r="D12981" s="204" t="s">
        <v>96</v>
      </c>
      <c r="E12981" s="204" t="s">
        <v>712</v>
      </c>
      <c r="F12981" s="205">
        <v>0</v>
      </c>
      <c r="G12981" s="205">
        <v>2416</v>
      </c>
      <c r="H12981">
        <f t="shared" si="216"/>
        <v>2020</v>
      </c>
    </row>
    <row r="12982" spans="1:8" x14ac:dyDescent="0.3">
      <c r="A12982" s="203">
        <v>44036</v>
      </c>
      <c r="B12982" s="204" t="s">
        <v>716</v>
      </c>
      <c r="C12982" s="204" t="s">
        <v>716</v>
      </c>
      <c r="D12982" s="204" t="s">
        <v>96</v>
      </c>
      <c r="E12982" s="204" t="s">
        <v>712</v>
      </c>
      <c r="F12982" s="205">
        <v>367</v>
      </c>
      <c r="G12982" s="205">
        <v>1621</v>
      </c>
      <c r="H12982">
        <f t="shared" si="216"/>
        <v>2020</v>
      </c>
    </row>
    <row r="12983" spans="1:8" x14ac:dyDescent="0.3">
      <c r="A12983" s="203">
        <v>44036</v>
      </c>
      <c r="B12983" s="204" t="s">
        <v>717</v>
      </c>
      <c r="C12983" s="204" t="s">
        <v>718</v>
      </c>
      <c r="D12983" s="204" t="s">
        <v>96</v>
      </c>
      <c r="E12983" s="204" t="s">
        <v>712</v>
      </c>
      <c r="F12983" s="205">
        <v>629</v>
      </c>
      <c r="G12983" s="205">
        <v>1401</v>
      </c>
      <c r="H12983">
        <f t="shared" si="216"/>
        <v>2020</v>
      </c>
    </row>
    <row r="12984" spans="1:8" x14ac:dyDescent="0.3">
      <c r="A12984" s="203">
        <v>44036</v>
      </c>
      <c r="B12984" s="204" t="s">
        <v>717</v>
      </c>
      <c r="C12984" s="204" t="s">
        <v>719</v>
      </c>
      <c r="D12984" s="204" t="s">
        <v>96</v>
      </c>
      <c r="E12984" s="204" t="s">
        <v>712</v>
      </c>
      <c r="F12984" s="205">
        <v>83.998992919921875</v>
      </c>
      <c r="G12984" s="205">
        <v>734.56597900390625</v>
      </c>
      <c r="H12984">
        <f t="shared" si="216"/>
        <v>2020</v>
      </c>
    </row>
    <row r="12985" spans="1:8" x14ac:dyDescent="0.3">
      <c r="A12985" s="203">
        <v>44036</v>
      </c>
      <c r="B12985" s="204" t="s">
        <v>134</v>
      </c>
      <c r="C12985" s="204" t="s">
        <v>134</v>
      </c>
      <c r="D12985" s="204" t="s">
        <v>711</v>
      </c>
      <c r="E12985" s="204" t="s">
        <v>721</v>
      </c>
      <c r="F12985" s="205">
        <v>4425</v>
      </c>
      <c r="G12985" s="205">
        <v>7696</v>
      </c>
      <c r="H12985">
        <f t="shared" si="216"/>
        <v>2020</v>
      </c>
    </row>
    <row r="12986" spans="1:8" x14ac:dyDescent="0.3">
      <c r="A12986" s="203">
        <v>44036</v>
      </c>
      <c r="B12986" s="204" t="s">
        <v>509</v>
      </c>
      <c r="C12986" s="204" t="s">
        <v>713</v>
      </c>
      <c r="D12986" s="204" t="s">
        <v>96</v>
      </c>
      <c r="E12986" s="204" t="s">
        <v>721</v>
      </c>
      <c r="F12986" s="205">
        <v>3158.1000000000004</v>
      </c>
      <c r="G12986" s="205">
        <v>2544.3000000000002</v>
      </c>
      <c r="H12986">
        <f t="shared" si="216"/>
        <v>2020</v>
      </c>
    </row>
    <row r="12987" spans="1:8" x14ac:dyDescent="0.3">
      <c r="A12987" s="203">
        <v>44036</v>
      </c>
      <c r="B12987" s="204" t="s">
        <v>509</v>
      </c>
      <c r="C12987" s="204" t="s">
        <v>714</v>
      </c>
      <c r="D12987" s="204" t="s">
        <v>96</v>
      </c>
      <c r="E12987" s="204" t="s">
        <v>721</v>
      </c>
      <c r="F12987" s="205">
        <v>397</v>
      </c>
      <c r="G12987" s="205">
        <v>735</v>
      </c>
      <c r="H12987">
        <f t="shared" si="216"/>
        <v>2020</v>
      </c>
    </row>
    <row r="12988" spans="1:8" x14ac:dyDescent="0.3">
      <c r="A12988" s="203">
        <v>44036</v>
      </c>
      <c r="B12988" s="204" t="s">
        <v>509</v>
      </c>
      <c r="C12988" s="204" t="s">
        <v>715</v>
      </c>
      <c r="D12988" s="204" t="s">
        <v>96</v>
      </c>
      <c r="E12988" s="204" t="s">
        <v>721</v>
      </c>
      <c r="F12988" s="205">
        <v>0</v>
      </c>
      <c r="G12988" s="205">
        <v>2572</v>
      </c>
      <c r="H12988">
        <f t="shared" si="216"/>
        <v>2020</v>
      </c>
    </row>
    <row r="12989" spans="1:8" x14ac:dyDescent="0.3">
      <c r="A12989" s="203">
        <v>44036</v>
      </c>
      <c r="B12989" s="204" t="s">
        <v>716</v>
      </c>
      <c r="C12989" s="204" t="s">
        <v>716</v>
      </c>
      <c r="D12989" s="204" t="s">
        <v>96</v>
      </c>
      <c r="E12989" s="204" t="s">
        <v>721</v>
      </c>
      <c r="F12989" s="205">
        <v>505</v>
      </c>
      <c r="G12989" s="205">
        <v>1165</v>
      </c>
      <c r="H12989">
        <f t="shared" si="216"/>
        <v>2020</v>
      </c>
    </row>
    <row r="12990" spans="1:8" x14ac:dyDescent="0.3">
      <c r="A12990" s="203">
        <v>44036</v>
      </c>
      <c r="B12990" s="204" t="s">
        <v>717</v>
      </c>
      <c r="C12990" s="204" t="s">
        <v>718</v>
      </c>
      <c r="D12990" s="204" t="s">
        <v>96</v>
      </c>
      <c r="E12990" s="204" t="s">
        <v>721</v>
      </c>
      <c r="F12990" s="205">
        <v>595</v>
      </c>
      <c r="G12990" s="205">
        <v>924</v>
      </c>
      <c r="H12990">
        <f t="shared" si="216"/>
        <v>2020</v>
      </c>
    </row>
    <row r="12991" spans="1:8" x14ac:dyDescent="0.3">
      <c r="A12991" s="203">
        <v>44036</v>
      </c>
      <c r="B12991" s="204" t="s">
        <v>717</v>
      </c>
      <c r="C12991" s="204" t="s">
        <v>719</v>
      </c>
      <c r="D12991" s="204" t="s">
        <v>96</v>
      </c>
      <c r="E12991" s="204" t="s">
        <v>721</v>
      </c>
      <c r="F12991" s="205">
        <v>476</v>
      </c>
      <c r="G12991" s="205">
        <v>794</v>
      </c>
      <c r="H12991">
        <f t="shared" si="216"/>
        <v>2020</v>
      </c>
    </row>
    <row r="12992" spans="1:8" x14ac:dyDescent="0.3">
      <c r="A12992" s="203">
        <v>44036</v>
      </c>
      <c r="B12992" s="204" t="s">
        <v>720</v>
      </c>
      <c r="C12992" s="204" t="s">
        <v>720</v>
      </c>
      <c r="D12992" s="204" t="s">
        <v>96</v>
      </c>
      <c r="E12992" s="204" t="s">
        <v>712</v>
      </c>
      <c r="F12992" s="205">
        <v>132</v>
      </c>
      <c r="G12992" s="205">
        <v>1154</v>
      </c>
      <c r="H12992">
        <f t="shared" si="216"/>
        <v>2020</v>
      </c>
    </row>
    <row r="12993" spans="1:8" x14ac:dyDescent="0.3">
      <c r="A12993" s="203">
        <v>44036</v>
      </c>
      <c r="B12993" s="204" t="s">
        <v>720</v>
      </c>
      <c r="C12993" s="204" t="s">
        <v>720</v>
      </c>
      <c r="D12993" s="204" t="s">
        <v>96</v>
      </c>
      <c r="E12993" s="204" t="s">
        <v>721</v>
      </c>
      <c r="F12993" s="205">
        <v>-250</v>
      </c>
      <c r="G12993" s="205">
        <v>776</v>
      </c>
      <c r="H12993">
        <f t="shared" si="216"/>
        <v>2020</v>
      </c>
    </row>
    <row r="12994" spans="1:8" x14ac:dyDescent="0.3">
      <c r="A12994" s="203">
        <v>44043</v>
      </c>
      <c r="B12994" s="204" t="s">
        <v>134</v>
      </c>
      <c r="C12994" s="204" t="s">
        <v>134</v>
      </c>
      <c r="D12994" s="204" t="s">
        <v>711</v>
      </c>
      <c r="E12994" s="204" t="s">
        <v>712</v>
      </c>
      <c r="F12994" s="205">
        <v>3837</v>
      </c>
      <c r="G12994" s="205">
        <v>9178</v>
      </c>
      <c r="H12994">
        <f t="shared" si="216"/>
        <v>2020</v>
      </c>
    </row>
    <row r="12995" spans="1:8" x14ac:dyDescent="0.3">
      <c r="A12995" s="203">
        <v>44043</v>
      </c>
      <c r="B12995" s="204" t="s">
        <v>509</v>
      </c>
      <c r="C12995" s="204" t="s">
        <v>713</v>
      </c>
      <c r="D12995" s="204" t="s">
        <v>96</v>
      </c>
      <c r="E12995" s="204" t="s">
        <v>712</v>
      </c>
      <c r="F12995" s="205">
        <v>2579.2000000000003</v>
      </c>
      <c r="G12995" s="205">
        <v>2950.8</v>
      </c>
      <c r="H12995">
        <f t="shared" ref="H12995:H13058" si="217">YEAR(A12995)</f>
        <v>2020</v>
      </c>
    </row>
    <row r="12996" spans="1:8" x14ac:dyDescent="0.3">
      <c r="A12996" s="203">
        <v>44043</v>
      </c>
      <c r="B12996" s="204" t="s">
        <v>509</v>
      </c>
      <c r="C12996" s="204" t="s">
        <v>714</v>
      </c>
      <c r="D12996" s="204" t="s">
        <v>96</v>
      </c>
      <c r="E12996" s="204" t="s">
        <v>712</v>
      </c>
      <c r="F12996" s="205">
        <v>99</v>
      </c>
      <c r="G12996" s="205">
        <v>429</v>
      </c>
      <c r="H12996">
        <f t="shared" si="217"/>
        <v>2020</v>
      </c>
    </row>
    <row r="12997" spans="1:8" x14ac:dyDescent="0.3">
      <c r="A12997" s="203">
        <v>44043</v>
      </c>
      <c r="B12997" s="204" t="s">
        <v>509</v>
      </c>
      <c r="C12997" s="204" t="s">
        <v>715</v>
      </c>
      <c r="D12997" s="204" t="s">
        <v>96</v>
      </c>
      <c r="E12997" s="204" t="s">
        <v>712</v>
      </c>
      <c r="F12997" s="205">
        <v>0</v>
      </c>
      <c r="G12997" s="205">
        <v>2116</v>
      </c>
      <c r="H12997">
        <f t="shared" si="217"/>
        <v>2020</v>
      </c>
    </row>
    <row r="12998" spans="1:8" x14ac:dyDescent="0.3">
      <c r="A12998" s="203">
        <v>44043</v>
      </c>
      <c r="B12998" s="204" t="s">
        <v>716</v>
      </c>
      <c r="C12998" s="204" t="s">
        <v>716</v>
      </c>
      <c r="D12998" s="204" t="s">
        <v>96</v>
      </c>
      <c r="E12998" s="204" t="s">
        <v>712</v>
      </c>
      <c r="F12998" s="205">
        <v>358</v>
      </c>
      <c r="G12998" s="205">
        <v>1506</v>
      </c>
      <c r="H12998">
        <f t="shared" si="217"/>
        <v>2020</v>
      </c>
    </row>
    <row r="12999" spans="1:8" x14ac:dyDescent="0.3">
      <c r="A12999" s="203">
        <v>44043</v>
      </c>
      <c r="B12999" s="204" t="s">
        <v>717</v>
      </c>
      <c r="C12999" s="204" t="s">
        <v>718</v>
      </c>
      <c r="D12999" s="204" t="s">
        <v>96</v>
      </c>
      <c r="E12999" s="204" t="s">
        <v>712</v>
      </c>
      <c r="F12999" s="205">
        <v>661</v>
      </c>
      <c r="G12999" s="205">
        <v>1245</v>
      </c>
      <c r="H12999">
        <f t="shared" si="217"/>
        <v>2020</v>
      </c>
    </row>
    <row r="13000" spans="1:8" x14ac:dyDescent="0.3">
      <c r="A13000" s="203">
        <v>44043</v>
      </c>
      <c r="B13000" s="204" t="s">
        <v>717</v>
      </c>
      <c r="C13000" s="204" t="s">
        <v>719</v>
      </c>
      <c r="D13000" s="204" t="s">
        <v>96</v>
      </c>
      <c r="E13000" s="204" t="s">
        <v>712</v>
      </c>
      <c r="F13000" s="205">
        <v>187.12893676757813</v>
      </c>
      <c r="G13000" s="205">
        <v>605.43798828125</v>
      </c>
      <c r="H13000">
        <f t="shared" si="217"/>
        <v>2020</v>
      </c>
    </row>
    <row r="13001" spans="1:8" x14ac:dyDescent="0.3">
      <c r="A13001" s="203">
        <v>44043</v>
      </c>
      <c r="B13001" s="204" t="s">
        <v>134</v>
      </c>
      <c r="C13001" s="204" t="s">
        <v>134</v>
      </c>
      <c r="D13001" s="204" t="s">
        <v>711</v>
      </c>
      <c r="E13001" s="204" t="s">
        <v>721</v>
      </c>
      <c r="F13001" s="205">
        <v>4560</v>
      </c>
      <c r="G13001" s="205">
        <v>7157</v>
      </c>
      <c r="H13001">
        <f t="shared" si="217"/>
        <v>2020</v>
      </c>
    </row>
    <row r="13002" spans="1:8" x14ac:dyDescent="0.3">
      <c r="A13002" s="203">
        <v>44043</v>
      </c>
      <c r="B13002" s="204" t="s">
        <v>509</v>
      </c>
      <c r="C13002" s="204" t="s">
        <v>713</v>
      </c>
      <c r="D13002" s="204" t="s">
        <v>96</v>
      </c>
      <c r="E13002" s="204" t="s">
        <v>721</v>
      </c>
      <c r="F13002" s="205">
        <v>2971.1000000000004</v>
      </c>
      <c r="G13002" s="205">
        <v>2411.2000000000003</v>
      </c>
      <c r="H13002">
        <f t="shared" si="217"/>
        <v>2020</v>
      </c>
    </row>
    <row r="13003" spans="1:8" x14ac:dyDescent="0.3">
      <c r="A13003" s="203">
        <v>44043</v>
      </c>
      <c r="B13003" s="204" t="s">
        <v>509</v>
      </c>
      <c r="C13003" s="204" t="s">
        <v>714</v>
      </c>
      <c r="D13003" s="204" t="s">
        <v>96</v>
      </c>
      <c r="E13003" s="204" t="s">
        <v>721</v>
      </c>
      <c r="F13003" s="205">
        <v>400</v>
      </c>
      <c r="G13003" s="205">
        <v>625</v>
      </c>
      <c r="H13003">
        <f t="shared" si="217"/>
        <v>2020</v>
      </c>
    </row>
    <row r="13004" spans="1:8" x14ac:dyDescent="0.3">
      <c r="A13004" s="203">
        <v>44043</v>
      </c>
      <c r="B13004" s="204" t="s">
        <v>509</v>
      </c>
      <c r="C13004" s="204" t="s">
        <v>715</v>
      </c>
      <c r="D13004" s="204" t="s">
        <v>96</v>
      </c>
      <c r="E13004" s="204" t="s">
        <v>721</v>
      </c>
      <c r="F13004" s="205">
        <v>0</v>
      </c>
      <c r="G13004" s="205">
        <v>2850</v>
      </c>
      <c r="H13004">
        <f t="shared" si="217"/>
        <v>2020</v>
      </c>
    </row>
    <row r="13005" spans="1:8" x14ac:dyDescent="0.3">
      <c r="A13005" s="203">
        <v>44043</v>
      </c>
      <c r="B13005" s="204" t="s">
        <v>716</v>
      </c>
      <c r="C13005" s="204" t="s">
        <v>716</v>
      </c>
      <c r="D13005" s="204" t="s">
        <v>96</v>
      </c>
      <c r="E13005" s="204" t="s">
        <v>721</v>
      </c>
      <c r="F13005" s="205">
        <v>513</v>
      </c>
      <c r="G13005" s="205">
        <v>1167</v>
      </c>
      <c r="H13005">
        <f t="shared" si="217"/>
        <v>2020</v>
      </c>
    </row>
    <row r="13006" spans="1:8" x14ac:dyDescent="0.3">
      <c r="A13006" s="203">
        <v>44043</v>
      </c>
      <c r="B13006" s="204" t="s">
        <v>717</v>
      </c>
      <c r="C13006" s="204" t="s">
        <v>718</v>
      </c>
      <c r="D13006" s="204" t="s">
        <v>96</v>
      </c>
      <c r="E13006" s="204" t="s">
        <v>721</v>
      </c>
      <c r="F13006" s="205">
        <v>436</v>
      </c>
      <c r="G13006" s="205">
        <v>796</v>
      </c>
      <c r="H13006">
        <f t="shared" si="217"/>
        <v>2020</v>
      </c>
    </row>
    <row r="13007" spans="1:8" x14ac:dyDescent="0.3">
      <c r="A13007" s="203">
        <v>44043</v>
      </c>
      <c r="B13007" s="204" t="s">
        <v>717</v>
      </c>
      <c r="C13007" s="204" t="s">
        <v>719</v>
      </c>
      <c r="D13007" s="204" t="s">
        <v>96</v>
      </c>
      <c r="E13007" s="204" t="s">
        <v>721</v>
      </c>
      <c r="F13007" s="205">
        <v>477</v>
      </c>
      <c r="G13007" s="205">
        <v>803</v>
      </c>
      <c r="H13007">
        <f t="shared" si="217"/>
        <v>2020</v>
      </c>
    </row>
    <row r="13008" spans="1:8" x14ac:dyDescent="0.3">
      <c r="A13008" s="203">
        <v>44043</v>
      </c>
      <c r="B13008" s="204" t="s">
        <v>720</v>
      </c>
      <c r="C13008" s="204" t="s">
        <v>720</v>
      </c>
      <c r="D13008" s="204" t="s">
        <v>96</v>
      </c>
      <c r="E13008" s="204" t="s">
        <v>712</v>
      </c>
      <c r="F13008" s="205">
        <v>196</v>
      </c>
      <c r="G13008" s="205">
        <v>1465</v>
      </c>
      <c r="H13008">
        <f t="shared" si="217"/>
        <v>2020</v>
      </c>
    </row>
    <row r="13009" spans="1:8" x14ac:dyDescent="0.3">
      <c r="A13009" s="203">
        <v>44043</v>
      </c>
      <c r="B13009" s="204" t="s">
        <v>720</v>
      </c>
      <c r="C13009" s="204" t="s">
        <v>720</v>
      </c>
      <c r="D13009" s="204" t="s">
        <v>96</v>
      </c>
      <c r="E13009" s="204" t="s">
        <v>721</v>
      </c>
      <c r="F13009" s="205">
        <v>14</v>
      </c>
      <c r="G13009" s="205">
        <v>709</v>
      </c>
      <c r="H13009">
        <f t="shared" si="217"/>
        <v>2020</v>
      </c>
    </row>
    <row r="13010" spans="1:8" x14ac:dyDescent="0.3">
      <c r="A13010" s="203">
        <v>44050</v>
      </c>
      <c r="B13010" s="204" t="s">
        <v>134</v>
      </c>
      <c r="C13010" s="204" t="s">
        <v>134</v>
      </c>
      <c r="D13010" s="204" t="s">
        <v>711</v>
      </c>
      <c r="E13010" s="204" t="s">
        <v>712</v>
      </c>
      <c r="F13010" s="205">
        <v>3925</v>
      </c>
      <c r="G13010" s="205">
        <v>8590</v>
      </c>
      <c r="H13010">
        <f t="shared" si="217"/>
        <v>2020</v>
      </c>
    </row>
    <row r="13011" spans="1:8" x14ac:dyDescent="0.3">
      <c r="A13011" s="203">
        <v>44050</v>
      </c>
      <c r="B13011" s="204" t="s">
        <v>509</v>
      </c>
      <c r="C13011" s="204" t="s">
        <v>713</v>
      </c>
      <c r="D13011" s="204" t="s">
        <v>96</v>
      </c>
      <c r="E13011" s="204" t="s">
        <v>712</v>
      </c>
      <c r="F13011" s="205">
        <v>2197.4</v>
      </c>
      <c r="G13011" s="205">
        <v>2652.8</v>
      </c>
      <c r="H13011">
        <f t="shared" si="217"/>
        <v>2020</v>
      </c>
    </row>
    <row r="13012" spans="1:8" x14ac:dyDescent="0.3">
      <c r="A13012" s="203">
        <v>44050</v>
      </c>
      <c r="B13012" s="204" t="s">
        <v>509</v>
      </c>
      <c r="C13012" s="204" t="s">
        <v>714</v>
      </c>
      <c r="D13012" s="204" t="s">
        <v>96</v>
      </c>
      <c r="E13012" s="204" t="s">
        <v>712</v>
      </c>
      <c r="F13012" s="205">
        <v>341</v>
      </c>
      <c r="G13012" s="205">
        <v>677</v>
      </c>
      <c r="H13012">
        <f t="shared" si="217"/>
        <v>2020</v>
      </c>
    </row>
    <row r="13013" spans="1:8" x14ac:dyDescent="0.3">
      <c r="A13013" s="203">
        <v>44050</v>
      </c>
      <c r="B13013" s="204" t="s">
        <v>509</v>
      </c>
      <c r="C13013" s="204" t="s">
        <v>715</v>
      </c>
      <c r="D13013" s="204" t="s">
        <v>96</v>
      </c>
      <c r="E13013" s="204" t="s">
        <v>712</v>
      </c>
      <c r="F13013" s="205">
        <v>0</v>
      </c>
      <c r="G13013" s="205">
        <v>2305</v>
      </c>
      <c r="H13013">
        <f t="shared" si="217"/>
        <v>2020</v>
      </c>
    </row>
    <row r="13014" spans="1:8" x14ac:dyDescent="0.3">
      <c r="A13014" s="203">
        <v>44050</v>
      </c>
      <c r="B13014" s="204" t="s">
        <v>716</v>
      </c>
      <c r="C13014" s="204" t="s">
        <v>716</v>
      </c>
      <c r="D13014" s="204" t="s">
        <v>96</v>
      </c>
      <c r="E13014" s="204" t="s">
        <v>712</v>
      </c>
      <c r="F13014" s="205">
        <v>426</v>
      </c>
      <c r="G13014" s="205">
        <v>1497</v>
      </c>
      <c r="H13014">
        <f t="shared" si="217"/>
        <v>2020</v>
      </c>
    </row>
    <row r="13015" spans="1:8" x14ac:dyDescent="0.3">
      <c r="A13015" s="203">
        <v>44050</v>
      </c>
      <c r="B13015" s="204" t="s">
        <v>717</v>
      </c>
      <c r="C13015" s="204" t="s">
        <v>718</v>
      </c>
      <c r="D13015" s="204" t="s">
        <v>96</v>
      </c>
      <c r="E13015" s="204" t="s">
        <v>712</v>
      </c>
      <c r="F13015" s="205">
        <v>735</v>
      </c>
      <c r="G13015" s="205">
        <v>1223</v>
      </c>
      <c r="H13015">
        <f t="shared" si="217"/>
        <v>2020</v>
      </c>
    </row>
    <row r="13016" spans="1:8" x14ac:dyDescent="0.3">
      <c r="A13016" s="203">
        <v>44050</v>
      </c>
      <c r="B13016" s="204" t="s">
        <v>717</v>
      </c>
      <c r="C13016" s="204" t="s">
        <v>719</v>
      </c>
      <c r="D13016" s="204" t="s">
        <v>96</v>
      </c>
      <c r="E13016" s="204" t="s">
        <v>712</v>
      </c>
      <c r="F13016" s="205">
        <v>81.52099609375</v>
      </c>
      <c r="G13016" s="205">
        <v>575.90499877929688</v>
      </c>
      <c r="H13016">
        <f t="shared" si="217"/>
        <v>2020</v>
      </c>
    </row>
    <row r="13017" spans="1:8" x14ac:dyDescent="0.3">
      <c r="A13017" s="203">
        <v>44050</v>
      </c>
      <c r="B13017" s="204" t="s">
        <v>134</v>
      </c>
      <c r="C13017" s="204" t="s">
        <v>134</v>
      </c>
      <c r="D13017" s="204" t="s">
        <v>711</v>
      </c>
      <c r="E13017" s="204" t="s">
        <v>721</v>
      </c>
      <c r="F13017" s="205">
        <v>5265</v>
      </c>
      <c r="G13017" s="205">
        <v>6882</v>
      </c>
      <c r="H13017">
        <f t="shared" si="217"/>
        <v>2020</v>
      </c>
    </row>
    <row r="13018" spans="1:8" x14ac:dyDescent="0.3">
      <c r="A13018" s="203">
        <v>44050</v>
      </c>
      <c r="B13018" s="204" t="s">
        <v>509</v>
      </c>
      <c r="C13018" s="204" t="s">
        <v>713</v>
      </c>
      <c r="D13018" s="204" t="s">
        <v>96</v>
      </c>
      <c r="E13018" s="204" t="s">
        <v>721</v>
      </c>
      <c r="F13018" s="205">
        <v>3194.4</v>
      </c>
      <c r="G13018" s="205">
        <v>2788.5</v>
      </c>
      <c r="H13018">
        <f t="shared" si="217"/>
        <v>2020</v>
      </c>
    </row>
    <row r="13019" spans="1:8" x14ac:dyDescent="0.3">
      <c r="A13019" s="203">
        <v>44050</v>
      </c>
      <c r="B13019" s="204" t="s">
        <v>509</v>
      </c>
      <c r="C13019" s="204" t="s">
        <v>714</v>
      </c>
      <c r="D13019" s="204" t="s">
        <v>96</v>
      </c>
      <c r="E13019" s="204" t="s">
        <v>721</v>
      </c>
      <c r="F13019" s="205">
        <v>520</v>
      </c>
      <c r="G13019" s="205">
        <v>589</v>
      </c>
      <c r="H13019">
        <f t="shared" si="217"/>
        <v>2020</v>
      </c>
    </row>
    <row r="13020" spans="1:8" x14ac:dyDescent="0.3">
      <c r="A13020" s="203">
        <v>44050</v>
      </c>
      <c r="B13020" s="204" t="s">
        <v>509</v>
      </c>
      <c r="C13020" s="204" t="s">
        <v>715</v>
      </c>
      <c r="D13020" s="204" t="s">
        <v>96</v>
      </c>
      <c r="E13020" s="204" t="s">
        <v>721</v>
      </c>
      <c r="F13020" s="205">
        <v>0</v>
      </c>
      <c r="G13020" s="205">
        <v>2911</v>
      </c>
      <c r="H13020">
        <f t="shared" si="217"/>
        <v>2020</v>
      </c>
    </row>
    <row r="13021" spans="1:8" x14ac:dyDescent="0.3">
      <c r="A13021" s="203">
        <v>44050</v>
      </c>
      <c r="B13021" s="204" t="s">
        <v>716</v>
      </c>
      <c r="C13021" s="204" t="s">
        <v>716</v>
      </c>
      <c r="D13021" s="204" t="s">
        <v>96</v>
      </c>
      <c r="E13021" s="204" t="s">
        <v>721</v>
      </c>
      <c r="F13021" s="205">
        <v>772</v>
      </c>
      <c r="G13021" s="205">
        <v>1282</v>
      </c>
      <c r="H13021">
        <f t="shared" si="217"/>
        <v>2020</v>
      </c>
    </row>
    <row r="13022" spans="1:8" x14ac:dyDescent="0.3">
      <c r="A13022" s="203">
        <v>44050</v>
      </c>
      <c r="B13022" s="204" t="s">
        <v>717</v>
      </c>
      <c r="C13022" s="204" t="s">
        <v>718</v>
      </c>
      <c r="D13022" s="204" t="s">
        <v>96</v>
      </c>
      <c r="E13022" s="204" t="s">
        <v>721</v>
      </c>
      <c r="F13022" s="205">
        <v>411</v>
      </c>
      <c r="G13022" s="205">
        <v>871</v>
      </c>
      <c r="H13022">
        <f t="shared" si="217"/>
        <v>2020</v>
      </c>
    </row>
    <row r="13023" spans="1:8" x14ac:dyDescent="0.3">
      <c r="A13023" s="203">
        <v>44050</v>
      </c>
      <c r="B13023" s="204" t="s">
        <v>717</v>
      </c>
      <c r="C13023" s="204" t="s">
        <v>719</v>
      </c>
      <c r="D13023" s="204" t="s">
        <v>96</v>
      </c>
      <c r="E13023" s="204" t="s">
        <v>721</v>
      </c>
      <c r="F13023" s="205">
        <v>843</v>
      </c>
      <c r="G13023" s="205">
        <v>957</v>
      </c>
      <c r="H13023">
        <f t="shared" si="217"/>
        <v>2020</v>
      </c>
    </row>
    <row r="13024" spans="1:8" x14ac:dyDescent="0.3">
      <c r="A13024" s="203">
        <v>44050</v>
      </c>
      <c r="B13024" s="204" t="s">
        <v>720</v>
      </c>
      <c r="C13024" s="204" t="s">
        <v>720</v>
      </c>
      <c r="D13024" s="204" t="s">
        <v>96</v>
      </c>
      <c r="E13024" s="204" t="s">
        <v>712</v>
      </c>
      <c r="F13024" s="205">
        <v>89</v>
      </c>
      <c r="G13024" s="205">
        <v>1403</v>
      </c>
      <c r="H13024">
        <f t="shared" si="217"/>
        <v>2020</v>
      </c>
    </row>
    <row r="13025" spans="1:8" x14ac:dyDescent="0.3">
      <c r="A13025" s="203">
        <v>44050</v>
      </c>
      <c r="B13025" s="204" t="s">
        <v>720</v>
      </c>
      <c r="C13025" s="204" t="s">
        <v>720</v>
      </c>
      <c r="D13025" s="204" t="s">
        <v>96</v>
      </c>
      <c r="E13025" s="204" t="s">
        <v>721</v>
      </c>
      <c r="F13025" s="205">
        <v>66</v>
      </c>
      <c r="G13025" s="205">
        <v>769</v>
      </c>
      <c r="H13025">
        <f t="shared" si="217"/>
        <v>2020</v>
      </c>
    </row>
    <row r="13026" spans="1:8" x14ac:dyDescent="0.3">
      <c r="A13026" s="203">
        <v>44057</v>
      </c>
      <c r="B13026" s="204" t="s">
        <v>134</v>
      </c>
      <c r="C13026" s="204" t="s">
        <v>134</v>
      </c>
      <c r="D13026" s="204" t="s">
        <v>711</v>
      </c>
      <c r="E13026" s="204" t="s">
        <v>712</v>
      </c>
      <c r="F13026" s="205">
        <v>4063</v>
      </c>
      <c r="G13026" s="205">
        <v>8095</v>
      </c>
      <c r="H13026">
        <f t="shared" si="217"/>
        <v>2020</v>
      </c>
    </row>
    <row r="13027" spans="1:8" x14ac:dyDescent="0.3">
      <c r="A13027" s="203">
        <v>44057</v>
      </c>
      <c r="B13027" s="204" t="s">
        <v>509</v>
      </c>
      <c r="C13027" s="204" t="s">
        <v>713</v>
      </c>
      <c r="D13027" s="204" t="s">
        <v>96</v>
      </c>
      <c r="E13027" s="204" t="s">
        <v>712</v>
      </c>
      <c r="F13027" s="205">
        <v>2486.4</v>
      </c>
      <c r="G13027" s="205">
        <v>2646.9</v>
      </c>
      <c r="H13027">
        <f t="shared" si="217"/>
        <v>2020</v>
      </c>
    </row>
    <row r="13028" spans="1:8" x14ac:dyDescent="0.3">
      <c r="A13028" s="203">
        <v>44057</v>
      </c>
      <c r="B13028" s="204" t="s">
        <v>509</v>
      </c>
      <c r="C13028" s="204" t="s">
        <v>714</v>
      </c>
      <c r="D13028" s="204" t="s">
        <v>96</v>
      </c>
      <c r="E13028" s="204" t="s">
        <v>712</v>
      </c>
      <c r="F13028" s="205">
        <v>267</v>
      </c>
      <c r="G13028" s="205">
        <v>545</v>
      </c>
      <c r="H13028">
        <f t="shared" si="217"/>
        <v>2020</v>
      </c>
    </row>
    <row r="13029" spans="1:8" x14ac:dyDescent="0.3">
      <c r="A13029" s="203">
        <v>44057</v>
      </c>
      <c r="B13029" s="204" t="s">
        <v>509</v>
      </c>
      <c r="C13029" s="204" t="s">
        <v>715</v>
      </c>
      <c r="D13029" s="204" t="s">
        <v>96</v>
      </c>
      <c r="E13029" s="204" t="s">
        <v>712</v>
      </c>
      <c r="F13029" s="205">
        <v>0</v>
      </c>
      <c r="G13029" s="205">
        <v>2375</v>
      </c>
      <c r="H13029">
        <f t="shared" si="217"/>
        <v>2020</v>
      </c>
    </row>
    <row r="13030" spans="1:8" x14ac:dyDescent="0.3">
      <c r="A13030" s="203">
        <v>44057</v>
      </c>
      <c r="B13030" s="204" t="s">
        <v>716</v>
      </c>
      <c r="C13030" s="204" t="s">
        <v>716</v>
      </c>
      <c r="D13030" s="204" t="s">
        <v>96</v>
      </c>
      <c r="E13030" s="204" t="s">
        <v>712</v>
      </c>
      <c r="F13030" s="205">
        <v>424</v>
      </c>
      <c r="G13030" s="205">
        <v>1585</v>
      </c>
      <c r="H13030">
        <f t="shared" si="217"/>
        <v>2020</v>
      </c>
    </row>
    <row r="13031" spans="1:8" x14ac:dyDescent="0.3">
      <c r="A13031" s="203">
        <v>44057</v>
      </c>
      <c r="B13031" s="204" t="s">
        <v>717</v>
      </c>
      <c r="C13031" s="204" t="s">
        <v>718</v>
      </c>
      <c r="D13031" s="204" t="s">
        <v>96</v>
      </c>
      <c r="E13031" s="204" t="s">
        <v>712</v>
      </c>
      <c r="F13031" s="205">
        <v>635</v>
      </c>
      <c r="G13031" s="205">
        <v>1377</v>
      </c>
      <c r="H13031">
        <f t="shared" si="217"/>
        <v>2020</v>
      </c>
    </row>
    <row r="13032" spans="1:8" x14ac:dyDescent="0.3">
      <c r="A13032" s="203">
        <v>44057</v>
      </c>
      <c r="B13032" s="204" t="s">
        <v>717</v>
      </c>
      <c r="C13032" s="204" t="s">
        <v>719</v>
      </c>
      <c r="D13032" s="204" t="s">
        <v>96</v>
      </c>
      <c r="E13032" s="204" t="s">
        <v>712</v>
      </c>
      <c r="F13032" s="205">
        <v>411.43701171875</v>
      </c>
      <c r="G13032" s="205">
        <v>534.73199462890625</v>
      </c>
      <c r="H13032">
        <f t="shared" si="217"/>
        <v>2020</v>
      </c>
    </row>
    <row r="13033" spans="1:8" x14ac:dyDescent="0.3">
      <c r="A13033" s="203">
        <v>44057</v>
      </c>
      <c r="B13033" s="204" t="s">
        <v>134</v>
      </c>
      <c r="C13033" s="204" t="s">
        <v>134</v>
      </c>
      <c r="D13033" s="204" t="s">
        <v>711</v>
      </c>
      <c r="E13033" s="204" t="s">
        <v>721</v>
      </c>
      <c r="F13033" s="205">
        <v>4981</v>
      </c>
      <c r="G13033" s="205">
        <v>6883</v>
      </c>
      <c r="H13033">
        <f t="shared" si="217"/>
        <v>2020</v>
      </c>
    </row>
    <row r="13034" spans="1:8" x14ac:dyDescent="0.3">
      <c r="A13034" s="203">
        <v>44057</v>
      </c>
      <c r="B13034" s="204" t="s">
        <v>509</v>
      </c>
      <c r="C13034" s="204" t="s">
        <v>713</v>
      </c>
      <c r="D13034" s="204" t="s">
        <v>96</v>
      </c>
      <c r="E13034" s="204" t="s">
        <v>721</v>
      </c>
      <c r="F13034" s="205">
        <v>3119.6000000000004</v>
      </c>
      <c r="G13034" s="205">
        <v>2693.9</v>
      </c>
      <c r="H13034">
        <f t="shared" si="217"/>
        <v>2020</v>
      </c>
    </row>
    <row r="13035" spans="1:8" x14ac:dyDescent="0.3">
      <c r="A13035" s="203">
        <v>44057</v>
      </c>
      <c r="B13035" s="204" t="s">
        <v>509</v>
      </c>
      <c r="C13035" s="204" t="s">
        <v>714</v>
      </c>
      <c r="D13035" s="204" t="s">
        <v>96</v>
      </c>
      <c r="E13035" s="204" t="s">
        <v>721</v>
      </c>
      <c r="F13035" s="205">
        <v>503</v>
      </c>
      <c r="G13035" s="205">
        <v>559</v>
      </c>
      <c r="H13035">
        <f t="shared" si="217"/>
        <v>2020</v>
      </c>
    </row>
    <row r="13036" spans="1:8" x14ac:dyDescent="0.3">
      <c r="A13036" s="203">
        <v>44057</v>
      </c>
      <c r="B13036" s="204" t="s">
        <v>509</v>
      </c>
      <c r="C13036" s="204" t="s">
        <v>715</v>
      </c>
      <c r="D13036" s="204" t="s">
        <v>96</v>
      </c>
      <c r="E13036" s="204" t="s">
        <v>721</v>
      </c>
      <c r="F13036" s="205">
        <v>0</v>
      </c>
      <c r="G13036" s="205">
        <v>2987</v>
      </c>
      <c r="H13036">
        <f t="shared" si="217"/>
        <v>2020</v>
      </c>
    </row>
    <row r="13037" spans="1:8" x14ac:dyDescent="0.3">
      <c r="A13037" s="203">
        <v>44057</v>
      </c>
      <c r="B13037" s="204" t="s">
        <v>716</v>
      </c>
      <c r="C13037" s="204" t="s">
        <v>716</v>
      </c>
      <c r="D13037" s="204" t="s">
        <v>96</v>
      </c>
      <c r="E13037" s="204" t="s">
        <v>721</v>
      </c>
      <c r="F13037" s="205">
        <v>751</v>
      </c>
      <c r="G13037" s="205">
        <v>1485</v>
      </c>
      <c r="H13037">
        <f t="shared" si="217"/>
        <v>2020</v>
      </c>
    </row>
    <row r="13038" spans="1:8" x14ac:dyDescent="0.3">
      <c r="A13038" s="203">
        <v>44057</v>
      </c>
      <c r="B13038" s="204" t="s">
        <v>717</v>
      </c>
      <c r="C13038" s="204" t="s">
        <v>718</v>
      </c>
      <c r="D13038" s="204" t="s">
        <v>96</v>
      </c>
      <c r="E13038" s="204" t="s">
        <v>721</v>
      </c>
      <c r="F13038" s="205">
        <v>629</v>
      </c>
      <c r="G13038" s="205">
        <v>958</v>
      </c>
      <c r="H13038">
        <f t="shared" si="217"/>
        <v>2020</v>
      </c>
    </row>
    <row r="13039" spans="1:8" x14ac:dyDescent="0.3">
      <c r="A13039" s="203">
        <v>44057</v>
      </c>
      <c r="B13039" s="204" t="s">
        <v>717</v>
      </c>
      <c r="C13039" s="204" t="s">
        <v>719</v>
      </c>
      <c r="D13039" s="204" t="s">
        <v>96</v>
      </c>
      <c r="E13039" s="204" t="s">
        <v>721</v>
      </c>
      <c r="F13039" s="205">
        <v>473</v>
      </c>
      <c r="G13039" s="205">
        <v>860</v>
      </c>
      <c r="H13039">
        <f t="shared" si="217"/>
        <v>2020</v>
      </c>
    </row>
    <row r="13040" spans="1:8" x14ac:dyDescent="0.3">
      <c r="A13040" s="203">
        <v>44057</v>
      </c>
      <c r="B13040" s="204" t="s">
        <v>720</v>
      </c>
      <c r="C13040" s="204" t="s">
        <v>720</v>
      </c>
      <c r="D13040" s="204" t="s">
        <v>96</v>
      </c>
      <c r="E13040" s="204" t="s">
        <v>712</v>
      </c>
      <c r="F13040" s="205">
        <v>354</v>
      </c>
      <c r="G13040" s="205">
        <v>1039</v>
      </c>
      <c r="H13040">
        <f t="shared" si="217"/>
        <v>2020</v>
      </c>
    </row>
    <row r="13041" spans="1:8" x14ac:dyDescent="0.3">
      <c r="A13041" s="203">
        <v>44057</v>
      </c>
      <c r="B13041" s="204" t="s">
        <v>720</v>
      </c>
      <c r="C13041" s="204" t="s">
        <v>720</v>
      </c>
      <c r="D13041" s="204" t="s">
        <v>96</v>
      </c>
      <c r="E13041" s="204" t="s">
        <v>721</v>
      </c>
      <c r="F13041" s="205">
        <v>-36</v>
      </c>
      <c r="G13041" s="205">
        <v>890</v>
      </c>
      <c r="H13041">
        <f t="shared" si="217"/>
        <v>2020</v>
      </c>
    </row>
    <row r="13042" spans="1:8" x14ac:dyDescent="0.3">
      <c r="A13042" s="203">
        <v>44064</v>
      </c>
      <c r="B13042" s="204" t="s">
        <v>134</v>
      </c>
      <c r="C13042" s="204" t="s">
        <v>134</v>
      </c>
      <c r="D13042" s="204" t="s">
        <v>711</v>
      </c>
      <c r="E13042" s="204" t="s">
        <v>712</v>
      </c>
      <c r="F13042" s="205">
        <v>4081</v>
      </c>
      <c r="G13042" s="205">
        <v>8918</v>
      </c>
      <c r="H13042">
        <f t="shared" si="217"/>
        <v>2020</v>
      </c>
    </row>
    <row r="13043" spans="1:8" x14ac:dyDescent="0.3">
      <c r="A13043" s="203">
        <v>44064</v>
      </c>
      <c r="B13043" s="204" t="s">
        <v>509</v>
      </c>
      <c r="C13043" s="204" t="s">
        <v>713</v>
      </c>
      <c r="D13043" s="204" t="s">
        <v>96</v>
      </c>
      <c r="E13043" s="204" t="s">
        <v>712</v>
      </c>
      <c r="F13043" s="205">
        <v>2241.2000000000003</v>
      </c>
      <c r="G13043" s="205">
        <v>2591.9</v>
      </c>
      <c r="H13043">
        <f t="shared" si="217"/>
        <v>2020</v>
      </c>
    </row>
    <row r="13044" spans="1:8" x14ac:dyDescent="0.3">
      <c r="A13044" s="203">
        <v>44064</v>
      </c>
      <c r="B13044" s="204" t="s">
        <v>509</v>
      </c>
      <c r="C13044" s="204" t="s">
        <v>714</v>
      </c>
      <c r="D13044" s="204" t="s">
        <v>96</v>
      </c>
      <c r="E13044" s="204" t="s">
        <v>712</v>
      </c>
      <c r="F13044" s="205">
        <v>266</v>
      </c>
      <c r="G13044" s="205">
        <v>577</v>
      </c>
      <c r="H13044">
        <f t="shared" si="217"/>
        <v>2020</v>
      </c>
    </row>
    <row r="13045" spans="1:8" x14ac:dyDescent="0.3">
      <c r="A13045" s="203">
        <v>44064</v>
      </c>
      <c r="B13045" s="204" t="s">
        <v>509</v>
      </c>
      <c r="C13045" s="204" t="s">
        <v>715</v>
      </c>
      <c r="D13045" s="204" t="s">
        <v>96</v>
      </c>
      <c r="E13045" s="204" t="s">
        <v>712</v>
      </c>
      <c r="F13045" s="205">
        <v>0</v>
      </c>
      <c r="G13045" s="205">
        <v>2347</v>
      </c>
      <c r="H13045">
        <f t="shared" si="217"/>
        <v>2020</v>
      </c>
    </row>
    <row r="13046" spans="1:8" x14ac:dyDescent="0.3">
      <c r="A13046" s="203">
        <v>44064</v>
      </c>
      <c r="B13046" s="204" t="s">
        <v>716</v>
      </c>
      <c r="C13046" s="204" t="s">
        <v>716</v>
      </c>
      <c r="D13046" s="204" t="s">
        <v>96</v>
      </c>
      <c r="E13046" s="204" t="s">
        <v>712</v>
      </c>
      <c r="F13046" s="205">
        <v>416</v>
      </c>
      <c r="G13046" s="205">
        <v>1553</v>
      </c>
      <c r="H13046">
        <f t="shared" si="217"/>
        <v>2020</v>
      </c>
    </row>
    <row r="13047" spans="1:8" x14ac:dyDescent="0.3">
      <c r="A13047" s="203">
        <v>44064</v>
      </c>
      <c r="B13047" s="204" t="s">
        <v>717</v>
      </c>
      <c r="C13047" s="204" t="s">
        <v>718</v>
      </c>
      <c r="D13047" s="204" t="s">
        <v>96</v>
      </c>
      <c r="E13047" s="204" t="s">
        <v>712</v>
      </c>
      <c r="F13047" s="205">
        <v>691</v>
      </c>
      <c r="G13047" s="205">
        <v>1632</v>
      </c>
      <c r="H13047">
        <f t="shared" si="217"/>
        <v>2020</v>
      </c>
    </row>
    <row r="13048" spans="1:8" x14ac:dyDescent="0.3">
      <c r="A13048" s="203">
        <v>44064</v>
      </c>
      <c r="B13048" s="204" t="s">
        <v>717</v>
      </c>
      <c r="C13048" s="204" t="s">
        <v>719</v>
      </c>
      <c r="D13048" s="204" t="s">
        <v>96</v>
      </c>
      <c r="E13048" s="204" t="s">
        <v>712</v>
      </c>
      <c r="F13048" s="205">
        <v>409.61898803710938</v>
      </c>
      <c r="G13048" s="205">
        <v>801.10198974609375</v>
      </c>
      <c r="H13048">
        <f t="shared" si="217"/>
        <v>2020</v>
      </c>
    </row>
    <row r="13049" spans="1:8" x14ac:dyDescent="0.3">
      <c r="A13049" s="203">
        <v>44064</v>
      </c>
      <c r="B13049" s="204" t="s">
        <v>134</v>
      </c>
      <c r="C13049" s="204" t="s">
        <v>134</v>
      </c>
      <c r="D13049" s="204" t="s">
        <v>711</v>
      </c>
      <c r="E13049" s="204" t="s">
        <v>721</v>
      </c>
      <c r="F13049" s="205">
        <v>4952</v>
      </c>
      <c r="G13049" s="205">
        <v>7334</v>
      </c>
      <c r="H13049">
        <f t="shared" si="217"/>
        <v>2020</v>
      </c>
    </row>
    <row r="13050" spans="1:8" x14ac:dyDescent="0.3">
      <c r="A13050" s="203">
        <v>44064</v>
      </c>
      <c r="B13050" s="204" t="s">
        <v>509</v>
      </c>
      <c r="C13050" s="204" t="s">
        <v>713</v>
      </c>
      <c r="D13050" s="204" t="s">
        <v>96</v>
      </c>
      <c r="E13050" s="204" t="s">
        <v>721</v>
      </c>
      <c r="F13050" s="205">
        <v>3181.2000000000003</v>
      </c>
      <c r="G13050" s="205">
        <v>2644.4</v>
      </c>
      <c r="H13050">
        <f t="shared" si="217"/>
        <v>2020</v>
      </c>
    </row>
    <row r="13051" spans="1:8" x14ac:dyDescent="0.3">
      <c r="A13051" s="203">
        <v>44064</v>
      </c>
      <c r="B13051" s="204" t="s">
        <v>509</v>
      </c>
      <c r="C13051" s="204" t="s">
        <v>714</v>
      </c>
      <c r="D13051" s="204" t="s">
        <v>96</v>
      </c>
      <c r="E13051" s="204" t="s">
        <v>721</v>
      </c>
      <c r="F13051" s="205">
        <v>464</v>
      </c>
      <c r="G13051" s="205">
        <v>763</v>
      </c>
      <c r="H13051">
        <f t="shared" si="217"/>
        <v>2020</v>
      </c>
    </row>
    <row r="13052" spans="1:8" x14ac:dyDescent="0.3">
      <c r="A13052" s="203">
        <v>44064</v>
      </c>
      <c r="B13052" s="204" t="s">
        <v>509</v>
      </c>
      <c r="C13052" s="204" t="s">
        <v>715</v>
      </c>
      <c r="D13052" s="204" t="s">
        <v>96</v>
      </c>
      <c r="E13052" s="204" t="s">
        <v>721</v>
      </c>
      <c r="F13052" s="205">
        <v>0</v>
      </c>
      <c r="G13052" s="205">
        <v>2789</v>
      </c>
      <c r="H13052">
        <f t="shared" si="217"/>
        <v>2020</v>
      </c>
    </row>
    <row r="13053" spans="1:8" x14ac:dyDescent="0.3">
      <c r="A13053" s="203">
        <v>44064</v>
      </c>
      <c r="B13053" s="204" t="s">
        <v>716</v>
      </c>
      <c r="C13053" s="204" t="s">
        <v>716</v>
      </c>
      <c r="D13053" s="204" t="s">
        <v>96</v>
      </c>
      <c r="E13053" s="204" t="s">
        <v>721</v>
      </c>
      <c r="F13053" s="205">
        <v>565</v>
      </c>
      <c r="G13053" s="205">
        <v>1254</v>
      </c>
      <c r="H13053">
        <f t="shared" si="217"/>
        <v>2020</v>
      </c>
    </row>
    <row r="13054" spans="1:8" x14ac:dyDescent="0.3">
      <c r="A13054" s="203">
        <v>44064</v>
      </c>
      <c r="B13054" s="204" t="s">
        <v>717</v>
      </c>
      <c r="C13054" s="204" t="s">
        <v>718</v>
      </c>
      <c r="D13054" s="204" t="s">
        <v>96</v>
      </c>
      <c r="E13054" s="204" t="s">
        <v>721</v>
      </c>
      <c r="F13054" s="205">
        <v>713</v>
      </c>
      <c r="G13054" s="205">
        <v>890</v>
      </c>
      <c r="H13054">
        <f t="shared" si="217"/>
        <v>2020</v>
      </c>
    </row>
    <row r="13055" spans="1:8" x14ac:dyDescent="0.3">
      <c r="A13055" s="203">
        <v>44064</v>
      </c>
      <c r="B13055" s="204" t="s">
        <v>717</v>
      </c>
      <c r="C13055" s="204" t="s">
        <v>719</v>
      </c>
      <c r="D13055" s="204" t="s">
        <v>96</v>
      </c>
      <c r="E13055" s="204" t="s">
        <v>721</v>
      </c>
      <c r="F13055" s="205">
        <v>385</v>
      </c>
      <c r="G13055" s="205">
        <v>802</v>
      </c>
      <c r="H13055">
        <f t="shared" si="217"/>
        <v>2020</v>
      </c>
    </row>
    <row r="13056" spans="1:8" x14ac:dyDescent="0.3">
      <c r="A13056" s="203">
        <v>44064</v>
      </c>
      <c r="B13056" s="204" t="s">
        <v>720</v>
      </c>
      <c r="C13056" s="204" t="s">
        <v>720</v>
      </c>
      <c r="D13056" s="204" t="s">
        <v>96</v>
      </c>
      <c r="E13056" s="204" t="s">
        <v>712</v>
      </c>
      <c r="F13056" s="205">
        <v>272</v>
      </c>
      <c r="G13056" s="205">
        <v>1090</v>
      </c>
      <c r="H13056">
        <f t="shared" si="217"/>
        <v>2020</v>
      </c>
    </row>
    <row r="13057" spans="1:8" x14ac:dyDescent="0.3">
      <c r="A13057" s="203">
        <v>44064</v>
      </c>
      <c r="B13057" s="204" t="s">
        <v>720</v>
      </c>
      <c r="C13057" s="204" t="s">
        <v>720</v>
      </c>
      <c r="D13057" s="204" t="s">
        <v>96</v>
      </c>
      <c r="E13057" s="204" t="s">
        <v>721</v>
      </c>
      <c r="F13057" s="205">
        <v>44</v>
      </c>
      <c r="G13057" s="205">
        <v>900</v>
      </c>
      <c r="H13057">
        <f t="shared" si="217"/>
        <v>2020</v>
      </c>
    </row>
    <row r="13058" spans="1:8" x14ac:dyDescent="0.3">
      <c r="A13058" s="203">
        <v>44071</v>
      </c>
      <c r="B13058" s="204" t="s">
        <v>134</v>
      </c>
      <c r="C13058" s="204" t="s">
        <v>134</v>
      </c>
      <c r="D13058" s="204" t="s">
        <v>711</v>
      </c>
      <c r="E13058" s="204" t="s">
        <v>712</v>
      </c>
      <c r="F13058" s="205">
        <v>4108</v>
      </c>
      <c r="G13058" s="205">
        <v>8356</v>
      </c>
      <c r="H13058">
        <f t="shared" si="217"/>
        <v>2020</v>
      </c>
    </row>
    <row r="13059" spans="1:8" x14ac:dyDescent="0.3">
      <c r="A13059" s="203">
        <v>44071</v>
      </c>
      <c r="B13059" s="204" t="s">
        <v>509</v>
      </c>
      <c r="C13059" s="204" t="s">
        <v>713</v>
      </c>
      <c r="D13059" s="204" t="s">
        <v>96</v>
      </c>
      <c r="E13059" s="204" t="s">
        <v>712</v>
      </c>
      <c r="F13059" s="205">
        <v>2400.7000000000003</v>
      </c>
      <c r="G13059" s="205">
        <v>2640.5</v>
      </c>
      <c r="H13059">
        <f t="shared" ref="H13059:H13122" si="218">YEAR(A13059)</f>
        <v>2020</v>
      </c>
    </row>
    <row r="13060" spans="1:8" x14ac:dyDescent="0.3">
      <c r="A13060" s="203">
        <v>44071</v>
      </c>
      <c r="B13060" s="204" t="s">
        <v>509</v>
      </c>
      <c r="C13060" s="204" t="s">
        <v>714</v>
      </c>
      <c r="D13060" s="204" t="s">
        <v>96</v>
      </c>
      <c r="E13060" s="204" t="s">
        <v>712</v>
      </c>
      <c r="F13060" s="205">
        <v>333</v>
      </c>
      <c r="G13060" s="205">
        <v>559</v>
      </c>
      <c r="H13060">
        <f t="shared" si="218"/>
        <v>2020</v>
      </c>
    </row>
    <row r="13061" spans="1:8" x14ac:dyDescent="0.3">
      <c r="A13061" s="203">
        <v>44071</v>
      </c>
      <c r="B13061" s="204" t="s">
        <v>509</v>
      </c>
      <c r="C13061" s="204" t="s">
        <v>715</v>
      </c>
      <c r="D13061" s="204" t="s">
        <v>96</v>
      </c>
      <c r="E13061" s="204" t="s">
        <v>712</v>
      </c>
      <c r="F13061" s="205">
        <v>0</v>
      </c>
      <c r="G13061" s="205">
        <v>2299</v>
      </c>
      <c r="H13061">
        <f t="shared" si="218"/>
        <v>2020</v>
      </c>
    </row>
    <row r="13062" spans="1:8" x14ac:dyDescent="0.3">
      <c r="A13062" s="203">
        <v>44071</v>
      </c>
      <c r="B13062" s="204" t="s">
        <v>716</v>
      </c>
      <c r="C13062" s="204" t="s">
        <v>716</v>
      </c>
      <c r="D13062" s="204" t="s">
        <v>96</v>
      </c>
      <c r="E13062" s="204" t="s">
        <v>712</v>
      </c>
      <c r="F13062" s="205">
        <v>453</v>
      </c>
      <c r="G13062" s="205">
        <v>1638</v>
      </c>
      <c r="H13062">
        <f t="shared" si="218"/>
        <v>2020</v>
      </c>
    </row>
    <row r="13063" spans="1:8" x14ac:dyDescent="0.3">
      <c r="A13063" s="203">
        <v>44071</v>
      </c>
      <c r="B13063" s="204" t="s">
        <v>717</v>
      </c>
      <c r="C13063" s="204" t="s">
        <v>718</v>
      </c>
      <c r="D13063" s="204" t="s">
        <v>96</v>
      </c>
      <c r="E13063" s="204" t="s">
        <v>712</v>
      </c>
      <c r="F13063" s="205">
        <v>379</v>
      </c>
      <c r="G13063" s="205">
        <v>1234</v>
      </c>
      <c r="H13063">
        <f t="shared" si="218"/>
        <v>2020</v>
      </c>
    </row>
    <row r="13064" spans="1:8" x14ac:dyDescent="0.3">
      <c r="A13064" s="203">
        <v>44071</v>
      </c>
      <c r="B13064" s="204" t="s">
        <v>717</v>
      </c>
      <c r="C13064" s="204" t="s">
        <v>719</v>
      </c>
      <c r="D13064" s="204" t="s">
        <v>96</v>
      </c>
      <c r="E13064" s="204" t="s">
        <v>712</v>
      </c>
      <c r="F13064" s="205">
        <v>675.4110107421875</v>
      </c>
      <c r="G13064" s="205">
        <v>698.42401123046875</v>
      </c>
      <c r="H13064">
        <f t="shared" si="218"/>
        <v>2020</v>
      </c>
    </row>
    <row r="13065" spans="1:8" x14ac:dyDescent="0.3">
      <c r="A13065" s="203">
        <v>44071</v>
      </c>
      <c r="B13065" s="204" t="s">
        <v>134</v>
      </c>
      <c r="C13065" s="204" t="s">
        <v>134</v>
      </c>
      <c r="D13065" s="204" t="s">
        <v>711</v>
      </c>
      <c r="E13065" s="204" t="s">
        <v>721</v>
      </c>
      <c r="F13065" s="205">
        <v>5401</v>
      </c>
      <c r="G13065" s="205">
        <v>6967</v>
      </c>
      <c r="H13065">
        <f t="shared" si="218"/>
        <v>2020</v>
      </c>
    </row>
    <row r="13066" spans="1:8" x14ac:dyDescent="0.3">
      <c r="A13066" s="203">
        <v>44071</v>
      </c>
      <c r="B13066" s="204" t="s">
        <v>509</v>
      </c>
      <c r="C13066" s="204" t="s">
        <v>713</v>
      </c>
      <c r="D13066" s="204" t="s">
        <v>96</v>
      </c>
      <c r="E13066" s="204" t="s">
        <v>721</v>
      </c>
      <c r="F13066" s="205">
        <v>3336.3</v>
      </c>
      <c r="G13066" s="205">
        <v>2618</v>
      </c>
      <c r="H13066">
        <f t="shared" si="218"/>
        <v>2020</v>
      </c>
    </row>
    <row r="13067" spans="1:8" x14ac:dyDescent="0.3">
      <c r="A13067" s="203">
        <v>44071</v>
      </c>
      <c r="B13067" s="204" t="s">
        <v>509</v>
      </c>
      <c r="C13067" s="204" t="s">
        <v>714</v>
      </c>
      <c r="D13067" s="204" t="s">
        <v>96</v>
      </c>
      <c r="E13067" s="204" t="s">
        <v>721</v>
      </c>
      <c r="F13067" s="205">
        <v>564</v>
      </c>
      <c r="G13067" s="205">
        <v>651</v>
      </c>
      <c r="H13067">
        <f t="shared" si="218"/>
        <v>2020</v>
      </c>
    </row>
    <row r="13068" spans="1:8" x14ac:dyDescent="0.3">
      <c r="A13068" s="203">
        <v>44071</v>
      </c>
      <c r="B13068" s="204" t="s">
        <v>509</v>
      </c>
      <c r="C13068" s="204" t="s">
        <v>715</v>
      </c>
      <c r="D13068" s="204" t="s">
        <v>96</v>
      </c>
      <c r="E13068" s="204" t="s">
        <v>721</v>
      </c>
      <c r="F13068" s="205">
        <v>0</v>
      </c>
      <c r="G13068" s="205">
        <v>2773</v>
      </c>
      <c r="H13068">
        <f t="shared" si="218"/>
        <v>2020</v>
      </c>
    </row>
    <row r="13069" spans="1:8" x14ac:dyDescent="0.3">
      <c r="A13069" s="203">
        <v>44071</v>
      </c>
      <c r="B13069" s="204" t="s">
        <v>716</v>
      </c>
      <c r="C13069" s="204" t="s">
        <v>716</v>
      </c>
      <c r="D13069" s="204" t="s">
        <v>96</v>
      </c>
      <c r="E13069" s="204" t="s">
        <v>721</v>
      </c>
      <c r="F13069" s="205">
        <v>581</v>
      </c>
      <c r="G13069" s="205">
        <v>1198</v>
      </c>
      <c r="H13069">
        <f t="shared" si="218"/>
        <v>2020</v>
      </c>
    </row>
    <row r="13070" spans="1:8" x14ac:dyDescent="0.3">
      <c r="A13070" s="203">
        <v>44071</v>
      </c>
      <c r="B13070" s="204" t="s">
        <v>717</v>
      </c>
      <c r="C13070" s="204" t="s">
        <v>718</v>
      </c>
      <c r="D13070" s="204" t="s">
        <v>96</v>
      </c>
      <c r="E13070" s="204" t="s">
        <v>721</v>
      </c>
      <c r="F13070" s="205">
        <v>500</v>
      </c>
      <c r="G13070" s="205">
        <v>905</v>
      </c>
      <c r="H13070">
        <f t="shared" si="218"/>
        <v>2020</v>
      </c>
    </row>
    <row r="13071" spans="1:8" x14ac:dyDescent="0.3">
      <c r="A13071" s="203">
        <v>44071</v>
      </c>
      <c r="B13071" s="204" t="s">
        <v>717</v>
      </c>
      <c r="C13071" s="204" t="s">
        <v>719</v>
      </c>
      <c r="D13071" s="204" t="s">
        <v>96</v>
      </c>
      <c r="E13071" s="204" t="s">
        <v>721</v>
      </c>
      <c r="F13071" s="205">
        <v>755</v>
      </c>
      <c r="G13071" s="205">
        <v>992</v>
      </c>
      <c r="H13071">
        <f t="shared" si="218"/>
        <v>2020</v>
      </c>
    </row>
    <row r="13072" spans="1:8" x14ac:dyDescent="0.3">
      <c r="A13072" s="203">
        <v>44071</v>
      </c>
      <c r="B13072" s="204" t="s">
        <v>720</v>
      </c>
      <c r="C13072" s="204" t="s">
        <v>720</v>
      </c>
      <c r="D13072" s="204" t="s">
        <v>96</v>
      </c>
      <c r="E13072" s="204" t="s">
        <v>712</v>
      </c>
      <c r="F13072" s="205">
        <v>218</v>
      </c>
      <c r="G13072" s="205">
        <v>1244</v>
      </c>
      <c r="H13072">
        <f t="shared" si="218"/>
        <v>2020</v>
      </c>
    </row>
    <row r="13073" spans="1:8" x14ac:dyDescent="0.3">
      <c r="A13073" s="203">
        <v>44071</v>
      </c>
      <c r="B13073" s="204" t="s">
        <v>720</v>
      </c>
      <c r="C13073" s="204" t="s">
        <v>720</v>
      </c>
      <c r="D13073" s="204" t="s">
        <v>96</v>
      </c>
      <c r="E13073" s="204" t="s">
        <v>721</v>
      </c>
      <c r="F13073" s="205">
        <v>-95</v>
      </c>
      <c r="G13073" s="205">
        <v>1201</v>
      </c>
      <c r="H13073">
        <f t="shared" si="218"/>
        <v>2020</v>
      </c>
    </row>
    <row r="13074" spans="1:8" x14ac:dyDescent="0.3">
      <c r="A13074" s="203">
        <v>44078</v>
      </c>
      <c r="B13074" s="204" t="s">
        <v>134</v>
      </c>
      <c r="C13074" s="204" t="s">
        <v>134</v>
      </c>
      <c r="D13074" s="204" t="s">
        <v>711</v>
      </c>
      <c r="E13074" s="204" t="s">
        <v>712</v>
      </c>
      <c r="F13074" s="205">
        <v>3996</v>
      </c>
      <c r="G13074" s="205">
        <v>9069</v>
      </c>
      <c r="H13074">
        <f t="shared" si="218"/>
        <v>2020</v>
      </c>
    </row>
    <row r="13075" spans="1:8" x14ac:dyDescent="0.3">
      <c r="A13075" s="203">
        <v>44078</v>
      </c>
      <c r="B13075" s="204" t="s">
        <v>509</v>
      </c>
      <c r="C13075" s="204" t="s">
        <v>713</v>
      </c>
      <c r="D13075" s="204" t="s">
        <v>96</v>
      </c>
      <c r="E13075" s="204" t="s">
        <v>712</v>
      </c>
      <c r="F13075" s="205">
        <v>2419.3000000000002</v>
      </c>
      <c r="G13075" s="205">
        <v>2673.5</v>
      </c>
      <c r="H13075">
        <f t="shared" si="218"/>
        <v>2020</v>
      </c>
    </row>
    <row r="13076" spans="1:8" x14ac:dyDescent="0.3">
      <c r="A13076" s="203">
        <v>44078</v>
      </c>
      <c r="B13076" s="204" t="s">
        <v>509</v>
      </c>
      <c r="C13076" s="204" t="s">
        <v>714</v>
      </c>
      <c r="D13076" s="204" t="s">
        <v>96</v>
      </c>
      <c r="E13076" s="204" t="s">
        <v>712</v>
      </c>
      <c r="F13076" s="205">
        <v>262</v>
      </c>
      <c r="G13076" s="205">
        <v>741</v>
      </c>
      <c r="H13076">
        <f t="shared" si="218"/>
        <v>2020</v>
      </c>
    </row>
    <row r="13077" spans="1:8" x14ac:dyDescent="0.3">
      <c r="A13077" s="203">
        <v>44078</v>
      </c>
      <c r="B13077" s="204" t="s">
        <v>509</v>
      </c>
      <c r="C13077" s="204" t="s">
        <v>715</v>
      </c>
      <c r="D13077" s="204" t="s">
        <v>96</v>
      </c>
      <c r="E13077" s="204" t="s">
        <v>712</v>
      </c>
      <c r="F13077" s="205">
        <v>0</v>
      </c>
      <c r="G13077" s="205">
        <v>2713</v>
      </c>
      <c r="H13077">
        <f t="shared" si="218"/>
        <v>2020</v>
      </c>
    </row>
    <row r="13078" spans="1:8" x14ac:dyDescent="0.3">
      <c r="A13078" s="203">
        <v>44078</v>
      </c>
      <c r="B13078" s="204" t="s">
        <v>716</v>
      </c>
      <c r="C13078" s="204" t="s">
        <v>716</v>
      </c>
      <c r="D13078" s="204" t="s">
        <v>96</v>
      </c>
      <c r="E13078" s="204" t="s">
        <v>712</v>
      </c>
      <c r="F13078" s="205">
        <v>343</v>
      </c>
      <c r="G13078" s="205">
        <v>1781</v>
      </c>
      <c r="H13078">
        <f t="shared" si="218"/>
        <v>2020</v>
      </c>
    </row>
    <row r="13079" spans="1:8" x14ac:dyDescent="0.3">
      <c r="A13079" s="203">
        <v>44078</v>
      </c>
      <c r="B13079" s="204" t="s">
        <v>717</v>
      </c>
      <c r="C13079" s="204" t="s">
        <v>718</v>
      </c>
      <c r="D13079" s="204" t="s">
        <v>96</v>
      </c>
      <c r="E13079" s="204" t="s">
        <v>712</v>
      </c>
      <c r="F13079" s="205">
        <v>817</v>
      </c>
      <c r="G13079" s="205">
        <v>1323</v>
      </c>
      <c r="H13079">
        <f t="shared" si="218"/>
        <v>2020</v>
      </c>
    </row>
    <row r="13080" spans="1:8" x14ac:dyDescent="0.3">
      <c r="A13080" s="203">
        <v>44078</v>
      </c>
      <c r="B13080" s="204" t="s">
        <v>717</v>
      </c>
      <c r="C13080" s="204" t="s">
        <v>719</v>
      </c>
      <c r="D13080" s="204" t="s">
        <v>96</v>
      </c>
      <c r="E13080" s="204" t="s">
        <v>712</v>
      </c>
      <c r="F13080" s="205">
        <v>359.739990234375</v>
      </c>
      <c r="G13080" s="205">
        <v>631.94400024414063</v>
      </c>
      <c r="H13080">
        <f t="shared" si="218"/>
        <v>2020</v>
      </c>
    </row>
    <row r="13081" spans="1:8" x14ac:dyDescent="0.3">
      <c r="A13081" s="203">
        <v>44078</v>
      </c>
      <c r="B13081" s="204" t="s">
        <v>134</v>
      </c>
      <c r="C13081" s="204" t="s">
        <v>134</v>
      </c>
      <c r="D13081" s="204" t="s">
        <v>711</v>
      </c>
      <c r="E13081" s="204" t="s">
        <v>721</v>
      </c>
      <c r="F13081" s="205">
        <v>5522</v>
      </c>
      <c r="G13081" s="205">
        <v>6586</v>
      </c>
      <c r="H13081">
        <f t="shared" si="218"/>
        <v>2020</v>
      </c>
    </row>
    <row r="13082" spans="1:8" x14ac:dyDescent="0.3">
      <c r="A13082" s="203">
        <v>44078</v>
      </c>
      <c r="B13082" s="204" t="s">
        <v>509</v>
      </c>
      <c r="C13082" s="204" t="s">
        <v>713</v>
      </c>
      <c r="D13082" s="204" t="s">
        <v>96</v>
      </c>
      <c r="E13082" s="204" t="s">
        <v>721</v>
      </c>
      <c r="F13082" s="205">
        <v>3070.1000000000004</v>
      </c>
      <c r="G13082" s="205">
        <v>2491.5</v>
      </c>
      <c r="H13082">
        <f t="shared" si="218"/>
        <v>2020</v>
      </c>
    </row>
    <row r="13083" spans="1:8" x14ac:dyDescent="0.3">
      <c r="A13083" s="203">
        <v>44078</v>
      </c>
      <c r="B13083" s="204" t="s">
        <v>509</v>
      </c>
      <c r="C13083" s="204" t="s">
        <v>714</v>
      </c>
      <c r="D13083" s="204" t="s">
        <v>96</v>
      </c>
      <c r="E13083" s="204" t="s">
        <v>721</v>
      </c>
      <c r="F13083" s="205">
        <v>485</v>
      </c>
      <c r="G13083" s="205">
        <v>747</v>
      </c>
      <c r="H13083">
        <f t="shared" si="218"/>
        <v>2020</v>
      </c>
    </row>
    <row r="13084" spans="1:8" x14ac:dyDescent="0.3">
      <c r="A13084" s="203">
        <v>44078</v>
      </c>
      <c r="B13084" s="204" t="s">
        <v>509</v>
      </c>
      <c r="C13084" s="204" t="s">
        <v>715</v>
      </c>
      <c r="D13084" s="204" t="s">
        <v>96</v>
      </c>
      <c r="E13084" s="204" t="s">
        <v>721</v>
      </c>
      <c r="F13084" s="205">
        <v>0</v>
      </c>
      <c r="G13084" s="205">
        <v>3194</v>
      </c>
      <c r="H13084">
        <f t="shared" si="218"/>
        <v>2020</v>
      </c>
    </row>
    <row r="13085" spans="1:8" x14ac:dyDescent="0.3">
      <c r="A13085" s="203">
        <v>44078</v>
      </c>
      <c r="B13085" s="204" t="s">
        <v>716</v>
      </c>
      <c r="C13085" s="204" t="s">
        <v>716</v>
      </c>
      <c r="D13085" s="204" t="s">
        <v>96</v>
      </c>
      <c r="E13085" s="204" t="s">
        <v>721</v>
      </c>
      <c r="F13085" s="205">
        <v>562</v>
      </c>
      <c r="G13085" s="205">
        <v>1247</v>
      </c>
      <c r="H13085">
        <f t="shared" si="218"/>
        <v>2020</v>
      </c>
    </row>
    <row r="13086" spans="1:8" x14ac:dyDescent="0.3">
      <c r="A13086" s="203">
        <v>44078</v>
      </c>
      <c r="B13086" s="204" t="s">
        <v>717</v>
      </c>
      <c r="C13086" s="204" t="s">
        <v>718</v>
      </c>
      <c r="D13086" s="204" t="s">
        <v>96</v>
      </c>
      <c r="E13086" s="204" t="s">
        <v>721</v>
      </c>
      <c r="F13086" s="205">
        <v>735</v>
      </c>
      <c r="G13086" s="205">
        <v>817</v>
      </c>
      <c r="H13086">
        <f t="shared" si="218"/>
        <v>2020</v>
      </c>
    </row>
    <row r="13087" spans="1:8" x14ac:dyDescent="0.3">
      <c r="A13087" s="203">
        <v>44078</v>
      </c>
      <c r="B13087" s="204" t="s">
        <v>717</v>
      </c>
      <c r="C13087" s="204" t="s">
        <v>719</v>
      </c>
      <c r="D13087" s="204" t="s">
        <v>96</v>
      </c>
      <c r="E13087" s="204" t="s">
        <v>721</v>
      </c>
      <c r="F13087" s="205">
        <v>573</v>
      </c>
      <c r="G13087" s="205">
        <v>944</v>
      </c>
      <c r="H13087">
        <f t="shared" si="218"/>
        <v>2020</v>
      </c>
    </row>
    <row r="13088" spans="1:8" x14ac:dyDescent="0.3">
      <c r="A13088" s="203">
        <v>44078</v>
      </c>
      <c r="B13088" s="204" t="s">
        <v>720</v>
      </c>
      <c r="C13088" s="204" t="s">
        <v>720</v>
      </c>
      <c r="D13088" s="204" t="s">
        <v>96</v>
      </c>
      <c r="E13088" s="204" t="s">
        <v>712</v>
      </c>
      <c r="F13088" s="205">
        <v>217</v>
      </c>
      <c r="G13088" s="205">
        <v>1094</v>
      </c>
      <c r="H13088">
        <f t="shared" si="218"/>
        <v>2020</v>
      </c>
    </row>
    <row r="13089" spans="1:8" x14ac:dyDescent="0.3">
      <c r="A13089" s="203">
        <v>44078</v>
      </c>
      <c r="B13089" s="204" t="s">
        <v>720</v>
      </c>
      <c r="C13089" s="204" t="s">
        <v>720</v>
      </c>
      <c r="D13089" s="204" t="s">
        <v>96</v>
      </c>
      <c r="E13089" s="204" t="s">
        <v>721</v>
      </c>
      <c r="F13089" s="205">
        <v>-70</v>
      </c>
      <c r="G13089" s="205">
        <v>850</v>
      </c>
      <c r="H13089">
        <f t="shared" si="218"/>
        <v>2020</v>
      </c>
    </row>
    <row r="13090" spans="1:8" x14ac:dyDescent="0.3">
      <c r="A13090" s="203">
        <v>44085</v>
      </c>
      <c r="B13090" s="204" t="s">
        <v>134</v>
      </c>
      <c r="C13090" s="204" t="s">
        <v>134</v>
      </c>
      <c r="D13090" s="204" t="s">
        <v>711</v>
      </c>
      <c r="E13090" s="204" t="s">
        <v>712</v>
      </c>
      <c r="F13090" s="205">
        <v>4171</v>
      </c>
      <c r="G13090" s="205">
        <v>9074</v>
      </c>
      <c r="H13090">
        <f t="shared" si="218"/>
        <v>2020</v>
      </c>
    </row>
    <row r="13091" spans="1:8" x14ac:dyDescent="0.3">
      <c r="A13091" s="203">
        <v>44085</v>
      </c>
      <c r="B13091" s="204" t="s">
        <v>509</v>
      </c>
      <c r="C13091" s="204" t="s">
        <v>713</v>
      </c>
      <c r="D13091" s="204" t="s">
        <v>96</v>
      </c>
      <c r="E13091" s="204" t="s">
        <v>712</v>
      </c>
      <c r="F13091" s="205">
        <v>2510.4</v>
      </c>
      <c r="G13091" s="205">
        <v>2981.9</v>
      </c>
      <c r="H13091">
        <f t="shared" si="218"/>
        <v>2020</v>
      </c>
    </row>
    <row r="13092" spans="1:8" x14ac:dyDescent="0.3">
      <c r="A13092" s="203">
        <v>44085</v>
      </c>
      <c r="B13092" s="204" t="s">
        <v>509</v>
      </c>
      <c r="C13092" s="204" t="s">
        <v>714</v>
      </c>
      <c r="D13092" s="204" t="s">
        <v>96</v>
      </c>
      <c r="E13092" s="204" t="s">
        <v>712</v>
      </c>
      <c r="F13092" s="205">
        <v>275</v>
      </c>
      <c r="G13092" s="205">
        <v>692</v>
      </c>
      <c r="H13092">
        <f t="shared" si="218"/>
        <v>2020</v>
      </c>
    </row>
    <row r="13093" spans="1:8" x14ac:dyDescent="0.3">
      <c r="A13093" s="203">
        <v>44085</v>
      </c>
      <c r="B13093" s="204" t="s">
        <v>509</v>
      </c>
      <c r="C13093" s="204" t="s">
        <v>715</v>
      </c>
      <c r="D13093" s="204" t="s">
        <v>96</v>
      </c>
      <c r="E13093" s="204" t="s">
        <v>712</v>
      </c>
      <c r="F13093" s="205">
        <v>0</v>
      </c>
      <c r="G13093" s="205">
        <v>2593</v>
      </c>
      <c r="H13093">
        <f t="shared" si="218"/>
        <v>2020</v>
      </c>
    </row>
    <row r="13094" spans="1:8" x14ac:dyDescent="0.3">
      <c r="A13094" s="203">
        <v>44085</v>
      </c>
      <c r="B13094" s="204" t="s">
        <v>716</v>
      </c>
      <c r="C13094" s="204" t="s">
        <v>716</v>
      </c>
      <c r="D13094" s="204" t="s">
        <v>96</v>
      </c>
      <c r="E13094" s="204" t="s">
        <v>712</v>
      </c>
      <c r="F13094" s="205">
        <v>340</v>
      </c>
      <c r="G13094" s="205">
        <v>1792</v>
      </c>
      <c r="H13094">
        <f t="shared" si="218"/>
        <v>2020</v>
      </c>
    </row>
    <row r="13095" spans="1:8" x14ac:dyDescent="0.3">
      <c r="A13095" s="203">
        <v>44085</v>
      </c>
      <c r="B13095" s="204" t="s">
        <v>717</v>
      </c>
      <c r="C13095" s="204" t="s">
        <v>718</v>
      </c>
      <c r="D13095" s="204" t="s">
        <v>96</v>
      </c>
      <c r="E13095" s="204" t="s">
        <v>712</v>
      </c>
      <c r="F13095" s="205">
        <v>704</v>
      </c>
      <c r="G13095" s="205">
        <v>1133</v>
      </c>
      <c r="H13095">
        <f t="shared" si="218"/>
        <v>2020</v>
      </c>
    </row>
    <row r="13096" spans="1:8" x14ac:dyDescent="0.3">
      <c r="A13096" s="203">
        <v>44085</v>
      </c>
      <c r="B13096" s="204" t="s">
        <v>717</v>
      </c>
      <c r="C13096" s="204" t="s">
        <v>719</v>
      </c>
      <c r="D13096" s="204" t="s">
        <v>96</v>
      </c>
      <c r="E13096" s="204" t="s">
        <v>712</v>
      </c>
      <c r="F13096" s="205">
        <v>379.27801513671875</v>
      </c>
      <c r="G13096" s="205">
        <v>631.58200073242188</v>
      </c>
      <c r="H13096">
        <f t="shared" si="218"/>
        <v>2020</v>
      </c>
    </row>
    <row r="13097" spans="1:8" x14ac:dyDescent="0.3">
      <c r="A13097" s="203">
        <v>44085</v>
      </c>
      <c r="B13097" s="204" t="s">
        <v>134</v>
      </c>
      <c r="C13097" s="204" t="s">
        <v>134</v>
      </c>
      <c r="D13097" s="204" t="s">
        <v>711</v>
      </c>
      <c r="E13097" s="204" t="s">
        <v>721</v>
      </c>
      <c r="F13097" s="205">
        <v>5503</v>
      </c>
      <c r="G13097" s="205">
        <v>7578</v>
      </c>
      <c r="H13097">
        <f t="shared" si="218"/>
        <v>2020</v>
      </c>
    </row>
    <row r="13098" spans="1:8" x14ac:dyDescent="0.3">
      <c r="A13098" s="203">
        <v>44085</v>
      </c>
      <c r="B13098" s="204" t="s">
        <v>509</v>
      </c>
      <c r="C13098" s="204" t="s">
        <v>713</v>
      </c>
      <c r="D13098" s="204" t="s">
        <v>96</v>
      </c>
      <c r="E13098" s="204" t="s">
        <v>721</v>
      </c>
      <c r="F13098" s="205">
        <v>3503.5000000000005</v>
      </c>
      <c r="G13098" s="205">
        <v>2549.8000000000002</v>
      </c>
      <c r="H13098">
        <f t="shared" si="218"/>
        <v>2020</v>
      </c>
    </row>
    <row r="13099" spans="1:8" x14ac:dyDescent="0.3">
      <c r="A13099" s="203">
        <v>44085</v>
      </c>
      <c r="B13099" s="204" t="s">
        <v>509</v>
      </c>
      <c r="C13099" s="204" t="s">
        <v>714</v>
      </c>
      <c r="D13099" s="204" t="s">
        <v>96</v>
      </c>
      <c r="E13099" s="204" t="s">
        <v>721</v>
      </c>
      <c r="F13099" s="205">
        <v>393</v>
      </c>
      <c r="G13099" s="205">
        <v>764</v>
      </c>
      <c r="H13099">
        <f t="shared" si="218"/>
        <v>2020</v>
      </c>
    </row>
    <row r="13100" spans="1:8" x14ac:dyDescent="0.3">
      <c r="A13100" s="203">
        <v>44085</v>
      </c>
      <c r="B13100" s="204" t="s">
        <v>509</v>
      </c>
      <c r="C13100" s="204" t="s">
        <v>715</v>
      </c>
      <c r="D13100" s="204" t="s">
        <v>96</v>
      </c>
      <c r="E13100" s="204" t="s">
        <v>721</v>
      </c>
      <c r="F13100" s="205">
        <v>0</v>
      </c>
      <c r="G13100" s="205">
        <v>3316</v>
      </c>
      <c r="H13100">
        <f t="shared" si="218"/>
        <v>2020</v>
      </c>
    </row>
    <row r="13101" spans="1:8" x14ac:dyDescent="0.3">
      <c r="A13101" s="203">
        <v>44085</v>
      </c>
      <c r="B13101" s="204" t="s">
        <v>716</v>
      </c>
      <c r="C13101" s="204" t="s">
        <v>716</v>
      </c>
      <c r="D13101" s="204" t="s">
        <v>96</v>
      </c>
      <c r="E13101" s="204" t="s">
        <v>721</v>
      </c>
      <c r="F13101" s="205">
        <v>605</v>
      </c>
      <c r="G13101" s="205">
        <v>1280</v>
      </c>
      <c r="H13101">
        <f t="shared" si="218"/>
        <v>2020</v>
      </c>
    </row>
    <row r="13102" spans="1:8" x14ac:dyDescent="0.3">
      <c r="A13102" s="203">
        <v>44085</v>
      </c>
      <c r="B13102" s="204" t="s">
        <v>717</v>
      </c>
      <c r="C13102" s="204" t="s">
        <v>718</v>
      </c>
      <c r="D13102" s="204" t="s">
        <v>96</v>
      </c>
      <c r="E13102" s="204" t="s">
        <v>721</v>
      </c>
      <c r="F13102" s="205">
        <v>901</v>
      </c>
      <c r="G13102" s="205">
        <v>912</v>
      </c>
      <c r="H13102">
        <f t="shared" si="218"/>
        <v>2020</v>
      </c>
    </row>
    <row r="13103" spans="1:8" x14ac:dyDescent="0.3">
      <c r="A13103" s="203">
        <v>44085</v>
      </c>
      <c r="B13103" s="204" t="s">
        <v>717</v>
      </c>
      <c r="C13103" s="204" t="s">
        <v>719</v>
      </c>
      <c r="D13103" s="204" t="s">
        <v>96</v>
      </c>
      <c r="E13103" s="204" t="s">
        <v>721</v>
      </c>
      <c r="F13103" s="205">
        <v>386</v>
      </c>
      <c r="G13103" s="205">
        <v>844</v>
      </c>
      <c r="H13103">
        <f t="shared" si="218"/>
        <v>2020</v>
      </c>
    </row>
    <row r="13104" spans="1:8" x14ac:dyDescent="0.3">
      <c r="A13104" s="203">
        <v>44085</v>
      </c>
      <c r="B13104" s="204" t="s">
        <v>720</v>
      </c>
      <c r="C13104" s="204" t="s">
        <v>720</v>
      </c>
      <c r="D13104" s="204" t="s">
        <v>96</v>
      </c>
      <c r="E13104" s="204" t="s">
        <v>712</v>
      </c>
      <c r="F13104" s="205">
        <v>204</v>
      </c>
      <c r="G13104" s="205">
        <v>1254</v>
      </c>
      <c r="H13104">
        <f t="shared" si="218"/>
        <v>2020</v>
      </c>
    </row>
    <row r="13105" spans="1:8" x14ac:dyDescent="0.3">
      <c r="A13105" s="203">
        <v>44085</v>
      </c>
      <c r="B13105" s="204" t="s">
        <v>720</v>
      </c>
      <c r="C13105" s="204" t="s">
        <v>720</v>
      </c>
      <c r="D13105" s="204" t="s">
        <v>96</v>
      </c>
      <c r="E13105" s="204" t="s">
        <v>721</v>
      </c>
      <c r="F13105" s="205">
        <v>7</v>
      </c>
      <c r="G13105" s="205">
        <v>821</v>
      </c>
      <c r="H13105">
        <f t="shared" si="218"/>
        <v>2020</v>
      </c>
    </row>
    <row r="13106" spans="1:8" x14ac:dyDescent="0.3">
      <c r="A13106" s="203">
        <v>44092</v>
      </c>
      <c r="B13106" s="204" t="s">
        <v>134</v>
      </c>
      <c r="C13106" s="204" t="s">
        <v>134</v>
      </c>
      <c r="D13106" s="204" t="s">
        <v>711</v>
      </c>
      <c r="E13106" s="204" t="s">
        <v>712</v>
      </c>
      <c r="F13106" s="205">
        <v>4104</v>
      </c>
      <c r="G13106" s="205">
        <v>8687</v>
      </c>
      <c r="H13106">
        <f t="shared" si="218"/>
        <v>2020</v>
      </c>
    </row>
    <row r="13107" spans="1:8" x14ac:dyDescent="0.3">
      <c r="A13107" s="203">
        <v>44092</v>
      </c>
      <c r="B13107" s="204" t="s">
        <v>509</v>
      </c>
      <c r="C13107" s="204" t="s">
        <v>713</v>
      </c>
      <c r="D13107" s="204" t="s">
        <v>96</v>
      </c>
      <c r="E13107" s="204" t="s">
        <v>712</v>
      </c>
      <c r="F13107" s="205">
        <v>2434.6000000000004</v>
      </c>
      <c r="G13107" s="205">
        <v>3281.4</v>
      </c>
      <c r="H13107">
        <f t="shared" si="218"/>
        <v>2020</v>
      </c>
    </row>
    <row r="13108" spans="1:8" x14ac:dyDescent="0.3">
      <c r="A13108" s="203">
        <v>44092</v>
      </c>
      <c r="B13108" s="204" t="s">
        <v>509</v>
      </c>
      <c r="C13108" s="204" t="s">
        <v>714</v>
      </c>
      <c r="D13108" s="204" t="s">
        <v>96</v>
      </c>
      <c r="E13108" s="204" t="s">
        <v>712</v>
      </c>
      <c r="F13108" s="205">
        <v>170</v>
      </c>
      <c r="G13108" s="205">
        <v>677</v>
      </c>
      <c r="H13108">
        <f t="shared" si="218"/>
        <v>2020</v>
      </c>
    </row>
    <row r="13109" spans="1:8" x14ac:dyDescent="0.3">
      <c r="A13109" s="203">
        <v>44092</v>
      </c>
      <c r="B13109" s="204" t="s">
        <v>509</v>
      </c>
      <c r="C13109" s="204" t="s">
        <v>715</v>
      </c>
      <c r="D13109" s="204" t="s">
        <v>96</v>
      </c>
      <c r="E13109" s="204" t="s">
        <v>712</v>
      </c>
      <c r="F13109" s="205">
        <v>0</v>
      </c>
      <c r="G13109" s="205">
        <v>2644</v>
      </c>
      <c r="H13109">
        <f t="shared" si="218"/>
        <v>2020</v>
      </c>
    </row>
    <row r="13110" spans="1:8" x14ac:dyDescent="0.3">
      <c r="A13110" s="203">
        <v>44092</v>
      </c>
      <c r="B13110" s="204" t="s">
        <v>716</v>
      </c>
      <c r="C13110" s="204" t="s">
        <v>716</v>
      </c>
      <c r="D13110" s="204" t="s">
        <v>96</v>
      </c>
      <c r="E13110" s="204" t="s">
        <v>712</v>
      </c>
      <c r="F13110" s="205">
        <v>389</v>
      </c>
      <c r="G13110" s="205">
        <v>1798</v>
      </c>
      <c r="H13110">
        <f t="shared" si="218"/>
        <v>2020</v>
      </c>
    </row>
    <row r="13111" spans="1:8" x14ac:dyDescent="0.3">
      <c r="A13111" s="203">
        <v>44092</v>
      </c>
      <c r="B13111" s="204" t="s">
        <v>717</v>
      </c>
      <c r="C13111" s="204" t="s">
        <v>718</v>
      </c>
      <c r="D13111" s="204" t="s">
        <v>96</v>
      </c>
      <c r="E13111" s="204" t="s">
        <v>712</v>
      </c>
      <c r="F13111" s="205">
        <v>663</v>
      </c>
      <c r="G13111" s="205">
        <v>1239</v>
      </c>
      <c r="H13111">
        <f t="shared" si="218"/>
        <v>2020</v>
      </c>
    </row>
    <row r="13112" spans="1:8" x14ac:dyDescent="0.3">
      <c r="A13112" s="203">
        <v>44092</v>
      </c>
      <c r="B13112" s="204" t="s">
        <v>717</v>
      </c>
      <c r="C13112" s="204" t="s">
        <v>719</v>
      </c>
      <c r="D13112" s="204" t="s">
        <v>96</v>
      </c>
      <c r="E13112" s="204" t="s">
        <v>712</v>
      </c>
      <c r="F13112" s="205">
        <v>602.22763061523438</v>
      </c>
      <c r="G13112" s="205">
        <v>611.1729736328125</v>
      </c>
      <c r="H13112">
        <f t="shared" si="218"/>
        <v>2020</v>
      </c>
    </row>
    <row r="13113" spans="1:8" x14ac:dyDescent="0.3">
      <c r="A13113" s="203">
        <v>44092</v>
      </c>
      <c r="B13113" s="204" t="s">
        <v>134</v>
      </c>
      <c r="C13113" s="204" t="s">
        <v>134</v>
      </c>
      <c r="D13113" s="204" t="s">
        <v>711</v>
      </c>
      <c r="E13113" s="204" t="s">
        <v>721</v>
      </c>
      <c r="F13113" s="205">
        <v>5405</v>
      </c>
      <c r="G13113" s="205">
        <v>7105</v>
      </c>
      <c r="H13113">
        <f t="shared" si="218"/>
        <v>2020</v>
      </c>
    </row>
    <row r="13114" spans="1:8" x14ac:dyDescent="0.3">
      <c r="A13114" s="203">
        <v>44092</v>
      </c>
      <c r="B13114" s="204" t="s">
        <v>509</v>
      </c>
      <c r="C13114" s="204" t="s">
        <v>713</v>
      </c>
      <c r="D13114" s="204" t="s">
        <v>96</v>
      </c>
      <c r="E13114" s="204" t="s">
        <v>721</v>
      </c>
      <c r="F13114" s="205">
        <v>3656.4</v>
      </c>
      <c r="G13114" s="205">
        <v>2592.7000000000003</v>
      </c>
      <c r="H13114">
        <f t="shared" si="218"/>
        <v>2020</v>
      </c>
    </row>
    <row r="13115" spans="1:8" x14ac:dyDescent="0.3">
      <c r="A13115" s="203">
        <v>44092</v>
      </c>
      <c r="B13115" s="204" t="s">
        <v>509</v>
      </c>
      <c r="C13115" s="204" t="s">
        <v>714</v>
      </c>
      <c r="D13115" s="204" t="s">
        <v>96</v>
      </c>
      <c r="E13115" s="204" t="s">
        <v>721</v>
      </c>
      <c r="F13115" s="205">
        <v>330</v>
      </c>
      <c r="G13115" s="205">
        <v>596</v>
      </c>
      <c r="H13115">
        <f t="shared" si="218"/>
        <v>2020</v>
      </c>
    </row>
    <row r="13116" spans="1:8" x14ac:dyDescent="0.3">
      <c r="A13116" s="203">
        <v>44092</v>
      </c>
      <c r="B13116" s="204" t="s">
        <v>509</v>
      </c>
      <c r="C13116" s="204" t="s">
        <v>715</v>
      </c>
      <c r="D13116" s="204" t="s">
        <v>96</v>
      </c>
      <c r="E13116" s="204" t="s">
        <v>721</v>
      </c>
      <c r="F13116" s="205">
        <v>0</v>
      </c>
      <c r="G13116" s="205">
        <v>3375</v>
      </c>
      <c r="H13116">
        <f t="shared" si="218"/>
        <v>2020</v>
      </c>
    </row>
    <row r="13117" spans="1:8" x14ac:dyDescent="0.3">
      <c r="A13117" s="203">
        <v>44092</v>
      </c>
      <c r="B13117" s="204" t="s">
        <v>716</v>
      </c>
      <c r="C13117" s="204" t="s">
        <v>716</v>
      </c>
      <c r="D13117" s="204" t="s">
        <v>96</v>
      </c>
      <c r="E13117" s="204" t="s">
        <v>721</v>
      </c>
      <c r="F13117" s="205">
        <v>676</v>
      </c>
      <c r="G13117" s="205">
        <v>1489</v>
      </c>
      <c r="H13117">
        <f t="shared" si="218"/>
        <v>2020</v>
      </c>
    </row>
    <row r="13118" spans="1:8" x14ac:dyDescent="0.3">
      <c r="A13118" s="203">
        <v>44092</v>
      </c>
      <c r="B13118" s="204" t="s">
        <v>717</v>
      </c>
      <c r="C13118" s="204" t="s">
        <v>718</v>
      </c>
      <c r="D13118" s="204" t="s">
        <v>96</v>
      </c>
      <c r="E13118" s="204" t="s">
        <v>721</v>
      </c>
      <c r="F13118" s="205">
        <v>645</v>
      </c>
      <c r="G13118" s="205">
        <v>906</v>
      </c>
      <c r="H13118">
        <f t="shared" si="218"/>
        <v>2020</v>
      </c>
    </row>
    <row r="13119" spans="1:8" x14ac:dyDescent="0.3">
      <c r="A13119" s="203">
        <v>44092</v>
      </c>
      <c r="B13119" s="204" t="s">
        <v>717</v>
      </c>
      <c r="C13119" s="204" t="s">
        <v>719</v>
      </c>
      <c r="D13119" s="204" t="s">
        <v>96</v>
      </c>
      <c r="E13119" s="204" t="s">
        <v>721</v>
      </c>
      <c r="F13119" s="205">
        <v>283</v>
      </c>
      <c r="G13119" s="205">
        <v>738</v>
      </c>
      <c r="H13119">
        <f t="shared" si="218"/>
        <v>2020</v>
      </c>
    </row>
    <row r="13120" spans="1:8" x14ac:dyDescent="0.3">
      <c r="A13120" s="203">
        <v>44092</v>
      </c>
      <c r="B13120" s="204" t="s">
        <v>720</v>
      </c>
      <c r="C13120" s="204" t="s">
        <v>720</v>
      </c>
      <c r="D13120" s="204" t="s">
        <v>96</v>
      </c>
      <c r="E13120" s="204" t="s">
        <v>712</v>
      </c>
      <c r="F13120" s="205">
        <v>195</v>
      </c>
      <c r="G13120" s="205">
        <v>1748</v>
      </c>
      <c r="H13120">
        <f t="shared" si="218"/>
        <v>2020</v>
      </c>
    </row>
    <row r="13121" spans="1:8" x14ac:dyDescent="0.3">
      <c r="A13121" s="203">
        <v>44092</v>
      </c>
      <c r="B13121" s="204" t="s">
        <v>720</v>
      </c>
      <c r="C13121" s="204" t="s">
        <v>720</v>
      </c>
      <c r="D13121" s="204" t="s">
        <v>96</v>
      </c>
      <c r="E13121" s="204" t="s">
        <v>721</v>
      </c>
      <c r="F13121" s="205">
        <v>-100</v>
      </c>
      <c r="G13121" s="205">
        <v>702</v>
      </c>
      <c r="H13121">
        <f t="shared" si="218"/>
        <v>2020</v>
      </c>
    </row>
    <row r="13122" spans="1:8" x14ac:dyDescent="0.3">
      <c r="A13122" s="203">
        <v>44099</v>
      </c>
      <c r="B13122" s="204" t="s">
        <v>134</v>
      </c>
      <c r="C13122" s="204" t="s">
        <v>134</v>
      </c>
      <c r="D13122" s="204" t="s">
        <v>711</v>
      </c>
      <c r="E13122" s="204" t="s">
        <v>712</v>
      </c>
      <c r="F13122" s="205">
        <v>3914</v>
      </c>
      <c r="G13122" s="205">
        <v>8113</v>
      </c>
      <c r="H13122">
        <f t="shared" si="218"/>
        <v>2020</v>
      </c>
    </row>
    <row r="13123" spans="1:8" x14ac:dyDescent="0.3">
      <c r="A13123" s="203">
        <v>44099</v>
      </c>
      <c r="B13123" s="204" t="s">
        <v>509</v>
      </c>
      <c r="C13123" s="204" t="s">
        <v>713</v>
      </c>
      <c r="D13123" s="204" t="s">
        <v>96</v>
      </c>
      <c r="E13123" s="204" t="s">
        <v>712</v>
      </c>
      <c r="F13123" s="205">
        <v>2049.9</v>
      </c>
      <c r="G13123" s="205">
        <v>3355.5000000000005</v>
      </c>
      <c r="H13123">
        <f t="shared" ref="H13123:H13186" si="219">YEAR(A13123)</f>
        <v>2020</v>
      </c>
    </row>
    <row r="13124" spans="1:8" x14ac:dyDescent="0.3">
      <c r="A13124" s="203">
        <v>44099</v>
      </c>
      <c r="B13124" s="204" t="s">
        <v>509</v>
      </c>
      <c r="C13124" s="204" t="s">
        <v>714</v>
      </c>
      <c r="D13124" s="204" t="s">
        <v>96</v>
      </c>
      <c r="E13124" s="204" t="s">
        <v>712</v>
      </c>
      <c r="F13124" s="205">
        <v>296</v>
      </c>
      <c r="G13124" s="205">
        <v>615</v>
      </c>
      <c r="H13124">
        <f t="shared" si="219"/>
        <v>2020</v>
      </c>
    </row>
    <row r="13125" spans="1:8" x14ac:dyDescent="0.3">
      <c r="A13125" s="203">
        <v>44099</v>
      </c>
      <c r="B13125" s="204" t="s">
        <v>509</v>
      </c>
      <c r="C13125" s="204" t="s">
        <v>715</v>
      </c>
      <c r="D13125" s="204" t="s">
        <v>96</v>
      </c>
      <c r="E13125" s="204" t="s">
        <v>712</v>
      </c>
      <c r="F13125" s="205">
        <v>0</v>
      </c>
      <c r="G13125" s="205">
        <v>3136</v>
      </c>
      <c r="H13125">
        <f t="shared" si="219"/>
        <v>2020</v>
      </c>
    </row>
    <row r="13126" spans="1:8" x14ac:dyDescent="0.3">
      <c r="A13126" s="203">
        <v>44099</v>
      </c>
      <c r="B13126" s="204" t="s">
        <v>716</v>
      </c>
      <c r="C13126" s="204" t="s">
        <v>716</v>
      </c>
      <c r="D13126" s="204" t="s">
        <v>96</v>
      </c>
      <c r="E13126" s="204" t="s">
        <v>712</v>
      </c>
      <c r="F13126" s="205">
        <v>272</v>
      </c>
      <c r="G13126" s="205">
        <v>1592</v>
      </c>
      <c r="H13126">
        <f t="shared" si="219"/>
        <v>2020</v>
      </c>
    </row>
    <row r="13127" spans="1:8" x14ac:dyDescent="0.3">
      <c r="A13127" s="203">
        <v>44099</v>
      </c>
      <c r="B13127" s="204" t="s">
        <v>717</v>
      </c>
      <c r="C13127" s="204" t="s">
        <v>718</v>
      </c>
      <c r="D13127" s="204" t="s">
        <v>96</v>
      </c>
      <c r="E13127" s="204" t="s">
        <v>712</v>
      </c>
      <c r="F13127" s="205">
        <v>787</v>
      </c>
      <c r="G13127" s="205">
        <v>1085</v>
      </c>
      <c r="H13127">
        <f t="shared" si="219"/>
        <v>2020</v>
      </c>
    </row>
    <row r="13128" spans="1:8" x14ac:dyDescent="0.3">
      <c r="A13128" s="203">
        <v>44099</v>
      </c>
      <c r="B13128" s="204" t="s">
        <v>717</v>
      </c>
      <c r="C13128" s="204" t="s">
        <v>719</v>
      </c>
      <c r="D13128" s="204" t="s">
        <v>96</v>
      </c>
      <c r="E13128" s="204" t="s">
        <v>712</v>
      </c>
      <c r="F13128" s="205">
        <v>327.9739990234375</v>
      </c>
      <c r="G13128" s="205">
        <v>781.94000244140625</v>
      </c>
      <c r="H13128">
        <f t="shared" si="219"/>
        <v>2020</v>
      </c>
    </row>
    <row r="13129" spans="1:8" x14ac:dyDescent="0.3">
      <c r="A13129" s="203">
        <v>44099</v>
      </c>
      <c r="B13129" s="204" t="s">
        <v>134</v>
      </c>
      <c r="C13129" s="204" t="s">
        <v>134</v>
      </c>
      <c r="D13129" s="204" t="s">
        <v>711</v>
      </c>
      <c r="E13129" s="204" t="s">
        <v>721</v>
      </c>
      <c r="F13129" s="205">
        <v>5469</v>
      </c>
      <c r="G13129" s="205">
        <v>7029</v>
      </c>
      <c r="H13129">
        <f t="shared" si="219"/>
        <v>2020</v>
      </c>
    </row>
    <row r="13130" spans="1:8" x14ac:dyDescent="0.3">
      <c r="A13130" s="203">
        <v>44099</v>
      </c>
      <c r="B13130" s="204" t="s">
        <v>509</v>
      </c>
      <c r="C13130" s="204" t="s">
        <v>713</v>
      </c>
      <c r="D13130" s="204" t="s">
        <v>96</v>
      </c>
      <c r="E13130" s="204" t="s">
        <v>721</v>
      </c>
      <c r="F13130" s="205">
        <v>3743.3</v>
      </c>
      <c r="G13130" s="205">
        <v>2886.4</v>
      </c>
      <c r="H13130">
        <f t="shared" si="219"/>
        <v>2020</v>
      </c>
    </row>
    <row r="13131" spans="1:8" x14ac:dyDescent="0.3">
      <c r="A13131" s="203">
        <v>44099</v>
      </c>
      <c r="B13131" s="204" t="s">
        <v>509</v>
      </c>
      <c r="C13131" s="204" t="s">
        <v>714</v>
      </c>
      <c r="D13131" s="204" t="s">
        <v>96</v>
      </c>
      <c r="E13131" s="204" t="s">
        <v>721</v>
      </c>
      <c r="F13131" s="205">
        <v>522</v>
      </c>
      <c r="G13131" s="205">
        <v>704</v>
      </c>
      <c r="H13131">
        <f t="shared" si="219"/>
        <v>2020</v>
      </c>
    </row>
    <row r="13132" spans="1:8" x14ac:dyDescent="0.3">
      <c r="A13132" s="203">
        <v>44099</v>
      </c>
      <c r="B13132" s="204" t="s">
        <v>509</v>
      </c>
      <c r="C13132" s="204" t="s">
        <v>715</v>
      </c>
      <c r="D13132" s="204" t="s">
        <v>96</v>
      </c>
      <c r="E13132" s="204" t="s">
        <v>721</v>
      </c>
      <c r="F13132" s="205">
        <v>0</v>
      </c>
      <c r="G13132" s="205">
        <v>3130</v>
      </c>
      <c r="H13132">
        <f t="shared" si="219"/>
        <v>2020</v>
      </c>
    </row>
    <row r="13133" spans="1:8" x14ac:dyDescent="0.3">
      <c r="A13133" s="203">
        <v>44099</v>
      </c>
      <c r="B13133" s="204" t="s">
        <v>716</v>
      </c>
      <c r="C13133" s="204" t="s">
        <v>716</v>
      </c>
      <c r="D13133" s="204" t="s">
        <v>96</v>
      </c>
      <c r="E13133" s="204" t="s">
        <v>721</v>
      </c>
      <c r="F13133" s="205">
        <v>634</v>
      </c>
      <c r="G13133" s="205">
        <v>1466</v>
      </c>
      <c r="H13133">
        <f t="shared" si="219"/>
        <v>2020</v>
      </c>
    </row>
    <row r="13134" spans="1:8" x14ac:dyDescent="0.3">
      <c r="A13134" s="203">
        <v>44099</v>
      </c>
      <c r="B13134" s="204" t="s">
        <v>717</v>
      </c>
      <c r="C13134" s="204" t="s">
        <v>718</v>
      </c>
      <c r="D13134" s="204" t="s">
        <v>96</v>
      </c>
      <c r="E13134" s="204" t="s">
        <v>721</v>
      </c>
      <c r="F13134" s="205">
        <v>535</v>
      </c>
      <c r="G13134" s="205">
        <v>692</v>
      </c>
      <c r="H13134">
        <f t="shared" si="219"/>
        <v>2020</v>
      </c>
    </row>
    <row r="13135" spans="1:8" x14ac:dyDescent="0.3">
      <c r="A13135" s="203">
        <v>44099</v>
      </c>
      <c r="B13135" s="204" t="s">
        <v>717</v>
      </c>
      <c r="C13135" s="204" t="s">
        <v>719</v>
      </c>
      <c r="D13135" s="204" t="s">
        <v>96</v>
      </c>
      <c r="E13135" s="204" t="s">
        <v>721</v>
      </c>
      <c r="F13135" s="205">
        <v>558</v>
      </c>
      <c r="G13135" s="205">
        <v>780</v>
      </c>
      <c r="H13135">
        <f t="shared" si="219"/>
        <v>2020</v>
      </c>
    </row>
    <row r="13136" spans="1:8" x14ac:dyDescent="0.3">
      <c r="A13136" s="203">
        <v>44099</v>
      </c>
      <c r="B13136" s="204" t="s">
        <v>720</v>
      </c>
      <c r="C13136" s="204" t="s">
        <v>720</v>
      </c>
      <c r="D13136" s="204" t="s">
        <v>96</v>
      </c>
      <c r="E13136" s="204" t="s">
        <v>712</v>
      </c>
      <c r="F13136" s="205">
        <v>94</v>
      </c>
      <c r="G13136" s="205">
        <v>1883</v>
      </c>
      <c r="H13136">
        <f t="shared" si="219"/>
        <v>2020</v>
      </c>
    </row>
    <row r="13137" spans="1:8" x14ac:dyDescent="0.3">
      <c r="A13137" s="203">
        <v>44099</v>
      </c>
      <c r="B13137" s="204" t="s">
        <v>720</v>
      </c>
      <c r="C13137" s="204" t="s">
        <v>720</v>
      </c>
      <c r="D13137" s="204" t="s">
        <v>96</v>
      </c>
      <c r="E13137" s="204" t="s">
        <v>721</v>
      </c>
      <c r="F13137" s="205">
        <v>-79</v>
      </c>
      <c r="G13137" s="205">
        <v>683</v>
      </c>
      <c r="H13137">
        <f t="shared" si="219"/>
        <v>2020</v>
      </c>
    </row>
    <row r="13138" spans="1:8" x14ac:dyDescent="0.3">
      <c r="A13138" s="203">
        <v>44106</v>
      </c>
      <c r="B13138" s="204" t="s">
        <v>134</v>
      </c>
      <c r="C13138" s="204" t="s">
        <v>134</v>
      </c>
      <c r="D13138" s="204" t="s">
        <v>711</v>
      </c>
      <c r="E13138" s="204" t="s">
        <v>712</v>
      </c>
      <c r="F13138" s="205">
        <v>3718</v>
      </c>
      <c r="G13138" s="205">
        <v>8072</v>
      </c>
      <c r="H13138">
        <f t="shared" si="219"/>
        <v>2020</v>
      </c>
    </row>
    <row r="13139" spans="1:8" x14ac:dyDescent="0.3">
      <c r="A13139" s="203">
        <v>44106</v>
      </c>
      <c r="B13139" s="204" t="s">
        <v>509</v>
      </c>
      <c r="C13139" s="204" t="s">
        <v>713</v>
      </c>
      <c r="D13139" s="204" t="s">
        <v>96</v>
      </c>
      <c r="E13139" s="204" t="s">
        <v>712</v>
      </c>
      <c r="F13139" s="205">
        <v>2486.3000000000002</v>
      </c>
      <c r="G13139" s="205">
        <v>3473.1000000000004</v>
      </c>
      <c r="H13139">
        <f t="shared" si="219"/>
        <v>2020</v>
      </c>
    </row>
    <row r="13140" spans="1:8" x14ac:dyDescent="0.3">
      <c r="A13140" s="203">
        <v>44106</v>
      </c>
      <c r="B13140" s="204" t="s">
        <v>509</v>
      </c>
      <c r="C13140" s="204" t="s">
        <v>714</v>
      </c>
      <c r="D13140" s="204" t="s">
        <v>96</v>
      </c>
      <c r="E13140" s="204" t="s">
        <v>712</v>
      </c>
      <c r="F13140" s="205">
        <v>187</v>
      </c>
      <c r="G13140" s="205">
        <v>690</v>
      </c>
      <c r="H13140">
        <f t="shared" si="219"/>
        <v>2020</v>
      </c>
    </row>
    <row r="13141" spans="1:8" x14ac:dyDescent="0.3">
      <c r="A13141" s="203">
        <v>44106</v>
      </c>
      <c r="B13141" s="204" t="s">
        <v>509</v>
      </c>
      <c r="C13141" s="204" t="s">
        <v>715</v>
      </c>
      <c r="D13141" s="204" t="s">
        <v>96</v>
      </c>
      <c r="E13141" s="204" t="s">
        <v>712</v>
      </c>
      <c r="F13141" s="205">
        <v>0</v>
      </c>
      <c r="G13141" s="205">
        <v>2885</v>
      </c>
      <c r="H13141">
        <f t="shared" si="219"/>
        <v>2020</v>
      </c>
    </row>
    <row r="13142" spans="1:8" x14ac:dyDescent="0.3">
      <c r="A13142" s="203">
        <v>44106</v>
      </c>
      <c r="B13142" s="204" t="s">
        <v>716</v>
      </c>
      <c r="C13142" s="204" t="s">
        <v>716</v>
      </c>
      <c r="D13142" s="204" t="s">
        <v>96</v>
      </c>
      <c r="E13142" s="204" t="s">
        <v>712</v>
      </c>
      <c r="F13142" s="205">
        <v>321</v>
      </c>
      <c r="G13142" s="205">
        <v>1488</v>
      </c>
      <c r="H13142">
        <f t="shared" si="219"/>
        <v>2020</v>
      </c>
    </row>
    <row r="13143" spans="1:8" x14ac:dyDescent="0.3">
      <c r="A13143" s="203">
        <v>44106</v>
      </c>
      <c r="B13143" s="204" t="s">
        <v>717</v>
      </c>
      <c r="C13143" s="204" t="s">
        <v>718</v>
      </c>
      <c r="D13143" s="204" t="s">
        <v>96</v>
      </c>
      <c r="E13143" s="204" t="s">
        <v>712</v>
      </c>
      <c r="F13143" s="205">
        <v>773</v>
      </c>
      <c r="G13143" s="205">
        <v>1330</v>
      </c>
      <c r="H13143">
        <f t="shared" si="219"/>
        <v>2020</v>
      </c>
    </row>
    <row r="13144" spans="1:8" x14ac:dyDescent="0.3">
      <c r="A13144" s="203">
        <v>44106</v>
      </c>
      <c r="B13144" s="204" t="s">
        <v>717</v>
      </c>
      <c r="C13144" s="204" t="s">
        <v>719</v>
      </c>
      <c r="D13144" s="204" t="s">
        <v>96</v>
      </c>
      <c r="E13144" s="204" t="s">
        <v>712</v>
      </c>
      <c r="F13144" s="205">
        <v>336.718994140625</v>
      </c>
      <c r="G13144" s="205">
        <v>607.66302490234375</v>
      </c>
      <c r="H13144">
        <f t="shared" si="219"/>
        <v>2020</v>
      </c>
    </row>
    <row r="13145" spans="1:8" x14ac:dyDescent="0.3">
      <c r="A13145" s="203">
        <v>44106</v>
      </c>
      <c r="B13145" s="204" t="s">
        <v>134</v>
      </c>
      <c r="C13145" s="204" t="s">
        <v>134</v>
      </c>
      <c r="D13145" s="204" t="s">
        <v>711</v>
      </c>
      <c r="E13145" s="204" t="s">
        <v>721</v>
      </c>
      <c r="F13145" s="205">
        <v>5571</v>
      </c>
      <c r="G13145" s="205">
        <v>6150</v>
      </c>
      <c r="H13145">
        <f t="shared" si="219"/>
        <v>2020</v>
      </c>
    </row>
    <row r="13146" spans="1:8" x14ac:dyDescent="0.3">
      <c r="A13146" s="203">
        <v>44106</v>
      </c>
      <c r="B13146" s="204" t="s">
        <v>509</v>
      </c>
      <c r="C13146" s="204" t="s">
        <v>713</v>
      </c>
      <c r="D13146" s="204" t="s">
        <v>96</v>
      </c>
      <c r="E13146" s="204" t="s">
        <v>721</v>
      </c>
      <c r="F13146" s="205">
        <v>3439.7000000000003</v>
      </c>
      <c r="G13146" s="205">
        <v>2545.4</v>
      </c>
      <c r="H13146">
        <f t="shared" si="219"/>
        <v>2020</v>
      </c>
    </row>
    <row r="13147" spans="1:8" x14ac:dyDescent="0.3">
      <c r="A13147" s="203">
        <v>44106</v>
      </c>
      <c r="B13147" s="204" t="s">
        <v>509</v>
      </c>
      <c r="C13147" s="204" t="s">
        <v>714</v>
      </c>
      <c r="D13147" s="204" t="s">
        <v>96</v>
      </c>
      <c r="E13147" s="204" t="s">
        <v>721</v>
      </c>
      <c r="F13147" s="205">
        <v>757</v>
      </c>
      <c r="G13147" s="205">
        <v>856</v>
      </c>
      <c r="H13147">
        <f t="shared" si="219"/>
        <v>2020</v>
      </c>
    </row>
    <row r="13148" spans="1:8" x14ac:dyDescent="0.3">
      <c r="A13148" s="203">
        <v>44106</v>
      </c>
      <c r="B13148" s="204" t="s">
        <v>509</v>
      </c>
      <c r="C13148" s="204" t="s">
        <v>715</v>
      </c>
      <c r="D13148" s="204" t="s">
        <v>96</v>
      </c>
      <c r="E13148" s="204" t="s">
        <v>721</v>
      </c>
      <c r="F13148" s="205">
        <v>0</v>
      </c>
      <c r="G13148" s="205">
        <v>2811</v>
      </c>
      <c r="H13148">
        <f t="shared" si="219"/>
        <v>2020</v>
      </c>
    </row>
    <row r="13149" spans="1:8" x14ac:dyDescent="0.3">
      <c r="A13149" s="203">
        <v>44106</v>
      </c>
      <c r="B13149" s="204" t="s">
        <v>716</v>
      </c>
      <c r="C13149" s="204" t="s">
        <v>716</v>
      </c>
      <c r="D13149" s="204" t="s">
        <v>96</v>
      </c>
      <c r="E13149" s="204" t="s">
        <v>721</v>
      </c>
      <c r="F13149" s="205">
        <v>623</v>
      </c>
      <c r="G13149" s="205">
        <v>1336</v>
      </c>
      <c r="H13149">
        <f t="shared" si="219"/>
        <v>2020</v>
      </c>
    </row>
    <row r="13150" spans="1:8" x14ac:dyDescent="0.3">
      <c r="A13150" s="203">
        <v>44106</v>
      </c>
      <c r="B13150" s="204" t="s">
        <v>717</v>
      </c>
      <c r="C13150" s="204" t="s">
        <v>718</v>
      </c>
      <c r="D13150" s="204" t="s">
        <v>96</v>
      </c>
      <c r="E13150" s="204" t="s">
        <v>721</v>
      </c>
      <c r="F13150" s="205">
        <v>844</v>
      </c>
      <c r="G13150" s="205">
        <v>922</v>
      </c>
      <c r="H13150">
        <f t="shared" si="219"/>
        <v>2020</v>
      </c>
    </row>
    <row r="13151" spans="1:8" x14ac:dyDescent="0.3">
      <c r="A13151" s="203">
        <v>44106</v>
      </c>
      <c r="B13151" s="204" t="s">
        <v>717</v>
      </c>
      <c r="C13151" s="204" t="s">
        <v>719</v>
      </c>
      <c r="D13151" s="204" t="s">
        <v>96</v>
      </c>
      <c r="E13151" s="204" t="s">
        <v>721</v>
      </c>
      <c r="F13151" s="205">
        <v>411</v>
      </c>
      <c r="G13151" s="205">
        <v>782</v>
      </c>
      <c r="H13151">
        <f t="shared" si="219"/>
        <v>2020</v>
      </c>
    </row>
    <row r="13152" spans="1:8" x14ac:dyDescent="0.3">
      <c r="A13152" s="203">
        <v>44106</v>
      </c>
      <c r="B13152" s="204" t="s">
        <v>720</v>
      </c>
      <c r="C13152" s="204" t="s">
        <v>720</v>
      </c>
      <c r="D13152" s="204" t="s">
        <v>96</v>
      </c>
      <c r="E13152" s="204" t="s">
        <v>712</v>
      </c>
      <c r="F13152" s="205">
        <v>132</v>
      </c>
      <c r="G13152" s="205">
        <v>1072</v>
      </c>
      <c r="H13152">
        <f t="shared" si="219"/>
        <v>2020</v>
      </c>
    </row>
    <row r="13153" spans="1:8" x14ac:dyDescent="0.3">
      <c r="A13153" s="203">
        <v>44106</v>
      </c>
      <c r="B13153" s="204" t="s">
        <v>720</v>
      </c>
      <c r="C13153" s="204" t="s">
        <v>720</v>
      </c>
      <c r="D13153" s="204" t="s">
        <v>96</v>
      </c>
      <c r="E13153" s="204" t="s">
        <v>721</v>
      </c>
      <c r="F13153" s="205">
        <v>-74</v>
      </c>
      <c r="G13153" s="205">
        <v>774</v>
      </c>
      <c r="H13153">
        <f t="shared" si="219"/>
        <v>2020</v>
      </c>
    </row>
    <row r="13154" spans="1:8" x14ac:dyDescent="0.3">
      <c r="A13154" s="203">
        <v>44113</v>
      </c>
      <c r="B13154" s="204" t="s">
        <v>134</v>
      </c>
      <c r="C13154" s="204" t="s">
        <v>134</v>
      </c>
      <c r="D13154" s="204" t="s">
        <v>711</v>
      </c>
      <c r="E13154" s="204" t="s">
        <v>712</v>
      </c>
      <c r="F13154" s="205">
        <v>3664</v>
      </c>
      <c r="G13154" s="205">
        <v>7875</v>
      </c>
      <c r="H13154">
        <f t="shared" si="219"/>
        <v>2020</v>
      </c>
    </row>
    <row r="13155" spans="1:8" x14ac:dyDescent="0.3">
      <c r="A13155" s="203">
        <v>44113</v>
      </c>
      <c r="B13155" s="204" t="s">
        <v>509</v>
      </c>
      <c r="C13155" s="204" t="s">
        <v>713</v>
      </c>
      <c r="D13155" s="204" t="s">
        <v>96</v>
      </c>
      <c r="E13155" s="204" t="s">
        <v>712</v>
      </c>
      <c r="F13155" s="205">
        <v>2145.6000000000004</v>
      </c>
      <c r="G13155" s="205">
        <v>3308.4</v>
      </c>
      <c r="H13155">
        <f t="shared" si="219"/>
        <v>2020</v>
      </c>
    </row>
    <row r="13156" spans="1:8" x14ac:dyDescent="0.3">
      <c r="A13156" s="203">
        <v>44113</v>
      </c>
      <c r="B13156" s="204" t="s">
        <v>509</v>
      </c>
      <c r="C13156" s="204" t="s">
        <v>714</v>
      </c>
      <c r="D13156" s="204" t="s">
        <v>96</v>
      </c>
      <c r="E13156" s="204" t="s">
        <v>712</v>
      </c>
      <c r="F13156" s="205">
        <v>150</v>
      </c>
      <c r="G13156" s="205">
        <v>522</v>
      </c>
      <c r="H13156">
        <f t="shared" si="219"/>
        <v>2020</v>
      </c>
    </row>
    <row r="13157" spans="1:8" x14ac:dyDescent="0.3">
      <c r="A13157" s="203">
        <v>44113</v>
      </c>
      <c r="B13157" s="204" t="s">
        <v>509</v>
      </c>
      <c r="C13157" s="204" t="s">
        <v>715</v>
      </c>
      <c r="D13157" s="204" t="s">
        <v>96</v>
      </c>
      <c r="E13157" s="204" t="s">
        <v>712</v>
      </c>
      <c r="F13157" s="205">
        <v>0</v>
      </c>
      <c r="G13157" s="205">
        <v>2958</v>
      </c>
      <c r="H13157">
        <f t="shared" si="219"/>
        <v>2020</v>
      </c>
    </row>
    <row r="13158" spans="1:8" x14ac:dyDescent="0.3">
      <c r="A13158" s="203">
        <v>44113</v>
      </c>
      <c r="B13158" s="204" t="s">
        <v>716</v>
      </c>
      <c r="C13158" s="204" t="s">
        <v>716</v>
      </c>
      <c r="D13158" s="204" t="s">
        <v>96</v>
      </c>
      <c r="E13158" s="204" t="s">
        <v>712</v>
      </c>
      <c r="F13158" s="205">
        <v>337</v>
      </c>
      <c r="G13158" s="205">
        <v>1530</v>
      </c>
      <c r="H13158">
        <f t="shared" si="219"/>
        <v>2020</v>
      </c>
    </row>
    <row r="13159" spans="1:8" x14ac:dyDescent="0.3">
      <c r="A13159" s="203">
        <v>44113</v>
      </c>
      <c r="B13159" s="204" t="s">
        <v>717</v>
      </c>
      <c r="C13159" s="204" t="s">
        <v>718</v>
      </c>
      <c r="D13159" s="204" t="s">
        <v>96</v>
      </c>
      <c r="E13159" s="204" t="s">
        <v>712</v>
      </c>
      <c r="F13159" s="205">
        <v>638</v>
      </c>
      <c r="G13159" s="205">
        <v>1218</v>
      </c>
      <c r="H13159">
        <f t="shared" si="219"/>
        <v>2020</v>
      </c>
    </row>
    <row r="13160" spans="1:8" x14ac:dyDescent="0.3">
      <c r="A13160" s="203">
        <v>44113</v>
      </c>
      <c r="B13160" s="204" t="s">
        <v>717</v>
      </c>
      <c r="C13160" s="204" t="s">
        <v>719</v>
      </c>
      <c r="D13160" s="204" t="s">
        <v>96</v>
      </c>
      <c r="E13160" s="204" t="s">
        <v>712</v>
      </c>
      <c r="F13160" s="205">
        <v>258.135009765625</v>
      </c>
      <c r="G13160" s="205">
        <v>691.7509765625</v>
      </c>
      <c r="H13160">
        <f t="shared" si="219"/>
        <v>2020</v>
      </c>
    </row>
    <row r="13161" spans="1:8" x14ac:dyDescent="0.3">
      <c r="A13161" s="203">
        <v>44113</v>
      </c>
      <c r="B13161" s="204" t="s">
        <v>134</v>
      </c>
      <c r="C13161" s="204" t="s">
        <v>134</v>
      </c>
      <c r="D13161" s="204" t="s">
        <v>711</v>
      </c>
      <c r="E13161" s="204" t="s">
        <v>721</v>
      </c>
      <c r="F13161" s="205">
        <v>5521</v>
      </c>
      <c r="G13161" s="205">
        <v>6546</v>
      </c>
      <c r="H13161">
        <f t="shared" si="219"/>
        <v>2020</v>
      </c>
    </row>
    <row r="13162" spans="1:8" x14ac:dyDescent="0.3">
      <c r="A13162" s="203">
        <v>44113</v>
      </c>
      <c r="B13162" s="204" t="s">
        <v>509</v>
      </c>
      <c r="C13162" s="204" t="s">
        <v>713</v>
      </c>
      <c r="D13162" s="204" t="s">
        <v>96</v>
      </c>
      <c r="E13162" s="204" t="s">
        <v>721</v>
      </c>
      <c r="F13162" s="205">
        <v>3578.3</v>
      </c>
      <c r="G13162" s="205">
        <v>2479.4</v>
      </c>
      <c r="H13162">
        <f t="shared" si="219"/>
        <v>2020</v>
      </c>
    </row>
    <row r="13163" spans="1:8" x14ac:dyDescent="0.3">
      <c r="A13163" s="203">
        <v>44113</v>
      </c>
      <c r="B13163" s="204" t="s">
        <v>509</v>
      </c>
      <c r="C13163" s="204" t="s">
        <v>714</v>
      </c>
      <c r="D13163" s="204" t="s">
        <v>96</v>
      </c>
      <c r="E13163" s="204" t="s">
        <v>721</v>
      </c>
      <c r="F13163" s="205">
        <v>426</v>
      </c>
      <c r="G13163" s="205">
        <v>657</v>
      </c>
      <c r="H13163">
        <f t="shared" si="219"/>
        <v>2020</v>
      </c>
    </row>
    <row r="13164" spans="1:8" x14ac:dyDescent="0.3">
      <c r="A13164" s="203">
        <v>44113</v>
      </c>
      <c r="B13164" s="204" t="s">
        <v>509</v>
      </c>
      <c r="C13164" s="204" t="s">
        <v>715</v>
      </c>
      <c r="D13164" s="204" t="s">
        <v>96</v>
      </c>
      <c r="E13164" s="204" t="s">
        <v>721</v>
      </c>
      <c r="F13164" s="205">
        <v>0</v>
      </c>
      <c r="G13164" s="205">
        <v>2937</v>
      </c>
      <c r="H13164">
        <f t="shared" si="219"/>
        <v>2020</v>
      </c>
    </row>
    <row r="13165" spans="1:8" x14ac:dyDescent="0.3">
      <c r="A13165" s="203">
        <v>44113</v>
      </c>
      <c r="B13165" s="204" t="s">
        <v>716</v>
      </c>
      <c r="C13165" s="204" t="s">
        <v>716</v>
      </c>
      <c r="D13165" s="204" t="s">
        <v>96</v>
      </c>
      <c r="E13165" s="204" t="s">
        <v>721</v>
      </c>
      <c r="F13165" s="205">
        <v>629</v>
      </c>
      <c r="G13165" s="205">
        <v>1408</v>
      </c>
      <c r="H13165">
        <f t="shared" si="219"/>
        <v>2020</v>
      </c>
    </row>
    <row r="13166" spans="1:8" x14ac:dyDescent="0.3">
      <c r="A13166" s="203">
        <v>44113</v>
      </c>
      <c r="B13166" s="204" t="s">
        <v>717</v>
      </c>
      <c r="C13166" s="204" t="s">
        <v>718</v>
      </c>
      <c r="D13166" s="204" t="s">
        <v>96</v>
      </c>
      <c r="E13166" s="204" t="s">
        <v>721</v>
      </c>
      <c r="F13166" s="205">
        <v>703</v>
      </c>
      <c r="G13166" s="205">
        <v>985</v>
      </c>
      <c r="H13166">
        <f t="shared" si="219"/>
        <v>2020</v>
      </c>
    </row>
    <row r="13167" spans="1:8" x14ac:dyDescent="0.3">
      <c r="A13167" s="203">
        <v>44113</v>
      </c>
      <c r="B13167" s="204" t="s">
        <v>717</v>
      </c>
      <c r="C13167" s="204" t="s">
        <v>719</v>
      </c>
      <c r="D13167" s="204" t="s">
        <v>96</v>
      </c>
      <c r="E13167" s="204" t="s">
        <v>721</v>
      </c>
      <c r="F13167" s="205">
        <v>665</v>
      </c>
      <c r="G13167" s="205">
        <v>879</v>
      </c>
      <c r="H13167">
        <f t="shared" si="219"/>
        <v>2020</v>
      </c>
    </row>
    <row r="13168" spans="1:8" x14ac:dyDescent="0.3">
      <c r="A13168" s="203">
        <v>44113</v>
      </c>
      <c r="B13168" s="204" t="s">
        <v>720</v>
      </c>
      <c r="C13168" s="204" t="s">
        <v>720</v>
      </c>
      <c r="D13168" s="204" t="s">
        <v>96</v>
      </c>
      <c r="E13168" s="204" t="s">
        <v>712</v>
      </c>
      <c r="F13168" s="205">
        <v>162</v>
      </c>
      <c r="G13168" s="205">
        <v>955</v>
      </c>
      <c r="H13168">
        <f t="shared" si="219"/>
        <v>2020</v>
      </c>
    </row>
    <row r="13169" spans="1:8" x14ac:dyDescent="0.3">
      <c r="A13169" s="203">
        <v>44113</v>
      </c>
      <c r="B13169" s="204" t="s">
        <v>720</v>
      </c>
      <c r="C13169" s="204" t="s">
        <v>720</v>
      </c>
      <c r="D13169" s="204" t="s">
        <v>96</v>
      </c>
      <c r="E13169" s="204" t="s">
        <v>721</v>
      </c>
      <c r="F13169" s="205">
        <v>-90</v>
      </c>
      <c r="G13169" s="205">
        <v>695</v>
      </c>
      <c r="H13169">
        <f t="shared" si="219"/>
        <v>2020</v>
      </c>
    </row>
    <row r="13170" spans="1:8" x14ac:dyDescent="0.3">
      <c r="A13170" s="203">
        <v>44120</v>
      </c>
      <c r="B13170" s="204" t="s">
        <v>134</v>
      </c>
      <c r="C13170" s="204" t="s">
        <v>134</v>
      </c>
      <c r="D13170" s="204" t="s">
        <v>711</v>
      </c>
      <c r="E13170" s="204" t="s">
        <v>712</v>
      </c>
      <c r="F13170" s="205">
        <v>3423</v>
      </c>
      <c r="G13170" s="205">
        <v>8746</v>
      </c>
      <c r="H13170">
        <f t="shared" si="219"/>
        <v>2020</v>
      </c>
    </row>
    <row r="13171" spans="1:8" x14ac:dyDescent="0.3">
      <c r="A13171" s="203">
        <v>44120</v>
      </c>
      <c r="B13171" s="204" t="s">
        <v>509</v>
      </c>
      <c r="C13171" s="204" t="s">
        <v>713</v>
      </c>
      <c r="D13171" s="204" t="s">
        <v>96</v>
      </c>
      <c r="E13171" s="204" t="s">
        <v>712</v>
      </c>
      <c r="F13171" s="205">
        <v>2234</v>
      </c>
      <c r="G13171" s="205">
        <v>3320.2000000000003</v>
      </c>
      <c r="H13171">
        <f t="shared" si="219"/>
        <v>2020</v>
      </c>
    </row>
    <row r="13172" spans="1:8" x14ac:dyDescent="0.3">
      <c r="A13172" s="203">
        <v>44120</v>
      </c>
      <c r="B13172" s="204" t="s">
        <v>509</v>
      </c>
      <c r="C13172" s="204" t="s">
        <v>714</v>
      </c>
      <c r="D13172" s="204" t="s">
        <v>96</v>
      </c>
      <c r="E13172" s="204" t="s">
        <v>712</v>
      </c>
      <c r="F13172" s="205">
        <v>152</v>
      </c>
      <c r="G13172" s="205">
        <v>603</v>
      </c>
      <c r="H13172">
        <f t="shared" si="219"/>
        <v>2020</v>
      </c>
    </row>
    <row r="13173" spans="1:8" x14ac:dyDescent="0.3">
      <c r="A13173" s="203">
        <v>44120</v>
      </c>
      <c r="B13173" s="204" t="s">
        <v>509</v>
      </c>
      <c r="C13173" s="204" t="s">
        <v>715</v>
      </c>
      <c r="D13173" s="204" t="s">
        <v>96</v>
      </c>
      <c r="E13173" s="204" t="s">
        <v>712</v>
      </c>
      <c r="F13173" s="205">
        <v>0</v>
      </c>
      <c r="G13173" s="205">
        <v>2771</v>
      </c>
      <c r="H13173">
        <f t="shared" si="219"/>
        <v>2020</v>
      </c>
    </row>
    <row r="13174" spans="1:8" x14ac:dyDescent="0.3">
      <c r="A13174" s="203">
        <v>44120</v>
      </c>
      <c r="B13174" s="204" t="s">
        <v>716</v>
      </c>
      <c r="C13174" s="204" t="s">
        <v>716</v>
      </c>
      <c r="D13174" s="204" t="s">
        <v>96</v>
      </c>
      <c r="E13174" s="204" t="s">
        <v>712</v>
      </c>
      <c r="F13174" s="205">
        <v>482</v>
      </c>
      <c r="G13174" s="205">
        <v>1651</v>
      </c>
      <c r="H13174">
        <f t="shared" si="219"/>
        <v>2020</v>
      </c>
    </row>
    <row r="13175" spans="1:8" x14ac:dyDescent="0.3">
      <c r="A13175" s="203">
        <v>44120</v>
      </c>
      <c r="B13175" s="204" t="s">
        <v>717</v>
      </c>
      <c r="C13175" s="204" t="s">
        <v>718</v>
      </c>
      <c r="D13175" s="204" t="s">
        <v>96</v>
      </c>
      <c r="E13175" s="204" t="s">
        <v>712</v>
      </c>
      <c r="F13175" s="205">
        <v>613</v>
      </c>
      <c r="G13175" s="205">
        <v>1104</v>
      </c>
      <c r="H13175">
        <f t="shared" si="219"/>
        <v>2020</v>
      </c>
    </row>
    <row r="13176" spans="1:8" x14ac:dyDescent="0.3">
      <c r="A13176" s="203">
        <v>44120</v>
      </c>
      <c r="B13176" s="204" t="s">
        <v>717</v>
      </c>
      <c r="C13176" s="204" t="s">
        <v>719</v>
      </c>
      <c r="D13176" s="204" t="s">
        <v>96</v>
      </c>
      <c r="E13176" s="204" t="s">
        <v>712</v>
      </c>
      <c r="F13176" s="205">
        <v>288.72799682617188</v>
      </c>
      <c r="G13176" s="205">
        <v>600.75900268554688</v>
      </c>
      <c r="H13176">
        <f t="shared" si="219"/>
        <v>2020</v>
      </c>
    </row>
    <row r="13177" spans="1:8" x14ac:dyDescent="0.3">
      <c r="A13177" s="203">
        <v>44120</v>
      </c>
      <c r="B13177" s="204" t="s">
        <v>134</v>
      </c>
      <c r="C13177" s="204" t="s">
        <v>134</v>
      </c>
      <c r="D13177" s="204" t="s">
        <v>711</v>
      </c>
      <c r="E13177" s="204" t="s">
        <v>721</v>
      </c>
      <c r="F13177" s="205">
        <v>5390</v>
      </c>
      <c r="G13177" s="205">
        <v>6130</v>
      </c>
      <c r="H13177">
        <f t="shared" si="219"/>
        <v>2020</v>
      </c>
    </row>
    <row r="13178" spans="1:8" x14ac:dyDescent="0.3">
      <c r="A13178" s="203">
        <v>44120</v>
      </c>
      <c r="B13178" s="204" t="s">
        <v>509</v>
      </c>
      <c r="C13178" s="204" t="s">
        <v>713</v>
      </c>
      <c r="D13178" s="204" t="s">
        <v>96</v>
      </c>
      <c r="E13178" s="204" t="s">
        <v>721</v>
      </c>
      <c r="F13178" s="205">
        <v>3496.9</v>
      </c>
      <c r="G13178" s="205">
        <v>2349.6000000000004</v>
      </c>
      <c r="H13178">
        <f t="shared" si="219"/>
        <v>2020</v>
      </c>
    </row>
    <row r="13179" spans="1:8" x14ac:dyDescent="0.3">
      <c r="A13179" s="203">
        <v>44120</v>
      </c>
      <c r="B13179" s="204" t="s">
        <v>509</v>
      </c>
      <c r="C13179" s="204" t="s">
        <v>714</v>
      </c>
      <c r="D13179" s="204" t="s">
        <v>96</v>
      </c>
      <c r="E13179" s="204" t="s">
        <v>721</v>
      </c>
      <c r="F13179" s="205">
        <v>540</v>
      </c>
      <c r="G13179" s="205">
        <v>636</v>
      </c>
      <c r="H13179">
        <f t="shared" si="219"/>
        <v>2020</v>
      </c>
    </row>
    <row r="13180" spans="1:8" x14ac:dyDescent="0.3">
      <c r="A13180" s="203">
        <v>44120</v>
      </c>
      <c r="B13180" s="204" t="s">
        <v>509</v>
      </c>
      <c r="C13180" s="204" t="s">
        <v>715</v>
      </c>
      <c r="D13180" s="204" t="s">
        <v>96</v>
      </c>
      <c r="E13180" s="204" t="s">
        <v>721</v>
      </c>
      <c r="F13180" s="205">
        <v>0</v>
      </c>
      <c r="G13180" s="205">
        <v>2884</v>
      </c>
      <c r="H13180">
        <f t="shared" si="219"/>
        <v>2020</v>
      </c>
    </row>
    <row r="13181" spans="1:8" x14ac:dyDescent="0.3">
      <c r="A13181" s="203">
        <v>44120</v>
      </c>
      <c r="B13181" s="204" t="s">
        <v>716</v>
      </c>
      <c r="C13181" s="204" t="s">
        <v>716</v>
      </c>
      <c r="D13181" s="204" t="s">
        <v>96</v>
      </c>
      <c r="E13181" s="204" t="s">
        <v>721</v>
      </c>
      <c r="F13181" s="205">
        <v>531</v>
      </c>
      <c r="G13181" s="205">
        <v>1336</v>
      </c>
      <c r="H13181">
        <f t="shared" si="219"/>
        <v>2020</v>
      </c>
    </row>
    <row r="13182" spans="1:8" x14ac:dyDescent="0.3">
      <c r="A13182" s="203">
        <v>44120</v>
      </c>
      <c r="B13182" s="204" t="s">
        <v>717</v>
      </c>
      <c r="C13182" s="204" t="s">
        <v>718</v>
      </c>
      <c r="D13182" s="204" t="s">
        <v>96</v>
      </c>
      <c r="E13182" s="204" t="s">
        <v>721</v>
      </c>
      <c r="F13182" s="205">
        <v>756</v>
      </c>
      <c r="G13182" s="205">
        <v>1116</v>
      </c>
      <c r="H13182">
        <f t="shared" si="219"/>
        <v>2020</v>
      </c>
    </row>
    <row r="13183" spans="1:8" x14ac:dyDescent="0.3">
      <c r="A13183" s="203">
        <v>44120</v>
      </c>
      <c r="B13183" s="204" t="s">
        <v>717</v>
      </c>
      <c r="C13183" s="204" t="s">
        <v>719</v>
      </c>
      <c r="D13183" s="204" t="s">
        <v>96</v>
      </c>
      <c r="E13183" s="204" t="s">
        <v>721</v>
      </c>
      <c r="F13183" s="205">
        <v>504</v>
      </c>
      <c r="G13183" s="205">
        <v>967</v>
      </c>
      <c r="H13183">
        <f t="shared" si="219"/>
        <v>2020</v>
      </c>
    </row>
    <row r="13184" spans="1:8" x14ac:dyDescent="0.3">
      <c r="A13184" s="203">
        <v>44120</v>
      </c>
      <c r="B13184" s="204" t="s">
        <v>720</v>
      </c>
      <c r="C13184" s="204" t="s">
        <v>720</v>
      </c>
      <c r="D13184" s="204" t="s">
        <v>96</v>
      </c>
      <c r="E13184" s="204" t="s">
        <v>712</v>
      </c>
      <c r="F13184" s="205">
        <v>166</v>
      </c>
      <c r="G13184" s="205">
        <v>1060</v>
      </c>
      <c r="H13184">
        <f t="shared" si="219"/>
        <v>2020</v>
      </c>
    </row>
    <row r="13185" spans="1:8" x14ac:dyDescent="0.3">
      <c r="A13185" s="203">
        <v>44120</v>
      </c>
      <c r="B13185" s="204" t="s">
        <v>720</v>
      </c>
      <c r="C13185" s="204" t="s">
        <v>720</v>
      </c>
      <c r="D13185" s="204" t="s">
        <v>96</v>
      </c>
      <c r="E13185" s="204" t="s">
        <v>721</v>
      </c>
      <c r="F13185" s="205">
        <v>79</v>
      </c>
      <c r="G13185" s="205">
        <v>773</v>
      </c>
      <c r="H13185">
        <f t="shared" si="219"/>
        <v>2020</v>
      </c>
    </row>
    <row r="13186" spans="1:8" x14ac:dyDescent="0.3">
      <c r="A13186" s="203">
        <v>44127</v>
      </c>
      <c r="B13186" s="204" t="s">
        <v>134</v>
      </c>
      <c r="C13186" s="204" t="s">
        <v>134</v>
      </c>
      <c r="D13186" s="204" t="s">
        <v>711</v>
      </c>
      <c r="E13186" s="204" t="s">
        <v>712</v>
      </c>
      <c r="F13186" s="205">
        <v>3463</v>
      </c>
      <c r="G13186" s="205">
        <v>8162</v>
      </c>
      <c r="H13186">
        <f t="shared" si="219"/>
        <v>2020</v>
      </c>
    </row>
    <row r="13187" spans="1:8" x14ac:dyDescent="0.3">
      <c r="A13187" s="203">
        <v>44127</v>
      </c>
      <c r="B13187" s="204" t="s">
        <v>509</v>
      </c>
      <c r="C13187" s="204" t="s">
        <v>713</v>
      </c>
      <c r="D13187" s="204" t="s">
        <v>96</v>
      </c>
      <c r="E13187" s="204" t="s">
        <v>712</v>
      </c>
      <c r="F13187" s="205">
        <v>1758.0000000000002</v>
      </c>
      <c r="G13187" s="205">
        <v>2830.7000000000003</v>
      </c>
      <c r="H13187">
        <f t="shared" ref="H13187:H13250" si="220">YEAR(A13187)</f>
        <v>2020</v>
      </c>
    </row>
    <row r="13188" spans="1:8" x14ac:dyDescent="0.3">
      <c r="A13188" s="203">
        <v>44127</v>
      </c>
      <c r="B13188" s="204" t="s">
        <v>509</v>
      </c>
      <c r="C13188" s="204" t="s">
        <v>714</v>
      </c>
      <c r="D13188" s="204" t="s">
        <v>96</v>
      </c>
      <c r="E13188" s="204" t="s">
        <v>712</v>
      </c>
      <c r="F13188" s="205">
        <v>131</v>
      </c>
      <c r="G13188" s="205">
        <v>404</v>
      </c>
      <c r="H13188">
        <f t="shared" si="220"/>
        <v>2020</v>
      </c>
    </row>
    <row r="13189" spans="1:8" x14ac:dyDescent="0.3">
      <c r="A13189" s="203">
        <v>44127</v>
      </c>
      <c r="B13189" s="204" t="s">
        <v>509</v>
      </c>
      <c r="C13189" s="204" t="s">
        <v>715</v>
      </c>
      <c r="D13189" s="204" t="s">
        <v>96</v>
      </c>
      <c r="E13189" s="204" t="s">
        <v>712</v>
      </c>
      <c r="F13189" s="205">
        <v>0</v>
      </c>
      <c r="G13189" s="205">
        <v>2664</v>
      </c>
      <c r="H13189">
        <f t="shared" si="220"/>
        <v>2020</v>
      </c>
    </row>
    <row r="13190" spans="1:8" x14ac:dyDescent="0.3">
      <c r="A13190" s="203">
        <v>44127</v>
      </c>
      <c r="B13190" s="204" t="s">
        <v>716</v>
      </c>
      <c r="C13190" s="204" t="s">
        <v>716</v>
      </c>
      <c r="D13190" s="204" t="s">
        <v>96</v>
      </c>
      <c r="E13190" s="204" t="s">
        <v>712</v>
      </c>
      <c r="F13190" s="205">
        <v>419</v>
      </c>
      <c r="G13190" s="205">
        <v>1668</v>
      </c>
      <c r="H13190">
        <f t="shared" si="220"/>
        <v>2020</v>
      </c>
    </row>
    <row r="13191" spans="1:8" x14ac:dyDescent="0.3">
      <c r="A13191" s="203">
        <v>44127</v>
      </c>
      <c r="B13191" s="204" t="s">
        <v>717</v>
      </c>
      <c r="C13191" s="204" t="s">
        <v>718</v>
      </c>
      <c r="D13191" s="204" t="s">
        <v>96</v>
      </c>
      <c r="E13191" s="204" t="s">
        <v>712</v>
      </c>
      <c r="F13191" s="205">
        <v>569</v>
      </c>
      <c r="G13191" s="205">
        <v>844</v>
      </c>
      <c r="H13191">
        <f t="shared" si="220"/>
        <v>2020</v>
      </c>
    </row>
    <row r="13192" spans="1:8" x14ac:dyDescent="0.3">
      <c r="A13192" s="203">
        <v>44127</v>
      </c>
      <c r="B13192" s="204" t="s">
        <v>717</v>
      </c>
      <c r="C13192" s="204" t="s">
        <v>719</v>
      </c>
      <c r="D13192" s="204" t="s">
        <v>96</v>
      </c>
      <c r="E13192" s="204" t="s">
        <v>712</v>
      </c>
      <c r="F13192" s="205">
        <v>94.253997802734375</v>
      </c>
      <c r="G13192" s="205">
        <v>539.19000244140625</v>
      </c>
      <c r="H13192">
        <f t="shared" si="220"/>
        <v>2020</v>
      </c>
    </row>
    <row r="13193" spans="1:8" x14ac:dyDescent="0.3">
      <c r="A13193" s="203">
        <v>44127</v>
      </c>
      <c r="B13193" s="204" t="s">
        <v>134</v>
      </c>
      <c r="C13193" s="204" t="s">
        <v>134</v>
      </c>
      <c r="D13193" s="204" t="s">
        <v>711</v>
      </c>
      <c r="E13193" s="204" t="s">
        <v>721</v>
      </c>
      <c r="F13193" s="205">
        <v>5111</v>
      </c>
      <c r="G13193" s="205">
        <v>6621</v>
      </c>
      <c r="H13193">
        <f t="shared" si="220"/>
        <v>2020</v>
      </c>
    </row>
    <row r="13194" spans="1:8" x14ac:dyDescent="0.3">
      <c r="A13194" s="203">
        <v>44127</v>
      </c>
      <c r="B13194" s="204" t="s">
        <v>509</v>
      </c>
      <c r="C13194" s="204" t="s">
        <v>713</v>
      </c>
      <c r="D13194" s="204" t="s">
        <v>96</v>
      </c>
      <c r="E13194" s="204" t="s">
        <v>721</v>
      </c>
      <c r="F13194" s="205">
        <v>3800.5000000000005</v>
      </c>
      <c r="G13194" s="205">
        <v>2656.5</v>
      </c>
      <c r="H13194">
        <f t="shared" si="220"/>
        <v>2020</v>
      </c>
    </row>
    <row r="13195" spans="1:8" x14ac:dyDescent="0.3">
      <c r="A13195" s="203">
        <v>44127</v>
      </c>
      <c r="B13195" s="204" t="s">
        <v>509</v>
      </c>
      <c r="C13195" s="204" t="s">
        <v>714</v>
      </c>
      <c r="D13195" s="204" t="s">
        <v>96</v>
      </c>
      <c r="E13195" s="204" t="s">
        <v>721</v>
      </c>
      <c r="F13195" s="205">
        <v>222</v>
      </c>
      <c r="G13195" s="205">
        <v>455</v>
      </c>
      <c r="H13195">
        <f t="shared" si="220"/>
        <v>2020</v>
      </c>
    </row>
    <row r="13196" spans="1:8" x14ac:dyDescent="0.3">
      <c r="A13196" s="203">
        <v>44127</v>
      </c>
      <c r="B13196" s="204" t="s">
        <v>509</v>
      </c>
      <c r="C13196" s="204" t="s">
        <v>715</v>
      </c>
      <c r="D13196" s="204" t="s">
        <v>96</v>
      </c>
      <c r="E13196" s="204" t="s">
        <v>721</v>
      </c>
      <c r="F13196" s="205">
        <v>0</v>
      </c>
      <c r="G13196" s="205">
        <v>2958</v>
      </c>
      <c r="H13196">
        <f t="shared" si="220"/>
        <v>2020</v>
      </c>
    </row>
    <row r="13197" spans="1:8" x14ac:dyDescent="0.3">
      <c r="A13197" s="203">
        <v>44127</v>
      </c>
      <c r="B13197" s="204" t="s">
        <v>716</v>
      </c>
      <c r="C13197" s="204" t="s">
        <v>716</v>
      </c>
      <c r="D13197" s="204" t="s">
        <v>96</v>
      </c>
      <c r="E13197" s="204" t="s">
        <v>721</v>
      </c>
      <c r="F13197" s="205">
        <v>452</v>
      </c>
      <c r="G13197" s="205">
        <v>1182</v>
      </c>
      <c r="H13197">
        <f t="shared" si="220"/>
        <v>2020</v>
      </c>
    </row>
    <row r="13198" spans="1:8" x14ac:dyDescent="0.3">
      <c r="A13198" s="203">
        <v>44127</v>
      </c>
      <c r="B13198" s="204" t="s">
        <v>717</v>
      </c>
      <c r="C13198" s="204" t="s">
        <v>718</v>
      </c>
      <c r="D13198" s="204" t="s">
        <v>96</v>
      </c>
      <c r="E13198" s="204" t="s">
        <v>721</v>
      </c>
      <c r="F13198" s="205">
        <v>804</v>
      </c>
      <c r="G13198" s="205">
        <v>1209</v>
      </c>
      <c r="H13198">
        <f t="shared" si="220"/>
        <v>2020</v>
      </c>
    </row>
    <row r="13199" spans="1:8" x14ac:dyDescent="0.3">
      <c r="A13199" s="203">
        <v>44127</v>
      </c>
      <c r="B13199" s="204" t="s">
        <v>717</v>
      </c>
      <c r="C13199" s="204" t="s">
        <v>719</v>
      </c>
      <c r="D13199" s="204" t="s">
        <v>96</v>
      </c>
      <c r="E13199" s="204" t="s">
        <v>721</v>
      </c>
      <c r="F13199" s="205">
        <v>237</v>
      </c>
      <c r="G13199" s="205">
        <v>754</v>
      </c>
      <c r="H13199">
        <f t="shared" si="220"/>
        <v>2020</v>
      </c>
    </row>
    <row r="13200" spans="1:8" x14ac:dyDescent="0.3">
      <c r="A13200" s="203">
        <v>44127</v>
      </c>
      <c r="B13200" s="204" t="s">
        <v>720</v>
      </c>
      <c r="C13200" s="204" t="s">
        <v>720</v>
      </c>
      <c r="D13200" s="204" t="s">
        <v>96</v>
      </c>
      <c r="E13200" s="204" t="s">
        <v>712</v>
      </c>
      <c r="F13200" s="205">
        <v>159</v>
      </c>
      <c r="G13200" s="205">
        <v>1093</v>
      </c>
      <c r="H13200">
        <f t="shared" si="220"/>
        <v>2020</v>
      </c>
    </row>
    <row r="13201" spans="1:8" x14ac:dyDescent="0.3">
      <c r="A13201" s="203">
        <v>44127</v>
      </c>
      <c r="B13201" s="204" t="s">
        <v>720</v>
      </c>
      <c r="C13201" s="204" t="s">
        <v>720</v>
      </c>
      <c r="D13201" s="204" t="s">
        <v>96</v>
      </c>
      <c r="E13201" s="204" t="s">
        <v>721</v>
      </c>
      <c r="F13201" s="205">
        <v>90</v>
      </c>
      <c r="G13201" s="205">
        <v>754</v>
      </c>
      <c r="H13201">
        <f t="shared" si="220"/>
        <v>2020</v>
      </c>
    </row>
    <row r="13202" spans="1:8" x14ac:dyDescent="0.3">
      <c r="A13202" s="203">
        <v>44134</v>
      </c>
      <c r="B13202" s="204" t="s">
        <v>134</v>
      </c>
      <c r="C13202" s="204" t="s">
        <v>134</v>
      </c>
      <c r="D13202" s="204" t="s">
        <v>711</v>
      </c>
      <c r="E13202" s="204" t="s">
        <v>712</v>
      </c>
      <c r="F13202" s="205">
        <v>3229</v>
      </c>
      <c r="G13202" s="205">
        <v>7969</v>
      </c>
      <c r="H13202">
        <f t="shared" si="220"/>
        <v>2020</v>
      </c>
    </row>
    <row r="13203" spans="1:8" x14ac:dyDescent="0.3">
      <c r="A13203" s="203">
        <v>44134</v>
      </c>
      <c r="B13203" s="204" t="s">
        <v>509</v>
      </c>
      <c r="C13203" s="204" t="s">
        <v>713</v>
      </c>
      <c r="D13203" s="204" t="s">
        <v>96</v>
      </c>
      <c r="E13203" s="204" t="s">
        <v>712</v>
      </c>
      <c r="F13203" s="205">
        <v>1866.1000000000001</v>
      </c>
      <c r="G13203" s="205">
        <v>2556.7000000000003</v>
      </c>
      <c r="H13203">
        <f t="shared" si="220"/>
        <v>2020</v>
      </c>
    </row>
    <row r="13204" spans="1:8" x14ac:dyDescent="0.3">
      <c r="A13204" s="203">
        <v>44134</v>
      </c>
      <c r="B13204" s="204" t="s">
        <v>509</v>
      </c>
      <c r="C13204" s="204" t="s">
        <v>714</v>
      </c>
      <c r="D13204" s="204" t="s">
        <v>96</v>
      </c>
      <c r="E13204" s="204" t="s">
        <v>712</v>
      </c>
      <c r="F13204" s="205">
        <v>283</v>
      </c>
      <c r="G13204" s="205">
        <v>376</v>
      </c>
      <c r="H13204">
        <f t="shared" si="220"/>
        <v>2020</v>
      </c>
    </row>
    <row r="13205" spans="1:8" x14ac:dyDescent="0.3">
      <c r="A13205" s="203">
        <v>44134</v>
      </c>
      <c r="B13205" s="204" t="s">
        <v>509</v>
      </c>
      <c r="C13205" s="204" t="s">
        <v>715</v>
      </c>
      <c r="D13205" s="204" t="s">
        <v>96</v>
      </c>
      <c r="E13205" s="204" t="s">
        <v>712</v>
      </c>
      <c r="F13205" s="205">
        <v>0</v>
      </c>
      <c r="G13205" s="205">
        <v>2381</v>
      </c>
      <c r="H13205">
        <f t="shared" si="220"/>
        <v>2020</v>
      </c>
    </row>
    <row r="13206" spans="1:8" x14ac:dyDescent="0.3">
      <c r="A13206" s="203">
        <v>44134</v>
      </c>
      <c r="B13206" s="204" t="s">
        <v>716</v>
      </c>
      <c r="C13206" s="204" t="s">
        <v>716</v>
      </c>
      <c r="D13206" s="204" t="s">
        <v>96</v>
      </c>
      <c r="E13206" s="204" t="s">
        <v>712</v>
      </c>
      <c r="F13206" s="205">
        <v>369</v>
      </c>
      <c r="G13206" s="205">
        <v>1667</v>
      </c>
      <c r="H13206">
        <f t="shared" si="220"/>
        <v>2020</v>
      </c>
    </row>
    <row r="13207" spans="1:8" x14ac:dyDescent="0.3">
      <c r="A13207" s="203">
        <v>44134</v>
      </c>
      <c r="B13207" s="204" t="s">
        <v>717</v>
      </c>
      <c r="C13207" s="204" t="s">
        <v>718</v>
      </c>
      <c r="D13207" s="204" t="s">
        <v>96</v>
      </c>
      <c r="E13207" s="204" t="s">
        <v>712</v>
      </c>
      <c r="F13207" s="205">
        <v>718</v>
      </c>
      <c r="G13207" s="205">
        <v>1172</v>
      </c>
      <c r="H13207">
        <f t="shared" si="220"/>
        <v>2020</v>
      </c>
    </row>
    <row r="13208" spans="1:8" x14ac:dyDescent="0.3">
      <c r="A13208" s="203">
        <v>44134</v>
      </c>
      <c r="B13208" s="204" t="s">
        <v>717</v>
      </c>
      <c r="C13208" s="204" t="s">
        <v>719</v>
      </c>
      <c r="D13208" s="204" t="s">
        <v>96</v>
      </c>
      <c r="E13208" s="204" t="s">
        <v>712</v>
      </c>
      <c r="F13208" s="205">
        <v>190.33099365234375</v>
      </c>
      <c r="G13208" s="205">
        <v>542.45901489257813</v>
      </c>
      <c r="H13208">
        <f t="shared" si="220"/>
        <v>2020</v>
      </c>
    </row>
    <row r="13209" spans="1:8" x14ac:dyDescent="0.3">
      <c r="A13209" s="203">
        <v>44134</v>
      </c>
      <c r="B13209" s="204" t="s">
        <v>134</v>
      </c>
      <c r="C13209" s="204" t="s">
        <v>134</v>
      </c>
      <c r="D13209" s="204" t="s">
        <v>711</v>
      </c>
      <c r="E13209" s="204" t="s">
        <v>721</v>
      </c>
      <c r="F13209" s="205">
        <v>5110</v>
      </c>
      <c r="G13209" s="205">
        <v>6324</v>
      </c>
      <c r="H13209">
        <f t="shared" si="220"/>
        <v>2020</v>
      </c>
    </row>
    <row r="13210" spans="1:8" x14ac:dyDescent="0.3">
      <c r="A13210" s="203">
        <v>44134</v>
      </c>
      <c r="B13210" s="204" t="s">
        <v>509</v>
      </c>
      <c r="C13210" s="204" t="s">
        <v>713</v>
      </c>
      <c r="D13210" s="204" t="s">
        <v>96</v>
      </c>
      <c r="E13210" s="204" t="s">
        <v>721</v>
      </c>
      <c r="F13210" s="205">
        <v>2988.7000000000003</v>
      </c>
      <c r="G13210" s="205">
        <v>2147.2000000000003</v>
      </c>
      <c r="H13210">
        <f t="shared" si="220"/>
        <v>2020</v>
      </c>
    </row>
    <row r="13211" spans="1:8" x14ac:dyDescent="0.3">
      <c r="A13211" s="203">
        <v>44134</v>
      </c>
      <c r="B13211" s="204" t="s">
        <v>509</v>
      </c>
      <c r="C13211" s="204" t="s">
        <v>714</v>
      </c>
      <c r="D13211" s="204" t="s">
        <v>96</v>
      </c>
      <c r="E13211" s="204" t="s">
        <v>721</v>
      </c>
      <c r="F13211" s="205">
        <v>584</v>
      </c>
      <c r="G13211" s="205">
        <v>545</v>
      </c>
      <c r="H13211">
        <f t="shared" si="220"/>
        <v>2020</v>
      </c>
    </row>
    <row r="13212" spans="1:8" x14ac:dyDescent="0.3">
      <c r="A13212" s="203">
        <v>44134</v>
      </c>
      <c r="B13212" s="204" t="s">
        <v>509</v>
      </c>
      <c r="C13212" s="204" t="s">
        <v>715</v>
      </c>
      <c r="D13212" s="204" t="s">
        <v>96</v>
      </c>
      <c r="E13212" s="204" t="s">
        <v>721</v>
      </c>
      <c r="F13212" s="205">
        <v>0</v>
      </c>
      <c r="G13212" s="205">
        <v>3079</v>
      </c>
      <c r="H13212">
        <f t="shared" si="220"/>
        <v>2020</v>
      </c>
    </row>
    <row r="13213" spans="1:8" x14ac:dyDescent="0.3">
      <c r="A13213" s="203">
        <v>44134</v>
      </c>
      <c r="B13213" s="204" t="s">
        <v>716</v>
      </c>
      <c r="C13213" s="204" t="s">
        <v>716</v>
      </c>
      <c r="D13213" s="204" t="s">
        <v>96</v>
      </c>
      <c r="E13213" s="204" t="s">
        <v>721</v>
      </c>
      <c r="F13213" s="205">
        <v>710</v>
      </c>
      <c r="G13213" s="205">
        <v>1271</v>
      </c>
      <c r="H13213">
        <f t="shared" si="220"/>
        <v>2020</v>
      </c>
    </row>
    <row r="13214" spans="1:8" x14ac:dyDescent="0.3">
      <c r="A13214" s="203">
        <v>44134</v>
      </c>
      <c r="B13214" s="204" t="s">
        <v>717</v>
      </c>
      <c r="C13214" s="204" t="s">
        <v>718</v>
      </c>
      <c r="D13214" s="204" t="s">
        <v>96</v>
      </c>
      <c r="E13214" s="204" t="s">
        <v>721</v>
      </c>
      <c r="F13214" s="205">
        <v>543</v>
      </c>
      <c r="G13214" s="205">
        <v>1034</v>
      </c>
      <c r="H13214">
        <f t="shared" si="220"/>
        <v>2020</v>
      </c>
    </row>
    <row r="13215" spans="1:8" x14ac:dyDescent="0.3">
      <c r="A13215" s="203">
        <v>44134</v>
      </c>
      <c r="B13215" s="204" t="s">
        <v>717</v>
      </c>
      <c r="C13215" s="204" t="s">
        <v>719</v>
      </c>
      <c r="D13215" s="204" t="s">
        <v>96</v>
      </c>
      <c r="E13215" s="204" t="s">
        <v>721</v>
      </c>
      <c r="F13215" s="205">
        <v>731</v>
      </c>
      <c r="G13215" s="205">
        <v>806</v>
      </c>
      <c r="H13215">
        <f t="shared" si="220"/>
        <v>2020</v>
      </c>
    </row>
    <row r="13216" spans="1:8" x14ac:dyDescent="0.3">
      <c r="A13216" s="203">
        <v>44134</v>
      </c>
      <c r="B13216" s="204" t="s">
        <v>720</v>
      </c>
      <c r="C13216" s="204" t="s">
        <v>720</v>
      </c>
      <c r="D13216" s="204" t="s">
        <v>96</v>
      </c>
      <c r="E13216" s="204" t="s">
        <v>712</v>
      </c>
      <c r="F13216" s="205">
        <v>133</v>
      </c>
      <c r="G13216" s="205">
        <v>1217</v>
      </c>
      <c r="H13216">
        <f t="shared" si="220"/>
        <v>2020</v>
      </c>
    </row>
    <row r="13217" spans="1:8" x14ac:dyDescent="0.3">
      <c r="A13217" s="203">
        <v>44134</v>
      </c>
      <c r="B13217" s="204" t="s">
        <v>720</v>
      </c>
      <c r="C13217" s="204" t="s">
        <v>720</v>
      </c>
      <c r="D13217" s="204" t="s">
        <v>96</v>
      </c>
      <c r="E13217" s="204" t="s">
        <v>721</v>
      </c>
      <c r="F13217" s="205">
        <v>-44</v>
      </c>
      <c r="G13217" s="205">
        <v>785</v>
      </c>
      <c r="H13217">
        <f t="shared" si="220"/>
        <v>2020</v>
      </c>
    </row>
    <row r="13218" spans="1:8" x14ac:dyDescent="0.3">
      <c r="A13218" s="203">
        <v>44141</v>
      </c>
      <c r="B13218" s="204" t="s">
        <v>134</v>
      </c>
      <c r="C13218" s="204" t="s">
        <v>134</v>
      </c>
      <c r="D13218" s="204" t="s">
        <v>711</v>
      </c>
      <c r="E13218" s="204" t="s">
        <v>712</v>
      </c>
      <c r="F13218" s="205">
        <v>3267</v>
      </c>
      <c r="G13218" s="205">
        <v>7548</v>
      </c>
      <c r="H13218">
        <f t="shared" si="220"/>
        <v>2020</v>
      </c>
    </row>
    <row r="13219" spans="1:8" x14ac:dyDescent="0.3">
      <c r="A13219" s="203">
        <v>44141</v>
      </c>
      <c r="B13219" s="204" t="s">
        <v>509</v>
      </c>
      <c r="C13219" s="204" t="s">
        <v>713</v>
      </c>
      <c r="D13219" s="204" t="s">
        <v>96</v>
      </c>
      <c r="E13219" s="204" t="s">
        <v>712</v>
      </c>
      <c r="F13219" s="205">
        <v>1868.6000000000001</v>
      </c>
      <c r="G13219" s="205">
        <v>2361</v>
      </c>
      <c r="H13219">
        <f t="shared" si="220"/>
        <v>2020</v>
      </c>
    </row>
    <row r="13220" spans="1:8" x14ac:dyDescent="0.3">
      <c r="A13220" s="203">
        <v>44141</v>
      </c>
      <c r="B13220" s="204" t="s">
        <v>509</v>
      </c>
      <c r="C13220" s="204" t="s">
        <v>714</v>
      </c>
      <c r="D13220" s="204" t="s">
        <v>96</v>
      </c>
      <c r="E13220" s="204" t="s">
        <v>712</v>
      </c>
      <c r="F13220" s="205">
        <v>342</v>
      </c>
      <c r="G13220" s="205">
        <v>556</v>
      </c>
      <c r="H13220">
        <f t="shared" si="220"/>
        <v>2020</v>
      </c>
    </row>
    <row r="13221" spans="1:8" x14ac:dyDescent="0.3">
      <c r="A13221" s="203">
        <v>44141</v>
      </c>
      <c r="B13221" s="204" t="s">
        <v>509</v>
      </c>
      <c r="C13221" s="204" t="s">
        <v>715</v>
      </c>
      <c r="D13221" s="204" t="s">
        <v>96</v>
      </c>
      <c r="E13221" s="204" t="s">
        <v>712</v>
      </c>
      <c r="F13221" s="205">
        <v>0</v>
      </c>
      <c r="G13221" s="205">
        <v>2683</v>
      </c>
      <c r="H13221">
        <f t="shared" si="220"/>
        <v>2020</v>
      </c>
    </row>
    <row r="13222" spans="1:8" x14ac:dyDescent="0.3">
      <c r="A13222" s="203">
        <v>44141</v>
      </c>
      <c r="B13222" s="204" t="s">
        <v>716</v>
      </c>
      <c r="C13222" s="204" t="s">
        <v>716</v>
      </c>
      <c r="D13222" s="204" t="s">
        <v>96</v>
      </c>
      <c r="E13222" s="204" t="s">
        <v>712</v>
      </c>
      <c r="F13222" s="205">
        <v>385</v>
      </c>
      <c r="G13222" s="205">
        <v>1635</v>
      </c>
      <c r="H13222">
        <f t="shared" si="220"/>
        <v>2020</v>
      </c>
    </row>
    <row r="13223" spans="1:8" x14ac:dyDescent="0.3">
      <c r="A13223" s="203">
        <v>44141</v>
      </c>
      <c r="B13223" s="204" t="s">
        <v>717</v>
      </c>
      <c r="C13223" s="204" t="s">
        <v>718</v>
      </c>
      <c r="D13223" s="204" t="s">
        <v>96</v>
      </c>
      <c r="E13223" s="204" t="s">
        <v>712</v>
      </c>
      <c r="F13223" s="205">
        <v>755</v>
      </c>
      <c r="G13223" s="205">
        <v>1165</v>
      </c>
      <c r="H13223">
        <f t="shared" si="220"/>
        <v>2020</v>
      </c>
    </row>
    <row r="13224" spans="1:8" x14ac:dyDescent="0.3">
      <c r="A13224" s="203">
        <v>44141</v>
      </c>
      <c r="B13224" s="204" t="s">
        <v>717</v>
      </c>
      <c r="C13224" s="204" t="s">
        <v>719</v>
      </c>
      <c r="D13224" s="204" t="s">
        <v>96</v>
      </c>
      <c r="E13224" s="204" t="s">
        <v>712</v>
      </c>
      <c r="F13224" s="205">
        <v>187.51800537109375</v>
      </c>
      <c r="G13224" s="205">
        <v>435.90499877929688</v>
      </c>
      <c r="H13224">
        <f t="shared" si="220"/>
        <v>2020</v>
      </c>
    </row>
    <row r="13225" spans="1:8" x14ac:dyDescent="0.3">
      <c r="A13225" s="203">
        <v>44141</v>
      </c>
      <c r="B13225" s="204" t="s">
        <v>134</v>
      </c>
      <c r="C13225" s="204" t="s">
        <v>134</v>
      </c>
      <c r="D13225" s="204" t="s">
        <v>711</v>
      </c>
      <c r="E13225" s="204" t="s">
        <v>721</v>
      </c>
      <c r="F13225" s="205">
        <v>5282</v>
      </c>
      <c r="G13225" s="205">
        <v>6192</v>
      </c>
      <c r="H13225">
        <f t="shared" si="220"/>
        <v>2020</v>
      </c>
    </row>
    <row r="13226" spans="1:8" x14ac:dyDescent="0.3">
      <c r="A13226" s="203">
        <v>44141</v>
      </c>
      <c r="B13226" s="204" t="s">
        <v>509</v>
      </c>
      <c r="C13226" s="204" t="s">
        <v>713</v>
      </c>
      <c r="D13226" s="204" t="s">
        <v>96</v>
      </c>
      <c r="E13226" s="204" t="s">
        <v>721</v>
      </c>
      <c r="F13226" s="205">
        <v>3621.2000000000003</v>
      </c>
      <c r="G13226" s="205">
        <v>2322.1000000000004</v>
      </c>
      <c r="H13226">
        <f t="shared" si="220"/>
        <v>2020</v>
      </c>
    </row>
    <row r="13227" spans="1:8" x14ac:dyDescent="0.3">
      <c r="A13227" s="203">
        <v>44141</v>
      </c>
      <c r="B13227" s="204" t="s">
        <v>509</v>
      </c>
      <c r="C13227" s="204" t="s">
        <v>714</v>
      </c>
      <c r="D13227" s="204" t="s">
        <v>96</v>
      </c>
      <c r="E13227" s="204" t="s">
        <v>721</v>
      </c>
      <c r="F13227" s="205">
        <v>320</v>
      </c>
      <c r="G13227" s="205">
        <v>437</v>
      </c>
      <c r="H13227">
        <f t="shared" si="220"/>
        <v>2020</v>
      </c>
    </row>
    <row r="13228" spans="1:8" x14ac:dyDescent="0.3">
      <c r="A13228" s="203">
        <v>44141</v>
      </c>
      <c r="B13228" s="204" t="s">
        <v>509</v>
      </c>
      <c r="C13228" s="204" t="s">
        <v>715</v>
      </c>
      <c r="D13228" s="204" t="s">
        <v>96</v>
      </c>
      <c r="E13228" s="204" t="s">
        <v>721</v>
      </c>
      <c r="F13228" s="205">
        <v>0</v>
      </c>
      <c r="G13228" s="205">
        <v>2992</v>
      </c>
      <c r="H13228">
        <f t="shared" si="220"/>
        <v>2020</v>
      </c>
    </row>
    <row r="13229" spans="1:8" x14ac:dyDescent="0.3">
      <c r="A13229" s="203">
        <v>44141</v>
      </c>
      <c r="B13229" s="204" t="s">
        <v>716</v>
      </c>
      <c r="C13229" s="204" t="s">
        <v>716</v>
      </c>
      <c r="D13229" s="204" t="s">
        <v>96</v>
      </c>
      <c r="E13229" s="204" t="s">
        <v>721</v>
      </c>
      <c r="F13229" s="205">
        <v>720</v>
      </c>
      <c r="G13229" s="205">
        <v>1270</v>
      </c>
      <c r="H13229">
        <f t="shared" si="220"/>
        <v>2020</v>
      </c>
    </row>
    <row r="13230" spans="1:8" x14ac:dyDescent="0.3">
      <c r="A13230" s="203">
        <v>44141</v>
      </c>
      <c r="B13230" s="204" t="s">
        <v>717</v>
      </c>
      <c r="C13230" s="204" t="s">
        <v>718</v>
      </c>
      <c r="D13230" s="204" t="s">
        <v>96</v>
      </c>
      <c r="E13230" s="204" t="s">
        <v>721</v>
      </c>
      <c r="F13230" s="205">
        <v>570</v>
      </c>
      <c r="G13230" s="205">
        <v>921</v>
      </c>
      <c r="H13230">
        <f t="shared" si="220"/>
        <v>2020</v>
      </c>
    </row>
    <row r="13231" spans="1:8" x14ac:dyDescent="0.3">
      <c r="A13231" s="203">
        <v>44141</v>
      </c>
      <c r="B13231" s="204" t="s">
        <v>717</v>
      </c>
      <c r="C13231" s="204" t="s">
        <v>719</v>
      </c>
      <c r="D13231" s="204" t="s">
        <v>96</v>
      </c>
      <c r="E13231" s="204" t="s">
        <v>721</v>
      </c>
      <c r="F13231" s="205">
        <v>721</v>
      </c>
      <c r="G13231" s="205">
        <v>892</v>
      </c>
      <c r="H13231">
        <f t="shared" si="220"/>
        <v>2020</v>
      </c>
    </row>
    <row r="13232" spans="1:8" x14ac:dyDescent="0.3">
      <c r="A13232" s="203">
        <v>44141</v>
      </c>
      <c r="B13232" s="204" t="s">
        <v>720</v>
      </c>
      <c r="C13232" s="204" t="s">
        <v>720</v>
      </c>
      <c r="D13232" s="204" t="s">
        <v>96</v>
      </c>
      <c r="E13232" s="204" t="s">
        <v>712</v>
      </c>
      <c r="F13232" s="205">
        <v>193</v>
      </c>
      <c r="G13232" s="205">
        <v>1208</v>
      </c>
      <c r="H13232">
        <f t="shared" si="220"/>
        <v>2020</v>
      </c>
    </row>
    <row r="13233" spans="1:8" x14ac:dyDescent="0.3">
      <c r="A13233" s="203">
        <v>44141</v>
      </c>
      <c r="B13233" s="204" t="s">
        <v>720</v>
      </c>
      <c r="C13233" s="204" t="s">
        <v>720</v>
      </c>
      <c r="D13233" s="204" t="s">
        <v>96</v>
      </c>
      <c r="E13233" s="204" t="s">
        <v>721</v>
      </c>
      <c r="F13233" s="205">
        <v>-87</v>
      </c>
      <c r="G13233" s="205">
        <v>619</v>
      </c>
      <c r="H13233">
        <f t="shared" si="220"/>
        <v>2020</v>
      </c>
    </row>
    <row r="13234" spans="1:8" x14ac:dyDescent="0.3">
      <c r="A13234" s="203">
        <v>44148</v>
      </c>
      <c r="B13234" s="204" t="s">
        <v>134</v>
      </c>
      <c r="C13234" s="204" t="s">
        <v>134</v>
      </c>
      <c r="D13234" s="204" t="s">
        <v>711</v>
      </c>
      <c r="E13234" s="204" t="s">
        <v>712</v>
      </c>
      <c r="F13234" s="205">
        <v>3261</v>
      </c>
      <c r="G13234" s="205">
        <v>7933</v>
      </c>
      <c r="H13234">
        <f t="shared" si="220"/>
        <v>2020</v>
      </c>
    </row>
    <row r="13235" spans="1:8" x14ac:dyDescent="0.3">
      <c r="A13235" s="203">
        <v>44148</v>
      </c>
      <c r="B13235" s="204" t="s">
        <v>509</v>
      </c>
      <c r="C13235" s="204" t="s">
        <v>713</v>
      </c>
      <c r="D13235" s="204" t="s">
        <v>96</v>
      </c>
      <c r="E13235" s="204" t="s">
        <v>712</v>
      </c>
      <c r="F13235" s="205">
        <v>1990.6000000000001</v>
      </c>
      <c r="G13235" s="205">
        <v>2352.5</v>
      </c>
      <c r="H13235">
        <f t="shared" si="220"/>
        <v>2020</v>
      </c>
    </row>
    <row r="13236" spans="1:8" x14ac:dyDescent="0.3">
      <c r="A13236" s="203">
        <v>44148</v>
      </c>
      <c r="B13236" s="204" t="s">
        <v>509</v>
      </c>
      <c r="C13236" s="204" t="s">
        <v>714</v>
      </c>
      <c r="D13236" s="204" t="s">
        <v>96</v>
      </c>
      <c r="E13236" s="204" t="s">
        <v>712</v>
      </c>
      <c r="F13236" s="205">
        <v>119</v>
      </c>
      <c r="G13236" s="205">
        <v>520</v>
      </c>
      <c r="H13236">
        <f t="shared" si="220"/>
        <v>2020</v>
      </c>
    </row>
    <row r="13237" spans="1:8" x14ac:dyDescent="0.3">
      <c r="A13237" s="203">
        <v>44148</v>
      </c>
      <c r="B13237" s="204" t="s">
        <v>509</v>
      </c>
      <c r="C13237" s="204" t="s">
        <v>715</v>
      </c>
      <c r="D13237" s="204" t="s">
        <v>96</v>
      </c>
      <c r="E13237" s="204" t="s">
        <v>712</v>
      </c>
      <c r="F13237" s="205">
        <v>0</v>
      </c>
      <c r="G13237" s="205">
        <v>2339</v>
      </c>
      <c r="H13237">
        <f t="shared" si="220"/>
        <v>2020</v>
      </c>
    </row>
    <row r="13238" spans="1:8" x14ac:dyDescent="0.3">
      <c r="A13238" s="203">
        <v>44148</v>
      </c>
      <c r="B13238" s="204" t="s">
        <v>716</v>
      </c>
      <c r="C13238" s="204" t="s">
        <v>716</v>
      </c>
      <c r="D13238" s="204" t="s">
        <v>96</v>
      </c>
      <c r="E13238" s="204" t="s">
        <v>712</v>
      </c>
      <c r="F13238" s="205">
        <v>325</v>
      </c>
      <c r="G13238" s="205">
        <v>1625</v>
      </c>
      <c r="H13238">
        <f t="shared" si="220"/>
        <v>2020</v>
      </c>
    </row>
    <row r="13239" spans="1:8" x14ac:dyDescent="0.3">
      <c r="A13239" s="203">
        <v>44148</v>
      </c>
      <c r="B13239" s="204" t="s">
        <v>717</v>
      </c>
      <c r="C13239" s="204" t="s">
        <v>718</v>
      </c>
      <c r="D13239" s="204" t="s">
        <v>96</v>
      </c>
      <c r="E13239" s="204" t="s">
        <v>712</v>
      </c>
      <c r="F13239" s="205">
        <v>614</v>
      </c>
      <c r="G13239" s="205">
        <v>1164</v>
      </c>
      <c r="H13239">
        <f t="shared" si="220"/>
        <v>2020</v>
      </c>
    </row>
    <row r="13240" spans="1:8" x14ac:dyDescent="0.3">
      <c r="A13240" s="203">
        <v>44148</v>
      </c>
      <c r="B13240" s="204" t="s">
        <v>717</v>
      </c>
      <c r="C13240" s="204" t="s">
        <v>719</v>
      </c>
      <c r="D13240" s="204" t="s">
        <v>96</v>
      </c>
      <c r="E13240" s="204" t="s">
        <v>712</v>
      </c>
      <c r="F13240" s="205">
        <v>244.28399658203125</v>
      </c>
      <c r="G13240" s="205">
        <v>496.12200927734375</v>
      </c>
      <c r="H13240">
        <f t="shared" si="220"/>
        <v>2020</v>
      </c>
    </row>
    <row r="13241" spans="1:8" x14ac:dyDescent="0.3">
      <c r="A13241" s="203">
        <v>44148</v>
      </c>
      <c r="B13241" s="204" t="s">
        <v>134</v>
      </c>
      <c r="C13241" s="204" t="s">
        <v>134</v>
      </c>
      <c r="D13241" s="204" t="s">
        <v>711</v>
      </c>
      <c r="E13241" s="204" t="s">
        <v>721</v>
      </c>
      <c r="F13241" s="205">
        <v>5590</v>
      </c>
      <c r="G13241" s="205">
        <v>5582</v>
      </c>
      <c r="H13241">
        <f t="shared" si="220"/>
        <v>2020</v>
      </c>
    </row>
    <row r="13242" spans="1:8" x14ac:dyDescent="0.3">
      <c r="A13242" s="203">
        <v>44148</v>
      </c>
      <c r="B13242" s="204" t="s">
        <v>509</v>
      </c>
      <c r="C13242" s="204" t="s">
        <v>713</v>
      </c>
      <c r="D13242" s="204" t="s">
        <v>96</v>
      </c>
      <c r="E13242" s="204" t="s">
        <v>721</v>
      </c>
      <c r="F13242" s="205">
        <v>3880.8</v>
      </c>
      <c r="G13242" s="205">
        <v>2545.4</v>
      </c>
      <c r="H13242">
        <f t="shared" si="220"/>
        <v>2020</v>
      </c>
    </row>
    <row r="13243" spans="1:8" x14ac:dyDescent="0.3">
      <c r="A13243" s="203">
        <v>44148</v>
      </c>
      <c r="B13243" s="204" t="s">
        <v>509</v>
      </c>
      <c r="C13243" s="204" t="s">
        <v>714</v>
      </c>
      <c r="D13243" s="204" t="s">
        <v>96</v>
      </c>
      <c r="E13243" s="204" t="s">
        <v>721</v>
      </c>
      <c r="F13243" s="205">
        <v>606</v>
      </c>
      <c r="G13243" s="205">
        <v>673</v>
      </c>
      <c r="H13243">
        <f t="shared" si="220"/>
        <v>2020</v>
      </c>
    </row>
    <row r="13244" spans="1:8" x14ac:dyDescent="0.3">
      <c r="A13244" s="203">
        <v>44148</v>
      </c>
      <c r="B13244" s="204" t="s">
        <v>509</v>
      </c>
      <c r="C13244" s="204" t="s">
        <v>715</v>
      </c>
      <c r="D13244" s="204" t="s">
        <v>96</v>
      </c>
      <c r="E13244" s="204" t="s">
        <v>721</v>
      </c>
      <c r="F13244" s="205">
        <v>0</v>
      </c>
      <c r="G13244" s="205">
        <v>3162</v>
      </c>
      <c r="H13244">
        <f t="shared" si="220"/>
        <v>2020</v>
      </c>
    </row>
    <row r="13245" spans="1:8" x14ac:dyDescent="0.3">
      <c r="A13245" s="203">
        <v>44148</v>
      </c>
      <c r="B13245" s="204" t="s">
        <v>716</v>
      </c>
      <c r="C13245" s="204" t="s">
        <v>716</v>
      </c>
      <c r="D13245" s="204" t="s">
        <v>96</v>
      </c>
      <c r="E13245" s="204" t="s">
        <v>721</v>
      </c>
      <c r="F13245" s="205">
        <v>881</v>
      </c>
      <c r="G13245" s="205">
        <v>1375</v>
      </c>
      <c r="H13245">
        <f t="shared" si="220"/>
        <v>2020</v>
      </c>
    </row>
    <row r="13246" spans="1:8" x14ac:dyDescent="0.3">
      <c r="A13246" s="203">
        <v>44148</v>
      </c>
      <c r="B13246" s="204" t="s">
        <v>717</v>
      </c>
      <c r="C13246" s="204" t="s">
        <v>718</v>
      </c>
      <c r="D13246" s="204" t="s">
        <v>96</v>
      </c>
      <c r="E13246" s="204" t="s">
        <v>721</v>
      </c>
      <c r="F13246" s="205">
        <v>562</v>
      </c>
      <c r="G13246" s="205">
        <v>798</v>
      </c>
      <c r="H13246">
        <f t="shared" si="220"/>
        <v>2020</v>
      </c>
    </row>
    <row r="13247" spans="1:8" x14ac:dyDescent="0.3">
      <c r="A13247" s="203">
        <v>44148</v>
      </c>
      <c r="B13247" s="204" t="s">
        <v>717</v>
      </c>
      <c r="C13247" s="204" t="s">
        <v>719</v>
      </c>
      <c r="D13247" s="204" t="s">
        <v>96</v>
      </c>
      <c r="E13247" s="204" t="s">
        <v>721</v>
      </c>
      <c r="F13247" s="205">
        <v>380</v>
      </c>
      <c r="G13247" s="205">
        <v>847</v>
      </c>
      <c r="H13247">
        <f t="shared" si="220"/>
        <v>2020</v>
      </c>
    </row>
    <row r="13248" spans="1:8" x14ac:dyDescent="0.3">
      <c r="A13248" s="203">
        <v>44148</v>
      </c>
      <c r="B13248" s="204" t="s">
        <v>720</v>
      </c>
      <c r="C13248" s="204" t="s">
        <v>720</v>
      </c>
      <c r="D13248" s="204" t="s">
        <v>96</v>
      </c>
      <c r="E13248" s="204" t="s">
        <v>712</v>
      </c>
      <c r="F13248" s="205">
        <v>150</v>
      </c>
      <c r="G13248" s="205">
        <v>1149</v>
      </c>
      <c r="H13248">
        <f t="shared" si="220"/>
        <v>2020</v>
      </c>
    </row>
    <row r="13249" spans="1:8" x14ac:dyDescent="0.3">
      <c r="A13249" s="203">
        <v>44148</v>
      </c>
      <c r="B13249" s="204" t="s">
        <v>720</v>
      </c>
      <c r="C13249" s="204" t="s">
        <v>720</v>
      </c>
      <c r="D13249" s="204" t="s">
        <v>96</v>
      </c>
      <c r="E13249" s="204" t="s">
        <v>721</v>
      </c>
      <c r="F13249" s="205">
        <v>-56</v>
      </c>
      <c r="G13249" s="205">
        <v>905</v>
      </c>
      <c r="H13249">
        <f t="shared" si="220"/>
        <v>2020</v>
      </c>
    </row>
    <row r="13250" spans="1:8" x14ac:dyDescent="0.3">
      <c r="A13250" s="203">
        <v>44155</v>
      </c>
      <c r="B13250" s="204" t="s">
        <v>134</v>
      </c>
      <c r="C13250" s="204" t="s">
        <v>134</v>
      </c>
      <c r="D13250" s="204" t="s">
        <v>711</v>
      </c>
      <c r="E13250" s="204" t="s">
        <v>712</v>
      </c>
      <c r="F13250" s="205">
        <v>3279</v>
      </c>
      <c r="G13250" s="205">
        <v>7536</v>
      </c>
      <c r="H13250">
        <f t="shared" si="220"/>
        <v>2020</v>
      </c>
    </row>
    <row r="13251" spans="1:8" x14ac:dyDescent="0.3">
      <c r="A13251" s="203">
        <v>44155</v>
      </c>
      <c r="B13251" s="204" t="s">
        <v>509</v>
      </c>
      <c r="C13251" s="204" t="s">
        <v>713</v>
      </c>
      <c r="D13251" s="204" t="s">
        <v>96</v>
      </c>
      <c r="E13251" s="204" t="s">
        <v>712</v>
      </c>
      <c r="F13251" s="205">
        <v>1704.3000000000002</v>
      </c>
      <c r="G13251" s="205">
        <v>2650.4</v>
      </c>
      <c r="H13251">
        <f t="shared" ref="H13251:H13314" si="221">YEAR(A13251)</f>
        <v>2020</v>
      </c>
    </row>
    <row r="13252" spans="1:8" x14ac:dyDescent="0.3">
      <c r="A13252" s="203">
        <v>44155</v>
      </c>
      <c r="B13252" s="204" t="s">
        <v>509</v>
      </c>
      <c r="C13252" s="204" t="s">
        <v>714</v>
      </c>
      <c r="D13252" s="204" t="s">
        <v>96</v>
      </c>
      <c r="E13252" s="204" t="s">
        <v>712</v>
      </c>
      <c r="F13252" s="205">
        <v>97</v>
      </c>
      <c r="G13252" s="205">
        <v>358</v>
      </c>
      <c r="H13252">
        <f t="shared" si="221"/>
        <v>2020</v>
      </c>
    </row>
    <row r="13253" spans="1:8" x14ac:dyDescent="0.3">
      <c r="A13253" s="203">
        <v>44155</v>
      </c>
      <c r="B13253" s="204" t="s">
        <v>509</v>
      </c>
      <c r="C13253" s="204" t="s">
        <v>715</v>
      </c>
      <c r="D13253" s="204" t="s">
        <v>96</v>
      </c>
      <c r="E13253" s="204" t="s">
        <v>712</v>
      </c>
      <c r="F13253" s="205">
        <v>0</v>
      </c>
      <c r="G13253" s="205">
        <v>2318</v>
      </c>
      <c r="H13253">
        <f t="shared" si="221"/>
        <v>2020</v>
      </c>
    </row>
    <row r="13254" spans="1:8" x14ac:dyDescent="0.3">
      <c r="A13254" s="203">
        <v>44155</v>
      </c>
      <c r="B13254" s="204" t="s">
        <v>716</v>
      </c>
      <c r="C13254" s="204" t="s">
        <v>716</v>
      </c>
      <c r="D13254" s="204" t="s">
        <v>96</v>
      </c>
      <c r="E13254" s="204" t="s">
        <v>712</v>
      </c>
      <c r="F13254" s="205">
        <v>356</v>
      </c>
      <c r="G13254" s="205">
        <v>1578</v>
      </c>
      <c r="H13254">
        <f t="shared" si="221"/>
        <v>2020</v>
      </c>
    </row>
    <row r="13255" spans="1:8" x14ac:dyDescent="0.3">
      <c r="A13255" s="203">
        <v>44155</v>
      </c>
      <c r="B13255" s="204" t="s">
        <v>717</v>
      </c>
      <c r="C13255" s="204" t="s">
        <v>718</v>
      </c>
      <c r="D13255" s="204" t="s">
        <v>96</v>
      </c>
      <c r="E13255" s="204" t="s">
        <v>712</v>
      </c>
      <c r="F13255" s="205">
        <v>458</v>
      </c>
      <c r="G13255" s="205">
        <v>1079</v>
      </c>
      <c r="H13255">
        <f t="shared" si="221"/>
        <v>2020</v>
      </c>
    </row>
    <row r="13256" spans="1:8" x14ac:dyDescent="0.3">
      <c r="A13256" s="203">
        <v>44155</v>
      </c>
      <c r="B13256" s="204" t="s">
        <v>717</v>
      </c>
      <c r="C13256" s="204" t="s">
        <v>719</v>
      </c>
      <c r="D13256" s="204" t="s">
        <v>96</v>
      </c>
      <c r="E13256" s="204" t="s">
        <v>712</v>
      </c>
      <c r="F13256" s="205">
        <v>411.97698974609375</v>
      </c>
      <c r="G13256" s="205">
        <v>439.13299560546875</v>
      </c>
      <c r="H13256">
        <f t="shared" si="221"/>
        <v>2020</v>
      </c>
    </row>
    <row r="13257" spans="1:8" x14ac:dyDescent="0.3">
      <c r="A13257" s="203">
        <v>44155</v>
      </c>
      <c r="B13257" s="204" t="s">
        <v>134</v>
      </c>
      <c r="C13257" s="204" t="s">
        <v>134</v>
      </c>
      <c r="D13257" s="204" t="s">
        <v>711</v>
      </c>
      <c r="E13257" s="204" t="s">
        <v>721</v>
      </c>
      <c r="F13257" s="205">
        <v>5290</v>
      </c>
      <c r="G13257" s="205">
        <v>4803</v>
      </c>
      <c r="H13257">
        <f t="shared" si="221"/>
        <v>2020</v>
      </c>
    </row>
    <row r="13258" spans="1:8" x14ac:dyDescent="0.3">
      <c r="A13258" s="203">
        <v>44155</v>
      </c>
      <c r="B13258" s="204" t="s">
        <v>509</v>
      </c>
      <c r="C13258" s="204" t="s">
        <v>713</v>
      </c>
      <c r="D13258" s="204" t="s">
        <v>96</v>
      </c>
      <c r="E13258" s="204" t="s">
        <v>721</v>
      </c>
      <c r="F13258" s="205">
        <v>4084.3</v>
      </c>
      <c r="G13258" s="205">
        <v>2583.9</v>
      </c>
      <c r="H13258">
        <f t="shared" si="221"/>
        <v>2020</v>
      </c>
    </row>
    <row r="13259" spans="1:8" x14ac:dyDescent="0.3">
      <c r="A13259" s="203">
        <v>44155</v>
      </c>
      <c r="B13259" s="204" t="s">
        <v>509</v>
      </c>
      <c r="C13259" s="204" t="s">
        <v>714</v>
      </c>
      <c r="D13259" s="204" t="s">
        <v>96</v>
      </c>
      <c r="E13259" s="204" t="s">
        <v>721</v>
      </c>
      <c r="F13259" s="205">
        <v>537</v>
      </c>
      <c r="G13259" s="205">
        <v>642</v>
      </c>
      <c r="H13259">
        <f t="shared" si="221"/>
        <v>2020</v>
      </c>
    </row>
    <row r="13260" spans="1:8" x14ac:dyDescent="0.3">
      <c r="A13260" s="203">
        <v>44155</v>
      </c>
      <c r="B13260" s="204" t="s">
        <v>509</v>
      </c>
      <c r="C13260" s="204" t="s">
        <v>715</v>
      </c>
      <c r="D13260" s="204" t="s">
        <v>96</v>
      </c>
      <c r="E13260" s="204" t="s">
        <v>721</v>
      </c>
      <c r="F13260" s="205">
        <v>0</v>
      </c>
      <c r="G13260" s="205">
        <v>2855</v>
      </c>
      <c r="H13260">
        <f t="shared" si="221"/>
        <v>2020</v>
      </c>
    </row>
    <row r="13261" spans="1:8" x14ac:dyDescent="0.3">
      <c r="A13261" s="203">
        <v>44155</v>
      </c>
      <c r="B13261" s="204" t="s">
        <v>716</v>
      </c>
      <c r="C13261" s="204" t="s">
        <v>716</v>
      </c>
      <c r="D13261" s="204" t="s">
        <v>96</v>
      </c>
      <c r="E13261" s="204" t="s">
        <v>721</v>
      </c>
      <c r="F13261" s="205">
        <v>779</v>
      </c>
      <c r="G13261" s="205">
        <v>1187</v>
      </c>
      <c r="H13261">
        <f t="shared" si="221"/>
        <v>2020</v>
      </c>
    </row>
    <row r="13262" spans="1:8" x14ac:dyDescent="0.3">
      <c r="A13262" s="203">
        <v>44155</v>
      </c>
      <c r="B13262" s="204" t="s">
        <v>717</v>
      </c>
      <c r="C13262" s="204" t="s">
        <v>718</v>
      </c>
      <c r="D13262" s="204" t="s">
        <v>96</v>
      </c>
      <c r="E13262" s="204" t="s">
        <v>721</v>
      </c>
      <c r="F13262" s="205">
        <v>827</v>
      </c>
      <c r="G13262" s="205">
        <v>732</v>
      </c>
      <c r="H13262">
        <f t="shared" si="221"/>
        <v>2020</v>
      </c>
    </row>
    <row r="13263" spans="1:8" x14ac:dyDescent="0.3">
      <c r="A13263" s="203">
        <v>44155</v>
      </c>
      <c r="B13263" s="204" t="s">
        <v>717</v>
      </c>
      <c r="C13263" s="204" t="s">
        <v>719</v>
      </c>
      <c r="D13263" s="204" t="s">
        <v>96</v>
      </c>
      <c r="E13263" s="204" t="s">
        <v>721</v>
      </c>
      <c r="F13263" s="205">
        <v>397</v>
      </c>
      <c r="G13263" s="205">
        <v>757</v>
      </c>
      <c r="H13263">
        <f t="shared" si="221"/>
        <v>2020</v>
      </c>
    </row>
    <row r="13264" spans="1:8" x14ac:dyDescent="0.3">
      <c r="A13264" s="203">
        <v>44155</v>
      </c>
      <c r="B13264" s="204" t="s">
        <v>720</v>
      </c>
      <c r="C13264" s="204" t="s">
        <v>720</v>
      </c>
      <c r="D13264" s="204" t="s">
        <v>96</v>
      </c>
      <c r="E13264" s="204" t="s">
        <v>712</v>
      </c>
      <c r="F13264" s="205">
        <v>142</v>
      </c>
      <c r="G13264" s="205">
        <v>1060</v>
      </c>
      <c r="H13264">
        <f t="shared" si="221"/>
        <v>2020</v>
      </c>
    </row>
    <row r="13265" spans="1:8" x14ac:dyDescent="0.3">
      <c r="A13265" s="203">
        <v>44155</v>
      </c>
      <c r="B13265" s="204" t="s">
        <v>720</v>
      </c>
      <c r="C13265" s="204" t="s">
        <v>720</v>
      </c>
      <c r="D13265" s="204" t="s">
        <v>96</v>
      </c>
      <c r="E13265" s="204" t="s">
        <v>721</v>
      </c>
      <c r="F13265" s="205">
        <v>-44</v>
      </c>
      <c r="G13265" s="205">
        <v>782</v>
      </c>
      <c r="H13265">
        <f t="shared" si="221"/>
        <v>2020</v>
      </c>
    </row>
    <row r="13266" spans="1:8" x14ac:dyDescent="0.3">
      <c r="A13266" s="203">
        <v>44162</v>
      </c>
      <c r="B13266" s="204" t="s">
        <v>134</v>
      </c>
      <c r="C13266" s="204" t="s">
        <v>134</v>
      </c>
      <c r="D13266" s="204" t="s">
        <v>711</v>
      </c>
      <c r="E13266" s="204" t="s">
        <v>712</v>
      </c>
      <c r="F13266" s="205">
        <v>3287</v>
      </c>
      <c r="G13266" s="205">
        <v>6202</v>
      </c>
      <c r="H13266">
        <f t="shared" si="221"/>
        <v>2020</v>
      </c>
    </row>
    <row r="13267" spans="1:8" x14ac:dyDescent="0.3">
      <c r="A13267" s="203">
        <v>44162</v>
      </c>
      <c r="B13267" s="204" t="s">
        <v>509</v>
      </c>
      <c r="C13267" s="204" t="s">
        <v>713</v>
      </c>
      <c r="D13267" s="204" t="s">
        <v>96</v>
      </c>
      <c r="E13267" s="204" t="s">
        <v>712</v>
      </c>
      <c r="F13267" s="205">
        <v>1983.0000000000002</v>
      </c>
      <c r="G13267" s="205">
        <v>2704</v>
      </c>
      <c r="H13267">
        <f t="shared" si="221"/>
        <v>2020</v>
      </c>
    </row>
    <row r="13268" spans="1:8" x14ac:dyDescent="0.3">
      <c r="A13268" s="203">
        <v>44162</v>
      </c>
      <c r="B13268" s="204" t="s">
        <v>509</v>
      </c>
      <c r="C13268" s="204" t="s">
        <v>714</v>
      </c>
      <c r="D13268" s="204" t="s">
        <v>96</v>
      </c>
      <c r="E13268" s="204" t="s">
        <v>712</v>
      </c>
      <c r="F13268" s="205">
        <v>98</v>
      </c>
      <c r="G13268" s="205">
        <v>356</v>
      </c>
      <c r="H13268">
        <f t="shared" si="221"/>
        <v>2020</v>
      </c>
    </row>
    <row r="13269" spans="1:8" x14ac:dyDescent="0.3">
      <c r="A13269" s="203">
        <v>44162</v>
      </c>
      <c r="B13269" s="204" t="s">
        <v>509</v>
      </c>
      <c r="C13269" s="204" t="s">
        <v>715</v>
      </c>
      <c r="D13269" s="204" t="s">
        <v>96</v>
      </c>
      <c r="E13269" s="204" t="s">
        <v>712</v>
      </c>
      <c r="F13269" s="205">
        <v>0</v>
      </c>
      <c r="G13269" s="205">
        <v>2403</v>
      </c>
      <c r="H13269">
        <f t="shared" si="221"/>
        <v>2020</v>
      </c>
    </row>
    <row r="13270" spans="1:8" x14ac:dyDescent="0.3">
      <c r="A13270" s="203">
        <v>44162</v>
      </c>
      <c r="B13270" s="204" t="s">
        <v>716</v>
      </c>
      <c r="C13270" s="204" t="s">
        <v>716</v>
      </c>
      <c r="D13270" s="204" t="s">
        <v>96</v>
      </c>
      <c r="E13270" s="204" t="s">
        <v>712</v>
      </c>
      <c r="F13270" s="205">
        <v>432</v>
      </c>
      <c r="G13270" s="205">
        <v>1527</v>
      </c>
      <c r="H13270">
        <f t="shared" si="221"/>
        <v>2020</v>
      </c>
    </row>
    <row r="13271" spans="1:8" x14ac:dyDescent="0.3">
      <c r="A13271" s="203">
        <v>44162</v>
      </c>
      <c r="B13271" s="204" t="s">
        <v>717</v>
      </c>
      <c r="C13271" s="204" t="s">
        <v>718</v>
      </c>
      <c r="D13271" s="204" t="s">
        <v>96</v>
      </c>
      <c r="E13271" s="204" t="s">
        <v>712</v>
      </c>
      <c r="F13271" s="205">
        <v>673</v>
      </c>
      <c r="G13271" s="205">
        <v>1160</v>
      </c>
      <c r="H13271">
        <f t="shared" si="221"/>
        <v>2020</v>
      </c>
    </row>
    <row r="13272" spans="1:8" x14ac:dyDescent="0.3">
      <c r="A13272" s="203">
        <v>44162</v>
      </c>
      <c r="B13272" s="204" t="s">
        <v>717</v>
      </c>
      <c r="C13272" s="204" t="s">
        <v>719</v>
      </c>
      <c r="D13272" s="204" t="s">
        <v>96</v>
      </c>
      <c r="E13272" s="204" t="s">
        <v>712</v>
      </c>
      <c r="F13272" s="205">
        <v>238.53900146484375</v>
      </c>
      <c r="G13272" s="205">
        <v>648.33401489257813</v>
      </c>
      <c r="H13272">
        <f t="shared" si="221"/>
        <v>2020</v>
      </c>
    </row>
    <row r="13273" spans="1:8" x14ac:dyDescent="0.3">
      <c r="A13273" s="203">
        <v>44162</v>
      </c>
      <c r="B13273" s="204" t="s">
        <v>134</v>
      </c>
      <c r="C13273" s="204" t="s">
        <v>134</v>
      </c>
      <c r="D13273" s="204" t="s">
        <v>711</v>
      </c>
      <c r="E13273" s="204" t="s">
        <v>721</v>
      </c>
      <c r="F13273" s="205">
        <v>4933</v>
      </c>
      <c r="G13273" s="205">
        <v>5044</v>
      </c>
      <c r="H13273">
        <f t="shared" si="221"/>
        <v>2020</v>
      </c>
    </row>
    <row r="13274" spans="1:8" x14ac:dyDescent="0.3">
      <c r="A13274" s="203">
        <v>44162</v>
      </c>
      <c r="B13274" s="204" t="s">
        <v>509</v>
      </c>
      <c r="C13274" s="204" t="s">
        <v>713</v>
      </c>
      <c r="D13274" s="204" t="s">
        <v>96</v>
      </c>
      <c r="E13274" s="204" t="s">
        <v>721</v>
      </c>
      <c r="F13274" s="205">
        <v>3686.1000000000004</v>
      </c>
      <c r="G13274" s="205">
        <v>2563</v>
      </c>
      <c r="H13274">
        <f t="shared" si="221"/>
        <v>2020</v>
      </c>
    </row>
    <row r="13275" spans="1:8" x14ac:dyDescent="0.3">
      <c r="A13275" s="203">
        <v>44162</v>
      </c>
      <c r="B13275" s="204" t="s">
        <v>509</v>
      </c>
      <c r="C13275" s="204" t="s">
        <v>714</v>
      </c>
      <c r="D13275" s="204" t="s">
        <v>96</v>
      </c>
      <c r="E13275" s="204" t="s">
        <v>721</v>
      </c>
      <c r="F13275" s="205">
        <v>345</v>
      </c>
      <c r="G13275" s="205">
        <v>658</v>
      </c>
      <c r="H13275">
        <f t="shared" si="221"/>
        <v>2020</v>
      </c>
    </row>
    <row r="13276" spans="1:8" x14ac:dyDescent="0.3">
      <c r="A13276" s="203">
        <v>44162</v>
      </c>
      <c r="B13276" s="204" t="s">
        <v>509</v>
      </c>
      <c r="C13276" s="204" t="s">
        <v>715</v>
      </c>
      <c r="D13276" s="204" t="s">
        <v>96</v>
      </c>
      <c r="E13276" s="204" t="s">
        <v>721</v>
      </c>
      <c r="F13276" s="205">
        <v>0</v>
      </c>
      <c r="G13276" s="205">
        <v>2788</v>
      </c>
      <c r="H13276">
        <f t="shared" si="221"/>
        <v>2020</v>
      </c>
    </row>
    <row r="13277" spans="1:8" x14ac:dyDescent="0.3">
      <c r="A13277" s="203">
        <v>44162</v>
      </c>
      <c r="B13277" s="204" t="s">
        <v>716</v>
      </c>
      <c r="C13277" s="204" t="s">
        <v>716</v>
      </c>
      <c r="D13277" s="204" t="s">
        <v>96</v>
      </c>
      <c r="E13277" s="204" t="s">
        <v>721</v>
      </c>
      <c r="F13277" s="205">
        <v>704</v>
      </c>
      <c r="G13277" s="205">
        <v>1125</v>
      </c>
      <c r="H13277">
        <f t="shared" si="221"/>
        <v>2020</v>
      </c>
    </row>
    <row r="13278" spans="1:8" x14ac:dyDescent="0.3">
      <c r="A13278" s="203">
        <v>44162</v>
      </c>
      <c r="B13278" s="204" t="s">
        <v>717</v>
      </c>
      <c r="C13278" s="204" t="s">
        <v>718</v>
      </c>
      <c r="D13278" s="204" t="s">
        <v>96</v>
      </c>
      <c r="E13278" s="204" t="s">
        <v>721</v>
      </c>
      <c r="F13278" s="205">
        <v>773</v>
      </c>
      <c r="G13278" s="205">
        <v>786</v>
      </c>
      <c r="H13278">
        <f t="shared" si="221"/>
        <v>2020</v>
      </c>
    </row>
    <row r="13279" spans="1:8" x14ac:dyDescent="0.3">
      <c r="A13279" s="203">
        <v>44162</v>
      </c>
      <c r="B13279" s="204" t="s">
        <v>717</v>
      </c>
      <c r="C13279" s="204" t="s">
        <v>719</v>
      </c>
      <c r="D13279" s="204" t="s">
        <v>96</v>
      </c>
      <c r="E13279" s="204" t="s">
        <v>721</v>
      </c>
      <c r="F13279" s="205">
        <v>267</v>
      </c>
      <c r="G13279" s="205">
        <v>620</v>
      </c>
      <c r="H13279">
        <f t="shared" si="221"/>
        <v>2020</v>
      </c>
    </row>
    <row r="13280" spans="1:8" x14ac:dyDescent="0.3">
      <c r="A13280" s="203">
        <v>44162</v>
      </c>
      <c r="B13280" s="204" t="s">
        <v>720</v>
      </c>
      <c r="C13280" s="204" t="s">
        <v>720</v>
      </c>
      <c r="D13280" s="204" t="s">
        <v>96</v>
      </c>
      <c r="E13280" s="204" t="s">
        <v>712</v>
      </c>
      <c r="F13280" s="205">
        <v>184</v>
      </c>
      <c r="G13280" s="205">
        <v>980</v>
      </c>
      <c r="H13280">
        <f t="shared" si="221"/>
        <v>2020</v>
      </c>
    </row>
    <row r="13281" spans="1:8" x14ac:dyDescent="0.3">
      <c r="A13281" s="203">
        <v>44162</v>
      </c>
      <c r="B13281" s="204" t="s">
        <v>720</v>
      </c>
      <c r="C13281" s="204" t="s">
        <v>720</v>
      </c>
      <c r="D13281" s="204" t="s">
        <v>96</v>
      </c>
      <c r="E13281" s="204" t="s">
        <v>721</v>
      </c>
      <c r="F13281" s="205">
        <v>-129</v>
      </c>
      <c r="G13281" s="205">
        <v>693</v>
      </c>
      <c r="H13281">
        <f t="shared" si="221"/>
        <v>2020</v>
      </c>
    </row>
    <row r="13282" spans="1:8" x14ac:dyDescent="0.3">
      <c r="A13282" s="203">
        <v>44169</v>
      </c>
      <c r="B13282" s="204" t="s">
        <v>134</v>
      </c>
      <c r="C13282" s="204" t="s">
        <v>134</v>
      </c>
      <c r="D13282" s="204" t="s">
        <v>711</v>
      </c>
      <c r="E13282" s="204" t="s">
        <v>712</v>
      </c>
      <c r="F13282" s="205">
        <v>3361</v>
      </c>
      <c r="G13282" s="205">
        <v>6644</v>
      </c>
      <c r="H13282">
        <f t="shared" si="221"/>
        <v>2020</v>
      </c>
    </row>
    <row r="13283" spans="1:8" x14ac:dyDescent="0.3">
      <c r="A13283" s="203">
        <v>44169</v>
      </c>
      <c r="B13283" s="204" t="s">
        <v>509</v>
      </c>
      <c r="C13283" s="204" t="s">
        <v>713</v>
      </c>
      <c r="D13283" s="204" t="s">
        <v>96</v>
      </c>
      <c r="E13283" s="204" t="s">
        <v>712</v>
      </c>
      <c r="F13283" s="205">
        <v>2099.2000000000003</v>
      </c>
      <c r="G13283" s="205">
        <v>2769.9</v>
      </c>
      <c r="H13283">
        <f t="shared" si="221"/>
        <v>2020</v>
      </c>
    </row>
    <row r="13284" spans="1:8" x14ac:dyDescent="0.3">
      <c r="A13284" s="203">
        <v>44169</v>
      </c>
      <c r="B13284" s="204" t="s">
        <v>509</v>
      </c>
      <c r="C13284" s="204" t="s">
        <v>714</v>
      </c>
      <c r="D13284" s="204" t="s">
        <v>96</v>
      </c>
      <c r="E13284" s="204" t="s">
        <v>712</v>
      </c>
      <c r="F13284" s="205">
        <v>94</v>
      </c>
      <c r="G13284" s="205">
        <v>195</v>
      </c>
      <c r="H13284">
        <f t="shared" si="221"/>
        <v>2020</v>
      </c>
    </row>
    <row r="13285" spans="1:8" x14ac:dyDescent="0.3">
      <c r="A13285" s="203">
        <v>44169</v>
      </c>
      <c r="B13285" s="204" t="s">
        <v>509</v>
      </c>
      <c r="C13285" s="204" t="s">
        <v>715</v>
      </c>
      <c r="D13285" s="204" t="s">
        <v>96</v>
      </c>
      <c r="E13285" s="204" t="s">
        <v>712</v>
      </c>
      <c r="F13285" s="205">
        <v>0</v>
      </c>
      <c r="G13285" s="205">
        <v>2436</v>
      </c>
      <c r="H13285">
        <f t="shared" si="221"/>
        <v>2020</v>
      </c>
    </row>
    <row r="13286" spans="1:8" x14ac:dyDescent="0.3">
      <c r="A13286" s="203">
        <v>44169</v>
      </c>
      <c r="B13286" s="204" t="s">
        <v>716</v>
      </c>
      <c r="C13286" s="204" t="s">
        <v>716</v>
      </c>
      <c r="D13286" s="204" t="s">
        <v>96</v>
      </c>
      <c r="E13286" s="204" t="s">
        <v>712</v>
      </c>
      <c r="F13286" s="205">
        <v>326</v>
      </c>
      <c r="G13286" s="205">
        <v>1479</v>
      </c>
      <c r="H13286">
        <f t="shared" si="221"/>
        <v>2020</v>
      </c>
    </row>
    <row r="13287" spans="1:8" x14ac:dyDescent="0.3">
      <c r="A13287" s="203">
        <v>44169</v>
      </c>
      <c r="B13287" s="204" t="s">
        <v>717</v>
      </c>
      <c r="C13287" s="204" t="s">
        <v>718</v>
      </c>
      <c r="D13287" s="204" t="s">
        <v>96</v>
      </c>
      <c r="E13287" s="204" t="s">
        <v>712</v>
      </c>
      <c r="F13287" s="205">
        <v>712</v>
      </c>
      <c r="G13287" s="205">
        <v>1448</v>
      </c>
      <c r="H13287">
        <f t="shared" si="221"/>
        <v>2020</v>
      </c>
    </row>
    <row r="13288" spans="1:8" x14ac:dyDescent="0.3">
      <c r="A13288" s="203">
        <v>44169</v>
      </c>
      <c r="B13288" s="204" t="s">
        <v>717</v>
      </c>
      <c r="C13288" s="204" t="s">
        <v>719</v>
      </c>
      <c r="D13288" s="204" t="s">
        <v>96</v>
      </c>
      <c r="E13288" s="204" t="s">
        <v>712</v>
      </c>
      <c r="F13288" s="205">
        <v>117.63299560546875</v>
      </c>
      <c r="G13288" s="205">
        <v>641.6309814453125</v>
      </c>
      <c r="H13288">
        <f t="shared" si="221"/>
        <v>2020</v>
      </c>
    </row>
    <row r="13289" spans="1:8" x14ac:dyDescent="0.3">
      <c r="A13289" s="203">
        <v>44169</v>
      </c>
      <c r="B13289" s="204" t="s">
        <v>134</v>
      </c>
      <c r="C13289" s="204" t="s">
        <v>134</v>
      </c>
      <c r="D13289" s="204" t="s">
        <v>711</v>
      </c>
      <c r="E13289" s="204" t="s">
        <v>721</v>
      </c>
      <c r="F13289" s="205">
        <v>5351</v>
      </c>
      <c r="G13289" s="205">
        <v>6466</v>
      </c>
      <c r="H13289">
        <f t="shared" si="221"/>
        <v>2020</v>
      </c>
    </row>
    <row r="13290" spans="1:8" x14ac:dyDescent="0.3">
      <c r="A13290" s="203">
        <v>44169</v>
      </c>
      <c r="B13290" s="204" t="s">
        <v>509</v>
      </c>
      <c r="C13290" s="204" t="s">
        <v>713</v>
      </c>
      <c r="D13290" s="204" t="s">
        <v>96</v>
      </c>
      <c r="E13290" s="204" t="s">
        <v>721</v>
      </c>
      <c r="F13290" s="205">
        <v>3454.0000000000005</v>
      </c>
      <c r="G13290" s="205">
        <v>2773.1000000000004</v>
      </c>
      <c r="H13290">
        <f t="shared" si="221"/>
        <v>2020</v>
      </c>
    </row>
    <row r="13291" spans="1:8" x14ac:dyDescent="0.3">
      <c r="A13291" s="203">
        <v>44169</v>
      </c>
      <c r="B13291" s="204" t="s">
        <v>509</v>
      </c>
      <c r="C13291" s="204" t="s">
        <v>714</v>
      </c>
      <c r="D13291" s="204" t="s">
        <v>96</v>
      </c>
      <c r="E13291" s="204" t="s">
        <v>721</v>
      </c>
      <c r="F13291" s="205">
        <v>612</v>
      </c>
      <c r="G13291" s="205">
        <v>804</v>
      </c>
      <c r="H13291">
        <f t="shared" si="221"/>
        <v>2020</v>
      </c>
    </row>
    <row r="13292" spans="1:8" x14ac:dyDescent="0.3">
      <c r="A13292" s="203">
        <v>44169</v>
      </c>
      <c r="B13292" s="204" t="s">
        <v>509</v>
      </c>
      <c r="C13292" s="204" t="s">
        <v>715</v>
      </c>
      <c r="D13292" s="204" t="s">
        <v>96</v>
      </c>
      <c r="E13292" s="204" t="s">
        <v>721</v>
      </c>
      <c r="F13292" s="205">
        <v>0</v>
      </c>
      <c r="G13292" s="205">
        <v>2885</v>
      </c>
      <c r="H13292">
        <f t="shared" si="221"/>
        <v>2020</v>
      </c>
    </row>
    <row r="13293" spans="1:8" x14ac:dyDescent="0.3">
      <c r="A13293" s="203">
        <v>44169</v>
      </c>
      <c r="B13293" s="204" t="s">
        <v>716</v>
      </c>
      <c r="C13293" s="204" t="s">
        <v>716</v>
      </c>
      <c r="D13293" s="204" t="s">
        <v>96</v>
      </c>
      <c r="E13293" s="204" t="s">
        <v>721</v>
      </c>
      <c r="F13293" s="205">
        <v>833</v>
      </c>
      <c r="G13293" s="205">
        <v>1204</v>
      </c>
      <c r="H13293">
        <f t="shared" si="221"/>
        <v>2020</v>
      </c>
    </row>
    <row r="13294" spans="1:8" x14ac:dyDescent="0.3">
      <c r="A13294" s="203">
        <v>44169</v>
      </c>
      <c r="B13294" s="204" t="s">
        <v>717</v>
      </c>
      <c r="C13294" s="204" t="s">
        <v>718</v>
      </c>
      <c r="D13294" s="204" t="s">
        <v>96</v>
      </c>
      <c r="E13294" s="204" t="s">
        <v>721</v>
      </c>
      <c r="F13294" s="205">
        <v>521</v>
      </c>
      <c r="G13294" s="205">
        <v>735</v>
      </c>
      <c r="H13294">
        <f t="shared" si="221"/>
        <v>2020</v>
      </c>
    </row>
    <row r="13295" spans="1:8" x14ac:dyDescent="0.3">
      <c r="A13295" s="203">
        <v>44169</v>
      </c>
      <c r="B13295" s="204" t="s">
        <v>717</v>
      </c>
      <c r="C13295" s="204" t="s">
        <v>719</v>
      </c>
      <c r="D13295" s="204" t="s">
        <v>96</v>
      </c>
      <c r="E13295" s="204" t="s">
        <v>721</v>
      </c>
      <c r="F13295" s="205">
        <v>844</v>
      </c>
      <c r="G13295" s="205">
        <v>886</v>
      </c>
      <c r="H13295">
        <f t="shared" si="221"/>
        <v>2020</v>
      </c>
    </row>
    <row r="13296" spans="1:8" x14ac:dyDescent="0.3">
      <c r="A13296" s="203">
        <v>44169</v>
      </c>
      <c r="B13296" s="204" t="s">
        <v>720</v>
      </c>
      <c r="C13296" s="204" t="s">
        <v>720</v>
      </c>
      <c r="D13296" s="204" t="s">
        <v>96</v>
      </c>
      <c r="E13296" s="204" t="s">
        <v>712</v>
      </c>
      <c r="F13296" s="205">
        <v>156</v>
      </c>
      <c r="G13296" s="205">
        <v>925</v>
      </c>
      <c r="H13296">
        <f t="shared" si="221"/>
        <v>2020</v>
      </c>
    </row>
    <row r="13297" spans="1:8" x14ac:dyDescent="0.3">
      <c r="A13297" s="203">
        <v>44169</v>
      </c>
      <c r="B13297" s="204" t="s">
        <v>720</v>
      </c>
      <c r="C13297" s="204" t="s">
        <v>720</v>
      </c>
      <c r="D13297" s="204" t="s">
        <v>96</v>
      </c>
      <c r="E13297" s="204" t="s">
        <v>721</v>
      </c>
      <c r="F13297" s="205">
        <v>63</v>
      </c>
      <c r="G13297" s="205">
        <v>892</v>
      </c>
      <c r="H13297">
        <f t="shared" si="221"/>
        <v>2020</v>
      </c>
    </row>
    <row r="13298" spans="1:8" x14ac:dyDescent="0.3">
      <c r="A13298" s="203">
        <v>44176</v>
      </c>
      <c r="B13298" s="204" t="s">
        <v>134</v>
      </c>
      <c r="C13298" s="204" t="s">
        <v>134</v>
      </c>
      <c r="D13298" s="204" t="s">
        <v>711</v>
      </c>
      <c r="E13298" s="204" t="s">
        <v>712</v>
      </c>
      <c r="F13298" s="205">
        <v>3333</v>
      </c>
      <c r="G13298" s="205">
        <v>6853</v>
      </c>
      <c r="H13298">
        <f t="shared" si="221"/>
        <v>2020</v>
      </c>
    </row>
    <row r="13299" spans="1:8" x14ac:dyDescent="0.3">
      <c r="A13299" s="203">
        <v>44176</v>
      </c>
      <c r="B13299" s="204" t="s">
        <v>509</v>
      </c>
      <c r="C13299" s="204" t="s">
        <v>713</v>
      </c>
      <c r="D13299" s="204" t="s">
        <v>96</v>
      </c>
      <c r="E13299" s="204" t="s">
        <v>712</v>
      </c>
      <c r="F13299" s="205">
        <v>1715.7</v>
      </c>
      <c r="G13299" s="205">
        <v>2911.1000000000004</v>
      </c>
      <c r="H13299">
        <f t="shared" si="221"/>
        <v>2020</v>
      </c>
    </row>
    <row r="13300" spans="1:8" x14ac:dyDescent="0.3">
      <c r="A13300" s="203">
        <v>44176</v>
      </c>
      <c r="B13300" s="204" t="s">
        <v>509</v>
      </c>
      <c r="C13300" s="204" t="s">
        <v>714</v>
      </c>
      <c r="D13300" s="204" t="s">
        <v>96</v>
      </c>
      <c r="E13300" s="204" t="s">
        <v>712</v>
      </c>
      <c r="F13300" s="205">
        <v>315</v>
      </c>
      <c r="G13300" s="205">
        <v>406</v>
      </c>
      <c r="H13300">
        <f t="shared" si="221"/>
        <v>2020</v>
      </c>
    </row>
    <row r="13301" spans="1:8" x14ac:dyDescent="0.3">
      <c r="A13301" s="203">
        <v>44176</v>
      </c>
      <c r="B13301" s="204" t="s">
        <v>509</v>
      </c>
      <c r="C13301" s="204" t="s">
        <v>715</v>
      </c>
      <c r="D13301" s="204" t="s">
        <v>96</v>
      </c>
      <c r="E13301" s="204" t="s">
        <v>712</v>
      </c>
      <c r="F13301" s="205">
        <v>0</v>
      </c>
      <c r="G13301" s="205">
        <v>2425</v>
      </c>
      <c r="H13301">
        <f t="shared" si="221"/>
        <v>2020</v>
      </c>
    </row>
    <row r="13302" spans="1:8" x14ac:dyDescent="0.3">
      <c r="A13302" s="203">
        <v>44176</v>
      </c>
      <c r="B13302" s="204" t="s">
        <v>716</v>
      </c>
      <c r="C13302" s="204" t="s">
        <v>716</v>
      </c>
      <c r="D13302" s="204" t="s">
        <v>96</v>
      </c>
      <c r="E13302" s="204" t="s">
        <v>712</v>
      </c>
      <c r="F13302" s="205">
        <v>431</v>
      </c>
      <c r="G13302" s="205">
        <v>1595</v>
      </c>
      <c r="H13302">
        <f t="shared" si="221"/>
        <v>2020</v>
      </c>
    </row>
    <row r="13303" spans="1:8" x14ac:dyDescent="0.3">
      <c r="A13303" s="203">
        <v>44176</v>
      </c>
      <c r="B13303" s="204" t="s">
        <v>717</v>
      </c>
      <c r="C13303" s="204" t="s">
        <v>718</v>
      </c>
      <c r="D13303" s="204" t="s">
        <v>96</v>
      </c>
      <c r="E13303" s="204" t="s">
        <v>712</v>
      </c>
      <c r="F13303" s="205">
        <v>688</v>
      </c>
      <c r="G13303" s="205">
        <v>1625</v>
      </c>
      <c r="H13303">
        <f t="shared" si="221"/>
        <v>2020</v>
      </c>
    </row>
    <row r="13304" spans="1:8" x14ac:dyDescent="0.3">
      <c r="A13304" s="203">
        <v>44176</v>
      </c>
      <c r="B13304" s="204" t="s">
        <v>717</v>
      </c>
      <c r="C13304" s="204" t="s">
        <v>719</v>
      </c>
      <c r="D13304" s="204" t="s">
        <v>96</v>
      </c>
      <c r="E13304" s="204" t="s">
        <v>712</v>
      </c>
      <c r="F13304" s="205">
        <v>228.3909912109375</v>
      </c>
      <c r="G13304" s="205">
        <v>710.4530029296875</v>
      </c>
      <c r="H13304">
        <f t="shared" si="221"/>
        <v>2020</v>
      </c>
    </row>
    <row r="13305" spans="1:8" x14ac:dyDescent="0.3">
      <c r="A13305" s="203">
        <v>44176</v>
      </c>
      <c r="B13305" s="204" t="s">
        <v>134</v>
      </c>
      <c r="C13305" s="204" t="s">
        <v>134</v>
      </c>
      <c r="D13305" s="204" t="s">
        <v>711</v>
      </c>
      <c r="E13305" s="204" t="s">
        <v>721</v>
      </c>
      <c r="F13305" s="205">
        <v>5282</v>
      </c>
      <c r="G13305" s="205">
        <v>6504</v>
      </c>
      <c r="H13305">
        <f t="shared" si="221"/>
        <v>2020</v>
      </c>
    </row>
    <row r="13306" spans="1:8" x14ac:dyDescent="0.3">
      <c r="A13306" s="203">
        <v>44176</v>
      </c>
      <c r="B13306" s="204" t="s">
        <v>509</v>
      </c>
      <c r="C13306" s="204" t="s">
        <v>713</v>
      </c>
      <c r="D13306" s="204" t="s">
        <v>96</v>
      </c>
      <c r="E13306" s="204" t="s">
        <v>721</v>
      </c>
      <c r="F13306" s="205">
        <v>3520.0000000000005</v>
      </c>
      <c r="G13306" s="205">
        <v>2633.4</v>
      </c>
      <c r="H13306">
        <f t="shared" si="221"/>
        <v>2020</v>
      </c>
    </row>
    <row r="13307" spans="1:8" x14ac:dyDescent="0.3">
      <c r="A13307" s="203">
        <v>44176</v>
      </c>
      <c r="B13307" s="204" t="s">
        <v>509</v>
      </c>
      <c r="C13307" s="204" t="s">
        <v>714</v>
      </c>
      <c r="D13307" s="204" t="s">
        <v>96</v>
      </c>
      <c r="E13307" s="204" t="s">
        <v>721</v>
      </c>
      <c r="F13307" s="205">
        <v>383</v>
      </c>
      <c r="G13307" s="205">
        <v>750</v>
      </c>
      <c r="H13307">
        <f t="shared" si="221"/>
        <v>2020</v>
      </c>
    </row>
    <row r="13308" spans="1:8" x14ac:dyDescent="0.3">
      <c r="A13308" s="203">
        <v>44176</v>
      </c>
      <c r="B13308" s="204" t="s">
        <v>509</v>
      </c>
      <c r="C13308" s="204" t="s">
        <v>715</v>
      </c>
      <c r="D13308" s="204" t="s">
        <v>96</v>
      </c>
      <c r="E13308" s="204" t="s">
        <v>721</v>
      </c>
      <c r="F13308" s="205">
        <v>0</v>
      </c>
      <c r="G13308" s="205">
        <v>2988</v>
      </c>
      <c r="H13308">
        <f t="shared" si="221"/>
        <v>2020</v>
      </c>
    </row>
    <row r="13309" spans="1:8" x14ac:dyDescent="0.3">
      <c r="A13309" s="203">
        <v>44176</v>
      </c>
      <c r="B13309" s="204" t="s">
        <v>716</v>
      </c>
      <c r="C13309" s="204" t="s">
        <v>716</v>
      </c>
      <c r="D13309" s="204" t="s">
        <v>96</v>
      </c>
      <c r="E13309" s="204" t="s">
        <v>721</v>
      </c>
      <c r="F13309" s="205">
        <v>852</v>
      </c>
      <c r="G13309" s="205">
        <v>1512</v>
      </c>
      <c r="H13309">
        <f t="shared" si="221"/>
        <v>2020</v>
      </c>
    </row>
    <row r="13310" spans="1:8" x14ac:dyDescent="0.3">
      <c r="A13310" s="203">
        <v>44176</v>
      </c>
      <c r="B13310" s="204" t="s">
        <v>717</v>
      </c>
      <c r="C13310" s="204" t="s">
        <v>718</v>
      </c>
      <c r="D13310" s="204" t="s">
        <v>96</v>
      </c>
      <c r="E13310" s="204" t="s">
        <v>721</v>
      </c>
      <c r="F13310" s="205">
        <v>716</v>
      </c>
      <c r="G13310" s="205">
        <v>808</v>
      </c>
      <c r="H13310">
        <f t="shared" si="221"/>
        <v>2020</v>
      </c>
    </row>
    <row r="13311" spans="1:8" x14ac:dyDescent="0.3">
      <c r="A13311" s="203">
        <v>44176</v>
      </c>
      <c r="B13311" s="204" t="s">
        <v>717</v>
      </c>
      <c r="C13311" s="204" t="s">
        <v>719</v>
      </c>
      <c r="D13311" s="204" t="s">
        <v>96</v>
      </c>
      <c r="E13311" s="204" t="s">
        <v>721</v>
      </c>
      <c r="F13311" s="205">
        <v>417</v>
      </c>
      <c r="G13311" s="205">
        <v>719</v>
      </c>
      <c r="H13311">
        <f t="shared" si="221"/>
        <v>2020</v>
      </c>
    </row>
    <row r="13312" spans="1:8" x14ac:dyDescent="0.3">
      <c r="A13312" s="203">
        <v>44176</v>
      </c>
      <c r="B13312" s="204" t="s">
        <v>720</v>
      </c>
      <c r="C13312" s="204" t="s">
        <v>720</v>
      </c>
      <c r="D13312" s="204" t="s">
        <v>96</v>
      </c>
      <c r="E13312" s="204" t="s">
        <v>712</v>
      </c>
      <c r="F13312" s="205">
        <v>152</v>
      </c>
      <c r="G13312" s="205">
        <v>962</v>
      </c>
      <c r="H13312">
        <f t="shared" si="221"/>
        <v>2020</v>
      </c>
    </row>
    <row r="13313" spans="1:8" x14ac:dyDescent="0.3">
      <c r="A13313" s="203">
        <v>44176</v>
      </c>
      <c r="B13313" s="204" t="s">
        <v>720</v>
      </c>
      <c r="C13313" s="204" t="s">
        <v>720</v>
      </c>
      <c r="D13313" s="204" t="s">
        <v>96</v>
      </c>
      <c r="E13313" s="204" t="s">
        <v>721</v>
      </c>
      <c r="F13313" s="205">
        <v>-94</v>
      </c>
      <c r="G13313" s="205">
        <v>660</v>
      </c>
      <c r="H13313">
        <f t="shared" si="221"/>
        <v>2020</v>
      </c>
    </row>
    <row r="13314" spans="1:8" x14ac:dyDescent="0.3">
      <c r="A13314" s="203">
        <v>44183</v>
      </c>
      <c r="B13314" s="204" t="s">
        <v>134</v>
      </c>
      <c r="C13314" s="204" t="s">
        <v>134</v>
      </c>
      <c r="D13314" s="204" t="s">
        <v>711</v>
      </c>
      <c r="E13314" s="204" t="s">
        <v>712</v>
      </c>
      <c r="F13314" s="205">
        <v>3315</v>
      </c>
      <c r="G13314" s="205">
        <v>6298</v>
      </c>
      <c r="H13314">
        <f t="shared" si="221"/>
        <v>2020</v>
      </c>
    </row>
    <row r="13315" spans="1:8" x14ac:dyDescent="0.3">
      <c r="A13315" s="203">
        <v>44183</v>
      </c>
      <c r="B13315" s="204" t="s">
        <v>509</v>
      </c>
      <c r="C13315" s="204" t="s">
        <v>713</v>
      </c>
      <c r="D13315" s="204" t="s">
        <v>96</v>
      </c>
      <c r="E13315" s="204" t="s">
        <v>712</v>
      </c>
      <c r="F13315" s="205">
        <v>2047.6000000000001</v>
      </c>
      <c r="G13315" s="205">
        <v>3054.3</v>
      </c>
      <c r="H13315">
        <f t="shared" ref="H13315:H13378" si="222">YEAR(A13315)</f>
        <v>2020</v>
      </c>
    </row>
    <row r="13316" spans="1:8" x14ac:dyDescent="0.3">
      <c r="A13316" s="203">
        <v>44183</v>
      </c>
      <c r="B13316" s="204" t="s">
        <v>509</v>
      </c>
      <c r="C13316" s="204" t="s">
        <v>714</v>
      </c>
      <c r="D13316" s="204" t="s">
        <v>96</v>
      </c>
      <c r="E13316" s="204" t="s">
        <v>712</v>
      </c>
      <c r="F13316" s="205">
        <v>127</v>
      </c>
      <c r="G13316" s="205">
        <v>167</v>
      </c>
      <c r="H13316">
        <f t="shared" si="222"/>
        <v>2020</v>
      </c>
    </row>
    <row r="13317" spans="1:8" x14ac:dyDescent="0.3">
      <c r="A13317" s="203">
        <v>44183</v>
      </c>
      <c r="B13317" s="204" t="s">
        <v>509</v>
      </c>
      <c r="C13317" s="204" t="s">
        <v>715</v>
      </c>
      <c r="D13317" s="204" t="s">
        <v>96</v>
      </c>
      <c r="E13317" s="204" t="s">
        <v>712</v>
      </c>
      <c r="F13317" s="205">
        <v>0</v>
      </c>
      <c r="G13317" s="205">
        <v>2127</v>
      </c>
      <c r="H13317">
        <f t="shared" si="222"/>
        <v>2020</v>
      </c>
    </row>
    <row r="13318" spans="1:8" x14ac:dyDescent="0.3">
      <c r="A13318" s="203">
        <v>44183</v>
      </c>
      <c r="B13318" s="204" t="s">
        <v>716</v>
      </c>
      <c r="C13318" s="204" t="s">
        <v>716</v>
      </c>
      <c r="D13318" s="204" t="s">
        <v>96</v>
      </c>
      <c r="E13318" s="204" t="s">
        <v>712</v>
      </c>
      <c r="F13318" s="205">
        <v>471</v>
      </c>
      <c r="G13318" s="205">
        <v>1699</v>
      </c>
      <c r="H13318">
        <f t="shared" si="222"/>
        <v>2020</v>
      </c>
    </row>
    <row r="13319" spans="1:8" x14ac:dyDescent="0.3">
      <c r="A13319" s="203">
        <v>44183</v>
      </c>
      <c r="B13319" s="204" t="s">
        <v>717</v>
      </c>
      <c r="C13319" s="204" t="s">
        <v>718</v>
      </c>
      <c r="D13319" s="204" t="s">
        <v>96</v>
      </c>
      <c r="E13319" s="204" t="s">
        <v>712</v>
      </c>
      <c r="F13319" s="205">
        <v>450</v>
      </c>
      <c r="G13319" s="205">
        <v>1239</v>
      </c>
      <c r="H13319">
        <f t="shared" si="222"/>
        <v>2020</v>
      </c>
    </row>
    <row r="13320" spans="1:8" x14ac:dyDescent="0.3">
      <c r="A13320" s="203">
        <v>44183</v>
      </c>
      <c r="B13320" s="204" t="s">
        <v>717</v>
      </c>
      <c r="C13320" s="204" t="s">
        <v>719</v>
      </c>
      <c r="D13320" s="204" t="s">
        <v>96</v>
      </c>
      <c r="E13320" s="204" t="s">
        <v>712</v>
      </c>
      <c r="F13320" s="205">
        <v>461.99798583984375</v>
      </c>
      <c r="G13320" s="205">
        <v>602.010009765625</v>
      </c>
      <c r="H13320">
        <f t="shared" si="222"/>
        <v>2020</v>
      </c>
    </row>
    <row r="13321" spans="1:8" x14ac:dyDescent="0.3">
      <c r="A13321" s="203">
        <v>44183</v>
      </c>
      <c r="B13321" s="204" t="s">
        <v>134</v>
      </c>
      <c r="C13321" s="204" t="s">
        <v>134</v>
      </c>
      <c r="D13321" s="204" t="s">
        <v>711</v>
      </c>
      <c r="E13321" s="204" t="s">
        <v>721</v>
      </c>
      <c r="F13321" s="205">
        <v>5005</v>
      </c>
      <c r="G13321" s="205">
        <v>6083</v>
      </c>
      <c r="H13321">
        <f t="shared" si="222"/>
        <v>2020</v>
      </c>
    </row>
    <row r="13322" spans="1:8" x14ac:dyDescent="0.3">
      <c r="A13322" s="203">
        <v>44183</v>
      </c>
      <c r="B13322" s="204" t="s">
        <v>509</v>
      </c>
      <c r="C13322" s="204" t="s">
        <v>713</v>
      </c>
      <c r="D13322" s="204" t="s">
        <v>96</v>
      </c>
      <c r="E13322" s="204" t="s">
        <v>721</v>
      </c>
      <c r="F13322" s="205">
        <v>3218.6000000000004</v>
      </c>
      <c r="G13322" s="205">
        <v>2433.2000000000003</v>
      </c>
      <c r="H13322">
        <f t="shared" si="222"/>
        <v>2020</v>
      </c>
    </row>
    <row r="13323" spans="1:8" x14ac:dyDescent="0.3">
      <c r="A13323" s="203">
        <v>44183</v>
      </c>
      <c r="B13323" s="204" t="s">
        <v>509</v>
      </c>
      <c r="C13323" s="204" t="s">
        <v>714</v>
      </c>
      <c r="D13323" s="204" t="s">
        <v>96</v>
      </c>
      <c r="E13323" s="204" t="s">
        <v>721</v>
      </c>
      <c r="F13323" s="205">
        <v>331</v>
      </c>
      <c r="G13323" s="205">
        <v>745</v>
      </c>
      <c r="H13323">
        <f t="shared" si="222"/>
        <v>2020</v>
      </c>
    </row>
    <row r="13324" spans="1:8" x14ac:dyDescent="0.3">
      <c r="A13324" s="203">
        <v>44183</v>
      </c>
      <c r="B13324" s="204" t="s">
        <v>509</v>
      </c>
      <c r="C13324" s="204" t="s">
        <v>715</v>
      </c>
      <c r="D13324" s="204" t="s">
        <v>96</v>
      </c>
      <c r="E13324" s="204" t="s">
        <v>721</v>
      </c>
      <c r="F13324" s="205">
        <v>0</v>
      </c>
      <c r="G13324" s="205">
        <v>3011</v>
      </c>
      <c r="H13324">
        <f t="shared" si="222"/>
        <v>2020</v>
      </c>
    </row>
    <row r="13325" spans="1:8" x14ac:dyDescent="0.3">
      <c r="A13325" s="203">
        <v>44183</v>
      </c>
      <c r="B13325" s="204" t="s">
        <v>716</v>
      </c>
      <c r="C13325" s="204" t="s">
        <v>716</v>
      </c>
      <c r="D13325" s="204" t="s">
        <v>96</v>
      </c>
      <c r="E13325" s="204" t="s">
        <v>721</v>
      </c>
      <c r="F13325" s="205">
        <v>714</v>
      </c>
      <c r="G13325" s="205">
        <v>1282</v>
      </c>
      <c r="H13325">
        <f t="shared" si="222"/>
        <v>2020</v>
      </c>
    </row>
    <row r="13326" spans="1:8" x14ac:dyDescent="0.3">
      <c r="A13326" s="203">
        <v>44183</v>
      </c>
      <c r="B13326" s="204" t="s">
        <v>717</v>
      </c>
      <c r="C13326" s="204" t="s">
        <v>718</v>
      </c>
      <c r="D13326" s="204" t="s">
        <v>96</v>
      </c>
      <c r="E13326" s="204" t="s">
        <v>721</v>
      </c>
      <c r="F13326" s="205">
        <v>661</v>
      </c>
      <c r="G13326" s="205">
        <v>814</v>
      </c>
      <c r="H13326">
        <f t="shared" si="222"/>
        <v>2020</v>
      </c>
    </row>
    <row r="13327" spans="1:8" x14ac:dyDescent="0.3">
      <c r="A13327" s="203">
        <v>44183</v>
      </c>
      <c r="B13327" s="204" t="s">
        <v>717</v>
      </c>
      <c r="C13327" s="204" t="s">
        <v>719</v>
      </c>
      <c r="D13327" s="204" t="s">
        <v>96</v>
      </c>
      <c r="E13327" s="204" t="s">
        <v>721</v>
      </c>
      <c r="F13327" s="205">
        <v>660</v>
      </c>
      <c r="G13327" s="205">
        <v>854</v>
      </c>
      <c r="H13327">
        <f t="shared" si="222"/>
        <v>2020</v>
      </c>
    </row>
    <row r="13328" spans="1:8" x14ac:dyDescent="0.3">
      <c r="A13328" s="203">
        <v>44183</v>
      </c>
      <c r="B13328" s="204" t="s">
        <v>720</v>
      </c>
      <c r="C13328" s="204" t="s">
        <v>720</v>
      </c>
      <c r="D13328" s="204" t="s">
        <v>96</v>
      </c>
      <c r="E13328" s="204" t="s">
        <v>712</v>
      </c>
      <c r="F13328" s="205">
        <v>259</v>
      </c>
      <c r="G13328" s="205">
        <v>959</v>
      </c>
      <c r="H13328">
        <f t="shared" si="222"/>
        <v>2020</v>
      </c>
    </row>
    <row r="13329" spans="1:8" x14ac:dyDescent="0.3">
      <c r="A13329" s="203">
        <v>44183</v>
      </c>
      <c r="B13329" s="204" t="s">
        <v>720</v>
      </c>
      <c r="C13329" s="204" t="s">
        <v>720</v>
      </c>
      <c r="D13329" s="204" t="s">
        <v>96</v>
      </c>
      <c r="E13329" s="204" t="s">
        <v>721</v>
      </c>
      <c r="F13329" s="205">
        <v>-70</v>
      </c>
      <c r="G13329" s="205">
        <v>779</v>
      </c>
      <c r="H13329">
        <f t="shared" si="222"/>
        <v>2020</v>
      </c>
    </row>
    <row r="13330" spans="1:8" x14ac:dyDescent="0.3">
      <c r="A13330" s="203">
        <v>44190</v>
      </c>
      <c r="B13330" s="204" t="s">
        <v>134</v>
      </c>
      <c r="C13330" s="204" t="s">
        <v>134</v>
      </c>
      <c r="D13330" s="204" t="s">
        <v>711</v>
      </c>
      <c r="E13330" s="204" t="s">
        <v>712</v>
      </c>
      <c r="F13330" s="205">
        <v>3593</v>
      </c>
      <c r="G13330" s="205">
        <v>6103</v>
      </c>
      <c r="H13330">
        <f t="shared" si="222"/>
        <v>2020</v>
      </c>
    </row>
    <row r="13331" spans="1:8" x14ac:dyDescent="0.3">
      <c r="A13331" s="203">
        <v>44190</v>
      </c>
      <c r="B13331" s="204" t="s">
        <v>509</v>
      </c>
      <c r="C13331" s="204" t="s">
        <v>713</v>
      </c>
      <c r="D13331" s="204" t="s">
        <v>96</v>
      </c>
      <c r="E13331" s="204" t="s">
        <v>712</v>
      </c>
      <c r="F13331" s="205">
        <v>2208</v>
      </c>
      <c r="G13331" s="205">
        <v>2971.5000000000005</v>
      </c>
      <c r="H13331">
        <f t="shared" si="222"/>
        <v>2020</v>
      </c>
    </row>
    <row r="13332" spans="1:8" x14ac:dyDescent="0.3">
      <c r="A13332" s="203">
        <v>44190</v>
      </c>
      <c r="B13332" s="204" t="s">
        <v>509</v>
      </c>
      <c r="C13332" s="204" t="s">
        <v>714</v>
      </c>
      <c r="D13332" s="204" t="s">
        <v>96</v>
      </c>
      <c r="E13332" s="204" t="s">
        <v>712</v>
      </c>
      <c r="F13332" s="205">
        <v>143</v>
      </c>
      <c r="G13332" s="205">
        <v>231</v>
      </c>
      <c r="H13332">
        <f t="shared" si="222"/>
        <v>2020</v>
      </c>
    </row>
    <row r="13333" spans="1:8" x14ac:dyDescent="0.3">
      <c r="A13333" s="203">
        <v>44190</v>
      </c>
      <c r="B13333" s="204" t="s">
        <v>509</v>
      </c>
      <c r="C13333" s="204" t="s">
        <v>715</v>
      </c>
      <c r="D13333" s="204" t="s">
        <v>96</v>
      </c>
      <c r="E13333" s="204" t="s">
        <v>712</v>
      </c>
      <c r="F13333" s="205">
        <v>0</v>
      </c>
      <c r="G13333" s="205">
        <v>2020</v>
      </c>
      <c r="H13333">
        <f t="shared" si="222"/>
        <v>2020</v>
      </c>
    </row>
    <row r="13334" spans="1:8" x14ac:dyDescent="0.3">
      <c r="A13334" s="203">
        <v>44190</v>
      </c>
      <c r="B13334" s="204" t="s">
        <v>716</v>
      </c>
      <c r="C13334" s="204" t="s">
        <v>716</v>
      </c>
      <c r="D13334" s="204" t="s">
        <v>96</v>
      </c>
      <c r="E13334" s="204" t="s">
        <v>712</v>
      </c>
      <c r="F13334" s="205">
        <v>468</v>
      </c>
      <c r="G13334" s="205">
        <v>1821</v>
      </c>
      <c r="H13334">
        <f t="shared" si="222"/>
        <v>2020</v>
      </c>
    </row>
    <row r="13335" spans="1:8" x14ac:dyDescent="0.3">
      <c r="A13335" s="203">
        <v>44190</v>
      </c>
      <c r="B13335" s="204" t="s">
        <v>717</v>
      </c>
      <c r="C13335" s="204" t="s">
        <v>718</v>
      </c>
      <c r="D13335" s="204" t="s">
        <v>96</v>
      </c>
      <c r="E13335" s="204" t="s">
        <v>712</v>
      </c>
      <c r="F13335" s="205">
        <v>556</v>
      </c>
      <c r="G13335" s="205">
        <v>1249</v>
      </c>
      <c r="H13335">
        <f t="shared" si="222"/>
        <v>2020</v>
      </c>
    </row>
    <row r="13336" spans="1:8" x14ac:dyDescent="0.3">
      <c r="A13336" s="203">
        <v>44190</v>
      </c>
      <c r="B13336" s="204" t="s">
        <v>717</v>
      </c>
      <c r="C13336" s="204" t="s">
        <v>719</v>
      </c>
      <c r="D13336" s="204" t="s">
        <v>96</v>
      </c>
      <c r="E13336" s="204" t="s">
        <v>712</v>
      </c>
      <c r="F13336" s="205">
        <v>248.48699951171875</v>
      </c>
      <c r="G13336" s="205">
        <v>725.5</v>
      </c>
      <c r="H13336">
        <f t="shared" si="222"/>
        <v>2020</v>
      </c>
    </row>
    <row r="13337" spans="1:8" x14ac:dyDescent="0.3">
      <c r="A13337" s="203">
        <v>44190</v>
      </c>
      <c r="B13337" s="204" t="s">
        <v>134</v>
      </c>
      <c r="C13337" s="204" t="s">
        <v>134</v>
      </c>
      <c r="D13337" s="204" t="s">
        <v>711</v>
      </c>
      <c r="E13337" s="204" t="s">
        <v>721</v>
      </c>
      <c r="F13337" s="205">
        <v>4876</v>
      </c>
      <c r="G13337" s="205">
        <v>6152</v>
      </c>
      <c r="H13337">
        <f t="shared" si="222"/>
        <v>2020</v>
      </c>
    </row>
    <row r="13338" spans="1:8" x14ac:dyDescent="0.3">
      <c r="A13338" s="203">
        <v>44190</v>
      </c>
      <c r="B13338" s="204" t="s">
        <v>509</v>
      </c>
      <c r="C13338" s="204" t="s">
        <v>713</v>
      </c>
      <c r="D13338" s="204" t="s">
        <v>96</v>
      </c>
      <c r="E13338" s="204" t="s">
        <v>721</v>
      </c>
      <c r="F13338" s="205">
        <v>3172.4</v>
      </c>
      <c r="G13338" s="205">
        <v>2351.8000000000002</v>
      </c>
      <c r="H13338">
        <f t="shared" si="222"/>
        <v>2020</v>
      </c>
    </row>
    <row r="13339" spans="1:8" x14ac:dyDescent="0.3">
      <c r="A13339" s="203">
        <v>44190</v>
      </c>
      <c r="B13339" s="204" t="s">
        <v>509</v>
      </c>
      <c r="C13339" s="204" t="s">
        <v>714</v>
      </c>
      <c r="D13339" s="204" t="s">
        <v>96</v>
      </c>
      <c r="E13339" s="204" t="s">
        <v>721</v>
      </c>
      <c r="F13339" s="205">
        <v>238</v>
      </c>
      <c r="G13339" s="205">
        <v>671</v>
      </c>
      <c r="H13339">
        <f t="shared" si="222"/>
        <v>2020</v>
      </c>
    </row>
    <row r="13340" spans="1:8" x14ac:dyDescent="0.3">
      <c r="A13340" s="203">
        <v>44190</v>
      </c>
      <c r="B13340" s="204" t="s">
        <v>509</v>
      </c>
      <c r="C13340" s="204" t="s">
        <v>715</v>
      </c>
      <c r="D13340" s="204" t="s">
        <v>96</v>
      </c>
      <c r="E13340" s="204" t="s">
        <v>721</v>
      </c>
      <c r="F13340" s="205">
        <v>0</v>
      </c>
      <c r="G13340" s="205">
        <v>2819</v>
      </c>
      <c r="H13340">
        <f t="shared" si="222"/>
        <v>2020</v>
      </c>
    </row>
    <row r="13341" spans="1:8" x14ac:dyDescent="0.3">
      <c r="A13341" s="203">
        <v>44190</v>
      </c>
      <c r="B13341" s="204" t="s">
        <v>716</v>
      </c>
      <c r="C13341" s="204" t="s">
        <v>716</v>
      </c>
      <c r="D13341" s="204" t="s">
        <v>96</v>
      </c>
      <c r="E13341" s="204" t="s">
        <v>721</v>
      </c>
      <c r="F13341" s="205">
        <v>844</v>
      </c>
      <c r="G13341" s="205">
        <v>1202</v>
      </c>
      <c r="H13341">
        <f t="shared" si="222"/>
        <v>2020</v>
      </c>
    </row>
    <row r="13342" spans="1:8" x14ac:dyDescent="0.3">
      <c r="A13342" s="203">
        <v>44190</v>
      </c>
      <c r="B13342" s="204" t="s">
        <v>717</v>
      </c>
      <c r="C13342" s="204" t="s">
        <v>718</v>
      </c>
      <c r="D13342" s="204" t="s">
        <v>96</v>
      </c>
      <c r="E13342" s="204" t="s">
        <v>721</v>
      </c>
      <c r="F13342" s="205">
        <v>758</v>
      </c>
      <c r="G13342" s="205">
        <v>895</v>
      </c>
      <c r="H13342">
        <f t="shared" si="222"/>
        <v>2020</v>
      </c>
    </row>
    <row r="13343" spans="1:8" x14ac:dyDescent="0.3">
      <c r="A13343" s="203">
        <v>44190</v>
      </c>
      <c r="B13343" s="204" t="s">
        <v>717</v>
      </c>
      <c r="C13343" s="204" t="s">
        <v>719</v>
      </c>
      <c r="D13343" s="204" t="s">
        <v>96</v>
      </c>
      <c r="E13343" s="204" t="s">
        <v>721</v>
      </c>
      <c r="F13343" s="205">
        <v>439</v>
      </c>
      <c r="G13343" s="205">
        <v>887</v>
      </c>
      <c r="H13343">
        <f t="shared" si="222"/>
        <v>2020</v>
      </c>
    </row>
    <row r="13344" spans="1:8" x14ac:dyDescent="0.3">
      <c r="A13344" s="203">
        <v>44190</v>
      </c>
      <c r="B13344" s="204" t="s">
        <v>720</v>
      </c>
      <c r="C13344" s="204" t="s">
        <v>720</v>
      </c>
      <c r="D13344" s="204" t="s">
        <v>96</v>
      </c>
      <c r="E13344" s="204" t="s">
        <v>712</v>
      </c>
      <c r="F13344" s="205">
        <v>175</v>
      </c>
      <c r="G13344" s="205">
        <v>1037</v>
      </c>
      <c r="H13344">
        <f t="shared" si="222"/>
        <v>2020</v>
      </c>
    </row>
    <row r="13345" spans="1:8" x14ac:dyDescent="0.3">
      <c r="A13345" s="203">
        <v>44190</v>
      </c>
      <c r="B13345" s="204" t="s">
        <v>720</v>
      </c>
      <c r="C13345" s="204" t="s">
        <v>720</v>
      </c>
      <c r="D13345" s="204" t="s">
        <v>96</v>
      </c>
      <c r="E13345" s="204" t="s">
        <v>721</v>
      </c>
      <c r="F13345" s="205">
        <v>-97</v>
      </c>
      <c r="G13345" s="205">
        <v>656</v>
      </c>
      <c r="H13345">
        <f t="shared" si="222"/>
        <v>2020</v>
      </c>
    </row>
    <row r="13346" spans="1:8" x14ac:dyDescent="0.3">
      <c r="A13346" s="203">
        <v>44197</v>
      </c>
      <c r="B13346" s="204" t="s">
        <v>134</v>
      </c>
      <c r="C13346" s="204" t="s">
        <v>134</v>
      </c>
      <c r="D13346" s="204" t="s">
        <v>711</v>
      </c>
      <c r="E13346" s="204" t="s">
        <v>712</v>
      </c>
      <c r="F13346" s="205">
        <v>3079</v>
      </c>
      <c r="G13346" s="205">
        <v>5316</v>
      </c>
      <c r="H13346">
        <f t="shared" si="222"/>
        <v>2021</v>
      </c>
    </row>
    <row r="13347" spans="1:8" x14ac:dyDescent="0.3">
      <c r="A13347" s="203">
        <v>44197</v>
      </c>
      <c r="B13347" s="204" t="s">
        <v>509</v>
      </c>
      <c r="C13347" s="204" t="s">
        <v>713</v>
      </c>
      <c r="D13347" s="204" t="s">
        <v>96</v>
      </c>
      <c r="E13347" s="204" t="s">
        <v>712</v>
      </c>
      <c r="F13347" s="205">
        <v>2065</v>
      </c>
      <c r="G13347" s="205">
        <v>3289.4</v>
      </c>
      <c r="H13347">
        <f t="shared" si="222"/>
        <v>2021</v>
      </c>
    </row>
    <row r="13348" spans="1:8" x14ac:dyDescent="0.3">
      <c r="A13348" s="203">
        <v>44197</v>
      </c>
      <c r="B13348" s="204" t="s">
        <v>509</v>
      </c>
      <c r="C13348" s="204" t="s">
        <v>714</v>
      </c>
      <c r="D13348" s="204" t="s">
        <v>96</v>
      </c>
      <c r="E13348" s="204" t="s">
        <v>712</v>
      </c>
      <c r="F13348" s="205">
        <v>230</v>
      </c>
      <c r="G13348" s="205">
        <v>418</v>
      </c>
      <c r="H13348">
        <f t="shared" si="222"/>
        <v>2021</v>
      </c>
    </row>
    <row r="13349" spans="1:8" x14ac:dyDescent="0.3">
      <c r="A13349" s="203">
        <v>44197</v>
      </c>
      <c r="B13349" s="204" t="s">
        <v>509</v>
      </c>
      <c r="C13349" s="204" t="s">
        <v>715</v>
      </c>
      <c r="D13349" s="204" t="s">
        <v>96</v>
      </c>
      <c r="E13349" s="204" t="s">
        <v>712</v>
      </c>
      <c r="F13349" s="205">
        <v>0</v>
      </c>
      <c r="G13349" s="205">
        <v>2573</v>
      </c>
      <c r="H13349">
        <f t="shared" si="222"/>
        <v>2021</v>
      </c>
    </row>
    <row r="13350" spans="1:8" x14ac:dyDescent="0.3">
      <c r="A13350" s="203">
        <v>44197</v>
      </c>
      <c r="B13350" s="204" t="s">
        <v>716</v>
      </c>
      <c r="C13350" s="204" t="s">
        <v>716</v>
      </c>
      <c r="D13350" s="204" t="s">
        <v>96</v>
      </c>
      <c r="E13350" s="204" t="s">
        <v>712</v>
      </c>
      <c r="F13350" s="205">
        <v>393</v>
      </c>
      <c r="G13350" s="205">
        <v>1920</v>
      </c>
      <c r="H13350">
        <f t="shared" si="222"/>
        <v>2021</v>
      </c>
    </row>
    <row r="13351" spans="1:8" x14ac:dyDescent="0.3">
      <c r="A13351" s="203">
        <v>44197</v>
      </c>
      <c r="B13351" s="204" t="s">
        <v>717</v>
      </c>
      <c r="C13351" s="204" t="s">
        <v>718</v>
      </c>
      <c r="D13351" s="204" t="s">
        <v>96</v>
      </c>
      <c r="E13351" s="204" t="s">
        <v>712</v>
      </c>
      <c r="F13351" s="205">
        <v>850</v>
      </c>
      <c r="G13351" s="205">
        <v>1510</v>
      </c>
      <c r="H13351">
        <f t="shared" si="222"/>
        <v>2021</v>
      </c>
    </row>
    <row r="13352" spans="1:8" x14ac:dyDescent="0.3">
      <c r="A13352" s="203">
        <v>44197</v>
      </c>
      <c r="B13352" s="204" t="s">
        <v>717</v>
      </c>
      <c r="C13352" s="204" t="s">
        <v>719</v>
      </c>
      <c r="D13352" s="204" t="s">
        <v>96</v>
      </c>
      <c r="E13352" s="204" t="s">
        <v>712</v>
      </c>
      <c r="F13352" s="205">
        <v>320.45001220703125</v>
      </c>
      <c r="G13352" s="205">
        <v>767.1259765625</v>
      </c>
      <c r="H13352">
        <f t="shared" si="222"/>
        <v>2021</v>
      </c>
    </row>
    <row r="13353" spans="1:8" x14ac:dyDescent="0.3">
      <c r="A13353" s="203">
        <v>44197</v>
      </c>
      <c r="B13353" s="204" t="s">
        <v>134</v>
      </c>
      <c r="C13353" s="204" t="s">
        <v>134</v>
      </c>
      <c r="D13353" s="204" t="s">
        <v>711</v>
      </c>
      <c r="E13353" s="204" t="s">
        <v>721</v>
      </c>
      <c r="F13353" s="205">
        <v>4920</v>
      </c>
      <c r="G13353" s="205">
        <v>5712</v>
      </c>
      <c r="H13353">
        <f t="shared" si="222"/>
        <v>2021</v>
      </c>
    </row>
    <row r="13354" spans="1:8" x14ac:dyDescent="0.3">
      <c r="A13354" s="203">
        <v>44197</v>
      </c>
      <c r="B13354" s="204" t="s">
        <v>509</v>
      </c>
      <c r="C13354" s="204" t="s">
        <v>713</v>
      </c>
      <c r="D13354" s="204" t="s">
        <v>96</v>
      </c>
      <c r="E13354" s="204" t="s">
        <v>721</v>
      </c>
      <c r="F13354" s="205">
        <v>3466.1000000000004</v>
      </c>
      <c r="G13354" s="205">
        <v>2594.9</v>
      </c>
      <c r="H13354">
        <f t="shared" si="222"/>
        <v>2021</v>
      </c>
    </row>
    <row r="13355" spans="1:8" x14ac:dyDescent="0.3">
      <c r="A13355" s="203">
        <v>44197</v>
      </c>
      <c r="B13355" s="204" t="s">
        <v>509</v>
      </c>
      <c r="C13355" s="204" t="s">
        <v>714</v>
      </c>
      <c r="D13355" s="204" t="s">
        <v>96</v>
      </c>
      <c r="E13355" s="204" t="s">
        <v>721</v>
      </c>
      <c r="F13355" s="205">
        <v>340</v>
      </c>
      <c r="G13355" s="205">
        <v>671</v>
      </c>
      <c r="H13355">
        <f t="shared" si="222"/>
        <v>2021</v>
      </c>
    </row>
    <row r="13356" spans="1:8" x14ac:dyDescent="0.3">
      <c r="A13356" s="203">
        <v>44197</v>
      </c>
      <c r="B13356" s="204" t="s">
        <v>509</v>
      </c>
      <c r="C13356" s="204" t="s">
        <v>715</v>
      </c>
      <c r="D13356" s="204" t="s">
        <v>96</v>
      </c>
      <c r="E13356" s="204" t="s">
        <v>721</v>
      </c>
      <c r="F13356" s="205">
        <v>0</v>
      </c>
      <c r="G13356" s="205">
        <v>2869</v>
      </c>
      <c r="H13356">
        <f t="shared" si="222"/>
        <v>2021</v>
      </c>
    </row>
    <row r="13357" spans="1:8" x14ac:dyDescent="0.3">
      <c r="A13357" s="203">
        <v>44197</v>
      </c>
      <c r="B13357" s="204" t="s">
        <v>716</v>
      </c>
      <c r="C13357" s="204" t="s">
        <v>716</v>
      </c>
      <c r="D13357" s="204" t="s">
        <v>96</v>
      </c>
      <c r="E13357" s="204" t="s">
        <v>721</v>
      </c>
      <c r="F13357" s="205">
        <v>780</v>
      </c>
      <c r="G13357" s="205">
        <v>1207</v>
      </c>
      <c r="H13357">
        <f t="shared" si="222"/>
        <v>2021</v>
      </c>
    </row>
    <row r="13358" spans="1:8" x14ac:dyDescent="0.3">
      <c r="A13358" s="203">
        <v>44197</v>
      </c>
      <c r="B13358" s="204" t="s">
        <v>717</v>
      </c>
      <c r="C13358" s="204" t="s">
        <v>718</v>
      </c>
      <c r="D13358" s="204" t="s">
        <v>96</v>
      </c>
      <c r="E13358" s="204" t="s">
        <v>721</v>
      </c>
      <c r="F13358" s="205">
        <v>742</v>
      </c>
      <c r="G13358" s="205">
        <v>966</v>
      </c>
      <c r="H13358">
        <f t="shared" si="222"/>
        <v>2021</v>
      </c>
    </row>
    <row r="13359" spans="1:8" x14ac:dyDescent="0.3">
      <c r="A13359" s="203">
        <v>44197</v>
      </c>
      <c r="B13359" s="204" t="s">
        <v>717</v>
      </c>
      <c r="C13359" s="204" t="s">
        <v>719</v>
      </c>
      <c r="D13359" s="204" t="s">
        <v>96</v>
      </c>
      <c r="E13359" s="204" t="s">
        <v>721</v>
      </c>
      <c r="F13359" s="205">
        <v>603</v>
      </c>
      <c r="G13359" s="205">
        <v>900</v>
      </c>
      <c r="H13359">
        <f t="shared" si="222"/>
        <v>2021</v>
      </c>
    </row>
    <row r="13360" spans="1:8" x14ac:dyDescent="0.3">
      <c r="A13360" s="203">
        <v>44197</v>
      </c>
      <c r="B13360" s="204" t="s">
        <v>720</v>
      </c>
      <c r="C13360" s="204" t="s">
        <v>720</v>
      </c>
      <c r="D13360" s="204" t="s">
        <v>96</v>
      </c>
      <c r="E13360" s="204" t="s">
        <v>712</v>
      </c>
      <c r="F13360" s="205">
        <v>148</v>
      </c>
      <c r="G13360" s="205">
        <v>946</v>
      </c>
      <c r="H13360">
        <f t="shared" si="222"/>
        <v>2021</v>
      </c>
    </row>
    <row r="13361" spans="1:8" x14ac:dyDescent="0.3">
      <c r="A13361" s="203">
        <v>44197</v>
      </c>
      <c r="B13361" s="204" t="s">
        <v>720</v>
      </c>
      <c r="C13361" s="204" t="s">
        <v>720</v>
      </c>
      <c r="D13361" s="204" t="s">
        <v>96</v>
      </c>
      <c r="E13361" s="204" t="s">
        <v>721</v>
      </c>
      <c r="F13361" s="205">
        <v>-114</v>
      </c>
      <c r="G13361" s="205">
        <v>640</v>
      </c>
      <c r="H13361">
        <f t="shared" si="222"/>
        <v>2021</v>
      </c>
    </row>
    <row r="13362" spans="1:8" x14ac:dyDescent="0.3">
      <c r="A13362" s="203">
        <v>44204</v>
      </c>
      <c r="B13362" s="204" t="s">
        <v>134</v>
      </c>
      <c r="C13362" s="204" t="s">
        <v>134</v>
      </c>
      <c r="D13362" s="204" t="s">
        <v>711</v>
      </c>
      <c r="E13362" s="204" t="s">
        <v>712</v>
      </c>
      <c r="F13362" s="205">
        <v>3534</v>
      </c>
      <c r="G13362" s="205">
        <v>5939</v>
      </c>
      <c r="H13362">
        <f t="shared" si="222"/>
        <v>2021</v>
      </c>
    </row>
    <row r="13363" spans="1:8" x14ac:dyDescent="0.3">
      <c r="A13363" s="203">
        <v>44204</v>
      </c>
      <c r="B13363" s="204" t="s">
        <v>509</v>
      </c>
      <c r="C13363" s="204" t="s">
        <v>713</v>
      </c>
      <c r="D13363" s="204" t="s">
        <v>96</v>
      </c>
      <c r="E13363" s="204" t="s">
        <v>712</v>
      </c>
      <c r="F13363" s="205">
        <v>2339.6000000000004</v>
      </c>
      <c r="G13363" s="205">
        <v>3948.1000000000004</v>
      </c>
      <c r="H13363">
        <f t="shared" si="222"/>
        <v>2021</v>
      </c>
    </row>
    <row r="13364" spans="1:8" x14ac:dyDescent="0.3">
      <c r="A13364" s="203">
        <v>44204</v>
      </c>
      <c r="B13364" s="204" t="s">
        <v>509</v>
      </c>
      <c r="C13364" s="204" t="s">
        <v>714</v>
      </c>
      <c r="D13364" s="204" t="s">
        <v>96</v>
      </c>
      <c r="E13364" s="204" t="s">
        <v>712</v>
      </c>
      <c r="F13364" s="205">
        <v>157</v>
      </c>
      <c r="G13364" s="205">
        <v>330</v>
      </c>
      <c r="H13364">
        <f t="shared" si="222"/>
        <v>2021</v>
      </c>
    </row>
    <row r="13365" spans="1:8" x14ac:dyDescent="0.3">
      <c r="A13365" s="203">
        <v>44204</v>
      </c>
      <c r="B13365" s="204" t="s">
        <v>509</v>
      </c>
      <c r="C13365" s="204" t="s">
        <v>715</v>
      </c>
      <c r="D13365" s="204" t="s">
        <v>96</v>
      </c>
      <c r="E13365" s="204" t="s">
        <v>712</v>
      </c>
      <c r="F13365" s="205">
        <v>0</v>
      </c>
      <c r="G13365" s="205">
        <v>2500</v>
      </c>
      <c r="H13365">
        <f t="shared" si="222"/>
        <v>2021</v>
      </c>
    </row>
    <row r="13366" spans="1:8" x14ac:dyDescent="0.3">
      <c r="A13366" s="203">
        <v>44204</v>
      </c>
      <c r="B13366" s="204" t="s">
        <v>716</v>
      </c>
      <c r="C13366" s="204" t="s">
        <v>716</v>
      </c>
      <c r="D13366" s="204" t="s">
        <v>96</v>
      </c>
      <c r="E13366" s="204" t="s">
        <v>712</v>
      </c>
      <c r="F13366" s="205">
        <v>492</v>
      </c>
      <c r="G13366" s="205">
        <v>1978</v>
      </c>
      <c r="H13366">
        <f t="shared" si="222"/>
        <v>2021</v>
      </c>
    </row>
    <row r="13367" spans="1:8" x14ac:dyDescent="0.3">
      <c r="A13367" s="203">
        <v>44204</v>
      </c>
      <c r="B13367" s="204" t="s">
        <v>717</v>
      </c>
      <c r="C13367" s="204" t="s">
        <v>718</v>
      </c>
      <c r="D13367" s="204" t="s">
        <v>96</v>
      </c>
      <c r="E13367" s="204" t="s">
        <v>712</v>
      </c>
      <c r="F13367" s="205">
        <v>522</v>
      </c>
      <c r="G13367" s="205">
        <v>1639</v>
      </c>
      <c r="H13367">
        <f t="shared" si="222"/>
        <v>2021</v>
      </c>
    </row>
    <row r="13368" spans="1:8" x14ac:dyDescent="0.3">
      <c r="A13368" s="203">
        <v>44204</v>
      </c>
      <c r="B13368" s="204" t="s">
        <v>717</v>
      </c>
      <c r="C13368" s="204" t="s">
        <v>719</v>
      </c>
      <c r="D13368" s="204" t="s">
        <v>96</v>
      </c>
      <c r="E13368" s="204" t="s">
        <v>712</v>
      </c>
      <c r="F13368" s="205">
        <v>252.07499694824219</v>
      </c>
      <c r="G13368" s="205">
        <v>880.5679931640625</v>
      </c>
      <c r="H13368">
        <f t="shared" si="222"/>
        <v>2021</v>
      </c>
    </row>
    <row r="13369" spans="1:8" x14ac:dyDescent="0.3">
      <c r="A13369" s="203">
        <v>44204</v>
      </c>
      <c r="B13369" s="204" t="s">
        <v>134</v>
      </c>
      <c r="C13369" s="204" t="s">
        <v>134</v>
      </c>
      <c r="D13369" s="204" t="s">
        <v>711</v>
      </c>
      <c r="E13369" s="204" t="s">
        <v>721</v>
      </c>
      <c r="F13369" s="205">
        <v>5230</v>
      </c>
      <c r="G13369" s="205">
        <v>5828</v>
      </c>
      <c r="H13369">
        <f t="shared" si="222"/>
        <v>2021</v>
      </c>
    </row>
    <row r="13370" spans="1:8" x14ac:dyDescent="0.3">
      <c r="A13370" s="203">
        <v>44204</v>
      </c>
      <c r="B13370" s="204" t="s">
        <v>509</v>
      </c>
      <c r="C13370" s="204" t="s">
        <v>713</v>
      </c>
      <c r="D13370" s="204" t="s">
        <v>96</v>
      </c>
      <c r="E13370" s="204" t="s">
        <v>721</v>
      </c>
      <c r="F13370" s="205">
        <v>3570.6000000000004</v>
      </c>
      <c r="G13370" s="205">
        <v>2710.4</v>
      </c>
      <c r="H13370">
        <f t="shared" si="222"/>
        <v>2021</v>
      </c>
    </row>
    <row r="13371" spans="1:8" x14ac:dyDescent="0.3">
      <c r="A13371" s="203">
        <v>44204</v>
      </c>
      <c r="B13371" s="204" t="s">
        <v>509</v>
      </c>
      <c r="C13371" s="204" t="s">
        <v>714</v>
      </c>
      <c r="D13371" s="204" t="s">
        <v>96</v>
      </c>
      <c r="E13371" s="204" t="s">
        <v>721</v>
      </c>
      <c r="F13371" s="205">
        <v>225</v>
      </c>
      <c r="G13371" s="205">
        <v>479</v>
      </c>
      <c r="H13371">
        <f t="shared" si="222"/>
        <v>2021</v>
      </c>
    </row>
    <row r="13372" spans="1:8" x14ac:dyDescent="0.3">
      <c r="A13372" s="203">
        <v>44204</v>
      </c>
      <c r="B13372" s="204" t="s">
        <v>509</v>
      </c>
      <c r="C13372" s="204" t="s">
        <v>715</v>
      </c>
      <c r="D13372" s="204" t="s">
        <v>96</v>
      </c>
      <c r="E13372" s="204" t="s">
        <v>721</v>
      </c>
      <c r="F13372" s="205">
        <v>0</v>
      </c>
      <c r="G13372" s="205">
        <v>3061</v>
      </c>
      <c r="H13372">
        <f t="shared" si="222"/>
        <v>2021</v>
      </c>
    </row>
    <row r="13373" spans="1:8" x14ac:dyDescent="0.3">
      <c r="A13373" s="203">
        <v>44204</v>
      </c>
      <c r="B13373" s="204" t="s">
        <v>716</v>
      </c>
      <c r="C13373" s="204" t="s">
        <v>716</v>
      </c>
      <c r="D13373" s="204" t="s">
        <v>96</v>
      </c>
      <c r="E13373" s="204" t="s">
        <v>721</v>
      </c>
      <c r="F13373" s="205">
        <v>769</v>
      </c>
      <c r="G13373" s="205">
        <v>1259</v>
      </c>
      <c r="H13373">
        <f t="shared" si="222"/>
        <v>2021</v>
      </c>
    </row>
    <row r="13374" spans="1:8" x14ac:dyDescent="0.3">
      <c r="A13374" s="203">
        <v>44204</v>
      </c>
      <c r="B13374" s="204" t="s">
        <v>717</v>
      </c>
      <c r="C13374" s="204" t="s">
        <v>718</v>
      </c>
      <c r="D13374" s="204" t="s">
        <v>96</v>
      </c>
      <c r="E13374" s="204" t="s">
        <v>721</v>
      </c>
      <c r="F13374" s="205">
        <v>729</v>
      </c>
      <c r="G13374" s="205">
        <v>1089</v>
      </c>
      <c r="H13374">
        <f t="shared" si="222"/>
        <v>2021</v>
      </c>
    </row>
    <row r="13375" spans="1:8" x14ac:dyDescent="0.3">
      <c r="A13375" s="203">
        <v>44204</v>
      </c>
      <c r="B13375" s="204" t="s">
        <v>717</v>
      </c>
      <c r="C13375" s="204" t="s">
        <v>719</v>
      </c>
      <c r="D13375" s="204" t="s">
        <v>96</v>
      </c>
      <c r="E13375" s="204" t="s">
        <v>721</v>
      </c>
      <c r="F13375" s="205">
        <v>574</v>
      </c>
      <c r="G13375" s="205">
        <v>1043</v>
      </c>
      <c r="H13375">
        <f t="shared" si="222"/>
        <v>2021</v>
      </c>
    </row>
    <row r="13376" spans="1:8" x14ac:dyDescent="0.3">
      <c r="A13376" s="203">
        <v>44204</v>
      </c>
      <c r="B13376" s="204" t="s">
        <v>720</v>
      </c>
      <c r="C13376" s="204" t="s">
        <v>720</v>
      </c>
      <c r="D13376" s="204" t="s">
        <v>96</v>
      </c>
      <c r="E13376" s="204" t="s">
        <v>712</v>
      </c>
      <c r="F13376" s="205">
        <v>112</v>
      </c>
      <c r="G13376" s="205">
        <v>1098</v>
      </c>
      <c r="H13376">
        <f t="shared" si="222"/>
        <v>2021</v>
      </c>
    </row>
    <row r="13377" spans="1:8" x14ac:dyDescent="0.3">
      <c r="A13377" s="203">
        <v>44204</v>
      </c>
      <c r="B13377" s="204" t="s">
        <v>720</v>
      </c>
      <c r="C13377" s="204" t="s">
        <v>720</v>
      </c>
      <c r="D13377" s="204" t="s">
        <v>96</v>
      </c>
      <c r="E13377" s="204" t="s">
        <v>721</v>
      </c>
      <c r="F13377" s="205">
        <v>-92</v>
      </c>
      <c r="G13377" s="205">
        <v>660</v>
      </c>
      <c r="H13377">
        <f t="shared" si="222"/>
        <v>2021</v>
      </c>
    </row>
    <row r="13378" spans="1:8" x14ac:dyDescent="0.3">
      <c r="A13378" s="203">
        <v>44211</v>
      </c>
      <c r="B13378" s="204" t="s">
        <v>134</v>
      </c>
      <c r="C13378" s="204" t="s">
        <v>134</v>
      </c>
      <c r="D13378" s="204" t="s">
        <v>711</v>
      </c>
      <c r="E13378" s="204" t="s">
        <v>712</v>
      </c>
      <c r="F13378" s="205">
        <v>3690</v>
      </c>
      <c r="G13378" s="205">
        <v>5845</v>
      </c>
      <c r="H13378">
        <f t="shared" si="222"/>
        <v>2021</v>
      </c>
    </row>
    <row r="13379" spans="1:8" x14ac:dyDescent="0.3">
      <c r="A13379" s="203">
        <v>44211</v>
      </c>
      <c r="B13379" s="204" t="s">
        <v>509</v>
      </c>
      <c r="C13379" s="204" t="s">
        <v>713</v>
      </c>
      <c r="D13379" s="204" t="s">
        <v>96</v>
      </c>
      <c r="E13379" s="204" t="s">
        <v>712</v>
      </c>
      <c r="F13379" s="205">
        <v>2037.9</v>
      </c>
      <c r="G13379" s="205">
        <v>3785.3</v>
      </c>
      <c r="H13379">
        <f t="shared" ref="H13379:H13442" si="223">YEAR(A13379)</f>
        <v>2021</v>
      </c>
    </row>
    <row r="13380" spans="1:8" x14ac:dyDescent="0.3">
      <c r="A13380" s="203">
        <v>44211</v>
      </c>
      <c r="B13380" s="204" t="s">
        <v>509</v>
      </c>
      <c r="C13380" s="204" t="s">
        <v>714</v>
      </c>
      <c r="D13380" s="204" t="s">
        <v>96</v>
      </c>
      <c r="E13380" s="204" t="s">
        <v>712</v>
      </c>
      <c r="F13380" s="205">
        <v>173</v>
      </c>
      <c r="G13380" s="205">
        <v>415</v>
      </c>
      <c r="H13380">
        <f t="shared" si="223"/>
        <v>2021</v>
      </c>
    </row>
    <row r="13381" spans="1:8" x14ac:dyDescent="0.3">
      <c r="A13381" s="203">
        <v>44211</v>
      </c>
      <c r="B13381" s="204" t="s">
        <v>509</v>
      </c>
      <c r="C13381" s="204" t="s">
        <v>715</v>
      </c>
      <c r="D13381" s="204" t="s">
        <v>96</v>
      </c>
      <c r="E13381" s="204" t="s">
        <v>712</v>
      </c>
      <c r="F13381" s="205">
        <v>0</v>
      </c>
      <c r="G13381" s="205">
        <v>2439</v>
      </c>
      <c r="H13381">
        <f t="shared" si="223"/>
        <v>2021</v>
      </c>
    </row>
    <row r="13382" spans="1:8" x14ac:dyDescent="0.3">
      <c r="A13382" s="203">
        <v>44211</v>
      </c>
      <c r="B13382" s="204" t="s">
        <v>716</v>
      </c>
      <c r="C13382" s="204" t="s">
        <v>716</v>
      </c>
      <c r="D13382" s="204" t="s">
        <v>96</v>
      </c>
      <c r="E13382" s="204" t="s">
        <v>712</v>
      </c>
      <c r="F13382" s="205">
        <v>416</v>
      </c>
      <c r="G13382" s="205">
        <v>1967</v>
      </c>
      <c r="H13382">
        <f t="shared" si="223"/>
        <v>2021</v>
      </c>
    </row>
    <row r="13383" spans="1:8" x14ac:dyDescent="0.3">
      <c r="A13383" s="203">
        <v>44211</v>
      </c>
      <c r="B13383" s="204" t="s">
        <v>717</v>
      </c>
      <c r="C13383" s="204" t="s">
        <v>718</v>
      </c>
      <c r="D13383" s="204" t="s">
        <v>96</v>
      </c>
      <c r="E13383" s="204" t="s">
        <v>712</v>
      </c>
      <c r="F13383" s="205">
        <v>583</v>
      </c>
      <c r="G13383" s="205">
        <v>1611</v>
      </c>
      <c r="H13383">
        <f t="shared" si="223"/>
        <v>2021</v>
      </c>
    </row>
    <row r="13384" spans="1:8" x14ac:dyDescent="0.3">
      <c r="A13384" s="203">
        <v>44211</v>
      </c>
      <c r="B13384" s="204" t="s">
        <v>717</v>
      </c>
      <c r="C13384" s="204" t="s">
        <v>719</v>
      </c>
      <c r="D13384" s="204" t="s">
        <v>96</v>
      </c>
      <c r="E13384" s="204" t="s">
        <v>712</v>
      </c>
      <c r="F13384" s="205">
        <v>125.60699462890625</v>
      </c>
      <c r="G13384" s="205">
        <v>570.29098510742188</v>
      </c>
      <c r="H13384">
        <f t="shared" si="223"/>
        <v>2021</v>
      </c>
    </row>
    <row r="13385" spans="1:8" x14ac:dyDescent="0.3">
      <c r="A13385" s="203">
        <v>44211</v>
      </c>
      <c r="B13385" s="204" t="s">
        <v>134</v>
      </c>
      <c r="C13385" s="204" t="s">
        <v>134</v>
      </c>
      <c r="D13385" s="204" t="s">
        <v>711</v>
      </c>
      <c r="E13385" s="204" t="s">
        <v>721</v>
      </c>
      <c r="F13385" s="205">
        <v>5338</v>
      </c>
      <c r="G13385" s="205">
        <v>5910</v>
      </c>
      <c r="H13385">
        <f t="shared" si="223"/>
        <v>2021</v>
      </c>
    </row>
    <row r="13386" spans="1:8" x14ac:dyDescent="0.3">
      <c r="A13386" s="203">
        <v>44211</v>
      </c>
      <c r="B13386" s="204" t="s">
        <v>509</v>
      </c>
      <c r="C13386" s="204" t="s">
        <v>713</v>
      </c>
      <c r="D13386" s="204" t="s">
        <v>96</v>
      </c>
      <c r="E13386" s="204" t="s">
        <v>721</v>
      </c>
      <c r="F13386" s="205">
        <v>3157.0000000000005</v>
      </c>
      <c r="G13386" s="205">
        <v>2533.3000000000002</v>
      </c>
      <c r="H13386">
        <f t="shared" si="223"/>
        <v>2021</v>
      </c>
    </row>
    <row r="13387" spans="1:8" x14ac:dyDescent="0.3">
      <c r="A13387" s="203">
        <v>44211</v>
      </c>
      <c r="B13387" s="204" t="s">
        <v>509</v>
      </c>
      <c r="C13387" s="204" t="s">
        <v>714</v>
      </c>
      <c r="D13387" s="204" t="s">
        <v>96</v>
      </c>
      <c r="E13387" s="204" t="s">
        <v>721</v>
      </c>
      <c r="F13387" s="205">
        <v>536</v>
      </c>
      <c r="G13387" s="205">
        <v>571</v>
      </c>
      <c r="H13387">
        <f t="shared" si="223"/>
        <v>2021</v>
      </c>
    </row>
    <row r="13388" spans="1:8" x14ac:dyDescent="0.3">
      <c r="A13388" s="203">
        <v>44211</v>
      </c>
      <c r="B13388" s="204" t="s">
        <v>509</v>
      </c>
      <c r="C13388" s="204" t="s">
        <v>715</v>
      </c>
      <c r="D13388" s="204" t="s">
        <v>96</v>
      </c>
      <c r="E13388" s="204" t="s">
        <v>721</v>
      </c>
      <c r="F13388" s="205">
        <v>0</v>
      </c>
      <c r="G13388" s="205">
        <v>2944</v>
      </c>
      <c r="H13388">
        <f t="shared" si="223"/>
        <v>2021</v>
      </c>
    </row>
    <row r="13389" spans="1:8" x14ac:dyDescent="0.3">
      <c r="A13389" s="203">
        <v>44211</v>
      </c>
      <c r="B13389" s="204" t="s">
        <v>716</v>
      </c>
      <c r="C13389" s="204" t="s">
        <v>716</v>
      </c>
      <c r="D13389" s="204" t="s">
        <v>96</v>
      </c>
      <c r="E13389" s="204" t="s">
        <v>721</v>
      </c>
      <c r="F13389" s="205">
        <v>838</v>
      </c>
      <c r="G13389" s="205">
        <v>1242</v>
      </c>
      <c r="H13389">
        <f t="shared" si="223"/>
        <v>2021</v>
      </c>
    </row>
    <row r="13390" spans="1:8" x14ac:dyDescent="0.3">
      <c r="A13390" s="203">
        <v>44211</v>
      </c>
      <c r="B13390" s="204" t="s">
        <v>717</v>
      </c>
      <c r="C13390" s="204" t="s">
        <v>718</v>
      </c>
      <c r="D13390" s="204" t="s">
        <v>96</v>
      </c>
      <c r="E13390" s="204" t="s">
        <v>721</v>
      </c>
      <c r="F13390" s="205">
        <v>430</v>
      </c>
      <c r="G13390" s="205">
        <v>871</v>
      </c>
      <c r="H13390">
        <f t="shared" si="223"/>
        <v>2021</v>
      </c>
    </row>
    <row r="13391" spans="1:8" x14ac:dyDescent="0.3">
      <c r="A13391" s="203">
        <v>44211</v>
      </c>
      <c r="B13391" s="204" t="s">
        <v>717</v>
      </c>
      <c r="C13391" s="204" t="s">
        <v>719</v>
      </c>
      <c r="D13391" s="204" t="s">
        <v>96</v>
      </c>
      <c r="E13391" s="204" t="s">
        <v>721</v>
      </c>
      <c r="F13391" s="205">
        <v>563</v>
      </c>
      <c r="G13391" s="205">
        <v>1121</v>
      </c>
      <c r="H13391">
        <f t="shared" si="223"/>
        <v>2021</v>
      </c>
    </row>
    <row r="13392" spans="1:8" x14ac:dyDescent="0.3">
      <c r="A13392" s="203">
        <v>44211</v>
      </c>
      <c r="B13392" s="204" t="s">
        <v>720</v>
      </c>
      <c r="C13392" s="204" t="s">
        <v>720</v>
      </c>
      <c r="D13392" s="204" t="s">
        <v>96</v>
      </c>
      <c r="E13392" s="204" t="s">
        <v>712</v>
      </c>
      <c r="F13392" s="205">
        <v>201</v>
      </c>
      <c r="G13392" s="205">
        <v>1110</v>
      </c>
      <c r="H13392">
        <f t="shared" si="223"/>
        <v>2021</v>
      </c>
    </row>
    <row r="13393" spans="1:8" x14ac:dyDescent="0.3">
      <c r="A13393" s="203">
        <v>44211</v>
      </c>
      <c r="B13393" s="204" t="s">
        <v>720</v>
      </c>
      <c r="C13393" s="204" t="s">
        <v>720</v>
      </c>
      <c r="D13393" s="204" t="s">
        <v>96</v>
      </c>
      <c r="E13393" s="204" t="s">
        <v>721</v>
      </c>
      <c r="F13393" s="205">
        <v>-52</v>
      </c>
      <c r="G13393" s="205">
        <v>548</v>
      </c>
      <c r="H13393">
        <f t="shared" si="223"/>
        <v>2021</v>
      </c>
    </row>
    <row r="13394" spans="1:8" x14ac:dyDescent="0.3">
      <c r="A13394" s="203">
        <v>44218</v>
      </c>
      <c r="B13394" s="204" t="s">
        <v>134</v>
      </c>
      <c r="C13394" s="204" t="s">
        <v>134</v>
      </c>
      <c r="D13394" s="204" t="s">
        <v>711</v>
      </c>
      <c r="E13394" s="204" t="s">
        <v>712</v>
      </c>
      <c r="F13394" s="205">
        <v>3664</v>
      </c>
      <c r="G13394" s="205">
        <v>6713</v>
      </c>
      <c r="H13394">
        <f t="shared" si="223"/>
        <v>2021</v>
      </c>
    </row>
    <row r="13395" spans="1:8" x14ac:dyDescent="0.3">
      <c r="A13395" s="203">
        <v>44218</v>
      </c>
      <c r="B13395" s="204" t="s">
        <v>509</v>
      </c>
      <c r="C13395" s="204" t="s">
        <v>713</v>
      </c>
      <c r="D13395" s="204" t="s">
        <v>96</v>
      </c>
      <c r="E13395" s="204" t="s">
        <v>712</v>
      </c>
      <c r="F13395" s="205">
        <v>2170.3000000000002</v>
      </c>
      <c r="G13395" s="205">
        <v>3805.4</v>
      </c>
      <c r="H13395">
        <f t="shared" si="223"/>
        <v>2021</v>
      </c>
    </row>
    <row r="13396" spans="1:8" x14ac:dyDescent="0.3">
      <c r="A13396" s="203">
        <v>44218</v>
      </c>
      <c r="B13396" s="204" t="s">
        <v>509</v>
      </c>
      <c r="C13396" s="204" t="s">
        <v>714</v>
      </c>
      <c r="D13396" s="204" t="s">
        <v>96</v>
      </c>
      <c r="E13396" s="204" t="s">
        <v>712</v>
      </c>
      <c r="F13396" s="205">
        <v>143</v>
      </c>
      <c r="G13396" s="205">
        <v>211</v>
      </c>
      <c r="H13396">
        <f t="shared" si="223"/>
        <v>2021</v>
      </c>
    </row>
    <row r="13397" spans="1:8" x14ac:dyDescent="0.3">
      <c r="A13397" s="203">
        <v>44218</v>
      </c>
      <c r="B13397" s="204" t="s">
        <v>509</v>
      </c>
      <c r="C13397" s="204" t="s">
        <v>715</v>
      </c>
      <c r="D13397" s="204" t="s">
        <v>96</v>
      </c>
      <c r="E13397" s="204" t="s">
        <v>712</v>
      </c>
      <c r="F13397" s="205">
        <v>0</v>
      </c>
      <c r="G13397" s="205">
        <v>2673</v>
      </c>
      <c r="H13397">
        <f t="shared" si="223"/>
        <v>2021</v>
      </c>
    </row>
    <row r="13398" spans="1:8" x14ac:dyDescent="0.3">
      <c r="A13398" s="203">
        <v>44218</v>
      </c>
      <c r="B13398" s="204" t="s">
        <v>716</v>
      </c>
      <c r="C13398" s="204" t="s">
        <v>716</v>
      </c>
      <c r="D13398" s="204" t="s">
        <v>96</v>
      </c>
      <c r="E13398" s="204" t="s">
        <v>712</v>
      </c>
      <c r="F13398" s="205">
        <v>355</v>
      </c>
      <c r="G13398" s="205">
        <v>1798</v>
      </c>
      <c r="H13398">
        <f t="shared" si="223"/>
        <v>2021</v>
      </c>
    </row>
    <row r="13399" spans="1:8" x14ac:dyDescent="0.3">
      <c r="A13399" s="203">
        <v>44218</v>
      </c>
      <c r="B13399" s="204" t="s">
        <v>717</v>
      </c>
      <c r="C13399" s="204" t="s">
        <v>718</v>
      </c>
      <c r="D13399" s="204" t="s">
        <v>96</v>
      </c>
      <c r="E13399" s="204" t="s">
        <v>712</v>
      </c>
      <c r="F13399" s="205">
        <v>175</v>
      </c>
      <c r="G13399" s="205">
        <v>1474</v>
      </c>
      <c r="H13399">
        <f t="shared" si="223"/>
        <v>2021</v>
      </c>
    </row>
    <row r="13400" spans="1:8" x14ac:dyDescent="0.3">
      <c r="A13400" s="203">
        <v>44218</v>
      </c>
      <c r="B13400" s="204" t="s">
        <v>717</v>
      </c>
      <c r="C13400" s="204" t="s">
        <v>719</v>
      </c>
      <c r="D13400" s="204" t="s">
        <v>96</v>
      </c>
      <c r="E13400" s="204" t="s">
        <v>712</v>
      </c>
      <c r="F13400" s="205">
        <v>573.56600952148438</v>
      </c>
      <c r="G13400" s="205">
        <v>811.44500732421875</v>
      </c>
      <c r="H13400">
        <f t="shared" si="223"/>
        <v>2021</v>
      </c>
    </row>
    <row r="13401" spans="1:8" x14ac:dyDescent="0.3">
      <c r="A13401" s="203">
        <v>44218</v>
      </c>
      <c r="B13401" s="204" t="s">
        <v>134</v>
      </c>
      <c r="C13401" s="204" t="s">
        <v>134</v>
      </c>
      <c r="D13401" s="204" t="s">
        <v>711</v>
      </c>
      <c r="E13401" s="204" t="s">
        <v>721</v>
      </c>
      <c r="F13401" s="205">
        <v>4780</v>
      </c>
      <c r="G13401" s="205">
        <v>5177</v>
      </c>
      <c r="H13401">
        <f t="shared" si="223"/>
        <v>2021</v>
      </c>
    </row>
    <row r="13402" spans="1:8" x14ac:dyDescent="0.3">
      <c r="A13402" s="203">
        <v>44218</v>
      </c>
      <c r="B13402" s="204" t="s">
        <v>509</v>
      </c>
      <c r="C13402" s="204" t="s">
        <v>713</v>
      </c>
      <c r="D13402" s="204" t="s">
        <v>96</v>
      </c>
      <c r="E13402" s="204" t="s">
        <v>721</v>
      </c>
      <c r="F13402" s="205">
        <v>3366.0000000000005</v>
      </c>
      <c r="G13402" s="205">
        <v>2968.9</v>
      </c>
      <c r="H13402">
        <f t="shared" si="223"/>
        <v>2021</v>
      </c>
    </row>
    <row r="13403" spans="1:8" x14ac:dyDescent="0.3">
      <c r="A13403" s="203">
        <v>44218</v>
      </c>
      <c r="B13403" s="204" t="s">
        <v>509</v>
      </c>
      <c r="C13403" s="204" t="s">
        <v>714</v>
      </c>
      <c r="D13403" s="204" t="s">
        <v>96</v>
      </c>
      <c r="E13403" s="204" t="s">
        <v>721</v>
      </c>
      <c r="F13403" s="205">
        <v>226</v>
      </c>
      <c r="G13403" s="205">
        <v>644</v>
      </c>
      <c r="H13403">
        <f t="shared" si="223"/>
        <v>2021</v>
      </c>
    </row>
    <row r="13404" spans="1:8" x14ac:dyDescent="0.3">
      <c r="A13404" s="203">
        <v>44218</v>
      </c>
      <c r="B13404" s="204" t="s">
        <v>509</v>
      </c>
      <c r="C13404" s="204" t="s">
        <v>715</v>
      </c>
      <c r="D13404" s="204" t="s">
        <v>96</v>
      </c>
      <c r="E13404" s="204" t="s">
        <v>721</v>
      </c>
      <c r="F13404" s="205">
        <v>0</v>
      </c>
      <c r="G13404" s="205">
        <v>3356</v>
      </c>
      <c r="H13404">
        <f t="shared" si="223"/>
        <v>2021</v>
      </c>
    </row>
    <row r="13405" spans="1:8" x14ac:dyDescent="0.3">
      <c r="A13405" s="203">
        <v>44218</v>
      </c>
      <c r="B13405" s="204" t="s">
        <v>716</v>
      </c>
      <c r="C13405" s="204" t="s">
        <v>716</v>
      </c>
      <c r="D13405" s="204" t="s">
        <v>96</v>
      </c>
      <c r="E13405" s="204" t="s">
        <v>721</v>
      </c>
      <c r="F13405" s="205">
        <v>716</v>
      </c>
      <c r="G13405" s="205">
        <v>1213</v>
      </c>
      <c r="H13405">
        <f t="shared" si="223"/>
        <v>2021</v>
      </c>
    </row>
    <row r="13406" spans="1:8" x14ac:dyDescent="0.3">
      <c r="A13406" s="203">
        <v>44218</v>
      </c>
      <c r="B13406" s="204" t="s">
        <v>717</v>
      </c>
      <c r="C13406" s="204" t="s">
        <v>718</v>
      </c>
      <c r="D13406" s="204" t="s">
        <v>96</v>
      </c>
      <c r="E13406" s="204" t="s">
        <v>721</v>
      </c>
      <c r="F13406" s="205">
        <v>583</v>
      </c>
      <c r="G13406" s="205">
        <v>1005</v>
      </c>
      <c r="H13406">
        <f t="shared" si="223"/>
        <v>2021</v>
      </c>
    </row>
    <row r="13407" spans="1:8" x14ac:dyDescent="0.3">
      <c r="A13407" s="203">
        <v>44218</v>
      </c>
      <c r="B13407" s="204" t="s">
        <v>717</v>
      </c>
      <c r="C13407" s="204" t="s">
        <v>719</v>
      </c>
      <c r="D13407" s="204" t="s">
        <v>96</v>
      </c>
      <c r="E13407" s="204" t="s">
        <v>721</v>
      </c>
      <c r="F13407" s="205">
        <v>418</v>
      </c>
      <c r="G13407" s="205">
        <v>963</v>
      </c>
      <c r="H13407">
        <f t="shared" si="223"/>
        <v>2021</v>
      </c>
    </row>
    <row r="13408" spans="1:8" x14ac:dyDescent="0.3">
      <c r="A13408" s="203">
        <v>44218</v>
      </c>
      <c r="B13408" s="204" t="s">
        <v>720</v>
      </c>
      <c r="C13408" s="204" t="s">
        <v>720</v>
      </c>
      <c r="D13408" s="204" t="s">
        <v>96</v>
      </c>
      <c r="E13408" s="204" t="s">
        <v>712</v>
      </c>
      <c r="F13408" s="205">
        <v>152</v>
      </c>
      <c r="G13408" s="205">
        <v>1184</v>
      </c>
      <c r="H13408">
        <f t="shared" si="223"/>
        <v>2021</v>
      </c>
    </row>
    <row r="13409" spans="1:8" x14ac:dyDescent="0.3">
      <c r="A13409" s="203">
        <v>44218</v>
      </c>
      <c r="B13409" s="204" t="s">
        <v>720</v>
      </c>
      <c r="C13409" s="204" t="s">
        <v>720</v>
      </c>
      <c r="D13409" s="204" t="s">
        <v>96</v>
      </c>
      <c r="E13409" s="204" t="s">
        <v>721</v>
      </c>
      <c r="F13409" s="205">
        <v>-36</v>
      </c>
      <c r="G13409" s="205">
        <v>546</v>
      </c>
      <c r="H13409">
        <f t="shared" si="223"/>
        <v>2021</v>
      </c>
    </row>
    <row r="13410" spans="1:8" x14ac:dyDescent="0.3">
      <c r="A13410" s="203">
        <v>44225</v>
      </c>
      <c r="B13410" s="204" t="s">
        <v>134</v>
      </c>
      <c r="C13410" s="204" t="s">
        <v>134</v>
      </c>
      <c r="D13410" s="204" t="s">
        <v>711</v>
      </c>
      <c r="E13410" s="204" t="s">
        <v>712</v>
      </c>
      <c r="F13410" s="205">
        <v>3631</v>
      </c>
      <c r="G13410" s="205">
        <v>6029</v>
      </c>
      <c r="H13410">
        <f t="shared" si="223"/>
        <v>2021</v>
      </c>
    </row>
    <row r="13411" spans="1:8" x14ac:dyDescent="0.3">
      <c r="A13411" s="203">
        <v>44225</v>
      </c>
      <c r="B13411" s="204" t="s">
        <v>509</v>
      </c>
      <c r="C13411" s="204" t="s">
        <v>713</v>
      </c>
      <c r="D13411" s="204" t="s">
        <v>96</v>
      </c>
      <c r="E13411" s="204" t="s">
        <v>712</v>
      </c>
      <c r="F13411" s="205">
        <v>1906.1000000000001</v>
      </c>
      <c r="G13411" s="205">
        <v>3931.8</v>
      </c>
      <c r="H13411">
        <f t="shared" si="223"/>
        <v>2021</v>
      </c>
    </row>
    <row r="13412" spans="1:8" x14ac:dyDescent="0.3">
      <c r="A13412" s="203">
        <v>44225</v>
      </c>
      <c r="B13412" s="204" t="s">
        <v>509</v>
      </c>
      <c r="C13412" s="204" t="s">
        <v>714</v>
      </c>
      <c r="D13412" s="204" t="s">
        <v>96</v>
      </c>
      <c r="E13412" s="204" t="s">
        <v>712</v>
      </c>
      <c r="F13412" s="205">
        <v>548</v>
      </c>
      <c r="G13412" s="205">
        <v>415</v>
      </c>
      <c r="H13412">
        <f t="shared" si="223"/>
        <v>2021</v>
      </c>
    </row>
    <row r="13413" spans="1:8" x14ac:dyDescent="0.3">
      <c r="A13413" s="203">
        <v>44225</v>
      </c>
      <c r="B13413" s="204" t="s">
        <v>509</v>
      </c>
      <c r="C13413" s="204" t="s">
        <v>715</v>
      </c>
      <c r="D13413" s="204" t="s">
        <v>96</v>
      </c>
      <c r="E13413" s="204" t="s">
        <v>712</v>
      </c>
      <c r="F13413" s="205">
        <v>0</v>
      </c>
      <c r="G13413" s="205">
        <v>2203</v>
      </c>
      <c r="H13413">
        <f t="shared" si="223"/>
        <v>2021</v>
      </c>
    </row>
    <row r="13414" spans="1:8" x14ac:dyDescent="0.3">
      <c r="A13414" s="203">
        <v>44225</v>
      </c>
      <c r="B13414" s="204" t="s">
        <v>716</v>
      </c>
      <c r="C13414" s="204" t="s">
        <v>716</v>
      </c>
      <c r="D13414" s="204" t="s">
        <v>96</v>
      </c>
      <c r="E13414" s="204" t="s">
        <v>712</v>
      </c>
      <c r="F13414" s="205">
        <v>458</v>
      </c>
      <c r="G13414" s="205">
        <v>1892</v>
      </c>
      <c r="H13414">
        <f t="shared" si="223"/>
        <v>2021</v>
      </c>
    </row>
    <row r="13415" spans="1:8" x14ac:dyDescent="0.3">
      <c r="A13415" s="203">
        <v>44225</v>
      </c>
      <c r="B13415" s="204" t="s">
        <v>717</v>
      </c>
      <c r="C13415" s="204" t="s">
        <v>718</v>
      </c>
      <c r="D13415" s="204" t="s">
        <v>96</v>
      </c>
      <c r="E13415" s="204" t="s">
        <v>712</v>
      </c>
      <c r="F13415" s="205">
        <v>642</v>
      </c>
      <c r="G13415" s="205">
        <v>1525</v>
      </c>
      <c r="H13415">
        <f t="shared" si="223"/>
        <v>2021</v>
      </c>
    </row>
    <row r="13416" spans="1:8" x14ac:dyDescent="0.3">
      <c r="A13416" s="203">
        <v>44225</v>
      </c>
      <c r="B13416" s="204" t="s">
        <v>717</v>
      </c>
      <c r="C13416" s="204" t="s">
        <v>719</v>
      </c>
      <c r="D13416" s="204" t="s">
        <v>96</v>
      </c>
      <c r="E13416" s="204" t="s">
        <v>712</v>
      </c>
      <c r="F13416" s="205">
        <v>22.88299560546875</v>
      </c>
      <c r="G13416" s="205">
        <v>684.52899169921875</v>
      </c>
      <c r="H13416">
        <f t="shared" si="223"/>
        <v>2021</v>
      </c>
    </row>
    <row r="13417" spans="1:8" x14ac:dyDescent="0.3">
      <c r="A13417" s="203">
        <v>44225</v>
      </c>
      <c r="B13417" s="204" t="s">
        <v>134</v>
      </c>
      <c r="C13417" s="204" t="s">
        <v>134</v>
      </c>
      <c r="D13417" s="204" t="s">
        <v>711</v>
      </c>
      <c r="E13417" s="204" t="s">
        <v>721</v>
      </c>
      <c r="F13417" s="205">
        <v>4919</v>
      </c>
      <c r="G13417" s="205">
        <v>5418</v>
      </c>
      <c r="H13417">
        <f t="shared" si="223"/>
        <v>2021</v>
      </c>
    </row>
    <row r="13418" spans="1:8" x14ac:dyDescent="0.3">
      <c r="A13418" s="203">
        <v>44225</v>
      </c>
      <c r="B13418" s="204" t="s">
        <v>509</v>
      </c>
      <c r="C13418" s="204" t="s">
        <v>713</v>
      </c>
      <c r="D13418" s="204" t="s">
        <v>96</v>
      </c>
      <c r="E13418" s="204" t="s">
        <v>721</v>
      </c>
      <c r="F13418" s="205">
        <v>3224.1000000000004</v>
      </c>
      <c r="G13418" s="205">
        <v>2759.9</v>
      </c>
      <c r="H13418">
        <f t="shared" si="223"/>
        <v>2021</v>
      </c>
    </row>
    <row r="13419" spans="1:8" x14ac:dyDescent="0.3">
      <c r="A13419" s="203">
        <v>44225</v>
      </c>
      <c r="B13419" s="204" t="s">
        <v>509</v>
      </c>
      <c r="C13419" s="204" t="s">
        <v>714</v>
      </c>
      <c r="D13419" s="204" t="s">
        <v>96</v>
      </c>
      <c r="E13419" s="204" t="s">
        <v>721</v>
      </c>
      <c r="F13419" s="205">
        <v>339</v>
      </c>
      <c r="G13419" s="205">
        <v>608</v>
      </c>
      <c r="H13419">
        <f t="shared" si="223"/>
        <v>2021</v>
      </c>
    </row>
    <row r="13420" spans="1:8" x14ac:dyDescent="0.3">
      <c r="A13420" s="203">
        <v>44225</v>
      </c>
      <c r="B13420" s="204" t="s">
        <v>509</v>
      </c>
      <c r="C13420" s="204" t="s">
        <v>715</v>
      </c>
      <c r="D13420" s="204" t="s">
        <v>96</v>
      </c>
      <c r="E13420" s="204" t="s">
        <v>721</v>
      </c>
      <c r="F13420" s="205">
        <v>0</v>
      </c>
      <c r="G13420" s="205">
        <v>3171</v>
      </c>
      <c r="H13420">
        <f t="shared" si="223"/>
        <v>2021</v>
      </c>
    </row>
    <row r="13421" spans="1:8" x14ac:dyDescent="0.3">
      <c r="A13421" s="203">
        <v>44225</v>
      </c>
      <c r="B13421" s="204" t="s">
        <v>716</v>
      </c>
      <c r="C13421" s="204" t="s">
        <v>716</v>
      </c>
      <c r="D13421" s="204" t="s">
        <v>96</v>
      </c>
      <c r="E13421" s="204" t="s">
        <v>721</v>
      </c>
      <c r="F13421" s="205">
        <v>822</v>
      </c>
      <c r="G13421" s="205">
        <v>1288</v>
      </c>
      <c r="H13421">
        <f t="shared" si="223"/>
        <v>2021</v>
      </c>
    </row>
    <row r="13422" spans="1:8" x14ac:dyDescent="0.3">
      <c r="A13422" s="203">
        <v>44225</v>
      </c>
      <c r="B13422" s="204" t="s">
        <v>717</v>
      </c>
      <c r="C13422" s="204" t="s">
        <v>718</v>
      </c>
      <c r="D13422" s="204" t="s">
        <v>96</v>
      </c>
      <c r="E13422" s="204" t="s">
        <v>721</v>
      </c>
      <c r="F13422" s="205">
        <v>430</v>
      </c>
      <c r="G13422" s="205">
        <v>787</v>
      </c>
      <c r="H13422">
        <f t="shared" si="223"/>
        <v>2021</v>
      </c>
    </row>
    <row r="13423" spans="1:8" x14ac:dyDescent="0.3">
      <c r="A13423" s="203">
        <v>44225</v>
      </c>
      <c r="B13423" s="204" t="s">
        <v>717</v>
      </c>
      <c r="C13423" s="204" t="s">
        <v>719</v>
      </c>
      <c r="D13423" s="204" t="s">
        <v>96</v>
      </c>
      <c r="E13423" s="204" t="s">
        <v>721</v>
      </c>
      <c r="F13423" s="205">
        <v>516</v>
      </c>
      <c r="G13423" s="205">
        <v>949</v>
      </c>
      <c r="H13423">
        <f t="shared" si="223"/>
        <v>2021</v>
      </c>
    </row>
    <row r="13424" spans="1:8" x14ac:dyDescent="0.3">
      <c r="A13424" s="203">
        <v>44225</v>
      </c>
      <c r="B13424" s="204" t="s">
        <v>720</v>
      </c>
      <c r="C13424" s="204" t="s">
        <v>720</v>
      </c>
      <c r="D13424" s="204" t="s">
        <v>96</v>
      </c>
      <c r="E13424" s="204" t="s">
        <v>712</v>
      </c>
      <c r="F13424" s="205">
        <v>158</v>
      </c>
      <c r="G13424" s="205">
        <v>1291</v>
      </c>
      <c r="H13424">
        <f t="shared" si="223"/>
        <v>2021</v>
      </c>
    </row>
    <row r="13425" spans="1:8" x14ac:dyDescent="0.3">
      <c r="A13425" s="203">
        <v>44225</v>
      </c>
      <c r="B13425" s="204" t="s">
        <v>720</v>
      </c>
      <c r="C13425" s="204" t="s">
        <v>720</v>
      </c>
      <c r="D13425" s="204" t="s">
        <v>96</v>
      </c>
      <c r="E13425" s="204" t="s">
        <v>721</v>
      </c>
      <c r="F13425" s="205">
        <v>229</v>
      </c>
      <c r="G13425" s="205">
        <v>828</v>
      </c>
      <c r="H13425">
        <f t="shared" si="223"/>
        <v>2021</v>
      </c>
    </row>
    <row r="13426" spans="1:8" x14ac:dyDescent="0.3">
      <c r="A13426" s="203">
        <v>44232</v>
      </c>
      <c r="B13426" s="204" t="s">
        <v>134</v>
      </c>
      <c r="C13426" s="204" t="s">
        <v>134</v>
      </c>
      <c r="D13426" s="204" t="s">
        <v>711</v>
      </c>
      <c r="E13426" s="204" t="s">
        <v>712</v>
      </c>
      <c r="F13426" s="205">
        <v>3525</v>
      </c>
      <c r="G13426" s="205">
        <v>6299</v>
      </c>
      <c r="H13426">
        <f t="shared" si="223"/>
        <v>2021</v>
      </c>
    </row>
    <row r="13427" spans="1:8" x14ac:dyDescent="0.3">
      <c r="A13427" s="203">
        <v>44232</v>
      </c>
      <c r="B13427" s="204" t="s">
        <v>509</v>
      </c>
      <c r="C13427" s="204" t="s">
        <v>713</v>
      </c>
      <c r="D13427" s="204" t="s">
        <v>96</v>
      </c>
      <c r="E13427" s="204" t="s">
        <v>712</v>
      </c>
      <c r="F13427" s="205">
        <v>2089.4</v>
      </c>
      <c r="G13427" s="205">
        <v>3637.3</v>
      </c>
      <c r="H13427">
        <f t="shared" si="223"/>
        <v>2021</v>
      </c>
    </row>
    <row r="13428" spans="1:8" x14ac:dyDescent="0.3">
      <c r="A13428" s="203">
        <v>44232</v>
      </c>
      <c r="B13428" s="204" t="s">
        <v>509</v>
      </c>
      <c r="C13428" s="204" t="s">
        <v>714</v>
      </c>
      <c r="D13428" s="204" t="s">
        <v>96</v>
      </c>
      <c r="E13428" s="204" t="s">
        <v>712</v>
      </c>
      <c r="F13428" s="205">
        <v>186</v>
      </c>
      <c r="G13428" s="205">
        <v>312</v>
      </c>
      <c r="H13428">
        <f t="shared" si="223"/>
        <v>2021</v>
      </c>
    </row>
    <row r="13429" spans="1:8" x14ac:dyDescent="0.3">
      <c r="A13429" s="203">
        <v>44232</v>
      </c>
      <c r="B13429" s="204" t="s">
        <v>509</v>
      </c>
      <c r="C13429" s="204" t="s">
        <v>715</v>
      </c>
      <c r="D13429" s="204" t="s">
        <v>96</v>
      </c>
      <c r="E13429" s="204" t="s">
        <v>712</v>
      </c>
      <c r="F13429" s="205">
        <v>0</v>
      </c>
      <c r="G13429" s="205">
        <v>2545</v>
      </c>
      <c r="H13429">
        <f t="shared" si="223"/>
        <v>2021</v>
      </c>
    </row>
    <row r="13430" spans="1:8" x14ac:dyDescent="0.3">
      <c r="A13430" s="203">
        <v>44232</v>
      </c>
      <c r="B13430" s="204" t="s">
        <v>716</v>
      </c>
      <c r="C13430" s="204" t="s">
        <v>716</v>
      </c>
      <c r="D13430" s="204" t="s">
        <v>96</v>
      </c>
      <c r="E13430" s="204" t="s">
        <v>712</v>
      </c>
      <c r="F13430" s="205">
        <v>393</v>
      </c>
      <c r="G13430" s="205">
        <v>1953</v>
      </c>
      <c r="H13430">
        <f t="shared" si="223"/>
        <v>2021</v>
      </c>
    </row>
    <row r="13431" spans="1:8" x14ac:dyDescent="0.3">
      <c r="A13431" s="203">
        <v>44232</v>
      </c>
      <c r="B13431" s="204" t="s">
        <v>717</v>
      </c>
      <c r="C13431" s="204" t="s">
        <v>718</v>
      </c>
      <c r="D13431" s="204" t="s">
        <v>96</v>
      </c>
      <c r="E13431" s="204" t="s">
        <v>712</v>
      </c>
      <c r="F13431" s="205">
        <v>668</v>
      </c>
      <c r="G13431" s="205">
        <v>1689</v>
      </c>
      <c r="H13431">
        <f t="shared" si="223"/>
        <v>2021</v>
      </c>
    </row>
    <row r="13432" spans="1:8" x14ac:dyDescent="0.3">
      <c r="A13432" s="203">
        <v>44232</v>
      </c>
      <c r="B13432" s="204" t="s">
        <v>717</v>
      </c>
      <c r="C13432" s="204" t="s">
        <v>719</v>
      </c>
      <c r="D13432" s="204" t="s">
        <v>96</v>
      </c>
      <c r="E13432" s="204" t="s">
        <v>712</v>
      </c>
      <c r="F13432" s="205">
        <v>232.5780029296875</v>
      </c>
      <c r="G13432" s="205">
        <v>753.969970703125</v>
      </c>
      <c r="H13432">
        <f t="shared" si="223"/>
        <v>2021</v>
      </c>
    </row>
    <row r="13433" spans="1:8" x14ac:dyDescent="0.3">
      <c r="A13433" s="203">
        <v>44232</v>
      </c>
      <c r="B13433" s="204" t="s">
        <v>134</v>
      </c>
      <c r="C13433" s="204" t="s">
        <v>134</v>
      </c>
      <c r="D13433" s="204" t="s">
        <v>711</v>
      </c>
      <c r="E13433" s="204" t="s">
        <v>721</v>
      </c>
      <c r="F13433" s="205">
        <v>4370</v>
      </c>
      <c r="G13433" s="205">
        <v>5418</v>
      </c>
      <c r="H13433">
        <f t="shared" si="223"/>
        <v>2021</v>
      </c>
    </row>
    <row r="13434" spans="1:8" x14ac:dyDescent="0.3">
      <c r="A13434" s="203">
        <v>44232</v>
      </c>
      <c r="B13434" s="204" t="s">
        <v>509</v>
      </c>
      <c r="C13434" s="204" t="s">
        <v>713</v>
      </c>
      <c r="D13434" s="204" t="s">
        <v>96</v>
      </c>
      <c r="E13434" s="204" t="s">
        <v>721</v>
      </c>
      <c r="F13434" s="205">
        <v>3349.5000000000005</v>
      </c>
      <c r="G13434" s="205">
        <v>2890.8</v>
      </c>
      <c r="H13434">
        <f t="shared" si="223"/>
        <v>2021</v>
      </c>
    </row>
    <row r="13435" spans="1:8" x14ac:dyDescent="0.3">
      <c r="A13435" s="203">
        <v>44232</v>
      </c>
      <c r="B13435" s="204" t="s">
        <v>509</v>
      </c>
      <c r="C13435" s="204" t="s">
        <v>714</v>
      </c>
      <c r="D13435" s="204" t="s">
        <v>96</v>
      </c>
      <c r="E13435" s="204" t="s">
        <v>721</v>
      </c>
      <c r="F13435" s="205">
        <v>106</v>
      </c>
      <c r="G13435" s="205">
        <v>387</v>
      </c>
      <c r="H13435">
        <f t="shared" si="223"/>
        <v>2021</v>
      </c>
    </row>
    <row r="13436" spans="1:8" x14ac:dyDescent="0.3">
      <c r="A13436" s="203">
        <v>44232</v>
      </c>
      <c r="B13436" s="204" t="s">
        <v>509</v>
      </c>
      <c r="C13436" s="204" t="s">
        <v>715</v>
      </c>
      <c r="D13436" s="204" t="s">
        <v>96</v>
      </c>
      <c r="E13436" s="204" t="s">
        <v>721</v>
      </c>
      <c r="F13436" s="205">
        <v>0</v>
      </c>
      <c r="G13436" s="205">
        <v>3177</v>
      </c>
      <c r="H13436">
        <f t="shared" si="223"/>
        <v>2021</v>
      </c>
    </row>
    <row r="13437" spans="1:8" x14ac:dyDescent="0.3">
      <c r="A13437" s="203">
        <v>44232</v>
      </c>
      <c r="B13437" s="204" t="s">
        <v>716</v>
      </c>
      <c r="C13437" s="204" t="s">
        <v>716</v>
      </c>
      <c r="D13437" s="204" t="s">
        <v>96</v>
      </c>
      <c r="E13437" s="204" t="s">
        <v>721</v>
      </c>
      <c r="F13437" s="205">
        <v>770</v>
      </c>
      <c r="G13437" s="205">
        <v>1201</v>
      </c>
      <c r="H13437">
        <f t="shared" si="223"/>
        <v>2021</v>
      </c>
    </row>
    <row r="13438" spans="1:8" x14ac:dyDescent="0.3">
      <c r="A13438" s="203">
        <v>44232</v>
      </c>
      <c r="B13438" s="204" t="s">
        <v>717</v>
      </c>
      <c r="C13438" s="204" t="s">
        <v>718</v>
      </c>
      <c r="D13438" s="204" t="s">
        <v>96</v>
      </c>
      <c r="E13438" s="204" t="s">
        <v>721</v>
      </c>
      <c r="F13438" s="205">
        <v>747</v>
      </c>
      <c r="G13438" s="205">
        <v>700</v>
      </c>
      <c r="H13438">
        <f t="shared" si="223"/>
        <v>2021</v>
      </c>
    </row>
    <row r="13439" spans="1:8" x14ac:dyDescent="0.3">
      <c r="A13439" s="203">
        <v>44232</v>
      </c>
      <c r="B13439" s="204" t="s">
        <v>717</v>
      </c>
      <c r="C13439" s="204" t="s">
        <v>719</v>
      </c>
      <c r="D13439" s="204" t="s">
        <v>96</v>
      </c>
      <c r="E13439" s="204" t="s">
        <v>721</v>
      </c>
      <c r="F13439" s="205">
        <v>243</v>
      </c>
      <c r="G13439" s="205">
        <v>754</v>
      </c>
      <c r="H13439">
        <f t="shared" si="223"/>
        <v>2021</v>
      </c>
    </row>
    <row r="13440" spans="1:8" x14ac:dyDescent="0.3">
      <c r="A13440" s="203">
        <v>44232</v>
      </c>
      <c r="B13440" s="204" t="s">
        <v>720</v>
      </c>
      <c r="C13440" s="204" t="s">
        <v>720</v>
      </c>
      <c r="D13440" s="204" t="s">
        <v>96</v>
      </c>
      <c r="E13440" s="204" t="s">
        <v>712</v>
      </c>
      <c r="F13440" s="205">
        <v>131</v>
      </c>
      <c r="G13440" s="205">
        <v>1276</v>
      </c>
      <c r="H13440">
        <f t="shared" si="223"/>
        <v>2021</v>
      </c>
    </row>
    <row r="13441" spans="1:8" x14ac:dyDescent="0.3">
      <c r="A13441" s="203">
        <v>44232</v>
      </c>
      <c r="B13441" s="204" t="s">
        <v>720</v>
      </c>
      <c r="C13441" s="204" t="s">
        <v>720</v>
      </c>
      <c r="D13441" s="204" t="s">
        <v>96</v>
      </c>
      <c r="E13441" s="204" t="s">
        <v>721</v>
      </c>
      <c r="F13441" s="205">
        <v>43</v>
      </c>
      <c r="G13441" s="205">
        <v>885</v>
      </c>
      <c r="H13441">
        <f t="shared" si="223"/>
        <v>2021</v>
      </c>
    </row>
    <row r="13442" spans="1:8" x14ac:dyDescent="0.3">
      <c r="A13442" s="203">
        <v>44239</v>
      </c>
      <c r="B13442" s="204" t="s">
        <v>134</v>
      </c>
      <c r="C13442" s="204" t="s">
        <v>134</v>
      </c>
      <c r="D13442" s="204" t="s">
        <v>711</v>
      </c>
      <c r="E13442" s="204" t="s">
        <v>712</v>
      </c>
      <c r="F13442" s="205">
        <v>3691</v>
      </c>
      <c r="G13442" s="205">
        <v>6452</v>
      </c>
      <c r="H13442">
        <f t="shared" si="223"/>
        <v>2021</v>
      </c>
    </row>
    <row r="13443" spans="1:8" x14ac:dyDescent="0.3">
      <c r="A13443" s="203">
        <v>44239</v>
      </c>
      <c r="B13443" s="204" t="s">
        <v>509</v>
      </c>
      <c r="C13443" s="204" t="s">
        <v>713</v>
      </c>
      <c r="D13443" s="204" t="s">
        <v>96</v>
      </c>
      <c r="E13443" s="204" t="s">
        <v>712</v>
      </c>
      <c r="F13443" s="205">
        <v>2344.1000000000004</v>
      </c>
      <c r="G13443" s="205">
        <v>3700.8</v>
      </c>
      <c r="H13443">
        <f t="shared" ref="H13443:H13506" si="224">YEAR(A13443)</f>
        <v>2021</v>
      </c>
    </row>
    <row r="13444" spans="1:8" x14ac:dyDescent="0.3">
      <c r="A13444" s="203">
        <v>44239</v>
      </c>
      <c r="B13444" s="204" t="s">
        <v>509</v>
      </c>
      <c r="C13444" s="204" t="s">
        <v>714</v>
      </c>
      <c r="D13444" s="204" t="s">
        <v>96</v>
      </c>
      <c r="E13444" s="204" t="s">
        <v>712</v>
      </c>
      <c r="F13444" s="205">
        <v>168</v>
      </c>
      <c r="G13444" s="205">
        <v>297</v>
      </c>
      <c r="H13444">
        <f t="shared" si="224"/>
        <v>2021</v>
      </c>
    </row>
    <row r="13445" spans="1:8" x14ac:dyDescent="0.3">
      <c r="A13445" s="203">
        <v>44239</v>
      </c>
      <c r="B13445" s="204" t="s">
        <v>509</v>
      </c>
      <c r="C13445" s="204" t="s">
        <v>715</v>
      </c>
      <c r="D13445" s="204" t="s">
        <v>96</v>
      </c>
      <c r="E13445" s="204" t="s">
        <v>712</v>
      </c>
      <c r="F13445" s="205">
        <v>0</v>
      </c>
      <c r="G13445" s="205">
        <v>2309</v>
      </c>
      <c r="H13445">
        <f t="shared" si="224"/>
        <v>2021</v>
      </c>
    </row>
    <row r="13446" spans="1:8" x14ac:dyDescent="0.3">
      <c r="A13446" s="203">
        <v>44239</v>
      </c>
      <c r="B13446" s="204" t="s">
        <v>716</v>
      </c>
      <c r="C13446" s="204" t="s">
        <v>716</v>
      </c>
      <c r="D13446" s="204" t="s">
        <v>96</v>
      </c>
      <c r="E13446" s="204" t="s">
        <v>712</v>
      </c>
      <c r="F13446" s="205">
        <v>384</v>
      </c>
      <c r="G13446" s="205">
        <v>1911</v>
      </c>
      <c r="H13446">
        <f t="shared" si="224"/>
        <v>2021</v>
      </c>
    </row>
    <row r="13447" spans="1:8" x14ac:dyDescent="0.3">
      <c r="A13447" s="203">
        <v>44239</v>
      </c>
      <c r="B13447" s="204" t="s">
        <v>717</v>
      </c>
      <c r="C13447" s="204" t="s">
        <v>718</v>
      </c>
      <c r="D13447" s="204" t="s">
        <v>96</v>
      </c>
      <c r="E13447" s="204" t="s">
        <v>712</v>
      </c>
      <c r="F13447" s="205">
        <v>350</v>
      </c>
      <c r="G13447" s="205">
        <v>1676</v>
      </c>
      <c r="H13447">
        <f t="shared" si="224"/>
        <v>2021</v>
      </c>
    </row>
    <row r="13448" spans="1:8" x14ac:dyDescent="0.3">
      <c r="A13448" s="203">
        <v>44239</v>
      </c>
      <c r="B13448" s="204" t="s">
        <v>717</v>
      </c>
      <c r="C13448" s="204" t="s">
        <v>719</v>
      </c>
      <c r="D13448" s="204" t="s">
        <v>96</v>
      </c>
      <c r="E13448" s="204" t="s">
        <v>712</v>
      </c>
      <c r="F13448" s="205">
        <v>551.57998657226563</v>
      </c>
      <c r="G13448" s="205">
        <v>696.6729736328125</v>
      </c>
      <c r="H13448">
        <f t="shared" si="224"/>
        <v>2021</v>
      </c>
    </row>
    <row r="13449" spans="1:8" x14ac:dyDescent="0.3">
      <c r="A13449" s="203">
        <v>44239</v>
      </c>
      <c r="B13449" s="204" t="s">
        <v>134</v>
      </c>
      <c r="C13449" s="204" t="s">
        <v>134</v>
      </c>
      <c r="D13449" s="204" t="s">
        <v>711</v>
      </c>
      <c r="E13449" s="204" t="s">
        <v>721</v>
      </c>
      <c r="F13449" s="205">
        <v>4764</v>
      </c>
      <c r="G13449" s="205">
        <v>6586</v>
      </c>
      <c r="H13449">
        <f t="shared" si="224"/>
        <v>2021</v>
      </c>
    </row>
    <row r="13450" spans="1:8" x14ac:dyDescent="0.3">
      <c r="A13450" s="203">
        <v>44239</v>
      </c>
      <c r="B13450" s="204" t="s">
        <v>509</v>
      </c>
      <c r="C13450" s="204" t="s">
        <v>713</v>
      </c>
      <c r="D13450" s="204" t="s">
        <v>96</v>
      </c>
      <c r="E13450" s="204" t="s">
        <v>721</v>
      </c>
      <c r="F13450" s="205">
        <v>2948.0000000000005</v>
      </c>
      <c r="G13450" s="205">
        <v>2645.5</v>
      </c>
      <c r="H13450">
        <f t="shared" si="224"/>
        <v>2021</v>
      </c>
    </row>
    <row r="13451" spans="1:8" x14ac:dyDescent="0.3">
      <c r="A13451" s="203">
        <v>44239</v>
      </c>
      <c r="B13451" s="204" t="s">
        <v>509</v>
      </c>
      <c r="C13451" s="204" t="s">
        <v>714</v>
      </c>
      <c r="D13451" s="204" t="s">
        <v>96</v>
      </c>
      <c r="E13451" s="204" t="s">
        <v>721</v>
      </c>
      <c r="F13451" s="205">
        <v>620</v>
      </c>
      <c r="G13451" s="205">
        <v>578</v>
      </c>
      <c r="H13451">
        <f t="shared" si="224"/>
        <v>2021</v>
      </c>
    </row>
    <row r="13452" spans="1:8" x14ac:dyDescent="0.3">
      <c r="A13452" s="203">
        <v>44239</v>
      </c>
      <c r="B13452" s="204" t="s">
        <v>509</v>
      </c>
      <c r="C13452" s="204" t="s">
        <v>715</v>
      </c>
      <c r="D13452" s="204" t="s">
        <v>96</v>
      </c>
      <c r="E13452" s="204" t="s">
        <v>721</v>
      </c>
      <c r="F13452" s="205">
        <v>0</v>
      </c>
      <c r="G13452" s="205">
        <v>3254</v>
      </c>
      <c r="H13452">
        <f t="shared" si="224"/>
        <v>2021</v>
      </c>
    </row>
    <row r="13453" spans="1:8" x14ac:dyDescent="0.3">
      <c r="A13453" s="203">
        <v>44239</v>
      </c>
      <c r="B13453" s="204" t="s">
        <v>716</v>
      </c>
      <c r="C13453" s="204" t="s">
        <v>716</v>
      </c>
      <c r="D13453" s="204" t="s">
        <v>96</v>
      </c>
      <c r="E13453" s="204" t="s">
        <v>721</v>
      </c>
      <c r="F13453" s="205">
        <v>793</v>
      </c>
      <c r="G13453" s="205">
        <v>1330</v>
      </c>
      <c r="H13453">
        <f t="shared" si="224"/>
        <v>2021</v>
      </c>
    </row>
    <row r="13454" spans="1:8" x14ac:dyDescent="0.3">
      <c r="A13454" s="203">
        <v>44239</v>
      </c>
      <c r="B13454" s="204" t="s">
        <v>717</v>
      </c>
      <c r="C13454" s="204" t="s">
        <v>718</v>
      </c>
      <c r="D13454" s="204" t="s">
        <v>96</v>
      </c>
      <c r="E13454" s="204" t="s">
        <v>721</v>
      </c>
      <c r="F13454" s="205">
        <v>408</v>
      </c>
      <c r="G13454" s="205">
        <v>677</v>
      </c>
      <c r="H13454">
        <f t="shared" si="224"/>
        <v>2021</v>
      </c>
    </row>
    <row r="13455" spans="1:8" x14ac:dyDescent="0.3">
      <c r="A13455" s="203">
        <v>44239</v>
      </c>
      <c r="B13455" s="204" t="s">
        <v>717</v>
      </c>
      <c r="C13455" s="204" t="s">
        <v>719</v>
      </c>
      <c r="D13455" s="204" t="s">
        <v>96</v>
      </c>
      <c r="E13455" s="204" t="s">
        <v>721</v>
      </c>
      <c r="F13455" s="205">
        <v>376</v>
      </c>
      <c r="G13455" s="205">
        <v>700</v>
      </c>
      <c r="H13455">
        <f t="shared" si="224"/>
        <v>2021</v>
      </c>
    </row>
    <row r="13456" spans="1:8" x14ac:dyDescent="0.3">
      <c r="A13456" s="203">
        <v>44239</v>
      </c>
      <c r="B13456" s="204" t="s">
        <v>720</v>
      </c>
      <c r="C13456" s="204" t="s">
        <v>720</v>
      </c>
      <c r="D13456" s="204" t="s">
        <v>96</v>
      </c>
      <c r="E13456" s="204" t="s">
        <v>712</v>
      </c>
      <c r="F13456" s="205">
        <v>157</v>
      </c>
      <c r="G13456" s="205">
        <v>1335</v>
      </c>
      <c r="H13456">
        <f t="shared" si="224"/>
        <v>2021</v>
      </c>
    </row>
    <row r="13457" spans="1:8" x14ac:dyDescent="0.3">
      <c r="A13457" s="203">
        <v>44239</v>
      </c>
      <c r="B13457" s="204" t="s">
        <v>720</v>
      </c>
      <c r="C13457" s="204" t="s">
        <v>720</v>
      </c>
      <c r="D13457" s="204" t="s">
        <v>96</v>
      </c>
      <c r="E13457" s="204" t="s">
        <v>721</v>
      </c>
      <c r="F13457" s="205">
        <v>49</v>
      </c>
      <c r="G13457" s="205">
        <v>982</v>
      </c>
      <c r="H13457">
        <f t="shared" si="224"/>
        <v>2021</v>
      </c>
    </row>
    <row r="13458" spans="1:8" x14ac:dyDescent="0.3">
      <c r="A13458" s="203">
        <v>44246</v>
      </c>
      <c r="B13458" s="204" t="s">
        <v>134</v>
      </c>
      <c r="C13458" s="204" t="s">
        <v>134</v>
      </c>
      <c r="D13458" s="204" t="s">
        <v>711</v>
      </c>
      <c r="E13458" s="204" t="s">
        <v>712</v>
      </c>
      <c r="F13458" s="205">
        <v>3660</v>
      </c>
      <c r="G13458" s="205">
        <v>6345</v>
      </c>
      <c r="H13458">
        <f t="shared" si="224"/>
        <v>2021</v>
      </c>
    </row>
    <row r="13459" spans="1:8" x14ac:dyDescent="0.3">
      <c r="A13459" s="203">
        <v>44246</v>
      </c>
      <c r="B13459" s="204" t="s">
        <v>509</v>
      </c>
      <c r="C13459" s="204" t="s">
        <v>713</v>
      </c>
      <c r="D13459" s="204" t="s">
        <v>96</v>
      </c>
      <c r="E13459" s="204" t="s">
        <v>712</v>
      </c>
      <c r="F13459" s="205">
        <v>2069.8000000000002</v>
      </c>
      <c r="G13459" s="205">
        <v>3748.3</v>
      </c>
      <c r="H13459">
        <f t="shared" si="224"/>
        <v>2021</v>
      </c>
    </row>
    <row r="13460" spans="1:8" x14ac:dyDescent="0.3">
      <c r="A13460" s="203">
        <v>44246</v>
      </c>
      <c r="B13460" s="204" t="s">
        <v>509</v>
      </c>
      <c r="C13460" s="204" t="s">
        <v>714</v>
      </c>
      <c r="D13460" s="204" t="s">
        <v>96</v>
      </c>
      <c r="E13460" s="204" t="s">
        <v>712</v>
      </c>
      <c r="F13460" s="205">
        <v>307</v>
      </c>
      <c r="G13460" s="205">
        <v>380</v>
      </c>
      <c r="H13460">
        <f t="shared" si="224"/>
        <v>2021</v>
      </c>
    </row>
    <row r="13461" spans="1:8" x14ac:dyDescent="0.3">
      <c r="A13461" s="203">
        <v>44246</v>
      </c>
      <c r="B13461" s="204" t="s">
        <v>509</v>
      </c>
      <c r="C13461" s="204" t="s">
        <v>715</v>
      </c>
      <c r="D13461" s="204" t="s">
        <v>96</v>
      </c>
      <c r="E13461" s="204" t="s">
        <v>712</v>
      </c>
      <c r="F13461" s="205">
        <v>0</v>
      </c>
      <c r="G13461" s="205">
        <v>2510</v>
      </c>
      <c r="H13461">
        <f t="shared" si="224"/>
        <v>2021</v>
      </c>
    </row>
    <row r="13462" spans="1:8" x14ac:dyDescent="0.3">
      <c r="A13462" s="203">
        <v>44246</v>
      </c>
      <c r="B13462" s="204" t="s">
        <v>716</v>
      </c>
      <c r="C13462" s="204" t="s">
        <v>716</v>
      </c>
      <c r="D13462" s="204" t="s">
        <v>96</v>
      </c>
      <c r="E13462" s="204" t="s">
        <v>712</v>
      </c>
      <c r="F13462" s="205">
        <v>343</v>
      </c>
      <c r="G13462" s="205">
        <v>1838</v>
      </c>
      <c r="H13462">
        <f t="shared" si="224"/>
        <v>2021</v>
      </c>
    </row>
    <row r="13463" spans="1:8" x14ac:dyDescent="0.3">
      <c r="A13463" s="203">
        <v>44246</v>
      </c>
      <c r="B13463" s="204" t="s">
        <v>717</v>
      </c>
      <c r="C13463" s="204" t="s">
        <v>718</v>
      </c>
      <c r="D13463" s="204" t="s">
        <v>96</v>
      </c>
      <c r="E13463" s="204" t="s">
        <v>712</v>
      </c>
      <c r="F13463" s="205">
        <v>913</v>
      </c>
      <c r="G13463" s="205">
        <v>1777</v>
      </c>
      <c r="H13463">
        <f t="shared" si="224"/>
        <v>2021</v>
      </c>
    </row>
    <row r="13464" spans="1:8" x14ac:dyDescent="0.3">
      <c r="A13464" s="203">
        <v>44246</v>
      </c>
      <c r="B13464" s="204" t="s">
        <v>717</v>
      </c>
      <c r="C13464" s="204" t="s">
        <v>719</v>
      </c>
      <c r="D13464" s="204" t="s">
        <v>96</v>
      </c>
      <c r="E13464" s="204" t="s">
        <v>712</v>
      </c>
      <c r="F13464" s="205">
        <v>101.21798706054688</v>
      </c>
      <c r="G13464" s="205">
        <v>754.68402099609375</v>
      </c>
      <c r="H13464">
        <f t="shared" si="224"/>
        <v>2021</v>
      </c>
    </row>
    <row r="13465" spans="1:8" x14ac:dyDescent="0.3">
      <c r="A13465" s="203">
        <v>44246</v>
      </c>
      <c r="B13465" s="204" t="s">
        <v>134</v>
      </c>
      <c r="C13465" s="204" t="s">
        <v>134</v>
      </c>
      <c r="D13465" s="204" t="s">
        <v>711</v>
      </c>
      <c r="E13465" s="204" t="s">
        <v>721</v>
      </c>
      <c r="F13465" s="205">
        <v>5028</v>
      </c>
      <c r="G13465" s="205">
        <v>6764</v>
      </c>
      <c r="H13465">
        <f t="shared" si="224"/>
        <v>2021</v>
      </c>
    </row>
    <row r="13466" spans="1:8" x14ac:dyDescent="0.3">
      <c r="A13466" s="203">
        <v>44246</v>
      </c>
      <c r="B13466" s="204" t="s">
        <v>509</v>
      </c>
      <c r="C13466" s="204" t="s">
        <v>713</v>
      </c>
      <c r="D13466" s="204" t="s">
        <v>96</v>
      </c>
      <c r="E13466" s="204" t="s">
        <v>721</v>
      </c>
      <c r="F13466" s="205">
        <v>3094.3</v>
      </c>
      <c r="G13466" s="205">
        <v>2613.6000000000004</v>
      </c>
      <c r="H13466">
        <f t="shared" si="224"/>
        <v>2021</v>
      </c>
    </row>
    <row r="13467" spans="1:8" x14ac:dyDescent="0.3">
      <c r="A13467" s="203">
        <v>44246</v>
      </c>
      <c r="B13467" s="204" t="s">
        <v>509</v>
      </c>
      <c r="C13467" s="204" t="s">
        <v>714</v>
      </c>
      <c r="D13467" s="204" t="s">
        <v>96</v>
      </c>
      <c r="E13467" s="204" t="s">
        <v>721</v>
      </c>
      <c r="F13467" s="205">
        <v>358</v>
      </c>
      <c r="G13467" s="205">
        <v>574</v>
      </c>
      <c r="H13467">
        <f t="shared" si="224"/>
        <v>2021</v>
      </c>
    </row>
    <row r="13468" spans="1:8" x14ac:dyDescent="0.3">
      <c r="A13468" s="203">
        <v>44246</v>
      </c>
      <c r="B13468" s="204" t="s">
        <v>509</v>
      </c>
      <c r="C13468" s="204" t="s">
        <v>715</v>
      </c>
      <c r="D13468" s="204" t="s">
        <v>96</v>
      </c>
      <c r="E13468" s="204" t="s">
        <v>721</v>
      </c>
      <c r="F13468" s="205">
        <v>0</v>
      </c>
      <c r="G13468" s="205">
        <v>3417</v>
      </c>
      <c r="H13468">
        <f t="shared" si="224"/>
        <v>2021</v>
      </c>
    </row>
    <row r="13469" spans="1:8" x14ac:dyDescent="0.3">
      <c r="A13469" s="203">
        <v>44246</v>
      </c>
      <c r="B13469" s="204" t="s">
        <v>716</v>
      </c>
      <c r="C13469" s="204" t="s">
        <v>716</v>
      </c>
      <c r="D13469" s="204" t="s">
        <v>96</v>
      </c>
      <c r="E13469" s="204" t="s">
        <v>721</v>
      </c>
      <c r="F13469" s="205">
        <v>819</v>
      </c>
      <c r="G13469" s="205">
        <v>1345</v>
      </c>
      <c r="H13469">
        <f t="shared" si="224"/>
        <v>2021</v>
      </c>
    </row>
    <row r="13470" spans="1:8" x14ac:dyDescent="0.3">
      <c r="A13470" s="203">
        <v>44246</v>
      </c>
      <c r="B13470" s="204" t="s">
        <v>717</v>
      </c>
      <c r="C13470" s="204" t="s">
        <v>718</v>
      </c>
      <c r="D13470" s="204" t="s">
        <v>96</v>
      </c>
      <c r="E13470" s="204" t="s">
        <v>721</v>
      </c>
      <c r="F13470" s="205">
        <v>385</v>
      </c>
      <c r="G13470" s="205">
        <v>661</v>
      </c>
      <c r="H13470">
        <f t="shared" si="224"/>
        <v>2021</v>
      </c>
    </row>
    <row r="13471" spans="1:8" x14ac:dyDescent="0.3">
      <c r="A13471" s="203">
        <v>44246</v>
      </c>
      <c r="B13471" s="204" t="s">
        <v>717</v>
      </c>
      <c r="C13471" s="204" t="s">
        <v>719</v>
      </c>
      <c r="D13471" s="204" t="s">
        <v>96</v>
      </c>
      <c r="E13471" s="204" t="s">
        <v>721</v>
      </c>
      <c r="F13471" s="205">
        <v>545</v>
      </c>
      <c r="G13471" s="205">
        <v>851</v>
      </c>
      <c r="H13471">
        <f t="shared" si="224"/>
        <v>2021</v>
      </c>
    </row>
    <row r="13472" spans="1:8" x14ac:dyDescent="0.3">
      <c r="A13472" s="203">
        <v>44246</v>
      </c>
      <c r="B13472" s="204" t="s">
        <v>720</v>
      </c>
      <c r="C13472" s="204" t="s">
        <v>720</v>
      </c>
      <c r="D13472" s="204" t="s">
        <v>96</v>
      </c>
      <c r="E13472" s="204" t="s">
        <v>712</v>
      </c>
      <c r="F13472" s="205">
        <v>174</v>
      </c>
      <c r="G13472" s="205">
        <v>1281</v>
      </c>
      <c r="H13472">
        <f t="shared" si="224"/>
        <v>2021</v>
      </c>
    </row>
    <row r="13473" spans="1:8" x14ac:dyDescent="0.3">
      <c r="A13473" s="203">
        <v>44246</v>
      </c>
      <c r="B13473" s="204" t="s">
        <v>720</v>
      </c>
      <c r="C13473" s="204" t="s">
        <v>720</v>
      </c>
      <c r="D13473" s="204" t="s">
        <v>96</v>
      </c>
      <c r="E13473" s="204" t="s">
        <v>721</v>
      </c>
      <c r="F13473" s="205">
        <v>-36</v>
      </c>
      <c r="G13473" s="205">
        <v>969</v>
      </c>
      <c r="H13473">
        <f t="shared" si="224"/>
        <v>2021</v>
      </c>
    </row>
    <row r="13474" spans="1:8" x14ac:dyDescent="0.3">
      <c r="A13474" s="203">
        <v>44253</v>
      </c>
      <c r="B13474" s="204" t="s">
        <v>134</v>
      </c>
      <c r="C13474" s="204" t="s">
        <v>134</v>
      </c>
      <c r="D13474" s="204" t="s">
        <v>711</v>
      </c>
      <c r="E13474" s="204" t="s">
        <v>712</v>
      </c>
      <c r="F13474" s="205">
        <v>3802</v>
      </c>
      <c r="G13474" s="205">
        <v>6696</v>
      </c>
      <c r="H13474">
        <f t="shared" si="224"/>
        <v>2021</v>
      </c>
    </row>
    <row r="13475" spans="1:8" x14ac:dyDescent="0.3">
      <c r="A13475" s="203">
        <v>44253</v>
      </c>
      <c r="B13475" s="204" t="s">
        <v>509</v>
      </c>
      <c r="C13475" s="204" t="s">
        <v>713</v>
      </c>
      <c r="D13475" s="204" t="s">
        <v>96</v>
      </c>
      <c r="E13475" s="204" t="s">
        <v>712</v>
      </c>
      <c r="F13475" s="205">
        <v>2168.8000000000002</v>
      </c>
      <c r="G13475" s="205">
        <v>3696.7000000000003</v>
      </c>
      <c r="H13475">
        <f t="shared" si="224"/>
        <v>2021</v>
      </c>
    </row>
    <row r="13476" spans="1:8" x14ac:dyDescent="0.3">
      <c r="A13476" s="203">
        <v>44253</v>
      </c>
      <c r="B13476" s="204" t="s">
        <v>509</v>
      </c>
      <c r="C13476" s="204" t="s">
        <v>714</v>
      </c>
      <c r="D13476" s="204" t="s">
        <v>96</v>
      </c>
      <c r="E13476" s="204" t="s">
        <v>712</v>
      </c>
      <c r="F13476" s="205">
        <v>251</v>
      </c>
      <c r="G13476" s="205">
        <v>274</v>
      </c>
      <c r="H13476">
        <f t="shared" si="224"/>
        <v>2021</v>
      </c>
    </row>
    <row r="13477" spans="1:8" x14ac:dyDescent="0.3">
      <c r="A13477" s="203">
        <v>44253</v>
      </c>
      <c r="B13477" s="204" t="s">
        <v>509</v>
      </c>
      <c r="C13477" s="204" t="s">
        <v>715</v>
      </c>
      <c r="D13477" s="204" t="s">
        <v>96</v>
      </c>
      <c r="E13477" s="204" t="s">
        <v>712</v>
      </c>
      <c r="F13477" s="205">
        <v>0</v>
      </c>
      <c r="G13477" s="205">
        <v>2435</v>
      </c>
      <c r="H13477">
        <f t="shared" si="224"/>
        <v>2021</v>
      </c>
    </row>
    <row r="13478" spans="1:8" x14ac:dyDescent="0.3">
      <c r="A13478" s="203">
        <v>44253</v>
      </c>
      <c r="B13478" s="204" t="s">
        <v>716</v>
      </c>
      <c r="C13478" s="204" t="s">
        <v>716</v>
      </c>
      <c r="D13478" s="204" t="s">
        <v>96</v>
      </c>
      <c r="E13478" s="204" t="s">
        <v>712</v>
      </c>
      <c r="F13478" s="205">
        <v>401</v>
      </c>
      <c r="G13478" s="205">
        <v>1678</v>
      </c>
      <c r="H13478">
        <f t="shared" si="224"/>
        <v>2021</v>
      </c>
    </row>
    <row r="13479" spans="1:8" x14ac:dyDescent="0.3">
      <c r="A13479" s="203">
        <v>44253</v>
      </c>
      <c r="B13479" s="204" t="s">
        <v>717</v>
      </c>
      <c r="C13479" s="204" t="s">
        <v>718</v>
      </c>
      <c r="D13479" s="204" t="s">
        <v>96</v>
      </c>
      <c r="E13479" s="204" t="s">
        <v>712</v>
      </c>
      <c r="F13479" s="205">
        <v>533</v>
      </c>
      <c r="G13479" s="205">
        <v>1805</v>
      </c>
      <c r="H13479">
        <f t="shared" si="224"/>
        <v>2021</v>
      </c>
    </row>
    <row r="13480" spans="1:8" x14ac:dyDescent="0.3">
      <c r="A13480" s="203">
        <v>44253</v>
      </c>
      <c r="B13480" s="204" t="s">
        <v>717</v>
      </c>
      <c r="C13480" s="204" t="s">
        <v>719</v>
      </c>
      <c r="D13480" s="204" t="s">
        <v>96</v>
      </c>
      <c r="E13480" s="204" t="s">
        <v>712</v>
      </c>
      <c r="F13480" s="205">
        <v>339.41000366210938</v>
      </c>
      <c r="G13480" s="205">
        <v>756.926025390625</v>
      </c>
      <c r="H13480">
        <f t="shared" si="224"/>
        <v>2021</v>
      </c>
    </row>
    <row r="13481" spans="1:8" x14ac:dyDescent="0.3">
      <c r="A13481" s="203">
        <v>44253</v>
      </c>
      <c r="B13481" s="204" t="s">
        <v>134</v>
      </c>
      <c r="C13481" s="204" t="s">
        <v>134</v>
      </c>
      <c r="D13481" s="204" t="s">
        <v>711</v>
      </c>
      <c r="E13481" s="204" t="s">
        <v>721</v>
      </c>
      <c r="F13481" s="205">
        <v>5191</v>
      </c>
      <c r="G13481" s="205">
        <v>6678</v>
      </c>
      <c r="H13481">
        <f t="shared" si="224"/>
        <v>2021</v>
      </c>
    </row>
    <row r="13482" spans="1:8" x14ac:dyDescent="0.3">
      <c r="A13482" s="203">
        <v>44253</v>
      </c>
      <c r="B13482" s="204" t="s">
        <v>509</v>
      </c>
      <c r="C13482" s="204" t="s">
        <v>713</v>
      </c>
      <c r="D13482" s="204" t="s">
        <v>96</v>
      </c>
      <c r="E13482" s="204" t="s">
        <v>721</v>
      </c>
      <c r="F13482" s="205">
        <v>3082.2000000000003</v>
      </c>
      <c r="G13482" s="205">
        <v>2678.5</v>
      </c>
      <c r="H13482">
        <f t="shared" si="224"/>
        <v>2021</v>
      </c>
    </row>
    <row r="13483" spans="1:8" x14ac:dyDescent="0.3">
      <c r="A13483" s="203">
        <v>44253</v>
      </c>
      <c r="B13483" s="204" t="s">
        <v>509</v>
      </c>
      <c r="C13483" s="204" t="s">
        <v>714</v>
      </c>
      <c r="D13483" s="204" t="s">
        <v>96</v>
      </c>
      <c r="E13483" s="204" t="s">
        <v>721</v>
      </c>
      <c r="F13483" s="205">
        <v>563</v>
      </c>
      <c r="G13483" s="205">
        <v>710</v>
      </c>
      <c r="H13483">
        <f t="shared" si="224"/>
        <v>2021</v>
      </c>
    </row>
    <row r="13484" spans="1:8" x14ac:dyDescent="0.3">
      <c r="A13484" s="203">
        <v>44253</v>
      </c>
      <c r="B13484" s="204" t="s">
        <v>509</v>
      </c>
      <c r="C13484" s="204" t="s">
        <v>715</v>
      </c>
      <c r="D13484" s="204" t="s">
        <v>96</v>
      </c>
      <c r="E13484" s="204" t="s">
        <v>721</v>
      </c>
      <c r="F13484" s="205">
        <v>0</v>
      </c>
      <c r="G13484" s="205">
        <v>3151</v>
      </c>
      <c r="H13484">
        <f t="shared" si="224"/>
        <v>2021</v>
      </c>
    </row>
    <row r="13485" spans="1:8" x14ac:dyDescent="0.3">
      <c r="A13485" s="203">
        <v>44253</v>
      </c>
      <c r="B13485" s="204" t="s">
        <v>716</v>
      </c>
      <c r="C13485" s="204" t="s">
        <v>716</v>
      </c>
      <c r="D13485" s="204" t="s">
        <v>96</v>
      </c>
      <c r="E13485" s="204" t="s">
        <v>721</v>
      </c>
      <c r="F13485" s="205">
        <v>830</v>
      </c>
      <c r="G13485" s="205">
        <v>1328</v>
      </c>
      <c r="H13485">
        <f t="shared" si="224"/>
        <v>2021</v>
      </c>
    </row>
    <row r="13486" spans="1:8" x14ac:dyDescent="0.3">
      <c r="A13486" s="203">
        <v>44253</v>
      </c>
      <c r="B13486" s="204" t="s">
        <v>717</v>
      </c>
      <c r="C13486" s="204" t="s">
        <v>718</v>
      </c>
      <c r="D13486" s="204" t="s">
        <v>96</v>
      </c>
      <c r="E13486" s="204" t="s">
        <v>721</v>
      </c>
      <c r="F13486" s="205">
        <v>767</v>
      </c>
      <c r="G13486" s="205">
        <v>895</v>
      </c>
      <c r="H13486">
        <f t="shared" si="224"/>
        <v>2021</v>
      </c>
    </row>
    <row r="13487" spans="1:8" x14ac:dyDescent="0.3">
      <c r="A13487" s="203">
        <v>44253</v>
      </c>
      <c r="B13487" s="204" t="s">
        <v>717</v>
      </c>
      <c r="C13487" s="204" t="s">
        <v>719</v>
      </c>
      <c r="D13487" s="204" t="s">
        <v>96</v>
      </c>
      <c r="E13487" s="204" t="s">
        <v>721</v>
      </c>
      <c r="F13487" s="205">
        <v>363</v>
      </c>
      <c r="G13487" s="205">
        <v>720</v>
      </c>
      <c r="H13487">
        <f t="shared" si="224"/>
        <v>2021</v>
      </c>
    </row>
    <row r="13488" spans="1:8" x14ac:dyDescent="0.3">
      <c r="A13488" s="203">
        <v>44253</v>
      </c>
      <c r="B13488" s="204" t="s">
        <v>720</v>
      </c>
      <c r="C13488" s="204" t="s">
        <v>720</v>
      </c>
      <c r="D13488" s="204" t="s">
        <v>96</v>
      </c>
      <c r="E13488" s="204" t="s">
        <v>712</v>
      </c>
      <c r="F13488" s="205">
        <v>189</v>
      </c>
      <c r="G13488" s="205">
        <v>1317</v>
      </c>
      <c r="H13488">
        <f t="shared" si="224"/>
        <v>2021</v>
      </c>
    </row>
    <row r="13489" spans="1:8" x14ac:dyDescent="0.3">
      <c r="A13489" s="203">
        <v>44253</v>
      </c>
      <c r="B13489" s="204" t="s">
        <v>720</v>
      </c>
      <c r="C13489" s="204" t="s">
        <v>720</v>
      </c>
      <c r="D13489" s="204" t="s">
        <v>96</v>
      </c>
      <c r="E13489" s="204" t="s">
        <v>721</v>
      </c>
      <c r="F13489" s="205">
        <v>-14</v>
      </c>
      <c r="G13489" s="205">
        <v>982</v>
      </c>
      <c r="H13489">
        <f t="shared" si="224"/>
        <v>2021</v>
      </c>
    </row>
    <row r="13490" spans="1:8" x14ac:dyDescent="0.3">
      <c r="A13490" s="203">
        <v>44260</v>
      </c>
      <c r="B13490" s="204" t="s">
        <v>134</v>
      </c>
      <c r="C13490" s="204" t="s">
        <v>134</v>
      </c>
      <c r="D13490" s="204" t="s">
        <v>711</v>
      </c>
      <c r="E13490" s="204" t="s">
        <v>712</v>
      </c>
      <c r="F13490" s="205">
        <v>3868</v>
      </c>
      <c r="G13490" s="205">
        <v>7729</v>
      </c>
      <c r="H13490">
        <f t="shared" si="224"/>
        <v>2021</v>
      </c>
    </row>
    <row r="13491" spans="1:8" x14ac:dyDescent="0.3">
      <c r="A13491" s="203">
        <v>44260</v>
      </c>
      <c r="B13491" s="204" t="s">
        <v>509</v>
      </c>
      <c r="C13491" s="204" t="s">
        <v>713</v>
      </c>
      <c r="D13491" s="204" t="s">
        <v>96</v>
      </c>
      <c r="E13491" s="204" t="s">
        <v>712</v>
      </c>
      <c r="F13491" s="205">
        <v>2230.6000000000004</v>
      </c>
      <c r="G13491" s="205">
        <v>3841.6000000000004</v>
      </c>
      <c r="H13491">
        <f t="shared" si="224"/>
        <v>2021</v>
      </c>
    </row>
    <row r="13492" spans="1:8" x14ac:dyDescent="0.3">
      <c r="A13492" s="203">
        <v>44260</v>
      </c>
      <c r="B13492" s="204" t="s">
        <v>509</v>
      </c>
      <c r="C13492" s="204" t="s">
        <v>714</v>
      </c>
      <c r="D13492" s="204" t="s">
        <v>96</v>
      </c>
      <c r="E13492" s="204" t="s">
        <v>712</v>
      </c>
      <c r="F13492" s="205">
        <v>206</v>
      </c>
      <c r="G13492" s="205">
        <v>408</v>
      </c>
      <c r="H13492">
        <f t="shared" si="224"/>
        <v>2021</v>
      </c>
    </row>
    <row r="13493" spans="1:8" x14ac:dyDescent="0.3">
      <c r="A13493" s="203">
        <v>44260</v>
      </c>
      <c r="B13493" s="204" t="s">
        <v>509</v>
      </c>
      <c r="C13493" s="204" t="s">
        <v>715</v>
      </c>
      <c r="D13493" s="204" t="s">
        <v>96</v>
      </c>
      <c r="E13493" s="204" t="s">
        <v>712</v>
      </c>
      <c r="F13493" s="205">
        <v>0</v>
      </c>
      <c r="G13493" s="205">
        <v>2373</v>
      </c>
      <c r="H13493">
        <f t="shared" si="224"/>
        <v>2021</v>
      </c>
    </row>
    <row r="13494" spans="1:8" x14ac:dyDescent="0.3">
      <c r="A13494" s="203">
        <v>44260</v>
      </c>
      <c r="B13494" s="204" t="s">
        <v>716</v>
      </c>
      <c r="C13494" s="204" t="s">
        <v>716</v>
      </c>
      <c r="D13494" s="204" t="s">
        <v>96</v>
      </c>
      <c r="E13494" s="204" t="s">
        <v>712</v>
      </c>
      <c r="F13494" s="205">
        <v>458</v>
      </c>
      <c r="G13494" s="205">
        <v>1775</v>
      </c>
      <c r="H13494">
        <f t="shared" si="224"/>
        <v>2021</v>
      </c>
    </row>
    <row r="13495" spans="1:8" x14ac:dyDescent="0.3">
      <c r="A13495" s="203">
        <v>44260</v>
      </c>
      <c r="B13495" s="204" t="s">
        <v>717</v>
      </c>
      <c r="C13495" s="204" t="s">
        <v>718</v>
      </c>
      <c r="D13495" s="204" t="s">
        <v>96</v>
      </c>
      <c r="E13495" s="204" t="s">
        <v>712</v>
      </c>
      <c r="F13495" s="205">
        <v>244</v>
      </c>
      <c r="G13495" s="205">
        <v>1406</v>
      </c>
      <c r="H13495">
        <f t="shared" si="224"/>
        <v>2021</v>
      </c>
    </row>
    <row r="13496" spans="1:8" x14ac:dyDescent="0.3">
      <c r="A13496" s="203">
        <v>44260</v>
      </c>
      <c r="B13496" s="204" t="s">
        <v>717</v>
      </c>
      <c r="C13496" s="204" t="s">
        <v>719</v>
      </c>
      <c r="D13496" s="204" t="s">
        <v>96</v>
      </c>
      <c r="E13496" s="204" t="s">
        <v>712</v>
      </c>
      <c r="F13496" s="205">
        <v>469.46399688720703</v>
      </c>
      <c r="G13496" s="205">
        <v>655.32101440429688</v>
      </c>
      <c r="H13496">
        <f t="shared" si="224"/>
        <v>2021</v>
      </c>
    </row>
    <row r="13497" spans="1:8" x14ac:dyDescent="0.3">
      <c r="A13497" s="203">
        <v>44260</v>
      </c>
      <c r="B13497" s="204" t="s">
        <v>134</v>
      </c>
      <c r="C13497" s="204" t="s">
        <v>134</v>
      </c>
      <c r="D13497" s="204" t="s">
        <v>711</v>
      </c>
      <c r="E13497" s="204" t="s">
        <v>721</v>
      </c>
      <c r="F13497" s="205">
        <v>5313</v>
      </c>
      <c r="G13497" s="205">
        <v>7214</v>
      </c>
      <c r="H13497">
        <f t="shared" si="224"/>
        <v>2021</v>
      </c>
    </row>
    <row r="13498" spans="1:8" x14ac:dyDescent="0.3">
      <c r="A13498" s="203">
        <v>44260</v>
      </c>
      <c r="B13498" s="204" t="s">
        <v>509</v>
      </c>
      <c r="C13498" s="204" t="s">
        <v>713</v>
      </c>
      <c r="D13498" s="204" t="s">
        <v>96</v>
      </c>
      <c r="E13498" s="204" t="s">
        <v>721</v>
      </c>
      <c r="F13498" s="205">
        <v>3053.6000000000004</v>
      </c>
      <c r="G13498" s="205">
        <v>2693.9</v>
      </c>
      <c r="H13498">
        <f t="shared" si="224"/>
        <v>2021</v>
      </c>
    </row>
    <row r="13499" spans="1:8" x14ac:dyDescent="0.3">
      <c r="A13499" s="203">
        <v>44260</v>
      </c>
      <c r="B13499" s="204" t="s">
        <v>509</v>
      </c>
      <c r="C13499" s="204" t="s">
        <v>714</v>
      </c>
      <c r="D13499" s="204" t="s">
        <v>96</v>
      </c>
      <c r="E13499" s="204" t="s">
        <v>721</v>
      </c>
      <c r="F13499" s="205">
        <v>594</v>
      </c>
      <c r="G13499" s="205">
        <v>742</v>
      </c>
      <c r="H13499">
        <f t="shared" si="224"/>
        <v>2021</v>
      </c>
    </row>
    <row r="13500" spans="1:8" x14ac:dyDescent="0.3">
      <c r="A13500" s="203">
        <v>44260</v>
      </c>
      <c r="B13500" s="204" t="s">
        <v>509</v>
      </c>
      <c r="C13500" s="204" t="s">
        <v>715</v>
      </c>
      <c r="D13500" s="204" t="s">
        <v>96</v>
      </c>
      <c r="E13500" s="204" t="s">
        <v>721</v>
      </c>
      <c r="F13500" s="205">
        <v>0</v>
      </c>
      <c r="G13500" s="205">
        <v>3220</v>
      </c>
      <c r="H13500">
        <f t="shared" si="224"/>
        <v>2021</v>
      </c>
    </row>
    <row r="13501" spans="1:8" x14ac:dyDescent="0.3">
      <c r="A13501" s="203">
        <v>44260</v>
      </c>
      <c r="B13501" s="204" t="s">
        <v>716</v>
      </c>
      <c r="C13501" s="204" t="s">
        <v>716</v>
      </c>
      <c r="D13501" s="204" t="s">
        <v>96</v>
      </c>
      <c r="E13501" s="204" t="s">
        <v>721</v>
      </c>
      <c r="F13501" s="205">
        <v>788</v>
      </c>
      <c r="G13501" s="205">
        <v>1375</v>
      </c>
      <c r="H13501">
        <f t="shared" si="224"/>
        <v>2021</v>
      </c>
    </row>
    <row r="13502" spans="1:8" x14ac:dyDescent="0.3">
      <c r="A13502" s="203">
        <v>44260</v>
      </c>
      <c r="B13502" s="204" t="s">
        <v>717</v>
      </c>
      <c r="C13502" s="204" t="s">
        <v>718</v>
      </c>
      <c r="D13502" s="204" t="s">
        <v>96</v>
      </c>
      <c r="E13502" s="204" t="s">
        <v>721</v>
      </c>
      <c r="F13502" s="205">
        <v>450</v>
      </c>
      <c r="G13502" s="205">
        <v>826</v>
      </c>
      <c r="H13502">
        <f t="shared" si="224"/>
        <v>2021</v>
      </c>
    </row>
    <row r="13503" spans="1:8" x14ac:dyDescent="0.3">
      <c r="A13503" s="203">
        <v>44260</v>
      </c>
      <c r="B13503" s="204" t="s">
        <v>717</v>
      </c>
      <c r="C13503" s="204" t="s">
        <v>719</v>
      </c>
      <c r="D13503" s="204" t="s">
        <v>96</v>
      </c>
      <c r="E13503" s="204" t="s">
        <v>721</v>
      </c>
      <c r="F13503" s="205">
        <v>687</v>
      </c>
      <c r="G13503" s="205">
        <v>797</v>
      </c>
      <c r="H13503">
        <f t="shared" si="224"/>
        <v>2021</v>
      </c>
    </row>
    <row r="13504" spans="1:8" x14ac:dyDescent="0.3">
      <c r="A13504" s="203">
        <v>44260</v>
      </c>
      <c r="B13504" s="204" t="s">
        <v>720</v>
      </c>
      <c r="C13504" s="204" t="s">
        <v>720</v>
      </c>
      <c r="D13504" s="204" t="s">
        <v>96</v>
      </c>
      <c r="E13504" s="204" t="s">
        <v>712</v>
      </c>
      <c r="F13504" s="205">
        <v>176</v>
      </c>
      <c r="G13504" s="205">
        <v>1370</v>
      </c>
      <c r="H13504">
        <f t="shared" si="224"/>
        <v>2021</v>
      </c>
    </row>
    <row r="13505" spans="1:8" x14ac:dyDescent="0.3">
      <c r="A13505" s="203">
        <v>44260</v>
      </c>
      <c r="B13505" s="204" t="s">
        <v>720</v>
      </c>
      <c r="C13505" s="204" t="s">
        <v>720</v>
      </c>
      <c r="D13505" s="204" t="s">
        <v>96</v>
      </c>
      <c r="E13505" s="204" t="s">
        <v>721</v>
      </c>
      <c r="F13505" s="205">
        <v>-8</v>
      </c>
      <c r="G13505" s="205">
        <v>1115</v>
      </c>
      <c r="H13505">
        <f t="shared" si="224"/>
        <v>2021</v>
      </c>
    </row>
    <row r="13506" spans="1:8" x14ac:dyDescent="0.3">
      <c r="A13506" s="203">
        <v>44267</v>
      </c>
      <c r="B13506" s="204" t="s">
        <v>134</v>
      </c>
      <c r="C13506" s="204" t="s">
        <v>134</v>
      </c>
      <c r="D13506" s="204" t="s">
        <v>711</v>
      </c>
      <c r="E13506" s="204" t="s">
        <v>712</v>
      </c>
      <c r="F13506" s="205">
        <v>3723</v>
      </c>
      <c r="G13506" s="205">
        <v>6572</v>
      </c>
      <c r="H13506">
        <f t="shared" si="224"/>
        <v>2021</v>
      </c>
    </row>
    <row r="13507" spans="1:8" x14ac:dyDescent="0.3">
      <c r="A13507" s="203">
        <v>44267</v>
      </c>
      <c r="B13507" s="204" t="s">
        <v>509</v>
      </c>
      <c r="C13507" s="204" t="s">
        <v>713</v>
      </c>
      <c r="D13507" s="204" t="s">
        <v>96</v>
      </c>
      <c r="E13507" s="204" t="s">
        <v>712</v>
      </c>
      <c r="F13507" s="205">
        <v>2273.1000000000004</v>
      </c>
      <c r="G13507" s="205">
        <v>3427.2000000000003</v>
      </c>
      <c r="H13507">
        <f t="shared" ref="H13507:H13570" si="225">YEAR(A13507)</f>
        <v>2021</v>
      </c>
    </row>
    <row r="13508" spans="1:8" x14ac:dyDescent="0.3">
      <c r="A13508" s="203">
        <v>44267</v>
      </c>
      <c r="B13508" s="204" t="s">
        <v>509</v>
      </c>
      <c r="C13508" s="204" t="s">
        <v>714</v>
      </c>
      <c r="D13508" s="204" t="s">
        <v>96</v>
      </c>
      <c r="E13508" s="204" t="s">
        <v>712</v>
      </c>
      <c r="F13508" s="205">
        <v>419</v>
      </c>
      <c r="G13508" s="205">
        <v>498</v>
      </c>
      <c r="H13508">
        <f t="shared" si="225"/>
        <v>2021</v>
      </c>
    </row>
    <row r="13509" spans="1:8" x14ac:dyDescent="0.3">
      <c r="A13509" s="203">
        <v>44267</v>
      </c>
      <c r="B13509" s="204" t="s">
        <v>509</v>
      </c>
      <c r="C13509" s="204" t="s">
        <v>715</v>
      </c>
      <c r="D13509" s="204" t="s">
        <v>96</v>
      </c>
      <c r="E13509" s="204" t="s">
        <v>712</v>
      </c>
      <c r="F13509" s="205">
        <v>0</v>
      </c>
      <c r="G13509" s="205">
        <v>2236</v>
      </c>
      <c r="H13509">
        <f t="shared" si="225"/>
        <v>2021</v>
      </c>
    </row>
    <row r="13510" spans="1:8" x14ac:dyDescent="0.3">
      <c r="A13510" s="203">
        <v>44267</v>
      </c>
      <c r="B13510" s="204" t="s">
        <v>716</v>
      </c>
      <c r="C13510" s="204" t="s">
        <v>716</v>
      </c>
      <c r="D13510" s="204" t="s">
        <v>96</v>
      </c>
      <c r="E13510" s="204" t="s">
        <v>712</v>
      </c>
      <c r="F13510" s="205">
        <v>439</v>
      </c>
      <c r="G13510" s="205">
        <v>1586</v>
      </c>
      <c r="H13510">
        <f t="shared" si="225"/>
        <v>2021</v>
      </c>
    </row>
    <row r="13511" spans="1:8" x14ac:dyDescent="0.3">
      <c r="A13511" s="203">
        <v>44267</v>
      </c>
      <c r="B13511" s="204" t="s">
        <v>717</v>
      </c>
      <c r="C13511" s="204" t="s">
        <v>718</v>
      </c>
      <c r="D13511" s="204" t="s">
        <v>96</v>
      </c>
      <c r="E13511" s="204" t="s">
        <v>712</v>
      </c>
      <c r="F13511" s="205">
        <v>698</v>
      </c>
      <c r="G13511" s="205">
        <v>1471</v>
      </c>
      <c r="H13511">
        <f t="shared" si="225"/>
        <v>2021</v>
      </c>
    </row>
    <row r="13512" spans="1:8" x14ac:dyDescent="0.3">
      <c r="A13512" s="203">
        <v>44267</v>
      </c>
      <c r="B13512" s="204" t="s">
        <v>717</v>
      </c>
      <c r="C13512" s="204" t="s">
        <v>719</v>
      </c>
      <c r="D13512" s="204" t="s">
        <v>96</v>
      </c>
      <c r="E13512" s="204" t="s">
        <v>712</v>
      </c>
      <c r="F13512" s="205">
        <v>157.36700439453125</v>
      </c>
      <c r="G13512" s="205">
        <v>630.64898681640625</v>
      </c>
      <c r="H13512">
        <f t="shared" si="225"/>
        <v>2021</v>
      </c>
    </row>
    <row r="13513" spans="1:8" x14ac:dyDescent="0.3">
      <c r="A13513" s="203">
        <v>44267</v>
      </c>
      <c r="B13513" s="204" t="s">
        <v>134</v>
      </c>
      <c r="C13513" s="204" t="s">
        <v>134</v>
      </c>
      <c r="D13513" s="204" t="s">
        <v>711</v>
      </c>
      <c r="E13513" s="204" t="s">
        <v>721</v>
      </c>
      <c r="F13513" s="205">
        <v>5180</v>
      </c>
      <c r="G13513" s="205">
        <v>6572</v>
      </c>
      <c r="H13513">
        <f t="shared" si="225"/>
        <v>2021</v>
      </c>
    </row>
    <row r="13514" spans="1:8" x14ac:dyDescent="0.3">
      <c r="A13514" s="203">
        <v>44267</v>
      </c>
      <c r="B13514" s="204" t="s">
        <v>509</v>
      </c>
      <c r="C13514" s="204" t="s">
        <v>713</v>
      </c>
      <c r="D13514" s="204" t="s">
        <v>96</v>
      </c>
      <c r="E13514" s="204" t="s">
        <v>721</v>
      </c>
      <c r="F13514" s="205">
        <v>3289.0000000000005</v>
      </c>
      <c r="G13514" s="205">
        <v>2630.1000000000004</v>
      </c>
      <c r="H13514">
        <f t="shared" si="225"/>
        <v>2021</v>
      </c>
    </row>
    <row r="13515" spans="1:8" x14ac:dyDescent="0.3">
      <c r="A13515" s="203">
        <v>44267</v>
      </c>
      <c r="B13515" s="204" t="s">
        <v>509</v>
      </c>
      <c r="C13515" s="204" t="s">
        <v>714</v>
      </c>
      <c r="D13515" s="204" t="s">
        <v>96</v>
      </c>
      <c r="E13515" s="204" t="s">
        <v>721</v>
      </c>
      <c r="F13515" s="205">
        <v>525</v>
      </c>
      <c r="G13515" s="205">
        <v>872</v>
      </c>
      <c r="H13515">
        <f t="shared" si="225"/>
        <v>2021</v>
      </c>
    </row>
    <row r="13516" spans="1:8" x14ac:dyDescent="0.3">
      <c r="A13516" s="203">
        <v>44267</v>
      </c>
      <c r="B13516" s="204" t="s">
        <v>509</v>
      </c>
      <c r="C13516" s="204" t="s">
        <v>715</v>
      </c>
      <c r="D13516" s="204" t="s">
        <v>96</v>
      </c>
      <c r="E13516" s="204" t="s">
        <v>721</v>
      </c>
      <c r="F13516" s="205">
        <v>0</v>
      </c>
      <c r="G13516" s="205">
        <v>2889</v>
      </c>
      <c r="H13516">
        <f t="shared" si="225"/>
        <v>2021</v>
      </c>
    </row>
    <row r="13517" spans="1:8" x14ac:dyDescent="0.3">
      <c r="A13517" s="203">
        <v>44267</v>
      </c>
      <c r="B13517" s="204" t="s">
        <v>716</v>
      </c>
      <c r="C13517" s="204" t="s">
        <v>716</v>
      </c>
      <c r="D13517" s="204" t="s">
        <v>96</v>
      </c>
      <c r="E13517" s="204" t="s">
        <v>721</v>
      </c>
      <c r="F13517" s="205">
        <v>655</v>
      </c>
      <c r="G13517" s="205">
        <v>1384</v>
      </c>
      <c r="H13517">
        <f t="shared" si="225"/>
        <v>2021</v>
      </c>
    </row>
    <row r="13518" spans="1:8" x14ac:dyDescent="0.3">
      <c r="A13518" s="203">
        <v>44267</v>
      </c>
      <c r="B13518" s="204" t="s">
        <v>717</v>
      </c>
      <c r="C13518" s="204" t="s">
        <v>718</v>
      </c>
      <c r="D13518" s="204" t="s">
        <v>96</v>
      </c>
      <c r="E13518" s="204" t="s">
        <v>721</v>
      </c>
      <c r="F13518" s="205">
        <v>503</v>
      </c>
      <c r="G13518" s="205">
        <v>881</v>
      </c>
      <c r="H13518">
        <f t="shared" si="225"/>
        <v>2021</v>
      </c>
    </row>
    <row r="13519" spans="1:8" x14ac:dyDescent="0.3">
      <c r="A13519" s="203">
        <v>44267</v>
      </c>
      <c r="B13519" s="204" t="s">
        <v>717</v>
      </c>
      <c r="C13519" s="204" t="s">
        <v>719</v>
      </c>
      <c r="D13519" s="204" t="s">
        <v>96</v>
      </c>
      <c r="E13519" s="204" t="s">
        <v>721</v>
      </c>
      <c r="F13519" s="205">
        <v>530</v>
      </c>
      <c r="G13519" s="205">
        <v>882</v>
      </c>
      <c r="H13519">
        <f t="shared" si="225"/>
        <v>2021</v>
      </c>
    </row>
    <row r="13520" spans="1:8" x14ac:dyDescent="0.3">
      <c r="A13520" s="203">
        <v>44267</v>
      </c>
      <c r="B13520" s="204" t="s">
        <v>720</v>
      </c>
      <c r="C13520" s="204" t="s">
        <v>720</v>
      </c>
      <c r="D13520" s="204" t="s">
        <v>96</v>
      </c>
      <c r="E13520" s="204" t="s">
        <v>712</v>
      </c>
      <c r="F13520" s="205">
        <v>194</v>
      </c>
      <c r="G13520" s="205">
        <v>1402</v>
      </c>
      <c r="H13520">
        <f t="shared" si="225"/>
        <v>2021</v>
      </c>
    </row>
    <row r="13521" spans="1:8" x14ac:dyDescent="0.3">
      <c r="A13521" s="203">
        <v>44267</v>
      </c>
      <c r="B13521" s="204" t="s">
        <v>720</v>
      </c>
      <c r="C13521" s="204" t="s">
        <v>720</v>
      </c>
      <c r="D13521" s="204" t="s">
        <v>96</v>
      </c>
      <c r="E13521" s="204" t="s">
        <v>721</v>
      </c>
      <c r="F13521" s="205">
        <v>-38</v>
      </c>
      <c r="G13521" s="205">
        <v>1285</v>
      </c>
      <c r="H13521">
        <f t="shared" si="225"/>
        <v>2021</v>
      </c>
    </row>
    <row r="13522" spans="1:8" x14ac:dyDescent="0.3">
      <c r="A13522" s="203">
        <v>44274</v>
      </c>
      <c r="B13522" s="204" t="s">
        <v>134</v>
      </c>
      <c r="C13522" s="204" t="s">
        <v>134</v>
      </c>
      <c r="D13522" s="204" t="s">
        <v>711</v>
      </c>
      <c r="E13522" s="204" t="s">
        <v>712</v>
      </c>
      <c r="F13522" s="205">
        <v>4031</v>
      </c>
      <c r="G13522" s="205">
        <v>5922</v>
      </c>
      <c r="H13522">
        <f t="shared" si="225"/>
        <v>2021</v>
      </c>
    </row>
    <row r="13523" spans="1:8" x14ac:dyDescent="0.3">
      <c r="A13523" s="203">
        <v>44274</v>
      </c>
      <c r="B13523" s="204" t="s">
        <v>509</v>
      </c>
      <c r="C13523" s="204" t="s">
        <v>713</v>
      </c>
      <c r="D13523" s="204" t="s">
        <v>96</v>
      </c>
      <c r="E13523" s="204" t="s">
        <v>712</v>
      </c>
      <c r="F13523" s="205">
        <v>2385.1000000000004</v>
      </c>
      <c r="G13523" s="205">
        <v>3475.3</v>
      </c>
      <c r="H13523">
        <f t="shared" si="225"/>
        <v>2021</v>
      </c>
    </row>
    <row r="13524" spans="1:8" x14ac:dyDescent="0.3">
      <c r="A13524" s="203">
        <v>44274</v>
      </c>
      <c r="B13524" s="204" t="s">
        <v>509</v>
      </c>
      <c r="C13524" s="204" t="s">
        <v>714</v>
      </c>
      <c r="D13524" s="204" t="s">
        <v>96</v>
      </c>
      <c r="E13524" s="204" t="s">
        <v>712</v>
      </c>
      <c r="F13524" s="205">
        <v>294</v>
      </c>
      <c r="G13524" s="205">
        <v>499</v>
      </c>
      <c r="H13524">
        <f t="shared" si="225"/>
        <v>2021</v>
      </c>
    </row>
    <row r="13525" spans="1:8" x14ac:dyDescent="0.3">
      <c r="A13525" s="203">
        <v>44274</v>
      </c>
      <c r="B13525" s="204" t="s">
        <v>509</v>
      </c>
      <c r="C13525" s="204" t="s">
        <v>715</v>
      </c>
      <c r="D13525" s="204" t="s">
        <v>96</v>
      </c>
      <c r="E13525" s="204" t="s">
        <v>712</v>
      </c>
      <c r="F13525" s="205">
        <v>0</v>
      </c>
      <c r="G13525" s="205">
        <v>2225</v>
      </c>
      <c r="H13525">
        <f t="shared" si="225"/>
        <v>2021</v>
      </c>
    </row>
    <row r="13526" spans="1:8" x14ac:dyDescent="0.3">
      <c r="A13526" s="203">
        <v>44274</v>
      </c>
      <c r="B13526" s="204" t="s">
        <v>716</v>
      </c>
      <c r="C13526" s="204" t="s">
        <v>716</v>
      </c>
      <c r="D13526" s="204" t="s">
        <v>96</v>
      </c>
      <c r="E13526" s="204" t="s">
        <v>712</v>
      </c>
      <c r="F13526" s="205">
        <v>353</v>
      </c>
      <c r="G13526" s="205">
        <v>1561</v>
      </c>
      <c r="H13526">
        <f t="shared" si="225"/>
        <v>2021</v>
      </c>
    </row>
    <row r="13527" spans="1:8" x14ac:dyDescent="0.3">
      <c r="A13527" s="203">
        <v>44274</v>
      </c>
      <c r="B13527" s="204" t="s">
        <v>717</v>
      </c>
      <c r="C13527" s="204" t="s">
        <v>718</v>
      </c>
      <c r="D13527" s="204" t="s">
        <v>96</v>
      </c>
      <c r="E13527" s="204" t="s">
        <v>712</v>
      </c>
      <c r="F13527" s="205">
        <v>705</v>
      </c>
      <c r="G13527" s="205">
        <v>1438</v>
      </c>
      <c r="H13527">
        <f t="shared" si="225"/>
        <v>2021</v>
      </c>
    </row>
    <row r="13528" spans="1:8" x14ac:dyDescent="0.3">
      <c r="A13528" s="203">
        <v>44274</v>
      </c>
      <c r="B13528" s="204" t="s">
        <v>717</v>
      </c>
      <c r="C13528" s="204" t="s">
        <v>719</v>
      </c>
      <c r="D13528" s="204" t="s">
        <v>96</v>
      </c>
      <c r="E13528" s="204" t="s">
        <v>712</v>
      </c>
      <c r="F13528" s="205">
        <v>169.73699951171875</v>
      </c>
      <c r="G13528" s="205">
        <v>694.84100341796875</v>
      </c>
      <c r="H13528">
        <f t="shared" si="225"/>
        <v>2021</v>
      </c>
    </row>
    <row r="13529" spans="1:8" x14ac:dyDescent="0.3">
      <c r="A13529" s="203">
        <v>44274</v>
      </c>
      <c r="B13529" s="204" t="s">
        <v>134</v>
      </c>
      <c r="C13529" s="204" t="s">
        <v>134</v>
      </c>
      <c r="D13529" s="204" t="s">
        <v>711</v>
      </c>
      <c r="E13529" s="204" t="s">
        <v>721</v>
      </c>
      <c r="F13529" s="205">
        <v>5806</v>
      </c>
      <c r="G13529" s="205">
        <v>6182</v>
      </c>
      <c r="H13529">
        <f t="shared" si="225"/>
        <v>2021</v>
      </c>
    </row>
    <row r="13530" spans="1:8" x14ac:dyDescent="0.3">
      <c r="A13530" s="203">
        <v>44274</v>
      </c>
      <c r="B13530" s="204" t="s">
        <v>509</v>
      </c>
      <c r="C13530" s="204" t="s">
        <v>713</v>
      </c>
      <c r="D13530" s="204" t="s">
        <v>96</v>
      </c>
      <c r="E13530" s="204" t="s">
        <v>721</v>
      </c>
      <c r="F13530" s="205">
        <v>3644.3</v>
      </c>
      <c r="G13530" s="205">
        <v>2514.6000000000004</v>
      </c>
      <c r="H13530">
        <f t="shared" si="225"/>
        <v>2021</v>
      </c>
    </row>
    <row r="13531" spans="1:8" x14ac:dyDescent="0.3">
      <c r="A13531" s="203">
        <v>44274</v>
      </c>
      <c r="B13531" s="204" t="s">
        <v>509</v>
      </c>
      <c r="C13531" s="204" t="s">
        <v>714</v>
      </c>
      <c r="D13531" s="204" t="s">
        <v>96</v>
      </c>
      <c r="E13531" s="204" t="s">
        <v>721</v>
      </c>
      <c r="F13531" s="205">
        <v>446</v>
      </c>
      <c r="G13531" s="205">
        <v>687</v>
      </c>
      <c r="H13531">
        <f t="shared" si="225"/>
        <v>2021</v>
      </c>
    </row>
    <row r="13532" spans="1:8" x14ac:dyDescent="0.3">
      <c r="A13532" s="203">
        <v>44274</v>
      </c>
      <c r="B13532" s="204" t="s">
        <v>509</v>
      </c>
      <c r="C13532" s="204" t="s">
        <v>715</v>
      </c>
      <c r="D13532" s="204" t="s">
        <v>96</v>
      </c>
      <c r="E13532" s="204" t="s">
        <v>721</v>
      </c>
      <c r="F13532" s="205">
        <v>0</v>
      </c>
      <c r="G13532" s="205">
        <v>2805</v>
      </c>
      <c r="H13532">
        <f t="shared" si="225"/>
        <v>2021</v>
      </c>
    </row>
    <row r="13533" spans="1:8" x14ac:dyDescent="0.3">
      <c r="A13533" s="203">
        <v>44274</v>
      </c>
      <c r="B13533" s="204" t="s">
        <v>716</v>
      </c>
      <c r="C13533" s="204" t="s">
        <v>716</v>
      </c>
      <c r="D13533" s="204" t="s">
        <v>96</v>
      </c>
      <c r="E13533" s="204" t="s">
        <v>721</v>
      </c>
      <c r="F13533" s="205">
        <v>758</v>
      </c>
      <c r="G13533" s="205">
        <v>1322</v>
      </c>
      <c r="H13533">
        <f t="shared" si="225"/>
        <v>2021</v>
      </c>
    </row>
    <row r="13534" spans="1:8" x14ac:dyDescent="0.3">
      <c r="A13534" s="203">
        <v>44274</v>
      </c>
      <c r="B13534" s="204" t="s">
        <v>717</v>
      </c>
      <c r="C13534" s="204" t="s">
        <v>718</v>
      </c>
      <c r="D13534" s="204" t="s">
        <v>96</v>
      </c>
      <c r="E13534" s="204" t="s">
        <v>721</v>
      </c>
      <c r="F13534" s="205">
        <v>753</v>
      </c>
      <c r="G13534" s="205">
        <v>945</v>
      </c>
      <c r="H13534">
        <f t="shared" si="225"/>
        <v>2021</v>
      </c>
    </row>
    <row r="13535" spans="1:8" x14ac:dyDescent="0.3">
      <c r="A13535" s="203">
        <v>44274</v>
      </c>
      <c r="B13535" s="204" t="s">
        <v>717</v>
      </c>
      <c r="C13535" s="204" t="s">
        <v>719</v>
      </c>
      <c r="D13535" s="204" t="s">
        <v>96</v>
      </c>
      <c r="E13535" s="204" t="s">
        <v>721</v>
      </c>
      <c r="F13535" s="205">
        <v>595</v>
      </c>
      <c r="G13535" s="205">
        <v>932</v>
      </c>
      <c r="H13535">
        <f t="shared" si="225"/>
        <v>2021</v>
      </c>
    </row>
    <row r="13536" spans="1:8" x14ac:dyDescent="0.3">
      <c r="A13536" s="203">
        <v>44274</v>
      </c>
      <c r="B13536" s="204" t="s">
        <v>720</v>
      </c>
      <c r="C13536" s="204" t="s">
        <v>720</v>
      </c>
      <c r="D13536" s="204" t="s">
        <v>96</v>
      </c>
      <c r="E13536" s="204" t="s">
        <v>712</v>
      </c>
      <c r="F13536" s="205">
        <v>168</v>
      </c>
      <c r="G13536" s="205">
        <v>1331</v>
      </c>
      <c r="H13536">
        <f t="shared" si="225"/>
        <v>2021</v>
      </c>
    </row>
    <row r="13537" spans="1:8" x14ac:dyDescent="0.3">
      <c r="A13537" s="203">
        <v>44274</v>
      </c>
      <c r="B13537" s="204" t="s">
        <v>720</v>
      </c>
      <c r="C13537" s="204" t="s">
        <v>720</v>
      </c>
      <c r="D13537" s="204" t="s">
        <v>96</v>
      </c>
      <c r="E13537" s="204" t="s">
        <v>721</v>
      </c>
      <c r="F13537" s="205">
        <v>32</v>
      </c>
      <c r="G13537" s="205">
        <v>1048</v>
      </c>
      <c r="H13537">
        <f t="shared" si="225"/>
        <v>2021</v>
      </c>
    </row>
    <row r="13538" spans="1:8" x14ac:dyDescent="0.3">
      <c r="A13538" s="203">
        <v>44281</v>
      </c>
      <c r="B13538" s="204" t="s">
        <v>134</v>
      </c>
      <c r="C13538" s="204" t="s">
        <v>134</v>
      </c>
      <c r="D13538" s="204" t="s">
        <v>711</v>
      </c>
      <c r="E13538" s="204" t="s">
        <v>712</v>
      </c>
      <c r="F13538" s="205">
        <v>3996</v>
      </c>
      <c r="G13538" s="205">
        <v>6996</v>
      </c>
      <c r="H13538">
        <f t="shared" si="225"/>
        <v>2021</v>
      </c>
    </row>
    <row r="13539" spans="1:8" x14ac:dyDescent="0.3">
      <c r="A13539" s="203">
        <v>44281</v>
      </c>
      <c r="B13539" s="204" t="s">
        <v>509</v>
      </c>
      <c r="C13539" s="204" t="s">
        <v>713</v>
      </c>
      <c r="D13539" s="204" t="s">
        <v>96</v>
      </c>
      <c r="E13539" s="204" t="s">
        <v>712</v>
      </c>
      <c r="F13539" s="205">
        <v>2128</v>
      </c>
      <c r="G13539" s="205">
        <v>3634.0000000000005</v>
      </c>
      <c r="H13539">
        <f t="shared" si="225"/>
        <v>2021</v>
      </c>
    </row>
    <row r="13540" spans="1:8" x14ac:dyDescent="0.3">
      <c r="A13540" s="203">
        <v>44281</v>
      </c>
      <c r="B13540" s="204" t="s">
        <v>509</v>
      </c>
      <c r="C13540" s="204" t="s">
        <v>714</v>
      </c>
      <c r="D13540" s="204" t="s">
        <v>96</v>
      </c>
      <c r="E13540" s="204" t="s">
        <v>712</v>
      </c>
      <c r="F13540" s="205">
        <v>397</v>
      </c>
      <c r="G13540" s="205">
        <v>510</v>
      </c>
      <c r="H13540">
        <f t="shared" si="225"/>
        <v>2021</v>
      </c>
    </row>
    <row r="13541" spans="1:8" x14ac:dyDescent="0.3">
      <c r="A13541" s="203">
        <v>44281</v>
      </c>
      <c r="B13541" s="204" t="s">
        <v>509</v>
      </c>
      <c r="C13541" s="204" t="s">
        <v>715</v>
      </c>
      <c r="D13541" s="204" t="s">
        <v>96</v>
      </c>
      <c r="E13541" s="204" t="s">
        <v>712</v>
      </c>
      <c r="F13541" s="205">
        <v>0</v>
      </c>
      <c r="G13541" s="205">
        <v>2350</v>
      </c>
      <c r="H13541">
        <f t="shared" si="225"/>
        <v>2021</v>
      </c>
    </row>
    <row r="13542" spans="1:8" x14ac:dyDescent="0.3">
      <c r="A13542" s="203">
        <v>44281</v>
      </c>
      <c r="B13542" s="204" t="s">
        <v>716</v>
      </c>
      <c r="C13542" s="204" t="s">
        <v>716</v>
      </c>
      <c r="D13542" s="204" t="s">
        <v>96</v>
      </c>
      <c r="E13542" s="204" t="s">
        <v>712</v>
      </c>
      <c r="F13542" s="205">
        <v>398</v>
      </c>
      <c r="G13542" s="205">
        <v>1700</v>
      </c>
      <c r="H13542">
        <f t="shared" si="225"/>
        <v>2021</v>
      </c>
    </row>
    <row r="13543" spans="1:8" x14ac:dyDescent="0.3">
      <c r="A13543" s="203">
        <v>44281</v>
      </c>
      <c r="B13543" s="204" t="s">
        <v>717</v>
      </c>
      <c r="C13543" s="204" t="s">
        <v>718</v>
      </c>
      <c r="D13543" s="204" t="s">
        <v>96</v>
      </c>
      <c r="E13543" s="204" t="s">
        <v>712</v>
      </c>
      <c r="F13543" s="205">
        <v>765</v>
      </c>
      <c r="G13543" s="205">
        <v>1548</v>
      </c>
      <c r="H13543">
        <f t="shared" si="225"/>
        <v>2021</v>
      </c>
    </row>
    <row r="13544" spans="1:8" x14ac:dyDescent="0.3">
      <c r="A13544" s="203">
        <v>44281</v>
      </c>
      <c r="B13544" s="204" t="s">
        <v>717</v>
      </c>
      <c r="C13544" s="204" t="s">
        <v>719</v>
      </c>
      <c r="D13544" s="204" t="s">
        <v>96</v>
      </c>
      <c r="E13544" s="204" t="s">
        <v>712</v>
      </c>
      <c r="F13544" s="205">
        <v>195.95399475097656</v>
      </c>
      <c r="G13544" s="205">
        <v>695.15301513671875</v>
      </c>
      <c r="H13544">
        <f t="shared" si="225"/>
        <v>2021</v>
      </c>
    </row>
    <row r="13545" spans="1:8" x14ac:dyDescent="0.3">
      <c r="A13545" s="203">
        <v>44281</v>
      </c>
      <c r="B13545" s="204" t="s">
        <v>134</v>
      </c>
      <c r="C13545" s="204" t="s">
        <v>134</v>
      </c>
      <c r="D13545" s="204" t="s">
        <v>711</v>
      </c>
      <c r="E13545" s="204" t="s">
        <v>721</v>
      </c>
      <c r="F13545" s="205">
        <v>5998</v>
      </c>
      <c r="G13545" s="205">
        <v>6092</v>
      </c>
      <c r="H13545">
        <f t="shared" si="225"/>
        <v>2021</v>
      </c>
    </row>
    <row r="13546" spans="1:8" x14ac:dyDescent="0.3">
      <c r="A13546" s="203">
        <v>44281</v>
      </c>
      <c r="B13546" s="204" t="s">
        <v>509</v>
      </c>
      <c r="C13546" s="204" t="s">
        <v>713</v>
      </c>
      <c r="D13546" s="204" t="s">
        <v>96</v>
      </c>
      <c r="E13546" s="204" t="s">
        <v>721</v>
      </c>
      <c r="F13546" s="205">
        <v>3480.4</v>
      </c>
      <c r="G13546" s="205">
        <v>2552</v>
      </c>
      <c r="H13546">
        <f t="shared" si="225"/>
        <v>2021</v>
      </c>
    </row>
    <row r="13547" spans="1:8" x14ac:dyDescent="0.3">
      <c r="A13547" s="203">
        <v>44281</v>
      </c>
      <c r="B13547" s="204" t="s">
        <v>509</v>
      </c>
      <c r="C13547" s="204" t="s">
        <v>714</v>
      </c>
      <c r="D13547" s="204" t="s">
        <v>96</v>
      </c>
      <c r="E13547" s="204" t="s">
        <v>721</v>
      </c>
      <c r="F13547" s="205">
        <v>622</v>
      </c>
      <c r="G13547" s="205">
        <v>728</v>
      </c>
      <c r="H13547">
        <f t="shared" si="225"/>
        <v>2021</v>
      </c>
    </row>
    <row r="13548" spans="1:8" x14ac:dyDescent="0.3">
      <c r="A13548" s="203">
        <v>44281</v>
      </c>
      <c r="B13548" s="204" t="s">
        <v>509</v>
      </c>
      <c r="C13548" s="204" t="s">
        <v>715</v>
      </c>
      <c r="D13548" s="204" t="s">
        <v>96</v>
      </c>
      <c r="E13548" s="204" t="s">
        <v>721</v>
      </c>
      <c r="F13548" s="205">
        <v>0</v>
      </c>
      <c r="G13548" s="205">
        <v>2965</v>
      </c>
      <c r="H13548">
        <f t="shared" si="225"/>
        <v>2021</v>
      </c>
    </row>
    <row r="13549" spans="1:8" x14ac:dyDescent="0.3">
      <c r="A13549" s="203">
        <v>44281</v>
      </c>
      <c r="B13549" s="204" t="s">
        <v>716</v>
      </c>
      <c r="C13549" s="204" t="s">
        <v>716</v>
      </c>
      <c r="D13549" s="204" t="s">
        <v>96</v>
      </c>
      <c r="E13549" s="204" t="s">
        <v>721</v>
      </c>
      <c r="F13549" s="205">
        <v>728</v>
      </c>
      <c r="G13549" s="205">
        <v>1201</v>
      </c>
      <c r="H13549">
        <f t="shared" si="225"/>
        <v>2021</v>
      </c>
    </row>
    <row r="13550" spans="1:8" x14ac:dyDescent="0.3">
      <c r="A13550" s="203">
        <v>44281</v>
      </c>
      <c r="B13550" s="204" t="s">
        <v>717</v>
      </c>
      <c r="C13550" s="204" t="s">
        <v>718</v>
      </c>
      <c r="D13550" s="204" t="s">
        <v>96</v>
      </c>
      <c r="E13550" s="204" t="s">
        <v>721</v>
      </c>
      <c r="F13550" s="205">
        <v>618</v>
      </c>
      <c r="G13550" s="205">
        <v>916</v>
      </c>
      <c r="H13550">
        <f t="shared" si="225"/>
        <v>2021</v>
      </c>
    </row>
    <row r="13551" spans="1:8" x14ac:dyDescent="0.3">
      <c r="A13551" s="203">
        <v>44281</v>
      </c>
      <c r="B13551" s="204" t="s">
        <v>717</v>
      </c>
      <c r="C13551" s="204" t="s">
        <v>719</v>
      </c>
      <c r="D13551" s="204" t="s">
        <v>96</v>
      </c>
      <c r="E13551" s="204" t="s">
        <v>721</v>
      </c>
      <c r="F13551" s="205">
        <v>797</v>
      </c>
      <c r="G13551" s="205">
        <v>974</v>
      </c>
      <c r="H13551">
        <f t="shared" si="225"/>
        <v>2021</v>
      </c>
    </row>
    <row r="13552" spans="1:8" x14ac:dyDescent="0.3">
      <c r="A13552" s="203">
        <v>44281</v>
      </c>
      <c r="B13552" s="204" t="s">
        <v>720</v>
      </c>
      <c r="C13552" s="204" t="s">
        <v>720</v>
      </c>
      <c r="D13552" s="204" t="s">
        <v>96</v>
      </c>
      <c r="E13552" s="204" t="s">
        <v>712</v>
      </c>
      <c r="F13552" s="205">
        <v>199</v>
      </c>
      <c r="G13552" s="205">
        <v>1368</v>
      </c>
      <c r="H13552">
        <f t="shared" si="225"/>
        <v>2021</v>
      </c>
    </row>
    <row r="13553" spans="1:8" x14ac:dyDescent="0.3">
      <c r="A13553" s="203">
        <v>44281</v>
      </c>
      <c r="B13553" s="204" t="s">
        <v>720</v>
      </c>
      <c r="C13553" s="204" t="s">
        <v>720</v>
      </c>
      <c r="D13553" s="204" t="s">
        <v>96</v>
      </c>
      <c r="E13553" s="204" t="s">
        <v>721</v>
      </c>
      <c r="F13553" s="205">
        <v>-237</v>
      </c>
      <c r="G13553" s="205">
        <v>950</v>
      </c>
      <c r="H13553">
        <f t="shared" si="225"/>
        <v>2021</v>
      </c>
    </row>
    <row r="13554" spans="1:8" x14ac:dyDescent="0.3">
      <c r="A13554" s="203">
        <v>44288</v>
      </c>
      <c r="B13554" s="204" t="s">
        <v>134</v>
      </c>
      <c r="C13554" s="204" t="s">
        <v>134</v>
      </c>
      <c r="D13554" s="204" t="s">
        <v>711</v>
      </c>
      <c r="E13554" s="204" t="s">
        <v>712</v>
      </c>
      <c r="F13554" s="205">
        <v>3875</v>
      </c>
      <c r="G13554" s="205">
        <v>6663</v>
      </c>
      <c r="H13554">
        <f t="shared" si="225"/>
        <v>2021</v>
      </c>
    </row>
    <row r="13555" spans="1:8" x14ac:dyDescent="0.3">
      <c r="A13555" s="203">
        <v>44288</v>
      </c>
      <c r="B13555" s="204" t="s">
        <v>509</v>
      </c>
      <c r="C13555" s="204" t="s">
        <v>713</v>
      </c>
      <c r="D13555" s="204" t="s">
        <v>96</v>
      </c>
      <c r="E13555" s="204" t="s">
        <v>712</v>
      </c>
      <c r="F13555" s="205">
        <v>2446.4</v>
      </c>
      <c r="G13555" s="205">
        <v>3646.2000000000003</v>
      </c>
      <c r="H13555">
        <f t="shared" si="225"/>
        <v>2021</v>
      </c>
    </row>
    <row r="13556" spans="1:8" x14ac:dyDescent="0.3">
      <c r="A13556" s="203">
        <v>44288</v>
      </c>
      <c r="B13556" s="204" t="s">
        <v>509</v>
      </c>
      <c r="C13556" s="204" t="s">
        <v>714</v>
      </c>
      <c r="D13556" s="204" t="s">
        <v>96</v>
      </c>
      <c r="E13556" s="204" t="s">
        <v>712</v>
      </c>
      <c r="F13556" s="205">
        <v>404</v>
      </c>
      <c r="G13556" s="205">
        <v>534</v>
      </c>
      <c r="H13556">
        <f t="shared" si="225"/>
        <v>2021</v>
      </c>
    </row>
    <row r="13557" spans="1:8" x14ac:dyDescent="0.3">
      <c r="A13557" s="203">
        <v>44288</v>
      </c>
      <c r="B13557" s="204" t="s">
        <v>509</v>
      </c>
      <c r="C13557" s="204" t="s">
        <v>715</v>
      </c>
      <c r="D13557" s="204" t="s">
        <v>96</v>
      </c>
      <c r="E13557" s="204" t="s">
        <v>712</v>
      </c>
      <c r="F13557" s="205">
        <v>0</v>
      </c>
      <c r="G13557" s="205">
        <v>2225</v>
      </c>
      <c r="H13557">
        <f t="shared" si="225"/>
        <v>2021</v>
      </c>
    </row>
    <row r="13558" spans="1:8" x14ac:dyDescent="0.3">
      <c r="A13558" s="203">
        <v>44288</v>
      </c>
      <c r="B13558" s="204" t="s">
        <v>716</v>
      </c>
      <c r="C13558" s="204" t="s">
        <v>716</v>
      </c>
      <c r="D13558" s="204" t="s">
        <v>96</v>
      </c>
      <c r="E13558" s="204" t="s">
        <v>712</v>
      </c>
      <c r="F13558" s="205">
        <v>425</v>
      </c>
      <c r="G13558" s="205">
        <v>1606</v>
      </c>
      <c r="H13558">
        <f t="shared" si="225"/>
        <v>2021</v>
      </c>
    </row>
    <row r="13559" spans="1:8" x14ac:dyDescent="0.3">
      <c r="A13559" s="203">
        <v>44288</v>
      </c>
      <c r="B13559" s="204" t="s">
        <v>717</v>
      </c>
      <c r="C13559" s="204" t="s">
        <v>718</v>
      </c>
      <c r="D13559" s="204" t="s">
        <v>96</v>
      </c>
      <c r="E13559" s="204" t="s">
        <v>712</v>
      </c>
      <c r="F13559" s="205">
        <v>633</v>
      </c>
      <c r="G13559" s="205">
        <v>1425</v>
      </c>
      <c r="H13559">
        <f t="shared" si="225"/>
        <v>2021</v>
      </c>
    </row>
    <row r="13560" spans="1:8" x14ac:dyDescent="0.3">
      <c r="A13560" s="203">
        <v>44288</v>
      </c>
      <c r="B13560" s="204" t="s">
        <v>717</v>
      </c>
      <c r="C13560" s="204" t="s">
        <v>719</v>
      </c>
      <c r="D13560" s="204" t="s">
        <v>96</v>
      </c>
      <c r="E13560" s="204" t="s">
        <v>712</v>
      </c>
      <c r="F13560" s="205">
        <v>237.40899658203125</v>
      </c>
      <c r="G13560" s="205">
        <v>632.864990234375</v>
      </c>
      <c r="H13560">
        <f t="shared" si="225"/>
        <v>2021</v>
      </c>
    </row>
    <row r="13561" spans="1:8" x14ac:dyDescent="0.3">
      <c r="A13561" s="203">
        <v>44288</v>
      </c>
      <c r="B13561" s="204" t="s">
        <v>134</v>
      </c>
      <c r="C13561" s="204" t="s">
        <v>134</v>
      </c>
      <c r="D13561" s="204" t="s">
        <v>711</v>
      </c>
      <c r="E13561" s="204" t="s">
        <v>721</v>
      </c>
      <c r="F13561" s="205">
        <v>5859</v>
      </c>
      <c r="G13561" s="205">
        <v>6996</v>
      </c>
      <c r="H13561">
        <f t="shared" si="225"/>
        <v>2021</v>
      </c>
    </row>
    <row r="13562" spans="1:8" x14ac:dyDescent="0.3">
      <c r="A13562" s="203">
        <v>44288</v>
      </c>
      <c r="B13562" s="204" t="s">
        <v>509</v>
      </c>
      <c r="C13562" s="204" t="s">
        <v>713</v>
      </c>
      <c r="D13562" s="204" t="s">
        <v>96</v>
      </c>
      <c r="E13562" s="204" t="s">
        <v>721</v>
      </c>
      <c r="F13562" s="205">
        <v>3814.8</v>
      </c>
      <c r="G13562" s="205">
        <v>2608.1000000000004</v>
      </c>
      <c r="H13562">
        <f t="shared" si="225"/>
        <v>2021</v>
      </c>
    </row>
    <row r="13563" spans="1:8" x14ac:dyDescent="0.3">
      <c r="A13563" s="203">
        <v>44288</v>
      </c>
      <c r="B13563" s="204" t="s">
        <v>509</v>
      </c>
      <c r="C13563" s="204" t="s">
        <v>714</v>
      </c>
      <c r="D13563" s="204" t="s">
        <v>96</v>
      </c>
      <c r="E13563" s="204" t="s">
        <v>721</v>
      </c>
      <c r="F13563" s="205">
        <v>433</v>
      </c>
      <c r="G13563" s="205">
        <v>655</v>
      </c>
      <c r="H13563">
        <f t="shared" si="225"/>
        <v>2021</v>
      </c>
    </row>
    <row r="13564" spans="1:8" x14ac:dyDescent="0.3">
      <c r="A13564" s="203">
        <v>44288</v>
      </c>
      <c r="B13564" s="204" t="s">
        <v>509</v>
      </c>
      <c r="C13564" s="204" t="s">
        <v>715</v>
      </c>
      <c r="D13564" s="204" t="s">
        <v>96</v>
      </c>
      <c r="E13564" s="204" t="s">
        <v>721</v>
      </c>
      <c r="F13564" s="205">
        <v>0</v>
      </c>
      <c r="G13564" s="205">
        <v>3108</v>
      </c>
      <c r="H13564">
        <f t="shared" si="225"/>
        <v>2021</v>
      </c>
    </row>
    <row r="13565" spans="1:8" x14ac:dyDescent="0.3">
      <c r="A13565" s="203">
        <v>44288</v>
      </c>
      <c r="B13565" s="204" t="s">
        <v>716</v>
      </c>
      <c r="C13565" s="204" t="s">
        <v>716</v>
      </c>
      <c r="D13565" s="204" t="s">
        <v>96</v>
      </c>
      <c r="E13565" s="204" t="s">
        <v>721</v>
      </c>
      <c r="F13565" s="205">
        <v>770</v>
      </c>
      <c r="G13565" s="205">
        <v>1235</v>
      </c>
      <c r="H13565">
        <f t="shared" si="225"/>
        <v>2021</v>
      </c>
    </row>
    <row r="13566" spans="1:8" x14ac:dyDescent="0.3">
      <c r="A13566" s="203">
        <v>44288</v>
      </c>
      <c r="B13566" s="204" t="s">
        <v>717</v>
      </c>
      <c r="C13566" s="204" t="s">
        <v>718</v>
      </c>
      <c r="D13566" s="204" t="s">
        <v>96</v>
      </c>
      <c r="E13566" s="204" t="s">
        <v>721</v>
      </c>
      <c r="F13566" s="205">
        <v>708</v>
      </c>
      <c r="G13566" s="205">
        <v>880</v>
      </c>
      <c r="H13566">
        <f t="shared" si="225"/>
        <v>2021</v>
      </c>
    </row>
    <row r="13567" spans="1:8" x14ac:dyDescent="0.3">
      <c r="A13567" s="203">
        <v>44288</v>
      </c>
      <c r="B13567" s="204" t="s">
        <v>717</v>
      </c>
      <c r="C13567" s="204" t="s">
        <v>719</v>
      </c>
      <c r="D13567" s="204" t="s">
        <v>96</v>
      </c>
      <c r="E13567" s="204" t="s">
        <v>721</v>
      </c>
      <c r="F13567" s="205">
        <v>749</v>
      </c>
      <c r="G13567" s="205">
        <v>964</v>
      </c>
      <c r="H13567">
        <f t="shared" si="225"/>
        <v>2021</v>
      </c>
    </row>
    <row r="13568" spans="1:8" x14ac:dyDescent="0.3">
      <c r="A13568" s="203">
        <v>44288</v>
      </c>
      <c r="B13568" s="204" t="s">
        <v>720</v>
      </c>
      <c r="C13568" s="204" t="s">
        <v>720</v>
      </c>
      <c r="D13568" s="204" t="s">
        <v>96</v>
      </c>
      <c r="E13568" s="204" t="s">
        <v>712</v>
      </c>
      <c r="F13568" s="205">
        <v>235</v>
      </c>
      <c r="G13568" s="205">
        <v>1254</v>
      </c>
      <c r="H13568">
        <f t="shared" si="225"/>
        <v>2021</v>
      </c>
    </row>
    <row r="13569" spans="1:8" x14ac:dyDescent="0.3">
      <c r="A13569" s="203">
        <v>44288</v>
      </c>
      <c r="B13569" s="204" t="s">
        <v>720</v>
      </c>
      <c r="C13569" s="204" t="s">
        <v>720</v>
      </c>
      <c r="D13569" s="204" t="s">
        <v>96</v>
      </c>
      <c r="E13569" s="204" t="s">
        <v>721</v>
      </c>
      <c r="F13569" s="205">
        <v>-56</v>
      </c>
      <c r="G13569" s="205">
        <v>892</v>
      </c>
      <c r="H13569">
        <f t="shared" si="225"/>
        <v>2021</v>
      </c>
    </row>
    <row r="13570" spans="1:8" x14ac:dyDescent="0.3">
      <c r="A13570" s="203">
        <v>44295</v>
      </c>
      <c r="B13570" s="204" t="s">
        <v>134</v>
      </c>
      <c r="C13570" s="204" t="s">
        <v>134</v>
      </c>
      <c r="D13570" s="204" t="s">
        <v>711</v>
      </c>
      <c r="E13570" s="204" t="s">
        <v>712</v>
      </c>
      <c r="F13570" s="205">
        <v>3937</v>
      </c>
      <c r="G13570" s="205">
        <v>5825</v>
      </c>
      <c r="H13570">
        <f t="shared" si="225"/>
        <v>2021</v>
      </c>
    </row>
    <row r="13571" spans="1:8" x14ac:dyDescent="0.3">
      <c r="A13571" s="203">
        <v>44295</v>
      </c>
      <c r="B13571" s="204" t="s">
        <v>509</v>
      </c>
      <c r="C13571" s="204" t="s">
        <v>713</v>
      </c>
      <c r="D13571" s="204" t="s">
        <v>96</v>
      </c>
      <c r="E13571" s="204" t="s">
        <v>712</v>
      </c>
      <c r="F13571" s="205">
        <v>2521.5</v>
      </c>
      <c r="G13571" s="205">
        <v>3572.7000000000003</v>
      </c>
      <c r="H13571">
        <f t="shared" ref="H13571:H13634" si="226">YEAR(A13571)</f>
        <v>2021</v>
      </c>
    </row>
    <row r="13572" spans="1:8" x14ac:dyDescent="0.3">
      <c r="A13572" s="203">
        <v>44295</v>
      </c>
      <c r="B13572" s="204" t="s">
        <v>509</v>
      </c>
      <c r="C13572" s="204" t="s">
        <v>714</v>
      </c>
      <c r="D13572" s="204" t="s">
        <v>96</v>
      </c>
      <c r="E13572" s="204" t="s">
        <v>712</v>
      </c>
      <c r="F13572" s="205">
        <v>264</v>
      </c>
      <c r="G13572" s="205">
        <v>700</v>
      </c>
      <c r="H13572">
        <f t="shared" si="226"/>
        <v>2021</v>
      </c>
    </row>
    <row r="13573" spans="1:8" x14ac:dyDescent="0.3">
      <c r="A13573" s="203">
        <v>44295</v>
      </c>
      <c r="B13573" s="204" t="s">
        <v>509</v>
      </c>
      <c r="C13573" s="204" t="s">
        <v>715</v>
      </c>
      <c r="D13573" s="204" t="s">
        <v>96</v>
      </c>
      <c r="E13573" s="204" t="s">
        <v>712</v>
      </c>
      <c r="F13573" s="205">
        <v>0</v>
      </c>
      <c r="G13573" s="205">
        <v>2192</v>
      </c>
      <c r="H13573">
        <f t="shared" si="226"/>
        <v>2021</v>
      </c>
    </row>
    <row r="13574" spans="1:8" x14ac:dyDescent="0.3">
      <c r="A13574" s="203">
        <v>44295</v>
      </c>
      <c r="B13574" s="204" t="s">
        <v>716</v>
      </c>
      <c r="C13574" s="204" t="s">
        <v>716</v>
      </c>
      <c r="D13574" s="204" t="s">
        <v>96</v>
      </c>
      <c r="E13574" s="204" t="s">
        <v>712</v>
      </c>
      <c r="F13574" s="205">
        <v>408</v>
      </c>
      <c r="G13574" s="205">
        <v>1479</v>
      </c>
      <c r="H13574">
        <f t="shared" si="226"/>
        <v>2021</v>
      </c>
    </row>
    <row r="13575" spans="1:8" x14ac:dyDescent="0.3">
      <c r="A13575" s="203">
        <v>44295</v>
      </c>
      <c r="B13575" s="204" t="s">
        <v>717</v>
      </c>
      <c r="C13575" s="204" t="s">
        <v>718</v>
      </c>
      <c r="D13575" s="204" t="s">
        <v>96</v>
      </c>
      <c r="E13575" s="204" t="s">
        <v>712</v>
      </c>
      <c r="F13575" s="205">
        <v>817</v>
      </c>
      <c r="G13575" s="205">
        <v>1460</v>
      </c>
      <c r="H13575">
        <f t="shared" si="226"/>
        <v>2021</v>
      </c>
    </row>
    <row r="13576" spans="1:8" x14ac:dyDescent="0.3">
      <c r="A13576" s="203">
        <v>44295</v>
      </c>
      <c r="B13576" s="204" t="s">
        <v>717</v>
      </c>
      <c r="C13576" s="204" t="s">
        <v>719</v>
      </c>
      <c r="D13576" s="204" t="s">
        <v>96</v>
      </c>
      <c r="E13576" s="204" t="s">
        <v>712</v>
      </c>
      <c r="F13576" s="205">
        <v>105.46798706054688</v>
      </c>
      <c r="G13576" s="205">
        <v>596.66497802734375</v>
      </c>
      <c r="H13576">
        <f t="shared" si="226"/>
        <v>2021</v>
      </c>
    </row>
    <row r="13577" spans="1:8" x14ac:dyDescent="0.3">
      <c r="A13577" s="203">
        <v>44295</v>
      </c>
      <c r="B13577" s="204" t="s">
        <v>134</v>
      </c>
      <c r="C13577" s="204" t="s">
        <v>134</v>
      </c>
      <c r="D13577" s="204" t="s">
        <v>711</v>
      </c>
      <c r="E13577" s="204" t="s">
        <v>721</v>
      </c>
      <c r="F13577" s="205">
        <v>6056</v>
      </c>
      <c r="G13577" s="205">
        <v>6433</v>
      </c>
      <c r="H13577">
        <f t="shared" si="226"/>
        <v>2021</v>
      </c>
    </row>
    <row r="13578" spans="1:8" x14ac:dyDescent="0.3">
      <c r="A13578" s="203">
        <v>44295</v>
      </c>
      <c r="B13578" s="204" t="s">
        <v>509</v>
      </c>
      <c r="C13578" s="204" t="s">
        <v>713</v>
      </c>
      <c r="D13578" s="204" t="s">
        <v>96</v>
      </c>
      <c r="E13578" s="204" t="s">
        <v>721</v>
      </c>
      <c r="F13578" s="205">
        <v>3480.4</v>
      </c>
      <c r="G13578" s="205">
        <v>2762.1000000000004</v>
      </c>
      <c r="H13578">
        <f t="shared" si="226"/>
        <v>2021</v>
      </c>
    </row>
    <row r="13579" spans="1:8" x14ac:dyDescent="0.3">
      <c r="A13579" s="203">
        <v>44295</v>
      </c>
      <c r="B13579" s="204" t="s">
        <v>509</v>
      </c>
      <c r="C13579" s="204" t="s">
        <v>714</v>
      </c>
      <c r="D13579" s="204" t="s">
        <v>96</v>
      </c>
      <c r="E13579" s="204" t="s">
        <v>721</v>
      </c>
      <c r="F13579" s="205">
        <v>625</v>
      </c>
      <c r="G13579" s="205">
        <v>753</v>
      </c>
      <c r="H13579">
        <f t="shared" si="226"/>
        <v>2021</v>
      </c>
    </row>
    <row r="13580" spans="1:8" x14ac:dyDescent="0.3">
      <c r="A13580" s="203">
        <v>44295</v>
      </c>
      <c r="B13580" s="204" t="s">
        <v>509</v>
      </c>
      <c r="C13580" s="204" t="s">
        <v>715</v>
      </c>
      <c r="D13580" s="204" t="s">
        <v>96</v>
      </c>
      <c r="E13580" s="204" t="s">
        <v>721</v>
      </c>
      <c r="F13580" s="205">
        <v>0</v>
      </c>
      <c r="G13580" s="205">
        <v>3332</v>
      </c>
      <c r="H13580">
        <f t="shared" si="226"/>
        <v>2021</v>
      </c>
    </row>
    <row r="13581" spans="1:8" x14ac:dyDescent="0.3">
      <c r="A13581" s="203">
        <v>44295</v>
      </c>
      <c r="B13581" s="204" t="s">
        <v>716</v>
      </c>
      <c r="C13581" s="204" t="s">
        <v>716</v>
      </c>
      <c r="D13581" s="204" t="s">
        <v>96</v>
      </c>
      <c r="E13581" s="204" t="s">
        <v>721</v>
      </c>
      <c r="F13581" s="205">
        <v>1088</v>
      </c>
      <c r="G13581" s="205">
        <v>1369</v>
      </c>
      <c r="H13581">
        <f t="shared" si="226"/>
        <v>2021</v>
      </c>
    </row>
    <row r="13582" spans="1:8" x14ac:dyDescent="0.3">
      <c r="A13582" s="203">
        <v>44295</v>
      </c>
      <c r="B13582" s="204" t="s">
        <v>717</v>
      </c>
      <c r="C13582" s="204" t="s">
        <v>718</v>
      </c>
      <c r="D13582" s="204" t="s">
        <v>96</v>
      </c>
      <c r="E13582" s="204" t="s">
        <v>721</v>
      </c>
      <c r="F13582" s="205">
        <v>675</v>
      </c>
      <c r="G13582" s="205">
        <v>966</v>
      </c>
      <c r="H13582">
        <f t="shared" si="226"/>
        <v>2021</v>
      </c>
    </row>
    <row r="13583" spans="1:8" x14ac:dyDescent="0.3">
      <c r="A13583" s="203">
        <v>44295</v>
      </c>
      <c r="B13583" s="204" t="s">
        <v>717</v>
      </c>
      <c r="C13583" s="204" t="s">
        <v>719</v>
      </c>
      <c r="D13583" s="204" t="s">
        <v>96</v>
      </c>
      <c r="E13583" s="204" t="s">
        <v>721</v>
      </c>
      <c r="F13583" s="205">
        <v>584</v>
      </c>
      <c r="G13583" s="205">
        <v>947</v>
      </c>
      <c r="H13583">
        <f t="shared" si="226"/>
        <v>2021</v>
      </c>
    </row>
    <row r="13584" spans="1:8" x14ac:dyDescent="0.3">
      <c r="A13584" s="203">
        <v>44295</v>
      </c>
      <c r="B13584" s="204" t="s">
        <v>720</v>
      </c>
      <c r="C13584" s="204" t="s">
        <v>720</v>
      </c>
      <c r="D13584" s="204" t="s">
        <v>96</v>
      </c>
      <c r="E13584" s="204" t="s">
        <v>712</v>
      </c>
      <c r="F13584" s="205">
        <v>274</v>
      </c>
      <c r="G13584" s="205">
        <v>1158</v>
      </c>
      <c r="H13584">
        <f t="shared" si="226"/>
        <v>2021</v>
      </c>
    </row>
    <row r="13585" spans="1:8" x14ac:dyDescent="0.3">
      <c r="A13585" s="203">
        <v>44295</v>
      </c>
      <c r="B13585" s="204" t="s">
        <v>720</v>
      </c>
      <c r="C13585" s="204" t="s">
        <v>720</v>
      </c>
      <c r="D13585" s="204" t="s">
        <v>96</v>
      </c>
      <c r="E13585" s="204" t="s">
        <v>721</v>
      </c>
      <c r="F13585" s="205">
        <v>-181</v>
      </c>
      <c r="G13585" s="205">
        <v>750</v>
      </c>
      <c r="H13585">
        <f t="shared" si="226"/>
        <v>2021</v>
      </c>
    </row>
    <row r="13586" spans="1:8" x14ac:dyDescent="0.3">
      <c r="A13586" s="203">
        <v>44302</v>
      </c>
      <c r="B13586" s="204" t="s">
        <v>134</v>
      </c>
      <c r="C13586" s="204" t="s">
        <v>134</v>
      </c>
      <c r="D13586" s="204" t="s">
        <v>711</v>
      </c>
      <c r="E13586" s="204" t="s">
        <v>712</v>
      </c>
      <c r="F13586" s="205">
        <v>4108</v>
      </c>
      <c r="G13586" s="205">
        <v>5252</v>
      </c>
      <c r="H13586">
        <f t="shared" si="226"/>
        <v>2021</v>
      </c>
    </row>
    <row r="13587" spans="1:8" x14ac:dyDescent="0.3">
      <c r="A13587" s="203">
        <v>44302</v>
      </c>
      <c r="B13587" s="204" t="s">
        <v>509</v>
      </c>
      <c r="C13587" s="204" t="s">
        <v>713</v>
      </c>
      <c r="D13587" s="204" t="s">
        <v>96</v>
      </c>
      <c r="E13587" s="204" t="s">
        <v>712</v>
      </c>
      <c r="F13587" s="205">
        <v>2487</v>
      </c>
      <c r="G13587" s="205">
        <v>3648.0000000000005</v>
      </c>
      <c r="H13587">
        <f t="shared" si="226"/>
        <v>2021</v>
      </c>
    </row>
    <row r="13588" spans="1:8" x14ac:dyDescent="0.3">
      <c r="A13588" s="203">
        <v>44302</v>
      </c>
      <c r="B13588" s="204" t="s">
        <v>509</v>
      </c>
      <c r="C13588" s="204" t="s">
        <v>714</v>
      </c>
      <c r="D13588" s="204" t="s">
        <v>96</v>
      </c>
      <c r="E13588" s="204" t="s">
        <v>712</v>
      </c>
      <c r="F13588" s="205">
        <v>262</v>
      </c>
      <c r="G13588" s="205">
        <v>623</v>
      </c>
      <c r="H13588">
        <f t="shared" si="226"/>
        <v>2021</v>
      </c>
    </row>
    <row r="13589" spans="1:8" x14ac:dyDescent="0.3">
      <c r="A13589" s="203">
        <v>44302</v>
      </c>
      <c r="B13589" s="204" t="s">
        <v>509</v>
      </c>
      <c r="C13589" s="204" t="s">
        <v>715</v>
      </c>
      <c r="D13589" s="204" t="s">
        <v>96</v>
      </c>
      <c r="E13589" s="204" t="s">
        <v>712</v>
      </c>
      <c r="F13589" s="205">
        <v>0</v>
      </c>
      <c r="G13589" s="205">
        <v>2077</v>
      </c>
      <c r="H13589">
        <f t="shared" si="226"/>
        <v>2021</v>
      </c>
    </row>
    <row r="13590" spans="1:8" x14ac:dyDescent="0.3">
      <c r="A13590" s="203">
        <v>44302</v>
      </c>
      <c r="B13590" s="204" t="s">
        <v>716</v>
      </c>
      <c r="C13590" s="204" t="s">
        <v>716</v>
      </c>
      <c r="D13590" s="204" t="s">
        <v>96</v>
      </c>
      <c r="E13590" s="204" t="s">
        <v>712</v>
      </c>
      <c r="F13590" s="205">
        <v>478</v>
      </c>
      <c r="G13590" s="205">
        <v>1527</v>
      </c>
      <c r="H13590">
        <f t="shared" si="226"/>
        <v>2021</v>
      </c>
    </row>
    <row r="13591" spans="1:8" x14ac:dyDescent="0.3">
      <c r="A13591" s="203">
        <v>44302</v>
      </c>
      <c r="B13591" s="204" t="s">
        <v>717</v>
      </c>
      <c r="C13591" s="204" t="s">
        <v>718</v>
      </c>
      <c r="D13591" s="204" t="s">
        <v>96</v>
      </c>
      <c r="E13591" s="204" t="s">
        <v>712</v>
      </c>
      <c r="F13591" s="205">
        <v>752</v>
      </c>
      <c r="G13591" s="205">
        <v>1574</v>
      </c>
      <c r="H13591">
        <f t="shared" si="226"/>
        <v>2021</v>
      </c>
    </row>
    <row r="13592" spans="1:8" x14ac:dyDescent="0.3">
      <c r="A13592" s="203">
        <v>44302</v>
      </c>
      <c r="B13592" s="204" t="s">
        <v>717</v>
      </c>
      <c r="C13592" s="204" t="s">
        <v>719</v>
      </c>
      <c r="D13592" s="204" t="s">
        <v>96</v>
      </c>
      <c r="E13592" s="204" t="s">
        <v>712</v>
      </c>
      <c r="F13592" s="205">
        <v>141.89399719238281</v>
      </c>
      <c r="G13592" s="205">
        <v>610.1400146484375</v>
      </c>
      <c r="H13592">
        <f t="shared" si="226"/>
        <v>2021</v>
      </c>
    </row>
    <row r="13593" spans="1:8" x14ac:dyDescent="0.3">
      <c r="A13593" s="203">
        <v>44302</v>
      </c>
      <c r="B13593" s="204" t="s">
        <v>134</v>
      </c>
      <c r="C13593" s="204" t="s">
        <v>134</v>
      </c>
      <c r="D13593" s="204" t="s">
        <v>711</v>
      </c>
      <c r="E13593" s="204" t="s">
        <v>721</v>
      </c>
      <c r="F13593" s="205">
        <v>6099</v>
      </c>
      <c r="G13593" s="205">
        <v>6491</v>
      </c>
      <c r="H13593">
        <f t="shared" si="226"/>
        <v>2021</v>
      </c>
    </row>
    <row r="13594" spans="1:8" x14ac:dyDescent="0.3">
      <c r="A13594" s="203">
        <v>44302</v>
      </c>
      <c r="B13594" s="204" t="s">
        <v>509</v>
      </c>
      <c r="C13594" s="204" t="s">
        <v>713</v>
      </c>
      <c r="D13594" s="204" t="s">
        <v>96</v>
      </c>
      <c r="E13594" s="204" t="s">
        <v>721</v>
      </c>
      <c r="F13594" s="205">
        <v>3955.6000000000004</v>
      </c>
      <c r="G13594" s="205">
        <v>2478.3000000000002</v>
      </c>
      <c r="H13594">
        <f t="shared" si="226"/>
        <v>2021</v>
      </c>
    </row>
    <row r="13595" spans="1:8" x14ac:dyDescent="0.3">
      <c r="A13595" s="203">
        <v>44302</v>
      </c>
      <c r="B13595" s="204" t="s">
        <v>509</v>
      </c>
      <c r="C13595" s="204" t="s">
        <v>714</v>
      </c>
      <c r="D13595" s="204" t="s">
        <v>96</v>
      </c>
      <c r="E13595" s="204" t="s">
        <v>721</v>
      </c>
      <c r="F13595" s="205">
        <v>480</v>
      </c>
      <c r="G13595" s="205">
        <v>789</v>
      </c>
      <c r="H13595">
        <f t="shared" si="226"/>
        <v>2021</v>
      </c>
    </row>
    <row r="13596" spans="1:8" x14ac:dyDescent="0.3">
      <c r="A13596" s="203">
        <v>44302</v>
      </c>
      <c r="B13596" s="204" t="s">
        <v>509</v>
      </c>
      <c r="C13596" s="204" t="s">
        <v>715</v>
      </c>
      <c r="D13596" s="204" t="s">
        <v>96</v>
      </c>
      <c r="E13596" s="204" t="s">
        <v>721</v>
      </c>
      <c r="F13596" s="205">
        <v>0</v>
      </c>
      <c r="G13596" s="205">
        <v>3156</v>
      </c>
      <c r="H13596">
        <f t="shared" si="226"/>
        <v>2021</v>
      </c>
    </row>
    <row r="13597" spans="1:8" x14ac:dyDescent="0.3">
      <c r="A13597" s="203">
        <v>44302</v>
      </c>
      <c r="B13597" s="204" t="s">
        <v>716</v>
      </c>
      <c r="C13597" s="204" t="s">
        <v>716</v>
      </c>
      <c r="D13597" s="204" t="s">
        <v>96</v>
      </c>
      <c r="E13597" s="204" t="s">
        <v>721</v>
      </c>
      <c r="F13597" s="205">
        <v>972</v>
      </c>
      <c r="G13597" s="205">
        <v>1242</v>
      </c>
      <c r="H13597">
        <f t="shared" si="226"/>
        <v>2021</v>
      </c>
    </row>
    <row r="13598" spans="1:8" x14ac:dyDescent="0.3">
      <c r="A13598" s="203">
        <v>44302</v>
      </c>
      <c r="B13598" s="204" t="s">
        <v>717</v>
      </c>
      <c r="C13598" s="204" t="s">
        <v>718</v>
      </c>
      <c r="D13598" s="204" t="s">
        <v>96</v>
      </c>
      <c r="E13598" s="204" t="s">
        <v>721</v>
      </c>
      <c r="F13598" s="205">
        <v>659</v>
      </c>
      <c r="G13598" s="205">
        <v>920</v>
      </c>
      <c r="H13598">
        <f t="shared" si="226"/>
        <v>2021</v>
      </c>
    </row>
    <row r="13599" spans="1:8" x14ac:dyDescent="0.3">
      <c r="A13599" s="203">
        <v>44302</v>
      </c>
      <c r="B13599" s="204" t="s">
        <v>717</v>
      </c>
      <c r="C13599" s="204" t="s">
        <v>719</v>
      </c>
      <c r="D13599" s="204" t="s">
        <v>96</v>
      </c>
      <c r="E13599" s="204" t="s">
        <v>721</v>
      </c>
      <c r="F13599" s="205">
        <v>349</v>
      </c>
      <c r="G13599" s="205">
        <v>828</v>
      </c>
      <c r="H13599">
        <f t="shared" si="226"/>
        <v>2021</v>
      </c>
    </row>
    <row r="13600" spans="1:8" x14ac:dyDescent="0.3">
      <c r="A13600" s="203">
        <v>44302</v>
      </c>
      <c r="B13600" s="204" t="s">
        <v>720</v>
      </c>
      <c r="C13600" s="204" t="s">
        <v>720</v>
      </c>
      <c r="D13600" s="204" t="s">
        <v>96</v>
      </c>
      <c r="E13600" s="204" t="s">
        <v>712</v>
      </c>
      <c r="F13600" s="205">
        <v>290</v>
      </c>
      <c r="G13600" s="205">
        <v>1269</v>
      </c>
      <c r="H13600">
        <f t="shared" si="226"/>
        <v>2021</v>
      </c>
    </row>
    <row r="13601" spans="1:8" x14ac:dyDescent="0.3">
      <c r="A13601" s="203">
        <v>44302</v>
      </c>
      <c r="B13601" s="204" t="s">
        <v>720</v>
      </c>
      <c r="C13601" s="204" t="s">
        <v>720</v>
      </c>
      <c r="D13601" s="204" t="s">
        <v>96</v>
      </c>
      <c r="E13601" s="204" t="s">
        <v>721</v>
      </c>
      <c r="F13601" s="205">
        <v>21</v>
      </c>
      <c r="G13601" s="205">
        <v>884</v>
      </c>
      <c r="H13601">
        <f t="shared" si="226"/>
        <v>2021</v>
      </c>
    </row>
    <row r="13602" spans="1:8" x14ac:dyDescent="0.3">
      <c r="A13602" s="203">
        <v>44309</v>
      </c>
      <c r="B13602" s="204" t="s">
        <v>134</v>
      </c>
      <c r="C13602" s="204" t="s">
        <v>134</v>
      </c>
      <c r="D13602" s="204" t="s">
        <v>711</v>
      </c>
      <c r="E13602" s="204" t="s">
        <v>712</v>
      </c>
      <c r="F13602" s="205">
        <v>4419</v>
      </c>
      <c r="G13602" s="205">
        <v>5572</v>
      </c>
      <c r="H13602">
        <f t="shared" si="226"/>
        <v>2021</v>
      </c>
    </row>
    <row r="13603" spans="1:8" x14ac:dyDescent="0.3">
      <c r="A13603" s="203">
        <v>44309</v>
      </c>
      <c r="B13603" s="204" t="s">
        <v>509</v>
      </c>
      <c r="C13603" s="204" t="s">
        <v>713</v>
      </c>
      <c r="D13603" s="204" t="s">
        <v>96</v>
      </c>
      <c r="E13603" s="204" t="s">
        <v>712</v>
      </c>
      <c r="F13603" s="205">
        <v>2448.1000000000004</v>
      </c>
      <c r="G13603" s="205">
        <v>3368.4</v>
      </c>
      <c r="H13603">
        <f t="shared" si="226"/>
        <v>2021</v>
      </c>
    </row>
    <row r="13604" spans="1:8" x14ac:dyDescent="0.3">
      <c r="A13604" s="203">
        <v>44309</v>
      </c>
      <c r="B13604" s="204" t="s">
        <v>509</v>
      </c>
      <c r="C13604" s="204" t="s">
        <v>714</v>
      </c>
      <c r="D13604" s="204" t="s">
        <v>96</v>
      </c>
      <c r="E13604" s="204" t="s">
        <v>712</v>
      </c>
      <c r="F13604" s="205">
        <v>322</v>
      </c>
      <c r="G13604" s="205">
        <v>526</v>
      </c>
      <c r="H13604">
        <f t="shared" si="226"/>
        <v>2021</v>
      </c>
    </row>
    <row r="13605" spans="1:8" x14ac:dyDescent="0.3">
      <c r="A13605" s="203">
        <v>44309</v>
      </c>
      <c r="B13605" s="204" t="s">
        <v>509</v>
      </c>
      <c r="C13605" s="204" t="s">
        <v>715</v>
      </c>
      <c r="D13605" s="204" t="s">
        <v>96</v>
      </c>
      <c r="E13605" s="204" t="s">
        <v>712</v>
      </c>
      <c r="F13605" s="205">
        <v>0</v>
      </c>
      <c r="G13605" s="205">
        <v>2308</v>
      </c>
      <c r="H13605">
        <f t="shared" si="226"/>
        <v>2021</v>
      </c>
    </row>
    <row r="13606" spans="1:8" x14ac:dyDescent="0.3">
      <c r="A13606" s="203">
        <v>44309</v>
      </c>
      <c r="B13606" s="204" t="s">
        <v>716</v>
      </c>
      <c r="C13606" s="204" t="s">
        <v>716</v>
      </c>
      <c r="D13606" s="204" t="s">
        <v>96</v>
      </c>
      <c r="E13606" s="204" t="s">
        <v>712</v>
      </c>
      <c r="F13606" s="205">
        <v>452</v>
      </c>
      <c r="G13606" s="205">
        <v>1473</v>
      </c>
      <c r="H13606">
        <f t="shared" si="226"/>
        <v>2021</v>
      </c>
    </row>
    <row r="13607" spans="1:8" x14ac:dyDescent="0.3">
      <c r="A13607" s="203">
        <v>44309</v>
      </c>
      <c r="B13607" s="204" t="s">
        <v>717</v>
      </c>
      <c r="C13607" s="204" t="s">
        <v>718</v>
      </c>
      <c r="D13607" s="204" t="s">
        <v>96</v>
      </c>
      <c r="E13607" s="204" t="s">
        <v>712</v>
      </c>
      <c r="F13607" s="205">
        <v>594</v>
      </c>
      <c r="G13607" s="205">
        <v>1288</v>
      </c>
      <c r="H13607">
        <f t="shared" si="226"/>
        <v>2021</v>
      </c>
    </row>
    <row r="13608" spans="1:8" x14ac:dyDescent="0.3">
      <c r="A13608" s="203">
        <v>44309</v>
      </c>
      <c r="B13608" s="204" t="s">
        <v>717</v>
      </c>
      <c r="C13608" s="204" t="s">
        <v>719</v>
      </c>
      <c r="D13608" s="204" t="s">
        <v>96</v>
      </c>
      <c r="E13608" s="204" t="s">
        <v>712</v>
      </c>
      <c r="F13608" s="205">
        <v>326.95098876953125</v>
      </c>
      <c r="G13608" s="205">
        <v>578.85000610351563</v>
      </c>
      <c r="H13608">
        <f t="shared" si="226"/>
        <v>2021</v>
      </c>
    </row>
    <row r="13609" spans="1:8" x14ac:dyDescent="0.3">
      <c r="A13609" s="203">
        <v>44309</v>
      </c>
      <c r="B13609" s="204" t="s">
        <v>134</v>
      </c>
      <c r="C13609" s="204" t="s">
        <v>134</v>
      </c>
      <c r="D13609" s="204" t="s">
        <v>711</v>
      </c>
      <c r="E13609" s="204" t="s">
        <v>721</v>
      </c>
      <c r="F13609" s="205">
        <v>6219</v>
      </c>
      <c r="G13609" s="205">
        <v>5970</v>
      </c>
      <c r="H13609">
        <f t="shared" si="226"/>
        <v>2021</v>
      </c>
    </row>
    <row r="13610" spans="1:8" x14ac:dyDescent="0.3">
      <c r="A13610" s="203">
        <v>44309</v>
      </c>
      <c r="B13610" s="204" t="s">
        <v>509</v>
      </c>
      <c r="C13610" s="204" t="s">
        <v>713</v>
      </c>
      <c r="D13610" s="204" t="s">
        <v>96</v>
      </c>
      <c r="E13610" s="204" t="s">
        <v>721</v>
      </c>
      <c r="F13610" s="205">
        <v>3925.9</v>
      </c>
      <c r="G13610" s="205">
        <v>2530</v>
      </c>
      <c r="H13610">
        <f t="shared" si="226"/>
        <v>2021</v>
      </c>
    </row>
    <row r="13611" spans="1:8" x14ac:dyDescent="0.3">
      <c r="A13611" s="203">
        <v>44309</v>
      </c>
      <c r="B13611" s="204" t="s">
        <v>509</v>
      </c>
      <c r="C13611" s="204" t="s">
        <v>714</v>
      </c>
      <c r="D13611" s="204" t="s">
        <v>96</v>
      </c>
      <c r="E13611" s="204" t="s">
        <v>721</v>
      </c>
      <c r="F13611" s="205">
        <v>707</v>
      </c>
      <c r="G13611" s="205">
        <v>804</v>
      </c>
      <c r="H13611">
        <f t="shared" si="226"/>
        <v>2021</v>
      </c>
    </row>
    <row r="13612" spans="1:8" x14ac:dyDescent="0.3">
      <c r="A13612" s="203">
        <v>44309</v>
      </c>
      <c r="B13612" s="204" t="s">
        <v>509</v>
      </c>
      <c r="C13612" s="204" t="s">
        <v>715</v>
      </c>
      <c r="D13612" s="204" t="s">
        <v>96</v>
      </c>
      <c r="E13612" s="204" t="s">
        <v>721</v>
      </c>
      <c r="F13612" s="205">
        <v>0</v>
      </c>
      <c r="G13612" s="205">
        <v>2809</v>
      </c>
      <c r="H13612">
        <f t="shared" si="226"/>
        <v>2021</v>
      </c>
    </row>
    <row r="13613" spans="1:8" x14ac:dyDescent="0.3">
      <c r="A13613" s="203">
        <v>44309</v>
      </c>
      <c r="B13613" s="204" t="s">
        <v>716</v>
      </c>
      <c r="C13613" s="204" t="s">
        <v>716</v>
      </c>
      <c r="D13613" s="204" t="s">
        <v>96</v>
      </c>
      <c r="E13613" s="204" t="s">
        <v>721</v>
      </c>
      <c r="F13613" s="205">
        <v>1012</v>
      </c>
      <c r="G13613" s="205">
        <v>1341</v>
      </c>
      <c r="H13613">
        <f t="shared" si="226"/>
        <v>2021</v>
      </c>
    </row>
    <row r="13614" spans="1:8" x14ac:dyDescent="0.3">
      <c r="A13614" s="203">
        <v>44309</v>
      </c>
      <c r="B13614" s="204" t="s">
        <v>717</v>
      </c>
      <c r="C13614" s="204" t="s">
        <v>718</v>
      </c>
      <c r="D13614" s="204" t="s">
        <v>96</v>
      </c>
      <c r="E13614" s="204" t="s">
        <v>721</v>
      </c>
      <c r="F13614" s="205">
        <v>654</v>
      </c>
      <c r="G13614" s="205">
        <v>1039</v>
      </c>
      <c r="H13614">
        <f t="shared" si="226"/>
        <v>2021</v>
      </c>
    </row>
    <row r="13615" spans="1:8" x14ac:dyDescent="0.3">
      <c r="A13615" s="203">
        <v>44309</v>
      </c>
      <c r="B13615" s="204" t="s">
        <v>717</v>
      </c>
      <c r="C13615" s="204" t="s">
        <v>719</v>
      </c>
      <c r="D13615" s="204" t="s">
        <v>96</v>
      </c>
      <c r="E13615" s="204" t="s">
        <v>721</v>
      </c>
      <c r="F13615" s="205">
        <v>715</v>
      </c>
      <c r="G13615" s="205">
        <v>897</v>
      </c>
      <c r="H13615">
        <f t="shared" si="226"/>
        <v>2021</v>
      </c>
    </row>
    <row r="13616" spans="1:8" x14ac:dyDescent="0.3">
      <c r="A13616" s="203">
        <v>44309</v>
      </c>
      <c r="B13616" s="204" t="s">
        <v>720</v>
      </c>
      <c r="C13616" s="204" t="s">
        <v>720</v>
      </c>
      <c r="D13616" s="204" t="s">
        <v>96</v>
      </c>
      <c r="E13616" s="204" t="s">
        <v>712</v>
      </c>
      <c r="F13616" s="205">
        <v>228</v>
      </c>
      <c r="G13616" s="205">
        <v>1344</v>
      </c>
      <c r="H13616">
        <f t="shared" si="226"/>
        <v>2021</v>
      </c>
    </row>
    <row r="13617" spans="1:8" x14ac:dyDescent="0.3">
      <c r="A13617" s="203">
        <v>44309</v>
      </c>
      <c r="B13617" s="204" t="s">
        <v>720</v>
      </c>
      <c r="C13617" s="204" t="s">
        <v>720</v>
      </c>
      <c r="D13617" s="204" t="s">
        <v>96</v>
      </c>
      <c r="E13617" s="204" t="s">
        <v>721</v>
      </c>
      <c r="F13617" s="205">
        <v>-111</v>
      </c>
      <c r="G13617" s="205">
        <v>595</v>
      </c>
      <c r="H13617">
        <f t="shared" si="226"/>
        <v>2021</v>
      </c>
    </row>
    <row r="13618" spans="1:8" x14ac:dyDescent="0.3">
      <c r="A13618" s="203">
        <v>44316</v>
      </c>
      <c r="B13618" s="204" t="s">
        <v>134</v>
      </c>
      <c r="C13618" s="204" t="s">
        <v>134</v>
      </c>
      <c r="D13618" s="204" t="s">
        <v>711</v>
      </c>
      <c r="E13618" s="204" t="s">
        <v>712</v>
      </c>
      <c r="F13618" s="205">
        <v>4102</v>
      </c>
      <c r="G13618" s="205">
        <v>6118</v>
      </c>
      <c r="H13618">
        <f t="shared" si="226"/>
        <v>2021</v>
      </c>
    </row>
    <row r="13619" spans="1:8" x14ac:dyDescent="0.3">
      <c r="A13619" s="203">
        <v>44316</v>
      </c>
      <c r="B13619" s="204" t="s">
        <v>509</v>
      </c>
      <c r="C13619" s="204" t="s">
        <v>713</v>
      </c>
      <c r="D13619" s="204" t="s">
        <v>96</v>
      </c>
      <c r="E13619" s="204" t="s">
        <v>712</v>
      </c>
      <c r="F13619" s="205">
        <v>2411.4</v>
      </c>
      <c r="G13619" s="205">
        <v>3196.3</v>
      </c>
      <c r="H13619">
        <f t="shared" si="226"/>
        <v>2021</v>
      </c>
    </row>
    <row r="13620" spans="1:8" x14ac:dyDescent="0.3">
      <c r="A13620" s="203">
        <v>44316</v>
      </c>
      <c r="B13620" s="204" t="s">
        <v>509</v>
      </c>
      <c r="C13620" s="204" t="s">
        <v>714</v>
      </c>
      <c r="D13620" s="204" t="s">
        <v>96</v>
      </c>
      <c r="E13620" s="204" t="s">
        <v>712</v>
      </c>
      <c r="F13620" s="205">
        <v>324</v>
      </c>
      <c r="G13620" s="205">
        <v>482</v>
      </c>
      <c r="H13620">
        <f t="shared" si="226"/>
        <v>2021</v>
      </c>
    </row>
    <row r="13621" spans="1:8" x14ac:dyDescent="0.3">
      <c r="A13621" s="203">
        <v>44316</v>
      </c>
      <c r="B13621" s="204" t="s">
        <v>509</v>
      </c>
      <c r="C13621" s="204" t="s">
        <v>715</v>
      </c>
      <c r="D13621" s="204" t="s">
        <v>96</v>
      </c>
      <c r="E13621" s="204" t="s">
        <v>712</v>
      </c>
      <c r="F13621" s="205">
        <v>0</v>
      </c>
      <c r="G13621" s="205">
        <v>2380</v>
      </c>
      <c r="H13621">
        <f t="shared" si="226"/>
        <v>2021</v>
      </c>
    </row>
    <row r="13622" spans="1:8" x14ac:dyDescent="0.3">
      <c r="A13622" s="203">
        <v>44316</v>
      </c>
      <c r="B13622" s="204" t="s">
        <v>716</v>
      </c>
      <c r="C13622" s="204" t="s">
        <v>716</v>
      </c>
      <c r="D13622" s="204" t="s">
        <v>96</v>
      </c>
      <c r="E13622" s="204" t="s">
        <v>712</v>
      </c>
      <c r="F13622" s="205">
        <v>524</v>
      </c>
      <c r="G13622" s="205">
        <v>1586</v>
      </c>
      <c r="H13622">
        <f t="shared" si="226"/>
        <v>2021</v>
      </c>
    </row>
    <row r="13623" spans="1:8" x14ac:dyDescent="0.3">
      <c r="A13623" s="203">
        <v>44316</v>
      </c>
      <c r="B13623" s="204" t="s">
        <v>717</v>
      </c>
      <c r="C13623" s="204" t="s">
        <v>718</v>
      </c>
      <c r="D13623" s="204" t="s">
        <v>96</v>
      </c>
      <c r="E13623" s="204" t="s">
        <v>712</v>
      </c>
      <c r="F13623" s="205">
        <v>829</v>
      </c>
      <c r="G13623" s="205">
        <v>1267</v>
      </c>
      <c r="H13623">
        <f t="shared" si="226"/>
        <v>2021</v>
      </c>
    </row>
    <row r="13624" spans="1:8" x14ac:dyDescent="0.3">
      <c r="A13624" s="203">
        <v>44316</v>
      </c>
      <c r="B13624" s="204" t="s">
        <v>717</v>
      </c>
      <c r="C13624" s="204" t="s">
        <v>719</v>
      </c>
      <c r="D13624" s="204" t="s">
        <v>96</v>
      </c>
      <c r="E13624" s="204" t="s">
        <v>712</v>
      </c>
      <c r="F13624" s="205">
        <v>164.39199829101563</v>
      </c>
      <c r="G13624" s="205">
        <v>568.31500244140625</v>
      </c>
      <c r="H13624">
        <f t="shared" si="226"/>
        <v>2021</v>
      </c>
    </row>
    <row r="13625" spans="1:8" x14ac:dyDescent="0.3">
      <c r="A13625" s="203">
        <v>44316</v>
      </c>
      <c r="B13625" s="204" t="s">
        <v>134</v>
      </c>
      <c r="C13625" s="204" t="s">
        <v>134</v>
      </c>
      <c r="D13625" s="204" t="s">
        <v>711</v>
      </c>
      <c r="E13625" s="204" t="s">
        <v>721</v>
      </c>
      <c r="F13625" s="205">
        <v>6131</v>
      </c>
      <c r="G13625" s="205">
        <v>6940</v>
      </c>
      <c r="H13625">
        <f t="shared" si="226"/>
        <v>2021</v>
      </c>
    </row>
    <row r="13626" spans="1:8" x14ac:dyDescent="0.3">
      <c r="A13626" s="203">
        <v>44316</v>
      </c>
      <c r="B13626" s="204" t="s">
        <v>509</v>
      </c>
      <c r="C13626" s="204" t="s">
        <v>713</v>
      </c>
      <c r="D13626" s="204" t="s">
        <v>96</v>
      </c>
      <c r="E13626" s="204" t="s">
        <v>721</v>
      </c>
      <c r="F13626" s="205">
        <v>3722.4</v>
      </c>
      <c r="G13626" s="205">
        <v>2300.1000000000004</v>
      </c>
      <c r="H13626">
        <f t="shared" si="226"/>
        <v>2021</v>
      </c>
    </row>
    <row r="13627" spans="1:8" x14ac:dyDescent="0.3">
      <c r="A13627" s="203">
        <v>44316</v>
      </c>
      <c r="B13627" s="204" t="s">
        <v>509</v>
      </c>
      <c r="C13627" s="204" t="s">
        <v>714</v>
      </c>
      <c r="D13627" s="204" t="s">
        <v>96</v>
      </c>
      <c r="E13627" s="204" t="s">
        <v>721</v>
      </c>
      <c r="F13627" s="205">
        <v>665</v>
      </c>
      <c r="G13627" s="205">
        <v>574</v>
      </c>
      <c r="H13627">
        <f t="shared" si="226"/>
        <v>2021</v>
      </c>
    </row>
    <row r="13628" spans="1:8" x14ac:dyDescent="0.3">
      <c r="A13628" s="203">
        <v>44316</v>
      </c>
      <c r="B13628" s="204" t="s">
        <v>509</v>
      </c>
      <c r="C13628" s="204" t="s">
        <v>715</v>
      </c>
      <c r="D13628" s="204" t="s">
        <v>96</v>
      </c>
      <c r="E13628" s="204" t="s">
        <v>721</v>
      </c>
      <c r="F13628" s="205">
        <v>0</v>
      </c>
      <c r="G13628" s="205">
        <v>3056</v>
      </c>
      <c r="H13628">
        <f t="shared" si="226"/>
        <v>2021</v>
      </c>
    </row>
    <row r="13629" spans="1:8" x14ac:dyDescent="0.3">
      <c r="A13629" s="203">
        <v>44316</v>
      </c>
      <c r="B13629" s="204" t="s">
        <v>716</v>
      </c>
      <c r="C13629" s="204" t="s">
        <v>716</v>
      </c>
      <c r="D13629" s="204" t="s">
        <v>96</v>
      </c>
      <c r="E13629" s="204" t="s">
        <v>721</v>
      </c>
      <c r="F13629" s="205">
        <v>933</v>
      </c>
      <c r="G13629" s="205">
        <v>1379</v>
      </c>
      <c r="H13629">
        <f t="shared" si="226"/>
        <v>2021</v>
      </c>
    </row>
    <row r="13630" spans="1:8" x14ac:dyDescent="0.3">
      <c r="A13630" s="203">
        <v>44316</v>
      </c>
      <c r="B13630" s="204" t="s">
        <v>717</v>
      </c>
      <c r="C13630" s="204" t="s">
        <v>718</v>
      </c>
      <c r="D13630" s="204" t="s">
        <v>96</v>
      </c>
      <c r="E13630" s="204" t="s">
        <v>721</v>
      </c>
      <c r="F13630" s="205">
        <v>561</v>
      </c>
      <c r="G13630" s="205">
        <v>864</v>
      </c>
      <c r="H13630">
        <f t="shared" si="226"/>
        <v>2021</v>
      </c>
    </row>
    <row r="13631" spans="1:8" x14ac:dyDescent="0.3">
      <c r="A13631" s="203">
        <v>44316</v>
      </c>
      <c r="B13631" s="204" t="s">
        <v>717</v>
      </c>
      <c r="C13631" s="204" t="s">
        <v>719</v>
      </c>
      <c r="D13631" s="204" t="s">
        <v>96</v>
      </c>
      <c r="E13631" s="204" t="s">
        <v>721</v>
      </c>
      <c r="F13631" s="205">
        <v>722</v>
      </c>
      <c r="G13631" s="205">
        <v>963</v>
      </c>
      <c r="H13631">
        <f t="shared" si="226"/>
        <v>2021</v>
      </c>
    </row>
    <row r="13632" spans="1:8" x14ac:dyDescent="0.3">
      <c r="A13632" s="203">
        <v>44316</v>
      </c>
      <c r="B13632" s="204" t="s">
        <v>720</v>
      </c>
      <c r="C13632" s="204" t="s">
        <v>720</v>
      </c>
      <c r="D13632" s="204" t="s">
        <v>96</v>
      </c>
      <c r="E13632" s="204" t="s">
        <v>712</v>
      </c>
      <c r="F13632" s="205">
        <v>199</v>
      </c>
      <c r="G13632" s="205">
        <v>1492</v>
      </c>
      <c r="H13632">
        <f t="shared" si="226"/>
        <v>2021</v>
      </c>
    </row>
    <row r="13633" spans="1:8" x14ac:dyDescent="0.3">
      <c r="A13633" s="203">
        <v>44316</v>
      </c>
      <c r="B13633" s="204" t="s">
        <v>720</v>
      </c>
      <c r="C13633" s="204" t="s">
        <v>720</v>
      </c>
      <c r="D13633" s="204" t="s">
        <v>96</v>
      </c>
      <c r="E13633" s="204" t="s">
        <v>721</v>
      </c>
      <c r="F13633" s="205">
        <v>-84</v>
      </c>
      <c r="G13633" s="205">
        <v>727</v>
      </c>
      <c r="H13633">
        <f t="shared" si="226"/>
        <v>2021</v>
      </c>
    </row>
    <row r="13634" spans="1:8" x14ac:dyDescent="0.3">
      <c r="A13634" s="203">
        <v>44323</v>
      </c>
      <c r="B13634" s="204" t="s">
        <v>134</v>
      </c>
      <c r="C13634" s="204" t="s">
        <v>134</v>
      </c>
      <c r="D13634" s="204" t="s">
        <v>711</v>
      </c>
      <c r="E13634" s="204" t="s">
        <v>712</v>
      </c>
      <c r="F13634" s="205">
        <v>4176</v>
      </c>
      <c r="G13634" s="205">
        <v>6498</v>
      </c>
      <c r="H13634">
        <f t="shared" si="226"/>
        <v>2021</v>
      </c>
    </row>
    <row r="13635" spans="1:8" x14ac:dyDescent="0.3">
      <c r="A13635" s="203">
        <v>44323</v>
      </c>
      <c r="B13635" s="204" t="s">
        <v>509</v>
      </c>
      <c r="C13635" s="204" t="s">
        <v>713</v>
      </c>
      <c r="D13635" s="204" t="s">
        <v>96</v>
      </c>
      <c r="E13635" s="204" t="s">
        <v>712</v>
      </c>
      <c r="F13635" s="205">
        <v>2209.8000000000002</v>
      </c>
      <c r="G13635" s="205">
        <v>2868.3</v>
      </c>
      <c r="H13635">
        <f t="shared" ref="H13635:H13698" si="227">YEAR(A13635)</f>
        <v>2021</v>
      </c>
    </row>
    <row r="13636" spans="1:8" x14ac:dyDescent="0.3">
      <c r="A13636" s="203">
        <v>44323</v>
      </c>
      <c r="B13636" s="204" t="s">
        <v>509</v>
      </c>
      <c r="C13636" s="204" t="s">
        <v>714</v>
      </c>
      <c r="D13636" s="204" t="s">
        <v>96</v>
      </c>
      <c r="E13636" s="204" t="s">
        <v>712</v>
      </c>
      <c r="F13636" s="205">
        <v>348</v>
      </c>
      <c r="G13636" s="205">
        <v>737</v>
      </c>
      <c r="H13636">
        <f t="shared" si="227"/>
        <v>2021</v>
      </c>
    </row>
    <row r="13637" spans="1:8" x14ac:dyDescent="0.3">
      <c r="A13637" s="203">
        <v>44323</v>
      </c>
      <c r="B13637" s="204" t="s">
        <v>509</v>
      </c>
      <c r="C13637" s="204" t="s">
        <v>715</v>
      </c>
      <c r="D13637" s="204" t="s">
        <v>96</v>
      </c>
      <c r="E13637" s="204" t="s">
        <v>712</v>
      </c>
      <c r="F13637" s="205">
        <v>0</v>
      </c>
      <c r="G13637" s="205">
        <v>2409</v>
      </c>
      <c r="H13637">
        <f t="shared" si="227"/>
        <v>2021</v>
      </c>
    </row>
    <row r="13638" spans="1:8" x14ac:dyDescent="0.3">
      <c r="A13638" s="203">
        <v>44323</v>
      </c>
      <c r="B13638" s="204" t="s">
        <v>716</v>
      </c>
      <c r="C13638" s="204" t="s">
        <v>716</v>
      </c>
      <c r="D13638" s="204" t="s">
        <v>96</v>
      </c>
      <c r="E13638" s="204" t="s">
        <v>712</v>
      </c>
      <c r="F13638" s="205">
        <v>538</v>
      </c>
      <c r="G13638" s="205">
        <v>1640</v>
      </c>
      <c r="H13638">
        <f t="shared" si="227"/>
        <v>2021</v>
      </c>
    </row>
    <row r="13639" spans="1:8" x14ac:dyDescent="0.3">
      <c r="A13639" s="203">
        <v>44323</v>
      </c>
      <c r="B13639" s="204" t="s">
        <v>717</v>
      </c>
      <c r="C13639" s="204" t="s">
        <v>718</v>
      </c>
      <c r="D13639" s="204" t="s">
        <v>96</v>
      </c>
      <c r="E13639" s="204" t="s">
        <v>712</v>
      </c>
      <c r="F13639" s="205">
        <v>768</v>
      </c>
      <c r="G13639" s="205">
        <v>1412</v>
      </c>
      <c r="H13639">
        <f t="shared" si="227"/>
        <v>2021</v>
      </c>
    </row>
    <row r="13640" spans="1:8" x14ac:dyDescent="0.3">
      <c r="A13640" s="203">
        <v>44323</v>
      </c>
      <c r="B13640" s="204" t="s">
        <v>717</v>
      </c>
      <c r="C13640" s="204" t="s">
        <v>719</v>
      </c>
      <c r="D13640" s="204" t="s">
        <v>96</v>
      </c>
      <c r="E13640" s="204" t="s">
        <v>712</v>
      </c>
      <c r="F13640" s="205">
        <v>154.48098754882813</v>
      </c>
      <c r="G13640" s="205">
        <v>589.10598754882813</v>
      </c>
      <c r="H13640">
        <f t="shared" si="227"/>
        <v>2021</v>
      </c>
    </row>
    <row r="13641" spans="1:8" x14ac:dyDescent="0.3">
      <c r="A13641" s="203">
        <v>44323</v>
      </c>
      <c r="B13641" s="204" t="s">
        <v>134</v>
      </c>
      <c r="C13641" s="204" t="s">
        <v>134</v>
      </c>
      <c r="D13641" s="204" t="s">
        <v>711</v>
      </c>
      <c r="E13641" s="204" t="s">
        <v>721</v>
      </c>
      <c r="F13641" s="205">
        <v>6220</v>
      </c>
      <c r="G13641" s="205">
        <v>6872</v>
      </c>
      <c r="H13641">
        <f t="shared" si="227"/>
        <v>2021</v>
      </c>
    </row>
    <row r="13642" spans="1:8" x14ac:dyDescent="0.3">
      <c r="A13642" s="203">
        <v>44323</v>
      </c>
      <c r="B13642" s="204" t="s">
        <v>509</v>
      </c>
      <c r="C13642" s="204" t="s">
        <v>713</v>
      </c>
      <c r="D13642" s="204" t="s">
        <v>96</v>
      </c>
      <c r="E13642" s="204" t="s">
        <v>721</v>
      </c>
      <c r="F13642" s="205">
        <v>4128.3</v>
      </c>
      <c r="G13642" s="205">
        <v>2754.4</v>
      </c>
      <c r="H13642">
        <f t="shared" si="227"/>
        <v>2021</v>
      </c>
    </row>
    <row r="13643" spans="1:8" x14ac:dyDescent="0.3">
      <c r="A13643" s="203">
        <v>44323</v>
      </c>
      <c r="B13643" s="204" t="s">
        <v>509</v>
      </c>
      <c r="C13643" s="204" t="s">
        <v>714</v>
      </c>
      <c r="D13643" s="204" t="s">
        <v>96</v>
      </c>
      <c r="E13643" s="204" t="s">
        <v>721</v>
      </c>
      <c r="F13643" s="205">
        <v>595</v>
      </c>
      <c r="G13643" s="205">
        <v>688</v>
      </c>
      <c r="H13643">
        <f t="shared" si="227"/>
        <v>2021</v>
      </c>
    </row>
    <row r="13644" spans="1:8" x14ac:dyDescent="0.3">
      <c r="A13644" s="203">
        <v>44323</v>
      </c>
      <c r="B13644" s="204" t="s">
        <v>509</v>
      </c>
      <c r="C13644" s="204" t="s">
        <v>715</v>
      </c>
      <c r="D13644" s="204" t="s">
        <v>96</v>
      </c>
      <c r="E13644" s="204" t="s">
        <v>721</v>
      </c>
      <c r="F13644" s="205">
        <v>0</v>
      </c>
      <c r="G13644" s="205">
        <v>2862</v>
      </c>
      <c r="H13644">
        <f t="shared" si="227"/>
        <v>2021</v>
      </c>
    </row>
    <row r="13645" spans="1:8" x14ac:dyDescent="0.3">
      <c r="A13645" s="203">
        <v>44323</v>
      </c>
      <c r="B13645" s="204" t="s">
        <v>716</v>
      </c>
      <c r="C13645" s="204" t="s">
        <v>716</v>
      </c>
      <c r="D13645" s="204" t="s">
        <v>96</v>
      </c>
      <c r="E13645" s="204" t="s">
        <v>721</v>
      </c>
      <c r="F13645" s="205">
        <v>986</v>
      </c>
      <c r="G13645" s="205">
        <v>1346</v>
      </c>
      <c r="H13645">
        <f t="shared" si="227"/>
        <v>2021</v>
      </c>
    </row>
    <row r="13646" spans="1:8" x14ac:dyDescent="0.3">
      <c r="A13646" s="203">
        <v>44323</v>
      </c>
      <c r="B13646" s="204" t="s">
        <v>717</v>
      </c>
      <c r="C13646" s="204" t="s">
        <v>718</v>
      </c>
      <c r="D13646" s="204" t="s">
        <v>96</v>
      </c>
      <c r="E13646" s="204" t="s">
        <v>721</v>
      </c>
      <c r="F13646" s="205">
        <v>698</v>
      </c>
      <c r="G13646" s="205">
        <v>923</v>
      </c>
      <c r="H13646">
        <f t="shared" si="227"/>
        <v>2021</v>
      </c>
    </row>
    <row r="13647" spans="1:8" x14ac:dyDescent="0.3">
      <c r="A13647" s="203">
        <v>44323</v>
      </c>
      <c r="B13647" s="204" t="s">
        <v>717</v>
      </c>
      <c r="C13647" s="204" t="s">
        <v>719</v>
      </c>
      <c r="D13647" s="204" t="s">
        <v>96</v>
      </c>
      <c r="E13647" s="204" t="s">
        <v>721</v>
      </c>
      <c r="F13647" s="205">
        <v>574</v>
      </c>
      <c r="G13647" s="205">
        <v>967</v>
      </c>
      <c r="H13647">
        <f t="shared" si="227"/>
        <v>2021</v>
      </c>
    </row>
    <row r="13648" spans="1:8" x14ac:dyDescent="0.3">
      <c r="A13648" s="203">
        <v>44323</v>
      </c>
      <c r="B13648" s="204" t="s">
        <v>720</v>
      </c>
      <c r="C13648" s="204" t="s">
        <v>720</v>
      </c>
      <c r="D13648" s="204" t="s">
        <v>96</v>
      </c>
      <c r="E13648" s="204" t="s">
        <v>712</v>
      </c>
      <c r="F13648" s="205">
        <v>202</v>
      </c>
      <c r="G13648" s="205">
        <v>1244</v>
      </c>
      <c r="H13648">
        <f t="shared" si="227"/>
        <v>2021</v>
      </c>
    </row>
    <row r="13649" spans="1:8" x14ac:dyDescent="0.3">
      <c r="A13649" s="203">
        <v>44323</v>
      </c>
      <c r="B13649" s="204" t="s">
        <v>720</v>
      </c>
      <c r="C13649" s="204" t="s">
        <v>720</v>
      </c>
      <c r="D13649" s="204" t="s">
        <v>96</v>
      </c>
      <c r="E13649" s="204" t="s">
        <v>721</v>
      </c>
      <c r="F13649" s="205">
        <v>-127</v>
      </c>
      <c r="G13649" s="205">
        <v>756</v>
      </c>
      <c r="H13649">
        <f t="shared" si="227"/>
        <v>2021</v>
      </c>
    </row>
    <row r="13650" spans="1:8" x14ac:dyDescent="0.3">
      <c r="A13650" s="203">
        <v>44330</v>
      </c>
      <c r="B13650" s="204" t="s">
        <v>134</v>
      </c>
      <c r="C13650" s="204" t="s">
        <v>134</v>
      </c>
      <c r="D13650" s="204" t="s">
        <v>711</v>
      </c>
      <c r="E13650" s="204" t="s">
        <v>712</v>
      </c>
      <c r="F13650" s="205">
        <v>4099</v>
      </c>
      <c r="G13650" s="205">
        <v>6007</v>
      </c>
      <c r="H13650">
        <f t="shared" si="227"/>
        <v>2021</v>
      </c>
    </row>
    <row r="13651" spans="1:8" x14ac:dyDescent="0.3">
      <c r="A13651" s="203">
        <v>44330</v>
      </c>
      <c r="B13651" s="204" t="s">
        <v>509</v>
      </c>
      <c r="C13651" s="204" t="s">
        <v>713</v>
      </c>
      <c r="D13651" s="204" t="s">
        <v>96</v>
      </c>
      <c r="E13651" s="204" t="s">
        <v>712</v>
      </c>
      <c r="F13651" s="205">
        <v>2485</v>
      </c>
      <c r="G13651" s="205">
        <v>2631.5</v>
      </c>
      <c r="H13651">
        <f t="shared" si="227"/>
        <v>2021</v>
      </c>
    </row>
    <row r="13652" spans="1:8" x14ac:dyDescent="0.3">
      <c r="A13652" s="203">
        <v>44330</v>
      </c>
      <c r="B13652" s="204" t="s">
        <v>509</v>
      </c>
      <c r="C13652" s="204" t="s">
        <v>714</v>
      </c>
      <c r="D13652" s="204" t="s">
        <v>96</v>
      </c>
      <c r="E13652" s="204" t="s">
        <v>712</v>
      </c>
      <c r="F13652" s="205">
        <v>229</v>
      </c>
      <c r="G13652" s="205">
        <v>586</v>
      </c>
      <c r="H13652">
        <f t="shared" si="227"/>
        <v>2021</v>
      </c>
    </row>
    <row r="13653" spans="1:8" x14ac:dyDescent="0.3">
      <c r="A13653" s="203">
        <v>44330</v>
      </c>
      <c r="B13653" s="204" t="s">
        <v>509</v>
      </c>
      <c r="C13653" s="204" t="s">
        <v>715</v>
      </c>
      <c r="D13653" s="204" t="s">
        <v>96</v>
      </c>
      <c r="E13653" s="204" t="s">
        <v>712</v>
      </c>
      <c r="F13653" s="205">
        <v>0</v>
      </c>
      <c r="G13653" s="205">
        <v>2382</v>
      </c>
      <c r="H13653">
        <f t="shared" si="227"/>
        <v>2021</v>
      </c>
    </row>
    <row r="13654" spans="1:8" x14ac:dyDescent="0.3">
      <c r="A13654" s="203">
        <v>44330</v>
      </c>
      <c r="B13654" s="204" t="s">
        <v>716</v>
      </c>
      <c r="C13654" s="204" t="s">
        <v>716</v>
      </c>
      <c r="D13654" s="204" t="s">
        <v>96</v>
      </c>
      <c r="E13654" s="204" t="s">
        <v>712</v>
      </c>
      <c r="F13654" s="205">
        <v>537</v>
      </c>
      <c r="G13654" s="205">
        <v>1810</v>
      </c>
      <c r="H13654">
        <f t="shared" si="227"/>
        <v>2021</v>
      </c>
    </row>
    <row r="13655" spans="1:8" x14ac:dyDescent="0.3">
      <c r="A13655" s="203">
        <v>44330</v>
      </c>
      <c r="B13655" s="204" t="s">
        <v>717</v>
      </c>
      <c r="C13655" s="204" t="s">
        <v>718</v>
      </c>
      <c r="D13655" s="204" t="s">
        <v>96</v>
      </c>
      <c r="E13655" s="204" t="s">
        <v>712</v>
      </c>
      <c r="F13655" s="205">
        <v>665</v>
      </c>
      <c r="G13655" s="205">
        <v>1476</v>
      </c>
      <c r="H13655">
        <f t="shared" si="227"/>
        <v>2021</v>
      </c>
    </row>
    <row r="13656" spans="1:8" x14ac:dyDescent="0.3">
      <c r="A13656" s="203">
        <v>44330</v>
      </c>
      <c r="B13656" s="204" t="s">
        <v>717</v>
      </c>
      <c r="C13656" s="204" t="s">
        <v>719</v>
      </c>
      <c r="D13656" s="204" t="s">
        <v>96</v>
      </c>
      <c r="E13656" s="204" t="s">
        <v>712</v>
      </c>
      <c r="F13656" s="205">
        <v>126.32000732421875</v>
      </c>
      <c r="G13656" s="205">
        <v>587.781982421875</v>
      </c>
      <c r="H13656">
        <f t="shared" si="227"/>
        <v>2021</v>
      </c>
    </row>
    <row r="13657" spans="1:8" x14ac:dyDescent="0.3">
      <c r="A13657" s="203">
        <v>44330</v>
      </c>
      <c r="B13657" s="204" t="s">
        <v>134</v>
      </c>
      <c r="C13657" s="204" t="s">
        <v>134</v>
      </c>
      <c r="D13657" s="204" t="s">
        <v>711</v>
      </c>
      <c r="E13657" s="204" t="s">
        <v>721</v>
      </c>
      <c r="F13657" s="205">
        <v>6285</v>
      </c>
      <c r="G13657" s="205">
        <v>5806</v>
      </c>
      <c r="H13657">
        <f t="shared" si="227"/>
        <v>2021</v>
      </c>
    </row>
    <row r="13658" spans="1:8" x14ac:dyDescent="0.3">
      <c r="A13658" s="203">
        <v>44330</v>
      </c>
      <c r="B13658" s="204" t="s">
        <v>509</v>
      </c>
      <c r="C13658" s="204" t="s">
        <v>713</v>
      </c>
      <c r="D13658" s="204" t="s">
        <v>96</v>
      </c>
      <c r="E13658" s="204" t="s">
        <v>721</v>
      </c>
      <c r="F13658" s="205">
        <v>3437.5000000000005</v>
      </c>
      <c r="G13658" s="205">
        <v>2649.9</v>
      </c>
      <c r="H13658">
        <f t="shared" si="227"/>
        <v>2021</v>
      </c>
    </row>
    <row r="13659" spans="1:8" x14ac:dyDescent="0.3">
      <c r="A13659" s="203">
        <v>44330</v>
      </c>
      <c r="B13659" s="204" t="s">
        <v>509</v>
      </c>
      <c r="C13659" s="204" t="s">
        <v>714</v>
      </c>
      <c r="D13659" s="204" t="s">
        <v>96</v>
      </c>
      <c r="E13659" s="204" t="s">
        <v>721</v>
      </c>
      <c r="F13659" s="205">
        <v>806</v>
      </c>
      <c r="G13659" s="205">
        <v>861</v>
      </c>
      <c r="H13659">
        <f t="shared" si="227"/>
        <v>2021</v>
      </c>
    </row>
    <row r="13660" spans="1:8" x14ac:dyDescent="0.3">
      <c r="A13660" s="203">
        <v>44330</v>
      </c>
      <c r="B13660" s="204" t="s">
        <v>509</v>
      </c>
      <c r="C13660" s="204" t="s">
        <v>715</v>
      </c>
      <c r="D13660" s="204" t="s">
        <v>96</v>
      </c>
      <c r="E13660" s="204" t="s">
        <v>721</v>
      </c>
      <c r="F13660" s="205">
        <v>0</v>
      </c>
      <c r="G13660" s="205">
        <v>2814</v>
      </c>
      <c r="H13660">
        <f t="shared" si="227"/>
        <v>2021</v>
      </c>
    </row>
    <row r="13661" spans="1:8" x14ac:dyDescent="0.3">
      <c r="A13661" s="203">
        <v>44330</v>
      </c>
      <c r="B13661" s="204" t="s">
        <v>716</v>
      </c>
      <c r="C13661" s="204" t="s">
        <v>716</v>
      </c>
      <c r="D13661" s="204" t="s">
        <v>96</v>
      </c>
      <c r="E13661" s="204" t="s">
        <v>721</v>
      </c>
      <c r="F13661" s="205">
        <v>842</v>
      </c>
      <c r="G13661" s="205">
        <v>1433</v>
      </c>
      <c r="H13661">
        <f t="shared" si="227"/>
        <v>2021</v>
      </c>
    </row>
    <row r="13662" spans="1:8" x14ac:dyDescent="0.3">
      <c r="A13662" s="203">
        <v>44330</v>
      </c>
      <c r="B13662" s="204" t="s">
        <v>717</v>
      </c>
      <c r="C13662" s="204" t="s">
        <v>718</v>
      </c>
      <c r="D13662" s="204" t="s">
        <v>96</v>
      </c>
      <c r="E13662" s="204" t="s">
        <v>721</v>
      </c>
      <c r="F13662" s="205">
        <v>695</v>
      </c>
      <c r="G13662" s="205">
        <v>1105</v>
      </c>
      <c r="H13662">
        <f t="shared" si="227"/>
        <v>2021</v>
      </c>
    </row>
    <row r="13663" spans="1:8" x14ac:dyDescent="0.3">
      <c r="A13663" s="203">
        <v>44330</v>
      </c>
      <c r="B13663" s="204" t="s">
        <v>717</v>
      </c>
      <c r="C13663" s="204" t="s">
        <v>719</v>
      </c>
      <c r="D13663" s="204" t="s">
        <v>96</v>
      </c>
      <c r="E13663" s="204" t="s">
        <v>721</v>
      </c>
      <c r="F13663" s="205">
        <v>531</v>
      </c>
      <c r="G13663" s="205">
        <v>962</v>
      </c>
      <c r="H13663">
        <f t="shared" si="227"/>
        <v>2021</v>
      </c>
    </row>
    <row r="13664" spans="1:8" x14ac:dyDescent="0.3">
      <c r="A13664" s="203">
        <v>44330</v>
      </c>
      <c r="B13664" s="204" t="s">
        <v>720</v>
      </c>
      <c r="C13664" s="204" t="s">
        <v>720</v>
      </c>
      <c r="D13664" s="204" t="s">
        <v>96</v>
      </c>
      <c r="E13664" s="204" t="s">
        <v>712</v>
      </c>
      <c r="F13664" s="205">
        <v>194</v>
      </c>
      <c r="G13664" s="205">
        <v>1284</v>
      </c>
      <c r="H13664">
        <f t="shared" si="227"/>
        <v>2021</v>
      </c>
    </row>
    <row r="13665" spans="1:8" x14ac:dyDescent="0.3">
      <c r="A13665" s="203">
        <v>44330</v>
      </c>
      <c r="B13665" s="204" t="s">
        <v>720</v>
      </c>
      <c r="C13665" s="204" t="s">
        <v>720</v>
      </c>
      <c r="D13665" s="204" t="s">
        <v>96</v>
      </c>
      <c r="E13665" s="204" t="s">
        <v>721</v>
      </c>
      <c r="F13665" s="205">
        <v>-44</v>
      </c>
      <c r="G13665" s="205">
        <v>644</v>
      </c>
      <c r="H13665">
        <f t="shared" si="227"/>
        <v>2021</v>
      </c>
    </row>
    <row r="13666" spans="1:8" x14ac:dyDescent="0.3">
      <c r="A13666" s="203">
        <v>44337</v>
      </c>
      <c r="B13666" s="204" t="s">
        <v>134</v>
      </c>
      <c r="C13666" s="204" t="s">
        <v>134</v>
      </c>
      <c r="D13666" s="204" t="s">
        <v>711</v>
      </c>
      <c r="E13666" s="204" t="s">
        <v>712</v>
      </c>
      <c r="F13666" s="205">
        <v>3702</v>
      </c>
      <c r="G13666" s="205">
        <v>6887</v>
      </c>
      <c r="H13666">
        <f t="shared" si="227"/>
        <v>2021</v>
      </c>
    </row>
    <row r="13667" spans="1:8" x14ac:dyDescent="0.3">
      <c r="A13667" s="203">
        <v>44337</v>
      </c>
      <c r="B13667" s="204" t="s">
        <v>509</v>
      </c>
      <c r="C13667" s="204" t="s">
        <v>713</v>
      </c>
      <c r="D13667" s="204" t="s">
        <v>96</v>
      </c>
      <c r="E13667" s="204" t="s">
        <v>712</v>
      </c>
      <c r="F13667" s="205">
        <v>2347.8000000000002</v>
      </c>
      <c r="G13667" s="205">
        <v>2548.1000000000004</v>
      </c>
      <c r="H13667">
        <f t="shared" si="227"/>
        <v>2021</v>
      </c>
    </row>
    <row r="13668" spans="1:8" x14ac:dyDescent="0.3">
      <c r="A13668" s="203">
        <v>44337</v>
      </c>
      <c r="B13668" s="204" t="s">
        <v>509</v>
      </c>
      <c r="C13668" s="204" t="s">
        <v>714</v>
      </c>
      <c r="D13668" s="204" t="s">
        <v>96</v>
      </c>
      <c r="E13668" s="204" t="s">
        <v>712</v>
      </c>
      <c r="F13668" s="205">
        <v>357</v>
      </c>
      <c r="G13668" s="205">
        <v>559</v>
      </c>
      <c r="H13668">
        <f t="shared" si="227"/>
        <v>2021</v>
      </c>
    </row>
    <row r="13669" spans="1:8" x14ac:dyDescent="0.3">
      <c r="A13669" s="203">
        <v>44337</v>
      </c>
      <c r="B13669" s="204" t="s">
        <v>509</v>
      </c>
      <c r="C13669" s="204" t="s">
        <v>715</v>
      </c>
      <c r="D13669" s="204" t="s">
        <v>96</v>
      </c>
      <c r="E13669" s="204" t="s">
        <v>712</v>
      </c>
      <c r="F13669" s="205">
        <v>0</v>
      </c>
      <c r="G13669" s="205">
        <v>1953</v>
      </c>
      <c r="H13669">
        <f t="shared" si="227"/>
        <v>2021</v>
      </c>
    </row>
    <row r="13670" spans="1:8" x14ac:dyDescent="0.3">
      <c r="A13670" s="203">
        <v>44337</v>
      </c>
      <c r="B13670" s="204" t="s">
        <v>716</v>
      </c>
      <c r="C13670" s="204" t="s">
        <v>716</v>
      </c>
      <c r="D13670" s="204" t="s">
        <v>96</v>
      </c>
      <c r="E13670" s="204" t="s">
        <v>712</v>
      </c>
      <c r="F13670" s="205">
        <v>441</v>
      </c>
      <c r="G13670" s="205">
        <v>1684</v>
      </c>
      <c r="H13670">
        <f t="shared" si="227"/>
        <v>2021</v>
      </c>
    </row>
    <row r="13671" spans="1:8" x14ac:dyDescent="0.3">
      <c r="A13671" s="203">
        <v>44337</v>
      </c>
      <c r="B13671" s="204" t="s">
        <v>717</v>
      </c>
      <c r="C13671" s="204" t="s">
        <v>718</v>
      </c>
      <c r="D13671" s="204" t="s">
        <v>96</v>
      </c>
      <c r="E13671" s="204" t="s">
        <v>712</v>
      </c>
      <c r="F13671" s="205">
        <v>678</v>
      </c>
      <c r="G13671" s="205">
        <v>1334</v>
      </c>
      <c r="H13671">
        <f t="shared" si="227"/>
        <v>2021</v>
      </c>
    </row>
    <row r="13672" spans="1:8" x14ac:dyDescent="0.3">
      <c r="A13672" s="203">
        <v>44337</v>
      </c>
      <c r="B13672" s="204" t="s">
        <v>717</v>
      </c>
      <c r="C13672" s="204" t="s">
        <v>719</v>
      </c>
      <c r="D13672" s="204" t="s">
        <v>96</v>
      </c>
      <c r="E13672" s="204" t="s">
        <v>712</v>
      </c>
      <c r="F13672" s="205">
        <v>398.6199951171875</v>
      </c>
      <c r="G13672" s="205">
        <v>807.74798583984375</v>
      </c>
      <c r="H13672">
        <f t="shared" si="227"/>
        <v>2021</v>
      </c>
    </row>
    <row r="13673" spans="1:8" x14ac:dyDescent="0.3">
      <c r="A13673" s="203">
        <v>44337</v>
      </c>
      <c r="B13673" s="204" t="s">
        <v>134</v>
      </c>
      <c r="C13673" s="204" t="s">
        <v>134</v>
      </c>
      <c r="D13673" s="204" t="s">
        <v>711</v>
      </c>
      <c r="E13673" s="204" t="s">
        <v>721</v>
      </c>
      <c r="F13673" s="205">
        <v>6477</v>
      </c>
      <c r="G13673" s="205">
        <v>6148</v>
      </c>
      <c r="H13673">
        <f t="shared" si="227"/>
        <v>2021</v>
      </c>
    </row>
    <row r="13674" spans="1:8" x14ac:dyDescent="0.3">
      <c r="A13674" s="203">
        <v>44337</v>
      </c>
      <c r="B13674" s="204" t="s">
        <v>509</v>
      </c>
      <c r="C13674" s="204" t="s">
        <v>713</v>
      </c>
      <c r="D13674" s="204" t="s">
        <v>96</v>
      </c>
      <c r="E13674" s="204" t="s">
        <v>721</v>
      </c>
      <c r="F13674" s="205">
        <v>3592.6000000000004</v>
      </c>
      <c r="G13674" s="205">
        <v>2198.9</v>
      </c>
      <c r="H13674">
        <f t="shared" si="227"/>
        <v>2021</v>
      </c>
    </row>
    <row r="13675" spans="1:8" x14ac:dyDescent="0.3">
      <c r="A13675" s="203">
        <v>44337</v>
      </c>
      <c r="B13675" s="204" t="s">
        <v>509</v>
      </c>
      <c r="C13675" s="204" t="s">
        <v>714</v>
      </c>
      <c r="D13675" s="204" t="s">
        <v>96</v>
      </c>
      <c r="E13675" s="204" t="s">
        <v>721</v>
      </c>
      <c r="F13675" s="205">
        <v>712</v>
      </c>
      <c r="G13675" s="205">
        <v>970</v>
      </c>
      <c r="H13675">
        <f t="shared" si="227"/>
        <v>2021</v>
      </c>
    </row>
    <row r="13676" spans="1:8" x14ac:dyDescent="0.3">
      <c r="A13676" s="203">
        <v>44337</v>
      </c>
      <c r="B13676" s="204" t="s">
        <v>509</v>
      </c>
      <c r="C13676" s="204" t="s">
        <v>715</v>
      </c>
      <c r="D13676" s="204" t="s">
        <v>96</v>
      </c>
      <c r="E13676" s="204" t="s">
        <v>721</v>
      </c>
      <c r="F13676" s="205">
        <v>0</v>
      </c>
      <c r="G13676" s="205">
        <v>3181</v>
      </c>
      <c r="H13676">
        <f t="shared" si="227"/>
        <v>2021</v>
      </c>
    </row>
    <row r="13677" spans="1:8" x14ac:dyDescent="0.3">
      <c r="A13677" s="203">
        <v>44337</v>
      </c>
      <c r="B13677" s="204" t="s">
        <v>716</v>
      </c>
      <c r="C13677" s="204" t="s">
        <v>716</v>
      </c>
      <c r="D13677" s="204" t="s">
        <v>96</v>
      </c>
      <c r="E13677" s="204" t="s">
        <v>721</v>
      </c>
      <c r="F13677" s="205">
        <v>975</v>
      </c>
      <c r="G13677" s="205">
        <v>1348</v>
      </c>
      <c r="H13677">
        <f t="shared" si="227"/>
        <v>2021</v>
      </c>
    </row>
    <row r="13678" spans="1:8" x14ac:dyDescent="0.3">
      <c r="A13678" s="203">
        <v>44337</v>
      </c>
      <c r="B13678" s="204" t="s">
        <v>717</v>
      </c>
      <c r="C13678" s="204" t="s">
        <v>718</v>
      </c>
      <c r="D13678" s="204" t="s">
        <v>96</v>
      </c>
      <c r="E13678" s="204" t="s">
        <v>721</v>
      </c>
      <c r="F13678" s="205">
        <v>601</v>
      </c>
      <c r="G13678" s="205">
        <v>978</v>
      </c>
      <c r="H13678">
        <f t="shared" si="227"/>
        <v>2021</v>
      </c>
    </row>
    <row r="13679" spans="1:8" x14ac:dyDescent="0.3">
      <c r="A13679" s="203">
        <v>44337</v>
      </c>
      <c r="B13679" s="204" t="s">
        <v>717</v>
      </c>
      <c r="C13679" s="204" t="s">
        <v>719</v>
      </c>
      <c r="D13679" s="204" t="s">
        <v>96</v>
      </c>
      <c r="E13679" s="204" t="s">
        <v>721</v>
      </c>
      <c r="F13679" s="205">
        <v>683</v>
      </c>
      <c r="G13679" s="205">
        <v>928</v>
      </c>
      <c r="H13679">
        <f t="shared" si="227"/>
        <v>2021</v>
      </c>
    </row>
    <row r="13680" spans="1:8" x14ac:dyDescent="0.3">
      <c r="A13680" s="203">
        <v>44337</v>
      </c>
      <c r="B13680" s="204" t="s">
        <v>720</v>
      </c>
      <c r="C13680" s="204" t="s">
        <v>720</v>
      </c>
      <c r="D13680" s="204" t="s">
        <v>96</v>
      </c>
      <c r="E13680" s="204" t="s">
        <v>712</v>
      </c>
      <c r="F13680" s="205">
        <v>191</v>
      </c>
      <c r="G13680" s="205">
        <v>1433</v>
      </c>
      <c r="H13680">
        <f t="shared" si="227"/>
        <v>2021</v>
      </c>
    </row>
    <row r="13681" spans="1:8" x14ac:dyDescent="0.3">
      <c r="A13681" s="203">
        <v>44337</v>
      </c>
      <c r="B13681" s="204" t="s">
        <v>720</v>
      </c>
      <c r="C13681" s="204" t="s">
        <v>720</v>
      </c>
      <c r="D13681" s="204" t="s">
        <v>96</v>
      </c>
      <c r="E13681" s="204" t="s">
        <v>721</v>
      </c>
      <c r="F13681" s="205">
        <v>-34</v>
      </c>
      <c r="G13681" s="205">
        <v>632</v>
      </c>
      <c r="H13681">
        <f t="shared" si="227"/>
        <v>2021</v>
      </c>
    </row>
    <row r="13682" spans="1:8" x14ac:dyDescent="0.3">
      <c r="A13682" s="203">
        <v>44344</v>
      </c>
      <c r="B13682" s="204" t="s">
        <v>134</v>
      </c>
      <c r="C13682" s="204" t="s">
        <v>134</v>
      </c>
      <c r="D13682" s="204" t="s">
        <v>711</v>
      </c>
      <c r="E13682" s="204" t="s">
        <v>712</v>
      </c>
      <c r="F13682" s="205">
        <v>3879</v>
      </c>
      <c r="G13682" s="205">
        <v>7666</v>
      </c>
      <c r="H13682">
        <f t="shared" si="227"/>
        <v>2021</v>
      </c>
    </row>
    <row r="13683" spans="1:8" x14ac:dyDescent="0.3">
      <c r="A13683" s="203">
        <v>44344</v>
      </c>
      <c r="B13683" s="204" t="s">
        <v>509</v>
      </c>
      <c r="C13683" s="204" t="s">
        <v>713</v>
      </c>
      <c r="D13683" s="204" t="s">
        <v>96</v>
      </c>
      <c r="E13683" s="204" t="s">
        <v>712</v>
      </c>
      <c r="F13683" s="205">
        <v>2640.7000000000003</v>
      </c>
      <c r="G13683" s="205">
        <v>2456.6000000000004</v>
      </c>
      <c r="H13683">
        <f t="shared" si="227"/>
        <v>2021</v>
      </c>
    </row>
    <row r="13684" spans="1:8" x14ac:dyDescent="0.3">
      <c r="A13684" s="203">
        <v>44344</v>
      </c>
      <c r="B13684" s="204" t="s">
        <v>509</v>
      </c>
      <c r="C13684" s="204" t="s">
        <v>714</v>
      </c>
      <c r="D13684" s="204" t="s">
        <v>96</v>
      </c>
      <c r="E13684" s="204" t="s">
        <v>712</v>
      </c>
      <c r="F13684" s="205">
        <v>255</v>
      </c>
      <c r="G13684" s="205">
        <v>482</v>
      </c>
      <c r="H13684">
        <f t="shared" si="227"/>
        <v>2021</v>
      </c>
    </row>
    <row r="13685" spans="1:8" x14ac:dyDescent="0.3">
      <c r="A13685" s="203">
        <v>44344</v>
      </c>
      <c r="B13685" s="204" t="s">
        <v>509</v>
      </c>
      <c r="C13685" s="204" t="s">
        <v>715</v>
      </c>
      <c r="D13685" s="204" t="s">
        <v>96</v>
      </c>
      <c r="E13685" s="204" t="s">
        <v>712</v>
      </c>
      <c r="F13685" s="205">
        <v>0</v>
      </c>
      <c r="G13685" s="205">
        <v>2088</v>
      </c>
      <c r="H13685">
        <f t="shared" si="227"/>
        <v>2021</v>
      </c>
    </row>
    <row r="13686" spans="1:8" x14ac:dyDescent="0.3">
      <c r="A13686" s="203">
        <v>44344</v>
      </c>
      <c r="B13686" s="204" t="s">
        <v>716</v>
      </c>
      <c r="C13686" s="204" t="s">
        <v>716</v>
      </c>
      <c r="D13686" s="204" t="s">
        <v>96</v>
      </c>
      <c r="E13686" s="204" t="s">
        <v>712</v>
      </c>
      <c r="F13686" s="205">
        <v>483</v>
      </c>
      <c r="G13686" s="205">
        <v>1640</v>
      </c>
      <c r="H13686">
        <f t="shared" si="227"/>
        <v>2021</v>
      </c>
    </row>
    <row r="13687" spans="1:8" x14ac:dyDescent="0.3">
      <c r="A13687" s="203">
        <v>44344</v>
      </c>
      <c r="B13687" s="204" t="s">
        <v>717</v>
      </c>
      <c r="C13687" s="204" t="s">
        <v>718</v>
      </c>
      <c r="D13687" s="204" t="s">
        <v>96</v>
      </c>
      <c r="E13687" s="204" t="s">
        <v>712</v>
      </c>
      <c r="F13687" s="205">
        <v>892</v>
      </c>
      <c r="G13687" s="205">
        <v>1530</v>
      </c>
      <c r="H13687">
        <f t="shared" si="227"/>
        <v>2021</v>
      </c>
    </row>
    <row r="13688" spans="1:8" x14ac:dyDescent="0.3">
      <c r="A13688" s="203">
        <v>44344</v>
      </c>
      <c r="B13688" s="204" t="s">
        <v>717</v>
      </c>
      <c r="C13688" s="204" t="s">
        <v>719</v>
      </c>
      <c r="D13688" s="204" t="s">
        <v>96</v>
      </c>
      <c r="E13688" s="204" t="s">
        <v>712</v>
      </c>
      <c r="F13688" s="205">
        <v>39.4530029296875</v>
      </c>
      <c r="G13688" s="205">
        <v>758.61602783203125</v>
      </c>
      <c r="H13688">
        <f t="shared" si="227"/>
        <v>2021</v>
      </c>
    </row>
    <row r="13689" spans="1:8" x14ac:dyDescent="0.3">
      <c r="A13689" s="203">
        <v>44344</v>
      </c>
      <c r="B13689" s="204" t="s">
        <v>134</v>
      </c>
      <c r="C13689" s="204" t="s">
        <v>134</v>
      </c>
      <c r="D13689" s="204" t="s">
        <v>711</v>
      </c>
      <c r="E13689" s="204" t="s">
        <v>721</v>
      </c>
      <c r="F13689" s="205">
        <v>6438</v>
      </c>
      <c r="G13689" s="205">
        <v>5726</v>
      </c>
      <c r="H13689">
        <f t="shared" si="227"/>
        <v>2021</v>
      </c>
    </row>
    <row r="13690" spans="1:8" x14ac:dyDescent="0.3">
      <c r="A13690" s="203">
        <v>44344</v>
      </c>
      <c r="B13690" s="204" t="s">
        <v>509</v>
      </c>
      <c r="C13690" s="204" t="s">
        <v>713</v>
      </c>
      <c r="D13690" s="204" t="s">
        <v>96</v>
      </c>
      <c r="E13690" s="204" t="s">
        <v>721</v>
      </c>
      <c r="F13690" s="205">
        <v>3909.4</v>
      </c>
      <c r="G13690" s="205">
        <v>2638.9</v>
      </c>
      <c r="H13690">
        <f t="shared" si="227"/>
        <v>2021</v>
      </c>
    </row>
    <row r="13691" spans="1:8" x14ac:dyDescent="0.3">
      <c r="A13691" s="203">
        <v>44344</v>
      </c>
      <c r="B13691" s="204" t="s">
        <v>509</v>
      </c>
      <c r="C13691" s="204" t="s">
        <v>714</v>
      </c>
      <c r="D13691" s="204" t="s">
        <v>96</v>
      </c>
      <c r="E13691" s="204" t="s">
        <v>721</v>
      </c>
      <c r="F13691" s="205">
        <v>538</v>
      </c>
      <c r="G13691" s="205">
        <v>870</v>
      </c>
      <c r="H13691">
        <f t="shared" si="227"/>
        <v>2021</v>
      </c>
    </row>
    <row r="13692" spans="1:8" x14ac:dyDescent="0.3">
      <c r="A13692" s="203">
        <v>44344</v>
      </c>
      <c r="B13692" s="204" t="s">
        <v>509</v>
      </c>
      <c r="C13692" s="204" t="s">
        <v>715</v>
      </c>
      <c r="D13692" s="204" t="s">
        <v>96</v>
      </c>
      <c r="E13692" s="204" t="s">
        <v>721</v>
      </c>
      <c r="F13692" s="205">
        <v>0</v>
      </c>
      <c r="G13692" s="205">
        <v>3052</v>
      </c>
      <c r="H13692">
        <f t="shared" si="227"/>
        <v>2021</v>
      </c>
    </row>
    <row r="13693" spans="1:8" x14ac:dyDescent="0.3">
      <c r="A13693" s="203">
        <v>44344</v>
      </c>
      <c r="B13693" s="204" t="s">
        <v>716</v>
      </c>
      <c r="C13693" s="204" t="s">
        <v>716</v>
      </c>
      <c r="D13693" s="204" t="s">
        <v>96</v>
      </c>
      <c r="E13693" s="204" t="s">
        <v>721</v>
      </c>
      <c r="F13693" s="205">
        <v>1057</v>
      </c>
      <c r="G13693" s="205">
        <v>1376</v>
      </c>
      <c r="H13693">
        <f t="shared" si="227"/>
        <v>2021</v>
      </c>
    </row>
    <row r="13694" spans="1:8" x14ac:dyDescent="0.3">
      <c r="A13694" s="203">
        <v>44344</v>
      </c>
      <c r="B13694" s="204" t="s">
        <v>717</v>
      </c>
      <c r="C13694" s="204" t="s">
        <v>718</v>
      </c>
      <c r="D13694" s="204" t="s">
        <v>96</v>
      </c>
      <c r="E13694" s="204" t="s">
        <v>721</v>
      </c>
      <c r="F13694" s="205">
        <v>794</v>
      </c>
      <c r="G13694" s="205">
        <v>1048</v>
      </c>
      <c r="H13694">
        <f t="shared" si="227"/>
        <v>2021</v>
      </c>
    </row>
    <row r="13695" spans="1:8" x14ac:dyDescent="0.3">
      <c r="A13695" s="203">
        <v>44344</v>
      </c>
      <c r="B13695" s="204" t="s">
        <v>717</v>
      </c>
      <c r="C13695" s="204" t="s">
        <v>719</v>
      </c>
      <c r="D13695" s="204" t="s">
        <v>96</v>
      </c>
      <c r="E13695" s="204" t="s">
        <v>721</v>
      </c>
      <c r="F13695" s="205">
        <v>541</v>
      </c>
      <c r="G13695" s="205">
        <v>900</v>
      </c>
      <c r="H13695">
        <f t="shared" si="227"/>
        <v>2021</v>
      </c>
    </row>
    <row r="13696" spans="1:8" x14ac:dyDescent="0.3">
      <c r="A13696" s="203">
        <v>44344</v>
      </c>
      <c r="B13696" s="204" t="s">
        <v>720</v>
      </c>
      <c r="C13696" s="204" t="s">
        <v>720</v>
      </c>
      <c r="D13696" s="204" t="s">
        <v>96</v>
      </c>
      <c r="E13696" s="204" t="s">
        <v>712</v>
      </c>
      <c r="F13696" s="205">
        <v>220</v>
      </c>
      <c r="G13696" s="205">
        <v>1324</v>
      </c>
      <c r="H13696">
        <f t="shared" si="227"/>
        <v>2021</v>
      </c>
    </row>
    <row r="13697" spans="1:8" x14ac:dyDescent="0.3">
      <c r="A13697" s="203">
        <v>44344</v>
      </c>
      <c r="B13697" s="204" t="s">
        <v>720</v>
      </c>
      <c r="C13697" s="204" t="s">
        <v>720</v>
      </c>
      <c r="D13697" s="204" t="s">
        <v>96</v>
      </c>
      <c r="E13697" s="204" t="s">
        <v>721</v>
      </c>
      <c r="F13697" s="205">
        <v>66</v>
      </c>
      <c r="G13697" s="205">
        <v>634</v>
      </c>
      <c r="H13697">
        <f t="shared" si="227"/>
        <v>2021</v>
      </c>
    </row>
    <row r="13698" spans="1:8" x14ac:dyDescent="0.3">
      <c r="A13698" s="203">
        <v>44351</v>
      </c>
      <c r="B13698" s="204" t="s">
        <v>134</v>
      </c>
      <c r="C13698" s="204" t="s">
        <v>134</v>
      </c>
      <c r="D13698" s="204" t="s">
        <v>711</v>
      </c>
      <c r="E13698" s="204" t="s">
        <v>712</v>
      </c>
      <c r="F13698" s="205">
        <v>4175</v>
      </c>
      <c r="G13698" s="205">
        <v>7896</v>
      </c>
      <c r="H13698">
        <f t="shared" si="227"/>
        <v>2021</v>
      </c>
    </row>
    <row r="13699" spans="1:8" x14ac:dyDescent="0.3">
      <c r="A13699" s="203">
        <v>44351</v>
      </c>
      <c r="B13699" s="204" t="s">
        <v>509</v>
      </c>
      <c r="C13699" s="204" t="s">
        <v>713</v>
      </c>
      <c r="D13699" s="204" t="s">
        <v>96</v>
      </c>
      <c r="E13699" s="204" t="s">
        <v>712</v>
      </c>
      <c r="F13699" s="205">
        <v>2500.2000000000003</v>
      </c>
      <c r="G13699" s="205">
        <v>2301.1000000000004</v>
      </c>
      <c r="H13699">
        <f t="shared" ref="H13699:H13762" si="228">YEAR(A13699)</f>
        <v>2021</v>
      </c>
    </row>
    <row r="13700" spans="1:8" x14ac:dyDescent="0.3">
      <c r="A13700" s="203">
        <v>44351</v>
      </c>
      <c r="B13700" s="204" t="s">
        <v>509</v>
      </c>
      <c r="C13700" s="204" t="s">
        <v>714</v>
      </c>
      <c r="D13700" s="204" t="s">
        <v>96</v>
      </c>
      <c r="E13700" s="204" t="s">
        <v>712</v>
      </c>
      <c r="F13700" s="205">
        <v>192</v>
      </c>
      <c r="G13700" s="205">
        <v>581</v>
      </c>
      <c r="H13700">
        <f t="shared" si="228"/>
        <v>2021</v>
      </c>
    </row>
    <row r="13701" spans="1:8" x14ac:dyDescent="0.3">
      <c r="A13701" s="203">
        <v>44351</v>
      </c>
      <c r="B13701" s="204" t="s">
        <v>509</v>
      </c>
      <c r="C13701" s="204" t="s">
        <v>715</v>
      </c>
      <c r="D13701" s="204" t="s">
        <v>96</v>
      </c>
      <c r="E13701" s="204" t="s">
        <v>712</v>
      </c>
      <c r="F13701" s="205">
        <v>0</v>
      </c>
      <c r="G13701" s="205">
        <v>2112</v>
      </c>
      <c r="H13701">
        <f t="shared" si="228"/>
        <v>2021</v>
      </c>
    </row>
    <row r="13702" spans="1:8" x14ac:dyDescent="0.3">
      <c r="A13702" s="203">
        <v>44351</v>
      </c>
      <c r="B13702" s="204" t="s">
        <v>716</v>
      </c>
      <c r="C13702" s="204" t="s">
        <v>716</v>
      </c>
      <c r="D13702" s="204" t="s">
        <v>96</v>
      </c>
      <c r="E13702" s="204" t="s">
        <v>712</v>
      </c>
      <c r="F13702" s="205">
        <v>405</v>
      </c>
      <c r="G13702" s="205">
        <v>1206</v>
      </c>
      <c r="H13702">
        <f t="shared" si="228"/>
        <v>2021</v>
      </c>
    </row>
    <row r="13703" spans="1:8" x14ac:dyDescent="0.3">
      <c r="A13703" s="203">
        <v>44351</v>
      </c>
      <c r="B13703" s="204" t="s">
        <v>717</v>
      </c>
      <c r="C13703" s="204" t="s">
        <v>718</v>
      </c>
      <c r="D13703" s="204" t="s">
        <v>96</v>
      </c>
      <c r="E13703" s="204" t="s">
        <v>712</v>
      </c>
      <c r="F13703" s="205">
        <v>740</v>
      </c>
      <c r="G13703" s="205">
        <v>1625</v>
      </c>
      <c r="H13703">
        <f t="shared" si="228"/>
        <v>2021</v>
      </c>
    </row>
    <row r="13704" spans="1:8" x14ac:dyDescent="0.3">
      <c r="A13704" s="203">
        <v>44351</v>
      </c>
      <c r="B13704" s="204" t="s">
        <v>717</v>
      </c>
      <c r="C13704" s="204" t="s">
        <v>719</v>
      </c>
      <c r="D13704" s="204" t="s">
        <v>96</v>
      </c>
      <c r="E13704" s="204" t="s">
        <v>712</v>
      </c>
      <c r="F13704" s="205">
        <v>162.99798583984375</v>
      </c>
      <c r="G13704" s="205">
        <v>635.281982421875</v>
      </c>
      <c r="H13704">
        <f t="shared" si="228"/>
        <v>2021</v>
      </c>
    </row>
    <row r="13705" spans="1:8" x14ac:dyDescent="0.3">
      <c r="A13705" s="203">
        <v>44351</v>
      </c>
      <c r="B13705" s="204" t="s">
        <v>134</v>
      </c>
      <c r="C13705" s="204" t="s">
        <v>134</v>
      </c>
      <c r="D13705" s="204" t="s">
        <v>711</v>
      </c>
      <c r="E13705" s="204" t="s">
        <v>721</v>
      </c>
      <c r="F13705" s="205">
        <v>6438</v>
      </c>
      <c r="G13705" s="205">
        <v>5027</v>
      </c>
      <c r="H13705">
        <f t="shared" si="228"/>
        <v>2021</v>
      </c>
    </row>
    <row r="13706" spans="1:8" x14ac:dyDescent="0.3">
      <c r="A13706" s="203">
        <v>44351</v>
      </c>
      <c r="B13706" s="204" t="s">
        <v>509</v>
      </c>
      <c r="C13706" s="204" t="s">
        <v>713</v>
      </c>
      <c r="D13706" s="204" t="s">
        <v>96</v>
      </c>
      <c r="E13706" s="204" t="s">
        <v>721</v>
      </c>
      <c r="F13706" s="205">
        <v>3714.7000000000003</v>
      </c>
      <c r="G13706" s="205">
        <v>2847.9</v>
      </c>
      <c r="H13706">
        <f t="shared" si="228"/>
        <v>2021</v>
      </c>
    </row>
    <row r="13707" spans="1:8" x14ac:dyDescent="0.3">
      <c r="A13707" s="203">
        <v>44351</v>
      </c>
      <c r="B13707" s="204" t="s">
        <v>509</v>
      </c>
      <c r="C13707" s="204" t="s">
        <v>714</v>
      </c>
      <c r="D13707" s="204" t="s">
        <v>96</v>
      </c>
      <c r="E13707" s="204" t="s">
        <v>721</v>
      </c>
      <c r="F13707" s="205">
        <v>666</v>
      </c>
      <c r="G13707" s="205">
        <v>858</v>
      </c>
      <c r="H13707">
        <f t="shared" si="228"/>
        <v>2021</v>
      </c>
    </row>
    <row r="13708" spans="1:8" x14ac:dyDescent="0.3">
      <c r="A13708" s="203">
        <v>44351</v>
      </c>
      <c r="B13708" s="204" t="s">
        <v>509</v>
      </c>
      <c r="C13708" s="204" t="s">
        <v>715</v>
      </c>
      <c r="D13708" s="204" t="s">
        <v>96</v>
      </c>
      <c r="E13708" s="204" t="s">
        <v>721</v>
      </c>
      <c r="F13708" s="205">
        <v>0</v>
      </c>
      <c r="G13708" s="205">
        <v>3173</v>
      </c>
      <c r="H13708">
        <f t="shared" si="228"/>
        <v>2021</v>
      </c>
    </row>
    <row r="13709" spans="1:8" x14ac:dyDescent="0.3">
      <c r="A13709" s="203">
        <v>44351</v>
      </c>
      <c r="B13709" s="204" t="s">
        <v>716</v>
      </c>
      <c r="C13709" s="204" t="s">
        <v>716</v>
      </c>
      <c r="D13709" s="204" t="s">
        <v>96</v>
      </c>
      <c r="E13709" s="204" t="s">
        <v>721</v>
      </c>
      <c r="F13709" s="205">
        <v>962</v>
      </c>
      <c r="G13709" s="205">
        <v>1485</v>
      </c>
      <c r="H13709">
        <f t="shared" si="228"/>
        <v>2021</v>
      </c>
    </row>
    <row r="13710" spans="1:8" x14ac:dyDescent="0.3">
      <c r="A13710" s="203">
        <v>44351</v>
      </c>
      <c r="B13710" s="204" t="s">
        <v>717</v>
      </c>
      <c r="C13710" s="204" t="s">
        <v>718</v>
      </c>
      <c r="D13710" s="204" t="s">
        <v>96</v>
      </c>
      <c r="E13710" s="204" t="s">
        <v>721</v>
      </c>
      <c r="F13710" s="205">
        <v>514</v>
      </c>
      <c r="G13710" s="205">
        <v>789</v>
      </c>
      <c r="H13710">
        <f t="shared" si="228"/>
        <v>2021</v>
      </c>
    </row>
    <row r="13711" spans="1:8" x14ac:dyDescent="0.3">
      <c r="A13711" s="203">
        <v>44351</v>
      </c>
      <c r="B13711" s="204" t="s">
        <v>717</v>
      </c>
      <c r="C13711" s="204" t="s">
        <v>719</v>
      </c>
      <c r="D13711" s="204" t="s">
        <v>96</v>
      </c>
      <c r="E13711" s="204" t="s">
        <v>721</v>
      </c>
      <c r="F13711" s="205">
        <v>713</v>
      </c>
      <c r="G13711" s="205">
        <v>1060</v>
      </c>
      <c r="H13711">
        <f t="shared" si="228"/>
        <v>2021</v>
      </c>
    </row>
    <row r="13712" spans="1:8" x14ac:dyDescent="0.3">
      <c r="A13712" s="203">
        <v>44351</v>
      </c>
      <c r="B13712" s="204" t="s">
        <v>720</v>
      </c>
      <c r="C13712" s="204" t="s">
        <v>720</v>
      </c>
      <c r="D13712" s="204" t="s">
        <v>96</v>
      </c>
      <c r="E13712" s="204" t="s">
        <v>712</v>
      </c>
      <c r="F13712" s="205">
        <v>545</v>
      </c>
      <c r="G13712" s="205">
        <v>1444</v>
      </c>
      <c r="H13712">
        <f t="shared" si="228"/>
        <v>2021</v>
      </c>
    </row>
    <row r="13713" spans="1:8" x14ac:dyDescent="0.3">
      <c r="A13713" s="203">
        <v>44351</v>
      </c>
      <c r="B13713" s="204" t="s">
        <v>720</v>
      </c>
      <c r="C13713" s="204" t="s">
        <v>720</v>
      </c>
      <c r="D13713" s="204" t="s">
        <v>96</v>
      </c>
      <c r="E13713" s="204" t="s">
        <v>721</v>
      </c>
      <c r="F13713" s="205">
        <v>-149</v>
      </c>
      <c r="G13713" s="205">
        <v>717</v>
      </c>
      <c r="H13713">
        <f t="shared" si="228"/>
        <v>2021</v>
      </c>
    </row>
    <row r="13714" spans="1:8" x14ac:dyDescent="0.3">
      <c r="A13714" s="203">
        <v>44358</v>
      </c>
      <c r="B13714" s="204" t="s">
        <v>134</v>
      </c>
      <c r="C13714" s="204" t="s">
        <v>134</v>
      </c>
      <c r="D13714" s="204" t="s">
        <v>711</v>
      </c>
      <c r="E13714" s="204" t="s">
        <v>712</v>
      </c>
      <c r="F13714" s="205">
        <v>4255</v>
      </c>
      <c r="G13714" s="205">
        <v>7233</v>
      </c>
      <c r="H13714">
        <f t="shared" si="228"/>
        <v>2021</v>
      </c>
    </row>
    <row r="13715" spans="1:8" x14ac:dyDescent="0.3">
      <c r="A13715" s="203">
        <v>44358</v>
      </c>
      <c r="B13715" s="204" t="s">
        <v>509</v>
      </c>
      <c r="C13715" s="204" t="s">
        <v>713</v>
      </c>
      <c r="D13715" s="204" t="s">
        <v>96</v>
      </c>
      <c r="E13715" s="204" t="s">
        <v>712</v>
      </c>
      <c r="F13715" s="205">
        <v>2314.1000000000004</v>
      </c>
      <c r="G13715" s="205">
        <v>2287.2000000000003</v>
      </c>
      <c r="H13715">
        <f t="shared" si="228"/>
        <v>2021</v>
      </c>
    </row>
    <row r="13716" spans="1:8" x14ac:dyDescent="0.3">
      <c r="A13716" s="203">
        <v>44358</v>
      </c>
      <c r="B13716" s="204" t="s">
        <v>509</v>
      </c>
      <c r="C13716" s="204" t="s">
        <v>714</v>
      </c>
      <c r="D13716" s="204" t="s">
        <v>96</v>
      </c>
      <c r="E13716" s="204" t="s">
        <v>712</v>
      </c>
      <c r="F13716" s="205">
        <v>233</v>
      </c>
      <c r="G13716" s="205">
        <v>545</v>
      </c>
      <c r="H13716">
        <f t="shared" si="228"/>
        <v>2021</v>
      </c>
    </row>
    <row r="13717" spans="1:8" x14ac:dyDescent="0.3">
      <c r="A13717" s="203">
        <v>44358</v>
      </c>
      <c r="B13717" s="204" t="s">
        <v>509</v>
      </c>
      <c r="C13717" s="204" t="s">
        <v>715</v>
      </c>
      <c r="D13717" s="204" t="s">
        <v>96</v>
      </c>
      <c r="E13717" s="204" t="s">
        <v>712</v>
      </c>
      <c r="F13717" s="205">
        <v>0</v>
      </c>
      <c r="G13717" s="205">
        <v>2237</v>
      </c>
      <c r="H13717">
        <f t="shared" si="228"/>
        <v>2021</v>
      </c>
    </row>
    <row r="13718" spans="1:8" x14ac:dyDescent="0.3">
      <c r="A13718" s="203">
        <v>44358</v>
      </c>
      <c r="B13718" s="204" t="s">
        <v>716</v>
      </c>
      <c r="C13718" s="204" t="s">
        <v>716</v>
      </c>
      <c r="D13718" s="204" t="s">
        <v>96</v>
      </c>
      <c r="E13718" s="204" t="s">
        <v>712</v>
      </c>
      <c r="F13718" s="205">
        <v>435</v>
      </c>
      <c r="G13718" s="205">
        <v>1511</v>
      </c>
      <c r="H13718">
        <f t="shared" si="228"/>
        <v>2021</v>
      </c>
    </row>
    <row r="13719" spans="1:8" x14ac:dyDescent="0.3">
      <c r="A13719" s="203">
        <v>44358</v>
      </c>
      <c r="B13719" s="204" t="s">
        <v>717</v>
      </c>
      <c r="C13719" s="204" t="s">
        <v>718</v>
      </c>
      <c r="D13719" s="204" t="s">
        <v>96</v>
      </c>
      <c r="E13719" s="204" t="s">
        <v>712</v>
      </c>
      <c r="F13719" s="205">
        <v>711</v>
      </c>
      <c r="G13719" s="205">
        <v>1624</v>
      </c>
      <c r="H13719">
        <f t="shared" si="228"/>
        <v>2021</v>
      </c>
    </row>
    <row r="13720" spans="1:8" x14ac:dyDescent="0.3">
      <c r="A13720" s="203">
        <v>44358</v>
      </c>
      <c r="B13720" s="204" t="s">
        <v>717</v>
      </c>
      <c r="C13720" s="204" t="s">
        <v>719</v>
      </c>
      <c r="D13720" s="204" t="s">
        <v>96</v>
      </c>
      <c r="E13720" s="204" t="s">
        <v>712</v>
      </c>
      <c r="F13720" s="205">
        <v>194.51263427734375</v>
      </c>
      <c r="G13720" s="205">
        <v>538.385986328125</v>
      </c>
      <c r="H13720">
        <f t="shared" si="228"/>
        <v>2021</v>
      </c>
    </row>
    <row r="13721" spans="1:8" x14ac:dyDescent="0.3">
      <c r="A13721" s="203">
        <v>44358</v>
      </c>
      <c r="B13721" s="204" t="s">
        <v>134</v>
      </c>
      <c r="C13721" s="204" t="s">
        <v>134</v>
      </c>
      <c r="D13721" s="204" t="s">
        <v>711</v>
      </c>
      <c r="E13721" s="204" t="s">
        <v>721</v>
      </c>
      <c r="F13721" s="205">
        <v>6384</v>
      </c>
      <c r="G13721" s="205">
        <v>5085</v>
      </c>
      <c r="H13721">
        <f t="shared" si="228"/>
        <v>2021</v>
      </c>
    </row>
    <row r="13722" spans="1:8" x14ac:dyDescent="0.3">
      <c r="A13722" s="203">
        <v>44358</v>
      </c>
      <c r="B13722" s="204" t="s">
        <v>509</v>
      </c>
      <c r="C13722" s="204" t="s">
        <v>713</v>
      </c>
      <c r="D13722" s="204" t="s">
        <v>96</v>
      </c>
      <c r="E13722" s="204" t="s">
        <v>721</v>
      </c>
      <c r="F13722" s="205">
        <v>3947.9000000000005</v>
      </c>
      <c r="G13722" s="205">
        <v>2794</v>
      </c>
      <c r="H13722">
        <f t="shared" si="228"/>
        <v>2021</v>
      </c>
    </row>
    <row r="13723" spans="1:8" x14ac:dyDescent="0.3">
      <c r="A13723" s="203">
        <v>44358</v>
      </c>
      <c r="B13723" s="204" t="s">
        <v>509</v>
      </c>
      <c r="C13723" s="204" t="s">
        <v>714</v>
      </c>
      <c r="D13723" s="204" t="s">
        <v>96</v>
      </c>
      <c r="E13723" s="204" t="s">
        <v>721</v>
      </c>
      <c r="F13723" s="205">
        <v>657</v>
      </c>
      <c r="G13723" s="205">
        <v>960</v>
      </c>
      <c r="H13723">
        <f t="shared" si="228"/>
        <v>2021</v>
      </c>
    </row>
    <row r="13724" spans="1:8" x14ac:dyDescent="0.3">
      <c r="A13724" s="203">
        <v>44358</v>
      </c>
      <c r="B13724" s="204" t="s">
        <v>509</v>
      </c>
      <c r="C13724" s="204" t="s">
        <v>715</v>
      </c>
      <c r="D13724" s="204" t="s">
        <v>96</v>
      </c>
      <c r="E13724" s="204" t="s">
        <v>721</v>
      </c>
      <c r="F13724" s="205">
        <v>0</v>
      </c>
      <c r="G13724" s="205">
        <v>3062</v>
      </c>
      <c r="H13724">
        <f t="shared" si="228"/>
        <v>2021</v>
      </c>
    </row>
    <row r="13725" spans="1:8" x14ac:dyDescent="0.3">
      <c r="A13725" s="203">
        <v>44358</v>
      </c>
      <c r="B13725" s="204" t="s">
        <v>716</v>
      </c>
      <c r="C13725" s="204" t="s">
        <v>716</v>
      </c>
      <c r="D13725" s="204" t="s">
        <v>96</v>
      </c>
      <c r="E13725" s="204" t="s">
        <v>721</v>
      </c>
      <c r="F13725" s="205">
        <v>1106</v>
      </c>
      <c r="G13725" s="205">
        <v>1514</v>
      </c>
      <c r="H13725">
        <f t="shared" si="228"/>
        <v>2021</v>
      </c>
    </row>
    <row r="13726" spans="1:8" x14ac:dyDescent="0.3">
      <c r="A13726" s="203">
        <v>44358</v>
      </c>
      <c r="B13726" s="204" t="s">
        <v>717</v>
      </c>
      <c r="C13726" s="204" t="s">
        <v>718</v>
      </c>
      <c r="D13726" s="204" t="s">
        <v>96</v>
      </c>
      <c r="E13726" s="204" t="s">
        <v>721</v>
      </c>
      <c r="F13726" s="205">
        <v>738</v>
      </c>
      <c r="G13726" s="205">
        <v>925</v>
      </c>
      <c r="H13726">
        <f t="shared" si="228"/>
        <v>2021</v>
      </c>
    </row>
    <row r="13727" spans="1:8" x14ac:dyDescent="0.3">
      <c r="A13727" s="203">
        <v>44358</v>
      </c>
      <c r="B13727" s="204" t="s">
        <v>717</v>
      </c>
      <c r="C13727" s="204" t="s">
        <v>719</v>
      </c>
      <c r="D13727" s="204" t="s">
        <v>96</v>
      </c>
      <c r="E13727" s="204" t="s">
        <v>721</v>
      </c>
      <c r="F13727" s="205">
        <v>501</v>
      </c>
      <c r="G13727" s="205">
        <v>874</v>
      </c>
      <c r="H13727">
        <f t="shared" si="228"/>
        <v>2021</v>
      </c>
    </row>
    <row r="13728" spans="1:8" x14ac:dyDescent="0.3">
      <c r="A13728" s="203">
        <v>44358</v>
      </c>
      <c r="B13728" s="204" t="s">
        <v>720</v>
      </c>
      <c r="C13728" s="204" t="s">
        <v>720</v>
      </c>
      <c r="D13728" s="204" t="s">
        <v>96</v>
      </c>
      <c r="E13728" s="204" t="s">
        <v>712</v>
      </c>
      <c r="F13728" s="205">
        <v>272</v>
      </c>
      <c r="G13728" s="205">
        <v>1648</v>
      </c>
      <c r="H13728">
        <f t="shared" si="228"/>
        <v>2021</v>
      </c>
    </row>
    <row r="13729" spans="1:8" x14ac:dyDescent="0.3">
      <c r="A13729" s="203">
        <v>44358</v>
      </c>
      <c r="B13729" s="204" t="s">
        <v>720</v>
      </c>
      <c r="C13729" s="204" t="s">
        <v>720</v>
      </c>
      <c r="D13729" s="204" t="s">
        <v>96</v>
      </c>
      <c r="E13729" s="204" t="s">
        <v>721</v>
      </c>
      <c r="F13729" s="205">
        <v>-26</v>
      </c>
      <c r="G13729" s="205">
        <v>723</v>
      </c>
      <c r="H13729">
        <f t="shared" si="228"/>
        <v>2021</v>
      </c>
    </row>
    <row r="13730" spans="1:8" x14ac:dyDescent="0.3">
      <c r="A13730" s="203">
        <v>44365</v>
      </c>
      <c r="B13730" s="204" t="s">
        <v>134</v>
      </c>
      <c r="C13730" s="204" t="s">
        <v>134</v>
      </c>
      <c r="D13730" s="204" t="s">
        <v>711</v>
      </c>
      <c r="E13730" s="204" t="s">
        <v>712</v>
      </c>
      <c r="F13730" s="205">
        <v>4273</v>
      </c>
      <c r="G13730" s="205">
        <v>6132</v>
      </c>
      <c r="H13730">
        <f t="shared" si="228"/>
        <v>2021</v>
      </c>
    </row>
    <row r="13731" spans="1:8" x14ac:dyDescent="0.3">
      <c r="A13731" s="203">
        <v>44365</v>
      </c>
      <c r="B13731" s="204" t="s">
        <v>509</v>
      </c>
      <c r="C13731" s="204" t="s">
        <v>713</v>
      </c>
      <c r="D13731" s="204" t="s">
        <v>96</v>
      </c>
      <c r="E13731" s="204" t="s">
        <v>712</v>
      </c>
      <c r="F13731" s="205">
        <v>2733.9</v>
      </c>
      <c r="G13731" s="205">
        <v>2580.9</v>
      </c>
      <c r="H13731">
        <f t="shared" si="228"/>
        <v>2021</v>
      </c>
    </row>
    <row r="13732" spans="1:8" x14ac:dyDescent="0.3">
      <c r="A13732" s="203">
        <v>44365</v>
      </c>
      <c r="B13732" s="204" t="s">
        <v>509</v>
      </c>
      <c r="C13732" s="204" t="s">
        <v>714</v>
      </c>
      <c r="D13732" s="204" t="s">
        <v>96</v>
      </c>
      <c r="E13732" s="204" t="s">
        <v>712</v>
      </c>
      <c r="F13732" s="205">
        <v>191</v>
      </c>
      <c r="G13732" s="205">
        <v>626</v>
      </c>
      <c r="H13732">
        <f t="shared" si="228"/>
        <v>2021</v>
      </c>
    </row>
    <row r="13733" spans="1:8" x14ac:dyDescent="0.3">
      <c r="A13733" s="203">
        <v>44365</v>
      </c>
      <c r="B13733" s="204" t="s">
        <v>509</v>
      </c>
      <c r="C13733" s="204" t="s">
        <v>715</v>
      </c>
      <c r="D13733" s="204" t="s">
        <v>96</v>
      </c>
      <c r="E13733" s="204" t="s">
        <v>712</v>
      </c>
      <c r="F13733" s="205">
        <v>0</v>
      </c>
      <c r="G13733" s="205">
        <v>2212</v>
      </c>
      <c r="H13733">
        <f t="shared" si="228"/>
        <v>2021</v>
      </c>
    </row>
    <row r="13734" spans="1:8" x14ac:dyDescent="0.3">
      <c r="A13734" s="203">
        <v>44365</v>
      </c>
      <c r="B13734" s="204" t="s">
        <v>716</v>
      </c>
      <c r="C13734" s="204" t="s">
        <v>716</v>
      </c>
      <c r="D13734" s="204" t="s">
        <v>96</v>
      </c>
      <c r="E13734" s="204" t="s">
        <v>712</v>
      </c>
      <c r="F13734" s="205">
        <v>526</v>
      </c>
      <c r="G13734" s="205">
        <v>1587</v>
      </c>
      <c r="H13734">
        <f t="shared" si="228"/>
        <v>2021</v>
      </c>
    </row>
    <row r="13735" spans="1:8" x14ac:dyDescent="0.3">
      <c r="A13735" s="203">
        <v>44365</v>
      </c>
      <c r="B13735" s="204" t="s">
        <v>717</v>
      </c>
      <c r="C13735" s="204" t="s">
        <v>718</v>
      </c>
      <c r="D13735" s="204" t="s">
        <v>96</v>
      </c>
      <c r="E13735" s="204" t="s">
        <v>712</v>
      </c>
      <c r="F13735" s="205">
        <v>799</v>
      </c>
      <c r="G13735" s="205">
        <v>1499</v>
      </c>
      <c r="H13735">
        <f t="shared" si="228"/>
        <v>2021</v>
      </c>
    </row>
    <row r="13736" spans="1:8" x14ac:dyDescent="0.3">
      <c r="A13736" s="203">
        <v>44365</v>
      </c>
      <c r="B13736" s="204" t="s">
        <v>717</v>
      </c>
      <c r="C13736" s="204" t="s">
        <v>719</v>
      </c>
      <c r="D13736" s="204" t="s">
        <v>96</v>
      </c>
      <c r="E13736" s="204" t="s">
        <v>712</v>
      </c>
      <c r="F13736" s="205">
        <v>217.64300537109375</v>
      </c>
      <c r="G13736" s="205">
        <v>577.32098388671875</v>
      </c>
      <c r="H13736">
        <f t="shared" si="228"/>
        <v>2021</v>
      </c>
    </row>
    <row r="13737" spans="1:8" x14ac:dyDescent="0.3">
      <c r="A13737" s="203">
        <v>44365</v>
      </c>
      <c r="B13737" s="204" t="s">
        <v>134</v>
      </c>
      <c r="C13737" s="204" t="s">
        <v>134</v>
      </c>
      <c r="D13737" s="204" t="s">
        <v>711</v>
      </c>
      <c r="E13737" s="204" t="s">
        <v>721</v>
      </c>
      <c r="F13737" s="205">
        <v>6587</v>
      </c>
      <c r="G13737" s="205">
        <v>5812</v>
      </c>
      <c r="H13737">
        <f t="shared" si="228"/>
        <v>2021</v>
      </c>
    </row>
    <row r="13738" spans="1:8" x14ac:dyDescent="0.3">
      <c r="A13738" s="203">
        <v>44365</v>
      </c>
      <c r="B13738" s="204" t="s">
        <v>509</v>
      </c>
      <c r="C13738" s="204" t="s">
        <v>713</v>
      </c>
      <c r="D13738" s="204" t="s">
        <v>96</v>
      </c>
      <c r="E13738" s="204" t="s">
        <v>721</v>
      </c>
      <c r="F13738" s="205">
        <v>4158</v>
      </c>
      <c r="G13738" s="205">
        <v>2802.8</v>
      </c>
      <c r="H13738">
        <f t="shared" si="228"/>
        <v>2021</v>
      </c>
    </row>
    <row r="13739" spans="1:8" x14ac:dyDescent="0.3">
      <c r="A13739" s="203">
        <v>44365</v>
      </c>
      <c r="B13739" s="204" t="s">
        <v>509</v>
      </c>
      <c r="C13739" s="204" t="s">
        <v>714</v>
      </c>
      <c r="D13739" s="204" t="s">
        <v>96</v>
      </c>
      <c r="E13739" s="204" t="s">
        <v>721</v>
      </c>
      <c r="F13739" s="205">
        <v>622</v>
      </c>
      <c r="G13739" s="205">
        <v>936</v>
      </c>
      <c r="H13739">
        <f t="shared" si="228"/>
        <v>2021</v>
      </c>
    </row>
    <row r="13740" spans="1:8" x14ac:dyDescent="0.3">
      <c r="A13740" s="203">
        <v>44365</v>
      </c>
      <c r="B13740" s="204" t="s">
        <v>509</v>
      </c>
      <c r="C13740" s="204" t="s">
        <v>715</v>
      </c>
      <c r="D13740" s="204" t="s">
        <v>96</v>
      </c>
      <c r="E13740" s="204" t="s">
        <v>721</v>
      </c>
      <c r="F13740" s="205">
        <v>0</v>
      </c>
      <c r="G13740" s="205">
        <v>2809</v>
      </c>
      <c r="H13740">
        <f t="shared" si="228"/>
        <v>2021</v>
      </c>
    </row>
    <row r="13741" spans="1:8" x14ac:dyDescent="0.3">
      <c r="A13741" s="203">
        <v>44365</v>
      </c>
      <c r="B13741" s="204" t="s">
        <v>716</v>
      </c>
      <c r="C13741" s="204" t="s">
        <v>716</v>
      </c>
      <c r="D13741" s="204" t="s">
        <v>96</v>
      </c>
      <c r="E13741" s="204" t="s">
        <v>721</v>
      </c>
      <c r="F13741" s="205">
        <v>1139</v>
      </c>
      <c r="G13741" s="205">
        <v>1529</v>
      </c>
      <c r="H13741">
        <f t="shared" si="228"/>
        <v>2021</v>
      </c>
    </row>
    <row r="13742" spans="1:8" x14ac:dyDescent="0.3">
      <c r="A13742" s="203">
        <v>44365</v>
      </c>
      <c r="B13742" s="204" t="s">
        <v>717</v>
      </c>
      <c r="C13742" s="204" t="s">
        <v>718</v>
      </c>
      <c r="D13742" s="204" t="s">
        <v>96</v>
      </c>
      <c r="E13742" s="204" t="s">
        <v>721</v>
      </c>
      <c r="F13742" s="205">
        <v>620</v>
      </c>
      <c r="G13742" s="205">
        <v>801</v>
      </c>
      <c r="H13742">
        <f t="shared" si="228"/>
        <v>2021</v>
      </c>
    </row>
    <row r="13743" spans="1:8" x14ac:dyDescent="0.3">
      <c r="A13743" s="203">
        <v>44365</v>
      </c>
      <c r="B13743" s="204" t="s">
        <v>717</v>
      </c>
      <c r="C13743" s="204" t="s">
        <v>719</v>
      </c>
      <c r="D13743" s="204" t="s">
        <v>96</v>
      </c>
      <c r="E13743" s="204" t="s">
        <v>721</v>
      </c>
      <c r="F13743" s="205">
        <v>721</v>
      </c>
      <c r="G13743" s="205">
        <v>873</v>
      </c>
      <c r="H13743">
        <f t="shared" si="228"/>
        <v>2021</v>
      </c>
    </row>
    <row r="13744" spans="1:8" x14ac:dyDescent="0.3">
      <c r="A13744" s="203">
        <v>44365</v>
      </c>
      <c r="B13744" s="204" t="s">
        <v>720</v>
      </c>
      <c r="C13744" s="204" t="s">
        <v>720</v>
      </c>
      <c r="D13744" s="204" t="s">
        <v>96</v>
      </c>
      <c r="E13744" s="204" t="s">
        <v>712</v>
      </c>
      <c r="F13744" s="205">
        <v>546</v>
      </c>
      <c r="G13744" s="205">
        <v>1487</v>
      </c>
      <c r="H13744">
        <f t="shared" si="228"/>
        <v>2021</v>
      </c>
    </row>
    <row r="13745" spans="1:8" x14ac:dyDescent="0.3">
      <c r="A13745" s="203">
        <v>44365</v>
      </c>
      <c r="B13745" s="204" t="s">
        <v>720</v>
      </c>
      <c r="C13745" s="204" t="s">
        <v>720</v>
      </c>
      <c r="D13745" s="204" t="s">
        <v>96</v>
      </c>
      <c r="E13745" s="204" t="s">
        <v>721</v>
      </c>
      <c r="F13745" s="205">
        <v>-105</v>
      </c>
      <c r="G13745" s="205">
        <v>614</v>
      </c>
      <c r="H13745">
        <f t="shared" si="228"/>
        <v>2021</v>
      </c>
    </row>
    <row r="13746" spans="1:8" x14ac:dyDescent="0.3">
      <c r="A13746" s="203">
        <v>44372</v>
      </c>
      <c r="B13746" s="204" t="s">
        <v>134</v>
      </c>
      <c r="C13746" s="204" t="s">
        <v>134</v>
      </c>
      <c r="D13746" s="204" t="s">
        <v>711</v>
      </c>
      <c r="E13746" s="204" t="s">
        <v>712</v>
      </c>
      <c r="F13746" s="205">
        <v>4187</v>
      </c>
      <c r="G13746" s="205">
        <v>6645</v>
      </c>
      <c r="H13746">
        <f t="shared" si="228"/>
        <v>2021</v>
      </c>
    </row>
    <row r="13747" spans="1:8" x14ac:dyDescent="0.3">
      <c r="A13747" s="203">
        <v>44372</v>
      </c>
      <c r="B13747" s="204" t="s">
        <v>509</v>
      </c>
      <c r="C13747" s="204" t="s">
        <v>713</v>
      </c>
      <c r="D13747" s="204" t="s">
        <v>96</v>
      </c>
      <c r="E13747" s="204" t="s">
        <v>712</v>
      </c>
      <c r="F13747" s="205">
        <v>2333.4</v>
      </c>
      <c r="G13747" s="205">
        <v>2434.6000000000004</v>
      </c>
      <c r="H13747">
        <f t="shared" si="228"/>
        <v>2021</v>
      </c>
    </row>
    <row r="13748" spans="1:8" x14ac:dyDescent="0.3">
      <c r="A13748" s="203">
        <v>44372</v>
      </c>
      <c r="B13748" s="204" t="s">
        <v>509</v>
      </c>
      <c r="C13748" s="204" t="s">
        <v>714</v>
      </c>
      <c r="D13748" s="204" t="s">
        <v>96</v>
      </c>
      <c r="E13748" s="204" t="s">
        <v>712</v>
      </c>
      <c r="F13748" s="205">
        <v>74</v>
      </c>
      <c r="G13748" s="205">
        <v>579</v>
      </c>
      <c r="H13748">
        <f t="shared" si="228"/>
        <v>2021</v>
      </c>
    </row>
    <row r="13749" spans="1:8" x14ac:dyDescent="0.3">
      <c r="A13749" s="203">
        <v>44372</v>
      </c>
      <c r="B13749" s="204" t="s">
        <v>509</v>
      </c>
      <c r="C13749" s="204" t="s">
        <v>715</v>
      </c>
      <c r="D13749" s="204" t="s">
        <v>96</v>
      </c>
      <c r="E13749" s="204" t="s">
        <v>712</v>
      </c>
      <c r="F13749" s="205">
        <v>0</v>
      </c>
      <c r="G13749" s="205">
        <v>2624</v>
      </c>
      <c r="H13749">
        <f t="shared" si="228"/>
        <v>2021</v>
      </c>
    </row>
    <row r="13750" spans="1:8" x14ac:dyDescent="0.3">
      <c r="A13750" s="203">
        <v>44372</v>
      </c>
      <c r="B13750" s="204" t="s">
        <v>716</v>
      </c>
      <c r="C13750" s="204" t="s">
        <v>716</v>
      </c>
      <c r="D13750" s="204" t="s">
        <v>96</v>
      </c>
      <c r="E13750" s="204" t="s">
        <v>712</v>
      </c>
      <c r="F13750" s="205">
        <v>468</v>
      </c>
      <c r="G13750" s="205">
        <v>1603</v>
      </c>
      <c r="H13750">
        <f t="shared" si="228"/>
        <v>2021</v>
      </c>
    </row>
    <row r="13751" spans="1:8" x14ac:dyDescent="0.3">
      <c r="A13751" s="203">
        <v>44372</v>
      </c>
      <c r="B13751" s="204" t="s">
        <v>717</v>
      </c>
      <c r="C13751" s="204" t="s">
        <v>718</v>
      </c>
      <c r="D13751" s="204" t="s">
        <v>96</v>
      </c>
      <c r="E13751" s="204" t="s">
        <v>712</v>
      </c>
      <c r="F13751" s="205">
        <v>538</v>
      </c>
      <c r="G13751" s="205">
        <v>1363</v>
      </c>
      <c r="H13751">
        <f t="shared" si="228"/>
        <v>2021</v>
      </c>
    </row>
    <row r="13752" spans="1:8" x14ac:dyDescent="0.3">
      <c r="A13752" s="203">
        <v>44372</v>
      </c>
      <c r="B13752" s="204" t="s">
        <v>717</v>
      </c>
      <c r="C13752" s="204" t="s">
        <v>719</v>
      </c>
      <c r="D13752" s="204" t="s">
        <v>96</v>
      </c>
      <c r="E13752" s="204" t="s">
        <v>712</v>
      </c>
      <c r="F13752" s="205">
        <v>347.87399291992188</v>
      </c>
      <c r="G13752" s="205">
        <v>474.572021484375</v>
      </c>
      <c r="H13752">
        <f t="shared" si="228"/>
        <v>2021</v>
      </c>
    </row>
    <row r="13753" spans="1:8" x14ac:dyDescent="0.3">
      <c r="A13753" s="203">
        <v>44372</v>
      </c>
      <c r="B13753" s="204" t="s">
        <v>134</v>
      </c>
      <c r="C13753" s="204" t="s">
        <v>134</v>
      </c>
      <c r="D13753" s="204" t="s">
        <v>711</v>
      </c>
      <c r="E13753" s="204" t="s">
        <v>721</v>
      </c>
      <c r="F13753" s="205">
        <v>6463</v>
      </c>
      <c r="G13753" s="205">
        <v>6522</v>
      </c>
      <c r="H13753">
        <f t="shared" si="228"/>
        <v>2021</v>
      </c>
    </row>
    <row r="13754" spans="1:8" x14ac:dyDescent="0.3">
      <c r="A13754" s="203">
        <v>44372</v>
      </c>
      <c r="B13754" s="204" t="s">
        <v>509</v>
      </c>
      <c r="C13754" s="204" t="s">
        <v>713</v>
      </c>
      <c r="D13754" s="204" t="s">
        <v>96</v>
      </c>
      <c r="E13754" s="204" t="s">
        <v>721</v>
      </c>
      <c r="F13754" s="205">
        <v>3648.7000000000003</v>
      </c>
      <c r="G13754" s="205">
        <v>2610.3000000000002</v>
      </c>
      <c r="H13754">
        <f t="shared" si="228"/>
        <v>2021</v>
      </c>
    </row>
    <row r="13755" spans="1:8" x14ac:dyDescent="0.3">
      <c r="A13755" s="203">
        <v>44372</v>
      </c>
      <c r="B13755" s="204" t="s">
        <v>509</v>
      </c>
      <c r="C13755" s="204" t="s">
        <v>714</v>
      </c>
      <c r="D13755" s="204" t="s">
        <v>96</v>
      </c>
      <c r="E13755" s="204" t="s">
        <v>721</v>
      </c>
      <c r="F13755" s="205">
        <v>375</v>
      </c>
      <c r="G13755" s="205">
        <v>782</v>
      </c>
      <c r="H13755">
        <f t="shared" si="228"/>
        <v>2021</v>
      </c>
    </row>
    <row r="13756" spans="1:8" x14ac:dyDescent="0.3">
      <c r="A13756" s="203">
        <v>44372</v>
      </c>
      <c r="B13756" s="204" t="s">
        <v>509</v>
      </c>
      <c r="C13756" s="204" t="s">
        <v>715</v>
      </c>
      <c r="D13756" s="204" t="s">
        <v>96</v>
      </c>
      <c r="E13756" s="204" t="s">
        <v>721</v>
      </c>
      <c r="F13756" s="205">
        <v>0</v>
      </c>
      <c r="G13756" s="205">
        <v>3013</v>
      </c>
      <c r="H13756">
        <f t="shared" si="228"/>
        <v>2021</v>
      </c>
    </row>
    <row r="13757" spans="1:8" x14ac:dyDescent="0.3">
      <c r="A13757" s="203">
        <v>44372</v>
      </c>
      <c r="B13757" s="204" t="s">
        <v>716</v>
      </c>
      <c r="C13757" s="204" t="s">
        <v>716</v>
      </c>
      <c r="D13757" s="204" t="s">
        <v>96</v>
      </c>
      <c r="E13757" s="204" t="s">
        <v>721</v>
      </c>
      <c r="F13757" s="205">
        <v>1009</v>
      </c>
      <c r="G13757" s="205">
        <v>1571</v>
      </c>
      <c r="H13757">
        <f t="shared" si="228"/>
        <v>2021</v>
      </c>
    </row>
    <row r="13758" spans="1:8" x14ac:dyDescent="0.3">
      <c r="A13758" s="203">
        <v>44372</v>
      </c>
      <c r="B13758" s="204" t="s">
        <v>717</v>
      </c>
      <c r="C13758" s="204" t="s">
        <v>718</v>
      </c>
      <c r="D13758" s="204" t="s">
        <v>96</v>
      </c>
      <c r="E13758" s="204" t="s">
        <v>721</v>
      </c>
      <c r="F13758" s="205">
        <v>642</v>
      </c>
      <c r="G13758" s="205">
        <v>733</v>
      </c>
      <c r="H13758">
        <f t="shared" si="228"/>
        <v>2021</v>
      </c>
    </row>
    <row r="13759" spans="1:8" x14ac:dyDescent="0.3">
      <c r="A13759" s="203">
        <v>44372</v>
      </c>
      <c r="B13759" s="204" t="s">
        <v>717</v>
      </c>
      <c r="C13759" s="204" t="s">
        <v>719</v>
      </c>
      <c r="D13759" s="204" t="s">
        <v>96</v>
      </c>
      <c r="E13759" s="204" t="s">
        <v>721</v>
      </c>
      <c r="F13759" s="205">
        <v>679</v>
      </c>
      <c r="G13759" s="205">
        <v>1092</v>
      </c>
      <c r="H13759">
        <f t="shared" si="228"/>
        <v>2021</v>
      </c>
    </row>
    <row r="13760" spans="1:8" x14ac:dyDescent="0.3">
      <c r="A13760" s="203">
        <v>44372</v>
      </c>
      <c r="B13760" s="204" t="s">
        <v>720</v>
      </c>
      <c r="C13760" s="204" t="s">
        <v>720</v>
      </c>
      <c r="D13760" s="204" t="s">
        <v>96</v>
      </c>
      <c r="E13760" s="204" t="s">
        <v>712</v>
      </c>
      <c r="F13760" s="205">
        <v>414</v>
      </c>
      <c r="G13760" s="205">
        <v>1352</v>
      </c>
      <c r="H13760">
        <f t="shared" si="228"/>
        <v>2021</v>
      </c>
    </row>
    <row r="13761" spans="1:8" x14ac:dyDescent="0.3">
      <c r="A13761" s="203">
        <v>44372</v>
      </c>
      <c r="B13761" s="204" t="s">
        <v>720</v>
      </c>
      <c r="C13761" s="204" t="s">
        <v>720</v>
      </c>
      <c r="D13761" s="204" t="s">
        <v>96</v>
      </c>
      <c r="E13761" s="204" t="s">
        <v>721</v>
      </c>
      <c r="F13761" s="205">
        <v>-84</v>
      </c>
      <c r="G13761" s="205">
        <v>591</v>
      </c>
      <c r="H13761">
        <f t="shared" si="228"/>
        <v>2021</v>
      </c>
    </row>
    <row r="13762" spans="1:8" x14ac:dyDescent="0.3">
      <c r="A13762" s="203">
        <v>44379</v>
      </c>
      <c r="B13762" s="204" t="s">
        <v>134</v>
      </c>
      <c r="C13762" s="204" t="s">
        <v>134</v>
      </c>
      <c r="D13762" s="204" t="s">
        <v>711</v>
      </c>
      <c r="E13762" s="204" t="s">
        <v>712</v>
      </c>
      <c r="F13762" s="205">
        <v>4244</v>
      </c>
      <c r="G13762" s="205">
        <v>7270</v>
      </c>
      <c r="H13762">
        <f t="shared" si="228"/>
        <v>2021</v>
      </c>
    </row>
    <row r="13763" spans="1:8" x14ac:dyDescent="0.3">
      <c r="A13763" s="203">
        <v>44379</v>
      </c>
      <c r="B13763" s="204" t="s">
        <v>509</v>
      </c>
      <c r="C13763" s="204" t="s">
        <v>713</v>
      </c>
      <c r="D13763" s="204" t="s">
        <v>96</v>
      </c>
      <c r="E13763" s="204" t="s">
        <v>712</v>
      </c>
      <c r="F13763" s="205">
        <v>2679.1000000000004</v>
      </c>
      <c r="G13763" s="205">
        <v>2748.5</v>
      </c>
      <c r="H13763">
        <f t="shared" ref="H13763:H13826" si="229">YEAR(A13763)</f>
        <v>2021</v>
      </c>
    </row>
    <row r="13764" spans="1:8" x14ac:dyDescent="0.3">
      <c r="A13764" s="203">
        <v>44379</v>
      </c>
      <c r="B13764" s="204" t="s">
        <v>509</v>
      </c>
      <c r="C13764" s="204" t="s">
        <v>714</v>
      </c>
      <c r="D13764" s="204" t="s">
        <v>96</v>
      </c>
      <c r="E13764" s="204" t="s">
        <v>712</v>
      </c>
      <c r="F13764" s="205">
        <v>282</v>
      </c>
      <c r="G13764" s="205">
        <v>379</v>
      </c>
      <c r="H13764">
        <f t="shared" si="229"/>
        <v>2021</v>
      </c>
    </row>
    <row r="13765" spans="1:8" x14ac:dyDescent="0.3">
      <c r="A13765" s="203">
        <v>44379</v>
      </c>
      <c r="B13765" s="204" t="s">
        <v>509</v>
      </c>
      <c r="C13765" s="204" t="s">
        <v>715</v>
      </c>
      <c r="D13765" s="204" t="s">
        <v>96</v>
      </c>
      <c r="E13765" s="204" t="s">
        <v>712</v>
      </c>
      <c r="F13765" s="205">
        <v>0</v>
      </c>
      <c r="G13765" s="205">
        <v>2485</v>
      </c>
      <c r="H13765">
        <f t="shared" si="229"/>
        <v>2021</v>
      </c>
    </row>
    <row r="13766" spans="1:8" x14ac:dyDescent="0.3">
      <c r="A13766" s="203">
        <v>44379</v>
      </c>
      <c r="B13766" s="204" t="s">
        <v>716</v>
      </c>
      <c r="C13766" s="204" t="s">
        <v>716</v>
      </c>
      <c r="D13766" s="204" t="s">
        <v>96</v>
      </c>
      <c r="E13766" s="204" t="s">
        <v>712</v>
      </c>
      <c r="F13766" s="205">
        <v>592</v>
      </c>
      <c r="G13766" s="205">
        <v>1791</v>
      </c>
      <c r="H13766">
        <f t="shared" si="229"/>
        <v>2021</v>
      </c>
    </row>
    <row r="13767" spans="1:8" x14ac:dyDescent="0.3">
      <c r="A13767" s="203">
        <v>44379</v>
      </c>
      <c r="B13767" s="204" t="s">
        <v>717</v>
      </c>
      <c r="C13767" s="204" t="s">
        <v>718</v>
      </c>
      <c r="D13767" s="204" t="s">
        <v>96</v>
      </c>
      <c r="E13767" s="204" t="s">
        <v>712</v>
      </c>
      <c r="F13767" s="205">
        <v>673</v>
      </c>
      <c r="G13767" s="205">
        <v>1148</v>
      </c>
      <c r="H13767">
        <f t="shared" si="229"/>
        <v>2021</v>
      </c>
    </row>
    <row r="13768" spans="1:8" x14ac:dyDescent="0.3">
      <c r="A13768" s="203">
        <v>44379</v>
      </c>
      <c r="B13768" s="204" t="s">
        <v>717</v>
      </c>
      <c r="C13768" s="204" t="s">
        <v>719</v>
      </c>
      <c r="D13768" s="204" t="s">
        <v>96</v>
      </c>
      <c r="E13768" s="204" t="s">
        <v>712</v>
      </c>
      <c r="F13768" s="205">
        <v>272.74899291992188</v>
      </c>
      <c r="G13768" s="205">
        <v>621.37200927734375</v>
      </c>
      <c r="H13768">
        <f t="shared" si="229"/>
        <v>2021</v>
      </c>
    </row>
    <row r="13769" spans="1:8" x14ac:dyDescent="0.3">
      <c r="A13769" s="203">
        <v>44379</v>
      </c>
      <c r="B13769" s="204" t="s">
        <v>134</v>
      </c>
      <c r="C13769" s="204" t="s">
        <v>134</v>
      </c>
      <c r="D13769" s="204" t="s">
        <v>711</v>
      </c>
      <c r="E13769" s="204" t="s">
        <v>721</v>
      </c>
      <c r="F13769" s="205">
        <v>6529</v>
      </c>
      <c r="G13769" s="205">
        <v>6014</v>
      </c>
      <c r="H13769">
        <f t="shared" si="229"/>
        <v>2021</v>
      </c>
    </row>
    <row r="13770" spans="1:8" x14ac:dyDescent="0.3">
      <c r="A13770" s="203">
        <v>44379</v>
      </c>
      <c r="B13770" s="204" t="s">
        <v>509</v>
      </c>
      <c r="C13770" s="204" t="s">
        <v>713</v>
      </c>
      <c r="D13770" s="204" t="s">
        <v>96</v>
      </c>
      <c r="E13770" s="204" t="s">
        <v>721</v>
      </c>
      <c r="F13770" s="205">
        <v>4033.7000000000003</v>
      </c>
      <c r="G13770" s="205">
        <v>2599.3000000000002</v>
      </c>
      <c r="H13770">
        <f t="shared" si="229"/>
        <v>2021</v>
      </c>
    </row>
    <row r="13771" spans="1:8" x14ac:dyDescent="0.3">
      <c r="A13771" s="203">
        <v>44379</v>
      </c>
      <c r="B13771" s="204" t="s">
        <v>509</v>
      </c>
      <c r="C13771" s="204" t="s">
        <v>714</v>
      </c>
      <c r="D13771" s="204" t="s">
        <v>96</v>
      </c>
      <c r="E13771" s="204" t="s">
        <v>721</v>
      </c>
      <c r="F13771" s="205">
        <v>542</v>
      </c>
      <c r="G13771" s="205">
        <v>785</v>
      </c>
      <c r="H13771">
        <f t="shared" si="229"/>
        <v>2021</v>
      </c>
    </row>
    <row r="13772" spans="1:8" x14ac:dyDescent="0.3">
      <c r="A13772" s="203">
        <v>44379</v>
      </c>
      <c r="B13772" s="204" t="s">
        <v>509</v>
      </c>
      <c r="C13772" s="204" t="s">
        <v>715</v>
      </c>
      <c r="D13772" s="204" t="s">
        <v>96</v>
      </c>
      <c r="E13772" s="204" t="s">
        <v>721</v>
      </c>
      <c r="F13772" s="205">
        <v>0</v>
      </c>
      <c r="G13772" s="205">
        <v>3239</v>
      </c>
      <c r="H13772">
        <f t="shared" si="229"/>
        <v>2021</v>
      </c>
    </row>
    <row r="13773" spans="1:8" x14ac:dyDescent="0.3">
      <c r="A13773" s="203">
        <v>44379</v>
      </c>
      <c r="B13773" s="204" t="s">
        <v>716</v>
      </c>
      <c r="C13773" s="204" t="s">
        <v>716</v>
      </c>
      <c r="D13773" s="204" t="s">
        <v>96</v>
      </c>
      <c r="E13773" s="204" t="s">
        <v>721</v>
      </c>
      <c r="F13773" s="205">
        <v>1081</v>
      </c>
      <c r="G13773" s="205">
        <v>1381</v>
      </c>
      <c r="H13773">
        <f t="shared" si="229"/>
        <v>2021</v>
      </c>
    </row>
    <row r="13774" spans="1:8" x14ac:dyDescent="0.3">
      <c r="A13774" s="203">
        <v>44379</v>
      </c>
      <c r="B13774" s="204" t="s">
        <v>717</v>
      </c>
      <c r="C13774" s="204" t="s">
        <v>718</v>
      </c>
      <c r="D13774" s="204" t="s">
        <v>96</v>
      </c>
      <c r="E13774" s="204" t="s">
        <v>721</v>
      </c>
      <c r="F13774" s="205">
        <v>678</v>
      </c>
      <c r="G13774" s="205">
        <v>895</v>
      </c>
      <c r="H13774">
        <f t="shared" si="229"/>
        <v>2021</v>
      </c>
    </row>
    <row r="13775" spans="1:8" x14ac:dyDescent="0.3">
      <c r="A13775" s="203">
        <v>44379</v>
      </c>
      <c r="B13775" s="204" t="s">
        <v>717</v>
      </c>
      <c r="C13775" s="204" t="s">
        <v>719</v>
      </c>
      <c r="D13775" s="204" t="s">
        <v>96</v>
      </c>
      <c r="E13775" s="204" t="s">
        <v>721</v>
      </c>
      <c r="F13775" s="205">
        <v>398</v>
      </c>
      <c r="G13775" s="205">
        <v>1063</v>
      </c>
      <c r="H13775">
        <f t="shared" si="229"/>
        <v>2021</v>
      </c>
    </row>
    <row r="13776" spans="1:8" x14ac:dyDescent="0.3">
      <c r="A13776" s="203">
        <v>44379</v>
      </c>
      <c r="B13776" s="204" t="s">
        <v>720</v>
      </c>
      <c r="C13776" s="204" t="s">
        <v>720</v>
      </c>
      <c r="D13776" s="204" t="s">
        <v>96</v>
      </c>
      <c r="E13776" s="204" t="s">
        <v>712</v>
      </c>
      <c r="F13776" s="205">
        <v>445</v>
      </c>
      <c r="G13776" s="205">
        <v>1590</v>
      </c>
      <c r="H13776">
        <f t="shared" si="229"/>
        <v>2021</v>
      </c>
    </row>
    <row r="13777" spans="1:8" x14ac:dyDescent="0.3">
      <c r="A13777" s="203">
        <v>44379</v>
      </c>
      <c r="B13777" s="204" t="s">
        <v>720</v>
      </c>
      <c r="C13777" s="204" t="s">
        <v>720</v>
      </c>
      <c r="D13777" s="204" t="s">
        <v>96</v>
      </c>
      <c r="E13777" s="204" t="s">
        <v>721</v>
      </c>
      <c r="F13777" s="205">
        <v>-51</v>
      </c>
      <c r="G13777" s="205">
        <v>528</v>
      </c>
      <c r="H13777">
        <f t="shared" si="229"/>
        <v>2021</v>
      </c>
    </row>
    <row r="13778" spans="1:8" x14ac:dyDescent="0.3">
      <c r="A13778" s="203">
        <v>44386</v>
      </c>
      <c r="B13778" s="204" t="s">
        <v>134</v>
      </c>
      <c r="C13778" s="204" t="s">
        <v>134</v>
      </c>
      <c r="D13778" s="204" t="s">
        <v>711</v>
      </c>
      <c r="E13778" s="204" t="s">
        <v>712</v>
      </c>
      <c r="F13778" s="205">
        <v>4156</v>
      </c>
      <c r="G13778" s="205">
        <v>6038</v>
      </c>
      <c r="H13778">
        <f t="shared" si="229"/>
        <v>2021</v>
      </c>
    </row>
    <row r="13779" spans="1:8" x14ac:dyDescent="0.3">
      <c r="A13779" s="203">
        <v>44386</v>
      </c>
      <c r="B13779" s="204" t="s">
        <v>509</v>
      </c>
      <c r="C13779" s="204" t="s">
        <v>713</v>
      </c>
      <c r="D13779" s="204" t="s">
        <v>96</v>
      </c>
      <c r="E13779" s="204" t="s">
        <v>712</v>
      </c>
      <c r="F13779" s="205">
        <v>2412.1000000000004</v>
      </c>
      <c r="G13779" s="205">
        <v>2849.6000000000004</v>
      </c>
      <c r="H13779">
        <f t="shared" si="229"/>
        <v>2021</v>
      </c>
    </row>
    <row r="13780" spans="1:8" x14ac:dyDescent="0.3">
      <c r="A13780" s="203">
        <v>44386</v>
      </c>
      <c r="B13780" s="204" t="s">
        <v>509</v>
      </c>
      <c r="C13780" s="204" t="s">
        <v>714</v>
      </c>
      <c r="D13780" s="204" t="s">
        <v>96</v>
      </c>
      <c r="E13780" s="204" t="s">
        <v>712</v>
      </c>
      <c r="F13780" s="205">
        <v>280</v>
      </c>
      <c r="G13780" s="205">
        <v>597</v>
      </c>
      <c r="H13780">
        <f t="shared" si="229"/>
        <v>2021</v>
      </c>
    </row>
    <row r="13781" spans="1:8" x14ac:dyDescent="0.3">
      <c r="A13781" s="203">
        <v>44386</v>
      </c>
      <c r="B13781" s="204" t="s">
        <v>509</v>
      </c>
      <c r="C13781" s="204" t="s">
        <v>715</v>
      </c>
      <c r="D13781" s="204" t="s">
        <v>96</v>
      </c>
      <c r="E13781" s="204" t="s">
        <v>712</v>
      </c>
      <c r="F13781" s="205">
        <v>0</v>
      </c>
      <c r="G13781" s="205">
        <v>2348</v>
      </c>
      <c r="H13781">
        <f t="shared" si="229"/>
        <v>2021</v>
      </c>
    </row>
    <row r="13782" spans="1:8" x14ac:dyDescent="0.3">
      <c r="A13782" s="203">
        <v>44386</v>
      </c>
      <c r="B13782" s="204" t="s">
        <v>716</v>
      </c>
      <c r="C13782" s="204" t="s">
        <v>716</v>
      </c>
      <c r="D13782" s="204" t="s">
        <v>96</v>
      </c>
      <c r="E13782" s="204" t="s">
        <v>712</v>
      </c>
      <c r="F13782" s="205">
        <v>544</v>
      </c>
      <c r="G13782" s="205">
        <v>1737</v>
      </c>
      <c r="H13782">
        <f t="shared" si="229"/>
        <v>2021</v>
      </c>
    </row>
    <row r="13783" spans="1:8" x14ac:dyDescent="0.3">
      <c r="A13783" s="203">
        <v>44386</v>
      </c>
      <c r="B13783" s="204" t="s">
        <v>717</v>
      </c>
      <c r="C13783" s="204" t="s">
        <v>718</v>
      </c>
      <c r="D13783" s="204" t="s">
        <v>96</v>
      </c>
      <c r="E13783" s="204" t="s">
        <v>712</v>
      </c>
      <c r="F13783" s="205">
        <v>800</v>
      </c>
      <c r="G13783" s="205">
        <v>1266</v>
      </c>
      <c r="H13783">
        <f t="shared" si="229"/>
        <v>2021</v>
      </c>
    </row>
    <row r="13784" spans="1:8" x14ac:dyDescent="0.3">
      <c r="A13784" s="203">
        <v>44386</v>
      </c>
      <c r="B13784" s="204" t="s">
        <v>717</v>
      </c>
      <c r="C13784" s="204" t="s">
        <v>719</v>
      </c>
      <c r="D13784" s="204" t="s">
        <v>96</v>
      </c>
      <c r="E13784" s="204" t="s">
        <v>712</v>
      </c>
      <c r="F13784" s="205">
        <v>191.27398681640625</v>
      </c>
      <c r="G13784" s="205">
        <v>624.98297119140625</v>
      </c>
      <c r="H13784">
        <f t="shared" si="229"/>
        <v>2021</v>
      </c>
    </row>
    <row r="13785" spans="1:8" x14ac:dyDescent="0.3">
      <c r="A13785" s="203">
        <v>44386</v>
      </c>
      <c r="B13785" s="204" t="s">
        <v>134</v>
      </c>
      <c r="C13785" s="204" t="s">
        <v>134</v>
      </c>
      <c r="D13785" s="204" t="s">
        <v>711</v>
      </c>
      <c r="E13785" s="204" t="s">
        <v>721</v>
      </c>
      <c r="F13785" s="205">
        <v>6282</v>
      </c>
      <c r="G13785" s="205">
        <v>6679</v>
      </c>
      <c r="H13785">
        <f t="shared" si="229"/>
        <v>2021</v>
      </c>
    </row>
    <row r="13786" spans="1:8" x14ac:dyDescent="0.3">
      <c r="A13786" s="203">
        <v>44386</v>
      </c>
      <c r="B13786" s="204" t="s">
        <v>509</v>
      </c>
      <c r="C13786" s="204" t="s">
        <v>713</v>
      </c>
      <c r="D13786" s="204" t="s">
        <v>96</v>
      </c>
      <c r="E13786" s="204" t="s">
        <v>721</v>
      </c>
      <c r="F13786" s="205">
        <v>3906.1000000000004</v>
      </c>
      <c r="G13786" s="205">
        <v>2930.4</v>
      </c>
      <c r="H13786">
        <f t="shared" si="229"/>
        <v>2021</v>
      </c>
    </row>
    <row r="13787" spans="1:8" x14ac:dyDescent="0.3">
      <c r="A13787" s="203">
        <v>44386</v>
      </c>
      <c r="B13787" s="204" t="s">
        <v>509</v>
      </c>
      <c r="C13787" s="204" t="s">
        <v>714</v>
      </c>
      <c r="D13787" s="204" t="s">
        <v>96</v>
      </c>
      <c r="E13787" s="204" t="s">
        <v>721</v>
      </c>
      <c r="F13787" s="205">
        <v>664</v>
      </c>
      <c r="G13787" s="205">
        <v>738</v>
      </c>
      <c r="H13787">
        <f t="shared" si="229"/>
        <v>2021</v>
      </c>
    </row>
    <row r="13788" spans="1:8" x14ac:dyDescent="0.3">
      <c r="A13788" s="203">
        <v>44386</v>
      </c>
      <c r="B13788" s="204" t="s">
        <v>509</v>
      </c>
      <c r="C13788" s="204" t="s">
        <v>715</v>
      </c>
      <c r="D13788" s="204" t="s">
        <v>96</v>
      </c>
      <c r="E13788" s="204" t="s">
        <v>721</v>
      </c>
      <c r="F13788" s="205">
        <v>0</v>
      </c>
      <c r="G13788" s="205">
        <v>3247</v>
      </c>
      <c r="H13788">
        <f t="shared" si="229"/>
        <v>2021</v>
      </c>
    </row>
    <row r="13789" spans="1:8" x14ac:dyDescent="0.3">
      <c r="A13789" s="203">
        <v>44386</v>
      </c>
      <c r="B13789" s="204" t="s">
        <v>716</v>
      </c>
      <c r="C13789" s="204" t="s">
        <v>716</v>
      </c>
      <c r="D13789" s="204" t="s">
        <v>96</v>
      </c>
      <c r="E13789" s="204" t="s">
        <v>721</v>
      </c>
      <c r="F13789" s="205">
        <v>1153</v>
      </c>
      <c r="G13789" s="205">
        <v>1338</v>
      </c>
      <c r="H13789">
        <f t="shared" si="229"/>
        <v>2021</v>
      </c>
    </row>
    <row r="13790" spans="1:8" x14ac:dyDescent="0.3">
      <c r="A13790" s="203">
        <v>44386</v>
      </c>
      <c r="B13790" s="204" t="s">
        <v>717</v>
      </c>
      <c r="C13790" s="204" t="s">
        <v>718</v>
      </c>
      <c r="D13790" s="204" t="s">
        <v>96</v>
      </c>
      <c r="E13790" s="204" t="s">
        <v>721</v>
      </c>
      <c r="F13790" s="205">
        <v>684</v>
      </c>
      <c r="G13790" s="205">
        <v>907</v>
      </c>
      <c r="H13790">
        <f t="shared" si="229"/>
        <v>2021</v>
      </c>
    </row>
    <row r="13791" spans="1:8" x14ac:dyDescent="0.3">
      <c r="A13791" s="203">
        <v>44386</v>
      </c>
      <c r="B13791" s="204" t="s">
        <v>717</v>
      </c>
      <c r="C13791" s="204" t="s">
        <v>719</v>
      </c>
      <c r="D13791" s="204" t="s">
        <v>96</v>
      </c>
      <c r="E13791" s="204" t="s">
        <v>721</v>
      </c>
      <c r="F13791" s="205">
        <v>464</v>
      </c>
      <c r="G13791" s="205">
        <v>1113</v>
      </c>
      <c r="H13791">
        <f t="shared" si="229"/>
        <v>2021</v>
      </c>
    </row>
    <row r="13792" spans="1:8" x14ac:dyDescent="0.3">
      <c r="A13792" s="203">
        <v>44386</v>
      </c>
      <c r="B13792" s="204" t="s">
        <v>720</v>
      </c>
      <c r="C13792" s="204" t="s">
        <v>720</v>
      </c>
      <c r="D13792" s="204" t="s">
        <v>96</v>
      </c>
      <c r="E13792" s="204" t="s">
        <v>712</v>
      </c>
      <c r="F13792" s="205">
        <v>445</v>
      </c>
      <c r="G13792" s="205">
        <v>1750</v>
      </c>
      <c r="H13792">
        <f t="shared" si="229"/>
        <v>2021</v>
      </c>
    </row>
    <row r="13793" spans="1:8" x14ac:dyDescent="0.3">
      <c r="A13793" s="203">
        <v>44386</v>
      </c>
      <c r="B13793" s="204" t="s">
        <v>720</v>
      </c>
      <c r="C13793" s="204" t="s">
        <v>720</v>
      </c>
      <c r="D13793" s="204" t="s">
        <v>96</v>
      </c>
      <c r="E13793" s="204" t="s">
        <v>721</v>
      </c>
      <c r="F13793" s="205">
        <v>-2</v>
      </c>
      <c r="G13793" s="205">
        <v>476</v>
      </c>
      <c r="H13793">
        <f t="shared" si="229"/>
        <v>2021</v>
      </c>
    </row>
    <row r="13794" spans="1:8" x14ac:dyDescent="0.3">
      <c r="A13794" s="203">
        <v>44393</v>
      </c>
      <c r="B13794" s="204" t="s">
        <v>134</v>
      </c>
      <c r="C13794" s="204" t="s">
        <v>134</v>
      </c>
      <c r="D13794" s="204" t="s">
        <v>711</v>
      </c>
      <c r="E13794" s="204" t="s">
        <v>712</v>
      </c>
      <c r="F13794" s="205">
        <v>4185</v>
      </c>
      <c r="G13794" s="205">
        <v>6831</v>
      </c>
      <c r="H13794">
        <f t="shared" si="229"/>
        <v>2021</v>
      </c>
    </row>
    <row r="13795" spans="1:8" x14ac:dyDescent="0.3">
      <c r="A13795" s="203">
        <v>44393</v>
      </c>
      <c r="B13795" s="204" t="s">
        <v>509</v>
      </c>
      <c r="C13795" s="204" t="s">
        <v>713</v>
      </c>
      <c r="D13795" s="204" t="s">
        <v>96</v>
      </c>
      <c r="E13795" s="204" t="s">
        <v>712</v>
      </c>
      <c r="F13795" s="205">
        <v>2517.8000000000002</v>
      </c>
      <c r="G13795" s="205">
        <v>2782.9</v>
      </c>
      <c r="H13795">
        <f t="shared" si="229"/>
        <v>2021</v>
      </c>
    </row>
    <row r="13796" spans="1:8" x14ac:dyDescent="0.3">
      <c r="A13796" s="203">
        <v>44393</v>
      </c>
      <c r="B13796" s="204" t="s">
        <v>509</v>
      </c>
      <c r="C13796" s="204" t="s">
        <v>714</v>
      </c>
      <c r="D13796" s="204" t="s">
        <v>96</v>
      </c>
      <c r="E13796" s="204" t="s">
        <v>712</v>
      </c>
      <c r="F13796" s="205">
        <v>388</v>
      </c>
      <c r="G13796" s="205">
        <v>629</v>
      </c>
      <c r="H13796">
        <f t="shared" si="229"/>
        <v>2021</v>
      </c>
    </row>
    <row r="13797" spans="1:8" x14ac:dyDescent="0.3">
      <c r="A13797" s="203">
        <v>44393</v>
      </c>
      <c r="B13797" s="204" t="s">
        <v>509</v>
      </c>
      <c r="C13797" s="204" t="s">
        <v>715</v>
      </c>
      <c r="D13797" s="204" t="s">
        <v>96</v>
      </c>
      <c r="E13797" s="204" t="s">
        <v>712</v>
      </c>
      <c r="F13797" s="205">
        <v>0</v>
      </c>
      <c r="G13797" s="205">
        <v>2479</v>
      </c>
      <c r="H13797">
        <f t="shared" si="229"/>
        <v>2021</v>
      </c>
    </row>
    <row r="13798" spans="1:8" x14ac:dyDescent="0.3">
      <c r="A13798" s="203">
        <v>44393</v>
      </c>
      <c r="B13798" s="204" t="s">
        <v>716</v>
      </c>
      <c r="C13798" s="204" t="s">
        <v>716</v>
      </c>
      <c r="D13798" s="204" t="s">
        <v>96</v>
      </c>
      <c r="E13798" s="204" t="s">
        <v>712</v>
      </c>
      <c r="F13798" s="205">
        <v>580</v>
      </c>
      <c r="G13798" s="205">
        <v>1784</v>
      </c>
      <c r="H13798">
        <f t="shared" si="229"/>
        <v>2021</v>
      </c>
    </row>
    <row r="13799" spans="1:8" x14ac:dyDescent="0.3">
      <c r="A13799" s="203">
        <v>44393</v>
      </c>
      <c r="B13799" s="204" t="s">
        <v>717</v>
      </c>
      <c r="C13799" s="204" t="s">
        <v>718</v>
      </c>
      <c r="D13799" s="204" t="s">
        <v>96</v>
      </c>
      <c r="E13799" s="204" t="s">
        <v>712</v>
      </c>
      <c r="F13799" s="205">
        <v>571</v>
      </c>
      <c r="G13799" s="205">
        <v>1218</v>
      </c>
      <c r="H13799">
        <f t="shared" si="229"/>
        <v>2021</v>
      </c>
    </row>
    <row r="13800" spans="1:8" x14ac:dyDescent="0.3">
      <c r="A13800" s="203">
        <v>44393</v>
      </c>
      <c r="B13800" s="204" t="s">
        <v>717</v>
      </c>
      <c r="C13800" s="204" t="s">
        <v>719</v>
      </c>
      <c r="D13800" s="204" t="s">
        <v>96</v>
      </c>
      <c r="E13800" s="204" t="s">
        <v>712</v>
      </c>
      <c r="F13800" s="205">
        <v>347.50900268554688</v>
      </c>
      <c r="G13800" s="205">
        <v>657.323974609375</v>
      </c>
      <c r="H13800">
        <f t="shared" si="229"/>
        <v>2021</v>
      </c>
    </row>
    <row r="13801" spans="1:8" x14ac:dyDescent="0.3">
      <c r="A13801" s="203">
        <v>44393</v>
      </c>
      <c r="B13801" s="204" t="s">
        <v>134</v>
      </c>
      <c r="C13801" s="204" t="s">
        <v>134</v>
      </c>
      <c r="D13801" s="204" t="s">
        <v>711</v>
      </c>
      <c r="E13801" s="204" t="s">
        <v>721</v>
      </c>
      <c r="F13801" s="205">
        <v>5970</v>
      </c>
      <c r="G13801" s="205">
        <v>7586</v>
      </c>
      <c r="H13801">
        <f t="shared" si="229"/>
        <v>2021</v>
      </c>
    </row>
    <row r="13802" spans="1:8" x14ac:dyDescent="0.3">
      <c r="A13802" s="203">
        <v>44393</v>
      </c>
      <c r="B13802" s="204" t="s">
        <v>509</v>
      </c>
      <c r="C13802" s="204" t="s">
        <v>713</v>
      </c>
      <c r="D13802" s="204" t="s">
        <v>96</v>
      </c>
      <c r="E13802" s="204" t="s">
        <v>721</v>
      </c>
      <c r="F13802" s="205">
        <v>3122.9</v>
      </c>
      <c r="G13802" s="205">
        <v>2779.7000000000003</v>
      </c>
      <c r="H13802">
        <f t="shared" si="229"/>
        <v>2021</v>
      </c>
    </row>
    <row r="13803" spans="1:8" x14ac:dyDescent="0.3">
      <c r="A13803" s="203">
        <v>44393</v>
      </c>
      <c r="B13803" s="204" t="s">
        <v>509</v>
      </c>
      <c r="C13803" s="204" t="s">
        <v>714</v>
      </c>
      <c r="D13803" s="204" t="s">
        <v>96</v>
      </c>
      <c r="E13803" s="204" t="s">
        <v>721</v>
      </c>
      <c r="F13803" s="205">
        <v>823</v>
      </c>
      <c r="G13803" s="205">
        <v>759</v>
      </c>
      <c r="H13803">
        <f t="shared" si="229"/>
        <v>2021</v>
      </c>
    </row>
    <row r="13804" spans="1:8" x14ac:dyDescent="0.3">
      <c r="A13804" s="203">
        <v>44393</v>
      </c>
      <c r="B13804" s="204" t="s">
        <v>509</v>
      </c>
      <c r="C13804" s="204" t="s">
        <v>715</v>
      </c>
      <c r="D13804" s="204" t="s">
        <v>96</v>
      </c>
      <c r="E13804" s="204" t="s">
        <v>721</v>
      </c>
      <c r="F13804" s="205">
        <v>0</v>
      </c>
      <c r="G13804" s="205">
        <v>3537</v>
      </c>
      <c r="H13804">
        <f t="shared" si="229"/>
        <v>2021</v>
      </c>
    </row>
    <row r="13805" spans="1:8" x14ac:dyDescent="0.3">
      <c r="A13805" s="203">
        <v>44393</v>
      </c>
      <c r="B13805" s="204" t="s">
        <v>716</v>
      </c>
      <c r="C13805" s="204" t="s">
        <v>716</v>
      </c>
      <c r="D13805" s="204" t="s">
        <v>96</v>
      </c>
      <c r="E13805" s="204" t="s">
        <v>721</v>
      </c>
      <c r="F13805" s="205">
        <v>960</v>
      </c>
      <c r="G13805" s="205">
        <v>1412</v>
      </c>
      <c r="H13805">
        <f t="shared" si="229"/>
        <v>2021</v>
      </c>
    </row>
    <row r="13806" spans="1:8" x14ac:dyDescent="0.3">
      <c r="A13806" s="203">
        <v>44393</v>
      </c>
      <c r="B13806" s="204" t="s">
        <v>717</v>
      </c>
      <c r="C13806" s="204" t="s">
        <v>718</v>
      </c>
      <c r="D13806" s="204" t="s">
        <v>96</v>
      </c>
      <c r="E13806" s="204" t="s">
        <v>721</v>
      </c>
      <c r="F13806" s="205">
        <v>530</v>
      </c>
      <c r="G13806" s="205">
        <v>857</v>
      </c>
      <c r="H13806">
        <f t="shared" si="229"/>
        <v>2021</v>
      </c>
    </row>
    <row r="13807" spans="1:8" x14ac:dyDescent="0.3">
      <c r="A13807" s="203">
        <v>44393</v>
      </c>
      <c r="B13807" s="204" t="s">
        <v>717</v>
      </c>
      <c r="C13807" s="204" t="s">
        <v>719</v>
      </c>
      <c r="D13807" s="204" t="s">
        <v>96</v>
      </c>
      <c r="E13807" s="204" t="s">
        <v>721</v>
      </c>
      <c r="F13807" s="205">
        <v>672</v>
      </c>
      <c r="G13807" s="205">
        <v>1086</v>
      </c>
      <c r="H13807">
        <f t="shared" si="229"/>
        <v>2021</v>
      </c>
    </row>
    <row r="13808" spans="1:8" x14ac:dyDescent="0.3">
      <c r="A13808" s="203">
        <v>44393</v>
      </c>
      <c r="B13808" s="204" t="s">
        <v>720</v>
      </c>
      <c r="C13808" s="204" t="s">
        <v>720</v>
      </c>
      <c r="D13808" s="204" t="s">
        <v>96</v>
      </c>
      <c r="E13808" s="204" t="s">
        <v>712</v>
      </c>
      <c r="F13808" s="205">
        <v>485</v>
      </c>
      <c r="G13808" s="205">
        <v>1335</v>
      </c>
      <c r="H13808">
        <f t="shared" si="229"/>
        <v>2021</v>
      </c>
    </row>
    <row r="13809" spans="1:8" x14ac:dyDescent="0.3">
      <c r="A13809" s="203">
        <v>44393</v>
      </c>
      <c r="B13809" s="204" t="s">
        <v>720</v>
      </c>
      <c r="C13809" s="204" t="s">
        <v>720</v>
      </c>
      <c r="D13809" s="204" t="s">
        <v>96</v>
      </c>
      <c r="E13809" s="204" t="s">
        <v>721</v>
      </c>
      <c r="F13809" s="205">
        <v>-5</v>
      </c>
      <c r="G13809" s="205">
        <v>673</v>
      </c>
      <c r="H13809">
        <f t="shared" si="229"/>
        <v>2021</v>
      </c>
    </row>
    <row r="13810" spans="1:8" x14ac:dyDescent="0.3">
      <c r="A13810" s="203">
        <v>44400</v>
      </c>
      <c r="B13810" s="204" t="s">
        <v>134</v>
      </c>
      <c r="C13810" s="204" t="s">
        <v>134</v>
      </c>
      <c r="D13810" s="204" t="s">
        <v>711</v>
      </c>
      <c r="E13810" s="204" t="s">
        <v>712</v>
      </c>
      <c r="F13810" s="205">
        <v>4467</v>
      </c>
      <c r="G13810" s="205">
        <v>6663</v>
      </c>
      <c r="H13810">
        <f t="shared" si="229"/>
        <v>2021</v>
      </c>
    </row>
    <row r="13811" spans="1:8" x14ac:dyDescent="0.3">
      <c r="A13811" s="203">
        <v>44400</v>
      </c>
      <c r="B13811" s="204" t="s">
        <v>509</v>
      </c>
      <c r="C13811" s="204" t="s">
        <v>713</v>
      </c>
      <c r="D13811" s="204" t="s">
        <v>96</v>
      </c>
      <c r="E13811" s="204" t="s">
        <v>712</v>
      </c>
      <c r="F13811" s="205">
        <v>2479.7000000000003</v>
      </c>
      <c r="G13811" s="205">
        <v>2994.9</v>
      </c>
      <c r="H13811">
        <f t="shared" si="229"/>
        <v>2021</v>
      </c>
    </row>
    <row r="13812" spans="1:8" x14ac:dyDescent="0.3">
      <c r="A13812" s="203">
        <v>44400</v>
      </c>
      <c r="B13812" s="204" t="s">
        <v>509</v>
      </c>
      <c r="C13812" s="204" t="s">
        <v>714</v>
      </c>
      <c r="D13812" s="204" t="s">
        <v>96</v>
      </c>
      <c r="E13812" s="204" t="s">
        <v>712</v>
      </c>
      <c r="F13812" s="205">
        <v>113</v>
      </c>
      <c r="G13812" s="205">
        <v>612</v>
      </c>
      <c r="H13812">
        <f t="shared" si="229"/>
        <v>2021</v>
      </c>
    </row>
    <row r="13813" spans="1:8" x14ac:dyDescent="0.3">
      <c r="A13813" s="203">
        <v>44400</v>
      </c>
      <c r="B13813" s="204" t="s">
        <v>509</v>
      </c>
      <c r="C13813" s="204" t="s">
        <v>715</v>
      </c>
      <c r="D13813" s="204" t="s">
        <v>96</v>
      </c>
      <c r="E13813" s="204" t="s">
        <v>712</v>
      </c>
      <c r="F13813" s="205">
        <v>0</v>
      </c>
      <c r="G13813" s="205">
        <v>2516</v>
      </c>
      <c r="H13813">
        <f t="shared" si="229"/>
        <v>2021</v>
      </c>
    </row>
    <row r="13814" spans="1:8" x14ac:dyDescent="0.3">
      <c r="A13814" s="203">
        <v>44400</v>
      </c>
      <c r="B13814" s="204" t="s">
        <v>716</v>
      </c>
      <c r="C13814" s="204" t="s">
        <v>716</v>
      </c>
      <c r="D13814" s="204" t="s">
        <v>96</v>
      </c>
      <c r="E13814" s="204" t="s">
        <v>712</v>
      </c>
      <c r="F13814" s="205">
        <v>541</v>
      </c>
      <c r="G13814" s="205">
        <v>1750</v>
      </c>
      <c r="H13814">
        <f t="shared" si="229"/>
        <v>2021</v>
      </c>
    </row>
    <row r="13815" spans="1:8" x14ac:dyDescent="0.3">
      <c r="A13815" s="203">
        <v>44400</v>
      </c>
      <c r="B13815" s="204" t="s">
        <v>717</v>
      </c>
      <c r="C13815" s="204" t="s">
        <v>718</v>
      </c>
      <c r="D13815" s="204" t="s">
        <v>96</v>
      </c>
      <c r="E13815" s="204" t="s">
        <v>712</v>
      </c>
      <c r="F13815" s="205">
        <v>817</v>
      </c>
      <c r="G13815" s="205">
        <v>1268</v>
      </c>
      <c r="H13815">
        <f t="shared" si="229"/>
        <v>2021</v>
      </c>
    </row>
    <row r="13816" spans="1:8" x14ac:dyDescent="0.3">
      <c r="A13816" s="203">
        <v>44400</v>
      </c>
      <c r="B13816" s="204" t="s">
        <v>717</v>
      </c>
      <c r="C13816" s="204" t="s">
        <v>719</v>
      </c>
      <c r="D13816" s="204" t="s">
        <v>96</v>
      </c>
      <c r="E13816" s="204" t="s">
        <v>712</v>
      </c>
      <c r="F13816" s="205">
        <v>164.45401000976563</v>
      </c>
      <c r="G13816" s="205">
        <v>726.43798828125</v>
      </c>
      <c r="H13816">
        <f t="shared" si="229"/>
        <v>2021</v>
      </c>
    </row>
    <row r="13817" spans="1:8" x14ac:dyDescent="0.3">
      <c r="A13817" s="203">
        <v>44400</v>
      </c>
      <c r="B13817" s="204" t="s">
        <v>134</v>
      </c>
      <c r="C13817" s="204" t="s">
        <v>134</v>
      </c>
      <c r="D13817" s="204" t="s">
        <v>711</v>
      </c>
      <c r="E13817" s="204" t="s">
        <v>721</v>
      </c>
      <c r="F13817" s="205">
        <v>5844</v>
      </c>
      <c r="G13817" s="205">
        <v>5704</v>
      </c>
      <c r="H13817">
        <f t="shared" si="229"/>
        <v>2021</v>
      </c>
    </row>
    <row r="13818" spans="1:8" x14ac:dyDescent="0.3">
      <c r="A13818" s="203">
        <v>44400</v>
      </c>
      <c r="B13818" s="204" t="s">
        <v>509</v>
      </c>
      <c r="C13818" s="204" t="s">
        <v>713</v>
      </c>
      <c r="D13818" s="204" t="s">
        <v>96</v>
      </c>
      <c r="E13818" s="204" t="s">
        <v>721</v>
      </c>
      <c r="F13818" s="205">
        <v>3526.6000000000004</v>
      </c>
      <c r="G13818" s="205">
        <v>2492.6000000000004</v>
      </c>
      <c r="H13818">
        <f t="shared" si="229"/>
        <v>2021</v>
      </c>
    </row>
    <row r="13819" spans="1:8" x14ac:dyDescent="0.3">
      <c r="A13819" s="203">
        <v>44400</v>
      </c>
      <c r="B13819" s="204" t="s">
        <v>509</v>
      </c>
      <c r="C13819" s="204" t="s">
        <v>714</v>
      </c>
      <c r="D13819" s="204" t="s">
        <v>96</v>
      </c>
      <c r="E13819" s="204" t="s">
        <v>721</v>
      </c>
      <c r="F13819" s="205">
        <v>660</v>
      </c>
      <c r="G13819" s="205">
        <v>637</v>
      </c>
      <c r="H13819">
        <f t="shared" si="229"/>
        <v>2021</v>
      </c>
    </row>
    <row r="13820" spans="1:8" x14ac:dyDescent="0.3">
      <c r="A13820" s="203">
        <v>44400</v>
      </c>
      <c r="B13820" s="204" t="s">
        <v>509</v>
      </c>
      <c r="C13820" s="204" t="s">
        <v>715</v>
      </c>
      <c r="D13820" s="204" t="s">
        <v>96</v>
      </c>
      <c r="E13820" s="204" t="s">
        <v>721</v>
      </c>
      <c r="F13820" s="205">
        <v>0</v>
      </c>
      <c r="G13820" s="205">
        <v>3368</v>
      </c>
      <c r="H13820">
        <f t="shared" si="229"/>
        <v>2021</v>
      </c>
    </row>
    <row r="13821" spans="1:8" x14ac:dyDescent="0.3">
      <c r="A13821" s="203">
        <v>44400</v>
      </c>
      <c r="B13821" s="204" t="s">
        <v>716</v>
      </c>
      <c r="C13821" s="204" t="s">
        <v>716</v>
      </c>
      <c r="D13821" s="204" t="s">
        <v>96</v>
      </c>
      <c r="E13821" s="204" t="s">
        <v>721</v>
      </c>
      <c r="F13821" s="205">
        <v>855</v>
      </c>
      <c r="G13821" s="205">
        <v>1426</v>
      </c>
      <c r="H13821">
        <f t="shared" si="229"/>
        <v>2021</v>
      </c>
    </row>
    <row r="13822" spans="1:8" x14ac:dyDescent="0.3">
      <c r="A13822" s="203">
        <v>44400</v>
      </c>
      <c r="B13822" s="204" t="s">
        <v>717</v>
      </c>
      <c r="C13822" s="204" t="s">
        <v>718</v>
      </c>
      <c r="D13822" s="204" t="s">
        <v>96</v>
      </c>
      <c r="E13822" s="204" t="s">
        <v>721</v>
      </c>
      <c r="F13822" s="205">
        <v>639</v>
      </c>
      <c r="G13822" s="205">
        <v>860</v>
      </c>
      <c r="H13822">
        <f t="shared" si="229"/>
        <v>2021</v>
      </c>
    </row>
    <row r="13823" spans="1:8" x14ac:dyDescent="0.3">
      <c r="A13823" s="203">
        <v>44400</v>
      </c>
      <c r="B13823" s="204" t="s">
        <v>717</v>
      </c>
      <c r="C13823" s="204" t="s">
        <v>719</v>
      </c>
      <c r="D13823" s="204" t="s">
        <v>96</v>
      </c>
      <c r="E13823" s="204" t="s">
        <v>721</v>
      </c>
      <c r="F13823" s="205">
        <v>597</v>
      </c>
      <c r="G13823" s="205">
        <v>1137</v>
      </c>
      <c r="H13823">
        <f t="shared" si="229"/>
        <v>2021</v>
      </c>
    </row>
    <row r="13824" spans="1:8" x14ac:dyDescent="0.3">
      <c r="A13824" s="203">
        <v>44400</v>
      </c>
      <c r="B13824" s="204" t="s">
        <v>720</v>
      </c>
      <c r="C13824" s="204" t="s">
        <v>720</v>
      </c>
      <c r="D13824" s="204" t="s">
        <v>96</v>
      </c>
      <c r="E13824" s="204" t="s">
        <v>712</v>
      </c>
      <c r="F13824" s="205">
        <v>404</v>
      </c>
      <c r="G13824" s="205">
        <v>1548</v>
      </c>
      <c r="H13824">
        <f t="shared" si="229"/>
        <v>2021</v>
      </c>
    </row>
    <row r="13825" spans="1:8" x14ac:dyDescent="0.3">
      <c r="A13825" s="203">
        <v>44400</v>
      </c>
      <c r="B13825" s="204" t="s">
        <v>720</v>
      </c>
      <c r="C13825" s="204" t="s">
        <v>720</v>
      </c>
      <c r="D13825" s="204" t="s">
        <v>96</v>
      </c>
      <c r="E13825" s="204" t="s">
        <v>721</v>
      </c>
      <c r="F13825" s="205">
        <v>23</v>
      </c>
      <c r="G13825" s="205">
        <v>526</v>
      </c>
      <c r="H13825">
        <f t="shared" si="229"/>
        <v>2021</v>
      </c>
    </row>
    <row r="13826" spans="1:8" x14ac:dyDescent="0.3">
      <c r="A13826" s="203">
        <v>44407</v>
      </c>
      <c r="B13826" s="204" t="s">
        <v>134</v>
      </c>
      <c r="C13826" s="204" t="s">
        <v>134</v>
      </c>
      <c r="D13826" s="204" t="s">
        <v>711</v>
      </c>
      <c r="E13826" s="204" t="s">
        <v>712</v>
      </c>
      <c r="F13826" s="205">
        <v>3679</v>
      </c>
      <c r="G13826" s="205">
        <v>7477</v>
      </c>
      <c r="H13826">
        <f t="shared" si="229"/>
        <v>2021</v>
      </c>
    </row>
    <row r="13827" spans="1:8" x14ac:dyDescent="0.3">
      <c r="A13827" s="203">
        <v>44407</v>
      </c>
      <c r="B13827" s="204" t="s">
        <v>509</v>
      </c>
      <c r="C13827" s="204" t="s">
        <v>713</v>
      </c>
      <c r="D13827" s="204" t="s">
        <v>96</v>
      </c>
      <c r="E13827" s="204" t="s">
        <v>712</v>
      </c>
      <c r="F13827" s="205">
        <v>2401.6000000000004</v>
      </c>
      <c r="G13827" s="205">
        <v>2841.7000000000003</v>
      </c>
      <c r="H13827">
        <f t="shared" ref="H13827:H13890" si="230">YEAR(A13827)</f>
        <v>2021</v>
      </c>
    </row>
    <row r="13828" spans="1:8" x14ac:dyDescent="0.3">
      <c r="A13828" s="203">
        <v>44407</v>
      </c>
      <c r="B13828" s="204" t="s">
        <v>509</v>
      </c>
      <c r="C13828" s="204" t="s">
        <v>714</v>
      </c>
      <c r="D13828" s="204" t="s">
        <v>96</v>
      </c>
      <c r="E13828" s="204" t="s">
        <v>712</v>
      </c>
      <c r="F13828" s="205">
        <v>340</v>
      </c>
      <c r="G13828" s="205">
        <v>591</v>
      </c>
      <c r="H13828">
        <f t="shared" si="230"/>
        <v>2021</v>
      </c>
    </row>
    <row r="13829" spans="1:8" x14ac:dyDescent="0.3">
      <c r="A13829" s="203">
        <v>44407</v>
      </c>
      <c r="B13829" s="204" t="s">
        <v>509</v>
      </c>
      <c r="C13829" s="204" t="s">
        <v>715</v>
      </c>
      <c r="D13829" s="204" t="s">
        <v>96</v>
      </c>
      <c r="E13829" s="204" t="s">
        <v>712</v>
      </c>
      <c r="F13829" s="205">
        <v>0</v>
      </c>
      <c r="G13829" s="205">
        <v>2344</v>
      </c>
      <c r="H13829">
        <f t="shared" si="230"/>
        <v>2021</v>
      </c>
    </row>
    <row r="13830" spans="1:8" x14ac:dyDescent="0.3">
      <c r="A13830" s="203">
        <v>44407</v>
      </c>
      <c r="B13830" s="204" t="s">
        <v>716</v>
      </c>
      <c r="C13830" s="204" t="s">
        <v>716</v>
      </c>
      <c r="D13830" s="204" t="s">
        <v>96</v>
      </c>
      <c r="E13830" s="204" t="s">
        <v>712</v>
      </c>
      <c r="F13830" s="205">
        <v>530</v>
      </c>
      <c r="G13830" s="205">
        <v>1373</v>
      </c>
      <c r="H13830">
        <f t="shared" si="230"/>
        <v>2021</v>
      </c>
    </row>
    <row r="13831" spans="1:8" x14ac:dyDescent="0.3">
      <c r="A13831" s="203">
        <v>44407</v>
      </c>
      <c r="B13831" s="204" t="s">
        <v>717</v>
      </c>
      <c r="C13831" s="204" t="s">
        <v>718</v>
      </c>
      <c r="D13831" s="204" t="s">
        <v>96</v>
      </c>
      <c r="E13831" s="204" t="s">
        <v>712</v>
      </c>
      <c r="F13831" s="205">
        <v>578</v>
      </c>
      <c r="G13831" s="205">
        <v>1173</v>
      </c>
      <c r="H13831">
        <f t="shared" si="230"/>
        <v>2021</v>
      </c>
    </row>
    <row r="13832" spans="1:8" x14ac:dyDescent="0.3">
      <c r="A13832" s="203">
        <v>44407</v>
      </c>
      <c r="B13832" s="204" t="s">
        <v>717</v>
      </c>
      <c r="C13832" s="204" t="s">
        <v>719</v>
      </c>
      <c r="D13832" s="204" t="s">
        <v>96</v>
      </c>
      <c r="E13832" s="204" t="s">
        <v>712</v>
      </c>
      <c r="F13832" s="205">
        <v>275.32199096679688</v>
      </c>
      <c r="G13832" s="205">
        <v>505.30899047851563</v>
      </c>
      <c r="H13832">
        <f t="shared" si="230"/>
        <v>2021</v>
      </c>
    </row>
    <row r="13833" spans="1:8" x14ac:dyDescent="0.3">
      <c r="A13833" s="203">
        <v>44407</v>
      </c>
      <c r="B13833" s="204" t="s">
        <v>134</v>
      </c>
      <c r="C13833" s="204" t="s">
        <v>134</v>
      </c>
      <c r="D13833" s="204" t="s">
        <v>711</v>
      </c>
      <c r="E13833" s="204" t="s">
        <v>721</v>
      </c>
      <c r="F13833" s="205">
        <v>5898</v>
      </c>
      <c r="G13833" s="205">
        <v>5757</v>
      </c>
      <c r="H13833">
        <f t="shared" si="230"/>
        <v>2021</v>
      </c>
    </row>
    <row r="13834" spans="1:8" x14ac:dyDescent="0.3">
      <c r="A13834" s="203">
        <v>44407</v>
      </c>
      <c r="B13834" s="204" t="s">
        <v>509</v>
      </c>
      <c r="C13834" s="204" t="s">
        <v>713</v>
      </c>
      <c r="D13834" s="204" t="s">
        <v>96</v>
      </c>
      <c r="E13834" s="204" t="s">
        <v>721</v>
      </c>
      <c r="F13834" s="205">
        <v>3929.2000000000003</v>
      </c>
      <c r="G13834" s="205">
        <v>2588.3000000000002</v>
      </c>
      <c r="H13834">
        <f t="shared" si="230"/>
        <v>2021</v>
      </c>
    </row>
    <row r="13835" spans="1:8" x14ac:dyDescent="0.3">
      <c r="A13835" s="203">
        <v>44407</v>
      </c>
      <c r="B13835" s="204" t="s">
        <v>509</v>
      </c>
      <c r="C13835" s="204" t="s">
        <v>714</v>
      </c>
      <c r="D13835" s="204" t="s">
        <v>96</v>
      </c>
      <c r="E13835" s="204" t="s">
        <v>721</v>
      </c>
      <c r="F13835" s="205">
        <v>517</v>
      </c>
      <c r="G13835" s="205">
        <v>643</v>
      </c>
      <c r="H13835">
        <f t="shared" si="230"/>
        <v>2021</v>
      </c>
    </row>
    <row r="13836" spans="1:8" x14ac:dyDescent="0.3">
      <c r="A13836" s="203">
        <v>44407</v>
      </c>
      <c r="B13836" s="204" t="s">
        <v>509</v>
      </c>
      <c r="C13836" s="204" t="s">
        <v>715</v>
      </c>
      <c r="D13836" s="204" t="s">
        <v>96</v>
      </c>
      <c r="E13836" s="204" t="s">
        <v>721</v>
      </c>
      <c r="F13836" s="205">
        <v>0</v>
      </c>
      <c r="G13836" s="205">
        <v>3037</v>
      </c>
      <c r="H13836">
        <f t="shared" si="230"/>
        <v>2021</v>
      </c>
    </row>
    <row r="13837" spans="1:8" x14ac:dyDescent="0.3">
      <c r="A13837" s="203">
        <v>44407</v>
      </c>
      <c r="B13837" s="204" t="s">
        <v>716</v>
      </c>
      <c r="C13837" s="204" t="s">
        <v>716</v>
      </c>
      <c r="D13837" s="204" t="s">
        <v>96</v>
      </c>
      <c r="E13837" s="204" t="s">
        <v>721</v>
      </c>
      <c r="F13837" s="205">
        <v>939</v>
      </c>
      <c r="G13837" s="205">
        <v>1272</v>
      </c>
      <c r="H13837">
        <f t="shared" si="230"/>
        <v>2021</v>
      </c>
    </row>
    <row r="13838" spans="1:8" x14ac:dyDescent="0.3">
      <c r="A13838" s="203">
        <v>44407</v>
      </c>
      <c r="B13838" s="204" t="s">
        <v>717</v>
      </c>
      <c r="C13838" s="204" t="s">
        <v>718</v>
      </c>
      <c r="D13838" s="204" t="s">
        <v>96</v>
      </c>
      <c r="E13838" s="204" t="s">
        <v>721</v>
      </c>
      <c r="F13838" s="205">
        <v>625</v>
      </c>
      <c r="G13838" s="205">
        <v>864</v>
      </c>
      <c r="H13838">
        <f t="shared" si="230"/>
        <v>2021</v>
      </c>
    </row>
    <row r="13839" spans="1:8" x14ac:dyDescent="0.3">
      <c r="A13839" s="203">
        <v>44407</v>
      </c>
      <c r="B13839" s="204" t="s">
        <v>717</v>
      </c>
      <c r="C13839" s="204" t="s">
        <v>719</v>
      </c>
      <c r="D13839" s="204" t="s">
        <v>96</v>
      </c>
      <c r="E13839" s="204" t="s">
        <v>721</v>
      </c>
      <c r="F13839" s="205">
        <v>497</v>
      </c>
      <c r="G13839" s="205">
        <v>1008</v>
      </c>
      <c r="H13839">
        <f t="shared" si="230"/>
        <v>2021</v>
      </c>
    </row>
    <row r="13840" spans="1:8" x14ac:dyDescent="0.3">
      <c r="A13840" s="203">
        <v>44407</v>
      </c>
      <c r="B13840" s="204" t="s">
        <v>720</v>
      </c>
      <c r="C13840" s="204" t="s">
        <v>720</v>
      </c>
      <c r="D13840" s="204" t="s">
        <v>96</v>
      </c>
      <c r="E13840" s="204" t="s">
        <v>712</v>
      </c>
      <c r="F13840" s="205">
        <v>360</v>
      </c>
      <c r="G13840" s="205">
        <v>1427</v>
      </c>
      <c r="H13840">
        <f t="shared" si="230"/>
        <v>2021</v>
      </c>
    </row>
    <row r="13841" spans="1:8" x14ac:dyDescent="0.3">
      <c r="A13841" s="203">
        <v>44407</v>
      </c>
      <c r="B13841" s="204" t="s">
        <v>720</v>
      </c>
      <c r="C13841" s="204" t="s">
        <v>720</v>
      </c>
      <c r="D13841" s="204" t="s">
        <v>96</v>
      </c>
      <c r="E13841" s="204" t="s">
        <v>721</v>
      </c>
      <c r="F13841" s="205">
        <v>-73</v>
      </c>
      <c r="G13841" s="205">
        <v>618</v>
      </c>
      <c r="H13841">
        <f t="shared" si="230"/>
        <v>2021</v>
      </c>
    </row>
    <row r="13842" spans="1:8" x14ac:dyDescent="0.3">
      <c r="A13842" s="203">
        <v>44414</v>
      </c>
      <c r="B13842" s="204" t="s">
        <v>134</v>
      </c>
      <c r="C13842" s="204" t="s">
        <v>134</v>
      </c>
      <c r="D13842" s="204" t="s">
        <v>711</v>
      </c>
      <c r="E13842" s="204" t="s">
        <v>712</v>
      </c>
      <c r="F13842" s="205">
        <v>4014</v>
      </c>
      <c r="G13842" s="205">
        <v>7808</v>
      </c>
      <c r="H13842">
        <f t="shared" si="230"/>
        <v>2021</v>
      </c>
    </row>
    <row r="13843" spans="1:8" x14ac:dyDescent="0.3">
      <c r="A13843" s="203">
        <v>44414</v>
      </c>
      <c r="B13843" s="204" t="s">
        <v>509</v>
      </c>
      <c r="C13843" s="204" t="s">
        <v>713</v>
      </c>
      <c r="D13843" s="204" t="s">
        <v>96</v>
      </c>
      <c r="E13843" s="204" t="s">
        <v>712</v>
      </c>
      <c r="F13843" s="205">
        <v>2187.3000000000002</v>
      </c>
      <c r="G13843" s="205">
        <v>2355.8000000000002</v>
      </c>
      <c r="H13843">
        <f t="shared" si="230"/>
        <v>2021</v>
      </c>
    </row>
    <row r="13844" spans="1:8" x14ac:dyDescent="0.3">
      <c r="A13844" s="203">
        <v>44414</v>
      </c>
      <c r="B13844" s="204" t="s">
        <v>509</v>
      </c>
      <c r="C13844" s="204" t="s">
        <v>714</v>
      </c>
      <c r="D13844" s="204" t="s">
        <v>96</v>
      </c>
      <c r="E13844" s="204" t="s">
        <v>712</v>
      </c>
      <c r="F13844" s="205">
        <v>97</v>
      </c>
      <c r="G13844" s="205">
        <v>280</v>
      </c>
      <c r="H13844">
        <f t="shared" si="230"/>
        <v>2021</v>
      </c>
    </row>
    <row r="13845" spans="1:8" x14ac:dyDescent="0.3">
      <c r="A13845" s="203">
        <v>44414</v>
      </c>
      <c r="B13845" s="204" t="s">
        <v>509</v>
      </c>
      <c r="C13845" s="204" t="s">
        <v>715</v>
      </c>
      <c r="D13845" s="204" t="s">
        <v>96</v>
      </c>
      <c r="E13845" s="204" t="s">
        <v>712</v>
      </c>
      <c r="F13845" s="205">
        <v>0</v>
      </c>
      <c r="G13845" s="205">
        <v>2404</v>
      </c>
      <c r="H13845">
        <f t="shared" si="230"/>
        <v>2021</v>
      </c>
    </row>
    <row r="13846" spans="1:8" x14ac:dyDescent="0.3">
      <c r="A13846" s="203">
        <v>44414</v>
      </c>
      <c r="B13846" s="204" t="s">
        <v>716</v>
      </c>
      <c r="C13846" s="204" t="s">
        <v>716</v>
      </c>
      <c r="D13846" s="204" t="s">
        <v>96</v>
      </c>
      <c r="E13846" s="204" t="s">
        <v>712</v>
      </c>
      <c r="F13846" s="205">
        <v>551</v>
      </c>
      <c r="G13846" s="205">
        <v>1362</v>
      </c>
      <c r="H13846">
        <f t="shared" si="230"/>
        <v>2021</v>
      </c>
    </row>
    <row r="13847" spans="1:8" x14ac:dyDescent="0.3">
      <c r="A13847" s="203">
        <v>44414</v>
      </c>
      <c r="B13847" s="204" t="s">
        <v>717</v>
      </c>
      <c r="C13847" s="204" t="s">
        <v>718</v>
      </c>
      <c r="D13847" s="204" t="s">
        <v>96</v>
      </c>
      <c r="E13847" s="204" t="s">
        <v>712</v>
      </c>
      <c r="F13847" s="205">
        <v>784</v>
      </c>
      <c r="G13847" s="205">
        <v>1370</v>
      </c>
      <c r="H13847">
        <f t="shared" si="230"/>
        <v>2021</v>
      </c>
    </row>
    <row r="13848" spans="1:8" x14ac:dyDescent="0.3">
      <c r="A13848" s="203">
        <v>44414</v>
      </c>
      <c r="B13848" s="204" t="s">
        <v>717</v>
      </c>
      <c r="C13848" s="204" t="s">
        <v>719</v>
      </c>
      <c r="D13848" s="204" t="s">
        <v>96</v>
      </c>
      <c r="E13848" s="204" t="s">
        <v>712</v>
      </c>
      <c r="F13848" s="205">
        <v>207.5469970703125</v>
      </c>
      <c r="G13848" s="205">
        <v>579.17498779296875</v>
      </c>
      <c r="H13848">
        <f t="shared" si="230"/>
        <v>2021</v>
      </c>
    </row>
    <row r="13849" spans="1:8" x14ac:dyDescent="0.3">
      <c r="A13849" s="203">
        <v>44414</v>
      </c>
      <c r="B13849" s="204" t="s">
        <v>134</v>
      </c>
      <c r="C13849" s="204" t="s">
        <v>134</v>
      </c>
      <c r="D13849" s="204" t="s">
        <v>711</v>
      </c>
      <c r="E13849" s="204" t="s">
        <v>721</v>
      </c>
      <c r="F13849" s="205">
        <v>6340</v>
      </c>
      <c r="G13849" s="205">
        <v>6251</v>
      </c>
      <c r="H13849">
        <f t="shared" si="230"/>
        <v>2021</v>
      </c>
    </row>
    <row r="13850" spans="1:8" x14ac:dyDescent="0.3">
      <c r="A13850" s="203">
        <v>44414</v>
      </c>
      <c r="B13850" s="204" t="s">
        <v>509</v>
      </c>
      <c r="C13850" s="204" t="s">
        <v>713</v>
      </c>
      <c r="D13850" s="204" t="s">
        <v>96</v>
      </c>
      <c r="E13850" s="204" t="s">
        <v>721</v>
      </c>
      <c r="F13850" s="205">
        <v>3603.6000000000004</v>
      </c>
      <c r="G13850" s="205">
        <v>2625.7000000000003</v>
      </c>
      <c r="H13850">
        <f t="shared" si="230"/>
        <v>2021</v>
      </c>
    </row>
    <row r="13851" spans="1:8" x14ac:dyDescent="0.3">
      <c r="A13851" s="203">
        <v>44414</v>
      </c>
      <c r="B13851" s="204" t="s">
        <v>509</v>
      </c>
      <c r="C13851" s="204" t="s">
        <v>714</v>
      </c>
      <c r="D13851" s="204" t="s">
        <v>96</v>
      </c>
      <c r="E13851" s="204" t="s">
        <v>721</v>
      </c>
      <c r="F13851" s="205">
        <v>732</v>
      </c>
      <c r="G13851" s="205">
        <v>782</v>
      </c>
      <c r="H13851">
        <f t="shared" si="230"/>
        <v>2021</v>
      </c>
    </row>
    <row r="13852" spans="1:8" x14ac:dyDescent="0.3">
      <c r="A13852" s="203">
        <v>44414</v>
      </c>
      <c r="B13852" s="204" t="s">
        <v>509</v>
      </c>
      <c r="C13852" s="204" t="s">
        <v>715</v>
      </c>
      <c r="D13852" s="204" t="s">
        <v>96</v>
      </c>
      <c r="E13852" s="204" t="s">
        <v>721</v>
      </c>
      <c r="F13852" s="205">
        <v>0</v>
      </c>
      <c r="G13852" s="205">
        <v>2800</v>
      </c>
      <c r="H13852">
        <f t="shared" si="230"/>
        <v>2021</v>
      </c>
    </row>
    <row r="13853" spans="1:8" x14ac:dyDescent="0.3">
      <c r="A13853" s="203">
        <v>44414</v>
      </c>
      <c r="B13853" s="204" t="s">
        <v>716</v>
      </c>
      <c r="C13853" s="204" t="s">
        <v>716</v>
      </c>
      <c r="D13853" s="204" t="s">
        <v>96</v>
      </c>
      <c r="E13853" s="204" t="s">
        <v>721</v>
      </c>
      <c r="F13853" s="205">
        <v>1136</v>
      </c>
      <c r="G13853" s="205">
        <v>1324</v>
      </c>
      <c r="H13853">
        <f t="shared" si="230"/>
        <v>2021</v>
      </c>
    </row>
    <row r="13854" spans="1:8" x14ac:dyDescent="0.3">
      <c r="A13854" s="203">
        <v>44414</v>
      </c>
      <c r="B13854" s="204" t="s">
        <v>717</v>
      </c>
      <c r="C13854" s="204" t="s">
        <v>718</v>
      </c>
      <c r="D13854" s="204" t="s">
        <v>96</v>
      </c>
      <c r="E13854" s="204" t="s">
        <v>721</v>
      </c>
      <c r="F13854" s="205">
        <v>390</v>
      </c>
      <c r="G13854" s="205">
        <v>696</v>
      </c>
      <c r="H13854">
        <f t="shared" si="230"/>
        <v>2021</v>
      </c>
    </row>
    <row r="13855" spans="1:8" x14ac:dyDescent="0.3">
      <c r="A13855" s="203">
        <v>44414</v>
      </c>
      <c r="B13855" s="204" t="s">
        <v>717</v>
      </c>
      <c r="C13855" s="204" t="s">
        <v>719</v>
      </c>
      <c r="D13855" s="204" t="s">
        <v>96</v>
      </c>
      <c r="E13855" s="204" t="s">
        <v>721</v>
      </c>
      <c r="F13855" s="205">
        <v>595</v>
      </c>
      <c r="G13855" s="205">
        <v>946</v>
      </c>
      <c r="H13855">
        <f t="shared" si="230"/>
        <v>2021</v>
      </c>
    </row>
    <row r="13856" spans="1:8" x14ac:dyDescent="0.3">
      <c r="A13856" s="203">
        <v>44414</v>
      </c>
      <c r="B13856" s="204" t="s">
        <v>720</v>
      </c>
      <c r="C13856" s="204" t="s">
        <v>720</v>
      </c>
      <c r="D13856" s="204" t="s">
        <v>96</v>
      </c>
      <c r="E13856" s="204" t="s">
        <v>712</v>
      </c>
      <c r="F13856" s="205">
        <v>329</v>
      </c>
      <c r="G13856" s="205">
        <v>1524</v>
      </c>
      <c r="H13856">
        <f t="shared" si="230"/>
        <v>2021</v>
      </c>
    </row>
    <row r="13857" spans="1:8" x14ac:dyDescent="0.3">
      <c r="A13857" s="203">
        <v>44414</v>
      </c>
      <c r="B13857" s="204" t="s">
        <v>720</v>
      </c>
      <c r="C13857" s="204" t="s">
        <v>720</v>
      </c>
      <c r="D13857" s="204" t="s">
        <v>96</v>
      </c>
      <c r="E13857" s="204" t="s">
        <v>721</v>
      </c>
      <c r="F13857" s="205">
        <v>-12</v>
      </c>
      <c r="G13857" s="205">
        <v>553</v>
      </c>
      <c r="H13857">
        <f t="shared" si="230"/>
        <v>2021</v>
      </c>
    </row>
    <row r="13858" spans="1:8" x14ac:dyDescent="0.3">
      <c r="A13858" s="203">
        <v>44421</v>
      </c>
      <c r="B13858" s="204" t="s">
        <v>134</v>
      </c>
      <c r="C13858" s="204" t="s">
        <v>134</v>
      </c>
      <c r="D13858" s="204" t="s">
        <v>711</v>
      </c>
      <c r="E13858" s="204" t="s">
        <v>712</v>
      </c>
      <c r="F13858" s="205">
        <v>3922</v>
      </c>
      <c r="G13858" s="205">
        <v>7578</v>
      </c>
      <c r="H13858">
        <f t="shared" si="230"/>
        <v>2021</v>
      </c>
    </row>
    <row r="13859" spans="1:8" x14ac:dyDescent="0.3">
      <c r="A13859" s="203">
        <v>44421</v>
      </c>
      <c r="B13859" s="204" t="s">
        <v>509</v>
      </c>
      <c r="C13859" s="204" t="s">
        <v>713</v>
      </c>
      <c r="D13859" s="204" t="s">
        <v>96</v>
      </c>
      <c r="E13859" s="204" t="s">
        <v>712</v>
      </c>
      <c r="F13859" s="205">
        <v>2304.2000000000003</v>
      </c>
      <c r="G13859" s="205">
        <v>2645.1000000000004</v>
      </c>
      <c r="H13859">
        <f t="shared" si="230"/>
        <v>2021</v>
      </c>
    </row>
    <row r="13860" spans="1:8" x14ac:dyDescent="0.3">
      <c r="A13860" s="203">
        <v>44421</v>
      </c>
      <c r="B13860" s="204" t="s">
        <v>509</v>
      </c>
      <c r="C13860" s="204" t="s">
        <v>714</v>
      </c>
      <c r="D13860" s="204" t="s">
        <v>96</v>
      </c>
      <c r="E13860" s="204" t="s">
        <v>712</v>
      </c>
      <c r="F13860" s="205">
        <v>363</v>
      </c>
      <c r="G13860" s="205">
        <v>548</v>
      </c>
      <c r="H13860">
        <f t="shared" si="230"/>
        <v>2021</v>
      </c>
    </row>
    <row r="13861" spans="1:8" x14ac:dyDescent="0.3">
      <c r="A13861" s="203">
        <v>44421</v>
      </c>
      <c r="B13861" s="204" t="s">
        <v>509</v>
      </c>
      <c r="C13861" s="204" t="s">
        <v>715</v>
      </c>
      <c r="D13861" s="204" t="s">
        <v>96</v>
      </c>
      <c r="E13861" s="204" t="s">
        <v>712</v>
      </c>
      <c r="F13861" s="205">
        <v>0</v>
      </c>
      <c r="G13861" s="205">
        <v>2581</v>
      </c>
      <c r="H13861">
        <f t="shared" si="230"/>
        <v>2021</v>
      </c>
    </row>
    <row r="13862" spans="1:8" x14ac:dyDescent="0.3">
      <c r="A13862" s="203">
        <v>44421</v>
      </c>
      <c r="B13862" s="204" t="s">
        <v>716</v>
      </c>
      <c r="C13862" s="204" t="s">
        <v>716</v>
      </c>
      <c r="D13862" s="204" t="s">
        <v>96</v>
      </c>
      <c r="E13862" s="204" t="s">
        <v>712</v>
      </c>
      <c r="F13862" s="205">
        <v>518</v>
      </c>
      <c r="G13862" s="205">
        <v>1401</v>
      </c>
      <c r="H13862">
        <f t="shared" si="230"/>
        <v>2021</v>
      </c>
    </row>
    <row r="13863" spans="1:8" x14ac:dyDescent="0.3">
      <c r="A13863" s="203">
        <v>44421</v>
      </c>
      <c r="B13863" s="204" t="s">
        <v>717</v>
      </c>
      <c r="C13863" s="204" t="s">
        <v>718</v>
      </c>
      <c r="D13863" s="204" t="s">
        <v>96</v>
      </c>
      <c r="E13863" s="204" t="s">
        <v>712</v>
      </c>
      <c r="F13863" s="205">
        <v>746</v>
      </c>
      <c r="G13863" s="205">
        <v>1236</v>
      </c>
      <c r="H13863">
        <f t="shared" si="230"/>
        <v>2021</v>
      </c>
    </row>
    <row r="13864" spans="1:8" x14ac:dyDescent="0.3">
      <c r="A13864" s="203">
        <v>44421</v>
      </c>
      <c r="B13864" s="204" t="s">
        <v>717</v>
      </c>
      <c r="C13864" s="204" t="s">
        <v>719</v>
      </c>
      <c r="D13864" s="204" t="s">
        <v>96</v>
      </c>
      <c r="E13864" s="204" t="s">
        <v>712</v>
      </c>
      <c r="F13864" s="205">
        <v>132.74000549316406</v>
      </c>
      <c r="G13864" s="205">
        <v>661.78900146484375</v>
      </c>
      <c r="H13864">
        <f t="shared" si="230"/>
        <v>2021</v>
      </c>
    </row>
    <row r="13865" spans="1:8" x14ac:dyDescent="0.3">
      <c r="A13865" s="203">
        <v>44421</v>
      </c>
      <c r="B13865" s="204" t="s">
        <v>134</v>
      </c>
      <c r="C13865" s="204" t="s">
        <v>134</v>
      </c>
      <c r="D13865" s="204" t="s">
        <v>711</v>
      </c>
      <c r="E13865" s="204" t="s">
        <v>721</v>
      </c>
      <c r="F13865" s="205">
        <v>6372</v>
      </c>
      <c r="G13865" s="205">
        <v>6519</v>
      </c>
      <c r="H13865">
        <f t="shared" si="230"/>
        <v>2021</v>
      </c>
    </row>
    <row r="13866" spans="1:8" x14ac:dyDescent="0.3">
      <c r="A13866" s="203">
        <v>44421</v>
      </c>
      <c r="B13866" s="204" t="s">
        <v>509</v>
      </c>
      <c r="C13866" s="204" t="s">
        <v>713</v>
      </c>
      <c r="D13866" s="204" t="s">
        <v>96</v>
      </c>
      <c r="E13866" s="204" t="s">
        <v>721</v>
      </c>
      <c r="F13866" s="205">
        <v>3443.0000000000005</v>
      </c>
      <c r="G13866" s="205">
        <v>2645.5</v>
      </c>
      <c r="H13866">
        <f t="shared" si="230"/>
        <v>2021</v>
      </c>
    </row>
    <row r="13867" spans="1:8" x14ac:dyDescent="0.3">
      <c r="A13867" s="203">
        <v>44421</v>
      </c>
      <c r="B13867" s="204" t="s">
        <v>509</v>
      </c>
      <c r="C13867" s="204" t="s">
        <v>714</v>
      </c>
      <c r="D13867" s="204" t="s">
        <v>96</v>
      </c>
      <c r="E13867" s="204" t="s">
        <v>721</v>
      </c>
      <c r="F13867" s="205">
        <v>728</v>
      </c>
      <c r="G13867" s="205">
        <v>911</v>
      </c>
      <c r="H13867">
        <f t="shared" si="230"/>
        <v>2021</v>
      </c>
    </row>
    <row r="13868" spans="1:8" x14ac:dyDescent="0.3">
      <c r="A13868" s="203">
        <v>44421</v>
      </c>
      <c r="B13868" s="204" t="s">
        <v>509</v>
      </c>
      <c r="C13868" s="204" t="s">
        <v>715</v>
      </c>
      <c r="D13868" s="204" t="s">
        <v>96</v>
      </c>
      <c r="E13868" s="204" t="s">
        <v>721</v>
      </c>
      <c r="F13868" s="205">
        <v>0</v>
      </c>
      <c r="G13868" s="205">
        <v>2945</v>
      </c>
      <c r="H13868">
        <f t="shared" si="230"/>
        <v>2021</v>
      </c>
    </row>
    <row r="13869" spans="1:8" x14ac:dyDescent="0.3">
      <c r="A13869" s="203">
        <v>44421</v>
      </c>
      <c r="B13869" s="204" t="s">
        <v>716</v>
      </c>
      <c r="C13869" s="204" t="s">
        <v>716</v>
      </c>
      <c r="D13869" s="204" t="s">
        <v>96</v>
      </c>
      <c r="E13869" s="204" t="s">
        <v>721</v>
      </c>
      <c r="F13869" s="205">
        <v>1171</v>
      </c>
      <c r="G13869" s="205">
        <v>1259</v>
      </c>
      <c r="H13869">
        <f t="shared" si="230"/>
        <v>2021</v>
      </c>
    </row>
    <row r="13870" spans="1:8" x14ac:dyDescent="0.3">
      <c r="A13870" s="203">
        <v>44421</v>
      </c>
      <c r="B13870" s="204" t="s">
        <v>717</v>
      </c>
      <c r="C13870" s="204" t="s">
        <v>718</v>
      </c>
      <c r="D13870" s="204" t="s">
        <v>96</v>
      </c>
      <c r="E13870" s="204" t="s">
        <v>721</v>
      </c>
      <c r="F13870" s="205">
        <v>673</v>
      </c>
      <c r="G13870" s="205">
        <v>797</v>
      </c>
      <c r="H13870">
        <f t="shared" si="230"/>
        <v>2021</v>
      </c>
    </row>
    <row r="13871" spans="1:8" x14ac:dyDescent="0.3">
      <c r="A13871" s="203">
        <v>44421</v>
      </c>
      <c r="B13871" s="204" t="s">
        <v>717</v>
      </c>
      <c r="C13871" s="204" t="s">
        <v>719</v>
      </c>
      <c r="D13871" s="204" t="s">
        <v>96</v>
      </c>
      <c r="E13871" s="204" t="s">
        <v>721</v>
      </c>
      <c r="F13871" s="205">
        <v>440</v>
      </c>
      <c r="G13871" s="205">
        <v>828</v>
      </c>
      <c r="H13871">
        <f t="shared" si="230"/>
        <v>2021</v>
      </c>
    </row>
    <row r="13872" spans="1:8" x14ac:dyDescent="0.3">
      <c r="A13872" s="203">
        <v>44421</v>
      </c>
      <c r="B13872" s="204" t="s">
        <v>720</v>
      </c>
      <c r="C13872" s="204" t="s">
        <v>720</v>
      </c>
      <c r="D13872" s="204" t="s">
        <v>96</v>
      </c>
      <c r="E13872" s="204" t="s">
        <v>712</v>
      </c>
      <c r="F13872" s="205">
        <v>309</v>
      </c>
      <c r="G13872" s="205">
        <v>1555</v>
      </c>
      <c r="H13872">
        <f t="shared" si="230"/>
        <v>2021</v>
      </c>
    </row>
    <row r="13873" spans="1:8" x14ac:dyDescent="0.3">
      <c r="A13873" s="203">
        <v>44421</v>
      </c>
      <c r="B13873" s="204" t="s">
        <v>720</v>
      </c>
      <c r="C13873" s="204" t="s">
        <v>720</v>
      </c>
      <c r="D13873" s="204" t="s">
        <v>96</v>
      </c>
      <c r="E13873" s="204" t="s">
        <v>721</v>
      </c>
      <c r="F13873" s="205">
        <v>188</v>
      </c>
      <c r="G13873" s="205">
        <v>837</v>
      </c>
      <c r="H13873">
        <f t="shared" si="230"/>
        <v>2021</v>
      </c>
    </row>
    <row r="13874" spans="1:8" x14ac:dyDescent="0.3">
      <c r="A13874" s="203">
        <v>44428</v>
      </c>
      <c r="B13874" s="204" t="s">
        <v>134</v>
      </c>
      <c r="C13874" s="204" t="s">
        <v>134</v>
      </c>
      <c r="D13874" s="204" t="s">
        <v>711</v>
      </c>
      <c r="E13874" s="204" t="s">
        <v>712</v>
      </c>
      <c r="F13874" s="205">
        <v>4108</v>
      </c>
      <c r="G13874" s="205">
        <v>7681</v>
      </c>
      <c r="H13874">
        <f t="shared" si="230"/>
        <v>2021</v>
      </c>
    </row>
    <row r="13875" spans="1:8" x14ac:dyDescent="0.3">
      <c r="A13875" s="203">
        <v>44428</v>
      </c>
      <c r="B13875" s="204" t="s">
        <v>509</v>
      </c>
      <c r="C13875" s="204" t="s">
        <v>713</v>
      </c>
      <c r="D13875" s="204" t="s">
        <v>96</v>
      </c>
      <c r="E13875" s="204" t="s">
        <v>712</v>
      </c>
      <c r="F13875" s="205">
        <v>2455.5</v>
      </c>
      <c r="G13875" s="205">
        <v>2496.5</v>
      </c>
      <c r="H13875">
        <f t="shared" si="230"/>
        <v>2021</v>
      </c>
    </row>
    <row r="13876" spans="1:8" x14ac:dyDescent="0.3">
      <c r="A13876" s="203">
        <v>44428</v>
      </c>
      <c r="B13876" s="204" t="s">
        <v>509</v>
      </c>
      <c r="C13876" s="204" t="s">
        <v>714</v>
      </c>
      <c r="D13876" s="204" t="s">
        <v>96</v>
      </c>
      <c r="E13876" s="204" t="s">
        <v>712</v>
      </c>
      <c r="F13876" s="205">
        <v>153</v>
      </c>
      <c r="G13876" s="205">
        <v>307</v>
      </c>
      <c r="H13876">
        <f t="shared" si="230"/>
        <v>2021</v>
      </c>
    </row>
    <row r="13877" spans="1:8" x14ac:dyDescent="0.3">
      <c r="A13877" s="203">
        <v>44428</v>
      </c>
      <c r="B13877" s="204" t="s">
        <v>509</v>
      </c>
      <c r="C13877" s="204" t="s">
        <v>715</v>
      </c>
      <c r="D13877" s="204" t="s">
        <v>96</v>
      </c>
      <c r="E13877" s="204" t="s">
        <v>712</v>
      </c>
      <c r="F13877" s="205">
        <v>0</v>
      </c>
      <c r="G13877" s="205">
        <v>2677</v>
      </c>
      <c r="H13877">
        <f t="shared" si="230"/>
        <v>2021</v>
      </c>
    </row>
    <row r="13878" spans="1:8" x14ac:dyDescent="0.3">
      <c r="A13878" s="203">
        <v>44428</v>
      </c>
      <c r="B13878" s="204" t="s">
        <v>716</v>
      </c>
      <c r="C13878" s="204" t="s">
        <v>716</v>
      </c>
      <c r="D13878" s="204" t="s">
        <v>96</v>
      </c>
      <c r="E13878" s="204" t="s">
        <v>712</v>
      </c>
      <c r="F13878" s="205">
        <v>516</v>
      </c>
      <c r="G13878" s="205">
        <v>1398</v>
      </c>
      <c r="H13878">
        <f t="shared" si="230"/>
        <v>2021</v>
      </c>
    </row>
    <row r="13879" spans="1:8" x14ac:dyDescent="0.3">
      <c r="A13879" s="203">
        <v>44428</v>
      </c>
      <c r="B13879" s="204" t="s">
        <v>717</v>
      </c>
      <c r="C13879" s="204" t="s">
        <v>718</v>
      </c>
      <c r="D13879" s="204" t="s">
        <v>96</v>
      </c>
      <c r="E13879" s="204" t="s">
        <v>712</v>
      </c>
      <c r="F13879" s="205">
        <v>570</v>
      </c>
      <c r="G13879" s="205">
        <v>1188</v>
      </c>
      <c r="H13879">
        <f t="shared" si="230"/>
        <v>2021</v>
      </c>
    </row>
    <row r="13880" spans="1:8" x14ac:dyDescent="0.3">
      <c r="A13880" s="203">
        <v>44428</v>
      </c>
      <c r="B13880" s="204" t="s">
        <v>717</v>
      </c>
      <c r="C13880" s="204" t="s">
        <v>719</v>
      </c>
      <c r="D13880" s="204" t="s">
        <v>96</v>
      </c>
      <c r="E13880" s="204" t="s">
        <v>712</v>
      </c>
      <c r="F13880" s="205">
        <v>334.78399658203125</v>
      </c>
      <c r="G13880" s="205">
        <v>729.01202392578125</v>
      </c>
      <c r="H13880">
        <f t="shared" si="230"/>
        <v>2021</v>
      </c>
    </row>
    <row r="13881" spans="1:8" x14ac:dyDescent="0.3">
      <c r="A13881" s="203">
        <v>44428</v>
      </c>
      <c r="B13881" s="204" t="s">
        <v>134</v>
      </c>
      <c r="C13881" s="204" t="s">
        <v>134</v>
      </c>
      <c r="D13881" s="204" t="s">
        <v>711</v>
      </c>
      <c r="E13881" s="204" t="s">
        <v>721</v>
      </c>
      <c r="F13881" s="205">
        <v>6562</v>
      </c>
      <c r="G13881" s="205">
        <v>6321</v>
      </c>
      <c r="H13881">
        <f t="shared" si="230"/>
        <v>2021</v>
      </c>
    </row>
    <row r="13882" spans="1:8" x14ac:dyDescent="0.3">
      <c r="A13882" s="203">
        <v>44428</v>
      </c>
      <c r="B13882" s="204" t="s">
        <v>509</v>
      </c>
      <c r="C13882" s="204" t="s">
        <v>713</v>
      </c>
      <c r="D13882" s="204" t="s">
        <v>96</v>
      </c>
      <c r="E13882" s="204" t="s">
        <v>721</v>
      </c>
      <c r="F13882" s="205">
        <v>3839.0000000000005</v>
      </c>
      <c r="G13882" s="205">
        <v>2258.3000000000002</v>
      </c>
      <c r="H13882">
        <f t="shared" si="230"/>
        <v>2021</v>
      </c>
    </row>
    <row r="13883" spans="1:8" x14ac:dyDescent="0.3">
      <c r="A13883" s="203">
        <v>44428</v>
      </c>
      <c r="B13883" s="204" t="s">
        <v>509</v>
      </c>
      <c r="C13883" s="204" t="s">
        <v>714</v>
      </c>
      <c r="D13883" s="204" t="s">
        <v>96</v>
      </c>
      <c r="E13883" s="204" t="s">
        <v>721</v>
      </c>
      <c r="F13883" s="205">
        <v>673</v>
      </c>
      <c r="G13883" s="205">
        <v>1074</v>
      </c>
      <c r="H13883">
        <f t="shared" si="230"/>
        <v>2021</v>
      </c>
    </row>
    <row r="13884" spans="1:8" x14ac:dyDescent="0.3">
      <c r="A13884" s="203">
        <v>44428</v>
      </c>
      <c r="B13884" s="204" t="s">
        <v>509</v>
      </c>
      <c r="C13884" s="204" t="s">
        <v>715</v>
      </c>
      <c r="D13884" s="204" t="s">
        <v>96</v>
      </c>
      <c r="E13884" s="204" t="s">
        <v>721</v>
      </c>
      <c r="F13884" s="205">
        <v>0</v>
      </c>
      <c r="G13884" s="205">
        <v>2893</v>
      </c>
      <c r="H13884">
        <f t="shared" si="230"/>
        <v>2021</v>
      </c>
    </row>
    <row r="13885" spans="1:8" x14ac:dyDescent="0.3">
      <c r="A13885" s="203">
        <v>44428</v>
      </c>
      <c r="B13885" s="204" t="s">
        <v>716</v>
      </c>
      <c r="C13885" s="204" t="s">
        <v>716</v>
      </c>
      <c r="D13885" s="204" t="s">
        <v>96</v>
      </c>
      <c r="E13885" s="204" t="s">
        <v>721</v>
      </c>
      <c r="F13885" s="205">
        <v>1089</v>
      </c>
      <c r="G13885" s="205">
        <v>1176</v>
      </c>
      <c r="H13885">
        <f t="shared" si="230"/>
        <v>2021</v>
      </c>
    </row>
    <row r="13886" spans="1:8" x14ac:dyDescent="0.3">
      <c r="A13886" s="203">
        <v>44428</v>
      </c>
      <c r="B13886" s="204" t="s">
        <v>717</v>
      </c>
      <c r="C13886" s="204" t="s">
        <v>718</v>
      </c>
      <c r="D13886" s="204" t="s">
        <v>96</v>
      </c>
      <c r="E13886" s="204" t="s">
        <v>721</v>
      </c>
      <c r="F13886" s="205">
        <v>652</v>
      </c>
      <c r="G13886" s="205">
        <v>758</v>
      </c>
      <c r="H13886">
        <f t="shared" si="230"/>
        <v>2021</v>
      </c>
    </row>
    <row r="13887" spans="1:8" x14ac:dyDescent="0.3">
      <c r="A13887" s="203">
        <v>44428</v>
      </c>
      <c r="B13887" s="204" t="s">
        <v>717</v>
      </c>
      <c r="C13887" s="204" t="s">
        <v>719</v>
      </c>
      <c r="D13887" s="204" t="s">
        <v>96</v>
      </c>
      <c r="E13887" s="204" t="s">
        <v>721</v>
      </c>
      <c r="F13887" s="205">
        <v>610</v>
      </c>
      <c r="G13887" s="205">
        <v>829</v>
      </c>
      <c r="H13887">
        <f t="shared" si="230"/>
        <v>2021</v>
      </c>
    </row>
    <row r="13888" spans="1:8" x14ac:dyDescent="0.3">
      <c r="A13888" s="203">
        <v>44428</v>
      </c>
      <c r="B13888" s="204" t="s">
        <v>720</v>
      </c>
      <c r="C13888" s="204" t="s">
        <v>720</v>
      </c>
      <c r="D13888" s="204" t="s">
        <v>96</v>
      </c>
      <c r="E13888" s="204" t="s">
        <v>712</v>
      </c>
      <c r="F13888" s="205">
        <v>164</v>
      </c>
      <c r="G13888" s="205">
        <v>1608</v>
      </c>
      <c r="H13888">
        <f t="shared" si="230"/>
        <v>2021</v>
      </c>
    </row>
    <row r="13889" spans="1:8" x14ac:dyDescent="0.3">
      <c r="A13889" s="203">
        <v>44428</v>
      </c>
      <c r="B13889" s="204" t="s">
        <v>720</v>
      </c>
      <c r="C13889" s="204" t="s">
        <v>720</v>
      </c>
      <c r="D13889" s="204" t="s">
        <v>96</v>
      </c>
      <c r="E13889" s="204" t="s">
        <v>721</v>
      </c>
      <c r="F13889" s="205">
        <v>70</v>
      </c>
      <c r="G13889" s="205">
        <v>917</v>
      </c>
      <c r="H13889">
        <f t="shared" si="230"/>
        <v>2021</v>
      </c>
    </row>
    <row r="13890" spans="1:8" x14ac:dyDescent="0.3">
      <c r="A13890" s="203">
        <v>44435</v>
      </c>
      <c r="B13890" s="204" t="s">
        <v>134</v>
      </c>
      <c r="C13890" s="204" t="s">
        <v>134</v>
      </c>
      <c r="D13890" s="204" t="s">
        <v>711</v>
      </c>
      <c r="E13890" s="204" t="s">
        <v>712</v>
      </c>
      <c r="F13890" s="205">
        <v>4175</v>
      </c>
      <c r="G13890" s="205">
        <v>7541</v>
      </c>
      <c r="H13890">
        <f t="shared" si="230"/>
        <v>2021</v>
      </c>
    </row>
    <row r="13891" spans="1:8" x14ac:dyDescent="0.3">
      <c r="A13891" s="203">
        <v>44435</v>
      </c>
      <c r="B13891" s="204" t="s">
        <v>509</v>
      </c>
      <c r="C13891" s="204" t="s">
        <v>713</v>
      </c>
      <c r="D13891" s="204" t="s">
        <v>96</v>
      </c>
      <c r="E13891" s="204" t="s">
        <v>712</v>
      </c>
      <c r="F13891" s="205">
        <v>2597.9</v>
      </c>
      <c r="G13891" s="205">
        <v>3119.9</v>
      </c>
      <c r="H13891">
        <f t="shared" ref="H13891:H13954" si="231">YEAR(A13891)</f>
        <v>2021</v>
      </c>
    </row>
    <row r="13892" spans="1:8" x14ac:dyDescent="0.3">
      <c r="A13892" s="203">
        <v>44435</v>
      </c>
      <c r="B13892" s="204" t="s">
        <v>509</v>
      </c>
      <c r="C13892" s="204" t="s">
        <v>714</v>
      </c>
      <c r="D13892" s="204" t="s">
        <v>96</v>
      </c>
      <c r="E13892" s="204" t="s">
        <v>712</v>
      </c>
      <c r="F13892" s="205">
        <v>282</v>
      </c>
      <c r="G13892" s="205">
        <v>489</v>
      </c>
      <c r="H13892">
        <f t="shared" si="231"/>
        <v>2021</v>
      </c>
    </row>
    <row r="13893" spans="1:8" x14ac:dyDescent="0.3">
      <c r="A13893" s="203">
        <v>44435</v>
      </c>
      <c r="B13893" s="204" t="s">
        <v>509</v>
      </c>
      <c r="C13893" s="204" t="s">
        <v>715</v>
      </c>
      <c r="D13893" s="204" t="s">
        <v>96</v>
      </c>
      <c r="E13893" s="204" t="s">
        <v>712</v>
      </c>
      <c r="F13893" s="205">
        <v>0</v>
      </c>
      <c r="G13893" s="205">
        <v>3001</v>
      </c>
      <c r="H13893">
        <f t="shared" si="231"/>
        <v>2021</v>
      </c>
    </row>
    <row r="13894" spans="1:8" x14ac:dyDescent="0.3">
      <c r="A13894" s="203">
        <v>44435</v>
      </c>
      <c r="B13894" s="204" t="s">
        <v>716</v>
      </c>
      <c r="C13894" s="204" t="s">
        <v>716</v>
      </c>
      <c r="D13894" s="204" t="s">
        <v>96</v>
      </c>
      <c r="E13894" s="204" t="s">
        <v>712</v>
      </c>
      <c r="F13894" s="205">
        <v>620</v>
      </c>
      <c r="G13894" s="205">
        <v>1550</v>
      </c>
      <c r="H13894">
        <f t="shared" si="231"/>
        <v>2021</v>
      </c>
    </row>
    <row r="13895" spans="1:8" x14ac:dyDescent="0.3">
      <c r="A13895" s="203">
        <v>44435</v>
      </c>
      <c r="B13895" s="204" t="s">
        <v>717</v>
      </c>
      <c r="C13895" s="204" t="s">
        <v>718</v>
      </c>
      <c r="D13895" s="204" t="s">
        <v>96</v>
      </c>
      <c r="E13895" s="204" t="s">
        <v>712</v>
      </c>
      <c r="F13895" s="205">
        <v>746</v>
      </c>
      <c r="G13895" s="205">
        <v>1206</v>
      </c>
      <c r="H13895">
        <f t="shared" si="231"/>
        <v>2021</v>
      </c>
    </row>
    <row r="13896" spans="1:8" x14ac:dyDescent="0.3">
      <c r="A13896" s="203">
        <v>44435</v>
      </c>
      <c r="B13896" s="204" t="s">
        <v>717</v>
      </c>
      <c r="C13896" s="204" t="s">
        <v>719</v>
      </c>
      <c r="D13896" s="204" t="s">
        <v>96</v>
      </c>
      <c r="E13896" s="204" t="s">
        <v>712</v>
      </c>
      <c r="F13896" s="205">
        <v>103.90199279785156</v>
      </c>
      <c r="G13896" s="205">
        <v>666.0150146484375</v>
      </c>
      <c r="H13896">
        <f t="shared" si="231"/>
        <v>2021</v>
      </c>
    </row>
    <row r="13897" spans="1:8" x14ac:dyDescent="0.3">
      <c r="A13897" s="203">
        <v>44435</v>
      </c>
      <c r="B13897" s="204" t="s">
        <v>134</v>
      </c>
      <c r="C13897" s="204" t="s">
        <v>134</v>
      </c>
      <c r="D13897" s="204" t="s">
        <v>711</v>
      </c>
      <c r="E13897" s="204" t="s">
        <v>721</v>
      </c>
      <c r="F13897" s="205">
        <v>5584</v>
      </c>
      <c r="G13897" s="205">
        <v>6770</v>
      </c>
      <c r="H13897">
        <f t="shared" si="231"/>
        <v>2021</v>
      </c>
    </row>
    <row r="13898" spans="1:8" x14ac:dyDescent="0.3">
      <c r="A13898" s="203">
        <v>44435</v>
      </c>
      <c r="B13898" s="204" t="s">
        <v>509</v>
      </c>
      <c r="C13898" s="204" t="s">
        <v>713</v>
      </c>
      <c r="D13898" s="204" t="s">
        <v>96</v>
      </c>
      <c r="E13898" s="204" t="s">
        <v>721</v>
      </c>
      <c r="F13898" s="205">
        <v>4386.8</v>
      </c>
      <c r="G13898" s="205">
        <v>2548.7000000000003</v>
      </c>
      <c r="H13898">
        <f t="shared" si="231"/>
        <v>2021</v>
      </c>
    </row>
    <row r="13899" spans="1:8" x14ac:dyDescent="0.3">
      <c r="A13899" s="203">
        <v>44435</v>
      </c>
      <c r="B13899" s="204" t="s">
        <v>509</v>
      </c>
      <c r="C13899" s="204" t="s">
        <v>714</v>
      </c>
      <c r="D13899" s="204" t="s">
        <v>96</v>
      </c>
      <c r="E13899" s="204" t="s">
        <v>721</v>
      </c>
      <c r="F13899" s="205">
        <v>510</v>
      </c>
      <c r="G13899" s="205">
        <v>845</v>
      </c>
      <c r="H13899">
        <f t="shared" si="231"/>
        <v>2021</v>
      </c>
    </row>
    <row r="13900" spans="1:8" x14ac:dyDescent="0.3">
      <c r="A13900" s="203">
        <v>44435</v>
      </c>
      <c r="B13900" s="204" t="s">
        <v>509</v>
      </c>
      <c r="C13900" s="204" t="s">
        <v>715</v>
      </c>
      <c r="D13900" s="204" t="s">
        <v>96</v>
      </c>
      <c r="E13900" s="204" t="s">
        <v>721</v>
      </c>
      <c r="F13900" s="205">
        <v>0</v>
      </c>
      <c r="G13900" s="205">
        <v>2690</v>
      </c>
      <c r="H13900">
        <f t="shared" si="231"/>
        <v>2021</v>
      </c>
    </row>
    <row r="13901" spans="1:8" x14ac:dyDescent="0.3">
      <c r="A13901" s="203">
        <v>44435</v>
      </c>
      <c r="B13901" s="204" t="s">
        <v>716</v>
      </c>
      <c r="C13901" s="204" t="s">
        <v>716</v>
      </c>
      <c r="D13901" s="204" t="s">
        <v>96</v>
      </c>
      <c r="E13901" s="204" t="s">
        <v>721</v>
      </c>
      <c r="F13901" s="205">
        <v>1002</v>
      </c>
      <c r="G13901" s="205">
        <v>1175</v>
      </c>
      <c r="H13901">
        <f t="shared" si="231"/>
        <v>2021</v>
      </c>
    </row>
    <row r="13902" spans="1:8" x14ac:dyDescent="0.3">
      <c r="A13902" s="203">
        <v>44435</v>
      </c>
      <c r="B13902" s="204" t="s">
        <v>717</v>
      </c>
      <c r="C13902" s="204" t="s">
        <v>718</v>
      </c>
      <c r="D13902" s="204" t="s">
        <v>96</v>
      </c>
      <c r="E13902" s="204" t="s">
        <v>721</v>
      </c>
      <c r="F13902" s="205">
        <v>382</v>
      </c>
      <c r="G13902" s="205">
        <v>600</v>
      </c>
      <c r="H13902">
        <f t="shared" si="231"/>
        <v>2021</v>
      </c>
    </row>
    <row r="13903" spans="1:8" x14ac:dyDescent="0.3">
      <c r="A13903" s="203">
        <v>44435</v>
      </c>
      <c r="B13903" s="204" t="s">
        <v>717</v>
      </c>
      <c r="C13903" s="204" t="s">
        <v>719</v>
      </c>
      <c r="D13903" s="204" t="s">
        <v>96</v>
      </c>
      <c r="E13903" s="204" t="s">
        <v>721</v>
      </c>
      <c r="F13903" s="205">
        <v>718</v>
      </c>
      <c r="G13903" s="205">
        <v>808</v>
      </c>
      <c r="H13903">
        <f t="shared" si="231"/>
        <v>2021</v>
      </c>
    </row>
    <row r="13904" spans="1:8" x14ac:dyDescent="0.3">
      <c r="A13904" s="203">
        <v>44435</v>
      </c>
      <c r="B13904" s="204" t="s">
        <v>720</v>
      </c>
      <c r="C13904" s="204" t="s">
        <v>720</v>
      </c>
      <c r="D13904" s="204" t="s">
        <v>96</v>
      </c>
      <c r="E13904" s="204" t="s">
        <v>712</v>
      </c>
      <c r="F13904" s="205">
        <v>385</v>
      </c>
      <c r="G13904" s="205">
        <v>1387</v>
      </c>
      <c r="H13904">
        <f t="shared" si="231"/>
        <v>2021</v>
      </c>
    </row>
    <row r="13905" spans="1:8" x14ac:dyDescent="0.3">
      <c r="A13905" s="203">
        <v>44435</v>
      </c>
      <c r="B13905" s="204" t="s">
        <v>720</v>
      </c>
      <c r="C13905" s="204" t="s">
        <v>720</v>
      </c>
      <c r="D13905" s="204" t="s">
        <v>96</v>
      </c>
      <c r="E13905" s="204" t="s">
        <v>721</v>
      </c>
      <c r="F13905" s="205">
        <v>-132</v>
      </c>
      <c r="G13905" s="205">
        <v>831</v>
      </c>
      <c r="H13905">
        <f t="shared" si="231"/>
        <v>2021</v>
      </c>
    </row>
    <row r="13906" spans="1:8" x14ac:dyDescent="0.3">
      <c r="A13906" s="203">
        <v>44442</v>
      </c>
      <c r="B13906" s="204" t="s">
        <v>134</v>
      </c>
      <c r="C13906" s="204" t="s">
        <v>134</v>
      </c>
      <c r="D13906" s="204" t="s">
        <v>711</v>
      </c>
      <c r="E13906" s="204" t="s">
        <v>712</v>
      </c>
      <c r="F13906" s="205">
        <v>3946</v>
      </c>
      <c r="G13906" s="205">
        <v>7424</v>
      </c>
      <c r="H13906">
        <f t="shared" si="231"/>
        <v>2021</v>
      </c>
    </row>
    <row r="13907" spans="1:8" x14ac:dyDescent="0.3">
      <c r="A13907" s="203">
        <v>44442</v>
      </c>
      <c r="B13907" s="204" t="s">
        <v>509</v>
      </c>
      <c r="C13907" s="204" t="s">
        <v>713</v>
      </c>
      <c r="D13907" s="204" t="s">
        <v>96</v>
      </c>
      <c r="E13907" s="204" t="s">
        <v>712</v>
      </c>
      <c r="F13907" s="205">
        <v>2448.3000000000002</v>
      </c>
      <c r="G13907" s="205">
        <v>3055.3</v>
      </c>
      <c r="H13907">
        <f t="shared" si="231"/>
        <v>2021</v>
      </c>
    </row>
    <row r="13908" spans="1:8" x14ac:dyDescent="0.3">
      <c r="A13908" s="203">
        <v>44442</v>
      </c>
      <c r="B13908" s="204" t="s">
        <v>509</v>
      </c>
      <c r="C13908" s="204" t="s">
        <v>714</v>
      </c>
      <c r="D13908" s="204" t="s">
        <v>96</v>
      </c>
      <c r="E13908" s="204" t="s">
        <v>712</v>
      </c>
      <c r="F13908" s="205">
        <v>272</v>
      </c>
      <c r="G13908" s="205">
        <v>409</v>
      </c>
      <c r="H13908">
        <f t="shared" si="231"/>
        <v>2021</v>
      </c>
    </row>
    <row r="13909" spans="1:8" x14ac:dyDescent="0.3">
      <c r="A13909" s="203">
        <v>44442</v>
      </c>
      <c r="B13909" s="204" t="s">
        <v>509</v>
      </c>
      <c r="C13909" s="204" t="s">
        <v>715</v>
      </c>
      <c r="D13909" s="204" t="s">
        <v>96</v>
      </c>
      <c r="E13909" s="204" t="s">
        <v>712</v>
      </c>
      <c r="F13909" s="205">
        <v>0</v>
      </c>
      <c r="G13909" s="205">
        <v>3063</v>
      </c>
      <c r="H13909">
        <f t="shared" si="231"/>
        <v>2021</v>
      </c>
    </row>
    <row r="13910" spans="1:8" x14ac:dyDescent="0.3">
      <c r="A13910" s="203">
        <v>44442</v>
      </c>
      <c r="B13910" s="204" t="s">
        <v>716</v>
      </c>
      <c r="C13910" s="204" t="s">
        <v>716</v>
      </c>
      <c r="D13910" s="204" t="s">
        <v>96</v>
      </c>
      <c r="E13910" s="204" t="s">
        <v>712</v>
      </c>
      <c r="F13910" s="205">
        <v>708</v>
      </c>
      <c r="G13910" s="205">
        <v>1569</v>
      </c>
      <c r="H13910">
        <f t="shared" si="231"/>
        <v>2021</v>
      </c>
    </row>
    <row r="13911" spans="1:8" x14ac:dyDescent="0.3">
      <c r="A13911" s="203">
        <v>44442</v>
      </c>
      <c r="B13911" s="204" t="s">
        <v>717</v>
      </c>
      <c r="C13911" s="204" t="s">
        <v>718</v>
      </c>
      <c r="D13911" s="204" t="s">
        <v>96</v>
      </c>
      <c r="E13911" s="204" t="s">
        <v>712</v>
      </c>
      <c r="F13911" s="205">
        <v>851</v>
      </c>
      <c r="G13911" s="205">
        <v>1224</v>
      </c>
      <c r="H13911">
        <f t="shared" si="231"/>
        <v>2021</v>
      </c>
    </row>
    <row r="13912" spans="1:8" x14ac:dyDescent="0.3">
      <c r="A13912" s="203">
        <v>44442</v>
      </c>
      <c r="B13912" s="204" t="s">
        <v>717</v>
      </c>
      <c r="C13912" s="204" t="s">
        <v>719</v>
      </c>
      <c r="D13912" s="204" t="s">
        <v>96</v>
      </c>
      <c r="E13912" s="204" t="s">
        <v>712</v>
      </c>
      <c r="F13912" s="205">
        <v>203.10598754882813</v>
      </c>
      <c r="G13912" s="205">
        <v>758.09600830078125</v>
      </c>
      <c r="H13912">
        <f t="shared" si="231"/>
        <v>2021</v>
      </c>
    </row>
    <row r="13913" spans="1:8" x14ac:dyDescent="0.3">
      <c r="A13913" s="203">
        <v>44442</v>
      </c>
      <c r="B13913" s="204" t="s">
        <v>134</v>
      </c>
      <c r="C13913" s="204" t="s">
        <v>134</v>
      </c>
      <c r="D13913" s="204" t="s">
        <v>711</v>
      </c>
      <c r="E13913" s="204" t="s">
        <v>721</v>
      </c>
      <c r="F13913" s="205">
        <v>6636</v>
      </c>
      <c r="G13913" s="205">
        <v>6543</v>
      </c>
      <c r="H13913">
        <f t="shared" si="231"/>
        <v>2021</v>
      </c>
    </row>
    <row r="13914" spans="1:8" x14ac:dyDescent="0.3">
      <c r="A13914" s="203">
        <v>44442</v>
      </c>
      <c r="B13914" s="204" t="s">
        <v>509</v>
      </c>
      <c r="C13914" s="204" t="s">
        <v>713</v>
      </c>
      <c r="D13914" s="204" t="s">
        <v>96</v>
      </c>
      <c r="E13914" s="204" t="s">
        <v>721</v>
      </c>
      <c r="F13914" s="205">
        <v>4067.8</v>
      </c>
      <c r="G13914" s="205">
        <v>2490.4</v>
      </c>
      <c r="H13914">
        <f t="shared" si="231"/>
        <v>2021</v>
      </c>
    </row>
    <row r="13915" spans="1:8" x14ac:dyDescent="0.3">
      <c r="A13915" s="203">
        <v>44442</v>
      </c>
      <c r="B13915" s="204" t="s">
        <v>509</v>
      </c>
      <c r="C13915" s="204" t="s">
        <v>714</v>
      </c>
      <c r="D13915" s="204" t="s">
        <v>96</v>
      </c>
      <c r="E13915" s="204" t="s">
        <v>721</v>
      </c>
      <c r="F13915" s="205">
        <v>625</v>
      </c>
      <c r="G13915" s="205">
        <v>790</v>
      </c>
      <c r="H13915">
        <f t="shared" si="231"/>
        <v>2021</v>
      </c>
    </row>
    <row r="13916" spans="1:8" x14ac:dyDescent="0.3">
      <c r="A13916" s="203">
        <v>44442</v>
      </c>
      <c r="B13916" s="204" t="s">
        <v>509</v>
      </c>
      <c r="C13916" s="204" t="s">
        <v>715</v>
      </c>
      <c r="D13916" s="204" t="s">
        <v>96</v>
      </c>
      <c r="E13916" s="204" t="s">
        <v>721</v>
      </c>
      <c r="F13916" s="205">
        <v>0</v>
      </c>
      <c r="G13916" s="205">
        <v>2788</v>
      </c>
      <c r="H13916">
        <f t="shared" si="231"/>
        <v>2021</v>
      </c>
    </row>
    <row r="13917" spans="1:8" x14ac:dyDescent="0.3">
      <c r="A13917" s="203">
        <v>44442</v>
      </c>
      <c r="B13917" s="204" t="s">
        <v>716</v>
      </c>
      <c r="C13917" s="204" t="s">
        <v>716</v>
      </c>
      <c r="D13917" s="204" t="s">
        <v>96</v>
      </c>
      <c r="E13917" s="204" t="s">
        <v>721</v>
      </c>
      <c r="F13917" s="205">
        <v>1007</v>
      </c>
      <c r="G13917" s="205">
        <v>1496</v>
      </c>
      <c r="H13917">
        <f t="shared" si="231"/>
        <v>2021</v>
      </c>
    </row>
    <row r="13918" spans="1:8" x14ac:dyDescent="0.3">
      <c r="A13918" s="203">
        <v>44442</v>
      </c>
      <c r="B13918" s="204" t="s">
        <v>717</v>
      </c>
      <c r="C13918" s="204" t="s">
        <v>718</v>
      </c>
      <c r="D13918" s="204" t="s">
        <v>96</v>
      </c>
      <c r="E13918" s="204" t="s">
        <v>721</v>
      </c>
      <c r="F13918" s="205">
        <v>674</v>
      </c>
      <c r="G13918" s="205">
        <v>601</v>
      </c>
      <c r="H13918">
        <f t="shared" si="231"/>
        <v>2021</v>
      </c>
    </row>
    <row r="13919" spans="1:8" x14ac:dyDescent="0.3">
      <c r="A13919" s="203">
        <v>44442</v>
      </c>
      <c r="B13919" s="204" t="s">
        <v>717</v>
      </c>
      <c r="C13919" s="204" t="s">
        <v>719</v>
      </c>
      <c r="D13919" s="204" t="s">
        <v>96</v>
      </c>
      <c r="E13919" s="204" t="s">
        <v>721</v>
      </c>
      <c r="F13919" s="205">
        <v>633</v>
      </c>
      <c r="G13919" s="205">
        <v>884</v>
      </c>
      <c r="H13919">
        <f t="shared" si="231"/>
        <v>2021</v>
      </c>
    </row>
    <row r="13920" spans="1:8" x14ac:dyDescent="0.3">
      <c r="A13920" s="203">
        <v>44442</v>
      </c>
      <c r="B13920" s="204" t="s">
        <v>720</v>
      </c>
      <c r="C13920" s="204" t="s">
        <v>720</v>
      </c>
      <c r="D13920" s="204" t="s">
        <v>96</v>
      </c>
      <c r="E13920" s="204" t="s">
        <v>712</v>
      </c>
      <c r="F13920" s="205">
        <v>226</v>
      </c>
      <c r="G13920" s="205">
        <v>1551</v>
      </c>
      <c r="H13920">
        <f t="shared" si="231"/>
        <v>2021</v>
      </c>
    </row>
    <row r="13921" spans="1:8" x14ac:dyDescent="0.3">
      <c r="A13921" s="203">
        <v>44442</v>
      </c>
      <c r="B13921" s="204" t="s">
        <v>720</v>
      </c>
      <c r="C13921" s="204" t="s">
        <v>720</v>
      </c>
      <c r="D13921" s="204" t="s">
        <v>96</v>
      </c>
      <c r="E13921" s="204" t="s">
        <v>721</v>
      </c>
      <c r="F13921" s="205">
        <v>164</v>
      </c>
      <c r="G13921" s="205">
        <v>949</v>
      </c>
      <c r="H13921">
        <f t="shared" si="231"/>
        <v>2021</v>
      </c>
    </row>
    <row r="13922" spans="1:8" x14ac:dyDescent="0.3">
      <c r="A13922" s="203">
        <v>44449</v>
      </c>
      <c r="B13922" s="204" t="s">
        <v>134</v>
      </c>
      <c r="C13922" s="204" t="s">
        <v>134</v>
      </c>
      <c r="D13922" s="204" t="s">
        <v>711</v>
      </c>
      <c r="E13922" s="204" t="s">
        <v>712</v>
      </c>
      <c r="F13922" s="205">
        <v>4208</v>
      </c>
      <c r="G13922" s="205">
        <v>6712</v>
      </c>
      <c r="H13922">
        <f t="shared" si="231"/>
        <v>2021</v>
      </c>
    </row>
    <row r="13923" spans="1:8" x14ac:dyDescent="0.3">
      <c r="A13923" s="203">
        <v>44449</v>
      </c>
      <c r="B13923" s="204" t="s">
        <v>509</v>
      </c>
      <c r="C13923" s="204" t="s">
        <v>713</v>
      </c>
      <c r="D13923" s="204" t="s">
        <v>96</v>
      </c>
      <c r="E13923" s="204" t="s">
        <v>712</v>
      </c>
      <c r="F13923" s="205">
        <v>2642.5</v>
      </c>
      <c r="G13923" s="205">
        <v>3223.5000000000005</v>
      </c>
      <c r="H13923">
        <f t="shared" si="231"/>
        <v>2021</v>
      </c>
    </row>
    <row r="13924" spans="1:8" x14ac:dyDescent="0.3">
      <c r="A13924" s="203">
        <v>44449</v>
      </c>
      <c r="B13924" s="204" t="s">
        <v>509</v>
      </c>
      <c r="C13924" s="204" t="s">
        <v>714</v>
      </c>
      <c r="D13924" s="204" t="s">
        <v>96</v>
      </c>
      <c r="E13924" s="204" t="s">
        <v>712</v>
      </c>
      <c r="F13924" s="205">
        <v>137</v>
      </c>
      <c r="G13924" s="205">
        <v>437</v>
      </c>
      <c r="H13924">
        <f t="shared" si="231"/>
        <v>2021</v>
      </c>
    </row>
    <row r="13925" spans="1:8" x14ac:dyDescent="0.3">
      <c r="A13925" s="203">
        <v>44449</v>
      </c>
      <c r="B13925" s="204" t="s">
        <v>509</v>
      </c>
      <c r="C13925" s="204" t="s">
        <v>715</v>
      </c>
      <c r="D13925" s="204" t="s">
        <v>96</v>
      </c>
      <c r="E13925" s="204" t="s">
        <v>712</v>
      </c>
      <c r="F13925" s="205">
        <v>0</v>
      </c>
      <c r="G13925" s="205">
        <v>2975</v>
      </c>
      <c r="H13925">
        <f t="shared" si="231"/>
        <v>2021</v>
      </c>
    </row>
    <row r="13926" spans="1:8" x14ac:dyDescent="0.3">
      <c r="A13926" s="203">
        <v>44449</v>
      </c>
      <c r="B13926" s="204" t="s">
        <v>716</v>
      </c>
      <c r="C13926" s="204" t="s">
        <v>716</v>
      </c>
      <c r="D13926" s="204" t="s">
        <v>96</v>
      </c>
      <c r="E13926" s="204" t="s">
        <v>712</v>
      </c>
      <c r="F13926" s="205">
        <v>519</v>
      </c>
      <c r="G13926" s="205">
        <v>1403</v>
      </c>
      <c r="H13926">
        <f t="shared" si="231"/>
        <v>2021</v>
      </c>
    </row>
    <row r="13927" spans="1:8" x14ac:dyDescent="0.3">
      <c r="A13927" s="203">
        <v>44449</v>
      </c>
      <c r="B13927" s="204" t="s">
        <v>717</v>
      </c>
      <c r="C13927" s="204" t="s">
        <v>718</v>
      </c>
      <c r="D13927" s="204" t="s">
        <v>96</v>
      </c>
      <c r="E13927" s="204" t="s">
        <v>712</v>
      </c>
      <c r="F13927" s="205">
        <v>1047</v>
      </c>
      <c r="G13927" s="205">
        <v>1479</v>
      </c>
      <c r="H13927">
        <f t="shared" si="231"/>
        <v>2021</v>
      </c>
    </row>
    <row r="13928" spans="1:8" x14ac:dyDescent="0.3">
      <c r="A13928" s="203">
        <v>44449</v>
      </c>
      <c r="B13928" s="204" t="s">
        <v>717</v>
      </c>
      <c r="C13928" s="204" t="s">
        <v>719</v>
      </c>
      <c r="D13928" s="204" t="s">
        <v>96</v>
      </c>
      <c r="E13928" s="204" t="s">
        <v>712</v>
      </c>
      <c r="F13928" s="205">
        <v>112.85400390625</v>
      </c>
      <c r="G13928" s="205">
        <v>731.5419921875</v>
      </c>
      <c r="H13928">
        <f t="shared" si="231"/>
        <v>2021</v>
      </c>
    </row>
    <row r="13929" spans="1:8" x14ac:dyDescent="0.3">
      <c r="A13929" s="203">
        <v>44449</v>
      </c>
      <c r="B13929" s="204" t="s">
        <v>134</v>
      </c>
      <c r="C13929" s="204" t="s">
        <v>134</v>
      </c>
      <c r="D13929" s="204" t="s">
        <v>711</v>
      </c>
      <c r="E13929" s="204" t="s">
        <v>721</v>
      </c>
      <c r="F13929" s="205">
        <v>6742</v>
      </c>
      <c r="G13929" s="205">
        <v>7004</v>
      </c>
      <c r="H13929">
        <f t="shared" si="231"/>
        <v>2021</v>
      </c>
    </row>
    <row r="13930" spans="1:8" x14ac:dyDescent="0.3">
      <c r="A13930" s="203">
        <v>44449</v>
      </c>
      <c r="B13930" s="204" t="s">
        <v>509</v>
      </c>
      <c r="C13930" s="204" t="s">
        <v>713</v>
      </c>
      <c r="D13930" s="204" t="s">
        <v>96</v>
      </c>
      <c r="E13930" s="204" t="s">
        <v>721</v>
      </c>
      <c r="F13930" s="205">
        <v>3604.7000000000003</v>
      </c>
      <c r="G13930" s="205">
        <v>2341.9</v>
      </c>
      <c r="H13930">
        <f t="shared" si="231"/>
        <v>2021</v>
      </c>
    </row>
    <row r="13931" spans="1:8" x14ac:dyDescent="0.3">
      <c r="A13931" s="203">
        <v>44449</v>
      </c>
      <c r="B13931" s="204" t="s">
        <v>509</v>
      </c>
      <c r="C13931" s="204" t="s">
        <v>714</v>
      </c>
      <c r="D13931" s="204" t="s">
        <v>96</v>
      </c>
      <c r="E13931" s="204" t="s">
        <v>721</v>
      </c>
      <c r="F13931" s="205">
        <v>750</v>
      </c>
      <c r="G13931" s="205">
        <v>894</v>
      </c>
      <c r="H13931">
        <f t="shared" si="231"/>
        <v>2021</v>
      </c>
    </row>
    <row r="13932" spans="1:8" x14ac:dyDescent="0.3">
      <c r="A13932" s="203">
        <v>44449</v>
      </c>
      <c r="B13932" s="204" t="s">
        <v>509</v>
      </c>
      <c r="C13932" s="204" t="s">
        <v>715</v>
      </c>
      <c r="D13932" s="204" t="s">
        <v>96</v>
      </c>
      <c r="E13932" s="204" t="s">
        <v>721</v>
      </c>
      <c r="F13932" s="205">
        <v>0</v>
      </c>
      <c r="G13932" s="205">
        <v>3036</v>
      </c>
      <c r="H13932">
        <f t="shared" si="231"/>
        <v>2021</v>
      </c>
    </row>
    <row r="13933" spans="1:8" x14ac:dyDescent="0.3">
      <c r="A13933" s="203">
        <v>44449</v>
      </c>
      <c r="B13933" s="204" t="s">
        <v>716</v>
      </c>
      <c r="C13933" s="204" t="s">
        <v>716</v>
      </c>
      <c r="D13933" s="204" t="s">
        <v>96</v>
      </c>
      <c r="E13933" s="204" t="s">
        <v>721</v>
      </c>
      <c r="F13933" s="205">
        <v>927</v>
      </c>
      <c r="G13933" s="205">
        <v>1225</v>
      </c>
      <c r="H13933">
        <f t="shared" si="231"/>
        <v>2021</v>
      </c>
    </row>
    <row r="13934" spans="1:8" x14ac:dyDescent="0.3">
      <c r="A13934" s="203">
        <v>44449</v>
      </c>
      <c r="B13934" s="204" t="s">
        <v>717</v>
      </c>
      <c r="C13934" s="204" t="s">
        <v>718</v>
      </c>
      <c r="D13934" s="204" t="s">
        <v>96</v>
      </c>
      <c r="E13934" s="204" t="s">
        <v>721</v>
      </c>
      <c r="F13934" s="205">
        <v>608</v>
      </c>
      <c r="G13934" s="205">
        <v>678</v>
      </c>
      <c r="H13934">
        <f t="shared" si="231"/>
        <v>2021</v>
      </c>
    </row>
    <row r="13935" spans="1:8" x14ac:dyDescent="0.3">
      <c r="A13935" s="203">
        <v>44449</v>
      </c>
      <c r="B13935" s="204" t="s">
        <v>717</v>
      </c>
      <c r="C13935" s="204" t="s">
        <v>719</v>
      </c>
      <c r="D13935" s="204" t="s">
        <v>96</v>
      </c>
      <c r="E13935" s="204" t="s">
        <v>721</v>
      </c>
      <c r="F13935" s="205">
        <v>454</v>
      </c>
      <c r="G13935" s="205">
        <v>877</v>
      </c>
      <c r="H13935">
        <f t="shared" si="231"/>
        <v>2021</v>
      </c>
    </row>
    <row r="13936" spans="1:8" x14ac:dyDescent="0.3">
      <c r="A13936" s="203">
        <v>44449</v>
      </c>
      <c r="B13936" s="204" t="s">
        <v>720</v>
      </c>
      <c r="C13936" s="204" t="s">
        <v>720</v>
      </c>
      <c r="D13936" s="204" t="s">
        <v>96</v>
      </c>
      <c r="E13936" s="204" t="s">
        <v>712</v>
      </c>
      <c r="F13936" s="205">
        <v>263</v>
      </c>
      <c r="G13936" s="205">
        <v>1371</v>
      </c>
      <c r="H13936">
        <f t="shared" si="231"/>
        <v>2021</v>
      </c>
    </row>
    <row r="13937" spans="1:8" x14ac:dyDescent="0.3">
      <c r="A13937" s="203">
        <v>44449</v>
      </c>
      <c r="B13937" s="204" t="s">
        <v>720</v>
      </c>
      <c r="C13937" s="204" t="s">
        <v>720</v>
      </c>
      <c r="D13937" s="204" t="s">
        <v>96</v>
      </c>
      <c r="E13937" s="204" t="s">
        <v>721</v>
      </c>
      <c r="F13937" s="205">
        <v>-10</v>
      </c>
      <c r="G13937" s="205">
        <v>719</v>
      </c>
      <c r="H13937">
        <f t="shared" si="231"/>
        <v>2021</v>
      </c>
    </row>
    <row r="13938" spans="1:8" x14ac:dyDescent="0.3">
      <c r="A13938" s="203">
        <v>44456</v>
      </c>
      <c r="B13938" s="204" t="s">
        <v>134</v>
      </c>
      <c r="C13938" s="204" t="s">
        <v>134</v>
      </c>
      <c r="D13938" s="204" t="s">
        <v>711</v>
      </c>
      <c r="E13938" s="204" t="s">
        <v>712</v>
      </c>
      <c r="F13938" s="205">
        <v>3994</v>
      </c>
      <c r="G13938" s="205">
        <v>6723</v>
      </c>
      <c r="H13938">
        <f t="shared" si="231"/>
        <v>2021</v>
      </c>
    </row>
    <row r="13939" spans="1:8" x14ac:dyDescent="0.3">
      <c r="A13939" s="203">
        <v>44456</v>
      </c>
      <c r="B13939" s="204" t="s">
        <v>509</v>
      </c>
      <c r="C13939" s="204" t="s">
        <v>713</v>
      </c>
      <c r="D13939" s="204" t="s">
        <v>96</v>
      </c>
      <c r="E13939" s="204" t="s">
        <v>712</v>
      </c>
      <c r="F13939" s="205">
        <v>2200.2000000000003</v>
      </c>
      <c r="G13939" s="205">
        <v>3552.2000000000003</v>
      </c>
      <c r="H13939">
        <f t="shared" si="231"/>
        <v>2021</v>
      </c>
    </row>
    <row r="13940" spans="1:8" x14ac:dyDescent="0.3">
      <c r="A13940" s="203">
        <v>44456</v>
      </c>
      <c r="B13940" s="204" t="s">
        <v>509</v>
      </c>
      <c r="C13940" s="204" t="s">
        <v>714</v>
      </c>
      <c r="D13940" s="204" t="s">
        <v>96</v>
      </c>
      <c r="E13940" s="204" t="s">
        <v>712</v>
      </c>
      <c r="F13940" s="205">
        <v>240</v>
      </c>
      <c r="G13940" s="205">
        <v>601</v>
      </c>
      <c r="H13940">
        <f t="shared" si="231"/>
        <v>2021</v>
      </c>
    </row>
    <row r="13941" spans="1:8" x14ac:dyDescent="0.3">
      <c r="A13941" s="203">
        <v>44456</v>
      </c>
      <c r="B13941" s="204" t="s">
        <v>509</v>
      </c>
      <c r="C13941" s="204" t="s">
        <v>715</v>
      </c>
      <c r="D13941" s="204" t="s">
        <v>96</v>
      </c>
      <c r="E13941" s="204" t="s">
        <v>712</v>
      </c>
      <c r="F13941" s="205">
        <v>0</v>
      </c>
      <c r="G13941" s="205">
        <v>3317</v>
      </c>
      <c r="H13941">
        <f t="shared" si="231"/>
        <v>2021</v>
      </c>
    </row>
    <row r="13942" spans="1:8" x14ac:dyDescent="0.3">
      <c r="A13942" s="203">
        <v>44456</v>
      </c>
      <c r="B13942" s="204" t="s">
        <v>716</v>
      </c>
      <c r="C13942" s="204" t="s">
        <v>716</v>
      </c>
      <c r="D13942" s="204" t="s">
        <v>96</v>
      </c>
      <c r="E13942" s="204" t="s">
        <v>712</v>
      </c>
      <c r="F13942" s="205">
        <v>628</v>
      </c>
      <c r="G13942" s="205">
        <v>1383</v>
      </c>
      <c r="H13942">
        <f t="shared" si="231"/>
        <v>2021</v>
      </c>
    </row>
    <row r="13943" spans="1:8" x14ac:dyDescent="0.3">
      <c r="A13943" s="203">
        <v>44456</v>
      </c>
      <c r="B13943" s="204" t="s">
        <v>717</v>
      </c>
      <c r="C13943" s="204" t="s">
        <v>718</v>
      </c>
      <c r="D13943" s="204" t="s">
        <v>96</v>
      </c>
      <c r="E13943" s="204" t="s">
        <v>712</v>
      </c>
      <c r="F13943" s="205">
        <v>447</v>
      </c>
      <c r="G13943" s="205">
        <v>1576</v>
      </c>
      <c r="H13943">
        <f t="shared" si="231"/>
        <v>2021</v>
      </c>
    </row>
    <row r="13944" spans="1:8" x14ac:dyDescent="0.3">
      <c r="A13944" s="203">
        <v>44456</v>
      </c>
      <c r="B13944" s="204" t="s">
        <v>717</v>
      </c>
      <c r="C13944" s="204" t="s">
        <v>719</v>
      </c>
      <c r="D13944" s="204" t="s">
        <v>96</v>
      </c>
      <c r="E13944" s="204" t="s">
        <v>712</v>
      </c>
      <c r="F13944" s="205">
        <v>352.9320068359375</v>
      </c>
      <c r="G13944" s="205">
        <v>729.17401123046875</v>
      </c>
      <c r="H13944">
        <f t="shared" si="231"/>
        <v>2021</v>
      </c>
    </row>
    <row r="13945" spans="1:8" x14ac:dyDescent="0.3">
      <c r="A13945" s="203">
        <v>44456</v>
      </c>
      <c r="B13945" s="204" t="s">
        <v>720</v>
      </c>
      <c r="C13945" s="204" t="s">
        <v>720</v>
      </c>
      <c r="D13945" s="204" t="s">
        <v>96</v>
      </c>
      <c r="E13945" s="204" t="s">
        <v>712</v>
      </c>
      <c r="F13945" s="205">
        <v>296</v>
      </c>
      <c r="G13945" s="205">
        <v>1610</v>
      </c>
      <c r="H13945">
        <f t="shared" si="231"/>
        <v>2021</v>
      </c>
    </row>
    <row r="13946" spans="1:8" x14ac:dyDescent="0.3">
      <c r="A13946" s="203">
        <v>44456</v>
      </c>
      <c r="B13946" s="204" t="s">
        <v>720</v>
      </c>
      <c r="C13946" s="204" t="s">
        <v>720</v>
      </c>
      <c r="D13946" s="204" t="s">
        <v>96</v>
      </c>
      <c r="E13946" s="204" t="s">
        <v>721</v>
      </c>
      <c r="F13946" s="205">
        <v>49</v>
      </c>
      <c r="G13946" s="205">
        <v>846</v>
      </c>
      <c r="H13946">
        <f t="shared" si="231"/>
        <v>2021</v>
      </c>
    </row>
    <row r="13947" spans="1:8" x14ac:dyDescent="0.3">
      <c r="A13947" s="203">
        <v>44456</v>
      </c>
      <c r="B13947" s="204" t="s">
        <v>134</v>
      </c>
      <c r="C13947" s="204" t="s">
        <v>134</v>
      </c>
      <c r="D13947" s="204" t="s">
        <v>711</v>
      </c>
      <c r="E13947" s="204" t="s">
        <v>721</v>
      </c>
      <c r="F13947" s="205">
        <v>6671</v>
      </c>
      <c r="G13947" s="205">
        <v>6707</v>
      </c>
      <c r="H13947">
        <f t="shared" si="231"/>
        <v>2021</v>
      </c>
    </row>
    <row r="13948" spans="1:8" x14ac:dyDescent="0.3">
      <c r="A13948" s="203">
        <v>44456</v>
      </c>
      <c r="B13948" s="204" t="s">
        <v>509</v>
      </c>
      <c r="C13948" s="204" t="s">
        <v>713</v>
      </c>
      <c r="D13948" s="204" t="s">
        <v>96</v>
      </c>
      <c r="E13948" s="204" t="s">
        <v>721</v>
      </c>
      <c r="F13948" s="205">
        <v>4507.8</v>
      </c>
      <c r="G13948" s="205">
        <v>2982.1000000000004</v>
      </c>
      <c r="H13948">
        <f t="shared" si="231"/>
        <v>2021</v>
      </c>
    </row>
    <row r="13949" spans="1:8" x14ac:dyDescent="0.3">
      <c r="A13949" s="203">
        <v>44456</v>
      </c>
      <c r="B13949" s="204" t="s">
        <v>509</v>
      </c>
      <c r="C13949" s="204" t="s">
        <v>714</v>
      </c>
      <c r="D13949" s="204" t="s">
        <v>96</v>
      </c>
      <c r="E13949" s="204" t="s">
        <v>721</v>
      </c>
      <c r="F13949" s="205">
        <v>514</v>
      </c>
      <c r="G13949" s="205">
        <v>888</v>
      </c>
      <c r="H13949">
        <f t="shared" si="231"/>
        <v>2021</v>
      </c>
    </row>
    <row r="13950" spans="1:8" x14ac:dyDescent="0.3">
      <c r="A13950" s="203">
        <v>44456</v>
      </c>
      <c r="B13950" s="204" t="s">
        <v>509</v>
      </c>
      <c r="C13950" s="204" t="s">
        <v>715</v>
      </c>
      <c r="D13950" s="204" t="s">
        <v>96</v>
      </c>
      <c r="E13950" s="204" t="s">
        <v>721</v>
      </c>
      <c r="F13950" s="205">
        <v>0</v>
      </c>
      <c r="G13950" s="205">
        <v>2854</v>
      </c>
      <c r="H13950">
        <f t="shared" si="231"/>
        <v>2021</v>
      </c>
    </row>
    <row r="13951" spans="1:8" x14ac:dyDescent="0.3">
      <c r="A13951" s="203">
        <v>44456</v>
      </c>
      <c r="B13951" s="204" t="s">
        <v>716</v>
      </c>
      <c r="C13951" s="204" t="s">
        <v>716</v>
      </c>
      <c r="D13951" s="204" t="s">
        <v>96</v>
      </c>
      <c r="E13951" s="204" t="s">
        <v>721</v>
      </c>
      <c r="F13951" s="205">
        <v>1139</v>
      </c>
      <c r="G13951" s="205">
        <v>1258</v>
      </c>
      <c r="H13951">
        <f t="shared" si="231"/>
        <v>2021</v>
      </c>
    </row>
    <row r="13952" spans="1:8" x14ac:dyDescent="0.3">
      <c r="A13952" s="203">
        <v>44456</v>
      </c>
      <c r="B13952" s="204" t="s">
        <v>717</v>
      </c>
      <c r="C13952" s="204" t="s">
        <v>718</v>
      </c>
      <c r="D13952" s="204" t="s">
        <v>96</v>
      </c>
      <c r="E13952" s="204" t="s">
        <v>721</v>
      </c>
      <c r="F13952" s="205">
        <v>757</v>
      </c>
      <c r="G13952" s="205">
        <v>904</v>
      </c>
      <c r="H13952">
        <f t="shared" si="231"/>
        <v>2021</v>
      </c>
    </row>
    <row r="13953" spans="1:8" x14ac:dyDescent="0.3">
      <c r="A13953" s="203">
        <v>44456</v>
      </c>
      <c r="B13953" s="204" t="s">
        <v>717</v>
      </c>
      <c r="C13953" s="204" t="s">
        <v>719</v>
      </c>
      <c r="D13953" s="204" t="s">
        <v>96</v>
      </c>
      <c r="E13953" s="204" t="s">
        <v>721</v>
      </c>
      <c r="F13953" s="205">
        <v>566</v>
      </c>
      <c r="G13953" s="205">
        <v>1030</v>
      </c>
      <c r="H13953">
        <f t="shared" si="231"/>
        <v>2021</v>
      </c>
    </row>
    <row r="13954" spans="1:8" x14ac:dyDescent="0.3">
      <c r="A13954" s="203">
        <v>44463</v>
      </c>
      <c r="B13954" s="204" t="s">
        <v>134</v>
      </c>
      <c r="C13954" s="204" t="s">
        <v>134</v>
      </c>
      <c r="D13954" s="204" t="s">
        <v>711</v>
      </c>
      <c r="E13954" s="204" t="s">
        <v>712</v>
      </c>
      <c r="F13954" s="205">
        <v>3755</v>
      </c>
      <c r="G13954" s="205">
        <v>6404</v>
      </c>
      <c r="H13954">
        <f t="shared" si="231"/>
        <v>2021</v>
      </c>
    </row>
    <row r="13955" spans="1:8" x14ac:dyDescent="0.3">
      <c r="A13955" s="203">
        <v>44463</v>
      </c>
      <c r="B13955" s="204" t="s">
        <v>509</v>
      </c>
      <c r="C13955" s="204" t="s">
        <v>713</v>
      </c>
      <c r="D13955" s="204" t="s">
        <v>96</v>
      </c>
      <c r="E13955" s="204" t="s">
        <v>712</v>
      </c>
      <c r="F13955" s="205">
        <v>1895.2</v>
      </c>
      <c r="G13955" s="205">
        <v>3455.8</v>
      </c>
      <c r="H13955">
        <f t="shared" ref="H13955:H14018" si="232">YEAR(A13955)</f>
        <v>2021</v>
      </c>
    </row>
    <row r="13956" spans="1:8" x14ac:dyDescent="0.3">
      <c r="A13956" s="203">
        <v>44463</v>
      </c>
      <c r="B13956" s="204" t="s">
        <v>509</v>
      </c>
      <c r="C13956" s="204" t="s">
        <v>714</v>
      </c>
      <c r="D13956" s="204" t="s">
        <v>96</v>
      </c>
      <c r="E13956" s="204" t="s">
        <v>712</v>
      </c>
      <c r="F13956" s="205">
        <v>461</v>
      </c>
      <c r="G13956" s="205">
        <v>624</v>
      </c>
      <c r="H13956">
        <f t="shared" si="232"/>
        <v>2021</v>
      </c>
    </row>
    <row r="13957" spans="1:8" x14ac:dyDescent="0.3">
      <c r="A13957" s="203">
        <v>44463</v>
      </c>
      <c r="B13957" s="204" t="s">
        <v>509</v>
      </c>
      <c r="C13957" s="204" t="s">
        <v>715</v>
      </c>
      <c r="D13957" s="204" t="s">
        <v>96</v>
      </c>
      <c r="E13957" s="204" t="s">
        <v>712</v>
      </c>
      <c r="F13957" s="205">
        <v>0</v>
      </c>
      <c r="G13957" s="205">
        <v>3205</v>
      </c>
      <c r="H13957">
        <f t="shared" si="232"/>
        <v>2021</v>
      </c>
    </row>
    <row r="13958" spans="1:8" x14ac:dyDescent="0.3">
      <c r="A13958" s="203">
        <v>44463</v>
      </c>
      <c r="B13958" s="204" t="s">
        <v>716</v>
      </c>
      <c r="C13958" s="204" t="s">
        <v>716</v>
      </c>
      <c r="D13958" s="204" t="s">
        <v>96</v>
      </c>
      <c r="E13958" s="204" t="s">
        <v>712</v>
      </c>
      <c r="F13958" s="205">
        <v>668</v>
      </c>
      <c r="G13958" s="205">
        <v>1582</v>
      </c>
      <c r="H13958">
        <f t="shared" si="232"/>
        <v>2021</v>
      </c>
    </row>
    <row r="13959" spans="1:8" x14ac:dyDescent="0.3">
      <c r="A13959" s="203">
        <v>44463</v>
      </c>
      <c r="B13959" s="204" t="s">
        <v>717</v>
      </c>
      <c r="C13959" s="204" t="s">
        <v>718</v>
      </c>
      <c r="D13959" s="204" t="s">
        <v>96</v>
      </c>
      <c r="E13959" s="204" t="s">
        <v>712</v>
      </c>
      <c r="F13959" s="205">
        <v>871</v>
      </c>
      <c r="G13959" s="205">
        <v>1622</v>
      </c>
      <c r="H13959">
        <f t="shared" si="232"/>
        <v>2021</v>
      </c>
    </row>
    <row r="13960" spans="1:8" x14ac:dyDescent="0.3">
      <c r="A13960" s="203">
        <v>44463</v>
      </c>
      <c r="B13960" s="204" t="s">
        <v>717</v>
      </c>
      <c r="C13960" s="204" t="s">
        <v>719</v>
      </c>
      <c r="D13960" s="204" t="s">
        <v>96</v>
      </c>
      <c r="E13960" s="204" t="s">
        <v>712</v>
      </c>
      <c r="F13960" s="205">
        <v>233.8900146484375</v>
      </c>
      <c r="G13960" s="205">
        <v>888.21697998046875</v>
      </c>
      <c r="H13960">
        <f t="shared" si="232"/>
        <v>2021</v>
      </c>
    </row>
    <row r="13961" spans="1:8" x14ac:dyDescent="0.3">
      <c r="A13961" s="203">
        <v>44463</v>
      </c>
      <c r="B13961" s="204" t="s">
        <v>720</v>
      </c>
      <c r="C13961" s="204" t="s">
        <v>720</v>
      </c>
      <c r="D13961" s="204" t="s">
        <v>96</v>
      </c>
      <c r="E13961" s="204" t="s">
        <v>712</v>
      </c>
      <c r="F13961" s="205">
        <v>212</v>
      </c>
      <c r="G13961" s="205">
        <v>1284</v>
      </c>
      <c r="H13961">
        <f t="shared" si="232"/>
        <v>2021</v>
      </c>
    </row>
    <row r="13962" spans="1:8" x14ac:dyDescent="0.3">
      <c r="A13962" s="203">
        <v>44463</v>
      </c>
      <c r="B13962" s="204" t="s">
        <v>720</v>
      </c>
      <c r="C13962" s="204" t="s">
        <v>720</v>
      </c>
      <c r="D13962" s="204" t="s">
        <v>96</v>
      </c>
      <c r="E13962" s="204" t="s">
        <v>721</v>
      </c>
      <c r="F13962" s="205">
        <v>-40</v>
      </c>
      <c r="G13962" s="205">
        <v>718</v>
      </c>
      <c r="H13962">
        <f t="shared" si="232"/>
        <v>2021</v>
      </c>
    </row>
    <row r="13963" spans="1:8" x14ac:dyDescent="0.3">
      <c r="A13963" s="203">
        <v>44463</v>
      </c>
      <c r="B13963" s="204" t="s">
        <v>134</v>
      </c>
      <c r="C13963" s="204" t="s">
        <v>134</v>
      </c>
      <c r="D13963" s="204" t="s">
        <v>711</v>
      </c>
      <c r="E13963" s="204" t="s">
        <v>721</v>
      </c>
      <c r="F13963" s="205">
        <v>5640</v>
      </c>
      <c r="G13963" s="205">
        <v>7176</v>
      </c>
      <c r="H13963">
        <f t="shared" si="232"/>
        <v>2021</v>
      </c>
    </row>
    <row r="13964" spans="1:8" x14ac:dyDescent="0.3">
      <c r="A13964" s="203">
        <v>44463</v>
      </c>
      <c r="B13964" s="204" t="s">
        <v>509</v>
      </c>
      <c r="C13964" s="204" t="s">
        <v>713</v>
      </c>
      <c r="D13964" s="204" t="s">
        <v>96</v>
      </c>
      <c r="E13964" s="204" t="s">
        <v>721</v>
      </c>
      <c r="F13964" s="205">
        <v>3135.0000000000005</v>
      </c>
      <c r="G13964" s="205">
        <v>2611.4</v>
      </c>
      <c r="H13964">
        <f t="shared" si="232"/>
        <v>2021</v>
      </c>
    </row>
    <row r="13965" spans="1:8" x14ac:dyDescent="0.3">
      <c r="A13965" s="203">
        <v>44463</v>
      </c>
      <c r="B13965" s="204" t="s">
        <v>509</v>
      </c>
      <c r="C13965" s="204" t="s">
        <v>714</v>
      </c>
      <c r="D13965" s="204" t="s">
        <v>96</v>
      </c>
      <c r="E13965" s="204" t="s">
        <v>721</v>
      </c>
      <c r="F13965" s="205">
        <v>719</v>
      </c>
      <c r="G13965" s="205">
        <v>835</v>
      </c>
      <c r="H13965">
        <f t="shared" si="232"/>
        <v>2021</v>
      </c>
    </row>
    <row r="13966" spans="1:8" x14ac:dyDescent="0.3">
      <c r="A13966" s="203">
        <v>44463</v>
      </c>
      <c r="B13966" s="204" t="s">
        <v>509</v>
      </c>
      <c r="C13966" s="204" t="s">
        <v>715</v>
      </c>
      <c r="D13966" s="204" t="s">
        <v>96</v>
      </c>
      <c r="E13966" s="204" t="s">
        <v>721</v>
      </c>
      <c r="F13966" s="205">
        <v>0</v>
      </c>
      <c r="G13966" s="205">
        <v>2854</v>
      </c>
      <c r="H13966">
        <f t="shared" si="232"/>
        <v>2021</v>
      </c>
    </row>
    <row r="13967" spans="1:8" x14ac:dyDescent="0.3">
      <c r="A13967" s="203">
        <v>44463</v>
      </c>
      <c r="B13967" s="204" t="s">
        <v>716</v>
      </c>
      <c r="C13967" s="204" t="s">
        <v>716</v>
      </c>
      <c r="D13967" s="204" t="s">
        <v>96</v>
      </c>
      <c r="E13967" s="204" t="s">
        <v>721</v>
      </c>
      <c r="F13967" s="205">
        <v>935</v>
      </c>
      <c r="G13967" s="205">
        <v>1259</v>
      </c>
      <c r="H13967">
        <f t="shared" si="232"/>
        <v>2021</v>
      </c>
    </row>
    <row r="13968" spans="1:8" x14ac:dyDescent="0.3">
      <c r="A13968" s="203">
        <v>44463</v>
      </c>
      <c r="B13968" s="204" t="s">
        <v>717</v>
      </c>
      <c r="C13968" s="204" t="s">
        <v>718</v>
      </c>
      <c r="D13968" s="204" t="s">
        <v>96</v>
      </c>
      <c r="E13968" s="204" t="s">
        <v>721</v>
      </c>
      <c r="F13968" s="205">
        <v>358</v>
      </c>
      <c r="G13968" s="205">
        <v>713</v>
      </c>
      <c r="H13968">
        <f t="shared" si="232"/>
        <v>2021</v>
      </c>
    </row>
    <row r="13969" spans="1:8" x14ac:dyDescent="0.3">
      <c r="A13969" s="203">
        <v>44463</v>
      </c>
      <c r="B13969" s="204" t="s">
        <v>717</v>
      </c>
      <c r="C13969" s="204" t="s">
        <v>719</v>
      </c>
      <c r="D13969" s="204" t="s">
        <v>96</v>
      </c>
      <c r="E13969" s="204" t="s">
        <v>721</v>
      </c>
      <c r="F13969" s="205">
        <v>575</v>
      </c>
      <c r="G13969" s="205">
        <v>1113</v>
      </c>
      <c r="H13969">
        <f t="shared" si="232"/>
        <v>2021</v>
      </c>
    </row>
    <row r="13970" spans="1:8" x14ac:dyDescent="0.3">
      <c r="A13970" s="203">
        <v>44470</v>
      </c>
      <c r="B13970" s="204" t="s">
        <v>134</v>
      </c>
      <c r="C13970" s="204" t="s">
        <v>134</v>
      </c>
      <c r="D13970" s="204" t="s">
        <v>711</v>
      </c>
      <c r="E13970" s="204" t="s">
        <v>712</v>
      </c>
      <c r="F13970" s="205">
        <v>4410</v>
      </c>
      <c r="G13970" s="205">
        <v>6674</v>
      </c>
      <c r="H13970">
        <f t="shared" si="232"/>
        <v>2021</v>
      </c>
    </row>
    <row r="13971" spans="1:8" x14ac:dyDescent="0.3">
      <c r="A13971" s="203">
        <v>44470</v>
      </c>
      <c r="B13971" s="204" t="s">
        <v>509</v>
      </c>
      <c r="C13971" s="204" t="s">
        <v>713</v>
      </c>
      <c r="D13971" s="204" t="s">
        <v>96</v>
      </c>
      <c r="E13971" s="204" t="s">
        <v>712</v>
      </c>
      <c r="F13971" s="205">
        <v>2044.6000000000001</v>
      </c>
      <c r="G13971" s="205">
        <v>3603.8</v>
      </c>
      <c r="H13971">
        <f t="shared" si="232"/>
        <v>2021</v>
      </c>
    </row>
    <row r="13972" spans="1:8" x14ac:dyDescent="0.3">
      <c r="A13972" s="203">
        <v>44470</v>
      </c>
      <c r="B13972" s="204" t="s">
        <v>509</v>
      </c>
      <c r="C13972" s="204" t="s">
        <v>714</v>
      </c>
      <c r="D13972" s="204" t="s">
        <v>96</v>
      </c>
      <c r="E13972" s="204" t="s">
        <v>712</v>
      </c>
      <c r="F13972" s="205">
        <v>108</v>
      </c>
      <c r="G13972" s="205">
        <v>421</v>
      </c>
      <c r="H13972">
        <f t="shared" si="232"/>
        <v>2021</v>
      </c>
    </row>
    <row r="13973" spans="1:8" x14ac:dyDescent="0.3">
      <c r="A13973" s="203">
        <v>44470</v>
      </c>
      <c r="B13973" s="204" t="s">
        <v>509</v>
      </c>
      <c r="C13973" s="204" t="s">
        <v>715</v>
      </c>
      <c r="D13973" s="204" t="s">
        <v>96</v>
      </c>
      <c r="E13973" s="204" t="s">
        <v>712</v>
      </c>
      <c r="F13973" s="205">
        <v>0</v>
      </c>
      <c r="G13973" s="205">
        <v>3155</v>
      </c>
      <c r="H13973">
        <f t="shared" si="232"/>
        <v>2021</v>
      </c>
    </row>
    <row r="13974" spans="1:8" x14ac:dyDescent="0.3">
      <c r="A13974" s="203">
        <v>44470</v>
      </c>
      <c r="B13974" s="204" t="s">
        <v>716</v>
      </c>
      <c r="C13974" s="204" t="s">
        <v>716</v>
      </c>
      <c r="D13974" s="204" t="s">
        <v>96</v>
      </c>
      <c r="E13974" s="204" t="s">
        <v>712</v>
      </c>
      <c r="F13974" s="205">
        <v>638</v>
      </c>
      <c r="G13974" s="205">
        <v>1673</v>
      </c>
      <c r="H13974">
        <f t="shared" si="232"/>
        <v>2021</v>
      </c>
    </row>
    <row r="13975" spans="1:8" x14ac:dyDescent="0.3">
      <c r="A13975" s="203">
        <v>44470</v>
      </c>
      <c r="B13975" s="204" t="s">
        <v>717</v>
      </c>
      <c r="C13975" s="204" t="s">
        <v>718</v>
      </c>
      <c r="D13975" s="204" t="s">
        <v>96</v>
      </c>
      <c r="E13975" s="204" t="s">
        <v>712</v>
      </c>
      <c r="F13975" s="205">
        <v>438</v>
      </c>
      <c r="G13975" s="205">
        <v>1262</v>
      </c>
      <c r="H13975">
        <f t="shared" si="232"/>
        <v>2021</v>
      </c>
    </row>
    <row r="13976" spans="1:8" x14ac:dyDescent="0.3">
      <c r="A13976" s="203">
        <v>44470</v>
      </c>
      <c r="B13976" s="204" t="s">
        <v>717</v>
      </c>
      <c r="C13976" s="204" t="s">
        <v>719</v>
      </c>
      <c r="D13976" s="204" t="s">
        <v>96</v>
      </c>
      <c r="E13976" s="204" t="s">
        <v>712</v>
      </c>
      <c r="F13976" s="205">
        <v>321.35499572753906</v>
      </c>
      <c r="G13976" s="205">
        <v>732.072021484375</v>
      </c>
      <c r="H13976">
        <f t="shared" si="232"/>
        <v>2021</v>
      </c>
    </row>
    <row r="13977" spans="1:8" x14ac:dyDescent="0.3">
      <c r="A13977" s="203">
        <v>44470</v>
      </c>
      <c r="B13977" s="204" t="s">
        <v>720</v>
      </c>
      <c r="C13977" s="204" t="s">
        <v>720</v>
      </c>
      <c r="D13977" s="204" t="s">
        <v>96</v>
      </c>
      <c r="E13977" s="204" t="s">
        <v>712</v>
      </c>
      <c r="F13977" s="205">
        <v>233</v>
      </c>
      <c r="G13977" s="205">
        <v>1404</v>
      </c>
      <c r="H13977">
        <f t="shared" si="232"/>
        <v>2021</v>
      </c>
    </row>
    <row r="13978" spans="1:8" x14ac:dyDescent="0.3">
      <c r="A13978" s="203">
        <v>44470</v>
      </c>
      <c r="B13978" s="204" t="s">
        <v>720</v>
      </c>
      <c r="C13978" s="204" t="s">
        <v>720</v>
      </c>
      <c r="D13978" s="204" t="s">
        <v>96</v>
      </c>
      <c r="E13978" s="204" t="s">
        <v>721</v>
      </c>
      <c r="F13978" s="205">
        <v>-7</v>
      </c>
      <c r="G13978" s="205">
        <v>636</v>
      </c>
      <c r="H13978">
        <f t="shared" si="232"/>
        <v>2021</v>
      </c>
    </row>
    <row r="13979" spans="1:8" x14ac:dyDescent="0.3">
      <c r="A13979" s="203">
        <v>44470</v>
      </c>
      <c r="B13979" s="204" t="s">
        <v>134</v>
      </c>
      <c r="C13979" s="204" t="s">
        <v>134</v>
      </c>
      <c r="D13979" s="204" t="s">
        <v>711</v>
      </c>
      <c r="E13979" s="204" t="s">
        <v>721</v>
      </c>
      <c r="F13979" s="205">
        <v>6260</v>
      </c>
      <c r="G13979" s="205">
        <v>7049</v>
      </c>
      <c r="H13979">
        <f t="shared" si="232"/>
        <v>2021</v>
      </c>
    </row>
    <row r="13980" spans="1:8" x14ac:dyDescent="0.3">
      <c r="A13980" s="203">
        <v>44470</v>
      </c>
      <c r="B13980" s="204" t="s">
        <v>509</v>
      </c>
      <c r="C13980" s="204" t="s">
        <v>713</v>
      </c>
      <c r="D13980" s="204" t="s">
        <v>96</v>
      </c>
      <c r="E13980" s="204" t="s">
        <v>721</v>
      </c>
      <c r="F13980" s="205">
        <v>3758.7000000000003</v>
      </c>
      <c r="G13980" s="205">
        <v>2134</v>
      </c>
      <c r="H13980">
        <f t="shared" si="232"/>
        <v>2021</v>
      </c>
    </row>
    <row r="13981" spans="1:8" x14ac:dyDescent="0.3">
      <c r="A13981" s="203">
        <v>44470</v>
      </c>
      <c r="B13981" s="204" t="s">
        <v>509</v>
      </c>
      <c r="C13981" s="204" t="s">
        <v>714</v>
      </c>
      <c r="D13981" s="204" t="s">
        <v>96</v>
      </c>
      <c r="E13981" s="204" t="s">
        <v>721</v>
      </c>
      <c r="F13981" s="205">
        <v>576</v>
      </c>
      <c r="G13981" s="205">
        <v>906</v>
      </c>
      <c r="H13981">
        <f t="shared" si="232"/>
        <v>2021</v>
      </c>
    </row>
    <row r="13982" spans="1:8" x14ac:dyDescent="0.3">
      <c r="A13982" s="203">
        <v>44470</v>
      </c>
      <c r="B13982" s="204" t="s">
        <v>509</v>
      </c>
      <c r="C13982" s="204" t="s">
        <v>715</v>
      </c>
      <c r="D13982" s="204" t="s">
        <v>96</v>
      </c>
      <c r="E13982" s="204" t="s">
        <v>721</v>
      </c>
      <c r="F13982" s="205">
        <v>0</v>
      </c>
      <c r="G13982" s="205">
        <v>2747</v>
      </c>
      <c r="H13982">
        <f t="shared" si="232"/>
        <v>2021</v>
      </c>
    </row>
    <row r="13983" spans="1:8" x14ac:dyDescent="0.3">
      <c r="A13983" s="203">
        <v>44470</v>
      </c>
      <c r="B13983" s="204" t="s">
        <v>716</v>
      </c>
      <c r="C13983" s="204" t="s">
        <v>716</v>
      </c>
      <c r="D13983" s="204" t="s">
        <v>96</v>
      </c>
      <c r="E13983" s="204" t="s">
        <v>721</v>
      </c>
      <c r="F13983" s="205">
        <v>1108</v>
      </c>
      <c r="G13983" s="205">
        <v>1241</v>
      </c>
      <c r="H13983">
        <f t="shared" si="232"/>
        <v>2021</v>
      </c>
    </row>
    <row r="13984" spans="1:8" x14ac:dyDescent="0.3">
      <c r="A13984" s="203">
        <v>44470</v>
      </c>
      <c r="B13984" s="204" t="s">
        <v>717</v>
      </c>
      <c r="C13984" s="204" t="s">
        <v>718</v>
      </c>
      <c r="D13984" s="204" t="s">
        <v>96</v>
      </c>
      <c r="E13984" s="204" t="s">
        <v>721</v>
      </c>
      <c r="F13984" s="205">
        <v>590</v>
      </c>
      <c r="G13984" s="205">
        <v>817</v>
      </c>
      <c r="H13984">
        <f t="shared" si="232"/>
        <v>2021</v>
      </c>
    </row>
    <row r="13985" spans="1:8" x14ac:dyDescent="0.3">
      <c r="A13985" s="203">
        <v>44470</v>
      </c>
      <c r="B13985" s="204" t="s">
        <v>717</v>
      </c>
      <c r="C13985" s="204" t="s">
        <v>719</v>
      </c>
      <c r="D13985" s="204" t="s">
        <v>96</v>
      </c>
      <c r="E13985" s="204" t="s">
        <v>721</v>
      </c>
      <c r="F13985" s="205">
        <v>417</v>
      </c>
      <c r="G13985" s="205">
        <v>888</v>
      </c>
      <c r="H13985">
        <f t="shared" si="232"/>
        <v>2021</v>
      </c>
    </row>
    <row r="13986" spans="1:8" x14ac:dyDescent="0.3">
      <c r="A13986" s="203">
        <v>44477</v>
      </c>
      <c r="B13986" s="204" t="s">
        <v>134</v>
      </c>
      <c r="C13986" s="204" t="s">
        <v>134</v>
      </c>
      <c r="D13986" s="204" t="s">
        <v>711</v>
      </c>
      <c r="E13986" s="204" t="s">
        <v>712</v>
      </c>
      <c r="F13986" s="205">
        <v>3885</v>
      </c>
      <c r="G13986" s="205">
        <v>7179</v>
      </c>
      <c r="H13986">
        <f t="shared" si="232"/>
        <v>2021</v>
      </c>
    </row>
    <row r="13987" spans="1:8" x14ac:dyDescent="0.3">
      <c r="A13987" s="203">
        <v>44477</v>
      </c>
      <c r="B13987" s="204" t="s">
        <v>509</v>
      </c>
      <c r="C13987" s="204" t="s">
        <v>713</v>
      </c>
      <c r="D13987" s="204" t="s">
        <v>96</v>
      </c>
      <c r="E13987" s="204" t="s">
        <v>712</v>
      </c>
      <c r="F13987" s="205">
        <v>2042.3000000000002</v>
      </c>
      <c r="G13987" s="205">
        <v>3341.0000000000005</v>
      </c>
      <c r="H13987">
        <f t="shared" si="232"/>
        <v>2021</v>
      </c>
    </row>
    <row r="13988" spans="1:8" x14ac:dyDescent="0.3">
      <c r="A13988" s="203">
        <v>44477</v>
      </c>
      <c r="B13988" s="204" t="s">
        <v>509</v>
      </c>
      <c r="C13988" s="204" t="s">
        <v>714</v>
      </c>
      <c r="D13988" s="204" t="s">
        <v>96</v>
      </c>
      <c r="E13988" s="204" t="s">
        <v>712</v>
      </c>
      <c r="F13988" s="205">
        <v>425</v>
      </c>
      <c r="G13988" s="205">
        <v>474</v>
      </c>
      <c r="H13988">
        <f t="shared" si="232"/>
        <v>2021</v>
      </c>
    </row>
    <row r="13989" spans="1:8" x14ac:dyDescent="0.3">
      <c r="A13989" s="203">
        <v>44477</v>
      </c>
      <c r="B13989" s="204" t="s">
        <v>509</v>
      </c>
      <c r="C13989" s="204" t="s">
        <v>715</v>
      </c>
      <c r="D13989" s="204" t="s">
        <v>96</v>
      </c>
      <c r="E13989" s="204" t="s">
        <v>712</v>
      </c>
      <c r="F13989" s="205">
        <v>0</v>
      </c>
      <c r="G13989" s="205">
        <v>2821</v>
      </c>
      <c r="H13989">
        <f t="shared" si="232"/>
        <v>2021</v>
      </c>
    </row>
    <row r="13990" spans="1:8" x14ac:dyDescent="0.3">
      <c r="A13990" s="203">
        <v>44477</v>
      </c>
      <c r="B13990" s="204" t="s">
        <v>716</v>
      </c>
      <c r="C13990" s="204" t="s">
        <v>716</v>
      </c>
      <c r="D13990" s="204" t="s">
        <v>96</v>
      </c>
      <c r="E13990" s="204" t="s">
        <v>712</v>
      </c>
      <c r="F13990" s="205">
        <v>591</v>
      </c>
      <c r="G13990" s="205">
        <v>1824</v>
      </c>
      <c r="H13990">
        <f t="shared" si="232"/>
        <v>2021</v>
      </c>
    </row>
    <row r="13991" spans="1:8" x14ac:dyDescent="0.3">
      <c r="A13991" s="203">
        <v>44477</v>
      </c>
      <c r="B13991" s="204" t="s">
        <v>717</v>
      </c>
      <c r="C13991" s="204" t="s">
        <v>718</v>
      </c>
      <c r="D13991" s="204" t="s">
        <v>96</v>
      </c>
      <c r="E13991" s="204" t="s">
        <v>712</v>
      </c>
      <c r="F13991" s="205">
        <v>729</v>
      </c>
      <c r="G13991" s="205">
        <v>1235</v>
      </c>
      <c r="H13991">
        <f t="shared" si="232"/>
        <v>2021</v>
      </c>
    </row>
    <row r="13992" spans="1:8" x14ac:dyDescent="0.3">
      <c r="A13992" s="203">
        <v>44477</v>
      </c>
      <c r="B13992" s="204" t="s">
        <v>717</v>
      </c>
      <c r="C13992" s="204" t="s">
        <v>719</v>
      </c>
      <c r="D13992" s="204" t="s">
        <v>96</v>
      </c>
      <c r="E13992" s="204" t="s">
        <v>712</v>
      </c>
      <c r="F13992" s="205">
        <v>49.035003662109375</v>
      </c>
      <c r="G13992" s="205">
        <v>754.68701171875</v>
      </c>
      <c r="H13992">
        <f t="shared" si="232"/>
        <v>2021</v>
      </c>
    </row>
    <row r="13993" spans="1:8" x14ac:dyDescent="0.3">
      <c r="A13993" s="203">
        <v>44477</v>
      </c>
      <c r="B13993" s="204" t="s">
        <v>720</v>
      </c>
      <c r="C13993" s="204" t="s">
        <v>720</v>
      </c>
      <c r="D13993" s="204" t="s">
        <v>96</v>
      </c>
      <c r="E13993" s="204" t="s">
        <v>712</v>
      </c>
      <c r="F13993" s="205">
        <v>224</v>
      </c>
      <c r="G13993" s="205">
        <v>1315</v>
      </c>
      <c r="H13993">
        <f t="shared" si="232"/>
        <v>2021</v>
      </c>
    </row>
    <row r="13994" spans="1:8" x14ac:dyDescent="0.3">
      <c r="A13994" s="203">
        <v>44477</v>
      </c>
      <c r="B13994" s="204" t="s">
        <v>720</v>
      </c>
      <c r="C13994" s="204" t="s">
        <v>720</v>
      </c>
      <c r="D13994" s="204" t="s">
        <v>96</v>
      </c>
      <c r="E13994" s="204" t="s">
        <v>721</v>
      </c>
      <c r="F13994" s="205">
        <v>9</v>
      </c>
      <c r="G13994" s="205">
        <v>798</v>
      </c>
      <c r="H13994">
        <f t="shared" si="232"/>
        <v>2021</v>
      </c>
    </row>
    <row r="13995" spans="1:8" x14ac:dyDescent="0.3">
      <c r="A13995" s="203">
        <v>44477</v>
      </c>
      <c r="B13995" s="204" t="s">
        <v>134</v>
      </c>
      <c r="C13995" s="204" t="s">
        <v>134</v>
      </c>
      <c r="D13995" s="204" t="s">
        <v>711</v>
      </c>
      <c r="E13995" s="204" t="s">
        <v>721</v>
      </c>
      <c r="F13995" s="205">
        <v>6498</v>
      </c>
      <c r="G13995" s="205">
        <v>6783</v>
      </c>
      <c r="H13995">
        <f t="shared" si="232"/>
        <v>2021</v>
      </c>
    </row>
    <row r="13996" spans="1:8" x14ac:dyDescent="0.3">
      <c r="A13996" s="203">
        <v>44477</v>
      </c>
      <c r="B13996" s="204" t="s">
        <v>509</v>
      </c>
      <c r="C13996" s="204" t="s">
        <v>713</v>
      </c>
      <c r="D13996" s="204" t="s">
        <v>96</v>
      </c>
      <c r="E13996" s="204" t="s">
        <v>721</v>
      </c>
      <c r="F13996" s="205">
        <v>3867.6000000000004</v>
      </c>
      <c r="G13996" s="205">
        <v>2469.5</v>
      </c>
      <c r="H13996">
        <f t="shared" si="232"/>
        <v>2021</v>
      </c>
    </row>
    <row r="13997" spans="1:8" x14ac:dyDescent="0.3">
      <c r="A13997" s="203">
        <v>44477</v>
      </c>
      <c r="B13997" s="204" t="s">
        <v>509</v>
      </c>
      <c r="C13997" s="204" t="s">
        <v>714</v>
      </c>
      <c r="D13997" s="204" t="s">
        <v>96</v>
      </c>
      <c r="E13997" s="204" t="s">
        <v>721</v>
      </c>
      <c r="F13997" s="205">
        <v>653</v>
      </c>
      <c r="G13997" s="205">
        <v>829</v>
      </c>
      <c r="H13997">
        <f t="shared" si="232"/>
        <v>2021</v>
      </c>
    </row>
    <row r="13998" spans="1:8" x14ac:dyDescent="0.3">
      <c r="A13998" s="203">
        <v>44477</v>
      </c>
      <c r="B13998" s="204" t="s">
        <v>509</v>
      </c>
      <c r="C13998" s="204" t="s">
        <v>715</v>
      </c>
      <c r="D13998" s="204" t="s">
        <v>96</v>
      </c>
      <c r="E13998" s="204" t="s">
        <v>721</v>
      </c>
      <c r="F13998" s="205">
        <v>0</v>
      </c>
      <c r="G13998" s="205">
        <v>2747</v>
      </c>
      <c r="H13998">
        <f t="shared" si="232"/>
        <v>2021</v>
      </c>
    </row>
    <row r="13999" spans="1:8" x14ac:dyDescent="0.3">
      <c r="A13999" s="203">
        <v>44477</v>
      </c>
      <c r="B13999" s="204" t="s">
        <v>716</v>
      </c>
      <c r="C13999" s="204" t="s">
        <v>716</v>
      </c>
      <c r="D13999" s="204" t="s">
        <v>96</v>
      </c>
      <c r="E13999" s="204" t="s">
        <v>721</v>
      </c>
      <c r="F13999" s="205">
        <v>1218</v>
      </c>
      <c r="G13999" s="205">
        <v>1280</v>
      </c>
      <c r="H13999">
        <f t="shared" si="232"/>
        <v>2021</v>
      </c>
    </row>
    <row r="14000" spans="1:8" x14ac:dyDescent="0.3">
      <c r="A14000" s="203">
        <v>44477</v>
      </c>
      <c r="B14000" s="204" t="s">
        <v>717</v>
      </c>
      <c r="C14000" s="204" t="s">
        <v>718</v>
      </c>
      <c r="D14000" s="204" t="s">
        <v>96</v>
      </c>
      <c r="E14000" s="204" t="s">
        <v>721</v>
      </c>
      <c r="F14000" s="205">
        <v>662</v>
      </c>
      <c r="G14000" s="205">
        <v>920</v>
      </c>
      <c r="H14000">
        <f t="shared" si="232"/>
        <v>2021</v>
      </c>
    </row>
    <row r="14001" spans="1:8" x14ac:dyDescent="0.3">
      <c r="A14001" s="203">
        <v>44477</v>
      </c>
      <c r="B14001" s="204" t="s">
        <v>717</v>
      </c>
      <c r="C14001" s="204" t="s">
        <v>719</v>
      </c>
      <c r="D14001" s="204" t="s">
        <v>96</v>
      </c>
      <c r="E14001" s="204" t="s">
        <v>721</v>
      </c>
      <c r="F14001" s="205">
        <v>592</v>
      </c>
      <c r="G14001" s="205">
        <v>924</v>
      </c>
      <c r="H14001">
        <f t="shared" si="232"/>
        <v>2021</v>
      </c>
    </row>
    <row r="14002" spans="1:8" x14ac:dyDescent="0.3">
      <c r="A14002" s="203">
        <v>44484</v>
      </c>
      <c r="B14002" s="204" t="s">
        <v>134</v>
      </c>
      <c r="C14002" s="204" t="s">
        <v>134</v>
      </c>
      <c r="D14002" s="204" t="s">
        <v>711</v>
      </c>
      <c r="E14002" s="204" t="s">
        <v>712</v>
      </c>
      <c r="F14002" s="205">
        <v>3829</v>
      </c>
      <c r="G14002" s="205">
        <v>6863</v>
      </c>
      <c r="H14002">
        <f t="shared" si="232"/>
        <v>2021</v>
      </c>
    </row>
    <row r="14003" spans="1:8" x14ac:dyDescent="0.3">
      <c r="A14003" s="203">
        <v>44484</v>
      </c>
      <c r="B14003" s="204" t="s">
        <v>509</v>
      </c>
      <c r="C14003" s="204" t="s">
        <v>713</v>
      </c>
      <c r="D14003" s="204" t="s">
        <v>96</v>
      </c>
      <c r="E14003" s="204" t="s">
        <v>712</v>
      </c>
      <c r="F14003" s="205">
        <v>1964.7</v>
      </c>
      <c r="G14003" s="205">
        <v>2700</v>
      </c>
      <c r="H14003">
        <f t="shared" si="232"/>
        <v>2021</v>
      </c>
    </row>
    <row r="14004" spans="1:8" x14ac:dyDescent="0.3">
      <c r="A14004" s="203">
        <v>44484</v>
      </c>
      <c r="B14004" s="204" t="s">
        <v>509</v>
      </c>
      <c r="C14004" s="204" t="s">
        <v>714</v>
      </c>
      <c r="D14004" s="204" t="s">
        <v>96</v>
      </c>
      <c r="E14004" s="204" t="s">
        <v>712</v>
      </c>
      <c r="F14004" s="205">
        <v>376</v>
      </c>
      <c r="G14004" s="205">
        <v>493</v>
      </c>
      <c r="H14004">
        <f t="shared" si="232"/>
        <v>2021</v>
      </c>
    </row>
    <row r="14005" spans="1:8" x14ac:dyDescent="0.3">
      <c r="A14005" s="203">
        <v>44484</v>
      </c>
      <c r="B14005" s="204" t="s">
        <v>509</v>
      </c>
      <c r="C14005" s="204" t="s">
        <v>715</v>
      </c>
      <c r="D14005" s="204" t="s">
        <v>96</v>
      </c>
      <c r="E14005" s="204" t="s">
        <v>712</v>
      </c>
      <c r="F14005" s="205">
        <v>0</v>
      </c>
      <c r="G14005" s="205">
        <v>2641</v>
      </c>
      <c r="H14005">
        <f t="shared" si="232"/>
        <v>2021</v>
      </c>
    </row>
    <row r="14006" spans="1:8" x14ac:dyDescent="0.3">
      <c r="A14006" s="203">
        <v>44484</v>
      </c>
      <c r="B14006" s="204" t="s">
        <v>716</v>
      </c>
      <c r="C14006" s="204" t="s">
        <v>716</v>
      </c>
      <c r="D14006" s="204" t="s">
        <v>96</v>
      </c>
      <c r="E14006" s="204" t="s">
        <v>712</v>
      </c>
      <c r="F14006" s="205">
        <v>593</v>
      </c>
      <c r="G14006" s="205">
        <v>1786</v>
      </c>
      <c r="H14006">
        <f t="shared" si="232"/>
        <v>2021</v>
      </c>
    </row>
    <row r="14007" spans="1:8" x14ac:dyDescent="0.3">
      <c r="A14007" s="203">
        <v>44484</v>
      </c>
      <c r="B14007" s="204" t="s">
        <v>717</v>
      </c>
      <c r="C14007" s="204" t="s">
        <v>718</v>
      </c>
      <c r="D14007" s="204" t="s">
        <v>96</v>
      </c>
      <c r="E14007" s="204" t="s">
        <v>712</v>
      </c>
      <c r="F14007" s="205">
        <v>538</v>
      </c>
      <c r="G14007" s="205">
        <v>977</v>
      </c>
      <c r="H14007">
        <f t="shared" si="232"/>
        <v>2021</v>
      </c>
    </row>
    <row r="14008" spans="1:8" x14ac:dyDescent="0.3">
      <c r="A14008" s="203">
        <v>44484</v>
      </c>
      <c r="B14008" s="204" t="s">
        <v>717</v>
      </c>
      <c r="C14008" s="204" t="s">
        <v>719</v>
      </c>
      <c r="D14008" s="204" t="s">
        <v>96</v>
      </c>
      <c r="E14008" s="204" t="s">
        <v>712</v>
      </c>
      <c r="F14008" s="205">
        <v>376.635009765625</v>
      </c>
      <c r="G14008" s="205">
        <v>603.96798706054688</v>
      </c>
      <c r="H14008">
        <f t="shared" si="232"/>
        <v>2021</v>
      </c>
    </row>
    <row r="14009" spans="1:8" x14ac:dyDescent="0.3">
      <c r="A14009" s="203">
        <v>44484</v>
      </c>
      <c r="B14009" s="204" t="s">
        <v>720</v>
      </c>
      <c r="C14009" s="204" t="s">
        <v>720</v>
      </c>
      <c r="D14009" s="204" t="s">
        <v>96</v>
      </c>
      <c r="E14009" s="204" t="s">
        <v>712</v>
      </c>
      <c r="F14009" s="205">
        <v>341</v>
      </c>
      <c r="G14009" s="205">
        <v>1024</v>
      </c>
      <c r="H14009">
        <f t="shared" si="232"/>
        <v>2021</v>
      </c>
    </row>
    <row r="14010" spans="1:8" x14ac:dyDescent="0.3">
      <c r="A14010" s="203">
        <v>44484</v>
      </c>
      <c r="B14010" s="204" t="s">
        <v>720</v>
      </c>
      <c r="C14010" s="204" t="s">
        <v>720</v>
      </c>
      <c r="D14010" s="204" t="s">
        <v>96</v>
      </c>
      <c r="E14010" s="204" t="s">
        <v>721</v>
      </c>
      <c r="F14010" s="205">
        <v>124</v>
      </c>
      <c r="G14010" s="205">
        <v>989</v>
      </c>
      <c r="H14010">
        <f t="shared" si="232"/>
        <v>2021</v>
      </c>
    </row>
    <row r="14011" spans="1:8" x14ac:dyDescent="0.3">
      <c r="A14011" s="203">
        <v>44484</v>
      </c>
      <c r="B14011" s="204" t="s">
        <v>134</v>
      </c>
      <c r="C14011" s="204" t="s">
        <v>134</v>
      </c>
      <c r="D14011" s="204" t="s">
        <v>711</v>
      </c>
      <c r="E14011" s="204" t="s">
        <v>721</v>
      </c>
      <c r="F14011" s="205">
        <v>6563</v>
      </c>
      <c r="G14011" s="205">
        <v>5552</v>
      </c>
      <c r="H14011">
        <f t="shared" si="232"/>
        <v>2021</v>
      </c>
    </row>
    <row r="14012" spans="1:8" x14ac:dyDescent="0.3">
      <c r="A14012" s="203">
        <v>44484</v>
      </c>
      <c r="B14012" s="204" t="s">
        <v>509</v>
      </c>
      <c r="C14012" s="204" t="s">
        <v>713</v>
      </c>
      <c r="D14012" s="204" t="s">
        <v>96</v>
      </c>
      <c r="E14012" s="204" t="s">
        <v>721</v>
      </c>
      <c r="F14012" s="205">
        <v>4094.2000000000003</v>
      </c>
      <c r="G14012" s="205">
        <v>2731.3</v>
      </c>
      <c r="H14012">
        <f t="shared" si="232"/>
        <v>2021</v>
      </c>
    </row>
    <row r="14013" spans="1:8" x14ac:dyDescent="0.3">
      <c r="A14013" s="203">
        <v>44484</v>
      </c>
      <c r="B14013" s="204" t="s">
        <v>509</v>
      </c>
      <c r="C14013" s="204" t="s">
        <v>714</v>
      </c>
      <c r="D14013" s="204" t="s">
        <v>96</v>
      </c>
      <c r="E14013" s="204" t="s">
        <v>721</v>
      </c>
      <c r="F14013" s="205">
        <v>461</v>
      </c>
      <c r="G14013" s="205">
        <v>640</v>
      </c>
      <c r="H14013">
        <f t="shared" si="232"/>
        <v>2021</v>
      </c>
    </row>
    <row r="14014" spans="1:8" x14ac:dyDescent="0.3">
      <c r="A14014" s="203">
        <v>44484</v>
      </c>
      <c r="B14014" s="204" t="s">
        <v>509</v>
      </c>
      <c r="C14014" s="204" t="s">
        <v>715</v>
      </c>
      <c r="D14014" s="204" t="s">
        <v>96</v>
      </c>
      <c r="E14014" s="204" t="s">
        <v>721</v>
      </c>
      <c r="F14014" s="205">
        <v>0</v>
      </c>
      <c r="G14014" s="205">
        <v>2623</v>
      </c>
      <c r="H14014">
        <f t="shared" si="232"/>
        <v>2021</v>
      </c>
    </row>
    <row r="14015" spans="1:8" x14ac:dyDescent="0.3">
      <c r="A14015" s="203">
        <v>44484</v>
      </c>
      <c r="B14015" s="204" t="s">
        <v>716</v>
      </c>
      <c r="C14015" s="204" t="s">
        <v>716</v>
      </c>
      <c r="D14015" s="204" t="s">
        <v>96</v>
      </c>
      <c r="E14015" s="204" t="s">
        <v>721</v>
      </c>
      <c r="F14015" s="205">
        <v>1262</v>
      </c>
      <c r="G14015" s="205">
        <v>1430</v>
      </c>
      <c r="H14015">
        <f t="shared" si="232"/>
        <v>2021</v>
      </c>
    </row>
    <row r="14016" spans="1:8" x14ac:dyDescent="0.3">
      <c r="A14016" s="203">
        <v>44484</v>
      </c>
      <c r="B14016" s="204" t="s">
        <v>717</v>
      </c>
      <c r="C14016" s="204" t="s">
        <v>718</v>
      </c>
      <c r="D14016" s="204" t="s">
        <v>96</v>
      </c>
      <c r="E14016" s="204" t="s">
        <v>721</v>
      </c>
      <c r="F14016" s="205">
        <v>828</v>
      </c>
      <c r="G14016" s="205">
        <v>978</v>
      </c>
      <c r="H14016">
        <f t="shared" si="232"/>
        <v>2021</v>
      </c>
    </row>
    <row r="14017" spans="1:8" x14ac:dyDescent="0.3">
      <c r="A14017" s="203">
        <v>44484</v>
      </c>
      <c r="B14017" s="204" t="s">
        <v>717</v>
      </c>
      <c r="C14017" s="204" t="s">
        <v>719</v>
      </c>
      <c r="D14017" s="204" t="s">
        <v>96</v>
      </c>
      <c r="E14017" s="204" t="s">
        <v>721</v>
      </c>
      <c r="F14017" s="205">
        <v>152</v>
      </c>
      <c r="G14017" s="205">
        <v>614</v>
      </c>
      <c r="H14017">
        <f t="shared" si="232"/>
        <v>2021</v>
      </c>
    </row>
    <row r="14018" spans="1:8" x14ac:dyDescent="0.3">
      <c r="A14018" s="203">
        <v>44491</v>
      </c>
      <c r="B14018" s="204" t="s">
        <v>134</v>
      </c>
      <c r="C14018" s="204" t="s">
        <v>134</v>
      </c>
      <c r="D14018" s="204" t="s">
        <v>711</v>
      </c>
      <c r="E14018" s="204" t="s">
        <v>712</v>
      </c>
      <c r="F14018" s="205">
        <v>3929</v>
      </c>
      <c r="G14018" s="205">
        <v>5950</v>
      </c>
      <c r="H14018">
        <f t="shared" si="232"/>
        <v>2021</v>
      </c>
    </row>
    <row r="14019" spans="1:8" x14ac:dyDescent="0.3">
      <c r="A14019" s="203">
        <v>44491</v>
      </c>
      <c r="B14019" s="204" t="s">
        <v>509</v>
      </c>
      <c r="C14019" s="204" t="s">
        <v>713</v>
      </c>
      <c r="D14019" s="204" t="s">
        <v>96</v>
      </c>
      <c r="E14019" s="204" t="s">
        <v>712</v>
      </c>
      <c r="F14019" s="205">
        <v>2140.7000000000003</v>
      </c>
      <c r="G14019" s="205">
        <v>2667</v>
      </c>
      <c r="H14019">
        <f t="shared" ref="H14019:H14082" si="233">YEAR(A14019)</f>
        <v>2021</v>
      </c>
    </row>
    <row r="14020" spans="1:8" x14ac:dyDescent="0.3">
      <c r="A14020" s="203">
        <v>44491</v>
      </c>
      <c r="B14020" s="204" t="s">
        <v>509</v>
      </c>
      <c r="C14020" s="204" t="s">
        <v>714</v>
      </c>
      <c r="D14020" s="204" t="s">
        <v>96</v>
      </c>
      <c r="E14020" s="204" t="s">
        <v>712</v>
      </c>
      <c r="F14020" s="205">
        <v>180</v>
      </c>
      <c r="G14020" s="205">
        <v>372</v>
      </c>
      <c r="H14020">
        <f t="shared" si="233"/>
        <v>2021</v>
      </c>
    </row>
    <row r="14021" spans="1:8" x14ac:dyDescent="0.3">
      <c r="A14021" s="203">
        <v>44491</v>
      </c>
      <c r="B14021" s="204" t="s">
        <v>509</v>
      </c>
      <c r="C14021" s="204" t="s">
        <v>715</v>
      </c>
      <c r="D14021" s="204" t="s">
        <v>96</v>
      </c>
      <c r="E14021" s="204" t="s">
        <v>712</v>
      </c>
      <c r="F14021" s="205">
        <v>0</v>
      </c>
      <c r="G14021" s="205">
        <v>2812</v>
      </c>
      <c r="H14021">
        <f t="shared" si="233"/>
        <v>2021</v>
      </c>
    </row>
    <row r="14022" spans="1:8" x14ac:dyDescent="0.3">
      <c r="A14022" s="203">
        <v>44491</v>
      </c>
      <c r="B14022" s="204" t="s">
        <v>716</v>
      </c>
      <c r="C14022" s="204" t="s">
        <v>716</v>
      </c>
      <c r="D14022" s="204" t="s">
        <v>96</v>
      </c>
      <c r="E14022" s="204" t="s">
        <v>712</v>
      </c>
      <c r="F14022" s="205">
        <v>591</v>
      </c>
      <c r="G14022" s="205">
        <v>1673</v>
      </c>
      <c r="H14022">
        <f t="shared" si="233"/>
        <v>2021</v>
      </c>
    </row>
    <row r="14023" spans="1:8" x14ac:dyDescent="0.3">
      <c r="A14023" s="203">
        <v>44491</v>
      </c>
      <c r="B14023" s="204" t="s">
        <v>717</v>
      </c>
      <c r="C14023" s="204" t="s">
        <v>718</v>
      </c>
      <c r="D14023" s="204" t="s">
        <v>96</v>
      </c>
      <c r="E14023" s="204" t="s">
        <v>712</v>
      </c>
      <c r="F14023" s="205">
        <v>486</v>
      </c>
      <c r="G14023" s="205">
        <v>1062</v>
      </c>
      <c r="H14023">
        <f t="shared" si="233"/>
        <v>2021</v>
      </c>
    </row>
    <row r="14024" spans="1:8" x14ac:dyDescent="0.3">
      <c r="A14024" s="203">
        <v>44491</v>
      </c>
      <c r="B14024" s="204" t="s">
        <v>717</v>
      </c>
      <c r="C14024" s="204" t="s">
        <v>719</v>
      </c>
      <c r="D14024" s="204" t="s">
        <v>96</v>
      </c>
      <c r="E14024" s="204" t="s">
        <v>712</v>
      </c>
      <c r="F14024" s="205">
        <v>488.00201416015625</v>
      </c>
      <c r="G14024" s="205">
        <v>727.54901123046875</v>
      </c>
      <c r="H14024">
        <f t="shared" si="233"/>
        <v>2021</v>
      </c>
    </row>
    <row r="14025" spans="1:8" x14ac:dyDescent="0.3">
      <c r="A14025" s="203">
        <v>44491</v>
      </c>
      <c r="B14025" s="204" t="s">
        <v>720</v>
      </c>
      <c r="C14025" s="204" t="s">
        <v>720</v>
      </c>
      <c r="D14025" s="204" t="s">
        <v>96</v>
      </c>
      <c r="E14025" s="204" t="s">
        <v>712</v>
      </c>
      <c r="F14025" s="205">
        <v>281</v>
      </c>
      <c r="G14025" s="205">
        <v>1025</v>
      </c>
      <c r="H14025">
        <f t="shared" si="233"/>
        <v>2021</v>
      </c>
    </row>
    <row r="14026" spans="1:8" x14ac:dyDescent="0.3">
      <c r="A14026" s="203">
        <v>44491</v>
      </c>
      <c r="B14026" s="204" t="s">
        <v>720</v>
      </c>
      <c r="C14026" s="204" t="s">
        <v>720</v>
      </c>
      <c r="D14026" s="204" t="s">
        <v>96</v>
      </c>
      <c r="E14026" s="204" t="s">
        <v>721</v>
      </c>
      <c r="F14026" s="205">
        <v>-44</v>
      </c>
      <c r="G14026" s="205">
        <v>851</v>
      </c>
      <c r="H14026">
        <f t="shared" si="233"/>
        <v>2021</v>
      </c>
    </row>
    <row r="14027" spans="1:8" x14ac:dyDescent="0.3">
      <c r="A14027" s="203">
        <v>44491</v>
      </c>
      <c r="B14027" s="204" t="s">
        <v>134</v>
      </c>
      <c r="C14027" s="204" t="s">
        <v>134</v>
      </c>
      <c r="D14027" s="204" t="s">
        <v>711</v>
      </c>
      <c r="E14027" s="204" t="s">
        <v>721</v>
      </c>
      <c r="F14027" s="205">
        <v>6443</v>
      </c>
      <c r="G14027" s="205">
        <v>6545</v>
      </c>
      <c r="H14027">
        <f t="shared" si="233"/>
        <v>2021</v>
      </c>
    </row>
    <row r="14028" spans="1:8" x14ac:dyDescent="0.3">
      <c r="A14028" s="203">
        <v>44491</v>
      </c>
      <c r="B14028" s="204" t="s">
        <v>509</v>
      </c>
      <c r="C14028" s="204" t="s">
        <v>713</v>
      </c>
      <c r="D14028" s="204" t="s">
        <v>96</v>
      </c>
      <c r="E14028" s="204" t="s">
        <v>721</v>
      </c>
      <c r="F14028" s="205">
        <v>3846.7000000000003</v>
      </c>
      <c r="G14028" s="205">
        <v>2635.6000000000004</v>
      </c>
      <c r="H14028">
        <f t="shared" si="233"/>
        <v>2021</v>
      </c>
    </row>
    <row r="14029" spans="1:8" x14ac:dyDescent="0.3">
      <c r="A14029" s="203">
        <v>44491</v>
      </c>
      <c r="B14029" s="204" t="s">
        <v>509</v>
      </c>
      <c r="C14029" s="204" t="s">
        <v>714</v>
      </c>
      <c r="D14029" s="204" t="s">
        <v>96</v>
      </c>
      <c r="E14029" s="204" t="s">
        <v>721</v>
      </c>
      <c r="F14029" s="205">
        <v>598</v>
      </c>
      <c r="G14029" s="205">
        <v>632</v>
      </c>
      <c r="H14029">
        <f t="shared" si="233"/>
        <v>2021</v>
      </c>
    </row>
    <row r="14030" spans="1:8" x14ac:dyDescent="0.3">
      <c r="A14030" s="203">
        <v>44491</v>
      </c>
      <c r="B14030" s="204" t="s">
        <v>509</v>
      </c>
      <c r="C14030" s="204" t="s">
        <v>715</v>
      </c>
      <c r="D14030" s="204" t="s">
        <v>96</v>
      </c>
      <c r="E14030" s="204" t="s">
        <v>721</v>
      </c>
      <c r="F14030" s="205">
        <v>0</v>
      </c>
      <c r="G14030" s="205">
        <v>2833</v>
      </c>
      <c r="H14030">
        <f t="shared" si="233"/>
        <v>2021</v>
      </c>
    </row>
    <row r="14031" spans="1:8" x14ac:dyDescent="0.3">
      <c r="A14031" s="203">
        <v>44491</v>
      </c>
      <c r="B14031" s="204" t="s">
        <v>716</v>
      </c>
      <c r="C14031" s="204" t="s">
        <v>716</v>
      </c>
      <c r="D14031" s="204" t="s">
        <v>96</v>
      </c>
      <c r="E14031" s="204" t="s">
        <v>721</v>
      </c>
      <c r="F14031" s="205">
        <v>1238</v>
      </c>
      <c r="G14031" s="205">
        <v>1310</v>
      </c>
      <c r="H14031">
        <f t="shared" si="233"/>
        <v>2021</v>
      </c>
    </row>
    <row r="14032" spans="1:8" x14ac:dyDescent="0.3">
      <c r="A14032" s="203">
        <v>44491</v>
      </c>
      <c r="B14032" s="204" t="s">
        <v>717</v>
      </c>
      <c r="C14032" s="204" t="s">
        <v>718</v>
      </c>
      <c r="D14032" s="204" t="s">
        <v>96</v>
      </c>
      <c r="E14032" s="204" t="s">
        <v>721</v>
      </c>
      <c r="F14032" s="205">
        <v>510</v>
      </c>
      <c r="G14032" s="205">
        <v>885</v>
      </c>
      <c r="H14032">
        <f t="shared" si="233"/>
        <v>2021</v>
      </c>
    </row>
    <row r="14033" spans="1:8" x14ac:dyDescent="0.3">
      <c r="A14033" s="203">
        <v>44491</v>
      </c>
      <c r="B14033" s="204" t="s">
        <v>717</v>
      </c>
      <c r="C14033" s="204" t="s">
        <v>719</v>
      </c>
      <c r="D14033" s="204" t="s">
        <v>96</v>
      </c>
      <c r="E14033" s="204" t="s">
        <v>721</v>
      </c>
      <c r="F14033" s="205">
        <v>530</v>
      </c>
      <c r="G14033" s="205">
        <v>681</v>
      </c>
      <c r="H14033">
        <f t="shared" si="233"/>
        <v>2021</v>
      </c>
    </row>
    <row r="14034" spans="1:8" x14ac:dyDescent="0.3">
      <c r="A14034" s="203">
        <v>44498</v>
      </c>
      <c r="B14034" s="204" t="s">
        <v>134</v>
      </c>
      <c r="C14034" s="204" t="s">
        <v>134</v>
      </c>
      <c r="D14034" s="204" t="s">
        <v>711</v>
      </c>
      <c r="E14034" s="204" t="s">
        <v>712</v>
      </c>
      <c r="F14034" s="205">
        <v>3022</v>
      </c>
      <c r="G14034" s="205">
        <v>6546</v>
      </c>
      <c r="H14034">
        <f t="shared" si="233"/>
        <v>2021</v>
      </c>
    </row>
    <row r="14035" spans="1:8" x14ac:dyDescent="0.3">
      <c r="A14035" s="203">
        <v>44498</v>
      </c>
      <c r="B14035" s="204" t="s">
        <v>509</v>
      </c>
      <c r="C14035" s="204" t="s">
        <v>713</v>
      </c>
      <c r="D14035" s="204" t="s">
        <v>96</v>
      </c>
      <c r="E14035" s="204" t="s">
        <v>712</v>
      </c>
      <c r="F14035" s="205">
        <v>2063.5</v>
      </c>
      <c r="G14035" s="205">
        <v>2451.4</v>
      </c>
      <c r="H14035">
        <f t="shared" si="233"/>
        <v>2021</v>
      </c>
    </row>
    <row r="14036" spans="1:8" x14ac:dyDescent="0.3">
      <c r="A14036" s="203">
        <v>44498</v>
      </c>
      <c r="B14036" s="204" t="s">
        <v>509</v>
      </c>
      <c r="C14036" s="204" t="s">
        <v>714</v>
      </c>
      <c r="D14036" s="204" t="s">
        <v>96</v>
      </c>
      <c r="E14036" s="204" t="s">
        <v>712</v>
      </c>
      <c r="F14036" s="205">
        <v>126</v>
      </c>
      <c r="G14036" s="205">
        <v>354</v>
      </c>
      <c r="H14036">
        <f t="shared" si="233"/>
        <v>2021</v>
      </c>
    </row>
    <row r="14037" spans="1:8" x14ac:dyDescent="0.3">
      <c r="A14037" s="203">
        <v>44498</v>
      </c>
      <c r="B14037" s="204" t="s">
        <v>509</v>
      </c>
      <c r="C14037" s="204" t="s">
        <v>715</v>
      </c>
      <c r="D14037" s="204" t="s">
        <v>96</v>
      </c>
      <c r="E14037" s="204" t="s">
        <v>712</v>
      </c>
      <c r="F14037" s="205">
        <v>0</v>
      </c>
      <c r="G14037" s="205">
        <v>2894</v>
      </c>
      <c r="H14037">
        <f t="shared" si="233"/>
        <v>2021</v>
      </c>
    </row>
    <row r="14038" spans="1:8" x14ac:dyDescent="0.3">
      <c r="A14038" s="203">
        <v>44498</v>
      </c>
      <c r="B14038" s="204" t="s">
        <v>716</v>
      </c>
      <c r="C14038" s="204" t="s">
        <v>716</v>
      </c>
      <c r="D14038" s="204" t="s">
        <v>96</v>
      </c>
      <c r="E14038" s="204" t="s">
        <v>712</v>
      </c>
      <c r="F14038" s="205">
        <v>374</v>
      </c>
      <c r="G14038" s="205">
        <v>1540</v>
      </c>
      <c r="H14038">
        <f t="shared" si="233"/>
        <v>2021</v>
      </c>
    </row>
    <row r="14039" spans="1:8" x14ac:dyDescent="0.3">
      <c r="A14039" s="203">
        <v>44498</v>
      </c>
      <c r="B14039" s="204" t="s">
        <v>717</v>
      </c>
      <c r="C14039" s="204" t="s">
        <v>718</v>
      </c>
      <c r="D14039" s="204" t="s">
        <v>96</v>
      </c>
      <c r="E14039" s="204" t="s">
        <v>712</v>
      </c>
      <c r="F14039" s="205">
        <v>706</v>
      </c>
      <c r="G14039" s="205">
        <v>1452</v>
      </c>
      <c r="H14039">
        <f t="shared" si="233"/>
        <v>2021</v>
      </c>
    </row>
    <row r="14040" spans="1:8" x14ac:dyDescent="0.3">
      <c r="A14040" s="203">
        <v>44498</v>
      </c>
      <c r="B14040" s="204" t="s">
        <v>717</v>
      </c>
      <c r="C14040" s="204" t="s">
        <v>719</v>
      </c>
      <c r="D14040" s="204" t="s">
        <v>96</v>
      </c>
      <c r="E14040" s="204" t="s">
        <v>712</v>
      </c>
      <c r="F14040" s="205">
        <v>54.628997802734375</v>
      </c>
      <c r="G14040" s="205">
        <v>701.75201416015625</v>
      </c>
      <c r="H14040">
        <f t="shared" si="233"/>
        <v>2021</v>
      </c>
    </row>
    <row r="14041" spans="1:8" x14ac:dyDescent="0.3">
      <c r="A14041" s="203">
        <v>44498</v>
      </c>
      <c r="B14041" s="204" t="s">
        <v>720</v>
      </c>
      <c r="C14041" s="204" t="s">
        <v>720</v>
      </c>
      <c r="D14041" s="204" t="s">
        <v>96</v>
      </c>
      <c r="E14041" s="204" t="s">
        <v>712</v>
      </c>
      <c r="F14041" s="205">
        <v>214</v>
      </c>
      <c r="G14041" s="205">
        <v>1212</v>
      </c>
      <c r="H14041">
        <f t="shared" si="233"/>
        <v>2021</v>
      </c>
    </row>
    <row r="14042" spans="1:8" x14ac:dyDescent="0.3">
      <c r="A14042" s="203">
        <v>44498</v>
      </c>
      <c r="B14042" s="204" t="s">
        <v>720</v>
      </c>
      <c r="C14042" s="204" t="s">
        <v>720</v>
      </c>
      <c r="D14042" s="204" t="s">
        <v>96</v>
      </c>
      <c r="E14042" s="204" t="s">
        <v>721</v>
      </c>
      <c r="F14042" s="205">
        <v>-22</v>
      </c>
      <c r="G14042" s="205">
        <v>896</v>
      </c>
      <c r="H14042">
        <f t="shared" si="233"/>
        <v>2021</v>
      </c>
    </row>
    <row r="14043" spans="1:8" x14ac:dyDescent="0.3">
      <c r="A14043" s="203">
        <v>44498</v>
      </c>
      <c r="B14043" s="204" t="s">
        <v>134</v>
      </c>
      <c r="C14043" s="204" t="s">
        <v>134</v>
      </c>
      <c r="D14043" s="204" t="s">
        <v>711</v>
      </c>
      <c r="E14043" s="204" t="s">
        <v>721</v>
      </c>
      <c r="F14043" s="205">
        <v>6219</v>
      </c>
      <c r="G14043" s="205">
        <v>5441</v>
      </c>
      <c r="H14043">
        <f t="shared" si="233"/>
        <v>2021</v>
      </c>
    </row>
    <row r="14044" spans="1:8" x14ac:dyDescent="0.3">
      <c r="A14044" s="203">
        <v>44498</v>
      </c>
      <c r="B14044" s="204" t="s">
        <v>509</v>
      </c>
      <c r="C14044" s="204" t="s">
        <v>713</v>
      </c>
      <c r="D14044" s="204" t="s">
        <v>96</v>
      </c>
      <c r="E14044" s="204" t="s">
        <v>721</v>
      </c>
      <c r="F14044" s="205">
        <v>3906.1000000000004</v>
      </c>
      <c r="G14044" s="205">
        <v>2586.1000000000004</v>
      </c>
      <c r="H14044">
        <f t="shared" si="233"/>
        <v>2021</v>
      </c>
    </row>
    <row r="14045" spans="1:8" x14ac:dyDescent="0.3">
      <c r="A14045" s="203">
        <v>44498</v>
      </c>
      <c r="B14045" s="204" t="s">
        <v>509</v>
      </c>
      <c r="C14045" s="204" t="s">
        <v>714</v>
      </c>
      <c r="D14045" s="204" t="s">
        <v>96</v>
      </c>
      <c r="E14045" s="204" t="s">
        <v>721</v>
      </c>
      <c r="F14045" s="205">
        <v>545</v>
      </c>
      <c r="G14045" s="205">
        <v>708</v>
      </c>
      <c r="H14045">
        <f t="shared" si="233"/>
        <v>2021</v>
      </c>
    </row>
    <row r="14046" spans="1:8" x14ac:dyDescent="0.3">
      <c r="A14046" s="203">
        <v>44498</v>
      </c>
      <c r="B14046" s="204" t="s">
        <v>509</v>
      </c>
      <c r="C14046" s="204" t="s">
        <v>715</v>
      </c>
      <c r="D14046" s="204" t="s">
        <v>96</v>
      </c>
      <c r="E14046" s="204" t="s">
        <v>721</v>
      </c>
      <c r="F14046" s="205">
        <v>0</v>
      </c>
      <c r="G14046" s="205">
        <v>2878</v>
      </c>
      <c r="H14046">
        <f t="shared" si="233"/>
        <v>2021</v>
      </c>
    </row>
    <row r="14047" spans="1:8" x14ac:dyDescent="0.3">
      <c r="A14047" s="203">
        <v>44498</v>
      </c>
      <c r="B14047" s="204" t="s">
        <v>716</v>
      </c>
      <c r="C14047" s="204" t="s">
        <v>716</v>
      </c>
      <c r="D14047" s="204" t="s">
        <v>96</v>
      </c>
      <c r="E14047" s="204" t="s">
        <v>721</v>
      </c>
      <c r="F14047" s="205">
        <v>1361</v>
      </c>
      <c r="G14047" s="205">
        <v>1521</v>
      </c>
      <c r="H14047">
        <f t="shared" si="233"/>
        <v>2021</v>
      </c>
    </row>
    <row r="14048" spans="1:8" x14ac:dyDescent="0.3">
      <c r="A14048" s="203">
        <v>44498</v>
      </c>
      <c r="B14048" s="204" t="s">
        <v>717</v>
      </c>
      <c r="C14048" s="204" t="s">
        <v>718</v>
      </c>
      <c r="D14048" s="204" t="s">
        <v>96</v>
      </c>
      <c r="E14048" s="204" t="s">
        <v>721</v>
      </c>
      <c r="F14048" s="205">
        <v>508</v>
      </c>
      <c r="G14048" s="205">
        <v>832</v>
      </c>
      <c r="H14048">
        <f t="shared" si="233"/>
        <v>2021</v>
      </c>
    </row>
    <row r="14049" spans="1:8" x14ac:dyDescent="0.3">
      <c r="A14049" s="203">
        <v>44498</v>
      </c>
      <c r="B14049" s="204" t="s">
        <v>717</v>
      </c>
      <c r="C14049" s="204" t="s">
        <v>719</v>
      </c>
      <c r="D14049" s="204" t="s">
        <v>96</v>
      </c>
      <c r="E14049" s="204" t="s">
        <v>721</v>
      </c>
      <c r="F14049" s="205">
        <v>786</v>
      </c>
      <c r="G14049" s="205">
        <v>707</v>
      </c>
      <c r="H14049">
        <f t="shared" si="233"/>
        <v>2021</v>
      </c>
    </row>
    <row r="14050" spans="1:8" x14ac:dyDescent="0.3">
      <c r="A14050" s="203">
        <v>44505</v>
      </c>
      <c r="B14050" s="204" t="s">
        <v>134</v>
      </c>
      <c r="C14050" s="204" t="s">
        <v>134</v>
      </c>
      <c r="D14050" s="204" t="s">
        <v>711</v>
      </c>
      <c r="E14050" s="204" t="s">
        <v>712</v>
      </c>
      <c r="F14050" s="205">
        <v>2863</v>
      </c>
      <c r="G14050" s="205">
        <v>6989</v>
      </c>
      <c r="H14050">
        <f t="shared" si="233"/>
        <v>2021</v>
      </c>
    </row>
    <row r="14051" spans="1:8" x14ac:dyDescent="0.3">
      <c r="A14051" s="203">
        <v>44505</v>
      </c>
      <c r="B14051" s="204" t="s">
        <v>509</v>
      </c>
      <c r="C14051" s="204" t="s">
        <v>713</v>
      </c>
      <c r="D14051" s="204" t="s">
        <v>96</v>
      </c>
      <c r="E14051" s="204" t="s">
        <v>712</v>
      </c>
      <c r="F14051" s="205">
        <v>2060.5</v>
      </c>
      <c r="G14051" s="205">
        <v>2608.5</v>
      </c>
      <c r="H14051">
        <f t="shared" si="233"/>
        <v>2021</v>
      </c>
    </row>
    <row r="14052" spans="1:8" x14ac:dyDescent="0.3">
      <c r="A14052" s="203">
        <v>44505</v>
      </c>
      <c r="B14052" s="204" t="s">
        <v>509</v>
      </c>
      <c r="C14052" s="204" t="s">
        <v>714</v>
      </c>
      <c r="D14052" s="204" t="s">
        <v>96</v>
      </c>
      <c r="E14052" s="204" t="s">
        <v>712</v>
      </c>
      <c r="F14052" s="205">
        <v>186</v>
      </c>
      <c r="G14052" s="205">
        <v>340</v>
      </c>
      <c r="H14052">
        <f t="shared" si="233"/>
        <v>2021</v>
      </c>
    </row>
    <row r="14053" spans="1:8" x14ac:dyDescent="0.3">
      <c r="A14053" s="203">
        <v>44505</v>
      </c>
      <c r="B14053" s="204" t="s">
        <v>509</v>
      </c>
      <c r="C14053" s="204" t="s">
        <v>715</v>
      </c>
      <c r="D14053" s="204" t="s">
        <v>96</v>
      </c>
      <c r="E14053" s="204" t="s">
        <v>712</v>
      </c>
      <c r="F14053" s="205">
        <v>0</v>
      </c>
      <c r="G14053" s="205">
        <v>2249</v>
      </c>
      <c r="H14053">
        <f t="shared" si="233"/>
        <v>2021</v>
      </c>
    </row>
    <row r="14054" spans="1:8" x14ac:dyDescent="0.3">
      <c r="A14054" s="203">
        <v>44505</v>
      </c>
      <c r="B14054" s="204" t="s">
        <v>716</v>
      </c>
      <c r="C14054" s="204" t="s">
        <v>716</v>
      </c>
      <c r="D14054" s="204" t="s">
        <v>96</v>
      </c>
      <c r="E14054" s="204" t="s">
        <v>712</v>
      </c>
      <c r="F14054" s="205">
        <v>370</v>
      </c>
      <c r="G14054" s="205">
        <v>1328</v>
      </c>
      <c r="H14054">
        <f t="shared" si="233"/>
        <v>2021</v>
      </c>
    </row>
    <row r="14055" spans="1:8" x14ac:dyDescent="0.3">
      <c r="A14055" s="203">
        <v>44505</v>
      </c>
      <c r="B14055" s="204" t="s">
        <v>717</v>
      </c>
      <c r="C14055" s="204" t="s">
        <v>718</v>
      </c>
      <c r="D14055" s="204" t="s">
        <v>96</v>
      </c>
      <c r="E14055" s="204" t="s">
        <v>712</v>
      </c>
      <c r="F14055" s="205">
        <v>475</v>
      </c>
      <c r="G14055" s="205">
        <v>1255</v>
      </c>
      <c r="H14055">
        <f t="shared" si="233"/>
        <v>2021</v>
      </c>
    </row>
    <row r="14056" spans="1:8" x14ac:dyDescent="0.3">
      <c r="A14056" s="203">
        <v>44505</v>
      </c>
      <c r="B14056" s="204" t="s">
        <v>717</v>
      </c>
      <c r="C14056" s="204" t="s">
        <v>719</v>
      </c>
      <c r="D14056" s="204" t="s">
        <v>96</v>
      </c>
      <c r="E14056" s="204" t="s">
        <v>712</v>
      </c>
      <c r="F14056" s="205">
        <v>159.19400024414063</v>
      </c>
      <c r="G14056" s="205">
        <v>699.02301025390625</v>
      </c>
      <c r="H14056">
        <f t="shared" si="233"/>
        <v>2021</v>
      </c>
    </row>
    <row r="14057" spans="1:8" x14ac:dyDescent="0.3">
      <c r="A14057" s="203">
        <v>44505</v>
      </c>
      <c r="B14057" s="204" t="s">
        <v>720</v>
      </c>
      <c r="C14057" s="204" t="s">
        <v>720</v>
      </c>
      <c r="D14057" s="204" t="s">
        <v>96</v>
      </c>
      <c r="E14057" s="204" t="s">
        <v>712</v>
      </c>
      <c r="F14057" s="205">
        <v>144</v>
      </c>
      <c r="G14057" s="205">
        <v>1368</v>
      </c>
      <c r="H14057">
        <f t="shared" si="233"/>
        <v>2021</v>
      </c>
    </row>
    <row r="14058" spans="1:8" x14ac:dyDescent="0.3">
      <c r="A14058" s="203">
        <v>44505</v>
      </c>
      <c r="B14058" s="204" t="s">
        <v>720</v>
      </c>
      <c r="C14058" s="204" t="s">
        <v>720</v>
      </c>
      <c r="D14058" s="204" t="s">
        <v>96</v>
      </c>
      <c r="E14058" s="204" t="s">
        <v>721</v>
      </c>
      <c r="F14058" s="205">
        <v>-139</v>
      </c>
      <c r="G14058" s="205">
        <v>846</v>
      </c>
      <c r="H14058">
        <f t="shared" si="233"/>
        <v>2021</v>
      </c>
    </row>
    <row r="14059" spans="1:8" x14ac:dyDescent="0.3">
      <c r="A14059" s="203">
        <v>44505</v>
      </c>
      <c r="B14059" s="204" t="s">
        <v>134</v>
      </c>
      <c r="C14059" s="204" t="s">
        <v>134</v>
      </c>
      <c r="D14059" s="204" t="s">
        <v>711</v>
      </c>
      <c r="E14059" s="204" t="s">
        <v>721</v>
      </c>
      <c r="F14059" s="205">
        <v>6257</v>
      </c>
      <c r="G14059" s="205">
        <v>6031</v>
      </c>
      <c r="H14059">
        <f t="shared" si="233"/>
        <v>2021</v>
      </c>
    </row>
    <row r="14060" spans="1:8" x14ac:dyDescent="0.3">
      <c r="A14060" s="203">
        <v>44505</v>
      </c>
      <c r="B14060" s="204" t="s">
        <v>509</v>
      </c>
      <c r="C14060" s="204" t="s">
        <v>713</v>
      </c>
      <c r="D14060" s="204" t="s">
        <v>96</v>
      </c>
      <c r="E14060" s="204" t="s">
        <v>721</v>
      </c>
      <c r="F14060" s="205">
        <v>4039.2000000000003</v>
      </c>
      <c r="G14060" s="205">
        <v>2824.8</v>
      </c>
      <c r="H14060">
        <f t="shared" si="233"/>
        <v>2021</v>
      </c>
    </row>
    <row r="14061" spans="1:8" x14ac:dyDescent="0.3">
      <c r="A14061" s="203">
        <v>44505</v>
      </c>
      <c r="B14061" s="204" t="s">
        <v>509</v>
      </c>
      <c r="C14061" s="204" t="s">
        <v>714</v>
      </c>
      <c r="D14061" s="204" t="s">
        <v>96</v>
      </c>
      <c r="E14061" s="204" t="s">
        <v>721</v>
      </c>
      <c r="F14061" s="205">
        <v>609</v>
      </c>
      <c r="G14061" s="205">
        <v>697</v>
      </c>
      <c r="H14061">
        <f t="shared" si="233"/>
        <v>2021</v>
      </c>
    </row>
    <row r="14062" spans="1:8" x14ac:dyDescent="0.3">
      <c r="A14062" s="203">
        <v>44505</v>
      </c>
      <c r="B14062" s="204" t="s">
        <v>509</v>
      </c>
      <c r="C14062" s="204" t="s">
        <v>715</v>
      </c>
      <c r="D14062" s="204" t="s">
        <v>96</v>
      </c>
      <c r="E14062" s="204" t="s">
        <v>721</v>
      </c>
      <c r="F14062" s="205">
        <v>0</v>
      </c>
      <c r="G14062" s="205">
        <v>2849</v>
      </c>
      <c r="H14062">
        <f t="shared" si="233"/>
        <v>2021</v>
      </c>
    </row>
    <row r="14063" spans="1:8" x14ac:dyDescent="0.3">
      <c r="A14063" s="203">
        <v>44505</v>
      </c>
      <c r="B14063" s="204" t="s">
        <v>716</v>
      </c>
      <c r="C14063" s="204" t="s">
        <v>716</v>
      </c>
      <c r="D14063" s="204" t="s">
        <v>96</v>
      </c>
      <c r="E14063" s="204" t="s">
        <v>721</v>
      </c>
      <c r="F14063" s="205">
        <v>1175</v>
      </c>
      <c r="G14063" s="205">
        <v>1449</v>
      </c>
      <c r="H14063">
        <f t="shared" si="233"/>
        <v>2021</v>
      </c>
    </row>
    <row r="14064" spans="1:8" x14ac:dyDescent="0.3">
      <c r="A14064" s="203">
        <v>44505</v>
      </c>
      <c r="B14064" s="204" t="s">
        <v>717</v>
      </c>
      <c r="C14064" s="204" t="s">
        <v>718</v>
      </c>
      <c r="D14064" s="204" t="s">
        <v>96</v>
      </c>
      <c r="E14064" s="204" t="s">
        <v>721</v>
      </c>
      <c r="F14064" s="205">
        <v>566</v>
      </c>
      <c r="G14064" s="205">
        <v>852</v>
      </c>
      <c r="H14064">
        <f t="shared" si="233"/>
        <v>2021</v>
      </c>
    </row>
    <row r="14065" spans="1:8" x14ac:dyDescent="0.3">
      <c r="A14065" s="203">
        <v>44505</v>
      </c>
      <c r="B14065" s="204" t="s">
        <v>717</v>
      </c>
      <c r="C14065" s="204" t="s">
        <v>719</v>
      </c>
      <c r="D14065" s="204" t="s">
        <v>96</v>
      </c>
      <c r="E14065" s="204" t="s">
        <v>721</v>
      </c>
      <c r="F14065" s="205">
        <v>604</v>
      </c>
      <c r="G14065" s="205">
        <v>653</v>
      </c>
      <c r="H14065">
        <f t="shared" si="233"/>
        <v>2021</v>
      </c>
    </row>
    <row r="14066" spans="1:8" x14ac:dyDescent="0.3">
      <c r="A14066" s="203">
        <v>44512</v>
      </c>
      <c r="B14066" s="204" t="s">
        <v>134</v>
      </c>
      <c r="C14066" s="204" t="s">
        <v>134</v>
      </c>
      <c r="D14066" s="204" t="s">
        <v>711</v>
      </c>
      <c r="E14066" s="204" t="s">
        <v>712</v>
      </c>
      <c r="F14066" s="205">
        <v>3523</v>
      </c>
      <c r="G14066" s="205">
        <v>6360</v>
      </c>
      <c r="H14066">
        <f t="shared" si="233"/>
        <v>2021</v>
      </c>
    </row>
    <row r="14067" spans="1:8" x14ac:dyDescent="0.3">
      <c r="A14067" s="203">
        <v>44512</v>
      </c>
      <c r="B14067" s="204" t="s">
        <v>509</v>
      </c>
      <c r="C14067" s="204" t="s">
        <v>713</v>
      </c>
      <c r="D14067" s="204" t="s">
        <v>96</v>
      </c>
      <c r="E14067" s="204" t="s">
        <v>712</v>
      </c>
      <c r="F14067" s="205">
        <v>1677.9</v>
      </c>
      <c r="G14067" s="205">
        <v>2345.9</v>
      </c>
      <c r="H14067">
        <f t="shared" si="233"/>
        <v>2021</v>
      </c>
    </row>
    <row r="14068" spans="1:8" x14ac:dyDescent="0.3">
      <c r="A14068" s="203">
        <v>44512</v>
      </c>
      <c r="B14068" s="204" t="s">
        <v>509</v>
      </c>
      <c r="C14068" s="204" t="s">
        <v>714</v>
      </c>
      <c r="D14068" s="204" t="s">
        <v>96</v>
      </c>
      <c r="E14068" s="204" t="s">
        <v>712</v>
      </c>
      <c r="F14068" s="205">
        <v>27</v>
      </c>
      <c r="G14068" s="205">
        <v>272</v>
      </c>
      <c r="H14068">
        <f t="shared" si="233"/>
        <v>2021</v>
      </c>
    </row>
    <row r="14069" spans="1:8" x14ac:dyDescent="0.3">
      <c r="A14069" s="203">
        <v>44512</v>
      </c>
      <c r="B14069" s="204" t="s">
        <v>509</v>
      </c>
      <c r="C14069" s="204" t="s">
        <v>715</v>
      </c>
      <c r="D14069" s="204" t="s">
        <v>96</v>
      </c>
      <c r="E14069" s="204" t="s">
        <v>712</v>
      </c>
      <c r="F14069" s="205">
        <v>0</v>
      </c>
      <c r="G14069" s="205">
        <v>2061</v>
      </c>
      <c r="H14069">
        <f t="shared" si="233"/>
        <v>2021</v>
      </c>
    </row>
    <row r="14070" spans="1:8" x14ac:dyDescent="0.3">
      <c r="A14070" s="203">
        <v>44512</v>
      </c>
      <c r="B14070" s="204" t="s">
        <v>716</v>
      </c>
      <c r="C14070" s="204" t="s">
        <v>716</v>
      </c>
      <c r="D14070" s="204" t="s">
        <v>96</v>
      </c>
      <c r="E14070" s="204" t="s">
        <v>712</v>
      </c>
      <c r="F14070" s="205">
        <v>507</v>
      </c>
      <c r="G14070" s="205">
        <v>1408</v>
      </c>
      <c r="H14070">
        <f t="shared" si="233"/>
        <v>2021</v>
      </c>
    </row>
    <row r="14071" spans="1:8" x14ac:dyDescent="0.3">
      <c r="A14071" s="203">
        <v>44512</v>
      </c>
      <c r="B14071" s="204" t="s">
        <v>717</v>
      </c>
      <c r="C14071" s="204" t="s">
        <v>718</v>
      </c>
      <c r="D14071" s="204" t="s">
        <v>96</v>
      </c>
      <c r="E14071" s="204" t="s">
        <v>712</v>
      </c>
      <c r="F14071" s="205">
        <v>301</v>
      </c>
      <c r="G14071" s="205">
        <v>957</v>
      </c>
      <c r="H14071">
        <f t="shared" si="233"/>
        <v>2021</v>
      </c>
    </row>
    <row r="14072" spans="1:8" x14ac:dyDescent="0.3">
      <c r="A14072" s="203">
        <v>44512</v>
      </c>
      <c r="B14072" s="204" t="s">
        <v>717</v>
      </c>
      <c r="C14072" s="204" t="s">
        <v>719</v>
      </c>
      <c r="D14072" s="204" t="s">
        <v>96</v>
      </c>
      <c r="E14072" s="204" t="s">
        <v>712</v>
      </c>
      <c r="F14072" s="205">
        <v>178.65499877929688</v>
      </c>
      <c r="G14072" s="205">
        <v>769.5770263671875</v>
      </c>
      <c r="H14072">
        <f t="shared" si="233"/>
        <v>2021</v>
      </c>
    </row>
    <row r="14073" spans="1:8" x14ac:dyDescent="0.3">
      <c r="A14073" s="203">
        <v>44512</v>
      </c>
      <c r="B14073" s="204" t="s">
        <v>720</v>
      </c>
      <c r="C14073" s="204" t="s">
        <v>720</v>
      </c>
      <c r="D14073" s="204" t="s">
        <v>96</v>
      </c>
      <c r="E14073" s="204" t="s">
        <v>712</v>
      </c>
      <c r="F14073" s="205">
        <v>246</v>
      </c>
      <c r="G14073" s="205">
        <v>1224</v>
      </c>
      <c r="H14073">
        <f t="shared" si="233"/>
        <v>2021</v>
      </c>
    </row>
    <row r="14074" spans="1:8" x14ac:dyDescent="0.3">
      <c r="A14074" s="203">
        <v>44512</v>
      </c>
      <c r="B14074" s="204" t="s">
        <v>720</v>
      </c>
      <c r="C14074" s="204" t="s">
        <v>720</v>
      </c>
      <c r="D14074" s="204" t="s">
        <v>96</v>
      </c>
      <c r="E14074" s="204" t="s">
        <v>721</v>
      </c>
      <c r="F14074" s="205">
        <v>-26</v>
      </c>
      <c r="G14074" s="205">
        <v>730</v>
      </c>
      <c r="H14074">
        <f t="shared" si="233"/>
        <v>2021</v>
      </c>
    </row>
    <row r="14075" spans="1:8" x14ac:dyDescent="0.3">
      <c r="A14075" s="203">
        <v>44512</v>
      </c>
      <c r="B14075" s="204" t="s">
        <v>134</v>
      </c>
      <c r="C14075" s="204" t="s">
        <v>134</v>
      </c>
      <c r="D14075" s="204" t="s">
        <v>711</v>
      </c>
      <c r="E14075" s="204" t="s">
        <v>721</v>
      </c>
      <c r="F14075" s="205">
        <v>6371</v>
      </c>
      <c r="G14075" s="205">
        <v>4672</v>
      </c>
      <c r="H14075">
        <f t="shared" si="233"/>
        <v>2021</v>
      </c>
    </row>
    <row r="14076" spans="1:8" x14ac:dyDescent="0.3">
      <c r="A14076" s="203">
        <v>44512</v>
      </c>
      <c r="B14076" s="204" t="s">
        <v>509</v>
      </c>
      <c r="C14076" s="204" t="s">
        <v>713</v>
      </c>
      <c r="D14076" s="204" t="s">
        <v>96</v>
      </c>
      <c r="E14076" s="204" t="s">
        <v>721</v>
      </c>
      <c r="F14076" s="205">
        <v>4361.5</v>
      </c>
      <c r="G14076" s="205">
        <v>2702.7000000000003</v>
      </c>
      <c r="H14076">
        <f t="shared" si="233"/>
        <v>2021</v>
      </c>
    </row>
    <row r="14077" spans="1:8" x14ac:dyDescent="0.3">
      <c r="A14077" s="203">
        <v>44512</v>
      </c>
      <c r="B14077" s="204" t="s">
        <v>509</v>
      </c>
      <c r="C14077" s="204" t="s">
        <v>714</v>
      </c>
      <c r="D14077" s="204" t="s">
        <v>96</v>
      </c>
      <c r="E14077" s="204" t="s">
        <v>721</v>
      </c>
      <c r="F14077" s="205">
        <v>698</v>
      </c>
      <c r="G14077" s="205">
        <v>817</v>
      </c>
      <c r="H14077">
        <f t="shared" si="233"/>
        <v>2021</v>
      </c>
    </row>
    <row r="14078" spans="1:8" x14ac:dyDescent="0.3">
      <c r="A14078" s="203">
        <v>44512</v>
      </c>
      <c r="B14078" s="204" t="s">
        <v>509</v>
      </c>
      <c r="C14078" s="204" t="s">
        <v>715</v>
      </c>
      <c r="D14078" s="204" t="s">
        <v>96</v>
      </c>
      <c r="E14078" s="204" t="s">
        <v>721</v>
      </c>
      <c r="F14078" s="205">
        <v>0</v>
      </c>
      <c r="G14078" s="205">
        <v>2607</v>
      </c>
      <c r="H14078">
        <f t="shared" si="233"/>
        <v>2021</v>
      </c>
    </row>
    <row r="14079" spans="1:8" x14ac:dyDescent="0.3">
      <c r="A14079" s="203">
        <v>44512</v>
      </c>
      <c r="B14079" s="204" t="s">
        <v>716</v>
      </c>
      <c r="C14079" s="204" t="s">
        <v>716</v>
      </c>
      <c r="D14079" s="204" t="s">
        <v>96</v>
      </c>
      <c r="E14079" s="204" t="s">
        <v>721</v>
      </c>
      <c r="F14079" s="205">
        <v>1133</v>
      </c>
      <c r="G14079" s="205">
        <v>1386</v>
      </c>
      <c r="H14079">
        <f t="shared" si="233"/>
        <v>2021</v>
      </c>
    </row>
    <row r="14080" spans="1:8" x14ac:dyDescent="0.3">
      <c r="A14080" s="203">
        <v>44512</v>
      </c>
      <c r="B14080" s="204" t="s">
        <v>717</v>
      </c>
      <c r="C14080" s="204" t="s">
        <v>718</v>
      </c>
      <c r="D14080" s="204" t="s">
        <v>96</v>
      </c>
      <c r="E14080" s="204" t="s">
        <v>721</v>
      </c>
      <c r="F14080" s="205">
        <v>526</v>
      </c>
      <c r="G14080" s="205">
        <v>791</v>
      </c>
      <c r="H14080">
        <f t="shared" si="233"/>
        <v>2021</v>
      </c>
    </row>
    <row r="14081" spans="1:8" x14ac:dyDescent="0.3">
      <c r="A14081" s="203">
        <v>44512</v>
      </c>
      <c r="B14081" s="204" t="s">
        <v>717</v>
      </c>
      <c r="C14081" s="204" t="s">
        <v>719</v>
      </c>
      <c r="D14081" s="204" t="s">
        <v>96</v>
      </c>
      <c r="E14081" s="204" t="s">
        <v>721</v>
      </c>
      <c r="F14081" s="205">
        <v>889</v>
      </c>
      <c r="G14081" s="205">
        <v>779</v>
      </c>
      <c r="H14081">
        <f t="shared" si="233"/>
        <v>2021</v>
      </c>
    </row>
    <row r="14082" spans="1:8" x14ac:dyDescent="0.3">
      <c r="A14082" s="203">
        <v>44519</v>
      </c>
      <c r="B14082" s="204" t="s">
        <v>134</v>
      </c>
      <c r="C14082" s="204" t="s">
        <v>134</v>
      </c>
      <c r="D14082" s="204" t="s">
        <v>711</v>
      </c>
      <c r="E14082" s="204" t="s">
        <v>712</v>
      </c>
      <c r="F14082" s="205">
        <v>3219</v>
      </c>
      <c r="G14082" s="205">
        <v>7764</v>
      </c>
      <c r="H14082">
        <f t="shared" si="233"/>
        <v>2021</v>
      </c>
    </row>
    <row r="14083" spans="1:8" x14ac:dyDescent="0.3">
      <c r="A14083" s="203">
        <v>44519</v>
      </c>
      <c r="B14083" s="204" t="s">
        <v>509</v>
      </c>
      <c r="C14083" s="204" t="s">
        <v>713</v>
      </c>
      <c r="D14083" s="204" t="s">
        <v>96</v>
      </c>
      <c r="E14083" s="204" t="s">
        <v>712</v>
      </c>
      <c r="F14083" s="205">
        <v>1841.0000000000002</v>
      </c>
      <c r="G14083" s="205">
        <v>2128.3000000000002</v>
      </c>
      <c r="H14083">
        <f t="shared" ref="H14083:H14146" si="234">YEAR(A14083)</f>
        <v>2021</v>
      </c>
    </row>
    <row r="14084" spans="1:8" x14ac:dyDescent="0.3">
      <c r="A14084" s="203">
        <v>44519</v>
      </c>
      <c r="B14084" s="204" t="s">
        <v>509</v>
      </c>
      <c r="C14084" s="204" t="s">
        <v>714</v>
      </c>
      <c r="D14084" s="204" t="s">
        <v>96</v>
      </c>
      <c r="E14084" s="204" t="s">
        <v>712</v>
      </c>
      <c r="F14084" s="205">
        <v>130</v>
      </c>
      <c r="G14084" s="205">
        <v>302</v>
      </c>
      <c r="H14084">
        <f t="shared" si="234"/>
        <v>2021</v>
      </c>
    </row>
    <row r="14085" spans="1:8" x14ac:dyDescent="0.3">
      <c r="A14085" s="203">
        <v>44519</v>
      </c>
      <c r="B14085" s="204" t="s">
        <v>509</v>
      </c>
      <c r="C14085" s="204" t="s">
        <v>715</v>
      </c>
      <c r="D14085" s="204" t="s">
        <v>96</v>
      </c>
      <c r="E14085" s="204" t="s">
        <v>712</v>
      </c>
      <c r="F14085" s="205">
        <v>0</v>
      </c>
      <c r="G14085" s="205">
        <v>2114</v>
      </c>
      <c r="H14085">
        <f t="shared" si="234"/>
        <v>2021</v>
      </c>
    </row>
    <row r="14086" spans="1:8" x14ac:dyDescent="0.3">
      <c r="A14086" s="203">
        <v>44519</v>
      </c>
      <c r="B14086" s="204" t="s">
        <v>716</v>
      </c>
      <c r="C14086" s="204" t="s">
        <v>716</v>
      </c>
      <c r="D14086" s="204" t="s">
        <v>96</v>
      </c>
      <c r="E14086" s="204" t="s">
        <v>712</v>
      </c>
      <c r="F14086" s="205">
        <v>556</v>
      </c>
      <c r="G14086" s="205">
        <v>1553</v>
      </c>
      <c r="H14086">
        <f t="shared" si="234"/>
        <v>2021</v>
      </c>
    </row>
    <row r="14087" spans="1:8" x14ac:dyDescent="0.3">
      <c r="A14087" s="203">
        <v>44519</v>
      </c>
      <c r="B14087" s="204" t="s">
        <v>717</v>
      </c>
      <c r="C14087" s="204" t="s">
        <v>718</v>
      </c>
      <c r="D14087" s="204" t="s">
        <v>96</v>
      </c>
      <c r="E14087" s="204" t="s">
        <v>712</v>
      </c>
      <c r="F14087" s="205">
        <v>410</v>
      </c>
      <c r="G14087" s="205">
        <v>1133</v>
      </c>
      <c r="H14087">
        <f t="shared" si="234"/>
        <v>2021</v>
      </c>
    </row>
    <row r="14088" spans="1:8" x14ac:dyDescent="0.3">
      <c r="A14088" s="203">
        <v>44519</v>
      </c>
      <c r="B14088" s="204" t="s">
        <v>717</v>
      </c>
      <c r="C14088" s="204" t="s">
        <v>719</v>
      </c>
      <c r="D14088" s="204" t="s">
        <v>96</v>
      </c>
      <c r="E14088" s="204" t="s">
        <v>712</v>
      </c>
      <c r="F14088" s="205">
        <v>194.69781494140625</v>
      </c>
      <c r="G14088" s="205">
        <v>808.17999267578125</v>
      </c>
      <c r="H14088">
        <f t="shared" si="234"/>
        <v>2021</v>
      </c>
    </row>
    <row r="14089" spans="1:8" x14ac:dyDescent="0.3">
      <c r="A14089" s="203">
        <v>44519</v>
      </c>
      <c r="B14089" s="204" t="s">
        <v>720</v>
      </c>
      <c r="C14089" s="204" t="s">
        <v>720</v>
      </c>
      <c r="D14089" s="204" t="s">
        <v>96</v>
      </c>
      <c r="E14089" s="204" t="s">
        <v>712</v>
      </c>
      <c r="F14089" s="205">
        <v>260</v>
      </c>
      <c r="G14089" s="205">
        <v>1197</v>
      </c>
      <c r="H14089">
        <f t="shared" si="234"/>
        <v>2021</v>
      </c>
    </row>
    <row r="14090" spans="1:8" x14ac:dyDescent="0.3">
      <c r="A14090" s="203">
        <v>44519</v>
      </c>
      <c r="B14090" s="204" t="s">
        <v>720</v>
      </c>
      <c r="C14090" s="204" t="s">
        <v>720</v>
      </c>
      <c r="D14090" s="204" t="s">
        <v>96</v>
      </c>
      <c r="E14090" s="204" t="s">
        <v>721</v>
      </c>
      <c r="F14090" s="205">
        <v>143</v>
      </c>
      <c r="G14090" s="205">
        <v>829</v>
      </c>
      <c r="H14090">
        <f t="shared" si="234"/>
        <v>2021</v>
      </c>
    </row>
    <row r="14091" spans="1:8" x14ac:dyDescent="0.3">
      <c r="A14091" s="203">
        <v>44519</v>
      </c>
      <c r="B14091" s="204" t="s">
        <v>134</v>
      </c>
      <c r="C14091" s="204" t="s">
        <v>134</v>
      </c>
      <c r="D14091" s="204" t="s">
        <v>711</v>
      </c>
      <c r="E14091" s="204" t="s">
        <v>721</v>
      </c>
      <c r="F14091" s="205">
        <v>6154</v>
      </c>
      <c r="G14091" s="205">
        <v>6435</v>
      </c>
      <c r="H14091">
        <f t="shared" si="234"/>
        <v>2021</v>
      </c>
    </row>
    <row r="14092" spans="1:8" x14ac:dyDescent="0.3">
      <c r="A14092" s="203">
        <v>44519</v>
      </c>
      <c r="B14092" s="204" t="s">
        <v>509</v>
      </c>
      <c r="C14092" s="204" t="s">
        <v>713</v>
      </c>
      <c r="D14092" s="204" t="s">
        <v>96</v>
      </c>
      <c r="E14092" s="204" t="s">
        <v>721</v>
      </c>
      <c r="F14092" s="205">
        <v>3776.3</v>
      </c>
      <c r="G14092" s="205">
        <v>2504.7000000000003</v>
      </c>
      <c r="H14092">
        <f t="shared" si="234"/>
        <v>2021</v>
      </c>
    </row>
    <row r="14093" spans="1:8" x14ac:dyDescent="0.3">
      <c r="A14093" s="203">
        <v>44519</v>
      </c>
      <c r="B14093" s="204" t="s">
        <v>509</v>
      </c>
      <c r="C14093" s="204" t="s">
        <v>714</v>
      </c>
      <c r="D14093" s="204" t="s">
        <v>96</v>
      </c>
      <c r="E14093" s="204" t="s">
        <v>721</v>
      </c>
      <c r="F14093" s="205">
        <v>718</v>
      </c>
      <c r="G14093" s="205">
        <v>1193</v>
      </c>
      <c r="H14093">
        <f t="shared" si="234"/>
        <v>2021</v>
      </c>
    </row>
    <row r="14094" spans="1:8" x14ac:dyDescent="0.3">
      <c r="A14094" s="203">
        <v>44519</v>
      </c>
      <c r="B14094" s="204" t="s">
        <v>509</v>
      </c>
      <c r="C14094" s="204" t="s">
        <v>715</v>
      </c>
      <c r="D14094" s="204" t="s">
        <v>96</v>
      </c>
      <c r="E14094" s="204" t="s">
        <v>721</v>
      </c>
      <c r="F14094" s="205">
        <v>0</v>
      </c>
      <c r="G14094" s="205">
        <v>2624</v>
      </c>
      <c r="H14094">
        <f t="shared" si="234"/>
        <v>2021</v>
      </c>
    </row>
    <row r="14095" spans="1:8" x14ac:dyDescent="0.3">
      <c r="A14095" s="203">
        <v>44519</v>
      </c>
      <c r="B14095" s="204" t="s">
        <v>716</v>
      </c>
      <c r="C14095" s="204" t="s">
        <v>716</v>
      </c>
      <c r="D14095" s="204" t="s">
        <v>96</v>
      </c>
      <c r="E14095" s="204" t="s">
        <v>721</v>
      </c>
      <c r="F14095" s="205">
        <v>1172</v>
      </c>
      <c r="G14095" s="205">
        <v>1431</v>
      </c>
      <c r="H14095">
        <f t="shared" si="234"/>
        <v>2021</v>
      </c>
    </row>
    <row r="14096" spans="1:8" x14ac:dyDescent="0.3">
      <c r="A14096" s="203">
        <v>44519</v>
      </c>
      <c r="B14096" s="204" t="s">
        <v>717</v>
      </c>
      <c r="C14096" s="204" t="s">
        <v>718</v>
      </c>
      <c r="D14096" s="204" t="s">
        <v>96</v>
      </c>
      <c r="E14096" s="204" t="s">
        <v>721</v>
      </c>
      <c r="F14096" s="205">
        <v>671</v>
      </c>
      <c r="G14096" s="205">
        <v>889</v>
      </c>
      <c r="H14096">
        <f t="shared" si="234"/>
        <v>2021</v>
      </c>
    </row>
    <row r="14097" spans="1:8" x14ac:dyDescent="0.3">
      <c r="A14097" s="203">
        <v>44519</v>
      </c>
      <c r="B14097" s="204" t="s">
        <v>717</v>
      </c>
      <c r="C14097" s="204" t="s">
        <v>719</v>
      </c>
      <c r="D14097" s="204" t="s">
        <v>96</v>
      </c>
      <c r="E14097" s="204" t="s">
        <v>721</v>
      </c>
      <c r="F14097" s="205">
        <v>640</v>
      </c>
      <c r="G14097" s="205">
        <v>803</v>
      </c>
      <c r="H14097">
        <f t="shared" si="234"/>
        <v>2021</v>
      </c>
    </row>
    <row r="14098" spans="1:8" x14ac:dyDescent="0.3">
      <c r="A14098" s="203">
        <v>44526</v>
      </c>
      <c r="B14098" s="204" t="s">
        <v>134</v>
      </c>
      <c r="C14098" s="204" t="s">
        <v>134</v>
      </c>
      <c r="D14098" s="204" t="s">
        <v>711</v>
      </c>
      <c r="E14098" s="204" t="s">
        <v>712</v>
      </c>
      <c r="F14098" s="205">
        <v>3308</v>
      </c>
      <c r="G14098" s="205">
        <v>7243</v>
      </c>
      <c r="H14098">
        <f t="shared" si="234"/>
        <v>2021</v>
      </c>
    </row>
    <row r="14099" spans="1:8" x14ac:dyDescent="0.3">
      <c r="A14099" s="203">
        <v>44526</v>
      </c>
      <c r="B14099" s="204" t="s">
        <v>509</v>
      </c>
      <c r="C14099" s="204" t="s">
        <v>713</v>
      </c>
      <c r="D14099" s="204" t="s">
        <v>96</v>
      </c>
      <c r="E14099" s="204" t="s">
        <v>712</v>
      </c>
      <c r="F14099" s="205">
        <v>1823.0000000000002</v>
      </c>
      <c r="G14099" s="205">
        <v>2189.5</v>
      </c>
      <c r="H14099">
        <f t="shared" si="234"/>
        <v>2021</v>
      </c>
    </row>
    <row r="14100" spans="1:8" x14ac:dyDescent="0.3">
      <c r="A14100" s="203">
        <v>44526</v>
      </c>
      <c r="B14100" s="204" t="s">
        <v>509</v>
      </c>
      <c r="C14100" s="204" t="s">
        <v>714</v>
      </c>
      <c r="D14100" s="204" t="s">
        <v>96</v>
      </c>
      <c r="E14100" s="204" t="s">
        <v>712</v>
      </c>
      <c r="F14100" s="205">
        <v>209</v>
      </c>
      <c r="G14100" s="205">
        <v>400</v>
      </c>
      <c r="H14100">
        <f t="shared" si="234"/>
        <v>2021</v>
      </c>
    </row>
    <row r="14101" spans="1:8" x14ac:dyDescent="0.3">
      <c r="A14101" s="203">
        <v>44526</v>
      </c>
      <c r="B14101" s="204" t="s">
        <v>509</v>
      </c>
      <c r="C14101" s="204" t="s">
        <v>715</v>
      </c>
      <c r="D14101" s="204" t="s">
        <v>96</v>
      </c>
      <c r="E14101" s="204" t="s">
        <v>712</v>
      </c>
      <c r="F14101" s="205">
        <v>0</v>
      </c>
      <c r="G14101" s="205">
        <v>2143</v>
      </c>
      <c r="H14101">
        <f t="shared" si="234"/>
        <v>2021</v>
      </c>
    </row>
    <row r="14102" spans="1:8" x14ac:dyDescent="0.3">
      <c r="A14102" s="203">
        <v>44526</v>
      </c>
      <c r="B14102" s="204" t="s">
        <v>716</v>
      </c>
      <c r="C14102" s="204" t="s">
        <v>716</v>
      </c>
      <c r="D14102" s="204" t="s">
        <v>96</v>
      </c>
      <c r="E14102" s="204" t="s">
        <v>712</v>
      </c>
      <c r="F14102" s="205">
        <v>533</v>
      </c>
      <c r="G14102" s="205">
        <v>1568</v>
      </c>
      <c r="H14102">
        <f t="shared" si="234"/>
        <v>2021</v>
      </c>
    </row>
    <row r="14103" spans="1:8" x14ac:dyDescent="0.3">
      <c r="A14103" s="203">
        <v>44526</v>
      </c>
      <c r="B14103" s="204" t="s">
        <v>717</v>
      </c>
      <c r="C14103" s="204" t="s">
        <v>718</v>
      </c>
      <c r="D14103" s="204" t="s">
        <v>96</v>
      </c>
      <c r="E14103" s="204" t="s">
        <v>712</v>
      </c>
      <c r="F14103" s="205">
        <v>488</v>
      </c>
      <c r="G14103" s="205">
        <v>1127</v>
      </c>
      <c r="H14103">
        <f t="shared" si="234"/>
        <v>2021</v>
      </c>
    </row>
    <row r="14104" spans="1:8" x14ac:dyDescent="0.3">
      <c r="A14104" s="203">
        <v>44526</v>
      </c>
      <c r="B14104" s="204" t="s">
        <v>717</v>
      </c>
      <c r="C14104" s="204" t="s">
        <v>719</v>
      </c>
      <c r="D14104" s="204" t="s">
        <v>96</v>
      </c>
      <c r="E14104" s="204" t="s">
        <v>712</v>
      </c>
      <c r="F14104" s="205">
        <v>133.19198608398438</v>
      </c>
      <c r="G14104" s="205">
        <v>783.36102294921875</v>
      </c>
      <c r="H14104">
        <f t="shared" si="234"/>
        <v>2021</v>
      </c>
    </row>
    <row r="14105" spans="1:8" x14ac:dyDescent="0.3">
      <c r="A14105" s="203">
        <v>44526</v>
      </c>
      <c r="B14105" s="204" t="s">
        <v>720</v>
      </c>
      <c r="C14105" s="204" t="s">
        <v>720</v>
      </c>
      <c r="D14105" s="204" t="s">
        <v>96</v>
      </c>
      <c r="E14105" s="204" t="s">
        <v>712</v>
      </c>
      <c r="F14105" s="205">
        <v>110</v>
      </c>
      <c r="G14105" s="205">
        <v>1107</v>
      </c>
      <c r="H14105">
        <f t="shared" si="234"/>
        <v>2021</v>
      </c>
    </row>
    <row r="14106" spans="1:8" x14ac:dyDescent="0.3">
      <c r="A14106" s="203">
        <v>44526</v>
      </c>
      <c r="B14106" s="204" t="s">
        <v>720</v>
      </c>
      <c r="C14106" s="204" t="s">
        <v>720</v>
      </c>
      <c r="D14106" s="204" t="s">
        <v>96</v>
      </c>
      <c r="E14106" s="204" t="s">
        <v>721</v>
      </c>
      <c r="F14106" s="205">
        <v>-1</v>
      </c>
      <c r="G14106" s="205">
        <v>932</v>
      </c>
      <c r="H14106">
        <f t="shared" si="234"/>
        <v>2021</v>
      </c>
    </row>
    <row r="14107" spans="1:8" x14ac:dyDescent="0.3">
      <c r="A14107" s="203">
        <v>44526</v>
      </c>
      <c r="B14107" s="204" t="s">
        <v>134</v>
      </c>
      <c r="C14107" s="204" t="s">
        <v>134</v>
      </c>
      <c r="D14107" s="204" t="s">
        <v>711</v>
      </c>
      <c r="E14107" s="204" t="s">
        <v>721</v>
      </c>
      <c r="F14107" s="205">
        <v>6536</v>
      </c>
      <c r="G14107" s="205">
        <v>6252</v>
      </c>
      <c r="H14107">
        <f t="shared" si="234"/>
        <v>2021</v>
      </c>
    </row>
    <row r="14108" spans="1:8" x14ac:dyDescent="0.3">
      <c r="A14108" s="203">
        <v>44526</v>
      </c>
      <c r="B14108" s="204" t="s">
        <v>509</v>
      </c>
      <c r="C14108" s="204" t="s">
        <v>713</v>
      </c>
      <c r="D14108" s="204" t="s">
        <v>96</v>
      </c>
      <c r="E14108" s="204" t="s">
        <v>721</v>
      </c>
      <c r="F14108" s="205">
        <v>4459.4000000000005</v>
      </c>
      <c r="G14108" s="205">
        <v>2883.1000000000004</v>
      </c>
      <c r="H14108">
        <f t="shared" si="234"/>
        <v>2021</v>
      </c>
    </row>
    <row r="14109" spans="1:8" x14ac:dyDescent="0.3">
      <c r="A14109" s="203">
        <v>44526</v>
      </c>
      <c r="B14109" s="204" t="s">
        <v>509</v>
      </c>
      <c r="C14109" s="204" t="s">
        <v>714</v>
      </c>
      <c r="D14109" s="204" t="s">
        <v>96</v>
      </c>
      <c r="E14109" s="204" t="s">
        <v>721</v>
      </c>
      <c r="F14109" s="205">
        <v>404</v>
      </c>
      <c r="G14109" s="205">
        <v>704</v>
      </c>
      <c r="H14109">
        <f t="shared" si="234"/>
        <v>2021</v>
      </c>
    </row>
    <row r="14110" spans="1:8" x14ac:dyDescent="0.3">
      <c r="A14110" s="203">
        <v>44526</v>
      </c>
      <c r="B14110" s="204" t="s">
        <v>509</v>
      </c>
      <c r="C14110" s="204" t="s">
        <v>715</v>
      </c>
      <c r="D14110" s="204" t="s">
        <v>96</v>
      </c>
      <c r="E14110" s="204" t="s">
        <v>721</v>
      </c>
      <c r="F14110" s="205">
        <v>0</v>
      </c>
      <c r="G14110" s="205">
        <v>2535</v>
      </c>
      <c r="H14110">
        <f t="shared" si="234"/>
        <v>2021</v>
      </c>
    </row>
    <row r="14111" spans="1:8" x14ac:dyDescent="0.3">
      <c r="A14111" s="203">
        <v>44526</v>
      </c>
      <c r="B14111" s="204" t="s">
        <v>716</v>
      </c>
      <c r="C14111" s="204" t="s">
        <v>716</v>
      </c>
      <c r="D14111" s="204" t="s">
        <v>96</v>
      </c>
      <c r="E14111" s="204" t="s">
        <v>721</v>
      </c>
      <c r="F14111" s="205">
        <v>1066</v>
      </c>
      <c r="G14111" s="205">
        <v>1291</v>
      </c>
      <c r="H14111">
        <f t="shared" si="234"/>
        <v>2021</v>
      </c>
    </row>
    <row r="14112" spans="1:8" x14ac:dyDescent="0.3">
      <c r="A14112" s="203">
        <v>44526</v>
      </c>
      <c r="B14112" s="204" t="s">
        <v>717</v>
      </c>
      <c r="C14112" s="204" t="s">
        <v>718</v>
      </c>
      <c r="D14112" s="204" t="s">
        <v>96</v>
      </c>
      <c r="E14112" s="204" t="s">
        <v>721</v>
      </c>
      <c r="F14112" s="205">
        <v>655</v>
      </c>
      <c r="G14112" s="205">
        <v>847</v>
      </c>
      <c r="H14112">
        <f t="shared" si="234"/>
        <v>2021</v>
      </c>
    </row>
    <row r="14113" spans="1:8" x14ac:dyDescent="0.3">
      <c r="A14113" s="203">
        <v>44526</v>
      </c>
      <c r="B14113" s="204" t="s">
        <v>717</v>
      </c>
      <c r="C14113" s="204" t="s">
        <v>719</v>
      </c>
      <c r="D14113" s="204" t="s">
        <v>96</v>
      </c>
      <c r="E14113" s="204" t="s">
        <v>721</v>
      </c>
      <c r="F14113" s="205">
        <v>678</v>
      </c>
      <c r="G14113" s="205">
        <v>826</v>
      </c>
      <c r="H14113">
        <f t="shared" si="234"/>
        <v>2021</v>
      </c>
    </row>
    <row r="14114" spans="1:8" x14ac:dyDescent="0.3">
      <c r="A14114" s="203">
        <v>44533</v>
      </c>
      <c r="B14114" s="204" t="s">
        <v>134</v>
      </c>
      <c r="C14114" s="204" t="s">
        <v>134</v>
      </c>
      <c r="D14114" s="204" t="s">
        <v>711</v>
      </c>
      <c r="E14114" s="204" t="s">
        <v>712</v>
      </c>
      <c r="F14114" s="205">
        <v>4143</v>
      </c>
      <c r="G14114" s="205">
        <v>7283</v>
      </c>
      <c r="H14114">
        <f t="shared" si="234"/>
        <v>2021</v>
      </c>
    </row>
    <row r="14115" spans="1:8" x14ac:dyDescent="0.3">
      <c r="A14115" s="203">
        <v>44533</v>
      </c>
      <c r="B14115" s="204" t="s">
        <v>509</v>
      </c>
      <c r="C14115" s="204" t="s">
        <v>713</v>
      </c>
      <c r="D14115" s="204" t="s">
        <v>96</v>
      </c>
      <c r="E14115" s="204" t="s">
        <v>712</v>
      </c>
      <c r="F14115" s="205">
        <v>2245</v>
      </c>
      <c r="G14115" s="205">
        <v>2061</v>
      </c>
      <c r="H14115">
        <f t="shared" si="234"/>
        <v>2021</v>
      </c>
    </row>
    <row r="14116" spans="1:8" x14ac:dyDescent="0.3">
      <c r="A14116" s="203">
        <v>44533</v>
      </c>
      <c r="B14116" s="204" t="s">
        <v>509</v>
      </c>
      <c r="C14116" s="204" t="s">
        <v>714</v>
      </c>
      <c r="D14116" s="204" t="s">
        <v>96</v>
      </c>
      <c r="E14116" s="204" t="s">
        <v>712</v>
      </c>
      <c r="F14116" s="205">
        <v>192</v>
      </c>
      <c r="G14116" s="205">
        <v>455</v>
      </c>
      <c r="H14116">
        <f t="shared" si="234"/>
        <v>2021</v>
      </c>
    </row>
    <row r="14117" spans="1:8" x14ac:dyDescent="0.3">
      <c r="A14117" s="203">
        <v>44533</v>
      </c>
      <c r="B14117" s="204" t="s">
        <v>509</v>
      </c>
      <c r="C14117" s="204" t="s">
        <v>715</v>
      </c>
      <c r="D14117" s="204" t="s">
        <v>96</v>
      </c>
      <c r="E14117" s="204" t="s">
        <v>712</v>
      </c>
      <c r="F14117" s="205">
        <v>0</v>
      </c>
      <c r="G14117" s="205">
        <v>1751</v>
      </c>
      <c r="H14117">
        <f t="shared" si="234"/>
        <v>2021</v>
      </c>
    </row>
    <row r="14118" spans="1:8" x14ac:dyDescent="0.3">
      <c r="A14118" s="203">
        <v>44533</v>
      </c>
      <c r="B14118" s="204" t="s">
        <v>716</v>
      </c>
      <c r="C14118" s="204" t="s">
        <v>716</v>
      </c>
      <c r="D14118" s="204" t="s">
        <v>96</v>
      </c>
      <c r="E14118" s="204" t="s">
        <v>712</v>
      </c>
      <c r="F14118" s="205">
        <v>660</v>
      </c>
      <c r="G14118" s="205">
        <v>1625</v>
      </c>
      <c r="H14118">
        <f t="shared" si="234"/>
        <v>2021</v>
      </c>
    </row>
    <row r="14119" spans="1:8" x14ac:dyDescent="0.3">
      <c r="A14119" s="203">
        <v>44533</v>
      </c>
      <c r="B14119" s="204" t="s">
        <v>717</v>
      </c>
      <c r="C14119" s="204" t="s">
        <v>718</v>
      </c>
      <c r="D14119" s="204" t="s">
        <v>96</v>
      </c>
      <c r="E14119" s="204" t="s">
        <v>712</v>
      </c>
      <c r="F14119" s="205">
        <v>875</v>
      </c>
      <c r="G14119" s="205">
        <v>1355</v>
      </c>
      <c r="H14119">
        <f t="shared" si="234"/>
        <v>2021</v>
      </c>
    </row>
    <row r="14120" spans="1:8" x14ac:dyDescent="0.3">
      <c r="A14120" s="203">
        <v>44533</v>
      </c>
      <c r="B14120" s="204" t="s">
        <v>717</v>
      </c>
      <c r="C14120" s="204" t="s">
        <v>719</v>
      </c>
      <c r="D14120" s="204" t="s">
        <v>96</v>
      </c>
      <c r="E14120" s="204" t="s">
        <v>712</v>
      </c>
      <c r="F14120" s="205">
        <v>126.9429931640625</v>
      </c>
      <c r="G14120" s="205">
        <v>734.885009765625</v>
      </c>
      <c r="H14120">
        <f t="shared" si="234"/>
        <v>2021</v>
      </c>
    </row>
    <row r="14121" spans="1:8" x14ac:dyDescent="0.3">
      <c r="A14121" s="203">
        <v>44533</v>
      </c>
      <c r="B14121" s="204" t="s">
        <v>720</v>
      </c>
      <c r="C14121" s="204" t="s">
        <v>720</v>
      </c>
      <c r="D14121" s="204" t="s">
        <v>96</v>
      </c>
      <c r="E14121" s="204" t="s">
        <v>712</v>
      </c>
      <c r="F14121" s="205">
        <v>341</v>
      </c>
      <c r="G14121" s="205">
        <v>983</v>
      </c>
      <c r="H14121">
        <f t="shared" si="234"/>
        <v>2021</v>
      </c>
    </row>
    <row r="14122" spans="1:8" x14ac:dyDescent="0.3">
      <c r="A14122" s="203">
        <v>44533</v>
      </c>
      <c r="B14122" s="204" t="s">
        <v>134</v>
      </c>
      <c r="C14122" s="204" t="s">
        <v>134</v>
      </c>
      <c r="D14122" s="204" t="s">
        <v>711</v>
      </c>
      <c r="E14122" s="204" t="s">
        <v>721</v>
      </c>
      <c r="F14122" s="205">
        <v>6784</v>
      </c>
      <c r="G14122" s="205">
        <v>6410</v>
      </c>
      <c r="H14122">
        <f t="shared" si="234"/>
        <v>2021</v>
      </c>
    </row>
    <row r="14123" spans="1:8" x14ac:dyDescent="0.3">
      <c r="A14123" s="203">
        <v>44533</v>
      </c>
      <c r="B14123" s="204" t="s">
        <v>509</v>
      </c>
      <c r="C14123" s="204" t="s">
        <v>713</v>
      </c>
      <c r="D14123" s="204" t="s">
        <v>96</v>
      </c>
      <c r="E14123" s="204" t="s">
        <v>721</v>
      </c>
      <c r="F14123" s="205">
        <v>4016.1000000000004</v>
      </c>
      <c r="G14123" s="205">
        <v>2581.7000000000003</v>
      </c>
      <c r="H14123">
        <f t="shared" si="234"/>
        <v>2021</v>
      </c>
    </row>
    <row r="14124" spans="1:8" x14ac:dyDescent="0.3">
      <c r="A14124" s="203">
        <v>44533</v>
      </c>
      <c r="B14124" s="204" t="s">
        <v>509</v>
      </c>
      <c r="C14124" s="204" t="s">
        <v>714</v>
      </c>
      <c r="D14124" s="204" t="s">
        <v>96</v>
      </c>
      <c r="E14124" s="204" t="s">
        <v>721</v>
      </c>
      <c r="F14124" s="205">
        <v>778</v>
      </c>
      <c r="G14124" s="205">
        <v>687</v>
      </c>
      <c r="H14124">
        <f t="shared" si="234"/>
        <v>2021</v>
      </c>
    </row>
    <row r="14125" spans="1:8" x14ac:dyDescent="0.3">
      <c r="A14125" s="203">
        <v>44533</v>
      </c>
      <c r="B14125" s="204" t="s">
        <v>509</v>
      </c>
      <c r="C14125" s="204" t="s">
        <v>715</v>
      </c>
      <c r="D14125" s="204" t="s">
        <v>96</v>
      </c>
      <c r="E14125" s="204" t="s">
        <v>721</v>
      </c>
      <c r="F14125" s="205">
        <v>0</v>
      </c>
      <c r="G14125" s="205">
        <v>2928</v>
      </c>
      <c r="H14125">
        <f t="shared" si="234"/>
        <v>2021</v>
      </c>
    </row>
    <row r="14126" spans="1:8" x14ac:dyDescent="0.3">
      <c r="A14126" s="203">
        <v>44533</v>
      </c>
      <c r="B14126" s="204" t="s">
        <v>716</v>
      </c>
      <c r="C14126" s="204" t="s">
        <v>716</v>
      </c>
      <c r="D14126" s="204" t="s">
        <v>96</v>
      </c>
      <c r="E14126" s="204" t="s">
        <v>721</v>
      </c>
      <c r="F14126" s="205">
        <v>1201</v>
      </c>
      <c r="G14126" s="205">
        <v>1096</v>
      </c>
      <c r="H14126">
        <f t="shared" si="234"/>
        <v>2021</v>
      </c>
    </row>
    <row r="14127" spans="1:8" x14ac:dyDescent="0.3">
      <c r="A14127" s="203">
        <v>44533</v>
      </c>
      <c r="B14127" s="204" t="s">
        <v>717</v>
      </c>
      <c r="C14127" s="204" t="s">
        <v>718</v>
      </c>
      <c r="D14127" s="204" t="s">
        <v>96</v>
      </c>
      <c r="E14127" s="204" t="s">
        <v>721</v>
      </c>
      <c r="F14127" s="205">
        <v>726</v>
      </c>
      <c r="G14127" s="205">
        <v>987</v>
      </c>
      <c r="H14127">
        <f t="shared" si="234"/>
        <v>2021</v>
      </c>
    </row>
    <row r="14128" spans="1:8" x14ac:dyDescent="0.3">
      <c r="A14128" s="203">
        <v>44533</v>
      </c>
      <c r="B14128" s="204" t="s">
        <v>717</v>
      </c>
      <c r="C14128" s="204" t="s">
        <v>719</v>
      </c>
      <c r="D14128" s="204" t="s">
        <v>96</v>
      </c>
      <c r="E14128" s="204" t="s">
        <v>721</v>
      </c>
      <c r="F14128" s="205">
        <v>645</v>
      </c>
      <c r="G14128" s="205">
        <v>778</v>
      </c>
      <c r="H14128">
        <f t="shared" si="234"/>
        <v>2021</v>
      </c>
    </row>
    <row r="14129" spans="1:8" x14ac:dyDescent="0.3">
      <c r="A14129" s="203">
        <v>44533</v>
      </c>
      <c r="B14129" s="204" t="s">
        <v>720</v>
      </c>
      <c r="C14129" s="204" t="s">
        <v>720</v>
      </c>
      <c r="D14129" s="204" t="s">
        <v>96</v>
      </c>
      <c r="E14129" s="204" t="s">
        <v>721</v>
      </c>
      <c r="F14129" s="205">
        <v>-142</v>
      </c>
      <c r="G14129" s="205">
        <v>790</v>
      </c>
      <c r="H14129">
        <f t="shared" si="234"/>
        <v>2021</v>
      </c>
    </row>
    <row r="14130" spans="1:8" x14ac:dyDescent="0.3">
      <c r="A14130" s="203">
        <v>44540</v>
      </c>
      <c r="B14130" s="204" t="s">
        <v>134</v>
      </c>
      <c r="C14130" s="204" t="s">
        <v>134</v>
      </c>
      <c r="D14130" s="204" t="s">
        <v>711</v>
      </c>
      <c r="E14130" s="204" t="s">
        <v>712</v>
      </c>
      <c r="F14130" s="205">
        <v>3833</v>
      </c>
      <c r="G14130" s="205">
        <v>6755</v>
      </c>
      <c r="H14130">
        <f t="shared" si="234"/>
        <v>2021</v>
      </c>
    </row>
    <row r="14131" spans="1:8" x14ac:dyDescent="0.3">
      <c r="A14131" s="203">
        <v>44540</v>
      </c>
      <c r="B14131" s="204" t="s">
        <v>509</v>
      </c>
      <c r="C14131" s="204" t="s">
        <v>713</v>
      </c>
      <c r="D14131" s="204" t="s">
        <v>96</v>
      </c>
      <c r="E14131" s="204" t="s">
        <v>712</v>
      </c>
      <c r="F14131" s="205">
        <v>2051.3000000000002</v>
      </c>
      <c r="G14131" s="205">
        <v>1938.5000000000002</v>
      </c>
      <c r="H14131">
        <f t="shared" si="234"/>
        <v>2021</v>
      </c>
    </row>
    <row r="14132" spans="1:8" x14ac:dyDescent="0.3">
      <c r="A14132" s="203">
        <v>44540</v>
      </c>
      <c r="B14132" s="204" t="s">
        <v>509</v>
      </c>
      <c r="C14132" s="204" t="s">
        <v>714</v>
      </c>
      <c r="D14132" s="204" t="s">
        <v>96</v>
      </c>
      <c r="E14132" s="204" t="s">
        <v>712</v>
      </c>
      <c r="F14132" s="205">
        <v>173</v>
      </c>
      <c r="G14132" s="205">
        <v>444</v>
      </c>
      <c r="H14132">
        <f t="shared" si="234"/>
        <v>2021</v>
      </c>
    </row>
    <row r="14133" spans="1:8" x14ac:dyDescent="0.3">
      <c r="A14133" s="203">
        <v>44540</v>
      </c>
      <c r="B14133" s="204" t="s">
        <v>509</v>
      </c>
      <c r="C14133" s="204" t="s">
        <v>715</v>
      </c>
      <c r="D14133" s="204" t="s">
        <v>96</v>
      </c>
      <c r="E14133" s="204" t="s">
        <v>712</v>
      </c>
      <c r="F14133" s="205">
        <v>0</v>
      </c>
      <c r="G14133" s="205">
        <v>1807</v>
      </c>
      <c r="H14133">
        <f t="shared" si="234"/>
        <v>2021</v>
      </c>
    </row>
    <row r="14134" spans="1:8" x14ac:dyDescent="0.3">
      <c r="A14134" s="203">
        <v>44540</v>
      </c>
      <c r="B14134" s="204" t="s">
        <v>716</v>
      </c>
      <c r="C14134" s="204" t="s">
        <v>716</v>
      </c>
      <c r="D14134" s="204" t="s">
        <v>96</v>
      </c>
      <c r="E14134" s="204" t="s">
        <v>712</v>
      </c>
      <c r="F14134" s="205">
        <v>660</v>
      </c>
      <c r="G14134" s="205">
        <v>1729</v>
      </c>
      <c r="H14134">
        <f t="shared" si="234"/>
        <v>2021</v>
      </c>
    </row>
    <row r="14135" spans="1:8" x14ac:dyDescent="0.3">
      <c r="A14135" s="203">
        <v>44540</v>
      </c>
      <c r="B14135" s="204" t="s">
        <v>717</v>
      </c>
      <c r="C14135" s="204" t="s">
        <v>718</v>
      </c>
      <c r="D14135" s="204" t="s">
        <v>96</v>
      </c>
      <c r="E14135" s="204" t="s">
        <v>712</v>
      </c>
      <c r="F14135" s="205">
        <v>465</v>
      </c>
      <c r="G14135" s="205">
        <v>1297</v>
      </c>
      <c r="H14135">
        <f t="shared" si="234"/>
        <v>2021</v>
      </c>
    </row>
    <row r="14136" spans="1:8" x14ac:dyDescent="0.3">
      <c r="A14136" s="203">
        <v>44540</v>
      </c>
      <c r="B14136" s="204" t="s">
        <v>717</v>
      </c>
      <c r="C14136" s="204" t="s">
        <v>719</v>
      </c>
      <c r="D14136" s="204" t="s">
        <v>96</v>
      </c>
      <c r="E14136" s="204" t="s">
        <v>712</v>
      </c>
      <c r="F14136" s="205">
        <v>389.68798828125</v>
      </c>
      <c r="G14136" s="205">
        <v>692.739013671875</v>
      </c>
      <c r="H14136">
        <f t="shared" si="234"/>
        <v>2021</v>
      </c>
    </row>
    <row r="14137" spans="1:8" x14ac:dyDescent="0.3">
      <c r="A14137" s="203">
        <v>44540</v>
      </c>
      <c r="B14137" s="204" t="s">
        <v>720</v>
      </c>
      <c r="C14137" s="204" t="s">
        <v>720</v>
      </c>
      <c r="D14137" s="204" t="s">
        <v>96</v>
      </c>
      <c r="E14137" s="204" t="s">
        <v>712</v>
      </c>
      <c r="F14137" s="205">
        <v>246</v>
      </c>
      <c r="G14137" s="205">
        <v>1091</v>
      </c>
      <c r="H14137">
        <f t="shared" si="234"/>
        <v>2021</v>
      </c>
    </row>
    <row r="14138" spans="1:8" x14ac:dyDescent="0.3">
      <c r="A14138" s="203">
        <v>44540</v>
      </c>
      <c r="B14138" s="204" t="s">
        <v>134</v>
      </c>
      <c r="C14138" s="204" t="s">
        <v>134</v>
      </c>
      <c r="D14138" s="204" t="s">
        <v>711</v>
      </c>
      <c r="E14138" s="204" t="s">
        <v>721</v>
      </c>
      <c r="F14138" s="205">
        <v>6535</v>
      </c>
      <c r="G14138" s="205">
        <v>6848</v>
      </c>
      <c r="H14138">
        <f t="shared" si="234"/>
        <v>2021</v>
      </c>
    </row>
    <row r="14139" spans="1:8" x14ac:dyDescent="0.3">
      <c r="A14139" s="203">
        <v>44540</v>
      </c>
      <c r="B14139" s="204" t="s">
        <v>509</v>
      </c>
      <c r="C14139" s="204" t="s">
        <v>713</v>
      </c>
      <c r="D14139" s="204" t="s">
        <v>96</v>
      </c>
      <c r="E14139" s="204" t="s">
        <v>721</v>
      </c>
      <c r="F14139" s="205">
        <v>4523.2000000000007</v>
      </c>
      <c r="G14139" s="205">
        <v>2724.7000000000003</v>
      </c>
      <c r="H14139">
        <f t="shared" si="234"/>
        <v>2021</v>
      </c>
    </row>
    <row r="14140" spans="1:8" x14ac:dyDescent="0.3">
      <c r="A14140" s="203">
        <v>44540</v>
      </c>
      <c r="B14140" s="204" t="s">
        <v>509</v>
      </c>
      <c r="C14140" s="204" t="s">
        <v>714</v>
      </c>
      <c r="D14140" s="204" t="s">
        <v>96</v>
      </c>
      <c r="E14140" s="204" t="s">
        <v>721</v>
      </c>
      <c r="F14140" s="205">
        <v>634</v>
      </c>
      <c r="G14140" s="205">
        <v>714</v>
      </c>
      <c r="H14140">
        <f t="shared" si="234"/>
        <v>2021</v>
      </c>
    </row>
    <row r="14141" spans="1:8" x14ac:dyDescent="0.3">
      <c r="A14141" s="203">
        <v>44540</v>
      </c>
      <c r="B14141" s="204" t="s">
        <v>509</v>
      </c>
      <c r="C14141" s="204" t="s">
        <v>715</v>
      </c>
      <c r="D14141" s="204" t="s">
        <v>96</v>
      </c>
      <c r="E14141" s="204" t="s">
        <v>721</v>
      </c>
      <c r="F14141" s="205">
        <v>0</v>
      </c>
      <c r="G14141" s="205">
        <v>2901</v>
      </c>
      <c r="H14141">
        <f t="shared" si="234"/>
        <v>2021</v>
      </c>
    </row>
    <row r="14142" spans="1:8" x14ac:dyDescent="0.3">
      <c r="A14142" s="203">
        <v>44540</v>
      </c>
      <c r="B14142" s="204" t="s">
        <v>716</v>
      </c>
      <c r="C14142" s="204" t="s">
        <v>716</v>
      </c>
      <c r="D14142" s="204" t="s">
        <v>96</v>
      </c>
      <c r="E14142" s="204" t="s">
        <v>721</v>
      </c>
      <c r="F14142" s="205">
        <v>1078</v>
      </c>
      <c r="G14142" s="205">
        <v>1103</v>
      </c>
      <c r="H14142">
        <f t="shared" si="234"/>
        <v>2021</v>
      </c>
    </row>
    <row r="14143" spans="1:8" x14ac:dyDescent="0.3">
      <c r="A14143" s="203">
        <v>44540</v>
      </c>
      <c r="B14143" s="204" t="s">
        <v>717</v>
      </c>
      <c r="C14143" s="204" t="s">
        <v>718</v>
      </c>
      <c r="D14143" s="204" t="s">
        <v>96</v>
      </c>
      <c r="E14143" s="204" t="s">
        <v>721</v>
      </c>
      <c r="F14143" s="205">
        <v>526</v>
      </c>
      <c r="G14143" s="205">
        <v>873</v>
      </c>
      <c r="H14143">
        <f t="shared" si="234"/>
        <v>2021</v>
      </c>
    </row>
    <row r="14144" spans="1:8" x14ac:dyDescent="0.3">
      <c r="A14144" s="203">
        <v>44540</v>
      </c>
      <c r="B14144" s="204" t="s">
        <v>717</v>
      </c>
      <c r="C14144" s="204" t="s">
        <v>719</v>
      </c>
      <c r="D14144" s="204" t="s">
        <v>96</v>
      </c>
      <c r="E14144" s="204" t="s">
        <v>721</v>
      </c>
      <c r="F14144" s="205">
        <v>562</v>
      </c>
      <c r="G14144" s="205">
        <v>701</v>
      </c>
      <c r="H14144">
        <f t="shared" si="234"/>
        <v>2021</v>
      </c>
    </row>
    <row r="14145" spans="1:8" x14ac:dyDescent="0.3">
      <c r="A14145" s="203">
        <v>44540</v>
      </c>
      <c r="B14145" s="204" t="s">
        <v>720</v>
      </c>
      <c r="C14145" s="204" t="s">
        <v>720</v>
      </c>
      <c r="D14145" s="204" t="s">
        <v>96</v>
      </c>
      <c r="E14145" s="204" t="s">
        <v>721</v>
      </c>
      <c r="F14145" s="205">
        <v>-142</v>
      </c>
      <c r="G14145" s="205">
        <v>766</v>
      </c>
      <c r="H14145">
        <f t="shared" si="234"/>
        <v>2021</v>
      </c>
    </row>
    <row r="14146" spans="1:8" x14ac:dyDescent="0.3">
      <c r="A14146" s="203">
        <v>44547</v>
      </c>
      <c r="B14146" s="204" t="s">
        <v>134</v>
      </c>
      <c r="C14146" s="204" t="s">
        <v>134</v>
      </c>
      <c r="D14146" s="204" t="s">
        <v>711</v>
      </c>
      <c r="E14146" s="204" t="s">
        <v>712</v>
      </c>
      <c r="F14146" s="205">
        <v>3908</v>
      </c>
      <c r="G14146" s="205">
        <v>6588</v>
      </c>
      <c r="H14146">
        <f t="shared" si="234"/>
        <v>2021</v>
      </c>
    </row>
    <row r="14147" spans="1:8" x14ac:dyDescent="0.3">
      <c r="A14147" s="203">
        <v>44547</v>
      </c>
      <c r="B14147" s="204" t="s">
        <v>509</v>
      </c>
      <c r="C14147" s="204" t="s">
        <v>713</v>
      </c>
      <c r="D14147" s="204" t="s">
        <v>96</v>
      </c>
      <c r="E14147" s="204" t="s">
        <v>712</v>
      </c>
      <c r="F14147" s="205">
        <v>2082.5</v>
      </c>
      <c r="G14147" s="205">
        <v>2115.5</v>
      </c>
      <c r="H14147">
        <f t="shared" ref="H14147:H14210" si="235">YEAR(A14147)</f>
        <v>2021</v>
      </c>
    </row>
    <row r="14148" spans="1:8" x14ac:dyDescent="0.3">
      <c r="A14148" s="203">
        <v>44547</v>
      </c>
      <c r="B14148" s="204" t="s">
        <v>509</v>
      </c>
      <c r="C14148" s="204" t="s">
        <v>714</v>
      </c>
      <c r="D14148" s="204" t="s">
        <v>96</v>
      </c>
      <c r="E14148" s="204" t="s">
        <v>712</v>
      </c>
      <c r="F14148" s="205">
        <v>295</v>
      </c>
      <c r="G14148" s="205">
        <v>470</v>
      </c>
      <c r="H14148">
        <f t="shared" si="235"/>
        <v>2021</v>
      </c>
    </row>
    <row r="14149" spans="1:8" x14ac:dyDescent="0.3">
      <c r="A14149" s="203">
        <v>44547</v>
      </c>
      <c r="B14149" s="204" t="s">
        <v>509</v>
      </c>
      <c r="C14149" s="204" t="s">
        <v>715</v>
      </c>
      <c r="D14149" s="204" t="s">
        <v>96</v>
      </c>
      <c r="E14149" s="204" t="s">
        <v>712</v>
      </c>
      <c r="F14149" s="205">
        <v>0</v>
      </c>
      <c r="G14149" s="205">
        <v>1831</v>
      </c>
      <c r="H14149">
        <f t="shared" si="235"/>
        <v>2021</v>
      </c>
    </row>
    <row r="14150" spans="1:8" x14ac:dyDescent="0.3">
      <c r="A14150" s="203">
        <v>44547</v>
      </c>
      <c r="B14150" s="204" t="s">
        <v>716</v>
      </c>
      <c r="C14150" s="204" t="s">
        <v>716</v>
      </c>
      <c r="D14150" s="204" t="s">
        <v>96</v>
      </c>
      <c r="E14150" s="204" t="s">
        <v>712</v>
      </c>
      <c r="F14150" s="205">
        <v>625</v>
      </c>
      <c r="G14150" s="205">
        <v>1451</v>
      </c>
      <c r="H14150">
        <f t="shared" si="235"/>
        <v>2021</v>
      </c>
    </row>
    <row r="14151" spans="1:8" x14ac:dyDescent="0.3">
      <c r="A14151" s="203">
        <v>44547</v>
      </c>
      <c r="B14151" s="204" t="s">
        <v>717</v>
      </c>
      <c r="C14151" s="204" t="s">
        <v>718</v>
      </c>
      <c r="D14151" s="204" t="s">
        <v>96</v>
      </c>
      <c r="E14151" s="204" t="s">
        <v>712</v>
      </c>
      <c r="F14151" s="205">
        <v>749</v>
      </c>
      <c r="G14151" s="205">
        <v>1419</v>
      </c>
      <c r="H14151">
        <f t="shared" si="235"/>
        <v>2021</v>
      </c>
    </row>
    <row r="14152" spans="1:8" x14ac:dyDescent="0.3">
      <c r="A14152" s="203">
        <v>44547</v>
      </c>
      <c r="B14152" s="204" t="s">
        <v>717</v>
      </c>
      <c r="C14152" s="204" t="s">
        <v>719</v>
      </c>
      <c r="D14152" s="204" t="s">
        <v>96</v>
      </c>
      <c r="E14152" s="204" t="s">
        <v>712</v>
      </c>
      <c r="F14152" s="205">
        <v>131.6199951171875</v>
      </c>
      <c r="G14152" s="205">
        <v>669.7559814453125</v>
      </c>
      <c r="H14152">
        <f t="shared" si="235"/>
        <v>2021</v>
      </c>
    </row>
    <row r="14153" spans="1:8" x14ac:dyDescent="0.3">
      <c r="A14153" s="203">
        <v>44547</v>
      </c>
      <c r="B14153" s="204" t="s">
        <v>720</v>
      </c>
      <c r="C14153" s="204" t="s">
        <v>720</v>
      </c>
      <c r="D14153" s="204" t="s">
        <v>96</v>
      </c>
      <c r="E14153" s="204" t="s">
        <v>712</v>
      </c>
      <c r="F14153" s="205">
        <v>125</v>
      </c>
      <c r="G14153" s="205">
        <v>1025</v>
      </c>
      <c r="H14153">
        <f t="shared" si="235"/>
        <v>2021</v>
      </c>
    </row>
    <row r="14154" spans="1:8" x14ac:dyDescent="0.3">
      <c r="A14154" s="203">
        <v>44547</v>
      </c>
      <c r="B14154" s="204" t="s">
        <v>134</v>
      </c>
      <c r="C14154" s="204" t="s">
        <v>134</v>
      </c>
      <c r="D14154" s="204" t="s">
        <v>711</v>
      </c>
      <c r="E14154" s="204" t="s">
        <v>721</v>
      </c>
      <c r="F14154" s="205">
        <v>6363</v>
      </c>
      <c r="G14154" s="205">
        <v>6417</v>
      </c>
      <c r="H14154">
        <f t="shared" si="235"/>
        <v>2021</v>
      </c>
    </row>
    <row r="14155" spans="1:8" x14ac:dyDescent="0.3">
      <c r="A14155" s="203">
        <v>44547</v>
      </c>
      <c r="B14155" s="204" t="s">
        <v>509</v>
      </c>
      <c r="C14155" s="204" t="s">
        <v>713</v>
      </c>
      <c r="D14155" s="204" t="s">
        <v>96</v>
      </c>
      <c r="E14155" s="204" t="s">
        <v>721</v>
      </c>
      <c r="F14155" s="205">
        <v>4007.3</v>
      </c>
      <c r="G14155" s="205">
        <v>2698.3</v>
      </c>
      <c r="H14155">
        <f t="shared" si="235"/>
        <v>2021</v>
      </c>
    </row>
    <row r="14156" spans="1:8" x14ac:dyDescent="0.3">
      <c r="A14156" s="203">
        <v>44547</v>
      </c>
      <c r="B14156" s="204" t="s">
        <v>509</v>
      </c>
      <c r="C14156" s="204" t="s">
        <v>714</v>
      </c>
      <c r="D14156" s="204" t="s">
        <v>96</v>
      </c>
      <c r="E14156" s="204" t="s">
        <v>721</v>
      </c>
      <c r="F14156" s="205">
        <v>618</v>
      </c>
      <c r="G14156" s="205">
        <v>835</v>
      </c>
      <c r="H14156">
        <f t="shared" si="235"/>
        <v>2021</v>
      </c>
    </row>
    <row r="14157" spans="1:8" x14ac:dyDescent="0.3">
      <c r="A14157" s="203">
        <v>44547</v>
      </c>
      <c r="B14157" s="204" t="s">
        <v>509</v>
      </c>
      <c r="C14157" s="204" t="s">
        <v>715</v>
      </c>
      <c r="D14157" s="204" t="s">
        <v>96</v>
      </c>
      <c r="E14157" s="204" t="s">
        <v>721</v>
      </c>
      <c r="F14157" s="205">
        <v>0</v>
      </c>
      <c r="G14157" s="205">
        <v>3069</v>
      </c>
      <c r="H14157">
        <f t="shared" si="235"/>
        <v>2021</v>
      </c>
    </row>
    <row r="14158" spans="1:8" x14ac:dyDescent="0.3">
      <c r="A14158" s="203">
        <v>44547</v>
      </c>
      <c r="B14158" s="204" t="s">
        <v>716</v>
      </c>
      <c r="C14158" s="204" t="s">
        <v>716</v>
      </c>
      <c r="D14158" s="204" t="s">
        <v>96</v>
      </c>
      <c r="E14158" s="204" t="s">
        <v>721</v>
      </c>
      <c r="F14158" s="205">
        <v>1132</v>
      </c>
      <c r="G14158" s="205">
        <v>1213</v>
      </c>
      <c r="H14158">
        <f t="shared" si="235"/>
        <v>2021</v>
      </c>
    </row>
    <row r="14159" spans="1:8" x14ac:dyDescent="0.3">
      <c r="A14159" s="203">
        <v>44547</v>
      </c>
      <c r="B14159" s="204" t="s">
        <v>717</v>
      </c>
      <c r="C14159" s="204" t="s">
        <v>718</v>
      </c>
      <c r="D14159" s="204" t="s">
        <v>96</v>
      </c>
      <c r="E14159" s="204" t="s">
        <v>721</v>
      </c>
      <c r="F14159" s="205">
        <v>566</v>
      </c>
      <c r="G14159" s="205">
        <v>799</v>
      </c>
      <c r="H14159">
        <f t="shared" si="235"/>
        <v>2021</v>
      </c>
    </row>
    <row r="14160" spans="1:8" x14ac:dyDescent="0.3">
      <c r="A14160" s="203">
        <v>44547</v>
      </c>
      <c r="B14160" s="204" t="s">
        <v>717</v>
      </c>
      <c r="C14160" s="204" t="s">
        <v>719</v>
      </c>
      <c r="D14160" s="204" t="s">
        <v>96</v>
      </c>
      <c r="E14160" s="204" t="s">
        <v>721</v>
      </c>
      <c r="F14160" s="205">
        <v>552</v>
      </c>
      <c r="G14160" s="205">
        <v>666</v>
      </c>
      <c r="H14160">
        <f t="shared" si="235"/>
        <v>2021</v>
      </c>
    </row>
    <row r="14161" spans="1:8" x14ac:dyDescent="0.3">
      <c r="A14161" s="203">
        <v>44547</v>
      </c>
      <c r="B14161" s="204" t="s">
        <v>720</v>
      </c>
      <c r="C14161" s="204" t="s">
        <v>720</v>
      </c>
      <c r="D14161" s="204" t="s">
        <v>96</v>
      </c>
      <c r="E14161" s="204" t="s">
        <v>721</v>
      </c>
      <c r="F14161" s="205">
        <v>-65</v>
      </c>
      <c r="G14161" s="205">
        <v>925</v>
      </c>
      <c r="H14161">
        <f t="shared" si="235"/>
        <v>2021</v>
      </c>
    </row>
    <row r="14162" spans="1:8" x14ac:dyDescent="0.3">
      <c r="A14162" s="203">
        <v>44554</v>
      </c>
      <c r="B14162" s="204" t="s">
        <v>134</v>
      </c>
      <c r="C14162" s="204" t="s">
        <v>134</v>
      </c>
      <c r="D14162" s="204" t="s">
        <v>711</v>
      </c>
      <c r="E14162" s="204" t="s">
        <v>712</v>
      </c>
      <c r="F14162" s="205">
        <v>3875</v>
      </c>
      <c r="G14162" s="205">
        <v>7270</v>
      </c>
      <c r="H14162">
        <f t="shared" si="235"/>
        <v>2021</v>
      </c>
    </row>
    <row r="14163" spans="1:8" x14ac:dyDescent="0.3">
      <c r="A14163" s="203">
        <v>44554</v>
      </c>
      <c r="B14163" s="204" t="s">
        <v>509</v>
      </c>
      <c r="C14163" s="204" t="s">
        <v>713</v>
      </c>
      <c r="D14163" s="204" t="s">
        <v>96</v>
      </c>
      <c r="E14163" s="204" t="s">
        <v>712</v>
      </c>
      <c r="F14163" s="205">
        <v>2599.6000000000004</v>
      </c>
      <c r="G14163" s="205">
        <v>2152</v>
      </c>
      <c r="H14163">
        <f t="shared" si="235"/>
        <v>2021</v>
      </c>
    </row>
    <row r="14164" spans="1:8" x14ac:dyDescent="0.3">
      <c r="A14164" s="203">
        <v>44554</v>
      </c>
      <c r="B14164" s="204" t="s">
        <v>509</v>
      </c>
      <c r="C14164" s="204" t="s">
        <v>714</v>
      </c>
      <c r="D14164" s="204" t="s">
        <v>96</v>
      </c>
      <c r="E14164" s="204" t="s">
        <v>712</v>
      </c>
      <c r="F14164" s="205">
        <v>238</v>
      </c>
      <c r="G14164" s="205">
        <v>412</v>
      </c>
      <c r="H14164">
        <f t="shared" si="235"/>
        <v>2021</v>
      </c>
    </row>
    <row r="14165" spans="1:8" x14ac:dyDescent="0.3">
      <c r="A14165" s="203">
        <v>44554</v>
      </c>
      <c r="B14165" s="204" t="s">
        <v>509</v>
      </c>
      <c r="C14165" s="204" t="s">
        <v>715</v>
      </c>
      <c r="D14165" s="204" t="s">
        <v>96</v>
      </c>
      <c r="E14165" s="204" t="s">
        <v>712</v>
      </c>
      <c r="F14165" s="205">
        <v>0</v>
      </c>
      <c r="G14165" s="205">
        <v>1885</v>
      </c>
      <c r="H14165">
        <f t="shared" si="235"/>
        <v>2021</v>
      </c>
    </row>
    <row r="14166" spans="1:8" x14ac:dyDescent="0.3">
      <c r="A14166" s="203">
        <v>44554</v>
      </c>
      <c r="B14166" s="204" t="s">
        <v>716</v>
      </c>
      <c r="C14166" s="204" t="s">
        <v>716</v>
      </c>
      <c r="D14166" s="204" t="s">
        <v>96</v>
      </c>
      <c r="E14166" s="204" t="s">
        <v>712</v>
      </c>
      <c r="F14166" s="205">
        <v>636</v>
      </c>
      <c r="G14166" s="205">
        <v>1539</v>
      </c>
      <c r="H14166">
        <f t="shared" si="235"/>
        <v>2021</v>
      </c>
    </row>
    <row r="14167" spans="1:8" x14ac:dyDescent="0.3">
      <c r="A14167" s="203">
        <v>44554</v>
      </c>
      <c r="B14167" s="204" t="s">
        <v>717</v>
      </c>
      <c r="C14167" s="204" t="s">
        <v>718</v>
      </c>
      <c r="D14167" s="204" t="s">
        <v>96</v>
      </c>
      <c r="E14167" s="204" t="s">
        <v>712</v>
      </c>
      <c r="F14167" s="205">
        <v>546</v>
      </c>
      <c r="G14167" s="205">
        <v>1469</v>
      </c>
      <c r="H14167">
        <f t="shared" si="235"/>
        <v>2021</v>
      </c>
    </row>
    <row r="14168" spans="1:8" x14ac:dyDescent="0.3">
      <c r="A14168" s="203">
        <v>44554</v>
      </c>
      <c r="B14168" s="204" t="s">
        <v>717</v>
      </c>
      <c r="C14168" s="204" t="s">
        <v>719</v>
      </c>
      <c r="D14168" s="204" t="s">
        <v>96</v>
      </c>
      <c r="E14168" s="204" t="s">
        <v>712</v>
      </c>
      <c r="F14168" s="205">
        <v>328.614990234375</v>
      </c>
      <c r="G14168" s="205">
        <v>771.30999755859375</v>
      </c>
      <c r="H14168">
        <f t="shared" si="235"/>
        <v>2021</v>
      </c>
    </row>
    <row r="14169" spans="1:8" x14ac:dyDescent="0.3">
      <c r="A14169" s="203">
        <v>44554</v>
      </c>
      <c r="B14169" s="204" t="s">
        <v>720</v>
      </c>
      <c r="C14169" s="204" t="s">
        <v>720</v>
      </c>
      <c r="D14169" s="204" t="s">
        <v>96</v>
      </c>
      <c r="E14169" s="204" t="s">
        <v>712</v>
      </c>
      <c r="F14169" s="205">
        <v>303</v>
      </c>
      <c r="G14169" s="205">
        <v>1061</v>
      </c>
      <c r="H14169">
        <f t="shared" si="235"/>
        <v>2021</v>
      </c>
    </row>
    <row r="14170" spans="1:8" x14ac:dyDescent="0.3">
      <c r="A14170" s="203">
        <v>44554</v>
      </c>
      <c r="B14170" s="204" t="s">
        <v>134</v>
      </c>
      <c r="C14170" s="204" t="s">
        <v>134</v>
      </c>
      <c r="D14170" s="204" t="s">
        <v>711</v>
      </c>
      <c r="E14170" s="204" t="s">
        <v>721</v>
      </c>
      <c r="F14170" s="205">
        <v>6193</v>
      </c>
      <c r="G14170" s="205">
        <v>6422</v>
      </c>
      <c r="H14170">
        <f t="shared" si="235"/>
        <v>2021</v>
      </c>
    </row>
    <row r="14171" spans="1:8" x14ac:dyDescent="0.3">
      <c r="A14171" s="203">
        <v>44554</v>
      </c>
      <c r="B14171" s="204" t="s">
        <v>509</v>
      </c>
      <c r="C14171" s="204" t="s">
        <v>713</v>
      </c>
      <c r="D14171" s="204" t="s">
        <v>96</v>
      </c>
      <c r="E14171" s="204" t="s">
        <v>721</v>
      </c>
      <c r="F14171" s="205">
        <v>4371.4000000000005</v>
      </c>
      <c r="G14171" s="205">
        <v>2709.3</v>
      </c>
      <c r="H14171">
        <f t="shared" si="235"/>
        <v>2021</v>
      </c>
    </row>
    <row r="14172" spans="1:8" x14ac:dyDescent="0.3">
      <c r="A14172" s="203">
        <v>44554</v>
      </c>
      <c r="B14172" s="204" t="s">
        <v>509</v>
      </c>
      <c r="C14172" s="204" t="s">
        <v>714</v>
      </c>
      <c r="D14172" s="204" t="s">
        <v>96</v>
      </c>
      <c r="E14172" s="204" t="s">
        <v>721</v>
      </c>
      <c r="F14172" s="205">
        <v>563</v>
      </c>
      <c r="G14172" s="205">
        <v>850</v>
      </c>
      <c r="H14172">
        <f t="shared" si="235"/>
        <v>2021</v>
      </c>
    </row>
    <row r="14173" spans="1:8" x14ac:dyDescent="0.3">
      <c r="A14173" s="203">
        <v>44554</v>
      </c>
      <c r="B14173" s="204" t="s">
        <v>509</v>
      </c>
      <c r="C14173" s="204" t="s">
        <v>715</v>
      </c>
      <c r="D14173" s="204" t="s">
        <v>96</v>
      </c>
      <c r="E14173" s="204" t="s">
        <v>721</v>
      </c>
      <c r="F14173" s="205">
        <v>0</v>
      </c>
      <c r="G14173" s="205">
        <v>3046</v>
      </c>
      <c r="H14173">
        <f t="shared" si="235"/>
        <v>2021</v>
      </c>
    </row>
    <row r="14174" spans="1:8" x14ac:dyDescent="0.3">
      <c r="A14174" s="203">
        <v>44554</v>
      </c>
      <c r="B14174" s="204" t="s">
        <v>716</v>
      </c>
      <c r="C14174" s="204" t="s">
        <v>716</v>
      </c>
      <c r="D14174" s="204" t="s">
        <v>96</v>
      </c>
      <c r="E14174" s="204" t="s">
        <v>721</v>
      </c>
      <c r="F14174" s="205">
        <v>1159</v>
      </c>
      <c r="G14174" s="205">
        <v>1136</v>
      </c>
      <c r="H14174">
        <f t="shared" si="235"/>
        <v>2021</v>
      </c>
    </row>
    <row r="14175" spans="1:8" x14ac:dyDescent="0.3">
      <c r="A14175" s="203">
        <v>44554</v>
      </c>
      <c r="B14175" s="204" t="s">
        <v>717</v>
      </c>
      <c r="C14175" s="204" t="s">
        <v>718</v>
      </c>
      <c r="D14175" s="204" t="s">
        <v>96</v>
      </c>
      <c r="E14175" s="204" t="s">
        <v>721</v>
      </c>
      <c r="F14175" s="205">
        <v>462</v>
      </c>
      <c r="G14175" s="205">
        <v>630</v>
      </c>
      <c r="H14175">
        <f t="shared" si="235"/>
        <v>2021</v>
      </c>
    </row>
    <row r="14176" spans="1:8" x14ac:dyDescent="0.3">
      <c r="A14176" s="203">
        <v>44554</v>
      </c>
      <c r="B14176" s="204" t="s">
        <v>717</v>
      </c>
      <c r="C14176" s="204" t="s">
        <v>719</v>
      </c>
      <c r="D14176" s="204" t="s">
        <v>96</v>
      </c>
      <c r="E14176" s="204" t="s">
        <v>721</v>
      </c>
      <c r="F14176" s="205">
        <v>720</v>
      </c>
      <c r="G14176" s="205">
        <v>696</v>
      </c>
      <c r="H14176">
        <f t="shared" si="235"/>
        <v>2021</v>
      </c>
    </row>
    <row r="14177" spans="1:8" x14ac:dyDescent="0.3">
      <c r="A14177" s="203">
        <v>44554</v>
      </c>
      <c r="B14177" s="204" t="s">
        <v>720</v>
      </c>
      <c r="C14177" s="204" t="s">
        <v>720</v>
      </c>
      <c r="D14177" s="204" t="s">
        <v>96</v>
      </c>
      <c r="E14177" s="204" t="s">
        <v>721</v>
      </c>
      <c r="F14177" s="205">
        <v>-60</v>
      </c>
      <c r="G14177" s="205">
        <v>624</v>
      </c>
      <c r="H14177">
        <f t="shared" si="235"/>
        <v>2021</v>
      </c>
    </row>
    <row r="14178" spans="1:8" x14ac:dyDescent="0.3">
      <c r="A14178" s="203">
        <v>44561</v>
      </c>
      <c r="B14178" s="204" t="s">
        <v>134</v>
      </c>
      <c r="C14178" s="204" t="s">
        <v>134</v>
      </c>
      <c r="D14178" s="204" t="s">
        <v>711</v>
      </c>
      <c r="E14178" s="204" t="s">
        <v>712</v>
      </c>
      <c r="F14178" s="205">
        <v>3976</v>
      </c>
      <c r="G14178" s="205">
        <v>6040</v>
      </c>
      <c r="H14178">
        <f t="shared" si="235"/>
        <v>2021</v>
      </c>
    </row>
    <row r="14179" spans="1:8" x14ac:dyDescent="0.3">
      <c r="A14179" s="203">
        <v>44561</v>
      </c>
      <c r="B14179" s="204" t="s">
        <v>509</v>
      </c>
      <c r="C14179" s="204" t="s">
        <v>713</v>
      </c>
      <c r="D14179" s="204" t="s">
        <v>96</v>
      </c>
      <c r="E14179" s="204" t="s">
        <v>712</v>
      </c>
      <c r="F14179" s="205">
        <v>2328.1000000000004</v>
      </c>
      <c r="G14179" s="205">
        <v>2319.6000000000004</v>
      </c>
      <c r="H14179">
        <f t="shared" si="235"/>
        <v>2021</v>
      </c>
    </row>
    <row r="14180" spans="1:8" x14ac:dyDescent="0.3">
      <c r="A14180" s="203">
        <v>44561</v>
      </c>
      <c r="B14180" s="204" t="s">
        <v>509</v>
      </c>
      <c r="C14180" s="204" t="s">
        <v>714</v>
      </c>
      <c r="D14180" s="204" t="s">
        <v>96</v>
      </c>
      <c r="E14180" s="204" t="s">
        <v>712</v>
      </c>
      <c r="F14180" s="205">
        <v>249</v>
      </c>
      <c r="G14180" s="205">
        <v>473</v>
      </c>
      <c r="H14180">
        <f t="shared" si="235"/>
        <v>2021</v>
      </c>
    </row>
    <row r="14181" spans="1:8" x14ac:dyDescent="0.3">
      <c r="A14181" s="203">
        <v>44561</v>
      </c>
      <c r="B14181" s="204" t="s">
        <v>509</v>
      </c>
      <c r="C14181" s="204" t="s">
        <v>715</v>
      </c>
      <c r="D14181" s="204" t="s">
        <v>96</v>
      </c>
      <c r="E14181" s="204" t="s">
        <v>712</v>
      </c>
      <c r="F14181" s="205">
        <v>0</v>
      </c>
      <c r="G14181" s="205">
        <v>2096</v>
      </c>
      <c r="H14181">
        <f t="shared" si="235"/>
        <v>2021</v>
      </c>
    </row>
    <row r="14182" spans="1:8" x14ac:dyDescent="0.3">
      <c r="A14182" s="203">
        <v>44561</v>
      </c>
      <c r="B14182" s="204" t="s">
        <v>716</v>
      </c>
      <c r="C14182" s="204" t="s">
        <v>716</v>
      </c>
      <c r="D14182" s="204" t="s">
        <v>96</v>
      </c>
      <c r="E14182" s="204" t="s">
        <v>712</v>
      </c>
      <c r="F14182" s="205">
        <v>662</v>
      </c>
      <c r="G14182" s="205">
        <v>1306</v>
      </c>
      <c r="H14182">
        <f t="shared" si="235"/>
        <v>2021</v>
      </c>
    </row>
    <row r="14183" spans="1:8" x14ac:dyDescent="0.3">
      <c r="A14183" s="203">
        <v>44561</v>
      </c>
      <c r="B14183" s="204" t="s">
        <v>717</v>
      </c>
      <c r="C14183" s="204" t="s">
        <v>718</v>
      </c>
      <c r="D14183" s="204" t="s">
        <v>96</v>
      </c>
      <c r="E14183" s="204" t="s">
        <v>712</v>
      </c>
      <c r="F14183" s="205">
        <v>645</v>
      </c>
      <c r="G14183" s="205">
        <v>1804</v>
      </c>
      <c r="H14183">
        <f t="shared" si="235"/>
        <v>2021</v>
      </c>
    </row>
    <row r="14184" spans="1:8" x14ac:dyDescent="0.3">
      <c r="A14184" s="203">
        <v>44561</v>
      </c>
      <c r="B14184" s="204" t="s">
        <v>717</v>
      </c>
      <c r="C14184" s="204" t="s">
        <v>719</v>
      </c>
      <c r="D14184" s="204" t="s">
        <v>96</v>
      </c>
      <c r="E14184" s="204" t="s">
        <v>712</v>
      </c>
      <c r="F14184" s="205">
        <v>215.24899291992188</v>
      </c>
      <c r="G14184" s="205">
        <v>638.8909912109375</v>
      </c>
      <c r="H14184">
        <f t="shared" si="235"/>
        <v>2021</v>
      </c>
    </row>
    <row r="14185" spans="1:8" x14ac:dyDescent="0.3">
      <c r="A14185" s="203">
        <v>44561</v>
      </c>
      <c r="B14185" s="204" t="s">
        <v>720</v>
      </c>
      <c r="C14185" s="204" t="s">
        <v>720</v>
      </c>
      <c r="D14185" s="204" t="s">
        <v>96</v>
      </c>
      <c r="E14185" s="204" t="s">
        <v>712</v>
      </c>
      <c r="F14185" s="205">
        <v>380</v>
      </c>
      <c r="G14185" s="205">
        <v>897</v>
      </c>
      <c r="H14185">
        <f t="shared" si="235"/>
        <v>2021</v>
      </c>
    </row>
    <row r="14186" spans="1:8" x14ac:dyDescent="0.3">
      <c r="A14186" s="203">
        <v>44561</v>
      </c>
      <c r="B14186" s="204" t="s">
        <v>134</v>
      </c>
      <c r="C14186" s="204" t="s">
        <v>134</v>
      </c>
      <c r="D14186" s="204" t="s">
        <v>711</v>
      </c>
      <c r="E14186" s="204" t="s">
        <v>721</v>
      </c>
      <c r="F14186" s="205">
        <v>6314</v>
      </c>
      <c r="G14186" s="205">
        <v>5869</v>
      </c>
      <c r="H14186">
        <f t="shared" si="235"/>
        <v>2021</v>
      </c>
    </row>
    <row r="14187" spans="1:8" x14ac:dyDescent="0.3">
      <c r="A14187" s="203">
        <v>44561</v>
      </c>
      <c r="B14187" s="204" t="s">
        <v>509</v>
      </c>
      <c r="C14187" s="204" t="s">
        <v>713</v>
      </c>
      <c r="D14187" s="204" t="s">
        <v>96</v>
      </c>
      <c r="E14187" s="204" t="s">
        <v>721</v>
      </c>
      <c r="F14187" s="205">
        <v>4143.7000000000007</v>
      </c>
      <c r="G14187" s="205">
        <v>2730.2000000000003</v>
      </c>
      <c r="H14187">
        <f t="shared" si="235"/>
        <v>2021</v>
      </c>
    </row>
    <row r="14188" spans="1:8" x14ac:dyDescent="0.3">
      <c r="A14188" s="203">
        <v>44561</v>
      </c>
      <c r="B14188" s="204" t="s">
        <v>509</v>
      </c>
      <c r="C14188" s="204" t="s">
        <v>714</v>
      </c>
      <c r="D14188" s="204" t="s">
        <v>96</v>
      </c>
      <c r="E14188" s="204" t="s">
        <v>721</v>
      </c>
      <c r="F14188" s="205">
        <v>392</v>
      </c>
      <c r="G14188" s="205">
        <v>799</v>
      </c>
      <c r="H14188">
        <f t="shared" si="235"/>
        <v>2021</v>
      </c>
    </row>
    <row r="14189" spans="1:8" x14ac:dyDescent="0.3">
      <c r="A14189" s="203">
        <v>44561</v>
      </c>
      <c r="B14189" s="204" t="s">
        <v>509</v>
      </c>
      <c r="C14189" s="204" t="s">
        <v>715</v>
      </c>
      <c r="D14189" s="204" t="s">
        <v>96</v>
      </c>
      <c r="E14189" s="204" t="s">
        <v>721</v>
      </c>
      <c r="F14189" s="205">
        <v>0</v>
      </c>
      <c r="G14189" s="205">
        <v>3160</v>
      </c>
      <c r="H14189">
        <f t="shared" si="235"/>
        <v>2021</v>
      </c>
    </row>
    <row r="14190" spans="1:8" x14ac:dyDescent="0.3">
      <c r="A14190" s="203">
        <v>44561</v>
      </c>
      <c r="B14190" s="204" t="s">
        <v>716</v>
      </c>
      <c r="C14190" s="204" t="s">
        <v>716</v>
      </c>
      <c r="D14190" s="204" t="s">
        <v>96</v>
      </c>
      <c r="E14190" s="204" t="s">
        <v>721</v>
      </c>
      <c r="F14190" s="205">
        <v>1333</v>
      </c>
      <c r="G14190" s="205">
        <v>1189</v>
      </c>
      <c r="H14190">
        <f t="shared" si="235"/>
        <v>2021</v>
      </c>
    </row>
    <row r="14191" spans="1:8" x14ac:dyDescent="0.3">
      <c r="A14191" s="203">
        <v>44561</v>
      </c>
      <c r="B14191" s="204" t="s">
        <v>717</v>
      </c>
      <c r="C14191" s="204" t="s">
        <v>718</v>
      </c>
      <c r="D14191" s="204" t="s">
        <v>96</v>
      </c>
      <c r="E14191" s="204" t="s">
        <v>721</v>
      </c>
      <c r="F14191" s="205">
        <v>623</v>
      </c>
      <c r="G14191" s="205">
        <v>878</v>
      </c>
      <c r="H14191">
        <f t="shared" si="235"/>
        <v>2021</v>
      </c>
    </row>
    <row r="14192" spans="1:8" x14ac:dyDescent="0.3">
      <c r="A14192" s="203">
        <v>44561</v>
      </c>
      <c r="B14192" s="204" t="s">
        <v>717</v>
      </c>
      <c r="C14192" s="204" t="s">
        <v>719</v>
      </c>
      <c r="D14192" s="204" t="s">
        <v>96</v>
      </c>
      <c r="E14192" s="204" t="s">
        <v>721</v>
      </c>
      <c r="F14192" s="205">
        <v>502</v>
      </c>
      <c r="G14192" s="205">
        <v>721</v>
      </c>
      <c r="H14192">
        <f t="shared" si="235"/>
        <v>2021</v>
      </c>
    </row>
    <row r="14193" spans="1:8" x14ac:dyDescent="0.3">
      <c r="A14193" s="203">
        <v>44561</v>
      </c>
      <c r="B14193" s="204" t="s">
        <v>720</v>
      </c>
      <c r="C14193" s="204" t="s">
        <v>720</v>
      </c>
      <c r="D14193" s="204" t="s">
        <v>96</v>
      </c>
      <c r="E14193" s="204" t="s">
        <v>721</v>
      </c>
      <c r="F14193" s="205">
        <v>-103</v>
      </c>
      <c r="G14193" s="205">
        <v>641</v>
      </c>
      <c r="H14193">
        <f t="shared" si="235"/>
        <v>2021</v>
      </c>
    </row>
    <row r="14194" spans="1:8" x14ac:dyDescent="0.3">
      <c r="A14194" s="203">
        <v>44568</v>
      </c>
      <c r="B14194" s="204" t="s">
        <v>134</v>
      </c>
      <c r="C14194" s="204" t="s">
        <v>134</v>
      </c>
      <c r="D14194" s="204" t="s">
        <v>711</v>
      </c>
      <c r="E14194" s="204" t="s">
        <v>712</v>
      </c>
      <c r="F14194" s="205">
        <v>3944</v>
      </c>
      <c r="G14194" s="205">
        <v>6358</v>
      </c>
      <c r="H14194">
        <f t="shared" si="235"/>
        <v>2022</v>
      </c>
    </row>
    <row r="14195" spans="1:8" x14ac:dyDescent="0.3">
      <c r="A14195" s="203">
        <v>44568</v>
      </c>
      <c r="B14195" s="204" t="s">
        <v>509</v>
      </c>
      <c r="C14195" s="204" t="s">
        <v>713</v>
      </c>
      <c r="D14195" s="204" t="s">
        <v>96</v>
      </c>
      <c r="E14195" s="204" t="s">
        <v>712</v>
      </c>
      <c r="F14195" s="205">
        <v>2359.2000000000003</v>
      </c>
      <c r="G14195" s="205">
        <v>2669.2000000000003</v>
      </c>
      <c r="H14195">
        <f t="shared" si="235"/>
        <v>2022</v>
      </c>
    </row>
    <row r="14196" spans="1:8" x14ac:dyDescent="0.3">
      <c r="A14196" s="203">
        <v>44568</v>
      </c>
      <c r="B14196" s="204" t="s">
        <v>509</v>
      </c>
      <c r="C14196" s="204" t="s">
        <v>714</v>
      </c>
      <c r="D14196" s="204" t="s">
        <v>96</v>
      </c>
      <c r="E14196" s="204" t="s">
        <v>712</v>
      </c>
      <c r="F14196" s="205">
        <v>197</v>
      </c>
      <c r="G14196" s="205">
        <v>631</v>
      </c>
      <c r="H14196">
        <f t="shared" si="235"/>
        <v>2022</v>
      </c>
    </row>
    <row r="14197" spans="1:8" x14ac:dyDescent="0.3">
      <c r="A14197" s="203">
        <v>44568</v>
      </c>
      <c r="B14197" s="204" t="s">
        <v>509</v>
      </c>
      <c r="C14197" s="204" t="s">
        <v>715</v>
      </c>
      <c r="D14197" s="204" t="s">
        <v>96</v>
      </c>
      <c r="E14197" s="204" t="s">
        <v>712</v>
      </c>
      <c r="F14197" s="205">
        <v>0</v>
      </c>
      <c r="G14197" s="205">
        <v>2290</v>
      </c>
      <c r="H14197">
        <f t="shared" si="235"/>
        <v>2022</v>
      </c>
    </row>
    <row r="14198" spans="1:8" x14ac:dyDescent="0.3">
      <c r="A14198" s="203">
        <v>44568</v>
      </c>
      <c r="B14198" s="204" t="s">
        <v>716</v>
      </c>
      <c r="C14198" s="204" t="s">
        <v>716</v>
      </c>
      <c r="D14198" s="204" t="s">
        <v>96</v>
      </c>
      <c r="E14198" s="204" t="s">
        <v>712</v>
      </c>
      <c r="F14198" s="205">
        <v>674</v>
      </c>
      <c r="G14198" s="205">
        <v>1584</v>
      </c>
      <c r="H14198">
        <f t="shared" si="235"/>
        <v>2022</v>
      </c>
    </row>
    <row r="14199" spans="1:8" x14ac:dyDescent="0.3">
      <c r="A14199" s="203">
        <v>44568</v>
      </c>
      <c r="B14199" s="204" t="s">
        <v>717</v>
      </c>
      <c r="C14199" s="204" t="s">
        <v>718</v>
      </c>
      <c r="D14199" s="204" t="s">
        <v>96</v>
      </c>
      <c r="E14199" s="204" t="s">
        <v>712</v>
      </c>
      <c r="F14199" s="205">
        <v>381</v>
      </c>
      <c r="G14199" s="205">
        <v>1760</v>
      </c>
      <c r="H14199">
        <f t="shared" si="235"/>
        <v>2022</v>
      </c>
    </row>
    <row r="14200" spans="1:8" x14ac:dyDescent="0.3">
      <c r="A14200" s="203">
        <v>44568</v>
      </c>
      <c r="B14200" s="204" t="s">
        <v>717</v>
      </c>
      <c r="C14200" s="204" t="s">
        <v>719</v>
      </c>
      <c r="D14200" s="204" t="s">
        <v>96</v>
      </c>
      <c r="E14200" s="204" t="s">
        <v>712</v>
      </c>
      <c r="F14200" s="205">
        <v>541.67800903320313</v>
      </c>
      <c r="G14200" s="205">
        <v>737.82598876953125</v>
      </c>
      <c r="H14200">
        <f t="shared" si="235"/>
        <v>2022</v>
      </c>
    </row>
    <row r="14201" spans="1:8" x14ac:dyDescent="0.3">
      <c r="A14201" s="203">
        <v>44568</v>
      </c>
      <c r="B14201" s="204" t="s">
        <v>720</v>
      </c>
      <c r="C14201" s="204" t="s">
        <v>720</v>
      </c>
      <c r="D14201" s="204" t="s">
        <v>96</v>
      </c>
      <c r="E14201" s="204" t="s">
        <v>712</v>
      </c>
      <c r="F14201" s="205">
        <v>198</v>
      </c>
      <c r="G14201" s="205">
        <v>1076</v>
      </c>
      <c r="H14201">
        <f t="shared" si="235"/>
        <v>2022</v>
      </c>
    </row>
    <row r="14202" spans="1:8" x14ac:dyDescent="0.3">
      <c r="A14202" s="203">
        <v>44568</v>
      </c>
      <c r="B14202" s="204" t="s">
        <v>134</v>
      </c>
      <c r="C14202" s="204" t="s">
        <v>134</v>
      </c>
      <c r="D14202" s="204" t="s">
        <v>711</v>
      </c>
      <c r="E14202" s="204" t="s">
        <v>721</v>
      </c>
      <c r="F14202" s="205">
        <v>5738</v>
      </c>
      <c r="G14202" s="205">
        <v>6326</v>
      </c>
      <c r="H14202">
        <f t="shared" si="235"/>
        <v>2022</v>
      </c>
    </row>
    <row r="14203" spans="1:8" x14ac:dyDescent="0.3">
      <c r="A14203" s="203">
        <v>44568</v>
      </c>
      <c r="B14203" s="204" t="s">
        <v>509</v>
      </c>
      <c r="C14203" s="204" t="s">
        <v>713</v>
      </c>
      <c r="D14203" s="204" t="s">
        <v>96</v>
      </c>
      <c r="E14203" s="204" t="s">
        <v>721</v>
      </c>
      <c r="F14203" s="205">
        <v>4023.8</v>
      </c>
      <c r="G14203" s="205">
        <v>2690.6000000000004</v>
      </c>
      <c r="H14203">
        <f t="shared" si="235"/>
        <v>2022</v>
      </c>
    </row>
    <row r="14204" spans="1:8" x14ac:dyDescent="0.3">
      <c r="A14204" s="203">
        <v>44568</v>
      </c>
      <c r="B14204" s="204" t="s">
        <v>509</v>
      </c>
      <c r="C14204" s="204" t="s">
        <v>714</v>
      </c>
      <c r="D14204" s="204" t="s">
        <v>96</v>
      </c>
      <c r="E14204" s="204" t="s">
        <v>721</v>
      </c>
      <c r="F14204" s="205">
        <v>575</v>
      </c>
      <c r="G14204" s="205">
        <v>1001</v>
      </c>
      <c r="H14204">
        <f t="shared" si="235"/>
        <v>2022</v>
      </c>
    </row>
    <row r="14205" spans="1:8" x14ac:dyDescent="0.3">
      <c r="A14205" s="203">
        <v>44568</v>
      </c>
      <c r="B14205" s="204" t="s">
        <v>509</v>
      </c>
      <c r="C14205" s="204" t="s">
        <v>715</v>
      </c>
      <c r="D14205" s="204" t="s">
        <v>96</v>
      </c>
      <c r="E14205" s="204" t="s">
        <v>721</v>
      </c>
      <c r="F14205" s="205">
        <v>0</v>
      </c>
      <c r="G14205" s="205">
        <v>2980</v>
      </c>
      <c r="H14205">
        <f t="shared" si="235"/>
        <v>2022</v>
      </c>
    </row>
    <row r="14206" spans="1:8" x14ac:dyDescent="0.3">
      <c r="A14206" s="203">
        <v>44568</v>
      </c>
      <c r="B14206" s="204" t="s">
        <v>716</v>
      </c>
      <c r="C14206" s="204" t="s">
        <v>716</v>
      </c>
      <c r="D14206" s="204" t="s">
        <v>96</v>
      </c>
      <c r="E14206" s="204" t="s">
        <v>721</v>
      </c>
      <c r="F14206" s="205">
        <v>1256</v>
      </c>
      <c r="G14206" s="205">
        <v>1171</v>
      </c>
      <c r="H14206">
        <f t="shared" si="235"/>
        <v>2022</v>
      </c>
    </row>
    <row r="14207" spans="1:8" x14ac:dyDescent="0.3">
      <c r="A14207" s="203">
        <v>44568</v>
      </c>
      <c r="B14207" s="204" t="s">
        <v>717</v>
      </c>
      <c r="C14207" s="204" t="s">
        <v>718</v>
      </c>
      <c r="D14207" s="204" t="s">
        <v>96</v>
      </c>
      <c r="E14207" s="204" t="s">
        <v>721</v>
      </c>
      <c r="F14207" s="205">
        <v>587</v>
      </c>
      <c r="G14207" s="205">
        <v>966</v>
      </c>
      <c r="H14207">
        <f t="shared" si="235"/>
        <v>2022</v>
      </c>
    </row>
    <row r="14208" spans="1:8" x14ac:dyDescent="0.3">
      <c r="A14208" s="203">
        <v>44568</v>
      </c>
      <c r="B14208" s="204" t="s">
        <v>717</v>
      </c>
      <c r="C14208" s="204" t="s">
        <v>719</v>
      </c>
      <c r="D14208" s="204" t="s">
        <v>96</v>
      </c>
      <c r="E14208" s="204" t="s">
        <v>721</v>
      </c>
      <c r="F14208" s="205">
        <v>471</v>
      </c>
      <c r="G14208" s="205">
        <v>665</v>
      </c>
      <c r="H14208">
        <f t="shared" si="235"/>
        <v>2022</v>
      </c>
    </row>
    <row r="14209" spans="1:8" x14ac:dyDescent="0.3">
      <c r="A14209" s="203">
        <v>44568</v>
      </c>
      <c r="B14209" s="204" t="s">
        <v>720</v>
      </c>
      <c r="C14209" s="204" t="s">
        <v>720</v>
      </c>
      <c r="D14209" s="204" t="s">
        <v>96</v>
      </c>
      <c r="E14209" s="204" t="s">
        <v>721</v>
      </c>
      <c r="F14209" s="205">
        <v>18</v>
      </c>
      <c r="G14209" s="205">
        <v>790</v>
      </c>
      <c r="H14209">
        <f t="shared" si="235"/>
        <v>2022</v>
      </c>
    </row>
    <row r="14210" spans="1:8" x14ac:dyDescent="0.3">
      <c r="A14210" s="203">
        <v>44575</v>
      </c>
      <c r="B14210" s="204" t="s">
        <v>134</v>
      </c>
      <c r="C14210" s="204" t="s">
        <v>134</v>
      </c>
      <c r="D14210" s="204" t="s">
        <v>711</v>
      </c>
      <c r="E14210" s="204" t="s">
        <v>712</v>
      </c>
      <c r="F14210" s="205">
        <v>3481</v>
      </c>
      <c r="G14210" s="205">
        <v>5780</v>
      </c>
      <c r="H14210">
        <f t="shared" si="235"/>
        <v>2022</v>
      </c>
    </row>
    <row r="14211" spans="1:8" x14ac:dyDescent="0.3">
      <c r="A14211" s="203">
        <v>44575</v>
      </c>
      <c r="B14211" s="204" t="s">
        <v>509</v>
      </c>
      <c r="C14211" s="204" t="s">
        <v>713</v>
      </c>
      <c r="D14211" s="204" t="s">
        <v>96</v>
      </c>
      <c r="E14211" s="204" t="s">
        <v>712</v>
      </c>
      <c r="F14211" s="205">
        <v>2394.3000000000002</v>
      </c>
      <c r="G14211" s="205">
        <v>2865.6000000000004</v>
      </c>
      <c r="H14211">
        <f t="shared" ref="H14211:H14274" si="236">YEAR(A14211)</f>
        <v>2022</v>
      </c>
    </row>
    <row r="14212" spans="1:8" x14ac:dyDescent="0.3">
      <c r="A14212" s="203">
        <v>44575</v>
      </c>
      <c r="B14212" s="204" t="s">
        <v>509</v>
      </c>
      <c r="C14212" s="204" t="s">
        <v>714</v>
      </c>
      <c r="D14212" s="204" t="s">
        <v>96</v>
      </c>
      <c r="E14212" s="204" t="s">
        <v>712</v>
      </c>
      <c r="F14212" s="205">
        <v>69</v>
      </c>
      <c r="G14212" s="205">
        <v>368</v>
      </c>
      <c r="H14212">
        <f t="shared" si="236"/>
        <v>2022</v>
      </c>
    </row>
    <row r="14213" spans="1:8" x14ac:dyDescent="0.3">
      <c r="A14213" s="203">
        <v>44575</v>
      </c>
      <c r="B14213" s="204" t="s">
        <v>509</v>
      </c>
      <c r="C14213" s="204" t="s">
        <v>715</v>
      </c>
      <c r="D14213" s="204" t="s">
        <v>96</v>
      </c>
      <c r="E14213" s="204" t="s">
        <v>712</v>
      </c>
      <c r="F14213" s="205">
        <v>0</v>
      </c>
      <c r="G14213" s="205">
        <v>2575</v>
      </c>
      <c r="H14213">
        <f t="shared" si="236"/>
        <v>2022</v>
      </c>
    </row>
    <row r="14214" spans="1:8" x14ac:dyDescent="0.3">
      <c r="A14214" s="203">
        <v>44575</v>
      </c>
      <c r="B14214" s="204" t="s">
        <v>716</v>
      </c>
      <c r="C14214" s="204" t="s">
        <v>716</v>
      </c>
      <c r="D14214" s="204" t="s">
        <v>96</v>
      </c>
      <c r="E14214" s="204" t="s">
        <v>712</v>
      </c>
      <c r="F14214" s="205">
        <v>583</v>
      </c>
      <c r="G14214" s="205">
        <v>1690</v>
      </c>
      <c r="H14214">
        <f t="shared" si="236"/>
        <v>2022</v>
      </c>
    </row>
    <row r="14215" spans="1:8" x14ac:dyDescent="0.3">
      <c r="A14215" s="203">
        <v>44575</v>
      </c>
      <c r="B14215" s="204" t="s">
        <v>717</v>
      </c>
      <c r="C14215" s="204" t="s">
        <v>718</v>
      </c>
      <c r="D14215" s="204" t="s">
        <v>96</v>
      </c>
      <c r="E14215" s="204" t="s">
        <v>712</v>
      </c>
      <c r="F14215" s="205">
        <v>346</v>
      </c>
      <c r="G14215" s="205">
        <v>1608</v>
      </c>
      <c r="H14215">
        <f t="shared" si="236"/>
        <v>2022</v>
      </c>
    </row>
    <row r="14216" spans="1:8" x14ac:dyDescent="0.3">
      <c r="A14216" s="203">
        <v>44575</v>
      </c>
      <c r="B14216" s="204" t="s">
        <v>717</v>
      </c>
      <c r="C14216" s="204" t="s">
        <v>719</v>
      </c>
      <c r="D14216" s="204" t="s">
        <v>96</v>
      </c>
      <c r="E14216" s="204" t="s">
        <v>712</v>
      </c>
      <c r="F14216" s="205">
        <v>304.76199340820313</v>
      </c>
      <c r="G14216" s="205">
        <v>668.96099853515625</v>
      </c>
      <c r="H14216">
        <f t="shared" si="236"/>
        <v>2022</v>
      </c>
    </row>
    <row r="14217" spans="1:8" x14ac:dyDescent="0.3">
      <c r="A14217" s="203">
        <v>44575</v>
      </c>
      <c r="B14217" s="204" t="s">
        <v>720</v>
      </c>
      <c r="C14217" s="204" t="s">
        <v>720</v>
      </c>
      <c r="D14217" s="204" t="s">
        <v>96</v>
      </c>
      <c r="E14217" s="204" t="s">
        <v>712</v>
      </c>
      <c r="F14217" s="205">
        <v>281</v>
      </c>
      <c r="G14217" s="205">
        <v>942</v>
      </c>
      <c r="H14217">
        <f t="shared" si="236"/>
        <v>2022</v>
      </c>
    </row>
    <row r="14218" spans="1:8" x14ac:dyDescent="0.3">
      <c r="A14218" s="203">
        <v>44575</v>
      </c>
      <c r="B14218" s="204" t="s">
        <v>134</v>
      </c>
      <c r="C14218" s="204" t="s">
        <v>134</v>
      </c>
      <c r="D14218" s="204" t="s">
        <v>711</v>
      </c>
      <c r="E14218" s="204" t="s">
        <v>721</v>
      </c>
      <c r="F14218" s="205">
        <v>6171</v>
      </c>
      <c r="G14218" s="205">
        <v>6776</v>
      </c>
      <c r="H14218">
        <f t="shared" si="236"/>
        <v>2022</v>
      </c>
    </row>
    <row r="14219" spans="1:8" x14ac:dyDescent="0.3">
      <c r="A14219" s="203">
        <v>44575</v>
      </c>
      <c r="B14219" s="204" t="s">
        <v>509</v>
      </c>
      <c r="C14219" s="204" t="s">
        <v>713</v>
      </c>
      <c r="D14219" s="204" t="s">
        <v>96</v>
      </c>
      <c r="E14219" s="204" t="s">
        <v>721</v>
      </c>
      <c r="F14219" s="205">
        <v>3727.9</v>
      </c>
      <c r="G14219" s="205">
        <v>2824.8</v>
      </c>
      <c r="H14219">
        <f t="shared" si="236"/>
        <v>2022</v>
      </c>
    </row>
    <row r="14220" spans="1:8" x14ac:dyDescent="0.3">
      <c r="A14220" s="203">
        <v>44575</v>
      </c>
      <c r="B14220" s="204" t="s">
        <v>509</v>
      </c>
      <c r="C14220" s="204" t="s">
        <v>714</v>
      </c>
      <c r="D14220" s="204" t="s">
        <v>96</v>
      </c>
      <c r="E14220" s="204" t="s">
        <v>721</v>
      </c>
      <c r="F14220" s="205">
        <v>486</v>
      </c>
      <c r="G14220" s="205">
        <v>949</v>
      </c>
      <c r="H14220">
        <f t="shared" si="236"/>
        <v>2022</v>
      </c>
    </row>
    <row r="14221" spans="1:8" x14ac:dyDescent="0.3">
      <c r="A14221" s="203">
        <v>44575</v>
      </c>
      <c r="B14221" s="204" t="s">
        <v>509</v>
      </c>
      <c r="C14221" s="204" t="s">
        <v>715</v>
      </c>
      <c r="D14221" s="204" t="s">
        <v>96</v>
      </c>
      <c r="E14221" s="204" t="s">
        <v>721</v>
      </c>
      <c r="F14221" s="205">
        <v>0</v>
      </c>
      <c r="G14221" s="205">
        <v>2942</v>
      </c>
      <c r="H14221">
        <f t="shared" si="236"/>
        <v>2022</v>
      </c>
    </row>
    <row r="14222" spans="1:8" x14ac:dyDescent="0.3">
      <c r="A14222" s="203">
        <v>44575</v>
      </c>
      <c r="B14222" s="204" t="s">
        <v>716</v>
      </c>
      <c r="C14222" s="204" t="s">
        <v>716</v>
      </c>
      <c r="D14222" s="204" t="s">
        <v>96</v>
      </c>
      <c r="E14222" s="204" t="s">
        <v>721</v>
      </c>
      <c r="F14222" s="205">
        <v>1304</v>
      </c>
      <c r="G14222" s="205">
        <v>1232</v>
      </c>
      <c r="H14222">
        <f t="shared" si="236"/>
        <v>2022</v>
      </c>
    </row>
    <row r="14223" spans="1:8" x14ac:dyDescent="0.3">
      <c r="A14223" s="203">
        <v>44575</v>
      </c>
      <c r="B14223" s="204" t="s">
        <v>717</v>
      </c>
      <c r="C14223" s="204" t="s">
        <v>718</v>
      </c>
      <c r="D14223" s="204" t="s">
        <v>96</v>
      </c>
      <c r="E14223" s="204" t="s">
        <v>721</v>
      </c>
      <c r="F14223" s="205">
        <v>453</v>
      </c>
      <c r="G14223" s="205">
        <v>939</v>
      </c>
      <c r="H14223">
        <f t="shared" si="236"/>
        <v>2022</v>
      </c>
    </row>
    <row r="14224" spans="1:8" x14ac:dyDescent="0.3">
      <c r="A14224" s="203">
        <v>44575</v>
      </c>
      <c r="B14224" s="204" t="s">
        <v>717</v>
      </c>
      <c r="C14224" s="204" t="s">
        <v>719</v>
      </c>
      <c r="D14224" s="204" t="s">
        <v>96</v>
      </c>
      <c r="E14224" s="204" t="s">
        <v>721</v>
      </c>
      <c r="F14224" s="205">
        <v>439</v>
      </c>
      <c r="G14224" s="205">
        <v>613</v>
      </c>
      <c r="H14224">
        <f t="shared" si="236"/>
        <v>2022</v>
      </c>
    </row>
    <row r="14225" spans="1:8" x14ac:dyDescent="0.3">
      <c r="A14225" s="203">
        <v>44575</v>
      </c>
      <c r="B14225" s="204" t="s">
        <v>720</v>
      </c>
      <c r="C14225" s="204" t="s">
        <v>720</v>
      </c>
      <c r="D14225" s="204" t="s">
        <v>96</v>
      </c>
      <c r="E14225" s="204" t="s">
        <v>721</v>
      </c>
      <c r="F14225" s="205">
        <v>253</v>
      </c>
      <c r="G14225" s="205">
        <v>964</v>
      </c>
      <c r="H14225">
        <f t="shared" si="236"/>
        <v>2022</v>
      </c>
    </row>
    <row r="14226" spans="1:8" x14ac:dyDescent="0.3">
      <c r="A14226" s="203">
        <v>44582</v>
      </c>
      <c r="B14226" s="204" t="s">
        <v>134</v>
      </c>
      <c r="C14226" s="204" t="s">
        <v>134</v>
      </c>
      <c r="D14226" s="204" t="s">
        <v>711</v>
      </c>
      <c r="E14226" s="204" t="s">
        <v>712</v>
      </c>
      <c r="F14226" s="205">
        <v>3853</v>
      </c>
      <c r="G14226" s="205">
        <v>6228</v>
      </c>
      <c r="H14226">
        <f t="shared" si="236"/>
        <v>2022</v>
      </c>
    </row>
    <row r="14227" spans="1:8" x14ac:dyDescent="0.3">
      <c r="A14227" s="203">
        <v>44582</v>
      </c>
      <c r="B14227" s="204" t="s">
        <v>509</v>
      </c>
      <c r="C14227" s="204" t="s">
        <v>713</v>
      </c>
      <c r="D14227" s="204" t="s">
        <v>96</v>
      </c>
      <c r="E14227" s="204" t="s">
        <v>712</v>
      </c>
      <c r="F14227" s="205">
        <v>2473.3000000000002</v>
      </c>
      <c r="G14227" s="205">
        <v>3337.7000000000003</v>
      </c>
      <c r="H14227">
        <f t="shared" si="236"/>
        <v>2022</v>
      </c>
    </row>
    <row r="14228" spans="1:8" x14ac:dyDescent="0.3">
      <c r="A14228" s="203">
        <v>44582</v>
      </c>
      <c r="B14228" s="204" t="s">
        <v>509</v>
      </c>
      <c r="C14228" s="204" t="s">
        <v>714</v>
      </c>
      <c r="D14228" s="204" t="s">
        <v>96</v>
      </c>
      <c r="E14228" s="204" t="s">
        <v>712</v>
      </c>
      <c r="F14228" s="205">
        <v>107</v>
      </c>
      <c r="G14228" s="205">
        <v>304</v>
      </c>
      <c r="H14228">
        <f t="shared" si="236"/>
        <v>2022</v>
      </c>
    </row>
    <row r="14229" spans="1:8" x14ac:dyDescent="0.3">
      <c r="A14229" s="203">
        <v>44582</v>
      </c>
      <c r="B14229" s="204" t="s">
        <v>509</v>
      </c>
      <c r="C14229" s="204" t="s">
        <v>715</v>
      </c>
      <c r="D14229" s="204" t="s">
        <v>96</v>
      </c>
      <c r="E14229" s="204" t="s">
        <v>712</v>
      </c>
      <c r="F14229" s="205">
        <v>0</v>
      </c>
      <c r="G14229" s="205">
        <v>2664</v>
      </c>
      <c r="H14229">
        <f t="shared" si="236"/>
        <v>2022</v>
      </c>
    </row>
    <row r="14230" spans="1:8" x14ac:dyDescent="0.3">
      <c r="A14230" s="203">
        <v>44582</v>
      </c>
      <c r="B14230" s="204" t="s">
        <v>716</v>
      </c>
      <c r="C14230" s="204" t="s">
        <v>716</v>
      </c>
      <c r="D14230" s="204" t="s">
        <v>96</v>
      </c>
      <c r="E14230" s="204" t="s">
        <v>712</v>
      </c>
      <c r="F14230" s="205">
        <v>614</v>
      </c>
      <c r="G14230" s="205">
        <v>1712</v>
      </c>
      <c r="H14230">
        <f t="shared" si="236"/>
        <v>2022</v>
      </c>
    </row>
    <row r="14231" spans="1:8" x14ac:dyDescent="0.3">
      <c r="A14231" s="203">
        <v>44582</v>
      </c>
      <c r="B14231" s="204" t="s">
        <v>717</v>
      </c>
      <c r="C14231" s="204" t="s">
        <v>718</v>
      </c>
      <c r="D14231" s="204" t="s">
        <v>96</v>
      </c>
      <c r="E14231" s="204" t="s">
        <v>712</v>
      </c>
      <c r="F14231" s="205">
        <v>616</v>
      </c>
      <c r="G14231" s="205">
        <v>1682</v>
      </c>
      <c r="H14231">
        <f t="shared" si="236"/>
        <v>2022</v>
      </c>
    </row>
    <row r="14232" spans="1:8" x14ac:dyDescent="0.3">
      <c r="A14232" s="203">
        <v>44582</v>
      </c>
      <c r="B14232" s="204" t="s">
        <v>717</v>
      </c>
      <c r="C14232" s="204" t="s">
        <v>719</v>
      </c>
      <c r="D14232" s="204" t="s">
        <v>96</v>
      </c>
      <c r="E14232" s="204" t="s">
        <v>712</v>
      </c>
      <c r="F14232" s="205">
        <v>108.14799499511719</v>
      </c>
      <c r="G14232" s="205">
        <v>614.7239990234375</v>
      </c>
      <c r="H14232">
        <f t="shared" si="236"/>
        <v>2022</v>
      </c>
    </row>
    <row r="14233" spans="1:8" x14ac:dyDescent="0.3">
      <c r="A14233" s="203">
        <v>44582</v>
      </c>
      <c r="B14233" s="204" t="s">
        <v>720</v>
      </c>
      <c r="C14233" s="204" t="s">
        <v>720</v>
      </c>
      <c r="D14233" s="204" t="s">
        <v>96</v>
      </c>
      <c r="E14233" s="204" t="s">
        <v>712</v>
      </c>
      <c r="F14233" s="205">
        <v>184</v>
      </c>
      <c r="G14233" s="205">
        <v>903</v>
      </c>
      <c r="H14233">
        <f t="shared" si="236"/>
        <v>2022</v>
      </c>
    </row>
    <row r="14234" spans="1:8" x14ac:dyDescent="0.3">
      <c r="A14234" s="203">
        <v>44582</v>
      </c>
      <c r="B14234" s="204" t="s">
        <v>134</v>
      </c>
      <c r="C14234" s="204" t="s">
        <v>134</v>
      </c>
      <c r="D14234" s="204" t="s">
        <v>711</v>
      </c>
      <c r="E14234" s="204" t="s">
        <v>721</v>
      </c>
      <c r="F14234" s="205">
        <v>6151</v>
      </c>
      <c r="G14234" s="205">
        <v>6659</v>
      </c>
      <c r="H14234">
        <f t="shared" si="236"/>
        <v>2022</v>
      </c>
    </row>
    <row r="14235" spans="1:8" x14ac:dyDescent="0.3">
      <c r="A14235" s="203">
        <v>44582</v>
      </c>
      <c r="B14235" s="204" t="s">
        <v>509</v>
      </c>
      <c r="C14235" s="204" t="s">
        <v>713</v>
      </c>
      <c r="D14235" s="204" t="s">
        <v>96</v>
      </c>
      <c r="E14235" s="204" t="s">
        <v>721</v>
      </c>
      <c r="F14235" s="205">
        <v>4077.7000000000003</v>
      </c>
      <c r="G14235" s="205">
        <v>3030.5000000000005</v>
      </c>
      <c r="H14235">
        <f t="shared" si="236"/>
        <v>2022</v>
      </c>
    </row>
    <row r="14236" spans="1:8" x14ac:dyDescent="0.3">
      <c r="A14236" s="203">
        <v>44582</v>
      </c>
      <c r="B14236" s="204" t="s">
        <v>509</v>
      </c>
      <c r="C14236" s="204" t="s">
        <v>714</v>
      </c>
      <c r="D14236" s="204" t="s">
        <v>96</v>
      </c>
      <c r="E14236" s="204" t="s">
        <v>721</v>
      </c>
      <c r="F14236" s="205">
        <v>211</v>
      </c>
      <c r="G14236" s="205">
        <v>647</v>
      </c>
      <c r="H14236">
        <f t="shared" si="236"/>
        <v>2022</v>
      </c>
    </row>
    <row r="14237" spans="1:8" x14ac:dyDescent="0.3">
      <c r="A14237" s="203">
        <v>44582</v>
      </c>
      <c r="B14237" s="204" t="s">
        <v>509</v>
      </c>
      <c r="C14237" s="204" t="s">
        <v>715</v>
      </c>
      <c r="D14237" s="204" t="s">
        <v>96</v>
      </c>
      <c r="E14237" s="204" t="s">
        <v>721</v>
      </c>
      <c r="F14237" s="205">
        <v>0</v>
      </c>
      <c r="G14237" s="205">
        <v>3262</v>
      </c>
      <c r="H14237">
        <f t="shared" si="236"/>
        <v>2022</v>
      </c>
    </row>
    <row r="14238" spans="1:8" x14ac:dyDescent="0.3">
      <c r="A14238" s="203">
        <v>44582</v>
      </c>
      <c r="B14238" s="204" t="s">
        <v>716</v>
      </c>
      <c r="C14238" s="204" t="s">
        <v>716</v>
      </c>
      <c r="D14238" s="204" t="s">
        <v>96</v>
      </c>
      <c r="E14238" s="204" t="s">
        <v>721</v>
      </c>
      <c r="F14238" s="205">
        <v>1243</v>
      </c>
      <c r="G14238" s="205">
        <v>1430</v>
      </c>
      <c r="H14238">
        <f t="shared" si="236"/>
        <v>2022</v>
      </c>
    </row>
    <row r="14239" spans="1:8" x14ac:dyDescent="0.3">
      <c r="A14239" s="203">
        <v>44582</v>
      </c>
      <c r="B14239" s="204" t="s">
        <v>717</v>
      </c>
      <c r="C14239" s="204" t="s">
        <v>718</v>
      </c>
      <c r="D14239" s="204" t="s">
        <v>96</v>
      </c>
      <c r="E14239" s="204" t="s">
        <v>721</v>
      </c>
      <c r="F14239" s="205">
        <v>335</v>
      </c>
      <c r="G14239" s="205">
        <v>919</v>
      </c>
      <c r="H14239">
        <f t="shared" si="236"/>
        <v>2022</v>
      </c>
    </row>
    <row r="14240" spans="1:8" x14ac:dyDescent="0.3">
      <c r="A14240" s="203">
        <v>44582</v>
      </c>
      <c r="B14240" s="204" t="s">
        <v>717</v>
      </c>
      <c r="C14240" s="204" t="s">
        <v>719</v>
      </c>
      <c r="D14240" s="204" t="s">
        <v>96</v>
      </c>
      <c r="E14240" s="204" t="s">
        <v>721</v>
      </c>
      <c r="F14240" s="205">
        <v>636</v>
      </c>
      <c r="G14240" s="205">
        <v>689</v>
      </c>
      <c r="H14240">
        <f t="shared" si="236"/>
        <v>2022</v>
      </c>
    </row>
    <row r="14241" spans="1:8" x14ac:dyDescent="0.3">
      <c r="A14241" s="203">
        <v>44582</v>
      </c>
      <c r="B14241" s="204" t="s">
        <v>720</v>
      </c>
      <c r="C14241" s="204" t="s">
        <v>720</v>
      </c>
      <c r="D14241" s="204" t="s">
        <v>96</v>
      </c>
      <c r="E14241" s="204" t="s">
        <v>721</v>
      </c>
      <c r="F14241" s="205">
        <v>140</v>
      </c>
      <c r="G14241" s="205">
        <v>969</v>
      </c>
      <c r="H14241">
        <f t="shared" si="236"/>
        <v>2022</v>
      </c>
    </row>
    <row r="14242" spans="1:8" x14ac:dyDescent="0.3">
      <c r="A14242" s="203">
        <v>44589</v>
      </c>
      <c r="B14242" s="204" t="s">
        <v>134</v>
      </c>
      <c r="C14242" s="204" t="s">
        <v>134</v>
      </c>
      <c r="D14242" s="204" t="s">
        <v>711</v>
      </c>
      <c r="E14242" s="204" t="s">
        <v>712</v>
      </c>
      <c r="F14242" s="205">
        <v>3828</v>
      </c>
      <c r="G14242" s="205">
        <v>7252</v>
      </c>
      <c r="H14242">
        <f t="shared" si="236"/>
        <v>2022</v>
      </c>
    </row>
    <row r="14243" spans="1:8" x14ac:dyDescent="0.3">
      <c r="A14243" s="203">
        <v>44589</v>
      </c>
      <c r="B14243" s="204" t="s">
        <v>509</v>
      </c>
      <c r="C14243" s="204" t="s">
        <v>713</v>
      </c>
      <c r="D14243" s="204" t="s">
        <v>96</v>
      </c>
      <c r="E14243" s="204" t="s">
        <v>712</v>
      </c>
      <c r="F14243" s="205">
        <v>2569.7000000000003</v>
      </c>
      <c r="G14243" s="205">
        <v>3485.1000000000004</v>
      </c>
      <c r="H14243">
        <f t="shared" si="236"/>
        <v>2022</v>
      </c>
    </row>
    <row r="14244" spans="1:8" x14ac:dyDescent="0.3">
      <c r="A14244" s="203">
        <v>44589</v>
      </c>
      <c r="B14244" s="204" t="s">
        <v>509</v>
      </c>
      <c r="C14244" s="204" t="s">
        <v>714</v>
      </c>
      <c r="D14244" s="204" t="s">
        <v>96</v>
      </c>
      <c r="E14244" s="204" t="s">
        <v>712</v>
      </c>
      <c r="F14244" s="205">
        <v>121</v>
      </c>
      <c r="G14244" s="205">
        <v>331</v>
      </c>
      <c r="H14244">
        <f t="shared" si="236"/>
        <v>2022</v>
      </c>
    </row>
    <row r="14245" spans="1:8" x14ac:dyDescent="0.3">
      <c r="A14245" s="203">
        <v>44589</v>
      </c>
      <c r="B14245" s="204" t="s">
        <v>509</v>
      </c>
      <c r="C14245" s="204" t="s">
        <v>715</v>
      </c>
      <c r="D14245" s="204" t="s">
        <v>96</v>
      </c>
      <c r="E14245" s="204" t="s">
        <v>712</v>
      </c>
      <c r="F14245" s="205">
        <v>0</v>
      </c>
      <c r="G14245" s="205">
        <v>2648</v>
      </c>
      <c r="H14245">
        <f t="shared" si="236"/>
        <v>2022</v>
      </c>
    </row>
    <row r="14246" spans="1:8" x14ac:dyDescent="0.3">
      <c r="A14246" s="203">
        <v>44589</v>
      </c>
      <c r="B14246" s="204" t="s">
        <v>716</v>
      </c>
      <c r="C14246" s="204" t="s">
        <v>716</v>
      </c>
      <c r="D14246" s="204" t="s">
        <v>96</v>
      </c>
      <c r="E14246" s="204" t="s">
        <v>712</v>
      </c>
      <c r="F14246" s="205">
        <v>601</v>
      </c>
      <c r="G14246" s="205">
        <v>1670</v>
      </c>
      <c r="H14246">
        <f t="shared" si="236"/>
        <v>2022</v>
      </c>
    </row>
    <row r="14247" spans="1:8" x14ac:dyDescent="0.3">
      <c r="A14247" s="203">
        <v>44589</v>
      </c>
      <c r="B14247" s="204" t="s">
        <v>717</v>
      </c>
      <c r="C14247" s="204" t="s">
        <v>718</v>
      </c>
      <c r="D14247" s="204" t="s">
        <v>96</v>
      </c>
      <c r="E14247" s="204" t="s">
        <v>712</v>
      </c>
      <c r="F14247" s="205">
        <v>623</v>
      </c>
      <c r="G14247" s="205">
        <v>1727</v>
      </c>
      <c r="H14247">
        <f t="shared" si="236"/>
        <v>2022</v>
      </c>
    </row>
    <row r="14248" spans="1:8" x14ac:dyDescent="0.3">
      <c r="A14248" s="203">
        <v>44589</v>
      </c>
      <c r="B14248" s="204" t="s">
        <v>717</v>
      </c>
      <c r="C14248" s="204" t="s">
        <v>719</v>
      </c>
      <c r="D14248" s="204" t="s">
        <v>96</v>
      </c>
      <c r="E14248" s="204" t="s">
        <v>712</v>
      </c>
      <c r="F14248" s="205">
        <v>231.7239990234375</v>
      </c>
      <c r="G14248" s="205">
        <v>664.24102783203125</v>
      </c>
      <c r="H14248">
        <f t="shared" si="236"/>
        <v>2022</v>
      </c>
    </row>
    <row r="14249" spans="1:8" x14ac:dyDescent="0.3">
      <c r="A14249" s="203">
        <v>44589</v>
      </c>
      <c r="B14249" s="204" t="s">
        <v>720</v>
      </c>
      <c r="C14249" s="204" t="s">
        <v>720</v>
      </c>
      <c r="D14249" s="204" t="s">
        <v>96</v>
      </c>
      <c r="E14249" s="204" t="s">
        <v>712</v>
      </c>
      <c r="F14249" s="205">
        <v>295</v>
      </c>
      <c r="G14249" s="205">
        <v>806</v>
      </c>
      <c r="H14249">
        <f t="shared" si="236"/>
        <v>2022</v>
      </c>
    </row>
    <row r="14250" spans="1:8" x14ac:dyDescent="0.3">
      <c r="A14250" s="203">
        <v>44589</v>
      </c>
      <c r="B14250" s="204" t="s">
        <v>134</v>
      </c>
      <c r="C14250" s="204" t="s">
        <v>134</v>
      </c>
      <c r="D14250" s="204" t="s">
        <v>711</v>
      </c>
      <c r="E14250" s="204" t="s">
        <v>721</v>
      </c>
      <c r="F14250" s="205">
        <v>5966</v>
      </c>
      <c r="G14250" s="205">
        <v>7030</v>
      </c>
      <c r="H14250">
        <f t="shared" si="236"/>
        <v>2022</v>
      </c>
    </row>
    <row r="14251" spans="1:8" x14ac:dyDescent="0.3">
      <c r="A14251" s="203">
        <v>44589</v>
      </c>
      <c r="B14251" s="204" t="s">
        <v>509</v>
      </c>
      <c r="C14251" s="204" t="s">
        <v>713</v>
      </c>
      <c r="D14251" s="204" t="s">
        <v>96</v>
      </c>
      <c r="E14251" s="204" t="s">
        <v>721</v>
      </c>
      <c r="F14251" s="205">
        <v>3098.7000000000003</v>
      </c>
      <c r="G14251" s="205">
        <v>2557.5</v>
      </c>
      <c r="H14251">
        <f t="shared" si="236"/>
        <v>2022</v>
      </c>
    </row>
    <row r="14252" spans="1:8" x14ac:dyDescent="0.3">
      <c r="A14252" s="203">
        <v>44589</v>
      </c>
      <c r="B14252" s="204" t="s">
        <v>509</v>
      </c>
      <c r="C14252" s="204" t="s">
        <v>714</v>
      </c>
      <c r="D14252" s="204" t="s">
        <v>96</v>
      </c>
      <c r="E14252" s="204" t="s">
        <v>721</v>
      </c>
      <c r="F14252" s="205">
        <v>627</v>
      </c>
      <c r="G14252" s="205">
        <v>859</v>
      </c>
      <c r="H14252">
        <f t="shared" si="236"/>
        <v>2022</v>
      </c>
    </row>
    <row r="14253" spans="1:8" x14ac:dyDescent="0.3">
      <c r="A14253" s="203">
        <v>44589</v>
      </c>
      <c r="B14253" s="204" t="s">
        <v>509</v>
      </c>
      <c r="C14253" s="204" t="s">
        <v>715</v>
      </c>
      <c r="D14253" s="204" t="s">
        <v>96</v>
      </c>
      <c r="E14253" s="204" t="s">
        <v>721</v>
      </c>
      <c r="F14253" s="205">
        <v>0</v>
      </c>
      <c r="G14253" s="205">
        <v>3304</v>
      </c>
      <c r="H14253">
        <f t="shared" si="236"/>
        <v>2022</v>
      </c>
    </row>
    <row r="14254" spans="1:8" x14ac:dyDescent="0.3">
      <c r="A14254" s="203">
        <v>44589</v>
      </c>
      <c r="B14254" s="204" t="s">
        <v>716</v>
      </c>
      <c r="C14254" s="204" t="s">
        <v>716</v>
      </c>
      <c r="D14254" s="204" t="s">
        <v>96</v>
      </c>
      <c r="E14254" s="204" t="s">
        <v>721</v>
      </c>
      <c r="F14254" s="205">
        <v>1367</v>
      </c>
      <c r="G14254" s="205">
        <v>1328</v>
      </c>
      <c r="H14254">
        <f t="shared" si="236"/>
        <v>2022</v>
      </c>
    </row>
    <row r="14255" spans="1:8" x14ac:dyDescent="0.3">
      <c r="A14255" s="203">
        <v>44589</v>
      </c>
      <c r="B14255" s="204" t="s">
        <v>717</v>
      </c>
      <c r="C14255" s="204" t="s">
        <v>718</v>
      </c>
      <c r="D14255" s="204" t="s">
        <v>96</v>
      </c>
      <c r="E14255" s="204" t="s">
        <v>721</v>
      </c>
      <c r="F14255" s="205">
        <v>372</v>
      </c>
      <c r="G14255" s="205">
        <v>867</v>
      </c>
      <c r="H14255">
        <f t="shared" si="236"/>
        <v>2022</v>
      </c>
    </row>
    <row r="14256" spans="1:8" x14ac:dyDescent="0.3">
      <c r="A14256" s="203">
        <v>44589</v>
      </c>
      <c r="B14256" s="204" t="s">
        <v>717</v>
      </c>
      <c r="C14256" s="204" t="s">
        <v>719</v>
      </c>
      <c r="D14256" s="204" t="s">
        <v>96</v>
      </c>
      <c r="E14256" s="204" t="s">
        <v>721</v>
      </c>
      <c r="F14256" s="205">
        <v>405</v>
      </c>
      <c r="G14256" s="205">
        <v>647</v>
      </c>
      <c r="H14256">
        <f t="shared" si="236"/>
        <v>2022</v>
      </c>
    </row>
    <row r="14257" spans="1:8" x14ac:dyDescent="0.3">
      <c r="A14257" s="203">
        <v>44589</v>
      </c>
      <c r="B14257" s="204" t="s">
        <v>720</v>
      </c>
      <c r="C14257" s="204" t="s">
        <v>720</v>
      </c>
      <c r="D14257" s="204" t="s">
        <v>96</v>
      </c>
      <c r="E14257" s="204" t="s">
        <v>721</v>
      </c>
      <c r="F14257" s="205">
        <v>-22</v>
      </c>
      <c r="G14257" s="205">
        <v>728</v>
      </c>
      <c r="H14257">
        <f t="shared" si="236"/>
        <v>2022</v>
      </c>
    </row>
    <row r="14258" spans="1:8" x14ac:dyDescent="0.3">
      <c r="A14258" s="203">
        <v>44596</v>
      </c>
      <c r="B14258" s="204" t="s">
        <v>134</v>
      </c>
      <c r="C14258" s="204" t="s">
        <v>134</v>
      </c>
      <c r="D14258" s="204" t="s">
        <v>711</v>
      </c>
      <c r="E14258" s="204" t="s">
        <v>712</v>
      </c>
      <c r="F14258" s="205">
        <v>3560</v>
      </c>
      <c r="G14258" s="205">
        <v>7446</v>
      </c>
      <c r="H14258">
        <f t="shared" si="236"/>
        <v>2022</v>
      </c>
    </row>
    <row r="14259" spans="1:8" x14ac:dyDescent="0.3">
      <c r="A14259" s="203">
        <v>44596</v>
      </c>
      <c r="B14259" s="204" t="s">
        <v>509</v>
      </c>
      <c r="C14259" s="204" t="s">
        <v>713</v>
      </c>
      <c r="D14259" s="204" t="s">
        <v>96</v>
      </c>
      <c r="E14259" s="204" t="s">
        <v>712</v>
      </c>
      <c r="F14259" s="205">
        <v>2253.8000000000002</v>
      </c>
      <c r="G14259" s="205">
        <v>3657.0000000000005</v>
      </c>
      <c r="H14259">
        <f t="shared" si="236"/>
        <v>2022</v>
      </c>
    </row>
    <row r="14260" spans="1:8" x14ac:dyDescent="0.3">
      <c r="A14260" s="203">
        <v>44596</v>
      </c>
      <c r="B14260" s="204" t="s">
        <v>509</v>
      </c>
      <c r="C14260" s="204" t="s">
        <v>714</v>
      </c>
      <c r="D14260" s="204" t="s">
        <v>96</v>
      </c>
      <c r="E14260" s="204" t="s">
        <v>712</v>
      </c>
      <c r="F14260" s="205">
        <v>261</v>
      </c>
      <c r="G14260" s="205">
        <v>487</v>
      </c>
      <c r="H14260">
        <f t="shared" si="236"/>
        <v>2022</v>
      </c>
    </row>
    <row r="14261" spans="1:8" x14ac:dyDescent="0.3">
      <c r="A14261" s="203">
        <v>44596</v>
      </c>
      <c r="B14261" s="204" t="s">
        <v>509</v>
      </c>
      <c r="C14261" s="204" t="s">
        <v>715</v>
      </c>
      <c r="D14261" s="204" t="s">
        <v>96</v>
      </c>
      <c r="E14261" s="204" t="s">
        <v>712</v>
      </c>
      <c r="F14261" s="205">
        <v>0</v>
      </c>
      <c r="G14261" s="205">
        <v>2638</v>
      </c>
      <c r="H14261">
        <f t="shared" si="236"/>
        <v>2022</v>
      </c>
    </row>
    <row r="14262" spans="1:8" x14ac:dyDescent="0.3">
      <c r="A14262" s="203">
        <v>44596</v>
      </c>
      <c r="B14262" s="204" t="s">
        <v>716</v>
      </c>
      <c r="C14262" s="204" t="s">
        <v>716</v>
      </c>
      <c r="D14262" s="204" t="s">
        <v>96</v>
      </c>
      <c r="E14262" s="204" t="s">
        <v>712</v>
      </c>
      <c r="F14262" s="205">
        <v>654</v>
      </c>
      <c r="G14262" s="205">
        <v>1828</v>
      </c>
      <c r="H14262">
        <f t="shared" si="236"/>
        <v>2022</v>
      </c>
    </row>
    <row r="14263" spans="1:8" x14ac:dyDescent="0.3">
      <c r="A14263" s="203">
        <v>44596</v>
      </c>
      <c r="B14263" s="204" t="s">
        <v>717</v>
      </c>
      <c r="C14263" s="204" t="s">
        <v>718</v>
      </c>
      <c r="D14263" s="204" t="s">
        <v>96</v>
      </c>
      <c r="E14263" s="204" t="s">
        <v>712</v>
      </c>
      <c r="F14263" s="205">
        <v>327</v>
      </c>
      <c r="G14263" s="205">
        <v>1554</v>
      </c>
      <c r="H14263">
        <f t="shared" si="236"/>
        <v>2022</v>
      </c>
    </row>
    <row r="14264" spans="1:8" x14ac:dyDescent="0.3">
      <c r="A14264" s="203">
        <v>44596</v>
      </c>
      <c r="B14264" s="204" t="s">
        <v>717</v>
      </c>
      <c r="C14264" s="204" t="s">
        <v>719</v>
      </c>
      <c r="D14264" s="204" t="s">
        <v>96</v>
      </c>
      <c r="E14264" s="204" t="s">
        <v>712</v>
      </c>
      <c r="F14264" s="205">
        <v>532.50201416015625</v>
      </c>
      <c r="G14264" s="205">
        <v>718.7020263671875</v>
      </c>
      <c r="H14264">
        <f t="shared" si="236"/>
        <v>2022</v>
      </c>
    </row>
    <row r="14265" spans="1:8" x14ac:dyDescent="0.3">
      <c r="A14265" s="203">
        <v>44596</v>
      </c>
      <c r="B14265" s="204" t="s">
        <v>720</v>
      </c>
      <c r="C14265" s="204" t="s">
        <v>720</v>
      </c>
      <c r="D14265" s="204" t="s">
        <v>96</v>
      </c>
      <c r="E14265" s="204" t="s">
        <v>712</v>
      </c>
      <c r="F14265" s="205">
        <v>246</v>
      </c>
      <c r="G14265" s="205">
        <v>940</v>
      </c>
      <c r="H14265">
        <f t="shared" si="236"/>
        <v>2022</v>
      </c>
    </row>
    <row r="14266" spans="1:8" x14ac:dyDescent="0.3">
      <c r="A14266" s="203">
        <v>44596</v>
      </c>
      <c r="B14266" s="204" t="s">
        <v>134</v>
      </c>
      <c r="C14266" s="204" t="s">
        <v>134</v>
      </c>
      <c r="D14266" s="204" t="s">
        <v>711</v>
      </c>
      <c r="E14266" s="204" t="s">
        <v>721</v>
      </c>
      <c r="F14266" s="205">
        <v>6091</v>
      </c>
      <c r="G14266" s="205">
        <v>7258</v>
      </c>
      <c r="H14266">
        <f t="shared" si="236"/>
        <v>2022</v>
      </c>
    </row>
    <row r="14267" spans="1:8" x14ac:dyDescent="0.3">
      <c r="A14267" s="203">
        <v>44596</v>
      </c>
      <c r="B14267" s="204" t="s">
        <v>509</v>
      </c>
      <c r="C14267" s="204" t="s">
        <v>713</v>
      </c>
      <c r="D14267" s="204" t="s">
        <v>96</v>
      </c>
      <c r="E14267" s="204" t="s">
        <v>721</v>
      </c>
      <c r="F14267" s="205">
        <v>3125.1000000000004</v>
      </c>
      <c r="G14267" s="205">
        <v>2575.1000000000004</v>
      </c>
      <c r="H14267">
        <f t="shared" si="236"/>
        <v>2022</v>
      </c>
    </row>
    <row r="14268" spans="1:8" x14ac:dyDescent="0.3">
      <c r="A14268" s="203">
        <v>44596</v>
      </c>
      <c r="B14268" s="204" t="s">
        <v>509</v>
      </c>
      <c r="C14268" s="204" t="s">
        <v>714</v>
      </c>
      <c r="D14268" s="204" t="s">
        <v>96</v>
      </c>
      <c r="E14268" s="204" t="s">
        <v>721</v>
      </c>
      <c r="F14268" s="205">
        <v>448</v>
      </c>
      <c r="G14268" s="205">
        <v>678</v>
      </c>
      <c r="H14268">
        <f t="shared" si="236"/>
        <v>2022</v>
      </c>
    </row>
    <row r="14269" spans="1:8" x14ac:dyDescent="0.3">
      <c r="A14269" s="203">
        <v>44596</v>
      </c>
      <c r="B14269" s="204" t="s">
        <v>509</v>
      </c>
      <c r="C14269" s="204" t="s">
        <v>715</v>
      </c>
      <c r="D14269" s="204" t="s">
        <v>96</v>
      </c>
      <c r="E14269" s="204" t="s">
        <v>721</v>
      </c>
      <c r="F14269" s="205">
        <v>0</v>
      </c>
      <c r="G14269" s="205">
        <v>3157</v>
      </c>
      <c r="H14269">
        <f t="shared" si="236"/>
        <v>2022</v>
      </c>
    </row>
    <row r="14270" spans="1:8" x14ac:dyDescent="0.3">
      <c r="A14270" s="203">
        <v>44596</v>
      </c>
      <c r="B14270" s="204" t="s">
        <v>716</v>
      </c>
      <c r="C14270" s="204" t="s">
        <v>716</v>
      </c>
      <c r="D14270" s="204" t="s">
        <v>96</v>
      </c>
      <c r="E14270" s="204" t="s">
        <v>721</v>
      </c>
      <c r="F14270" s="205">
        <v>1332</v>
      </c>
      <c r="G14270" s="205">
        <v>1347</v>
      </c>
      <c r="H14270">
        <f t="shared" si="236"/>
        <v>2022</v>
      </c>
    </row>
    <row r="14271" spans="1:8" x14ac:dyDescent="0.3">
      <c r="A14271" s="203">
        <v>44596</v>
      </c>
      <c r="B14271" s="204" t="s">
        <v>717</v>
      </c>
      <c r="C14271" s="204" t="s">
        <v>718</v>
      </c>
      <c r="D14271" s="204" t="s">
        <v>96</v>
      </c>
      <c r="E14271" s="204" t="s">
        <v>721</v>
      </c>
      <c r="F14271" s="205">
        <v>354</v>
      </c>
      <c r="G14271" s="205">
        <v>807</v>
      </c>
      <c r="H14271">
        <f t="shared" si="236"/>
        <v>2022</v>
      </c>
    </row>
    <row r="14272" spans="1:8" x14ac:dyDescent="0.3">
      <c r="A14272" s="203">
        <v>44596</v>
      </c>
      <c r="B14272" s="204" t="s">
        <v>717</v>
      </c>
      <c r="C14272" s="204" t="s">
        <v>719</v>
      </c>
      <c r="D14272" s="204" t="s">
        <v>96</v>
      </c>
      <c r="E14272" s="204" t="s">
        <v>721</v>
      </c>
      <c r="F14272" s="205">
        <v>685</v>
      </c>
      <c r="G14272" s="205">
        <v>715</v>
      </c>
      <c r="H14272">
        <f t="shared" si="236"/>
        <v>2022</v>
      </c>
    </row>
    <row r="14273" spans="1:8" x14ac:dyDescent="0.3">
      <c r="A14273" s="203">
        <v>44596</v>
      </c>
      <c r="B14273" s="204" t="s">
        <v>720</v>
      </c>
      <c r="C14273" s="204" t="s">
        <v>720</v>
      </c>
      <c r="D14273" s="204" t="s">
        <v>96</v>
      </c>
      <c r="E14273" s="204" t="s">
        <v>721</v>
      </c>
      <c r="F14273" s="205">
        <v>-152</v>
      </c>
      <c r="G14273" s="205">
        <v>862</v>
      </c>
      <c r="H14273">
        <f t="shared" si="236"/>
        <v>2022</v>
      </c>
    </row>
    <row r="14274" spans="1:8" x14ac:dyDescent="0.3">
      <c r="A14274" s="203">
        <v>44603</v>
      </c>
      <c r="B14274" s="204" t="s">
        <v>134</v>
      </c>
      <c r="C14274" s="204" t="s">
        <v>134</v>
      </c>
      <c r="D14274" s="204" t="s">
        <v>711</v>
      </c>
      <c r="E14274" s="204" t="s">
        <v>712</v>
      </c>
      <c r="F14274" s="205">
        <v>3847</v>
      </c>
      <c r="G14274" s="205">
        <v>8117</v>
      </c>
      <c r="H14274">
        <f t="shared" si="236"/>
        <v>2022</v>
      </c>
    </row>
    <row r="14275" spans="1:8" x14ac:dyDescent="0.3">
      <c r="A14275" s="203">
        <v>44603</v>
      </c>
      <c r="B14275" s="204" t="s">
        <v>509</v>
      </c>
      <c r="C14275" s="204" t="s">
        <v>713</v>
      </c>
      <c r="D14275" s="204" t="s">
        <v>96</v>
      </c>
      <c r="E14275" s="204" t="s">
        <v>712</v>
      </c>
      <c r="F14275" s="205">
        <v>2583.9</v>
      </c>
      <c r="G14275" s="205">
        <v>3651.4</v>
      </c>
      <c r="H14275">
        <f t="shared" ref="H14275:H14338" si="237">YEAR(A14275)</f>
        <v>2022</v>
      </c>
    </row>
    <row r="14276" spans="1:8" x14ac:dyDescent="0.3">
      <c r="A14276" s="203">
        <v>44603</v>
      </c>
      <c r="B14276" s="204" t="s">
        <v>509</v>
      </c>
      <c r="C14276" s="204" t="s">
        <v>714</v>
      </c>
      <c r="D14276" s="204" t="s">
        <v>96</v>
      </c>
      <c r="E14276" s="204" t="s">
        <v>712</v>
      </c>
      <c r="F14276" s="205">
        <v>226</v>
      </c>
      <c r="G14276" s="205">
        <v>346</v>
      </c>
      <c r="H14276">
        <f t="shared" si="237"/>
        <v>2022</v>
      </c>
    </row>
    <row r="14277" spans="1:8" x14ac:dyDescent="0.3">
      <c r="A14277" s="203">
        <v>44603</v>
      </c>
      <c r="B14277" s="204" t="s">
        <v>509</v>
      </c>
      <c r="C14277" s="204" t="s">
        <v>715</v>
      </c>
      <c r="D14277" s="204" t="s">
        <v>96</v>
      </c>
      <c r="E14277" s="204" t="s">
        <v>712</v>
      </c>
      <c r="F14277" s="205">
        <v>0</v>
      </c>
      <c r="G14277" s="205">
        <v>2573</v>
      </c>
      <c r="H14277">
        <f t="shared" si="237"/>
        <v>2022</v>
      </c>
    </row>
    <row r="14278" spans="1:8" x14ac:dyDescent="0.3">
      <c r="A14278" s="203">
        <v>44603</v>
      </c>
      <c r="B14278" s="204" t="s">
        <v>716</v>
      </c>
      <c r="C14278" s="204" t="s">
        <v>716</v>
      </c>
      <c r="D14278" s="204" t="s">
        <v>96</v>
      </c>
      <c r="E14278" s="204" t="s">
        <v>712</v>
      </c>
      <c r="F14278" s="205">
        <v>558</v>
      </c>
      <c r="G14278" s="205">
        <v>1862</v>
      </c>
      <c r="H14278">
        <f t="shared" si="237"/>
        <v>2022</v>
      </c>
    </row>
    <row r="14279" spans="1:8" x14ac:dyDescent="0.3">
      <c r="A14279" s="203">
        <v>44603</v>
      </c>
      <c r="B14279" s="204" t="s">
        <v>717</v>
      </c>
      <c r="C14279" s="204" t="s">
        <v>718</v>
      </c>
      <c r="D14279" s="204" t="s">
        <v>96</v>
      </c>
      <c r="E14279" s="204" t="s">
        <v>712</v>
      </c>
      <c r="F14279" s="205">
        <v>755</v>
      </c>
      <c r="G14279" s="205">
        <v>1799</v>
      </c>
      <c r="H14279">
        <f t="shared" si="237"/>
        <v>2022</v>
      </c>
    </row>
    <row r="14280" spans="1:8" x14ac:dyDescent="0.3">
      <c r="A14280" s="203">
        <v>44603</v>
      </c>
      <c r="B14280" s="204" t="s">
        <v>717</v>
      </c>
      <c r="C14280" s="204" t="s">
        <v>719</v>
      </c>
      <c r="D14280" s="204" t="s">
        <v>96</v>
      </c>
      <c r="E14280" s="204" t="s">
        <v>712</v>
      </c>
      <c r="F14280" s="205">
        <v>184.56900024414063</v>
      </c>
      <c r="G14280" s="205">
        <v>730.0009765625</v>
      </c>
      <c r="H14280">
        <f t="shared" si="237"/>
        <v>2022</v>
      </c>
    </row>
    <row r="14281" spans="1:8" x14ac:dyDescent="0.3">
      <c r="A14281" s="203">
        <v>44603</v>
      </c>
      <c r="B14281" s="204" t="s">
        <v>720</v>
      </c>
      <c r="C14281" s="204" t="s">
        <v>720</v>
      </c>
      <c r="D14281" s="204" t="s">
        <v>96</v>
      </c>
      <c r="E14281" s="204" t="s">
        <v>712</v>
      </c>
      <c r="F14281" s="205">
        <v>158</v>
      </c>
      <c r="G14281" s="205">
        <v>777</v>
      </c>
      <c r="H14281">
        <f t="shared" si="237"/>
        <v>2022</v>
      </c>
    </row>
    <row r="14282" spans="1:8" x14ac:dyDescent="0.3">
      <c r="A14282" s="203">
        <v>44603</v>
      </c>
      <c r="B14282" s="204" t="s">
        <v>134</v>
      </c>
      <c r="C14282" s="204" t="s">
        <v>134</v>
      </c>
      <c r="D14282" s="204" t="s">
        <v>711</v>
      </c>
      <c r="E14282" s="204" t="s">
        <v>721</v>
      </c>
      <c r="F14282" s="205">
        <v>6351</v>
      </c>
      <c r="G14282" s="205">
        <v>6186</v>
      </c>
      <c r="H14282">
        <f t="shared" si="237"/>
        <v>2022</v>
      </c>
    </row>
    <row r="14283" spans="1:8" x14ac:dyDescent="0.3">
      <c r="A14283" s="203">
        <v>44603</v>
      </c>
      <c r="B14283" s="204" t="s">
        <v>509</v>
      </c>
      <c r="C14283" s="204" t="s">
        <v>713</v>
      </c>
      <c r="D14283" s="204" t="s">
        <v>96</v>
      </c>
      <c r="E14283" s="204" t="s">
        <v>721</v>
      </c>
      <c r="F14283" s="205">
        <v>3164.7000000000003</v>
      </c>
      <c r="G14283" s="205">
        <v>2736.8</v>
      </c>
      <c r="H14283">
        <f t="shared" si="237"/>
        <v>2022</v>
      </c>
    </row>
    <row r="14284" spans="1:8" x14ac:dyDescent="0.3">
      <c r="A14284" s="203">
        <v>44603</v>
      </c>
      <c r="B14284" s="204" t="s">
        <v>509</v>
      </c>
      <c r="C14284" s="204" t="s">
        <v>714</v>
      </c>
      <c r="D14284" s="204" t="s">
        <v>96</v>
      </c>
      <c r="E14284" s="204" t="s">
        <v>721</v>
      </c>
      <c r="F14284" s="205">
        <v>596</v>
      </c>
      <c r="G14284" s="205">
        <v>857</v>
      </c>
      <c r="H14284">
        <f t="shared" si="237"/>
        <v>2022</v>
      </c>
    </row>
    <row r="14285" spans="1:8" x14ac:dyDescent="0.3">
      <c r="A14285" s="203">
        <v>44603</v>
      </c>
      <c r="B14285" s="204" t="s">
        <v>509</v>
      </c>
      <c r="C14285" s="204" t="s">
        <v>715</v>
      </c>
      <c r="D14285" s="204" t="s">
        <v>96</v>
      </c>
      <c r="E14285" s="204" t="s">
        <v>721</v>
      </c>
      <c r="F14285" s="205">
        <v>0</v>
      </c>
      <c r="G14285" s="205">
        <v>3030</v>
      </c>
      <c r="H14285">
        <f t="shared" si="237"/>
        <v>2022</v>
      </c>
    </row>
    <row r="14286" spans="1:8" x14ac:dyDescent="0.3">
      <c r="A14286" s="203">
        <v>44603</v>
      </c>
      <c r="B14286" s="204" t="s">
        <v>716</v>
      </c>
      <c r="C14286" s="204" t="s">
        <v>716</v>
      </c>
      <c r="D14286" s="204" t="s">
        <v>96</v>
      </c>
      <c r="E14286" s="204" t="s">
        <v>721</v>
      </c>
      <c r="F14286" s="205">
        <v>1206</v>
      </c>
      <c r="G14286" s="205">
        <v>1336</v>
      </c>
      <c r="H14286">
        <f t="shared" si="237"/>
        <v>2022</v>
      </c>
    </row>
    <row r="14287" spans="1:8" x14ac:dyDescent="0.3">
      <c r="A14287" s="203">
        <v>44603</v>
      </c>
      <c r="B14287" s="204" t="s">
        <v>717</v>
      </c>
      <c r="C14287" s="204" t="s">
        <v>718</v>
      </c>
      <c r="D14287" s="204" t="s">
        <v>96</v>
      </c>
      <c r="E14287" s="204" t="s">
        <v>721</v>
      </c>
      <c r="F14287" s="205">
        <v>584</v>
      </c>
      <c r="G14287" s="205">
        <v>827</v>
      </c>
      <c r="H14287">
        <f t="shared" si="237"/>
        <v>2022</v>
      </c>
    </row>
    <row r="14288" spans="1:8" x14ac:dyDescent="0.3">
      <c r="A14288" s="203">
        <v>44603</v>
      </c>
      <c r="B14288" s="204" t="s">
        <v>717</v>
      </c>
      <c r="C14288" s="204" t="s">
        <v>719</v>
      </c>
      <c r="D14288" s="204" t="s">
        <v>96</v>
      </c>
      <c r="E14288" s="204" t="s">
        <v>721</v>
      </c>
      <c r="F14288" s="205">
        <v>529</v>
      </c>
      <c r="G14288" s="205">
        <v>749</v>
      </c>
      <c r="H14288">
        <f t="shared" si="237"/>
        <v>2022</v>
      </c>
    </row>
    <row r="14289" spans="1:8" x14ac:dyDescent="0.3">
      <c r="A14289" s="203">
        <v>44603</v>
      </c>
      <c r="B14289" s="204" t="s">
        <v>720</v>
      </c>
      <c r="C14289" s="204" t="s">
        <v>720</v>
      </c>
      <c r="D14289" s="204" t="s">
        <v>96</v>
      </c>
      <c r="E14289" s="204" t="s">
        <v>721</v>
      </c>
      <c r="F14289" s="205">
        <v>-99</v>
      </c>
      <c r="G14289" s="205">
        <v>842</v>
      </c>
      <c r="H14289">
        <f t="shared" si="237"/>
        <v>2022</v>
      </c>
    </row>
    <row r="14290" spans="1:8" x14ac:dyDescent="0.3">
      <c r="A14290" s="203">
        <v>44610</v>
      </c>
      <c r="B14290" s="204" t="s">
        <v>134</v>
      </c>
      <c r="C14290" s="204" t="s">
        <v>134</v>
      </c>
      <c r="D14290" s="204" t="s">
        <v>711</v>
      </c>
      <c r="E14290" s="204" t="s">
        <v>712</v>
      </c>
      <c r="F14290" s="205">
        <v>4190</v>
      </c>
      <c r="G14290" s="205">
        <v>7898</v>
      </c>
      <c r="H14290">
        <f t="shared" si="237"/>
        <v>2022</v>
      </c>
    </row>
    <row r="14291" spans="1:8" x14ac:dyDescent="0.3">
      <c r="A14291" s="203">
        <v>44610</v>
      </c>
      <c r="B14291" s="204" t="s">
        <v>509</v>
      </c>
      <c r="C14291" s="204" t="s">
        <v>713</v>
      </c>
      <c r="D14291" s="204" t="s">
        <v>96</v>
      </c>
      <c r="E14291" s="204" t="s">
        <v>712</v>
      </c>
      <c r="F14291" s="205">
        <v>2320.7000000000003</v>
      </c>
      <c r="G14291" s="205">
        <v>3571.0000000000005</v>
      </c>
      <c r="H14291">
        <f t="shared" si="237"/>
        <v>2022</v>
      </c>
    </row>
    <row r="14292" spans="1:8" x14ac:dyDescent="0.3">
      <c r="A14292" s="203">
        <v>44610</v>
      </c>
      <c r="B14292" s="204" t="s">
        <v>509</v>
      </c>
      <c r="C14292" s="204" t="s">
        <v>714</v>
      </c>
      <c r="D14292" s="204" t="s">
        <v>96</v>
      </c>
      <c r="E14292" s="204" t="s">
        <v>712</v>
      </c>
      <c r="F14292" s="205">
        <v>399</v>
      </c>
      <c r="G14292" s="205">
        <v>243</v>
      </c>
      <c r="H14292">
        <f t="shared" si="237"/>
        <v>2022</v>
      </c>
    </row>
    <row r="14293" spans="1:8" x14ac:dyDescent="0.3">
      <c r="A14293" s="203">
        <v>44610</v>
      </c>
      <c r="B14293" s="204" t="s">
        <v>509</v>
      </c>
      <c r="C14293" s="204" t="s">
        <v>715</v>
      </c>
      <c r="D14293" s="204" t="s">
        <v>96</v>
      </c>
      <c r="E14293" s="204" t="s">
        <v>712</v>
      </c>
      <c r="F14293" s="205">
        <v>0</v>
      </c>
      <c r="G14293" s="205">
        <v>2522</v>
      </c>
      <c r="H14293">
        <f t="shared" si="237"/>
        <v>2022</v>
      </c>
    </row>
    <row r="14294" spans="1:8" x14ac:dyDescent="0.3">
      <c r="A14294" s="203">
        <v>44610</v>
      </c>
      <c r="B14294" s="204" t="s">
        <v>716</v>
      </c>
      <c r="C14294" s="204" t="s">
        <v>716</v>
      </c>
      <c r="D14294" s="204" t="s">
        <v>96</v>
      </c>
      <c r="E14294" s="204" t="s">
        <v>712</v>
      </c>
      <c r="F14294" s="205">
        <v>713</v>
      </c>
      <c r="G14294" s="205">
        <v>1974</v>
      </c>
      <c r="H14294">
        <f t="shared" si="237"/>
        <v>2022</v>
      </c>
    </row>
    <row r="14295" spans="1:8" x14ac:dyDescent="0.3">
      <c r="A14295" s="203">
        <v>44610</v>
      </c>
      <c r="B14295" s="204" t="s">
        <v>717</v>
      </c>
      <c r="C14295" s="204" t="s">
        <v>718</v>
      </c>
      <c r="D14295" s="204" t="s">
        <v>96</v>
      </c>
      <c r="E14295" s="204" t="s">
        <v>712</v>
      </c>
      <c r="F14295" s="205">
        <v>700</v>
      </c>
      <c r="G14295" s="205">
        <v>1915</v>
      </c>
      <c r="H14295">
        <f t="shared" si="237"/>
        <v>2022</v>
      </c>
    </row>
    <row r="14296" spans="1:8" x14ac:dyDescent="0.3">
      <c r="A14296" s="203">
        <v>44610</v>
      </c>
      <c r="B14296" s="204" t="s">
        <v>717</v>
      </c>
      <c r="C14296" s="204" t="s">
        <v>719</v>
      </c>
      <c r="D14296" s="204" t="s">
        <v>96</v>
      </c>
      <c r="E14296" s="204" t="s">
        <v>712</v>
      </c>
      <c r="F14296" s="205">
        <v>204.74700927734375</v>
      </c>
      <c r="G14296" s="205">
        <v>664.76397705078125</v>
      </c>
      <c r="H14296">
        <f t="shared" si="237"/>
        <v>2022</v>
      </c>
    </row>
    <row r="14297" spans="1:8" x14ac:dyDescent="0.3">
      <c r="A14297" s="203">
        <v>44610</v>
      </c>
      <c r="B14297" s="204" t="s">
        <v>720</v>
      </c>
      <c r="C14297" s="204" t="s">
        <v>720</v>
      </c>
      <c r="D14297" s="204" t="s">
        <v>96</v>
      </c>
      <c r="E14297" s="204" t="s">
        <v>712</v>
      </c>
      <c r="F14297" s="205">
        <v>346</v>
      </c>
      <c r="G14297" s="205">
        <v>831</v>
      </c>
      <c r="H14297">
        <f t="shared" si="237"/>
        <v>2022</v>
      </c>
    </row>
    <row r="14298" spans="1:8" x14ac:dyDescent="0.3">
      <c r="A14298" s="203">
        <v>44610</v>
      </c>
      <c r="B14298" s="204" t="s">
        <v>134</v>
      </c>
      <c r="C14298" s="204" t="s">
        <v>134</v>
      </c>
      <c r="D14298" s="204" t="s">
        <v>711</v>
      </c>
      <c r="E14298" s="204" t="s">
        <v>721</v>
      </c>
      <c r="F14298" s="205">
        <v>5714</v>
      </c>
      <c r="G14298" s="205">
        <v>5447</v>
      </c>
      <c r="H14298">
        <f t="shared" si="237"/>
        <v>2022</v>
      </c>
    </row>
    <row r="14299" spans="1:8" x14ac:dyDescent="0.3">
      <c r="A14299" s="203">
        <v>44610</v>
      </c>
      <c r="B14299" s="204" t="s">
        <v>509</v>
      </c>
      <c r="C14299" s="204" t="s">
        <v>713</v>
      </c>
      <c r="D14299" s="204" t="s">
        <v>96</v>
      </c>
      <c r="E14299" s="204" t="s">
        <v>721</v>
      </c>
      <c r="F14299" s="205">
        <v>3604.7000000000003</v>
      </c>
      <c r="G14299" s="205">
        <v>2717</v>
      </c>
      <c r="H14299">
        <f t="shared" si="237"/>
        <v>2022</v>
      </c>
    </row>
    <row r="14300" spans="1:8" x14ac:dyDescent="0.3">
      <c r="A14300" s="203">
        <v>44610</v>
      </c>
      <c r="B14300" s="204" t="s">
        <v>509</v>
      </c>
      <c r="C14300" s="204" t="s">
        <v>714</v>
      </c>
      <c r="D14300" s="204" t="s">
        <v>96</v>
      </c>
      <c r="E14300" s="204" t="s">
        <v>721</v>
      </c>
      <c r="F14300" s="205">
        <v>350</v>
      </c>
      <c r="G14300" s="205">
        <v>833</v>
      </c>
      <c r="H14300">
        <f t="shared" si="237"/>
        <v>2022</v>
      </c>
    </row>
    <row r="14301" spans="1:8" x14ac:dyDescent="0.3">
      <c r="A14301" s="203">
        <v>44610</v>
      </c>
      <c r="B14301" s="204" t="s">
        <v>509</v>
      </c>
      <c r="C14301" s="204" t="s">
        <v>715</v>
      </c>
      <c r="D14301" s="204" t="s">
        <v>96</v>
      </c>
      <c r="E14301" s="204" t="s">
        <v>721</v>
      </c>
      <c r="F14301" s="205">
        <v>0</v>
      </c>
      <c r="G14301" s="205">
        <v>2869</v>
      </c>
      <c r="H14301">
        <f t="shared" si="237"/>
        <v>2022</v>
      </c>
    </row>
    <row r="14302" spans="1:8" x14ac:dyDescent="0.3">
      <c r="A14302" s="203">
        <v>44610</v>
      </c>
      <c r="B14302" s="204" t="s">
        <v>716</v>
      </c>
      <c r="C14302" s="204" t="s">
        <v>716</v>
      </c>
      <c r="D14302" s="204" t="s">
        <v>96</v>
      </c>
      <c r="E14302" s="204" t="s">
        <v>721</v>
      </c>
      <c r="F14302" s="205">
        <v>1305</v>
      </c>
      <c r="G14302" s="205">
        <v>1431</v>
      </c>
      <c r="H14302">
        <f t="shared" si="237"/>
        <v>2022</v>
      </c>
    </row>
    <row r="14303" spans="1:8" x14ac:dyDescent="0.3">
      <c r="A14303" s="203">
        <v>44610</v>
      </c>
      <c r="B14303" s="204" t="s">
        <v>717</v>
      </c>
      <c r="C14303" s="204" t="s">
        <v>718</v>
      </c>
      <c r="D14303" s="204" t="s">
        <v>96</v>
      </c>
      <c r="E14303" s="204" t="s">
        <v>721</v>
      </c>
      <c r="F14303" s="205">
        <v>555</v>
      </c>
      <c r="G14303" s="205">
        <v>761</v>
      </c>
      <c r="H14303">
        <f t="shared" si="237"/>
        <v>2022</v>
      </c>
    </row>
    <row r="14304" spans="1:8" x14ac:dyDescent="0.3">
      <c r="A14304" s="203">
        <v>44610</v>
      </c>
      <c r="B14304" s="204" t="s">
        <v>717</v>
      </c>
      <c r="C14304" s="204" t="s">
        <v>719</v>
      </c>
      <c r="D14304" s="204" t="s">
        <v>96</v>
      </c>
      <c r="E14304" s="204" t="s">
        <v>721</v>
      </c>
      <c r="F14304" s="205">
        <v>392</v>
      </c>
      <c r="G14304" s="205">
        <v>700</v>
      </c>
      <c r="H14304">
        <f t="shared" si="237"/>
        <v>2022</v>
      </c>
    </row>
    <row r="14305" spans="1:8" x14ac:dyDescent="0.3">
      <c r="A14305" s="203">
        <v>44610</v>
      </c>
      <c r="B14305" s="204" t="s">
        <v>720</v>
      </c>
      <c r="C14305" s="204" t="s">
        <v>720</v>
      </c>
      <c r="D14305" s="204" t="s">
        <v>96</v>
      </c>
      <c r="E14305" s="204" t="s">
        <v>721</v>
      </c>
      <c r="F14305" s="205">
        <v>-172</v>
      </c>
      <c r="G14305" s="205">
        <v>838</v>
      </c>
      <c r="H14305">
        <f t="shared" si="237"/>
        <v>2022</v>
      </c>
    </row>
    <row r="14306" spans="1:8" x14ac:dyDescent="0.3">
      <c r="A14306" s="203">
        <v>44617</v>
      </c>
      <c r="B14306" s="204" t="s">
        <v>134</v>
      </c>
      <c r="C14306" s="204" t="s">
        <v>134</v>
      </c>
      <c r="D14306" s="204" t="s">
        <v>711</v>
      </c>
      <c r="E14306" s="204" t="s">
        <v>712</v>
      </c>
      <c r="F14306" s="205">
        <v>3782</v>
      </c>
      <c r="G14306" s="205">
        <v>7241</v>
      </c>
      <c r="H14306">
        <f t="shared" si="237"/>
        <v>2022</v>
      </c>
    </row>
    <row r="14307" spans="1:8" x14ac:dyDescent="0.3">
      <c r="A14307" s="203">
        <v>44617</v>
      </c>
      <c r="B14307" s="204" t="s">
        <v>509</v>
      </c>
      <c r="C14307" s="204" t="s">
        <v>713</v>
      </c>
      <c r="D14307" s="204" t="s">
        <v>96</v>
      </c>
      <c r="E14307" s="204" t="s">
        <v>712</v>
      </c>
      <c r="F14307" s="205">
        <v>2147</v>
      </c>
      <c r="G14307" s="205">
        <v>3362.6000000000004</v>
      </c>
      <c r="H14307">
        <f t="shared" si="237"/>
        <v>2022</v>
      </c>
    </row>
    <row r="14308" spans="1:8" x14ac:dyDescent="0.3">
      <c r="A14308" s="203">
        <v>44617</v>
      </c>
      <c r="B14308" s="204" t="s">
        <v>509</v>
      </c>
      <c r="C14308" s="204" t="s">
        <v>714</v>
      </c>
      <c r="D14308" s="204" t="s">
        <v>96</v>
      </c>
      <c r="E14308" s="204" t="s">
        <v>712</v>
      </c>
      <c r="F14308" s="205">
        <v>436</v>
      </c>
      <c r="G14308" s="205">
        <v>438</v>
      </c>
      <c r="H14308">
        <f t="shared" si="237"/>
        <v>2022</v>
      </c>
    </row>
    <row r="14309" spans="1:8" x14ac:dyDescent="0.3">
      <c r="A14309" s="203">
        <v>44617</v>
      </c>
      <c r="B14309" s="204" t="s">
        <v>509</v>
      </c>
      <c r="C14309" s="204" t="s">
        <v>715</v>
      </c>
      <c r="D14309" s="204" t="s">
        <v>96</v>
      </c>
      <c r="E14309" s="204" t="s">
        <v>712</v>
      </c>
      <c r="F14309" s="205">
        <v>0</v>
      </c>
      <c r="G14309" s="205">
        <v>2421</v>
      </c>
      <c r="H14309">
        <f t="shared" si="237"/>
        <v>2022</v>
      </c>
    </row>
    <row r="14310" spans="1:8" x14ac:dyDescent="0.3">
      <c r="A14310" s="203">
        <v>44617</v>
      </c>
      <c r="B14310" s="204" t="s">
        <v>716</v>
      </c>
      <c r="C14310" s="204" t="s">
        <v>716</v>
      </c>
      <c r="D14310" s="204" t="s">
        <v>96</v>
      </c>
      <c r="E14310" s="204" t="s">
        <v>712</v>
      </c>
      <c r="F14310" s="205">
        <v>614</v>
      </c>
      <c r="G14310" s="205">
        <v>1840</v>
      </c>
      <c r="H14310">
        <f t="shared" si="237"/>
        <v>2022</v>
      </c>
    </row>
    <row r="14311" spans="1:8" x14ac:dyDescent="0.3">
      <c r="A14311" s="203">
        <v>44617</v>
      </c>
      <c r="B14311" s="204" t="s">
        <v>717</v>
      </c>
      <c r="C14311" s="204" t="s">
        <v>718</v>
      </c>
      <c r="D14311" s="204" t="s">
        <v>96</v>
      </c>
      <c r="E14311" s="204" t="s">
        <v>712</v>
      </c>
      <c r="F14311" s="205">
        <v>475</v>
      </c>
      <c r="G14311" s="205">
        <v>1707</v>
      </c>
      <c r="H14311">
        <f t="shared" si="237"/>
        <v>2022</v>
      </c>
    </row>
    <row r="14312" spans="1:8" x14ac:dyDescent="0.3">
      <c r="A14312" s="203">
        <v>44617</v>
      </c>
      <c r="B14312" s="204" t="s">
        <v>717</v>
      </c>
      <c r="C14312" s="204" t="s">
        <v>719</v>
      </c>
      <c r="D14312" s="204" t="s">
        <v>96</v>
      </c>
      <c r="E14312" s="204" t="s">
        <v>712</v>
      </c>
      <c r="F14312" s="205">
        <v>385.73699951171875</v>
      </c>
      <c r="G14312" s="205">
        <v>960.05499267578125</v>
      </c>
      <c r="H14312">
        <f t="shared" si="237"/>
        <v>2022</v>
      </c>
    </row>
    <row r="14313" spans="1:8" x14ac:dyDescent="0.3">
      <c r="A14313" s="203">
        <v>44617</v>
      </c>
      <c r="B14313" s="204" t="s">
        <v>720</v>
      </c>
      <c r="C14313" s="204" t="s">
        <v>720</v>
      </c>
      <c r="D14313" s="204" t="s">
        <v>96</v>
      </c>
      <c r="E14313" s="204" t="s">
        <v>712</v>
      </c>
      <c r="F14313" s="205">
        <v>255</v>
      </c>
      <c r="G14313" s="205">
        <v>862</v>
      </c>
      <c r="H14313">
        <f t="shared" si="237"/>
        <v>2022</v>
      </c>
    </row>
    <row r="14314" spans="1:8" x14ac:dyDescent="0.3">
      <c r="A14314" s="203">
        <v>44617</v>
      </c>
      <c r="B14314" s="204" t="s">
        <v>134</v>
      </c>
      <c r="C14314" s="204" t="s">
        <v>134</v>
      </c>
      <c r="D14314" s="204" t="s">
        <v>711</v>
      </c>
      <c r="E14314" s="204" t="s">
        <v>721</v>
      </c>
      <c r="F14314" s="205">
        <v>5797</v>
      </c>
      <c r="G14314" s="205">
        <v>5463</v>
      </c>
      <c r="H14314">
        <f t="shared" si="237"/>
        <v>2022</v>
      </c>
    </row>
    <row r="14315" spans="1:8" x14ac:dyDescent="0.3">
      <c r="A14315" s="203">
        <v>44617</v>
      </c>
      <c r="B14315" s="204" t="s">
        <v>509</v>
      </c>
      <c r="C14315" s="204" t="s">
        <v>713</v>
      </c>
      <c r="D14315" s="204" t="s">
        <v>96</v>
      </c>
      <c r="E14315" s="204" t="s">
        <v>721</v>
      </c>
      <c r="F14315" s="205">
        <v>3702.6000000000004</v>
      </c>
      <c r="G14315" s="205">
        <v>2565.2000000000003</v>
      </c>
      <c r="H14315">
        <f t="shared" si="237"/>
        <v>2022</v>
      </c>
    </row>
    <row r="14316" spans="1:8" x14ac:dyDescent="0.3">
      <c r="A14316" s="203">
        <v>44617</v>
      </c>
      <c r="B14316" s="204" t="s">
        <v>509</v>
      </c>
      <c r="C14316" s="204" t="s">
        <v>714</v>
      </c>
      <c r="D14316" s="204" t="s">
        <v>96</v>
      </c>
      <c r="E14316" s="204" t="s">
        <v>721</v>
      </c>
      <c r="F14316" s="205">
        <v>382</v>
      </c>
      <c r="G14316" s="205">
        <v>850</v>
      </c>
      <c r="H14316">
        <f t="shared" si="237"/>
        <v>2022</v>
      </c>
    </row>
    <row r="14317" spans="1:8" x14ac:dyDescent="0.3">
      <c r="A14317" s="203">
        <v>44617</v>
      </c>
      <c r="B14317" s="204" t="s">
        <v>509</v>
      </c>
      <c r="C14317" s="204" t="s">
        <v>715</v>
      </c>
      <c r="D14317" s="204" t="s">
        <v>96</v>
      </c>
      <c r="E14317" s="204" t="s">
        <v>721</v>
      </c>
      <c r="F14317" s="205">
        <v>0</v>
      </c>
      <c r="G14317" s="205">
        <v>2822</v>
      </c>
      <c r="H14317">
        <f t="shared" si="237"/>
        <v>2022</v>
      </c>
    </row>
    <row r="14318" spans="1:8" x14ac:dyDescent="0.3">
      <c r="A14318" s="203">
        <v>44617</v>
      </c>
      <c r="B14318" s="204" t="s">
        <v>716</v>
      </c>
      <c r="C14318" s="204" t="s">
        <v>716</v>
      </c>
      <c r="D14318" s="204" t="s">
        <v>96</v>
      </c>
      <c r="E14318" s="204" t="s">
        <v>721</v>
      </c>
      <c r="F14318" s="205">
        <v>1142</v>
      </c>
      <c r="G14318" s="205">
        <v>1386</v>
      </c>
      <c r="H14318">
        <f t="shared" si="237"/>
        <v>2022</v>
      </c>
    </row>
    <row r="14319" spans="1:8" x14ac:dyDescent="0.3">
      <c r="A14319" s="203">
        <v>44617</v>
      </c>
      <c r="B14319" s="204" t="s">
        <v>717</v>
      </c>
      <c r="C14319" s="204" t="s">
        <v>718</v>
      </c>
      <c r="D14319" s="204" t="s">
        <v>96</v>
      </c>
      <c r="E14319" s="204" t="s">
        <v>721</v>
      </c>
      <c r="F14319" s="205">
        <v>572</v>
      </c>
      <c r="G14319" s="205">
        <v>812</v>
      </c>
      <c r="H14319">
        <f t="shared" si="237"/>
        <v>2022</v>
      </c>
    </row>
    <row r="14320" spans="1:8" x14ac:dyDescent="0.3">
      <c r="A14320" s="203">
        <v>44617</v>
      </c>
      <c r="B14320" s="204" t="s">
        <v>717</v>
      </c>
      <c r="C14320" s="204" t="s">
        <v>719</v>
      </c>
      <c r="D14320" s="204" t="s">
        <v>96</v>
      </c>
      <c r="E14320" s="204" t="s">
        <v>721</v>
      </c>
      <c r="F14320" s="205">
        <v>403</v>
      </c>
      <c r="G14320" s="205">
        <v>614</v>
      </c>
      <c r="H14320">
        <f t="shared" si="237"/>
        <v>2022</v>
      </c>
    </row>
    <row r="14321" spans="1:8" x14ac:dyDescent="0.3">
      <c r="A14321" s="203">
        <v>44617</v>
      </c>
      <c r="B14321" s="204" t="s">
        <v>720</v>
      </c>
      <c r="C14321" s="204" t="s">
        <v>720</v>
      </c>
      <c r="D14321" s="204" t="s">
        <v>96</v>
      </c>
      <c r="E14321" s="204" t="s">
        <v>721</v>
      </c>
      <c r="F14321" s="205">
        <v>-210</v>
      </c>
      <c r="G14321" s="205">
        <v>742</v>
      </c>
      <c r="H14321">
        <f t="shared" si="237"/>
        <v>2022</v>
      </c>
    </row>
    <row r="14322" spans="1:8" x14ac:dyDescent="0.3">
      <c r="A14322" s="203">
        <v>44624</v>
      </c>
      <c r="B14322" s="204" t="s">
        <v>134</v>
      </c>
      <c r="C14322" s="204" t="s">
        <v>134</v>
      </c>
      <c r="D14322" s="204" t="s">
        <v>711</v>
      </c>
      <c r="E14322" s="204" t="s">
        <v>712</v>
      </c>
      <c r="F14322" s="205">
        <v>3512</v>
      </c>
      <c r="G14322" s="205">
        <v>6496</v>
      </c>
      <c r="H14322">
        <f t="shared" si="237"/>
        <v>2022</v>
      </c>
    </row>
    <row r="14323" spans="1:8" x14ac:dyDescent="0.3">
      <c r="A14323" s="203">
        <v>44624</v>
      </c>
      <c r="B14323" s="204" t="s">
        <v>509</v>
      </c>
      <c r="C14323" s="204" t="s">
        <v>713</v>
      </c>
      <c r="D14323" s="204" t="s">
        <v>96</v>
      </c>
      <c r="E14323" s="204" t="s">
        <v>712</v>
      </c>
      <c r="F14323" s="205">
        <v>2260.8000000000002</v>
      </c>
      <c r="G14323" s="205">
        <v>3614.1000000000004</v>
      </c>
      <c r="H14323">
        <f t="shared" si="237"/>
        <v>2022</v>
      </c>
    </row>
    <row r="14324" spans="1:8" x14ac:dyDescent="0.3">
      <c r="A14324" s="203">
        <v>44624</v>
      </c>
      <c r="B14324" s="204" t="s">
        <v>509</v>
      </c>
      <c r="C14324" s="204" t="s">
        <v>714</v>
      </c>
      <c r="D14324" s="204" t="s">
        <v>96</v>
      </c>
      <c r="E14324" s="204" t="s">
        <v>712</v>
      </c>
      <c r="F14324" s="205">
        <v>368</v>
      </c>
      <c r="G14324" s="205">
        <v>425</v>
      </c>
      <c r="H14324">
        <f t="shared" si="237"/>
        <v>2022</v>
      </c>
    </row>
    <row r="14325" spans="1:8" x14ac:dyDescent="0.3">
      <c r="A14325" s="203">
        <v>44624</v>
      </c>
      <c r="B14325" s="204" t="s">
        <v>509</v>
      </c>
      <c r="C14325" s="204" t="s">
        <v>715</v>
      </c>
      <c r="D14325" s="204" t="s">
        <v>96</v>
      </c>
      <c r="E14325" s="204" t="s">
        <v>712</v>
      </c>
      <c r="F14325" s="205">
        <v>0</v>
      </c>
      <c r="G14325" s="205">
        <v>2441</v>
      </c>
      <c r="H14325">
        <f t="shared" si="237"/>
        <v>2022</v>
      </c>
    </row>
    <row r="14326" spans="1:8" x14ac:dyDescent="0.3">
      <c r="A14326" s="203">
        <v>44624</v>
      </c>
      <c r="B14326" s="204" t="s">
        <v>716</v>
      </c>
      <c r="C14326" s="204" t="s">
        <v>716</v>
      </c>
      <c r="D14326" s="204" t="s">
        <v>96</v>
      </c>
      <c r="E14326" s="204" t="s">
        <v>712</v>
      </c>
      <c r="F14326" s="205">
        <v>550</v>
      </c>
      <c r="G14326" s="205">
        <v>1974</v>
      </c>
      <c r="H14326">
        <f t="shared" si="237"/>
        <v>2022</v>
      </c>
    </row>
    <row r="14327" spans="1:8" x14ac:dyDescent="0.3">
      <c r="A14327" s="203">
        <v>44624</v>
      </c>
      <c r="B14327" s="204" t="s">
        <v>717</v>
      </c>
      <c r="C14327" s="204" t="s">
        <v>718</v>
      </c>
      <c r="D14327" s="204" t="s">
        <v>96</v>
      </c>
      <c r="E14327" s="204" t="s">
        <v>712</v>
      </c>
      <c r="F14327" s="205">
        <v>349</v>
      </c>
      <c r="G14327" s="205">
        <v>1412</v>
      </c>
      <c r="H14327">
        <f t="shared" si="237"/>
        <v>2022</v>
      </c>
    </row>
    <row r="14328" spans="1:8" x14ac:dyDescent="0.3">
      <c r="A14328" s="203">
        <v>44624</v>
      </c>
      <c r="B14328" s="204" t="s">
        <v>717</v>
      </c>
      <c r="C14328" s="204" t="s">
        <v>719</v>
      </c>
      <c r="D14328" s="204" t="s">
        <v>96</v>
      </c>
      <c r="E14328" s="204" t="s">
        <v>712</v>
      </c>
      <c r="F14328" s="205">
        <v>448.00299072265625</v>
      </c>
      <c r="G14328" s="205">
        <v>718.469970703125</v>
      </c>
      <c r="H14328">
        <f t="shared" si="237"/>
        <v>2022</v>
      </c>
    </row>
    <row r="14329" spans="1:8" x14ac:dyDescent="0.3">
      <c r="A14329" s="203">
        <v>44624</v>
      </c>
      <c r="B14329" s="204" t="s">
        <v>720</v>
      </c>
      <c r="C14329" s="204" t="s">
        <v>720</v>
      </c>
      <c r="D14329" s="204" t="s">
        <v>96</v>
      </c>
      <c r="E14329" s="204" t="s">
        <v>712</v>
      </c>
      <c r="F14329" s="205">
        <v>4</v>
      </c>
      <c r="G14329" s="205">
        <v>723</v>
      </c>
      <c r="H14329">
        <f t="shared" si="237"/>
        <v>2022</v>
      </c>
    </row>
    <row r="14330" spans="1:8" x14ac:dyDescent="0.3">
      <c r="A14330" s="203">
        <v>44624</v>
      </c>
      <c r="B14330" s="204" t="s">
        <v>134</v>
      </c>
      <c r="C14330" s="204" t="s">
        <v>134</v>
      </c>
      <c r="D14330" s="204" t="s">
        <v>711</v>
      </c>
      <c r="E14330" s="204" t="s">
        <v>721</v>
      </c>
      <c r="F14330" s="205">
        <v>5969</v>
      </c>
      <c r="G14330" s="205">
        <v>6477</v>
      </c>
      <c r="H14330">
        <f t="shared" si="237"/>
        <v>2022</v>
      </c>
    </row>
    <row r="14331" spans="1:8" x14ac:dyDescent="0.3">
      <c r="A14331" s="203">
        <v>44624</v>
      </c>
      <c r="B14331" s="204" t="s">
        <v>509</v>
      </c>
      <c r="C14331" s="204" t="s">
        <v>713</v>
      </c>
      <c r="D14331" s="204" t="s">
        <v>96</v>
      </c>
      <c r="E14331" s="204" t="s">
        <v>721</v>
      </c>
      <c r="F14331" s="205">
        <v>3477.1000000000004</v>
      </c>
      <c r="G14331" s="205">
        <v>2272.6000000000004</v>
      </c>
      <c r="H14331">
        <f t="shared" si="237"/>
        <v>2022</v>
      </c>
    </row>
    <row r="14332" spans="1:8" x14ac:dyDescent="0.3">
      <c r="A14332" s="203">
        <v>44624</v>
      </c>
      <c r="B14332" s="204" t="s">
        <v>509</v>
      </c>
      <c r="C14332" s="204" t="s">
        <v>714</v>
      </c>
      <c r="D14332" s="204" t="s">
        <v>96</v>
      </c>
      <c r="E14332" s="204" t="s">
        <v>721</v>
      </c>
      <c r="F14332" s="205">
        <v>602</v>
      </c>
      <c r="G14332" s="205">
        <v>933</v>
      </c>
      <c r="H14332">
        <f t="shared" si="237"/>
        <v>2022</v>
      </c>
    </row>
    <row r="14333" spans="1:8" x14ac:dyDescent="0.3">
      <c r="A14333" s="203">
        <v>44624</v>
      </c>
      <c r="B14333" s="204" t="s">
        <v>509</v>
      </c>
      <c r="C14333" s="204" t="s">
        <v>715</v>
      </c>
      <c r="D14333" s="204" t="s">
        <v>96</v>
      </c>
      <c r="E14333" s="204" t="s">
        <v>721</v>
      </c>
      <c r="F14333" s="205">
        <v>0</v>
      </c>
      <c r="G14333" s="205">
        <v>2895</v>
      </c>
      <c r="H14333">
        <f t="shared" si="237"/>
        <v>2022</v>
      </c>
    </row>
    <row r="14334" spans="1:8" x14ac:dyDescent="0.3">
      <c r="A14334" s="203">
        <v>44624</v>
      </c>
      <c r="B14334" s="204" t="s">
        <v>716</v>
      </c>
      <c r="C14334" s="204" t="s">
        <v>716</v>
      </c>
      <c r="D14334" s="204" t="s">
        <v>96</v>
      </c>
      <c r="E14334" s="204" t="s">
        <v>721</v>
      </c>
      <c r="F14334" s="205">
        <v>1116</v>
      </c>
      <c r="G14334" s="205">
        <v>1303</v>
      </c>
      <c r="H14334">
        <f t="shared" si="237"/>
        <v>2022</v>
      </c>
    </row>
    <row r="14335" spans="1:8" x14ac:dyDescent="0.3">
      <c r="A14335" s="203">
        <v>44624</v>
      </c>
      <c r="B14335" s="204" t="s">
        <v>717</v>
      </c>
      <c r="C14335" s="204" t="s">
        <v>718</v>
      </c>
      <c r="D14335" s="204" t="s">
        <v>96</v>
      </c>
      <c r="E14335" s="204" t="s">
        <v>721</v>
      </c>
      <c r="F14335" s="205">
        <v>658</v>
      </c>
      <c r="G14335" s="205">
        <v>728</v>
      </c>
      <c r="H14335">
        <f t="shared" si="237"/>
        <v>2022</v>
      </c>
    </row>
    <row r="14336" spans="1:8" x14ac:dyDescent="0.3">
      <c r="A14336" s="203">
        <v>44624</v>
      </c>
      <c r="B14336" s="204" t="s">
        <v>717</v>
      </c>
      <c r="C14336" s="204" t="s">
        <v>719</v>
      </c>
      <c r="D14336" s="204" t="s">
        <v>96</v>
      </c>
      <c r="E14336" s="204" t="s">
        <v>721</v>
      </c>
      <c r="F14336" s="205">
        <v>465</v>
      </c>
      <c r="G14336" s="205">
        <v>608</v>
      </c>
      <c r="H14336">
        <f t="shared" si="237"/>
        <v>2022</v>
      </c>
    </row>
    <row r="14337" spans="1:8" x14ac:dyDescent="0.3">
      <c r="A14337" s="203">
        <v>44624</v>
      </c>
      <c r="B14337" s="204" t="s">
        <v>720</v>
      </c>
      <c r="C14337" s="204" t="s">
        <v>720</v>
      </c>
      <c r="D14337" s="204" t="s">
        <v>96</v>
      </c>
      <c r="E14337" s="204" t="s">
        <v>721</v>
      </c>
      <c r="F14337" s="205">
        <v>99</v>
      </c>
      <c r="G14337" s="205">
        <v>927</v>
      </c>
      <c r="H14337">
        <f t="shared" si="237"/>
        <v>2022</v>
      </c>
    </row>
    <row r="14338" spans="1:8" x14ac:dyDescent="0.3">
      <c r="A14338" s="203">
        <v>44631</v>
      </c>
      <c r="B14338" s="204" t="s">
        <v>134</v>
      </c>
      <c r="C14338" s="204" t="s">
        <v>134</v>
      </c>
      <c r="D14338" s="204" t="s">
        <v>711</v>
      </c>
      <c r="E14338" s="204" t="s">
        <v>712</v>
      </c>
      <c r="F14338" s="205">
        <v>3705</v>
      </c>
      <c r="G14338" s="205">
        <v>6836</v>
      </c>
      <c r="H14338">
        <f t="shared" si="237"/>
        <v>2022</v>
      </c>
    </row>
    <row r="14339" spans="1:8" x14ac:dyDescent="0.3">
      <c r="A14339" s="203">
        <v>44631</v>
      </c>
      <c r="B14339" s="204" t="s">
        <v>509</v>
      </c>
      <c r="C14339" s="204" t="s">
        <v>713</v>
      </c>
      <c r="D14339" s="204" t="s">
        <v>96</v>
      </c>
      <c r="E14339" s="204" t="s">
        <v>712</v>
      </c>
      <c r="F14339" s="205">
        <v>2504.6000000000004</v>
      </c>
      <c r="G14339" s="205">
        <v>3465.7000000000003</v>
      </c>
      <c r="H14339">
        <f t="shared" ref="H14339:H14402" si="238">YEAR(A14339)</f>
        <v>2022</v>
      </c>
    </row>
    <row r="14340" spans="1:8" x14ac:dyDescent="0.3">
      <c r="A14340" s="203">
        <v>44631</v>
      </c>
      <c r="B14340" s="204" t="s">
        <v>509</v>
      </c>
      <c r="C14340" s="204" t="s">
        <v>714</v>
      </c>
      <c r="D14340" s="204" t="s">
        <v>96</v>
      </c>
      <c r="E14340" s="204" t="s">
        <v>712</v>
      </c>
      <c r="F14340" s="205">
        <v>213</v>
      </c>
      <c r="G14340" s="205">
        <v>199</v>
      </c>
      <c r="H14340">
        <f t="shared" si="238"/>
        <v>2022</v>
      </c>
    </row>
    <row r="14341" spans="1:8" x14ac:dyDescent="0.3">
      <c r="A14341" s="203">
        <v>44631</v>
      </c>
      <c r="B14341" s="204" t="s">
        <v>509</v>
      </c>
      <c r="C14341" s="204" t="s">
        <v>715</v>
      </c>
      <c r="D14341" s="204" t="s">
        <v>96</v>
      </c>
      <c r="E14341" s="204" t="s">
        <v>712</v>
      </c>
      <c r="F14341" s="205">
        <v>0</v>
      </c>
      <c r="G14341" s="205">
        <v>2478</v>
      </c>
      <c r="H14341">
        <f t="shared" si="238"/>
        <v>2022</v>
      </c>
    </row>
    <row r="14342" spans="1:8" x14ac:dyDescent="0.3">
      <c r="A14342" s="203">
        <v>44631</v>
      </c>
      <c r="B14342" s="204" t="s">
        <v>716</v>
      </c>
      <c r="C14342" s="204" t="s">
        <v>716</v>
      </c>
      <c r="D14342" s="204" t="s">
        <v>96</v>
      </c>
      <c r="E14342" s="204" t="s">
        <v>712</v>
      </c>
      <c r="F14342" s="205">
        <v>431</v>
      </c>
      <c r="G14342" s="205">
        <v>2003</v>
      </c>
      <c r="H14342">
        <f t="shared" si="238"/>
        <v>2022</v>
      </c>
    </row>
    <row r="14343" spans="1:8" x14ac:dyDescent="0.3">
      <c r="A14343" s="203">
        <v>44631</v>
      </c>
      <c r="B14343" s="204" t="s">
        <v>717</v>
      </c>
      <c r="C14343" s="204" t="s">
        <v>718</v>
      </c>
      <c r="D14343" s="204" t="s">
        <v>96</v>
      </c>
      <c r="E14343" s="204" t="s">
        <v>712</v>
      </c>
      <c r="F14343" s="205">
        <v>556</v>
      </c>
      <c r="G14343" s="205">
        <v>1390</v>
      </c>
      <c r="H14343">
        <f t="shared" si="238"/>
        <v>2022</v>
      </c>
    </row>
    <row r="14344" spans="1:8" x14ac:dyDescent="0.3">
      <c r="A14344" s="203">
        <v>44631</v>
      </c>
      <c r="B14344" s="204" t="s">
        <v>717</v>
      </c>
      <c r="C14344" s="204" t="s">
        <v>719</v>
      </c>
      <c r="D14344" s="204" t="s">
        <v>96</v>
      </c>
      <c r="E14344" s="204" t="s">
        <v>712</v>
      </c>
      <c r="F14344" s="205">
        <v>376.2650146484375</v>
      </c>
      <c r="G14344" s="205">
        <v>848.1099853515625</v>
      </c>
      <c r="H14344">
        <f t="shared" si="238"/>
        <v>2022</v>
      </c>
    </row>
    <row r="14345" spans="1:8" x14ac:dyDescent="0.3">
      <c r="A14345" s="203">
        <v>44631</v>
      </c>
      <c r="B14345" s="204" t="s">
        <v>720</v>
      </c>
      <c r="C14345" s="204" t="s">
        <v>720</v>
      </c>
      <c r="D14345" s="204" t="s">
        <v>96</v>
      </c>
      <c r="E14345" s="204" t="s">
        <v>712</v>
      </c>
      <c r="F14345" s="205">
        <v>268</v>
      </c>
      <c r="G14345" s="205">
        <v>647</v>
      </c>
      <c r="H14345">
        <f t="shared" si="238"/>
        <v>2022</v>
      </c>
    </row>
    <row r="14346" spans="1:8" x14ac:dyDescent="0.3">
      <c r="A14346" s="203">
        <v>44631</v>
      </c>
      <c r="B14346" s="204" t="s">
        <v>134</v>
      </c>
      <c r="C14346" s="204" t="s">
        <v>134</v>
      </c>
      <c r="D14346" s="204" t="s">
        <v>711</v>
      </c>
      <c r="E14346" s="204" t="s">
        <v>721</v>
      </c>
      <c r="F14346" s="205">
        <v>6299</v>
      </c>
      <c r="G14346" s="205">
        <v>6471</v>
      </c>
      <c r="H14346">
        <f t="shared" si="238"/>
        <v>2022</v>
      </c>
    </row>
    <row r="14347" spans="1:8" x14ac:dyDescent="0.3">
      <c r="A14347" s="203">
        <v>44631</v>
      </c>
      <c r="B14347" s="204" t="s">
        <v>509</v>
      </c>
      <c r="C14347" s="204" t="s">
        <v>713</v>
      </c>
      <c r="D14347" s="204" t="s">
        <v>96</v>
      </c>
      <c r="E14347" s="204" t="s">
        <v>721</v>
      </c>
      <c r="F14347" s="205">
        <v>3285.7000000000003</v>
      </c>
      <c r="G14347" s="205">
        <v>2086.7000000000003</v>
      </c>
      <c r="H14347">
        <f t="shared" si="238"/>
        <v>2022</v>
      </c>
    </row>
    <row r="14348" spans="1:8" x14ac:dyDescent="0.3">
      <c r="A14348" s="203">
        <v>44631</v>
      </c>
      <c r="B14348" s="204" t="s">
        <v>509</v>
      </c>
      <c r="C14348" s="204" t="s">
        <v>714</v>
      </c>
      <c r="D14348" s="204" t="s">
        <v>96</v>
      </c>
      <c r="E14348" s="204" t="s">
        <v>721</v>
      </c>
      <c r="F14348" s="205">
        <v>145</v>
      </c>
      <c r="G14348" s="205">
        <v>683</v>
      </c>
      <c r="H14348">
        <f t="shared" si="238"/>
        <v>2022</v>
      </c>
    </row>
    <row r="14349" spans="1:8" x14ac:dyDescent="0.3">
      <c r="A14349" s="203">
        <v>44631</v>
      </c>
      <c r="B14349" s="204" t="s">
        <v>509</v>
      </c>
      <c r="C14349" s="204" t="s">
        <v>715</v>
      </c>
      <c r="D14349" s="204" t="s">
        <v>96</v>
      </c>
      <c r="E14349" s="204" t="s">
        <v>721</v>
      </c>
      <c r="F14349" s="205">
        <v>0</v>
      </c>
      <c r="G14349" s="205">
        <v>2810</v>
      </c>
      <c r="H14349">
        <f t="shared" si="238"/>
        <v>2022</v>
      </c>
    </row>
    <row r="14350" spans="1:8" x14ac:dyDescent="0.3">
      <c r="A14350" s="203">
        <v>44631</v>
      </c>
      <c r="B14350" s="204" t="s">
        <v>716</v>
      </c>
      <c r="C14350" s="204" t="s">
        <v>716</v>
      </c>
      <c r="D14350" s="204" t="s">
        <v>96</v>
      </c>
      <c r="E14350" s="204" t="s">
        <v>721</v>
      </c>
      <c r="F14350" s="205">
        <v>836</v>
      </c>
      <c r="G14350" s="205">
        <v>1187</v>
      </c>
      <c r="H14350">
        <f t="shared" si="238"/>
        <v>2022</v>
      </c>
    </row>
    <row r="14351" spans="1:8" x14ac:dyDescent="0.3">
      <c r="A14351" s="203">
        <v>44631</v>
      </c>
      <c r="B14351" s="204" t="s">
        <v>717</v>
      </c>
      <c r="C14351" s="204" t="s">
        <v>718</v>
      </c>
      <c r="D14351" s="204" t="s">
        <v>96</v>
      </c>
      <c r="E14351" s="204" t="s">
        <v>721</v>
      </c>
      <c r="F14351" s="205">
        <v>890</v>
      </c>
      <c r="G14351" s="205">
        <v>954</v>
      </c>
      <c r="H14351">
        <f t="shared" si="238"/>
        <v>2022</v>
      </c>
    </row>
    <row r="14352" spans="1:8" x14ac:dyDescent="0.3">
      <c r="A14352" s="203">
        <v>44631</v>
      </c>
      <c r="B14352" s="204" t="s">
        <v>717</v>
      </c>
      <c r="C14352" s="204" t="s">
        <v>719</v>
      </c>
      <c r="D14352" s="204" t="s">
        <v>96</v>
      </c>
      <c r="E14352" s="204" t="s">
        <v>721</v>
      </c>
      <c r="F14352" s="205">
        <v>331</v>
      </c>
      <c r="G14352" s="205">
        <v>715</v>
      </c>
      <c r="H14352">
        <f t="shared" si="238"/>
        <v>2022</v>
      </c>
    </row>
    <row r="14353" spans="1:8" x14ac:dyDescent="0.3">
      <c r="A14353" s="203">
        <v>44631</v>
      </c>
      <c r="B14353" s="204" t="s">
        <v>720</v>
      </c>
      <c r="C14353" s="204" t="s">
        <v>720</v>
      </c>
      <c r="D14353" s="204" t="s">
        <v>96</v>
      </c>
      <c r="E14353" s="204" t="s">
        <v>721</v>
      </c>
      <c r="F14353" s="205">
        <v>-44</v>
      </c>
      <c r="G14353" s="205">
        <v>840</v>
      </c>
      <c r="H14353">
        <f t="shared" si="238"/>
        <v>2022</v>
      </c>
    </row>
    <row r="14354" spans="1:8" x14ac:dyDescent="0.3">
      <c r="A14354" s="203">
        <v>44638</v>
      </c>
      <c r="B14354" s="204" t="s">
        <v>134</v>
      </c>
      <c r="C14354" s="204" t="s">
        <v>134</v>
      </c>
      <c r="D14354" s="204" t="s">
        <v>711</v>
      </c>
      <c r="E14354" s="204" t="s">
        <v>712</v>
      </c>
      <c r="F14354" s="205">
        <v>4248</v>
      </c>
      <c r="G14354" s="205">
        <v>6888</v>
      </c>
      <c r="H14354">
        <f t="shared" si="238"/>
        <v>2022</v>
      </c>
    </row>
    <row r="14355" spans="1:8" x14ac:dyDescent="0.3">
      <c r="A14355" s="203">
        <v>44638</v>
      </c>
      <c r="B14355" s="204" t="s">
        <v>509</v>
      </c>
      <c r="C14355" s="204" t="s">
        <v>713</v>
      </c>
      <c r="D14355" s="204" t="s">
        <v>96</v>
      </c>
      <c r="E14355" s="204" t="s">
        <v>712</v>
      </c>
      <c r="F14355" s="205">
        <v>2277.7000000000003</v>
      </c>
      <c r="G14355" s="205">
        <v>4077.4000000000005</v>
      </c>
      <c r="H14355">
        <f t="shared" si="238"/>
        <v>2022</v>
      </c>
    </row>
    <row r="14356" spans="1:8" x14ac:dyDescent="0.3">
      <c r="A14356" s="203">
        <v>44638</v>
      </c>
      <c r="B14356" s="204" t="s">
        <v>509</v>
      </c>
      <c r="C14356" s="204" t="s">
        <v>714</v>
      </c>
      <c r="D14356" s="204" t="s">
        <v>96</v>
      </c>
      <c r="E14356" s="204" t="s">
        <v>712</v>
      </c>
      <c r="F14356" s="205">
        <v>159</v>
      </c>
      <c r="G14356" s="205">
        <v>283</v>
      </c>
      <c r="H14356">
        <f t="shared" si="238"/>
        <v>2022</v>
      </c>
    </row>
    <row r="14357" spans="1:8" x14ac:dyDescent="0.3">
      <c r="A14357" s="203">
        <v>44638</v>
      </c>
      <c r="B14357" s="204" t="s">
        <v>509</v>
      </c>
      <c r="C14357" s="204" t="s">
        <v>715</v>
      </c>
      <c r="D14357" s="204" t="s">
        <v>96</v>
      </c>
      <c r="E14357" s="204" t="s">
        <v>712</v>
      </c>
      <c r="F14357" s="205">
        <v>0</v>
      </c>
      <c r="G14357" s="205">
        <v>2373</v>
      </c>
      <c r="H14357">
        <f t="shared" si="238"/>
        <v>2022</v>
      </c>
    </row>
    <row r="14358" spans="1:8" x14ac:dyDescent="0.3">
      <c r="A14358" s="203">
        <v>44638</v>
      </c>
      <c r="B14358" s="204" t="s">
        <v>716</v>
      </c>
      <c r="C14358" s="204" t="s">
        <v>716</v>
      </c>
      <c r="D14358" s="204" t="s">
        <v>96</v>
      </c>
      <c r="E14358" s="204" t="s">
        <v>712</v>
      </c>
      <c r="F14358" s="205">
        <v>649</v>
      </c>
      <c r="G14358" s="205">
        <v>2047</v>
      </c>
      <c r="H14358">
        <f t="shared" si="238"/>
        <v>2022</v>
      </c>
    </row>
    <row r="14359" spans="1:8" x14ac:dyDescent="0.3">
      <c r="A14359" s="203">
        <v>44638</v>
      </c>
      <c r="B14359" s="204" t="s">
        <v>717</v>
      </c>
      <c r="C14359" s="204" t="s">
        <v>718</v>
      </c>
      <c r="D14359" s="204" t="s">
        <v>96</v>
      </c>
      <c r="E14359" s="204" t="s">
        <v>712</v>
      </c>
      <c r="F14359" s="205">
        <v>250</v>
      </c>
      <c r="G14359" s="205">
        <v>1138</v>
      </c>
      <c r="H14359">
        <f t="shared" si="238"/>
        <v>2022</v>
      </c>
    </row>
    <row r="14360" spans="1:8" x14ac:dyDescent="0.3">
      <c r="A14360" s="203">
        <v>44638</v>
      </c>
      <c r="B14360" s="204" t="s">
        <v>717</v>
      </c>
      <c r="C14360" s="204" t="s">
        <v>719</v>
      </c>
      <c r="D14360" s="204" t="s">
        <v>96</v>
      </c>
      <c r="E14360" s="204" t="s">
        <v>712</v>
      </c>
      <c r="F14360" s="205">
        <v>601.8380126953125</v>
      </c>
      <c r="G14360" s="205">
        <v>956.7249755859375</v>
      </c>
      <c r="H14360">
        <f t="shared" si="238"/>
        <v>2022</v>
      </c>
    </row>
    <row r="14361" spans="1:8" x14ac:dyDescent="0.3">
      <c r="A14361" s="203">
        <v>44638</v>
      </c>
      <c r="B14361" s="204" t="s">
        <v>720</v>
      </c>
      <c r="C14361" s="204" t="s">
        <v>720</v>
      </c>
      <c r="D14361" s="204" t="s">
        <v>96</v>
      </c>
      <c r="E14361" s="204" t="s">
        <v>712</v>
      </c>
      <c r="F14361" s="205">
        <v>358</v>
      </c>
      <c r="G14361" s="205">
        <v>730</v>
      </c>
      <c r="H14361">
        <f t="shared" si="238"/>
        <v>2022</v>
      </c>
    </row>
    <row r="14362" spans="1:8" x14ac:dyDescent="0.3">
      <c r="A14362" s="203">
        <v>44638</v>
      </c>
      <c r="B14362" s="204" t="s">
        <v>134</v>
      </c>
      <c r="C14362" s="204" t="s">
        <v>134</v>
      </c>
      <c r="D14362" s="204" t="s">
        <v>711</v>
      </c>
      <c r="E14362" s="204" t="s">
        <v>721</v>
      </c>
      <c r="F14362" s="205">
        <v>6192</v>
      </c>
      <c r="G14362" s="205">
        <v>7223</v>
      </c>
      <c r="H14362">
        <f t="shared" si="238"/>
        <v>2022</v>
      </c>
    </row>
    <row r="14363" spans="1:8" x14ac:dyDescent="0.3">
      <c r="A14363" s="203">
        <v>44638</v>
      </c>
      <c r="B14363" s="204" t="s">
        <v>509</v>
      </c>
      <c r="C14363" s="204" t="s">
        <v>713</v>
      </c>
      <c r="D14363" s="204" t="s">
        <v>96</v>
      </c>
      <c r="E14363" s="204" t="s">
        <v>721</v>
      </c>
      <c r="F14363" s="205">
        <v>3190.0000000000005</v>
      </c>
      <c r="G14363" s="205">
        <v>2131.8000000000002</v>
      </c>
      <c r="H14363">
        <f t="shared" si="238"/>
        <v>2022</v>
      </c>
    </row>
    <row r="14364" spans="1:8" x14ac:dyDescent="0.3">
      <c r="A14364" s="203">
        <v>44638</v>
      </c>
      <c r="B14364" s="204" t="s">
        <v>509</v>
      </c>
      <c r="C14364" s="204" t="s">
        <v>714</v>
      </c>
      <c r="D14364" s="204" t="s">
        <v>96</v>
      </c>
      <c r="E14364" s="204" t="s">
        <v>721</v>
      </c>
      <c r="F14364" s="205">
        <v>429</v>
      </c>
      <c r="G14364" s="205">
        <v>621</v>
      </c>
      <c r="H14364">
        <f t="shared" si="238"/>
        <v>2022</v>
      </c>
    </row>
    <row r="14365" spans="1:8" x14ac:dyDescent="0.3">
      <c r="A14365" s="203">
        <v>44638</v>
      </c>
      <c r="B14365" s="204" t="s">
        <v>509</v>
      </c>
      <c r="C14365" s="204" t="s">
        <v>715</v>
      </c>
      <c r="D14365" s="204" t="s">
        <v>96</v>
      </c>
      <c r="E14365" s="204" t="s">
        <v>721</v>
      </c>
      <c r="F14365" s="205">
        <v>0</v>
      </c>
      <c r="G14365" s="205">
        <v>2652</v>
      </c>
      <c r="H14365">
        <f t="shared" si="238"/>
        <v>2022</v>
      </c>
    </row>
    <row r="14366" spans="1:8" x14ac:dyDescent="0.3">
      <c r="A14366" s="203">
        <v>44638</v>
      </c>
      <c r="B14366" s="204" t="s">
        <v>716</v>
      </c>
      <c r="C14366" s="204" t="s">
        <v>716</v>
      </c>
      <c r="D14366" s="204" t="s">
        <v>96</v>
      </c>
      <c r="E14366" s="204" t="s">
        <v>721</v>
      </c>
      <c r="F14366" s="205">
        <v>825</v>
      </c>
      <c r="G14366" s="205">
        <v>1162</v>
      </c>
      <c r="H14366">
        <f t="shared" si="238"/>
        <v>2022</v>
      </c>
    </row>
    <row r="14367" spans="1:8" x14ac:dyDescent="0.3">
      <c r="A14367" s="203">
        <v>44638</v>
      </c>
      <c r="B14367" s="204" t="s">
        <v>717</v>
      </c>
      <c r="C14367" s="204" t="s">
        <v>718</v>
      </c>
      <c r="D14367" s="204" t="s">
        <v>96</v>
      </c>
      <c r="E14367" s="204" t="s">
        <v>721</v>
      </c>
      <c r="F14367" s="205">
        <v>914</v>
      </c>
      <c r="G14367" s="205">
        <v>921</v>
      </c>
      <c r="H14367">
        <f t="shared" si="238"/>
        <v>2022</v>
      </c>
    </row>
    <row r="14368" spans="1:8" x14ac:dyDescent="0.3">
      <c r="A14368" s="203">
        <v>44638</v>
      </c>
      <c r="B14368" s="204" t="s">
        <v>717</v>
      </c>
      <c r="C14368" s="204" t="s">
        <v>719</v>
      </c>
      <c r="D14368" s="204" t="s">
        <v>96</v>
      </c>
      <c r="E14368" s="204" t="s">
        <v>721</v>
      </c>
      <c r="F14368" s="205">
        <v>507</v>
      </c>
      <c r="G14368" s="205">
        <v>788</v>
      </c>
      <c r="H14368">
        <f t="shared" si="238"/>
        <v>2022</v>
      </c>
    </row>
    <row r="14369" spans="1:8" x14ac:dyDescent="0.3">
      <c r="A14369" s="203">
        <v>44638</v>
      </c>
      <c r="B14369" s="204" t="s">
        <v>720</v>
      </c>
      <c r="C14369" s="204" t="s">
        <v>720</v>
      </c>
      <c r="D14369" s="204" t="s">
        <v>96</v>
      </c>
      <c r="E14369" s="204" t="s">
        <v>721</v>
      </c>
      <c r="F14369" s="205">
        <v>-110</v>
      </c>
      <c r="G14369" s="205">
        <v>561</v>
      </c>
      <c r="H14369">
        <f t="shared" si="238"/>
        <v>2022</v>
      </c>
    </row>
    <row r="14370" spans="1:8" x14ac:dyDescent="0.3">
      <c r="A14370" s="203">
        <v>44645</v>
      </c>
      <c r="B14370" s="204" t="s">
        <v>134</v>
      </c>
      <c r="C14370" s="204" t="s">
        <v>134</v>
      </c>
      <c r="D14370" s="204" t="s">
        <v>711</v>
      </c>
      <c r="E14370" s="204" t="s">
        <v>712</v>
      </c>
      <c r="F14370" s="205">
        <v>3787</v>
      </c>
      <c r="G14370" s="205">
        <v>6953</v>
      </c>
      <c r="H14370">
        <f t="shared" si="238"/>
        <v>2022</v>
      </c>
    </row>
    <row r="14371" spans="1:8" x14ac:dyDescent="0.3">
      <c r="A14371" s="203">
        <v>44645</v>
      </c>
      <c r="B14371" s="204" t="s">
        <v>509</v>
      </c>
      <c r="C14371" s="204" t="s">
        <v>713</v>
      </c>
      <c r="D14371" s="204" t="s">
        <v>96</v>
      </c>
      <c r="E14371" s="204" t="s">
        <v>712</v>
      </c>
      <c r="F14371" s="205">
        <v>2118.6000000000004</v>
      </c>
      <c r="G14371" s="205">
        <v>3487.7000000000003</v>
      </c>
      <c r="H14371">
        <f t="shared" si="238"/>
        <v>2022</v>
      </c>
    </row>
    <row r="14372" spans="1:8" x14ac:dyDescent="0.3">
      <c r="A14372" s="203">
        <v>44645</v>
      </c>
      <c r="B14372" s="204" t="s">
        <v>509</v>
      </c>
      <c r="C14372" s="204" t="s">
        <v>714</v>
      </c>
      <c r="D14372" s="204" t="s">
        <v>96</v>
      </c>
      <c r="E14372" s="204" t="s">
        <v>712</v>
      </c>
      <c r="F14372" s="205">
        <v>278</v>
      </c>
      <c r="G14372" s="205">
        <v>476</v>
      </c>
      <c r="H14372">
        <f t="shared" si="238"/>
        <v>2022</v>
      </c>
    </row>
    <row r="14373" spans="1:8" x14ac:dyDescent="0.3">
      <c r="A14373" s="203">
        <v>44645</v>
      </c>
      <c r="B14373" s="204" t="s">
        <v>509</v>
      </c>
      <c r="C14373" s="204" t="s">
        <v>715</v>
      </c>
      <c r="D14373" s="204" t="s">
        <v>96</v>
      </c>
      <c r="E14373" s="204" t="s">
        <v>712</v>
      </c>
      <c r="F14373" s="205">
        <v>0</v>
      </c>
      <c r="G14373" s="205">
        <v>2432</v>
      </c>
      <c r="H14373">
        <f t="shared" si="238"/>
        <v>2022</v>
      </c>
    </row>
    <row r="14374" spans="1:8" x14ac:dyDescent="0.3">
      <c r="A14374" s="203">
        <v>44645</v>
      </c>
      <c r="B14374" s="204" t="s">
        <v>716</v>
      </c>
      <c r="C14374" s="204" t="s">
        <v>716</v>
      </c>
      <c r="D14374" s="204" t="s">
        <v>96</v>
      </c>
      <c r="E14374" s="204" t="s">
        <v>712</v>
      </c>
      <c r="F14374" s="205">
        <v>464</v>
      </c>
      <c r="G14374" s="205">
        <v>2000</v>
      </c>
      <c r="H14374">
        <f t="shared" si="238"/>
        <v>2022</v>
      </c>
    </row>
    <row r="14375" spans="1:8" x14ac:dyDescent="0.3">
      <c r="A14375" s="203">
        <v>44645</v>
      </c>
      <c r="B14375" s="204" t="s">
        <v>717</v>
      </c>
      <c r="C14375" s="204" t="s">
        <v>718</v>
      </c>
      <c r="D14375" s="204" t="s">
        <v>96</v>
      </c>
      <c r="E14375" s="204" t="s">
        <v>712</v>
      </c>
      <c r="F14375" s="205">
        <v>659</v>
      </c>
      <c r="G14375" s="205">
        <v>1141</v>
      </c>
      <c r="H14375">
        <f t="shared" si="238"/>
        <v>2022</v>
      </c>
    </row>
    <row r="14376" spans="1:8" x14ac:dyDescent="0.3">
      <c r="A14376" s="203">
        <v>44645</v>
      </c>
      <c r="B14376" s="204" t="s">
        <v>717</v>
      </c>
      <c r="C14376" s="204" t="s">
        <v>719</v>
      </c>
      <c r="D14376" s="204" t="s">
        <v>96</v>
      </c>
      <c r="E14376" s="204" t="s">
        <v>712</v>
      </c>
      <c r="F14376" s="205">
        <v>183.5989990234375</v>
      </c>
      <c r="G14376" s="205">
        <v>740.35699462890625</v>
      </c>
      <c r="H14376">
        <f t="shared" si="238"/>
        <v>2022</v>
      </c>
    </row>
    <row r="14377" spans="1:8" x14ac:dyDescent="0.3">
      <c r="A14377" s="203">
        <v>44645</v>
      </c>
      <c r="B14377" s="204" t="s">
        <v>720</v>
      </c>
      <c r="C14377" s="204" t="s">
        <v>720</v>
      </c>
      <c r="D14377" s="204" t="s">
        <v>96</v>
      </c>
      <c r="E14377" s="204" t="s">
        <v>712</v>
      </c>
      <c r="F14377" s="205">
        <v>243</v>
      </c>
      <c r="G14377" s="205">
        <v>771</v>
      </c>
      <c r="H14377">
        <f t="shared" si="238"/>
        <v>2022</v>
      </c>
    </row>
    <row r="14378" spans="1:8" x14ac:dyDescent="0.3">
      <c r="A14378" s="203">
        <v>44645</v>
      </c>
      <c r="B14378" s="204" t="s">
        <v>134</v>
      </c>
      <c r="C14378" s="204" t="s">
        <v>134</v>
      </c>
      <c r="D14378" s="204" t="s">
        <v>711</v>
      </c>
      <c r="E14378" s="204" t="s">
        <v>721</v>
      </c>
      <c r="F14378" s="205">
        <v>6410</v>
      </c>
      <c r="G14378" s="205">
        <v>6750</v>
      </c>
      <c r="H14378">
        <f t="shared" si="238"/>
        <v>2022</v>
      </c>
    </row>
    <row r="14379" spans="1:8" x14ac:dyDescent="0.3">
      <c r="A14379" s="203">
        <v>44645</v>
      </c>
      <c r="B14379" s="204" t="s">
        <v>509</v>
      </c>
      <c r="C14379" s="204" t="s">
        <v>713</v>
      </c>
      <c r="D14379" s="204" t="s">
        <v>96</v>
      </c>
      <c r="E14379" s="204" t="s">
        <v>721</v>
      </c>
      <c r="F14379" s="205">
        <v>3329.7000000000003</v>
      </c>
      <c r="G14379" s="205">
        <v>2717</v>
      </c>
      <c r="H14379">
        <f t="shared" si="238"/>
        <v>2022</v>
      </c>
    </row>
    <row r="14380" spans="1:8" x14ac:dyDescent="0.3">
      <c r="A14380" s="203">
        <v>44645</v>
      </c>
      <c r="B14380" s="204" t="s">
        <v>509</v>
      </c>
      <c r="C14380" s="204" t="s">
        <v>714</v>
      </c>
      <c r="D14380" s="204" t="s">
        <v>96</v>
      </c>
      <c r="E14380" s="204" t="s">
        <v>721</v>
      </c>
      <c r="F14380" s="205">
        <v>245</v>
      </c>
      <c r="G14380" s="205">
        <v>620</v>
      </c>
      <c r="H14380">
        <f t="shared" si="238"/>
        <v>2022</v>
      </c>
    </row>
    <row r="14381" spans="1:8" x14ac:dyDescent="0.3">
      <c r="A14381" s="203">
        <v>44645</v>
      </c>
      <c r="B14381" s="204" t="s">
        <v>509</v>
      </c>
      <c r="C14381" s="204" t="s">
        <v>715</v>
      </c>
      <c r="D14381" s="204" t="s">
        <v>96</v>
      </c>
      <c r="E14381" s="204" t="s">
        <v>721</v>
      </c>
      <c r="F14381" s="205">
        <v>0</v>
      </c>
      <c r="G14381" s="205">
        <v>2802</v>
      </c>
      <c r="H14381">
        <f t="shared" si="238"/>
        <v>2022</v>
      </c>
    </row>
    <row r="14382" spans="1:8" x14ac:dyDescent="0.3">
      <c r="A14382" s="203">
        <v>44645</v>
      </c>
      <c r="B14382" s="204" t="s">
        <v>716</v>
      </c>
      <c r="C14382" s="204" t="s">
        <v>716</v>
      </c>
      <c r="D14382" s="204" t="s">
        <v>96</v>
      </c>
      <c r="E14382" s="204" t="s">
        <v>721</v>
      </c>
      <c r="F14382" s="205">
        <v>934</v>
      </c>
      <c r="G14382" s="205">
        <v>1208</v>
      </c>
      <c r="H14382">
        <f t="shared" si="238"/>
        <v>2022</v>
      </c>
    </row>
    <row r="14383" spans="1:8" x14ac:dyDescent="0.3">
      <c r="A14383" s="203">
        <v>44645</v>
      </c>
      <c r="B14383" s="204" t="s">
        <v>717</v>
      </c>
      <c r="C14383" s="204" t="s">
        <v>718</v>
      </c>
      <c r="D14383" s="204" t="s">
        <v>96</v>
      </c>
      <c r="E14383" s="204" t="s">
        <v>721</v>
      </c>
      <c r="F14383" s="205">
        <v>819</v>
      </c>
      <c r="G14383" s="205">
        <v>947</v>
      </c>
      <c r="H14383">
        <f t="shared" si="238"/>
        <v>2022</v>
      </c>
    </row>
    <row r="14384" spans="1:8" x14ac:dyDescent="0.3">
      <c r="A14384" s="203">
        <v>44645</v>
      </c>
      <c r="B14384" s="204" t="s">
        <v>717</v>
      </c>
      <c r="C14384" s="204" t="s">
        <v>719</v>
      </c>
      <c r="D14384" s="204" t="s">
        <v>96</v>
      </c>
      <c r="E14384" s="204" t="s">
        <v>721</v>
      </c>
      <c r="F14384" s="205">
        <v>481</v>
      </c>
      <c r="G14384" s="205">
        <v>864</v>
      </c>
      <c r="H14384">
        <f t="shared" si="238"/>
        <v>2022</v>
      </c>
    </row>
    <row r="14385" spans="1:8" x14ac:dyDescent="0.3">
      <c r="A14385" s="203">
        <v>44645</v>
      </c>
      <c r="B14385" s="204" t="s">
        <v>720</v>
      </c>
      <c r="C14385" s="204" t="s">
        <v>720</v>
      </c>
      <c r="D14385" s="204" t="s">
        <v>96</v>
      </c>
      <c r="E14385" s="204" t="s">
        <v>721</v>
      </c>
      <c r="F14385" s="205">
        <v>-117</v>
      </c>
      <c r="G14385" s="205">
        <v>645</v>
      </c>
      <c r="H14385">
        <f t="shared" si="238"/>
        <v>2022</v>
      </c>
    </row>
    <row r="14386" spans="1:8" x14ac:dyDescent="0.3">
      <c r="A14386" s="203">
        <v>44652</v>
      </c>
      <c r="B14386" s="204" t="s">
        <v>134</v>
      </c>
      <c r="C14386" s="204" t="s">
        <v>134</v>
      </c>
      <c r="D14386" s="204" t="s">
        <v>711</v>
      </c>
      <c r="E14386" s="204" t="s">
        <v>712</v>
      </c>
      <c r="F14386" s="205">
        <v>3313</v>
      </c>
      <c r="G14386" s="205">
        <v>6302</v>
      </c>
      <c r="H14386">
        <f t="shared" si="238"/>
        <v>2022</v>
      </c>
    </row>
    <row r="14387" spans="1:8" x14ac:dyDescent="0.3">
      <c r="A14387" s="203">
        <v>44652</v>
      </c>
      <c r="B14387" s="204" t="s">
        <v>509</v>
      </c>
      <c r="C14387" s="204" t="s">
        <v>713</v>
      </c>
      <c r="D14387" s="204" t="s">
        <v>96</v>
      </c>
      <c r="E14387" s="204" t="s">
        <v>712</v>
      </c>
      <c r="F14387" s="205">
        <v>2409.4</v>
      </c>
      <c r="G14387" s="205">
        <v>3907.9</v>
      </c>
      <c r="H14387">
        <f t="shared" si="238"/>
        <v>2022</v>
      </c>
    </row>
    <row r="14388" spans="1:8" x14ac:dyDescent="0.3">
      <c r="A14388" s="203">
        <v>44652</v>
      </c>
      <c r="B14388" s="204" t="s">
        <v>509</v>
      </c>
      <c r="C14388" s="204" t="s">
        <v>714</v>
      </c>
      <c r="D14388" s="204" t="s">
        <v>96</v>
      </c>
      <c r="E14388" s="204" t="s">
        <v>712</v>
      </c>
      <c r="F14388" s="205">
        <v>27</v>
      </c>
      <c r="G14388" s="205">
        <v>384</v>
      </c>
      <c r="H14388">
        <f t="shared" si="238"/>
        <v>2022</v>
      </c>
    </row>
    <row r="14389" spans="1:8" x14ac:dyDescent="0.3">
      <c r="A14389" s="203">
        <v>44652</v>
      </c>
      <c r="B14389" s="204" t="s">
        <v>509</v>
      </c>
      <c r="C14389" s="204" t="s">
        <v>715</v>
      </c>
      <c r="D14389" s="204" t="s">
        <v>96</v>
      </c>
      <c r="E14389" s="204" t="s">
        <v>712</v>
      </c>
      <c r="F14389" s="205">
        <v>0</v>
      </c>
      <c r="G14389" s="205">
        <v>2646</v>
      </c>
      <c r="H14389">
        <f t="shared" si="238"/>
        <v>2022</v>
      </c>
    </row>
    <row r="14390" spans="1:8" x14ac:dyDescent="0.3">
      <c r="A14390" s="203">
        <v>44652</v>
      </c>
      <c r="B14390" s="204" t="s">
        <v>716</v>
      </c>
      <c r="C14390" s="204" t="s">
        <v>716</v>
      </c>
      <c r="D14390" s="204" t="s">
        <v>96</v>
      </c>
      <c r="E14390" s="204" t="s">
        <v>712</v>
      </c>
      <c r="F14390" s="205">
        <v>512</v>
      </c>
      <c r="G14390" s="205">
        <v>1869</v>
      </c>
      <c r="H14390">
        <f t="shared" si="238"/>
        <v>2022</v>
      </c>
    </row>
    <row r="14391" spans="1:8" x14ac:dyDescent="0.3">
      <c r="A14391" s="203">
        <v>44652</v>
      </c>
      <c r="B14391" s="204" t="s">
        <v>717</v>
      </c>
      <c r="C14391" s="204" t="s">
        <v>718</v>
      </c>
      <c r="D14391" s="204" t="s">
        <v>96</v>
      </c>
      <c r="E14391" s="204" t="s">
        <v>712</v>
      </c>
      <c r="F14391" s="205">
        <v>536</v>
      </c>
      <c r="G14391" s="205">
        <v>1286</v>
      </c>
      <c r="H14391">
        <f t="shared" si="238"/>
        <v>2022</v>
      </c>
    </row>
    <row r="14392" spans="1:8" x14ac:dyDescent="0.3">
      <c r="A14392" s="203">
        <v>44652</v>
      </c>
      <c r="B14392" s="204" t="s">
        <v>717</v>
      </c>
      <c r="C14392" s="204" t="s">
        <v>719</v>
      </c>
      <c r="D14392" s="204" t="s">
        <v>96</v>
      </c>
      <c r="E14392" s="204" t="s">
        <v>712</v>
      </c>
      <c r="F14392" s="205">
        <v>218.74200439453125</v>
      </c>
      <c r="G14392" s="205">
        <v>752.93701171875</v>
      </c>
      <c r="H14392">
        <f t="shared" si="238"/>
        <v>2022</v>
      </c>
    </row>
    <row r="14393" spans="1:8" x14ac:dyDescent="0.3">
      <c r="A14393" s="203">
        <v>44652</v>
      </c>
      <c r="B14393" s="204" t="s">
        <v>720</v>
      </c>
      <c r="C14393" s="204" t="s">
        <v>720</v>
      </c>
      <c r="D14393" s="204" t="s">
        <v>96</v>
      </c>
      <c r="E14393" s="204" t="s">
        <v>712</v>
      </c>
      <c r="F14393" s="205">
        <v>478</v>
      </c>
      <c r="G14393" s="205">
        <v>621</v>
      </c>
      <c r="H14393">
        <f t="shared" si="238"/>
        <v>2022</v>
      </c>
    </row>
    <row r="14394" spans="1:8" x14ac:dyDescent="0.3">
      <c r="A14394" s="203">
        <v>44652</v>
      </c>
      <c r="B14394" s="204" t="s">
        <v>134</v>
      </c>
      <c r="C14394" s="204" t="s">
        <v>134</v>
      </c>
      <c r="D14394" s="204" t="s">
        <v>711</v>
      </c>
      <c r="E14394" s="204" t="s">
        <v>721</v>
      </c>
      <c r="F14394" s="205">
        <v>6535</v>
      </c>
      <c r="G14394" s="205">
        <v>5868</v>
      </c>
      <c r="H14394">
        <f t="shared" si="238"/>
        <v>2022</v>
      </c>
    </row>
    <row r="14395" spans="1:8" x14ac:dyDescent="0.3">
      <c r="A14395" s="203">
        <v>44652</v>
      </c>
      <c r="B14395" s="204" t="s">
        <v>509</v>
      </c>
      <c r="C14395" s="204" t="s">
        <v>713</v>
      </c>
      <c r="D14395" s="204" t="s">
        <v>96</v>
      </c>
      <c r="E14395" s="204" t="s">
        <v>721</v>
      </c>
      <c r="F14395" s="205">
        <v>3037.1000000000004</v>
      </c>
      <c r="G14395" s="205">
        <v>2733.5</v>
      </c>
      <c r="H14395">
        <f t="shared" si="238"/>
        <v>2022</v>
      </c>
    </row>
    <row r="14396" spans="1:8" x14ac:dyDescent="0.3">
      <c r="A14396" s="203">
        <v>44652</v>
      </c>
      <c r="B14396" s="204" t="s">
        <v>509</v>
      </c>
      <c r="C14396" s="204" t="s">
        <v>714</v>
      </c>
      <c r="D14396" s="204" t="s">
        <v>96</v>
      </c>
      <c r="E14396" s="204" t="s">
        <v>721</v>
      </c>
      <c r="F14396" s="205">
        <v>521</v>
      </c>
      <c r="G14396" s="205">
        <v>739</v>
      </c>
      <c r="H14396">
        <f t="shared" si="238"/>
        <v>2022</v>
      </c>
    </row>
    <row r="14397" spans="1:8" x14ac:dyDescent="0.3">
      <c r="A14397" s="203">
        <v>44652</v>
      </c>
      <c r="B14397" s="204" t="s">
        <v>509</v>
      </c>
      <c r="C14397" s="204" t="s">
        <v>715</v>
      </c>
      <c r="D14397" s="204" t="s">
        <v>96</v>
      </c>
      <c r="E14397" s="204" t="s">
        <v>721</v>
      </c>
      <c r="F14397" s="205">
        <v>0</v>
      </c>
      <c r="G14397" s="205">
        <v>2999</v>
      </c>
      <c r="H14397">
        <f t="shared" si="238"/>
        <v>2022</v>
      </c>
    </row>
    <row r="14398" spans="1:8" x14ac:dyDescent="0.3">
      <c r="A14398" s="203">
        <v>44652</v>
      </c>
      <c r="B14398" s="204" t="s">
        <v>716</v>
      </c>
      <c r="C14398" s="204" t="s">
        <v>716</v>
      </c>
      <c r="D14398" s="204" t="s">
        <v>96</v>
      </c>
      <c r="E14398" s="204" t="s">
        <v>721</v>
      </c>
      <c r="F14398" s="205">
        <v>1145</v>
      </c>
      <c r="G14398" s="205">
        <v>1192</v>
      </c>
      <c r="H14398">
        <f t="shared" si="238"/>
        <v>2022</v>
      </c>
    </row>
    <row r="14399" spans="1:8" x14ac:dyDescent="0.3">
      <c r="A14399" s="203">
        <v>44652</v>
      </c>
      <c r="B14399" s="204" t="s">
        <v>717</v>
      </c>
      <c r="C14399" s="204" t="s">
        <v>718</v>
      </c>
      <c r="D14399" s="204" t="s">
        <v>96</v>
      </c>
      <c r="E14399" s="204" t="s">
        <v>721</v>
      </c>
      <c r="F14399" s="205">
        <v>695</v>
      </c>
      <c r="G14399" s="205">
        <v>833</v>
      </c>
      <c r="H14399">
        <f t="shared" si="238"/>
        <v>2022</v>
      </c>
    </row>
    <row r="14400" spans="1:8" x14ac:dyDescent="0.3">
      <c r="A14400" s="203">
        <v>44652</v>
      </c>
      <c r="B14400" s="204" t="s">
        <v>717</v>
      </c>
      <c r="C14400" s="204" t="s">
        <v>719</v>
      </c>
      <c r="D14400" s="204" t="s">
        <v>96</v>
      </c>
      <c r="E14400" s="204" t="s">
        <v>721</v>
      </c>
      <c r="F14400" s="205">
        <v>441</v>
      </c>
      <c r="G14400" s="205">
        <v>915</v>
      </c>
      <c r="H14400">
        <f t="shared" si="238"/>
        <v>2022</v>
      </c>
    </row>
    <row r="14401" spans="1:8" x14ac:dyDescent="0.3">
      <c r="A14401" s="203">
        <v>44652</v>
      </c>
      <c r="B14401" s="204" t="s">
        <v>720</v>
      </c>
      <c r="C14401" s="204" t="s">
        <v>720</v>
      </c>
      <c r="D14401" s="204" t="s">
        <v>96</v>
      </c>
      <c r="E14401" s="204" t="s">
        <v>721</v>
      </c>
      <c r="F14401" s="205">
        <v>-29</v>
      </c>
      <c r="G14401" s="205">
        <v>656</v>
      </c>
      <c r="H14401">
        <f t="shared" si="238"/>
        <v>2022</v>
      </c>
    </row>
    <row r="14402" spans="1:8" x14ac:dyDescent="0.3">
      <c r="A14402" s="203">
        <v>44659</v>
      </c>
      <c r="B14402" s="204" t="s">
        <v>134</v>
      </c>
      <c r="C14402" s="204" t="s">
        <v>134</v>
      </c>
      <c r="D14402" s="204" t="s">
        <v>711</v>
      </c>
      <c r="E14402" s="204" t="s">
        <v>712</v>
      </c>
      <c r="F14402" s="205">
        <v>3117</v>
      </c>
      <c r="G14402" s="205">
        <v>6722</v>
      </c>
      <c r="H14402">
        <f t="shared" si="238"/>
        <v>2022</v>
      </c>
    </row>
    <row r="14403" spans="1:8" x14ac:dyDescent="0.3">
      <c r="A14403" s="203">
        <v>44659</v>
      </c>
      <c r="B14403" s="204" t="s">
        <v>509</v>
      </c>
      <c r="C14403" s="204" t="s">
        <v>713</v>
      </c>
      <c r="D14403" s="204" t="s">
        <v>96</v>
      </c>
      <c r="E14403" s="204" t="s">
        <v>712</v>
      </c>
      <c r="F14403" s="205">
        <v>2560.8000000000002</v>
      </c>
      <c r="G14403" s="205">
        <v>3760.3</v>
      </c>
      <c r="H14403">
        <f t="shared" ref="H14403:H14466" si="239">YEAR(A14403)</f>
        <v>2022</v>
      </c>
    </row>
    <row r="14404" spans="1:8" x14ac:dyDescent="0.3">
      <c r="A14404" s="203">
        <v>44659</v>
      </c>
      <c r="B14404" s="204" t="s">
        <v>509</v>
      </c>
      <c r="C14404" s="204" t="s">
        <v>714</v>
      </c>
      <c r="D14404" s="204" t="s">
        <v>96</v>
      </c>
      <c r="E14404" s="204" t="s">
        <v>712</v>
      </c>
      <c r="F14404" s="205">
        <v>397</v>
      </c>
      <c r="G14404" s="205">
        <v>453</v>
      </c>
      <c r="H14404">
        <f t="shared" si="239"/>
        <v>2022</v>
      </c>
    </row>
    <row r="14405" spans="1:8" x14ac:dyDescent="0.3">
      <c r="A14405" s="203">
        <v>44659</v>
      </c>
      <c r="B14405" s="204" t="s">
        <v>509</v>
      </c>
      <c r="C14405" s="204" t="s">
        <v>715</v>
      </c>
      <c r="D14405" s="204" t="s">
        <v>96</v>
      </c>
      <c r="E14405" s="204" t="s">
        <v>712</v>
      </c>
      <c r="F14405" s="205">
        <v>0</v>
      </c>
      <c r="G14405" s="205">
        <v>2281</v>
      </c>
      <c r="H14405">
        <f t="shared" si="239"/>
        <v>2022</v>
      </c>
    </row>
    <row r="14406" spans="1:8" x14ac:dyDescent="0.3">
      <c r="A14406" s="203">
        <v>44659</v>
      </c>
      <c r="B14406" s="204" t="s">
        <v>716</v>
      </c>
      <c r="C14406" s="204" t="s">
        <v>716</v>
      </c>
      <c r="D14406" s="204" t="s">
        <v>96</v>
      </c>
      <c r="E14406" s="204" t="s">
        <v>712</v>
      </c>
      <c r="F14406" s="205">
        <v>618</v>
      </c>
      <c r="G14406" s="205">
        <v>2054</v>
      </c>
      <c r="H14406">
        <f t="shared" si="239"/>
        <v>2022</v>
      </c>
    </row>
    <row r="14407" spans="1:8" x14ac:dyDescent="0.3">
      <c r="A14407" s="203">
        <v>44659</v>
      </c>
      <c r="B14407" s="204" t="s">
        <v>717</v>
      </c>
      <c r="C14407" s="204" t="s">
        <v>718</v>
      </c>
      <c r="D14407" s="204" t="s">
        <v>96</v>
      </c>
      <c r="E14407" s="204" t="s">
        <v>712</v>
      </c>
      <c r="F14407" s="205">
        <v>599</v>
      </c>
      <c r="G14407" s="205">
        <v>1330</v>
      </c>
      <c r="H14407">
        <f t="shared" si="239"/>
        <v>2022</v>
      </c>
    </row>
    <row r="14408" spans="1:8" x14ac:dyDescent="0.3">
      <c r="A14408" s="203">
        <v>44659</v>
      </c>
      <c r="B14408" s="204" t="s">
        <v>717</v>
      </c>
      <c r="C14408" s="204" t="s">
        <v>719</v>
      </c>
      <c r="D14408" s="204" t="s">
        <v>96</v>
      </c>
      <c r="E14408" s="204" t="s">
        <v>712</v>
      </c>
      <c r="F14408" s="205">
        <v>258.65200805664063</v>
      </c>
      <c r="G14408" s="205">
        <v>792.4119873046875</v>
      </c>
      <c r="H14408">
        <f t="shared" si="239"/>
        <v>2022</v>
      </c>
    </row>
    <row r="14409" spans="1:8" x14ac:dyDescent="0.3">
      <c r="A14409" s="203">
        <v>44659</v>
      </c>
      <c r="B14409" s="204" t="s">
        <v>720</v>
      </c>
      <c r="C14409" s="204" t="s">
        <v>720</v>
      </c>
      <c r="D14409" s="204" t="s">
        <v>96</v>
      </c>
      <c r="E14409" s="204" t="s">
        <v>712</v>
      </c>
      <c r="F14409" s="205">
        <v>220</v>
      </c>
      <c r="G14409" s="205">
        <v>710</v>
      </c>
      <c r="H14409">
        <f t="shared" si="239"/>
        <v>2022</v>
      </c>
    </row>
    <row r="14410" spans="1:8" x14ac:dyDescent="0.3">
      <c r="A14410" s="203">
        <v>44659</v>
      </c>
      <c r="B14410" s="204" t="s">
        <v>134</v>
      </c>
      <c r="C14410" s="204" t="s">
        <v>134</v>
      </c>
      <c r="D14410" s="204" t="s">
        <v>711</v>
      </c>
      <c r="E14410" s="204" t="s">
        <v>721</v>
      </c>
      <c r="F14410" s="205">
        <v>5944</v>
      </c>
      <c r="G14410" s="205">
        <v>6331</v>
      </c>
      <c r="H14410">
        <f t="shared" si="239"/>
        <v>2022</v>
      </c>
    </row>
    <row r="14411" spans="1:8" x14ac:dyDescent="0.3">
      <c r="A14411" s="203">
        <v>44659</v>
      </c>
      <c r="B14411" s="204" t="s">
        <v>509</v>
      </c>
      <c r="C14411" s="204" t="s">
        <v>713</v>
      </c>
      <c r="D14411" s="204" t="s">
        <v>96</v>
      </c>
      <c r="E14411" s="204" t="s">
        <v>721</v>
      </c>
      <c r="F14411" s="205">
        <v>3586.0000000000005</v>
      </c>
      <c r="G14411" s="205">
        <v>3022.8</v>
      </c>
      <c r="H14411">
        <f t="shared" si="239"/>
        <v>2022</v>
      </c>
    </row>
    <row r="14412" spans="1:8" x14ac:dyDescent="0.3">
      <c r="A14412" s="203">
        <v>44659</v>
      </c>
      <c r="B14412" s="204" t="s">
        <v>509</v>
      </c>
      <c r="C14412" s="204" t="s">
        <v>714</v>
      </c>
      <c r="D14412" s="204" t="s">
        <v>96</v>
      </c>
      <c r="E14412" s="204" t="s">
        <v>721</v>
      </c>
      <c r="F14412" s="205">
        <v>315</v>
      </c>
      <c r="G14412" s="205">
        <v>683</v>
      </c>
      <c r="H14412">
        <f t="shared" si="239"/>
        <v>2022</v>
      </c>
    </row>
    <row r="14413" spans="1:8" x14ac:dyDescent="0.3">
      <c r="A14413" s="203">
        <v>44659</v>
      </c>
      <c r="B14413" s="204" t="s">
        <v>509</v>
      </c>
      <c r="C14413" s="204" t="s">
        <v>715</v>
      </c>
      <c r="D14413" s="204" t="s">
        <v>96</v>
      </c>
      <c r="E14413" s="204" t="s">
        <v>721</v>
      </c>
      <c r="F14413" s="205">
        <v>0</v>
      </c>
      <c r="G14413" s="205">
        <v>2949</v>
      </c>
      <c r="H14413">
        <f t="shared" si="239"/>
        <v>2022</v>
      </c>
    </row>
    <row r="14414" spans="1:8" x14ac:dyDescent="0.3">
      <c r="A14414" s="203">
        <v>44659</v>
      </c>
      <c r="B14414" s="204" t="s">
        <v>716</v>
      </c>
      <c r="C14414" s="204" t="s">
        <v>716</v>
      </c>
      <c r="D14414" s="204" t="s">
        <v>96</v>
      </c>
      <c r="E14414" s="204" t="s">
        <v>721</v>
      </c>
      <c r="F14414" s="205">
        <v>1246</v>
      </c>
      <c r="G14414" s="205">
        <v>1402</v>
      </c>
      <c r="H14414">
        <f t="shared" si="239"/>
        <v>2022</v>
      </c>
    </row>
    <row r="14415" spans="1:8" x14ac:dyDescent="0.3">
      <c r="A14415" s="203">
        <v>44659</v>
      </c>
      <c r="B14415" s="204" t="s">
        <v>717</v>
      </c>
      <c r="C14415" s="204" t="s">
        <v>718</v>
      </c>
      <c r="D14415" s="204" t="s">
        <v>96</v>
      </c>
      <c r="E14415" s="204" t="s">
        <v>721</v>
      </c>
      <c r="F14415" s="205">
        <v>894</v>
      </c>
      <c r="G14415" s="205">
        <v>917</v>
      </c>
      <c r="H14415">
        <f t="shared" si="239"/>
        <v>2022</v>
      </c>
    </row>
    <row r="14416" spans="1:8" x14ac:dyDescent="0.3">
      <c r="A14416" s="203">
        <v>44659</v>
      </c>
      <c r="B14416" s="204" t="s">
        <v>717</v>
      </c>
      <c r="C14416" s="204" t="s">
        <v>719</v>
      </c>
      <c r="D14416" s="204" t="s">
        <v>96</v>
      </c>
      <c r="E14416" s="204" t="s">
        <v>721</v>
      </c>
      <c r="F14416" s="205">
        <v>340</v>
      </c>
      <c r="G14416" s="205">
        <v>814</v>
      </c>
      <c r="H14416">
        <f t="shared" si="239"/>
        <v>2022</v>
      </c>
    </row>
    <row r="14417" spans="1:8" x14ac:dyDescent="0.3">
      <c r="A14417" s="203">
        <v>44659</v>
      </c>
      <c r="B14417" s="204" t="s">
        <v>720</v>
      </c>
      <c r="C14417" s="204" t="s">
        <v>720</v>
      </c>
      <c r="D14417" s="204" t="s">
        <v>96</v>
      </c>
      <c r="E14417" s="204" t="s">
        <v>721</v>
      </c>
      <c r="F14417" s="205">
        <v>-154</v>
      </c>
      <c r="G14417" s="205">
        <v>563</v>
      </c>
      <c r="H14417">
        <f t="shared" si="239"/>
        <v>2022</v>
      </c>
    </row>
    <row r="14418" spans="1:8" x14ac:dyDescent="0.3">
      <c r="A14418" s="203">
        <v>44666</v>
      </c>
      <c r="B14418" s="204" t="s">
        <v>134</v>
      </c>
      <c r="C14418" s="204" t="s">
        <v>134</v>
      </c>
      <c r="D14418" s="204" t="s">
        <v>711</v>
      </c>
      <c r="E14418" s="204" t="s">
        <v>712</v>
      </c>
      <c r="F14418" s="205">
        <v>3777</v>
      </c>
      <c r="G14418" s="205">
        <v>6052</v>
      </c>
      <c r="H14418">
        <f t="shared" si="239"/>
        <v>2022</v>
      </c>
    </row>
    <row r="14419" spans="1:8" x14ac:dyDescent="0.3">
      <c r="A14419" s="203">
        <v>44666</v>
      </c>
      <c r="B14419" s="204" t="s">
        <v>509</v>
      </c>
      <c r="C14419" s="204" t="s">
        <v>713</v>
      </c>
      <c r="D14419" s="204" t="s">
        <v>96</v>
      </c>
      <c r="E14419" s="204" t="s">
        <v>712</v>
      </c>
      <c r="F14419" s="205">
        <v>2264.4</v>
      </c>
      <c r="G14419" s="205">
        <v>3484.6000000000004</v>
      </c>
      <c r="H14419">
        <f t="shared" si="239"/>
        <v>2022</v>
      </c>
    </row>
    <row r="14420" spans="1:8" x14ac:dyDescent="0.3">
      <c r="A14420" s="203">
        <v>44666</v>
      </c>
      <c r="B14420" s="204" t="s">
        <v>509</v>
      </c>
      <c r="C14420" s="204" t="s">
        <v>714</v>
      </c>
      <c r="D14420" s="204" t="s">
        <v>96</v>
      </c>
      <c r="E14420" s="204" t="s">
        <v>712</v>
      </c>
      <c r="F14420" s="205">
        <v>469</v>
      </c>
      <c r="G14420" s="205">
        <v>455</v>
      </c>
      <c r="H14420">
        <f t="shared" si="239"/>
        <v>2022</v>
      </c>
    </row>
    <row r="14421" spans="1:8" x14ac:dyDescent="0.3">
      <c r="A14421" s="203">
        <v>44666</v>
      </c>
      <c r="B14421" s="204" t="s">
        <v>509</v>
      </c>
      <c r="C14421" s="204" t="s">
        <v>715</v>
      </c>
      <c r="D14421" s="204" t="s">
        <v>96</v>
      </c>
      <c r="E14421" s="204" t="s">
        <v>712</v>
      </c>
      <c r="F14421" s="205">
        <v>0</v>
      </c>
      <c r="G14421" s="205">
        <v>2200</v>
      </c>
      <c r="H14421">
        <f t="shared" si="239"/>
        <v>2022</v>
      </c>
    </row>
    <row r="14422" spans="1:8" x14ac:dyDescent="0.3">
      <c r="A14422" s="203">
        <v>44666</v>
      </c>
      <c r="B14422" s="204" t="s">
        <v>716</v>
      </c>
      <c r="C14422" s="204" t="s">
        <v>716</v>
      </c>
      <c r="D14422" s="204" t="s">
        <v>96</v>
      </c>
      <c r="E14422" s="204" t="s">
        <v>712</v>
      </c>
      <c r="F14422" s="205">
        <v>475</v>
      </c>
      <c r="G14422" s="205">
        <v>1957</v>
      </c>
      <c r="H14422">
        <f t="shared" si="239"/>
        <v>2022</v>
      </c>
    </row>
    <row r="14423" spans="1:8" x14ac:dyDescent="0.3">
      <c r="A14423" s="203">
        <v>44666</v>
      </c>
      <c r="B14423" s="204" t="s">
        <v>717</v>
      </c>
      <c r="C14423" s="204" t="s">
        <v>718</v>
      </c>
      <c r="D14423" s="204" t="s">
        <v>96</v>
      </c>
      <c r="E14423" s="204" t="s">
        <v>712</v>
      </c>
      <c r="F14423" s="205">
        <v>432</v>
      </c>
      <c r="G14423" s="205">
        <v>1196</v>
      </c>
      <c r="H14423">
        <f t="shared" si="239"/>
        <v>2022</v>
      </c>
    </row>
    <row r="14424" spans="1:8" x14ac:dyDescent="0.3">
      <c r="A14424" s="203">
        <v>44666</v>
      </c>
      <c r="B14424" s="204" t="s">
        <v>717</v>
      </c>
      <c r="C14424" s="204" t="s">
        <v>719</v>
      </c>
      <c r="D14424" s="204" t="s">
        <v>96</v>
      </c>
      <c r="E14424" s="204" t="s">
        <v>712</v>
      </c>
      <c r="F14424" s="205">
        <v>495.95098876953125</v>
      </c>
      <c r="G14424" s="205">
        <v>1042.3140258789063</v>
      </c>
      <c r="H14424">
        <f t="shared" si="239"/>
        <v>2022</v>
      </c>
    </row>
    <row r="14425" spans="1:8" x14ac:dyDescent="0.3">
      <c r="A14425" s="203">
        <v>44666</v>
      </c>
      <c r="B14425" s="204" t="s">
        <v>720</v>
      </c>
      <c r="C14425" s="204" t="s">
        <v>720</v>
      </c>
      <c r="D14425" s="204" t="s">
        <v>96</v>
      </c>
      <c r="E14425" s="204" t="s">
        <v>712</v>
      </c>
      <c r="F14425" s="205">
        <v>236</v>
      </c>
      <c r="G14425" s="205">
        <v>879</v>
      </c>
      <c r="H14425">
        <f t="shared" si="239"/>
        <v>2022</v>
      </c>
    </row>
    <row r="14426" spans="1:8" x14ac:dyDescent="0.3">
      <c r="A14426" s="203">
        <v>44666</v>
      </c>
      <c r="B14426" s="204" t="s">
        <v>134</v>
      </c>
      <c r="C14426" s="204" t="s">
        <v>134</v>
      </c>
      <c r="D14426" s="204" t="s">
        <v>711</v>
      </c>
      <c r="E14426" s="204" t="s">
        <v>721</v>
      </c>
      <c r="F14426" s="205">
        <v>6300</v>
      </c>
      <c r="G14426" s="205">
        <v>5405</v>
      </c>
      <c r="H14426">
        <f t="shared" si="239"/>
        <v>2022</v>
      </c>
    </row>
    <row r="14427" spans="1:8" x14ac:dyDescent="0.3">
      <c r="A14427" s="203">
        <v>44666</v>
      </c>
      <c r="B14427" s="204" t="s">
        <v>509</v>
      </c>
      <c r="C14427" s="204" t="s">
        <v>713</v>
      </c>
      <c r="D14427" s="204" t="s">
        <v>96</v>
      </c>
      <c r="E14427" s="204" t="s">
        <v>721</v>
      </c>
      <c r="F14427" s="205">
        <v>2865.5000000000005</v>
      </c>
      <c r="G14427" s="205">
        <v>2685.1000000000004</v>
      </c>
      <c r="H14427">
        <f t="shared" si="239"/>
        <v>2022</v>
      </c>
    </row>
    <row r="14428" spans="1:8" x14ac:dyDescent="0.3">
      <c r="A14428" s="203">
        <v>44666</v>
      </c>
      <c r="B14428" s="204" t="s">
        <v>509</v>
      </c>
      <c r="C14428" s="204" t="s">
        <v>714</v>
      </c>
      <c r="D14428" s="204" t="s">
        <v>96</v>
      </c>
      <c r="E14428" s="204" t="s">
        <v>721</v>
      </c>
      <c r="F14428" s="205">
        <v>410</v>
      </c>
      <c r="G14428" s="205">
        <v>847</v>
      </c>
      <c r="H14428">
        <f t="shared" si="239"/>
        <v>2022</v>
      </c>
    </row>
    <row r="14429" spans="1:8" x14ac:dyDescent="0.3">
      <c r="A14429" s="203">
        <v>44666</v>
      </c>
      <c r="B14429" s="204" t="s">
        <v>509</v>
      </c>
      <c r="C14429" s="204" t="s">
        <v>715</v>
      </c>
      <c r="D14429" s="204" t="s">
        <v>96</v>
      </c>
      <c r="E14429" s="204" t="s">
        <v>721</v>
      </c>
      <c r="F14429" s="205">
        <v>0</v>
      </c>
      <c r="G14429" s="205">
        <v>2953</v>
      </c>
      <c r="H14429">
        <f t="shared" si="239"/>
        <v>2022</v>
      </c>
    </row>
    <row r="14430" spans="1:8" x14ac:dyDescent="0.3">
      <c r="A14430" s="203">
        <v>44666</v>
      </c>
      <c r="B14430" s="204" t="s">
        <v>716</v>
      </c>
      <c r="C14430" s="204" t="s">
        <v>716</v>
      </c>
      <c r="D14430" s="204" t="s">
        <v>96</v>
      </c>
      <c r="E14430" s="204" t="s">
        <v>721</v>
      </c>
      <c r="F14430" s="205">
        <v>1404</v>
      </c>
      <c r="G14430" s="205">
        <v>1407</v>
      </c>
      <c r="H14430">
        <f t="shared" si="239"/>
        <v>2022</v>
      </c>
    </row>
    <row r="14431" spans="1:8" x14ac:dyDescent="0.3">
      <c r="A14431" s="203">
        <v>44666</v>
      </c>
      <c r="B14431" s="204" t="s">
        <v>717</v>
      </c>
      <c r="C14431" s="204" t="s">
        <v>718</v>
      </c>
      <c r="D14431" s="204" t="s">
        <v>96</v>
      </c>
      <c r="E14431" s="204" t="s">
        <v>721</v>
      </c>
      <c r="F14431" s="205">
        <v>656</v>
      </c>
      <c r="G14431" s="205">
        <v>1007</v>
      </c>
      <c r="H14431">
        <f t="shared" si="239"/>
        <v>2022</v>
      </c>
    </row>
    <row r="14432" spans="1:8" x14ac:dyDescent="0.3">
      <c r="A14432" s="203">
        <v>44666</v>
      </c>
      <c r="B14432" s="204" t="s">
        <v>717</v>
      </c>
      <c r="C14432" s="204" t="s">
        <v>719</v>
      </c>
      <c r="D14432" s="204" t="s">
        <v>96</v>
      </c>
      <c r="E14432" s="204" t="s">
        <v>721</v>
      </c>
      <c r="F14432" s="205">
        <v>458</v>
      </c>
      <c r="G14432" s="205">
        <v>754</v>
      </c>
      <c r="H14432">
        <f t="shared" si="239"/>
        <v>2022</v>
      </c>
    </row>
    <row r="14433" spans="1:8" x14ac:dyDescent="0.3">
      <c r="A14433" s="203">
        <v>44666</v>
      </c>
      <c r="B14433" s="204" t="s">
        <v>720</v>
      </c>
      <c r="C14433" s="204" t="s">
        <v>720</v>
      </c>
      <c r="D14433" s="204" t="s">
        <v>96</v>
      </c>
      <c r="E14433" s="204" t="s">
        <v>721</v>
      </c>
      <c r="F14433" s="205">
        <v>-80</v>
      </c>
      <c r="G14433" s="205">
        <v>596</v>
      </c>
      <c r="H14433">
        <f t="shared" si="239"/>
        <v>2022</v>
      </c>
    </row>
    <row r="14434" spans="1:8" x14ac:dyDescent="0.3">
      <c r="A14434" s="203">
        <v>44673</v>
      </c>
      <c r="B14434" s="204" t="s">
        <v>134</v>
      </c>
      <c r="C14434" s="204" t="s">
        <v>134</v>
      </c>
      <c r="D14434" s="204" t="s">
        <v>711</v>
      </c>
      <c r="E14434" s="204" t="s">
        <v>712</v>
      </c>
      <c r="F14434" s="205">
        <v>3764</v>
      </c>
      <c r="G14434" s="205">
        <v>6777</v>
      </c>
      <c r="H14434">
        <f t="shared" si="239"/>
        <v>2022</v>
      </c>
    </row>
    <row r="14435" spans="1:8" x14ac:dyDescent="0.3">
      <c r="A14435" s="203">
        <v>44673</v>
      </c>
      <c r="B14435" s="204" t="s">
        <v>509</v>
      </c>
      <c r="C14435" s="204" t="s">
        <v>713</v>
      </c>
      <c r="D14435" s="204" t="s">
        <v>96</v>
      </c>
      <c r="E14435" s="204" t="s">
        <v>712</v>
      </c>
      <c r="F14435" s="205">
        <v>2742.4</v>
      </c>
      <c r="G14435" s="205">
        <v>4120.2000000000007</v>
      </c>
      <c r="H14435">
        <f t="shared" si="239"/>
        <v>2022</v>
      </c>
    </row>
    <row r="14436" spans="1:8" x14ac:dyDescent="0.3">
      <c r="A14436" s="203">
        <v>44673</v>
      </c>
      <c r="B14436" s="204" t="s">
        <v>509</v>
      </c>
      <c r="C14436" s="204" t="s">
        <v>714</v>
      </c>
      <c r="D14436" s="204" t="s">
        <v>96</v>
      </c>
      <c r="E14436" s="204" t="s">
        <v>712</v>
      </c>
      <c r="F14436" s="205">
        <v>106</v>
      </c>
      <c r="G14436" s="205">
        <v>408</v>
      </c>
      <c r="H14436">
        <f t="shared" si="239"/>
        <v>2022</v>
      </c>
    </row>
    <row r="14437" spans="1:8" x14ac:dyDescent="0.3">
      <c r="A14437" s="203">
        <v>44673</v>
      </c>
      <c r="B14437" s="204" t="s">
        <v>509</v>
      </c>
      <c r="C14437" s="204" t="s">
        <v>715</v>
      </c>
      <c r="D14437" s="204" t="s">
        <v>96</v>
      </c>
      <c r="E14437" s="204" t="s">
        <v>712</v>
      </c>
      <c r="F14437" s="205">
        <v>0</v>
      </c>
      <c r="G14437" s="205">
        <v>2025</v>
      </c>
      <c r="H14437">
        <f t="shared" si="239"/>
        <v>2022</v>
      </c>
    </row>
    <row r="14438" spans="1:8" x14ac:dyDescent="0.3">
      <c r="A14438" s="203">
        <v>44673</v>
      </c>
      <c r="B14438" s="204" t="s">
        <v>716</v>
      </c>
      <c r="C14438" s="204" t="s">
        <v>716</v>
      </c>
      <c r="D14438" s="204" t="s">
        <v>96</v>
      </c>
      <c r="E14438" s="204" t="s">
        <v>712</v>
      </c>
      <c r="F14438" s="205">
        <v>706</v>
      </c>
      <c r="G14438" s="205">
        <v>1837</v>
      </c>
      <c r="H14438">
        <f t="shared" si="239"/>
        <v>2022</v>
      </c>
    </row>
    <row r="14439" spans="1:8" x14ac:dyDescent="0.3">
      <c r="A14439" s="203">
        <v>44673</v>
      </c>
      <c r="B14439" s="204" t="s">
        <v>717</v>
      </c>
      <c r="C14439" s="204" t="s">
        <v>718</v>
      </c>
      <c r="D14439" s="204" t="s">
        <v>96</v>
      </c>
      <c r="E14439" s="204" t="s">
        <v>712</v>
      </c>
      <c r="F14439" s="205">
        <v>588</v>
      </c>
      <c r="G14439" s="205">
        <v>1239</v>
      </c>
      <c r="H14439">
        <f t="shared" si="239"/>
        <v>2022</v>
      </c>
    </row>
    <row r="14440" spans="1:8" x14ac:dyDescent="0.3">
      <c r="A14440" s="203">
        <v>44673</v>
      </c>
      <c r="B14440" s="204" t="s">
        <v>717</v>
      </c>
      <c r="C14440" s="204" t="s">
        <v>719</v>
      </c>
      <c r="D14440" s="204" t="s">
        <v>96</v>
      </c>
      <c r="E14440" s="204" t="s">
        <v>712</v>
      </c>
      <c r="F14440" s="205">
        <v>318.60699462890625</v>
      </c>
      <c r="G14440" s="205">
        <v>844.33001708984375</v>
      </c>
      <c r="H14440">
        <f t="shared" si="239"/>
        <v>2022</v>
      </c>
    </row>
    <row r="14441" spans="1:8" x14ac:dyDescent="0.3">
      <c r="A14441" s="203">
        <v>44673</v>
      </c>
      <c r="B14441" s="204" t="s">
        <v>720</v>
      </c>
      <c r="C14441" s="204" t="s">
        <v>720</v>
      </c>
      <c r="D14441" s="204" t="s">
        <v>96</v>
      </c>
      <c r="E14441" s="204" t="s">
        <v>712</v>
      </c>
      <c r="F14441" s="205">
        <v>244</v>
      </c>
      <c r="G14441" s="205">
        <v>953</v>
      </c>
      <c r="H14441">
        <f t="shared" si="239"/>
        <v>2022</v>
      </c>
    </row>
    <row r="14442" spans="1:8" x14ac:dyDescent="0.3">
      <c r="A14442" s="203">
        <v>44673</v>
      </c>
      <c r="B14442" s="204" t="s">
        <v>134</v>
      </c>
      <c r="C14442" s="204" t="s">
        <v>134</v>
      </c>
      <c r="D14442" s="204" t="s">
        <v>711</v>
      </c>
      <c r="E14442" s="204" t="s">
        <v>721</v>
      </c>
      <c r="F14442" s="205">
        <v>6371</v>
      </c>
      <c r="G14442" s="205">
        <v>6519</v>
      </c>
      <c r="H14442">
        <f t="shared" si="239"/>
        <v>2022</v>
      </c>
    </row>
    <row r="14443" spans="1:8" x14ac:dyDescent="0.3">
      <c r="A14443" s="203">
        <v>44673</v>
      </c>
      <c r="B14443" s="204" t="s">
        <v>509</v>
      </c>
      <c r="C14443" s="204" t="s">
        <v>713</v>
      </c>
      <c r="D14443" s="204" t="s">
        <v>96</v>
      </c>
      <c r="E14443" s="204" t="s">
        <v>721</v>
      </c>
      <c r="F14443" s="205">
        <v>2928.2000000000003</v>
      </c>
      <c r="G14443" s="205">
        <v>2597.1000000000004</v>
      </c>
      <c r="H14443">
        <f t="shared" si="239"/>
        <v>2022</v>
      </c>
    </row>
    <row r="14444" spans="1:8" x14ac:dyDescent="0.3">
      <c r="A14444" s="203">
        <v>44673</v>
      </c>
      <c r="B14444" s="204" t="s">
        <v>509</v>
      </c>
      <c r="C14444" s="204" t="s">
        <v>714</v>
      </c>
      <c r="D14444" s="204" t="s">
        <v>96</v>
      </c>
      <c r="E14444" s="204" t="s">
        <v>721</v>
      </c>
      <c r="F14444" s="205">
        <v>452</v>
      </c>
      <c r="G14444" s="205">
        <v>739</v>
      </c>
      <c r="H14444">
        <f t="shared" si="239"/>
        <v>2022</v>
      </c>
    </row>
    <row r="14445" spans="1:8" x14ac:dyDescent="0.3">
      <c r="A14445" s="203">
        <v>44673</v>
      </c>
      <c r="B14445" s="204" t="s">
        <v>509</v>
      </c>
      <c r="C14445" s="204" t="s">
        <v>715</v>
      </c>
      <c r="D14445" s="204" t="s">
        <v>96</v>
      </c>
      <c r="E14445" s="204" t="s">
        <v>721</v>
      </c>
      <c r="F14445" s="205">
        <v>0</v>
      </c>
      <c r="G14445" s="205">
        <v>3246</v>
      </c>
      <c r="H14445">
        <f t="shared" si="239"/>
        <v>2022</v>
      </c>
    </row>
    <row r="14446" spans="1:8" x14ac:dyDescent="0.3">
      <c r="A14446" s="203">
        <v>44673</v>
      </c>
      <c r="B14446" s="204" t="s">
        <v>716</v>
      </c>
      <c r="C14446" s="204" t="s">
        <v>716</v>
      </c>
      <c r="D14446" s="204" t="s">
        <v>96</v>
      </c>
      <c r="E14446" s="204" t="s">
        <v>721</v>
      </c>
      <c r="F14446" s="205">
        <v>1480</v>
      </c>
      <c r="G14446" s="205">
        <v>1430</v>
      </c>
      <c r="H14446">
        <f t="shared" si="239"/>
        <v>2022</v>
      </c>
    </row>
    <row r="14447" spans="1:8" x14ac:dyDescent="0.3">
      <c r="A14447" s="203">
        <v>44673</v>
      </c>
      <c r="B14447" s="204" t="s">
        <v>717</v>
      </c>
      <c r="C14447" s="204" t="s">
        <v>718</v>
      </c>
      <c r="D14447" s="204" t="s">
        <v>96</v>
      </c>
      <c r="E14447" s="204" t="s">
        <v>721</v>
      </c>
      <c r="F14447" s="205">
        <v>600</v>
      </c>
      <c r="G14447" s="205">
        <v>1218</v>
      </c>
      <c r="H14447">
        <f t="shared" si="239"/>
        <v>2022</v>
      </c>
    </row>
    <row r="14448" spans="1:8" x14ac:dyDescent="0.3">
      <c r="A14448" s="203">
        <v>44673</v>
      </c>
      <c r="B14448" s="204" t="s">
        <v>717</v>
      </c>
      <c r="C14448" s="204" t="s">
        <v>719</v>
      </c>
      <c r="D14448" s="204" t="s">
        <v>96</v>
      </c>
      <c r="E14448" s="204" t="s">
        <v>721</v>
      </c>
      <c r="F14448" s="205">
        <v>609</v>
      </c>
      <c r="G14448" s="205">
        <v>907</v>
      </c>
      <c r="H14448">
        <f t="shared" si="239"/>
        <v>2022</v>
      </c>
    </row>
    <row r="14449" spans="1:8" x14ac:dyDescent="0.3">
      <c r="A14449" s="203">
        <v>44673</v>
      </c>
      <c r="B14449" s="204" t="s">
        <v>720</v>
      </c>
      <c r="C14449" s="204" t="s">
        <v>720</v>
      </c>
      <c r="D14449" s="204" t="s">
        <v>96</v>
      </c>
      <c r="E14449" s="204" t="s">
        <v>721</v>
      </c>
      <c r="F14449" s="205">
        <v>-124</v>
      </c>
      <c r="G14449" s="205">
        <v>587</v>
      </c>
      <c r="H14449">
        <f t="shared" si="239"/>
        <v>2022</v>
      </c>
    </row>
    <row r="14450" spans="1:8" x14ac:dyDescent="0.3">
      <c r="A14450" s="203">
        <v>44680</v>
      </c>
      <c r="B14450" s="204" t="s">
        <v>134</v>
      </c>
      <c r="C14450" s="204" t="s">
        <v>134</v>
      </c>
      <c r="D14450" s="204" t="s">
        <v>711</v>
      </c>
      <c r="E14450" s="204" t="s">
        <v>712</v>
      </c>
      <c r="F14450" s="205">
        <v>3651</v>
      </c>
      <c r="G14450" s="205">
        <v>6224</v>
      </c>
      <c r="H14450">
        <f t="shared" si="239"/>
        <v>2022</v>
      </c>
    </row>
    <row r="14451" spans="1:8" x14ac:dyDescent="0.3">
      <c r="A14451" s="203">
        <v>44680</v>
      </c>
      <c r="B14451" s="204" t="s">
        <v>509</v>
      </c>
      <c r="C14451" s="204" t="s">
        <v>713</v>
      </c>
      <c r="D14451" s="204" t="s">
        <v>96</v>
      </c>
      <c r="E14451" s="204" t="s">
        <v>712</v>
      </c>
      <c r="F14451" s="205">
        <v>2355.2000000000003</v>
      </c>
      <c r="G14451" s="205">
        <v>3891.7000000000003</v>
      </c>
      <c r="H14451">
        <f t="shared" si="239"/>
        <v>2022</v>
      </c>
    </row>
    <row r="14452" spans="1:8" x14ac:dyDescent="0.3">
      <c r="A14452" s="203">
        <v>44680</v>
      </c>
      <c r="B14452" s="204" t="s">
        <v>509</v>
      </c>
      <c r="C14452" s="204" t="s">
        <v>714</v>
      </c>
      <c r="D14452" s="204" t="s">
        <v>96</v>
      </c>
      <c r="E14452" s="204" t="s">
        <v>712</v>
      </c>
      <c r="F14452" s="205">
        <v>334</v>
      </c>
      <c r="G14452" s="205">
        <v>324</v>
      </c>
      <c r="H14452">
        <f t="shared" si="239"/>
        <v>2022</v>
      </c>
    </row>
    <row r="14453" spans="1:8" x14ac:dyDescent="0.3">
      <c r="A14453" s="203">
        <v>44680</v>
      </c>
      <c r="B14453" s="204" t="s">
        <v>509</v>
      </c>
      <c r="C14453" s="204" t="s">
        <v>715</v>
      </c>
      <c r="D14453" s="204" t="s">
        <v>96</v>
      </c>
      <c r="E14453" s="204" t="s">
        <v>712</v>
      </c>
      <c r="F14453" s="205">
        <v>0</v>
      </c>
      <c r="G14453" s="205">
        <v>2081</v>
      </c>
      <c r="H14453">
        <f t="shared" si="239"/>
        <v>2022</v>
      </c>
    </row>
    <row r="14454" spans="1:8" x14ac:dyDescent="0.3">
      <c r="A14454" s="203">
        <v>44680</v>
      </c>
      <c r="B14454" s="204" t="s">
        <v>716</v>
      </c>
      <c r="C14454" s="204" t="s">
        <v>716</v>
      </c>
      <c r="D14454" s="204" t="s">
        <v>96</v>
      </c>
      <c r="E14454" s="204" t="s">
        <v>712</v>
      </c>
      <c r="F14454" s="205">
        <v>722</v>
      </c>
      <c r="G14454" s="205">
        <v>1743</v>
      </c>
      <c r="H14454">
        <f t="shared" si="239"/>
        <v>2022</v>
      </c>
    </row>
    <row r="14455" spans="1:8" x14ac:dyDescent="0.3">
      <c r="A14455" s="203">
        <v>44680</v>
      </c>
      <c r="B14455" s="204" t="s">
        <v>717</v>
      </c>
      <c r="C14455" s="204" t="s">
        <v>718</v>
      </c>
      <c r="D14455" s="204" t="s">
        <v>96</v>
      </c>
      <c r="E14455" s="204" t="s">
        <v>712</v>
      </c>
      <c r="F14455" s="205">
        <v>402</v>
      </c>
      <c r="G14455" s="205">
        <v>1056</v>
      </c>
      <c r="H14455">
        <f t="shared" si="239"/>
        <v>2022</v>
      </c>
    </row>
    <row r="14456" spans="1:8" x14ac:dyDescent="0.3">
      <c r="A14456" s="203">
        <v>44680</v>
      </c>
      <c r="B14456" s="204" t="s">
        <v>717</v>
      </c>
      <c r="C14456" s="204" t="s">
        <v>719</v>
      </c>
      <c r="D14456" s="204" t="s">
        <v>96</v>
      </c>
      <c r="E14456" s="204" t="s">
        <v>712</v>
      </c>
      <c r="F14456" s="205">
        <v>521.6510009765625</v>
      </c>
      <c r="G14456" s="205">
        <v>709.79901123046875</v>
      </c>
      <c r="H14456">
        <f t="shared" si="239"/>
        <v>2022</v>
      </c>
    </row>
    <row r="14457" spans="1:8" x14ac:dyDescent="0.3">
      <c r="A14457" s="203">
        <v>44680</v>
      </c>
      <c r="B14457" s="204" t="s">
        <v>720</v>
      </c>
      <c r="C14457" s="204" t="s">
        <v>720</v>
      </c>
      <c r="D14457" s="204" t="s">
        <v>96</v>
      </c>
      <c r="E14457" s="204" t="s">
        <v>712</v>
      </c>
      <c r="F14457" s="205">
        <v>242</v>
      </c>
      <c r="G14457" s="205">
        <v>1030</v>
      </c>
      <c r="H14457">
        <f t="shared" si="239"/>
        <v>2022</v>
      </c>
    </row>
    <row r="14458" spans="1:8" x14ac:dyDescent="0.3">
      <c r="A14458" s="203">
        <v>44680</v>
      </c>
      <c r="B14458" s="204" t="s">
        <v>134</v>
      </c>
      <c r="C14458" s="204" t="s">
        <v>134</v>
      </c>
      <c r="D14458" s="204" t="s">
        <v>711</v>
      </c>
      <c r="E14458" s="204" t="s">
        <v>721</v>
      </c>
      <c r="F14458" s="205">
        <v>6511</v>
      </c>
      <c r="G14458" s="205">
        <v>6619</v>
      </c>
      <c r="H14458">
        <f t="shared" si="239"/>
        <v>2022</v>
      </c>
    </row>
    <row r="14459" spans="1:8" x14ac:dyDescent="0.3">
      <c r="A14459" s="203">
        <v>44680</v>
      </c>
      <c r="B14459" s="204" t="s">
        <v>509</v>
      </c>
      <c r="C14459" s="204" t="s">
        <v>713</v>
      </c>
      <c r="D14459" s="204" t="s">
        <v>96</v>
      </c>
      <c r="E14459" s="204" t="s">
        <v>721</v>
      </c>
      <c r="F14459" s="205">
        <v>3160.3</v>
      </c>
      <c r="G14459" s="205">
        <v>2697.2000000000003</v>
      </c>
      <c r="H14459">
        <f t="shared" si="239"/>
        <v>2022</v>
      </c>
    </row>
    <row r="14460" spans="1:8" x14ac:dyDescent="0.3">
      <c r="A14460" s="203">
        <v>44680</v>
      </c>
      <c r="B14460" s="204" t="s">
        <v>509</v>
      </c>
      <c r="C14460" s="204" t="s">
        <v>714</v>
      </c>
      <c r="D14460" s="204" t="s">
        <v>96</v>
      </c>
      <c r="E14460" s="204" t="s">
        <v>721</v>
      </c>
      <c r="F14460" s="205">
        <v>508</v>
      </c>
      <c r="G14460" s="205">
        <v>670</v>
      </c>
      <c r="H14460">
        <f t="shared" si="239"/>
        <v>2022</v>
      </c>
    </row>
    <row r="14461" spans="1:8" x14ac:dyDescent="0.3">
      <c r="A14461" s="203">
        <v>44680</v>
      </c>
      <c r="B14461" s="204" t="s">
        <v>509</v>
      </c>
      <c r="C14461" s="204" t="s">
        <v>715</v>
      </c>
      <c r="D14461" s="204" t="s">
        <v>96</v>
      </c>
      <c r="E14461" s="204" t="s">
        <v>721</v>
      </c>
      <c r="F14461" s="205">
        <v>0</v>
      </c>
      <c r="G14461" s="205">
        <v>3121</v>
      </c>
      <c r="H14461">
        <f t="shared" si="239"/>
        <v>2022</v>
      </c>
    </row>
    <row r="14462" spans="1:8" x14ac:dyDescent="0.3">
      <c r="A14462" s="203">
        <v>44680</v>
      </c>
      <c r="B14462" s="204" t="s">
        <v>716</v>
      </c>
      <c r="C14462" s="204" t="s">
        <v>716</v>
      </c>
      <c r="D14462" s="204" t="s">
        <v>96</v>
      </c>
      <c r="E14462" s="204" t="s">
        <v>721</v>
      </c>
      <c r="F14462" s="205">
        <v>1368</v>
      </c>
      <c r="G14462" s="205">
        <v>1392</v>
      </c>
      <c r="H14462">
        <f t="shared" si="239"/>
        <v>2022</v>
      </c>
    </row>
    <row r="14463" spans="1:8" x14ac:dyDescent="0.3">
      <c r="A14463" s="203">
        <v>44680</v>
      </c>
      <c r="B14463" s="204" t="s">
        <v>717</v>
      </c>
      <c r="C14463" s="204" t="s">
        <v>718</v>
      </c>
      <c r="D14463" s="204" t="s">
        <v>96</v>
      </c>
      <c r="E14463" s="204" t="s">
        <v>721</v>
      </c>
      <c r="F14463" s="205">
        <v>636</v>
      </c>
      <c r="G14463" s="205">
        <v>1069</v>
      </c>
      <c r="H14463">
        <f t="shared" si="239"/>
        <v>2022</v>
      </c>
    </row>
    <row r="14464" spans="1:8" x14ac:dyDescent="0.3">
      <c r="A14464" s="203">
        <v>44680</v>
      </c>
      <c r="B14464" s="204" t="s">
        <v>717</v>
      </c>
      <c r="C14464" s="204" t="s">
        <v>719</v>
      </c>
      <c r="D14464" s="204" t="s">
        <v>96</v>
      </c>
      <c r="E14464" s="204" t="s">
        <v>721</v>
      </c>
      <c r="F14464" s="205">
        <v>604</v>
      </c>
      <c r="G14464" s="205">
        <v>960</v>
      </c>
      <c r="H14464">
        <f t="shared" si="239"/>
        <v>2022</v>
      </c>
    </row>
    <row r="14465" spans="1:8" x14ac:dyDescent="0.3">
      <c r="A14465" s="203">
        <v>44680</v>
      </c>
      <c r="B14465" s="204" t="s">
        <v>720</v>
      </c>
      <c r="C14465" s="204" t="s">
        <v>720</v>
      </c>
      <c r="D14465" s="204" t="s">
        <v>96</v>
      </c>
      <c r="E14465" s="204" t="s">
        <v>721</v>
      </c>
      <c r="F14465" s="205">
        <v>92</v>
      </c>
      <c r="G14465" s="205">
        <v>615</v>
      </c>
      <c r="H14465">
        <f t="shared" si="239"/>
        <v>2022</v>
      </c>
    </row>
    <row r="14466" spans="1:8" x14ac:dyDescent="0.3">
      <c r="A14466" s="203">
        <v>44687</v>
      </c>
      <c r="B14466" s="204" t="s">
        <v>134</v>
      </c>
      <c r="C14466" s="204" t="s">
        <v>134</v>
      </c>
      <c r="D14466" s="204" t="s">
        <v>711</v>
      </c>
      <c r="E14466" s="204" t="s">
        <v>712</v>
      </c>
      <c r="F14466" s="205">
        <v>3985</v>
      </c>
      <c r="G14466" s="205">
        <v>6534</v>
      </c>
      <c r="H14466">
        <f t="shared" si="239"/>
        <v>2022</v>
      </c>
    </row>
    <row r="14467" spans="1:8" x14ac:dyDescent="0.3">
      <c r="A14467" s="203">
        <v>44687</v>
      </c>
      <c r="B14467" s="204" t="s">
        <v>509</v>
      </c>
      <c r="C14467" s="204" t="s">
        <v>713</v>
      </c>
      <c r="D14467" s="204" t="s">
        <v>96</v>
      </c>
      <c r="E14467" s="204" t="s">
        <v>712</v>
      </c>
      <c r="F14467" s="205">
        <v>2011.2</v>
      </c>
      <c r="G14467" s="205">
        <v>3405.1000000000004</v>
      </c>
      <c r="H14467">
        <f t="shared" ref="H14467:H14481" si="240">YEAR(A14467)</f>
        <v>2022</v>
      </c>
    </row>
    <row r="14468" spans="1:8" x14ac:dyDescent="0.3">
      <c r="A14468" s="203">
        <v>44687</v>
      </c>
      <c r="B14468" s="204" t="s">
        <v>509</v>
      </c>
      <c r="C14468" s="204" t="s">
        <v>714</v>
      </c>
      <c r="D14468" s="204" t="s">
        <v>96</v>
      </c>
      <c r="E14468" s="204" t="s">
        <v>712</v>
      </c>
      <c r="F14468" s="205">
        <v>440</v>
      </c>
      <c r="G14468" s="205">
        <v>387</v>
      </c>
      <c r="H14468">
        <f t="shared" si="240"/>
        <v>2022</v>
      </c>
    </row>
    <row r="14469" spans="1:8" x14ac:dyDescent="0.3">
      <c r="A14469" s="203">
        <v>44687</v>
      </c>
      <c r="B14469" s="204" t="s">
        <v>509</v>
      </c>
      <c r="C14469" s="204" t="s">
        <v>715</v>
      </c>
      <c r="D14469" s="204" t="s">
        <v>96</v>
      </c>
      <c r="E14469" s="204" t="s">
        <v>712</v>
      </c>
      <c r="F14469" s="205">
        <v>0</v>
      </c>
      <c r="G14469" s="205">
        <v>2174</v>
      </c>
      <c r="H14469">
        <f t="shared" si="240"/>
        <v>2022</v>
      </c>
    </row>
    <row r="14470" spans="1:8" x14ac:dyDescent="0.3">
      <c r="A14470" s="203">
        <v>44687</v>
      </c>
      <c r="B14470" s="204" t="s">
        <v>716</v>
      </c>
      <c r="C14470" s="204" t="s">
        <v>716</v>
      </c>
      <c r="D14470" s="204" t="s">
        <v>96</v>
      </c>
      <c r="E14470" s="204" t="s">
        <v>712</v>
      </c>
      <c r="F14470" s="205">
        <v>720</v>
      </c>
      <c r="G14470" s="205">
        <v>1857</v>
      </c>
      <c r="H14470">
        <f t="shared" si="240"/>
        <v>2022</v>
      </c>
    </row>
    <row r="14471" spans="1:8" x14ac:dyDescent="0.3">
      <c r="A14471" s="203">
        <v>44687</v>
      </c>
      <c r="B14471" s="204" t="s">
        <v>717</v>
      </c>
      <c r="C14471" s="204" t="s">
        <v>718</v>
      </c>
      <c r="D14471" s="204" t="s">
        <v>96</v>
      </c>
      <c r="E14471" s="204" t="s">
        <v>712</v>
      </c>
      <c r="F14471" s="205">
        <v>709</v>
      </c>
      <c r="G14471" s="205">
        <v>1282</v>
      </c>
      <c r="H14471">
        <f t="shared" si="240"/>
        <v>2022</v>
      </c>
    </row>
    <row r="14472" spans="1:8" x14ac:dyDescent="0.3">
      <c r="A14472" s="203">
        <v>44687</v>
      </c>
      <c r="B14472" s="204" t="s">
        <v>717</v>
      </c>
      <c r="C14472" s="204" t="s">
        <v>719</v>
      </c>
      <c r="D14472" s="204" t="s">
        <v>96</v>
      </c>
      <c r="E14472" s="204" t="s">
        <v>712</v>
      </c>
      <c r="F14472" s="205">
        <v>122.64999389648438</v>
      </c>
      <c r="G14472" s="205">
        <v>722.3079833984375</v>
      </c>
      <c r="H14472">
        <f t="shared" si="240"/>
        <v>2022</v>
      </c>
    </row>
    <row r="14473" spans="1:8" x14ac:dyDescent="0.3">
      <c r="A14473" s="203">
        <v>44687</v>
      </c>
      <c r="B14473" s="204" t="s">
        <v>720</v>
      </c>
      <c r="C14473" s="204" t="s">
        <v>720</v>
      </c>
      <c r="D14473" s="204" t="s">
        <v>96</v>
      </c>
      <c r="E14473" s="204" t="s">
        <v>712</v>
      </c>
      <c r="F14473" s="205">
        <v>177</v>
      </c>
      <c r="G14473" s="205">
        <v>1153</v>
      </c>
      <c r="H14473">
        <f t="shared" si="240"/>
        <v>2022</v>
      </c>
    </row>
    <row r="14474" spans="1:8" x14ac:dyDescent="0.3">
      <c r="A14474" s="203">
        <v>44687</v>
      </c>
      <c r="B14474" s="204" t="s">
        <v>134</v>
      </c>
      <c r="C14474" s="204" t="s">
        <v>134</v>
      </c>
      <c r="D14474" s="204" t="s">
        <v>711</v>
      </c>
      <c r="E14474" s="204" t="s">
        <v>721</v>
      </c>
      <c r="F14474" s="205">
        <v>6618</v>
      </c>
      <c r="G14474" s="205">
        <v>7336</v>
      </c>
      <c r="H14474">
        <f t="shared" si="240"/>
        <v>2022</v>
      </c>
    </row>
    <row r="14475" spans="1:8" x14ac:dyDescent="0.3">
      <c r="A14475" s="203">
        <v>44687</v>
      </c>
      <c r="B14475" s="204" t="s">
        <v>509</v>
      </c>
      <c r="C14475" s="204" t="s">
        <v>713</v>
      </c>
      <c r="D14475" s="204" t="s">
        <v>96</v>
      </c>
      <c r="E14475" s="204" t="s">
        <v>721</v>
      </c>
      <c r="F14475" s="205">
        <v>3303.3</v>
      </c>
      <c r="G14475" s="205">
        <v>2795.1000000000004</v>
      </c>
      <c r="H14475">
        <f t="shared" si="240"/>
        <v>2022</v>
      </c>
    </row>
    <row r="14476" spans="1:8" x14ac:dyDescent="0.3">
      <c r="A14476" s="203">
        <v>44687</v>
      </c>
      <c r="B14476" s="204" t="s">
        <v>509</v>
      </c>
      <c r="C14476" s="204" t="s">
        <v>714</v>
      </c>
      <c r="D14476" s="204" t="s">
        <v>96</v>
      </c>
      <c r="E14476" s="204" t="s">
        <v>721</v>
      </c>
      <c r="F14476" s="205">
        <v>357</v>
      </c>
      <c r="G14476" s="205">
        <v>604</v>
      </c>
      <c r="H14476">
        <f t="shared" si="240"/>
        <v>2022</v>
      </c>
    </row>
    <row r="14477" spans="1:8" x14ac:dyDescent="0.3">
      <c r="A14477" s="203">
        <v>44687</v>
      </c>
      <c r="B14477" s="204" t="s">
        <v>509</v>
      </c>
      <c r="C14477" s="204" t="s">
        <v>715</v>
      </c>
      <c r="D14477" s="204" t="s">
        <v>96</v>
      </c>
      <c r="E14477" s="204" t="s">
        <v>721</v>
      </c>
      <c r="F14477" s="205">
        <v>0</v>
      </c>
      <c r="G14477" s="205">
        <v>3361</v>
      </c>
      <c r="H14477">
        <f t="shared" si="240"/>
        <v>2022</v>
      </c>
    </row>
    <row r="14478" spans="1:8" x14ac:dyDescent="0.3">
      <c r="A14478" s="203">
        <v>44687</v>
      </c>
      <c r="B14478" s="204" t="s">
        <v>716</v>
      </c>
      <c r="C14478" s="204" t="s">
        <v>716</v>
      </c>
      <c r="D14478" s="204" t="s">
        <v>96</v>
      </c>
      <c r="E14478" s="204" t="s">
        <v>721</v>
      </c>
      <c r="F14478" s="205">
        <v>1365</v>
      </c>
      <c r="G14478" s="205">
        <v>1425</v>
      </c>
      <c r="H14478">
        <f t="shared" si="240"/>
        <v>2022</v>
      </c>
    </row>
    <row r="14479" spans="1:8" x14ac:dyDescent="0.3">
      <c r="A14479" s="203">
        <v>44687</v>
      </c>
      <c r="B14479" s="204" t="s">
        <v>717</v>
      </c>
      <c r="C14479" s="204" t="s">
        <v>718</v>
      </c>
      <c r="D14479" s="204" t="s">
        <v>96</v>
      </c>
      <c r="E14479" s="204" t="s">
        <v>721</v>
      </c>
      <c r="F14479" s="205">
        <v>705</v>
      </c>
      <c r="G14479" s="205">
        <v>953</v>
      </c>
      <c r="H14479">
        <f t="shared" si="240"/>
        <v>2022</v>
      </c>
    </row>
    <row r="14480" spans="1:8" x14ac:dyDescent="0.3">
      <c r="A14480" s="203">
        <v>44687</v>
      </c>
      <c r="B14480" s="204" t="s">
        <v>717</v>
      </c>
      <c r="C14480" s="204" t="s">
        <v>719</v>
      </c>
      <c r="D14480" s="204" t="s">
        <v>96</v>
      </c>
      <c r="E14480" s="204" t="s">
        <v>721</v>
      </c>
      <c r="F14480" s="205">
        <v>509</v>
      </c>
      <c r="G14480" s="205">
        <v>938</v>
      </c>
      <c r="H14480">
        <f t="shared" si="240"/>
        <v>2022</v>
      </c>
    </row>
    <row r="14481" spans="1:8" x14ac:dyDescent="0.3">
      <c r="A14481" s="203">
        <v>44687</v>
      </c>
      <c r="B14481" s="204" t="s">
        <v>720</v>
      </c>
      <c r="C14481" s="204" t="s">
        <v>720</v>
      </c>
      <c r="D14481" s="204" t="s">
        <v>96</v>
      </c>
      <c r="E14481" s="204" t="s">
        <v>721</v>
      </c>
      <c r="F14481" s="205">
        <v>142</v>
      </c>
      <c r="G14481" s="205">
        <v>849</v>
      </c>
      <c r="H14481">
        <f t="shared" si="240"/>
        <v>2022</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AB82-682C-4CD8-94D6-CDAEE193085E}">
  <dimension ref="A1:AI87"/>
  <sheetViews>
    <sheetView topLeftCell="A4" workbookViewId="0">
      <selection activeCell="J39" sqref="J39"/>
    </sheetView>
  </sheetViews>
  <sheetFormatPr defaultRowHeight="14" x14ac:dyDescent="0.3"/>
  <cols>
    <col min="1" max="1" width="12.08203125" customWidth="1"/>
    <col min="2" max="2" width="58.08203125" bestFit="1" customWidth="1"/>
    <col min="3" max="3" width="8.6640625" customWidth="1"/>
    <col min="5" max="5" width="12.25" bestFit="1" customWidth="1"/>
    <col min="6" max="6" width="12.1640625" customWidth="1"/>
    <col min="8" max="8" width="12.25" bestFit="1" customWidth="1"/>
    <col min="13" max="13" width="12.08203125" bestFit="1" customWidth="1"/>
    <col min="14" max="14" width="8.25" customWidth="1"/>
    <col min="15" max="15" width="11.08203125" bestFit="1" customWidth="1"/>
    <col min="22" max="22" width="8.6640625" customWidth="1"/>
  </cols>
  <sheetData>
    <row r="1" spans="1:10" x14ac:dyDescent="0.3">
      <c r="A1" s="228" t="s">
        <v>5441</v>
      </c>
    </row>
    <row r="2" spans="1:10" x14ac:dyDescent="0.3">
      <c r="F2" t="s">
        <v>5444</v>
      </c>
    </row>
    <row r="3" spans="1:10" x14ac:dyDescent="0.3">
      <c r="F3" t="s">
        <v>5443</v>
      </c>
      <c r="G3" t="s">
        <v>5442</v>
      </c>
      <c r="H3" s="210" t="s">
        <v>5446</v>
      </c>
    </row>
    <row r="4" spans="1:10" x14ac:dyDescent="0.3">
      <c r="F4">
        <v>10</v>
      </c>
      <c r="G4">
        <v>35</v>
      </c>
      <c r="H4" s="266">
        <f>F4*10^6/G4</f>
        <v>285714.28571428574</v>
      </c>
    </row>
    <row r="6" spans="1:10" x14ac:dyDescent="0.3">
      <c r="F6" s="210" t="s">
        <v>5445</v>
      </c>
    </row>
    <row r="7" spans="1:10" x14ac:dyDescent="0.3">
      <c r="F7" s="265" t="s">
        <v>104</v>
      </c>
      <c r="G7" s="265" t="s">
        <v>5442</v>
      </c>
      <c r="H7" s="265" t="s">
        <v>5447</v>
      </c>
      <c r="I7" s="265" t="s">
        <v>5448</v>
      </c>
      <c r="J7" s="265" t="s">
        <v>660</v>
      </c>
    </row>
    <row r="8" spans="1:10" x14ac:dyDescent="0.3">
      <c r="F8" t="s">
        <v>509</v>
      </c>
      <c r="G8">
        <f>48</f>
        <v>48</v>
      </c>
      <c r="H8" s="266">
        <f>G8*$H$4</f>
        <v>13714285.714285716</v>
      </c>
      <c r="I8" s="266">
        <f>H8*'CARB Refinery Production'!$S$2</f>
        <v>576000000.00000012</v>
      </c>
      <c r="J8" s="266">
        <f>I8*'GREET1 Fuel_Specs'!B16</f>
        <v>64623467520000.016</v>
      </c>
    </row>
    <row r="9" spans="1:10" x14ac:dyDescent="0.3">
      <c r="F9" t="s">
        <v>717</v>
      </c>
      <c r="G9">
        <f>8</f>
        <v>8</v>
      </c>
      <c r="H9" s="266">
        <f>G9*$H$4</f>
        <v>2285714.2857142859</v>
      </c>
      <c r="I9" s="266">
        <f>H9*'CARB Refinery Production'!$S$2</f>
        <v>96000000.000000015</v>
      </c>
      <c r="J9" s="266">
        <f>I9*'GREET1 Fuel_Specs'!B20</f>
        <v>12331200000000.002</v>
      </c>
    </row>
    <row r="10" spans="1:10" x14ac:dyDescent="0.3">
      <c r="F10" t="s">
        <v>716</v>
      </c>
      <c r="G10">
        <f>38</f>
        <v>38</v>
      </c>
      <c r="H10" s="266">
        <f>G10*$H$4</f>
        <v>10857142.857142858</v>
      </c>
      <c r="I10" s="266">
        <f>H10*'CARB Refinery Production'!$S$2</f>
        <v>456000000.00000006</v>
      </c>
      <c r="J10" s="266">
        <f>I10*'GREET1 Fuel_Specs'!B26</f>
        <v>56684007613153.773</v>
      </c>
    </row>
    <row r="13" spans="1:10" x14ac:dyDescent="0.3">
      <c r="F13" s="265" t="s">
        <v>113</v>
      </c>
      <c r="G13" s="265" t="s">
        <v>5442</v>
      </c>
      <c r="H13" s="265" t="s">
        <v>5447</v>
      </c>
      <c r="I13" s="265" t="s">
        <v>5448</v>
      </c>
      <c r="J13" s="265" t="s">
        <v>660</v>
      </c>
    </row>
    <row r="14" spans="1:10" x14ac:dyDescent="0.3">
      <c r="F14" t="s">
        <v>509</v>
      </c>
      <c r="G14">
        <f>46</f>
        <v>46</v>
      </c>
      <c r="H14" s="266">
        <f>G14*$H$4</f>
        <v>13142857.142857144</v>
      </c>
      <c r="I14" s="266">
        <f>H14*'CARB Refinery Production'!$S$2</f>
        <v>552000000</v>
      </c>
      <c r="J14" s="266">
        <f>I14*'GREET1 Fuel_Specs'!B16</f>
        <v>61930823040000</v>
      </c>
    </row>
    <row r="15" spans="1:10" x14ac:dyDescent="0.3">
      <c r="F15" t="s">
        <v>717</v>
      </c>
      <c r="G15">
        <f>59</f>
        <v>59</v>
      </c>
      <c r="H15" s="266">
        <f>G15*$H$4</f>
        <v>16857142.857142858</v>
      </c>
      <c r="I15" s="266">
        <f>H15*'CARB Refinery Production'!$S$2</f>
        <v>708000000</v>
      </c>
      <c r="J15" s="266">
        <f>I15*'GREET1 Fuel_Specs'!B20</f>
        <v>90942600000000</v>
      </c>
    </row>
    <row r="16" spans="1:10" x14ac:dyDescent="0.3">
      <c r="F16" t="s">
        <v>716</v>
      </c>
      <c r="G16">
        <f>12</f>
        <v>12</v>
      </c>
      <c r="H16" s="266">
        <f>G16*$H$4</f>
        <v>3428571.4285714291</v>
      </c>
      <c r="I16" s="266">
        <f>H16*'CARB Refinery Production'!$S$2</f>
        <v>144000000.00000003</v>
      </c>
      <c r="J16" s="266">
        <f>I16*'GREET1 Fuel_Specs'!B26</f>
        <v>17900212930469.613</v>
      </c>
    </row>
    <row r="17" spans="1:16" x14ac:dyDescent="0.3">
      <c r="P17" s="266"/>
    </row>
    <row r="30" spans="1:16" s="218" customFormat="1" x14ac:dyDescent="0.3">
      <c r="A30" s="224" t="s">
        <v>5451</v>
      </c>
    </row>
    <row r="31" spans="1:16" s="218" customFormat="1" x14ac:dyDescent="0.3">
      <c r="A31" s="224" t="s">
        <v>5452</v>
      </c>
    </row>
    <row r="32" spans="1:16" s="218" customFormat="1" ht="14.5" x14ac:dyDescent="0.35">
      <c r="A32" s="270" t="s">
        <v>5457</v>
      </c>
    </row>
    <row r="33" spans="1:35" ht="14.5" x14ac:dyDescent="0.35">
      <c r="A33" s="268" t="s">
        <v>5450</v>
      </c>
    </row>
    <row r="34" spans="1:35" x14ac:dyDescent="0.3">
      <c r="A34" s="244" t="s">
        <v>5453</v>
      </c>
      <c r="B34" s="56" t="s">
        <v>104</v>
      </c>
      <c r="C34" s="267">
        <v>2018</v>
      </c>
      <c r="D34" s="267">
        <v>2019</v>
      </c>
      <c r="E34" s="267">
        <v>2020</v>
      </c>
      <c r="F34" s="267">
        <v>2021</v>
      </c>
      <c r="G34" s="267">
        <v>2022</v>
      </c>
      <c r="H34" s="267">
        <v>2023</v>
      </c>
      <c r="I34" s="267">
        <v>2024</v>
      </c>
      <c r="J34" s="267">
        <v>2025</v>
      </c>
      <c r="K34" s="267">
        <v>2026</v>
      </c>
      <c r="L34" s="267">
        <v>2027</v>
      </c>
      <c r="M34" s="267">
        <v>2028</v>
      </c>
      <c r="N34" s="267">
        <v>2029</v>
      </c>
      <c r="O34" s="267">
        <v>2030</v>
      </c>
      <c r="P34" s="267">
        <v>2031</v>
      </c>
      <c r="Q34" s="267">
        <v>2032</v>
      </c>
      <c r="R34" s="267">
        <v>2033</v>
      </c>
      <c r="S34" s="267">
        <v>2034</v>
      </c>
      <c r="T34" s="267">
        <v>2035</v>
      </c>
      <c r="U34" s="267">
        <v>2036</v>
      </c>
      <c r="V34" s="267">
        <v>2037</v>
      </c>
      <c r="W34" s="267">
        <v>2038</v>
      </c>
      <c r="X34" s="267">
        <v>2039</v>
      </c>
      <c r="Y34" s="267">
        <v>2040</v>
      </c>
      <c r="Z34" s="267">
        <v>2041</v>
      </c>
      <c r="AA34" s="267">
        <v>2042</v>
      </c>
      <c r="AB34" s="267">
        <v>2043</v>
      </c>
      <c r="AC34" s="267">
        <v>2044</v>
      </c>
      <c r="AD34" s="267">
        <v>2045</v>
      </c>
      <c r="AE34" s="267">
        <v>2046</v>
      </c>
      <c r="AF34" s="267">
        <v>2047</v>
      </c>
      <c r="AG34" s="267">
        <v>2048</v>
      </c>
      <c r="AH34" s="267">
        <v>2049</v>
      </c>
      <c r="AI34" s="267">
        <v>2050</v>
      </c>
    </row>
    <row r="35" spans="1:35" x14ac:dyDescent="0.3">
      <c r="A35" s="210" t="s">
        <v>5455</v>
      </c>
      <c r="B35" t="s">
        <v>509</v>
      </c>
      <c r="C35" s="266">
        <f>J8</f>
        <v>64623467520000.016</v>
      </c>
      <c r="D35" s="266">
        <f>$C$35</f>
        <v>64623467520000.016</v>
      </c>
      <c r="E35" s="266">
        <f>$C$35</f>
        <v>64623467520000.016</v>
      </c>
      <c r="F35" s="266">
        <f>$E$35*F63</f>
        <v>72658830219357.688</v>
      </c>
      <c r="G35" s="266">
        <f t="shared" ref="G35:AI35" si="0">$E$35*G63</f>
        <v>71968165989496.484</v>
      </c>
      <c r="H35" s="266">
        <f t="shared" si="0"/>
        <v>71196043243189.906</v>
      </c>
      <c r="I35" s="266">
        <f t="shared" si="0"/>
        <v>69811681753599.852</v>
      </c>
      <c r="J35" s="266">
        <f t="shared" si="0"/>
        <v>68291700499927.875</v>
      </c>
      <c r="K35" s="266">
        <f t="shared" si="0"/>
        <v>66668596230755.914</v>
      </c>
      <c r="L35" s="266">
        <f t="shared" si="0"/>
        <v>64985697944193.219</v>
      </c>
      <c r="M35" s="266">
        <f t="shared" si="0"/>
        <v>63274635808859.523</v>
      </c>
      <c r="N35" s="266">
        <f t="shared" si="0"/>
        <v>61411488890162.406</v>
      </c>
      <c r="O35" s="266">
        <f t="shared" si="0"/>
        <v>59248072014568.289</v>
      </c>
      <c r="P35" s="266">
        <f t="shared" si="0"/>
        <v>56952068404759.914</v>
      </c>
      <c r="Q35" s="266">
        <f t="shared" si="0"/>
        <v>54553375069432.648</v>
      </c>
      <c r="R35" s="266">
        <f t="shared" si="0"/>
        <v>52503046878903.633</v>
      </c>
      <c r="S35" s="266">
        <f t="shared" si="0"/>
        <v>50322298404065.828</v>
      </c>
      <c r="T35" s="266">
        <f t="shared" si="0"/>
        <v>48305333542080.93</v>
      </c>
      <c r="U35" s="266">
        <f t="shared" si="0"/>
        <v>46216442543234.695</v>
      </c>
      <c r="V35" s="266">
        <f t="shared" si="0"/>
        <v>43984999140609.078</v>
      </c>
      <c r="W35" s="266">
        <f t="shared" si="0"/>
        <v>41604373997493.367</v>
      </c>
      <c r="X35" s="266">
        <f t="shared" si="0"/>
        <v>39087652471316.547</v>
      </c>
      <c r="Y35" s="266">
        <f t="shared" si="0"/>
        <v>36588695834364.508</v>
      </c>
      <c r="Z35" s="266">
        <f t="shared" si="0"/>
        <v>34147193448905.32</v>
      </c>
      <c r="AA35" s="266">
        <f t="shared" si="0"/>
        <v>31876060684011.645</v>
      </c>
      <c r="AB35" s="266">
        <f t="shared" si="0"/>
        <v>29815940139909.949</v>
      </c>
      <c r="AC35" s="266">
        <f t="shared" si="0"/>
        <v>27854523053501.086</v>
      </c>
      <c r="AD35" s="266">
        <f t="shared" si="0"/>
        <v>26113563909472.012</v>
      </c>
      <c r="AE35" s="266">
        <f t="shared" si="0"/>
        <v>24579154099429.664</v>
      </c>
      <c r="AF35" s="266">
        <f t="shared" si="0"/>
        <v>23242671152750.305</v>
      </c>
      <c r="AG35" s="266">
        <f t="shared" si="0"/>
        <v>22091116370001.16</v>
      </c>
      <c r="AH35" s="266">
        <f t="shared" si="0"/>
        <v>21109931207817.527</v>
      </c>
      <c r="AI35" s="266">
        <f t="shared" si="0"/>
        <v>20265145731681.766</v>
      </c>
    </row>
    <row r="36" spans="1:35" x14ac:dyDescent="0.3">
      <c r="A36" s="210" t="s">
        <v>5455</v>
      </c>
      <c r="B36" t="s">
        <v>717</v>
      </c>
      <c r="C36" s="266">
        <f>J9</f>
        <v>12331200000000.002</v>
      </c>
      <c r="D36" s="266">
        <f>$C$36</f>
        <v>12331200000000.002</v>
      </c>
      <c r="E36" s="266">
        <f>$C$36</f>
        <v>12331200000000.002</v>
      </c>
      <c r="F36" s="266">
        <f>$E$36*F64</f>
        <v>12301310505024.994</v>
      </c>
      <c r="G36" s="266">
        <f t="shared" ref="G36:AI36" si="1">$E$36*G64</f>
        <v>12185746163529.189</v>
      </c>
      <c r="H36" s="266">
        <f t="shared" si="1"/>
        <v>11932665027925.68</v>
      </c>
      <c r="I36" s="266">
        <f t="shared" si="1"/>
        <v>11717083905765.605</v>
      </c>
      <c r="J36" s="266">
        <f t="shared" si="1"/>
        <v>11505647125345.762</v>
      </c>
      <c r="K36" s="266">
        <f t="shared" si="1"/>
        <v>11320608545950.064</v>
      </c>
      <c r="L36" s="266">
        <f t="shared" si="1"/>
        <v>11093699556366.689</v>
      </c>
      <c r="M36" s="266">
        <f t="shared" si="1"/>
        <v>10893289236698.133</v>
      </c>
      <c r="N36" s="266">
        <f t="shared" si="1"/>
        <v>10633300864860.902</v>
      </c>
      <c r="O36" s="266">
        <f t="shared" si="1"/>
        <v>10321822186554.123</v>
      </c>
      <c r="P36" s="266">
        <f t="shared" si="1"/>
        <v>10293515076607.205</v>
      </c>
      <c r="Q36" s="266">
        <f t="shared" si="1"/>
        <v>10255261546483.729</v>
      </c>
      <c r="R36" s="266">
        <f t="shared" si="1"/>
        <v>10219846262521.746</v>
      </c>
      <c r="S36" s="266">
        <f t="shared" si="1"/>
        <v>10202063268872.75</v>
      </c>
      <c r="T36" s="266">
        <f t="shared" si="1"/>
        <v>10166472164352.09</v>
      </c>
      <c r="U36" s="266">
        <f t="shared" si="1"/>
        <v>10182873710754.34</v>
      </c>
      <c r="V36" s="266">
        <f t="shared" si="1"/>
        <v>10139898142769.268</v>
      </c>
      <c r="W36" s="266">
        <f t="shared" si="1"/>
        <v>10107522042750.121</v>
      </c>
      <c r="X36" s="266">
        <f t="shared" si="1"/>
        <v>10073864964374.902</v>
      </c>
      <c r="Y36" s="266">
        <f t="shared" si="1"/>
        <v>10062084986943.576</v>
      </c>
      <c r="Z36" s="266">
        <f t="shared" si="1"/>
        <v>10013859919420.875</v>
      </c>
      <c r="AA36" s="266">
        <f t="shared" si="1"/>
        <v>10057840176312.672</v>
      </c>
      <c r="AB36" s="266">
        <f t="shared" si="1"/>
        <v>10047994225026.787</v>
      </c>
      <c r="AC36" s="266">
        <f t="shared" si="1"/>
        <v>10080671731717.951</v>
      </c>
      <c r="AD36" s="266">
        <f t="shared" si="1"/>
        <v>10052942317892.396</v>
      </c>
      <c r="AE36" s="266">
        <f t="shared" si="1"/>
        <v>10146679792889.646</v>
      </c>
      <c r="AF36" s="266">
        <f t="shared" si="1"/>
        <v>10211231055146.596</v>
      </c>
      <c r="AG36" s="266">
        <f t="shared" si="1"/>
        <v>10275857669071.549</v>
      </c>
      <c r="AH36" s="266">
        <f t="shared" si="1"/>
        <v>10385167822123.006</v>
      </c>
      <c r="AI36" s="266">
        <f t="shared" si="1"/>
        <v>10479357407128.281</v>
      </c>
    </row>
    <row r="37" spans="1:35" x14ac:dyDescent="0.3">
      <c r="A37" s="210" t="s">
        <v>5455</v>
      </c>
      <c r="B37" t="s">
        <v>716</v>
      </c>
      <c r="C37" s="266">
        <f>J10</f>
        <v>56684007613153.773</v>
      </c>
      <c r="D37" s="266">
        <f>$C$37</f>
        <v>56684007613153.773</v>
      </c>
      <c r="E37" s="266">
        <f>$C$37</f>
        <v>56684007613153.773</v>
      </c>
      <c r="F37" s="266">
        <f>$E$37*F67</f>
        <v>76399230085915.125</v>
      </c>
      <c r="G37" s="266">
        <f t="shared" ref="G37:AI37" si="2">$E$37*G67</f>
        <v>84479374753049.141</v>
      </c>
      <c r="H37" s="266">
        <f t="shared" si="2"/>
        <v>87649880965500.547</v>
      </c>
      <c r="I37" s="266">
        <f t="shared" si="2"/>
        <v>88871432064530.141</v>
      </c>
      <c r="J37" s="266">
        <f t="shared" si="2"/>
        <v>89819360052000.672</v>
      </c>
      <c r="K37" s="266">
        <f t="shared" si="2"/>
        <v>89593011428527.781</v>
      </c>
      <c r="L37" s="266">
        <f t="shared" si="2"/>
        <v>89287555925277.422</v>
      </c>
      <c r="M37" s="266">
        <f t="shared" si="2"/>
        <v>89289452323080.313</v>
      </c>
      <c r="N37" s="266">
        <f t="shared" si="2"/>
        <v>89112545499468.344</v>
      </c>
      <c r="O37" s="266">
        <f t="shared" si="2"/>
        <v>89241229636092.672</v>
      </c>
      <c r="P37" s="266">
        <f t="shared" si="2"/>
        <v>89597616966049.078</v>
      </c>
      <c r="Q37" s="266">
        <f t="shared" si="2"/>
        <v>90211101655282.266</v>
      </c>
      <c r="R37" s="266">
        <f t="shared" si="2"/>
        <v>90876195456151.125</v>
      </c>
      <c r="S37" s="266">
        <f t="shared" si="2"/>
        <v>91562014175865.797</v>
      </c>
      <c r="T37" s="266">
        <f t="shared" si="2"/>
        <v>92264087733890.906</v>
      </c>
      <c r="U37" s="266">
        <f t="shared" si="2"/>
        <v>92678315196835.297</v>
      </c>
      <c r="V37" s="266">
        <f t="shared" si="2"/>
        <v>92967380404789.297</v>
      </c>
      <c r="W37" s="266">
        <f t="shared" si="2"/>
        <v>93376866873226.469</v>
      </c>
      <c r="X37" s="266">
        <f t="shared" si="2"/>
        <v>93828345007298.953</v>
      </c>
      <c r="Y37" s="266">
        <f t="shared" si="2"/>
        <v>94466753781941.5</v>
      </c>
      <c r="Z37" s="266">
        <f t="shared" si="2"/>
        <v>95090668659090.578</v>
      </c>
      <c r="AA37" s="266">
        <f t="shared" si="2"/>
        <v>95889593962048.719</v>
      </c>
      <c r="AB37" s="266">
        <f t="shared" si="2"/>
        <v>96754486817150.078</v>
      </c>
      <c r="AC37" s="266">
        <f t="shared" si="2"/>
        <v>97681148057831.094</v>
      </c>
      <c r="AD37" s="266">
        <f t="shared" si="2"/>
        <v>98470049543831.141</v>
      </c>
      <c r="AE37" s="266">
        <f t="shared" si="2"/>
        <v>99181605090870.672</v>
      </c>
      <c r="AF37" s="266">
        <f t="shared" si="2"/>
        <v>99753639942412.25</v>
      </c>
      <c r="AG37" s="266">
        <f t="shared" si="2"/>
        <v>100247380656091.88</v>
      </c>
      <c r="AH37" s="266">
        <f t="shared" si="2"/>
        <v>100652667957965.53</v>
      </c>
      <c r="AI37" s="266">
        <f t="shared" si="2"/>
        <v>101108751629559.3</v>
      </c>
    </row>
    <row r="39" spans="1:35" x14ac:dyDescent="0.3">
      <c r="B39" s="56" t="s">
        <v>113</v>
      </c>
      <c r="C39" s="267">
        <v>2018</v>
      </c>
      <c r="D39" s="267">
        <v>2019</v>
      </c>
      <c r="E39" s="267">
        <v>2020</v>
      </c>
      <c r="F39" s="267">
        <v>2021</v>
      </c>
      <c r="G39" s="267">
        <v>2022</v>
      </c>
      <c r="H39" s="267">
        <v>2023</v>
      </c>
      <c r="I39" s="267">
        <v>2024</v>
      </c>
      <c r="J39" s="267">
        <v>2025</v>
      </c>
      <c r="K39" s="267">
        <v>2026</v>
      </c>
      <c r="L39" s="267">
        <v>2027</v>
      </c>
      <c r="M39" s="267">
        <v>2028</v>
      </c>
      <c r="N39" s="267">
        <v>2029</v>
      </c>
      <c r="O39" s="267">
        <v>2030</v>
      </c>
      <c r="P39" s="267">
        <v>2031</v>
      </c>
      <c r="Q39" s="267">
        <v>2032</v>
      </c>
      <c r="R39" s="267">
        <v>2033</v>
      </c>
      <c r="S39" s="267">
        <v>2034</v>
      </c>
      <c r="T39" s="267">
        <v>2035</v>
      </c>
      <c r="U39" s="267">
        <v>2036</v>
      </c>
      <c r="V39" s="267">
        <v>2037</v>
      </c>
      <c r="W39" s="267">
        <v>2038</v>
      </c>
      <c r="X39" s="267">
        <v>2039</v>
      </c>
      <c r="Y39" s="267">
        <v>2040</v>
      </c>
      <c r="Z39" s="267">
        <v>2041</v>
      </c>
      <c r="AA39" s="267">
        <v>2042</v>
      </c>
      <c r="AB39" s="267">
        <v>2043</v>
      </c>
      <c r="AC39" s="267">
        <v>2044</v>
      </c>
      <c r="AD39" s="267">
        <v>2045</v>
      </c>
      <c r="AE39" s="267">
        <v>2046</v>
      </c>
      <c r="AF39" s="267">
        <v>2047</v>
      </c>
      <c r="AG39" s="267">
        <v>2048</v>
      </c>
      <c r="AH39" s="267">
        <v>2049</v>
      </c>
      <c r="AI39" s="267">
        <v>2050</v>
      </c>
    </row>
    <row r="40" spans="1:35" x14ac:dyDescent="0.3">
      <c r="A40" s="210" t="s">
        <v>5454</v>
      </c>
      <c r="B40" t="s">
        <v>509</v>
      </c>
      <c r="C40" s="271"/>
      <c r="D40" s="271"/>
      <c r="E40">
        <f>'CARB Refinery Production'!L43</f>
        <v>190652692406400</v>
      </c>
      <c r="F40">
        <f>'CARB Refinery Production'!M43</f>
        <v>204228332713440</v>
      </c>
      <c r="G40">
        <f>'CARB Refinery Production'!N43</f>
        <v>57798960085440</v>
      </c>
      <c r="H40">
        <f>$G$40*H77</f>
        <v>57178854081886.328</v>
      </c>
      <c r="I40">
        <f t="shared" ref="I40:AI40" si="3">$G$40*I77</f>
        <v>56067047863393.633</v>
      </c>
      <c r="J40">
        <f t="shared" si="3"/>
        <v>54846322913637.031</v>
      </c>
      <c r="K40">
        <f t="shared" si="3"/>
        <v>53542777970139.805</v>
      </c>
      <c r="L40">
        <f t="shared" si="3"/>
        <v>52191211349599.703</v>
      </c>
      <c r="M40">
        <f t="shared" si="3"/>
        <v>50817025823206.07</v>
      </c>
      <c r="N40">
        <f t="shared" si="3"/>
        <v>49320698205203.391</v>
      </c>
      <c r="O40">
        <f t="shared" si="3"/>
        <v>47583218252485.391</v>
      </c>
      <c r="P40">
        <f t="shared" si="3"/>
        <v>45739255450672.313</v>
      </c>
      <c r="Q40">
        <f t="shared" si="3"/>
        <v>43812820638285.594</v>
      </c>
      <c r="R40">
        <f t="shared" si="3"/>
        <v>42166164292148.688</v>
      </c>
      <c r="S40">
        <f t="shared" si="3"/>
        <v>40414765012751.594</v>
      </c>
      <c r="T40">
        <f t="shared" si="3"/>
        <v>38794903370471.945</v>
      </c>
      <c r="U40">
        <f t="shared" si="3"/>
        <v>37117276522474.047</v>
      </c>
      <c r="V40">
        <f t="shared" si="3"/>
        <v>35325163212540.602</v>
      </c>
      <c r="W40">
        <f t="shared" si="3"/>
        <v>33413239298216.844</v>
      </c>
      <c r="X40">
        <f t="shared" si="3"/>
        <v>31392013871145.5</v>
      </c>
      <c r="Y40">
        <f t="shared" si="3"/>
        <v>29385055753920.219</v>
      </c>
      <c r="Z40">
        <f t="shared" si="3"/>
        <v>27424240204636.145</v>
      </c>
      <c r="AA40">
        <f t="shared" si="3"/>
        <v>25600251636607.566</v>
      </c>
      <c r="AB40">
        <f t="shared" si="3"/>
        <v>23945730870896.969</v>
      </c>
      <c r="AC40">
        <f t="shared" si="3"/>
        <v>22370480670623.816</v>
      </c>
      <c r="AD40">
        <f t="shared" si="3"/>
        <v>20972284305708.754</v>
      </c>
      <c r="AE40">
        <f t="shared" si="3"/>
        <v>19739971516491.797</v>
      </c>
      <c r="AF40">
        <f t="shared" si="3"/>
        <v>18666617437950.102</v>
      </c>
      <c r="AG40">
        <f t="shared" si="3"/>
        <v>17741782575074.352</v>
      </c>
      <c r="AH40">
        <f t="shared" si="3"/>
        <v>16953774693454.098</v>
      </c>
      <c r="AI40">
        <f t="shared" si="3"/>
        <v>16275311912798.322</v>
      </c>
    </row>
    <row r="41" spans="1:35" x14ac:dyDescent="0.3">
      <c r="A41" s="210" t="s">
        <v>5454</v>
      </c>
      <c r="B41" t="s">
        <v>717</v>
      </c>
      <c r="C41" s="271"/>
      <c r="D41" s="271"/>
      <c r="E41">
        <f>'CARB Refinery Production'!L42</f>
        <v>250005736593294.28</v>
      </c>
      <c r="F41">
        <f>'CARB Refinery Production'!M42</f>
        <v>231519098166081.97</v>
      </c>
      <c r="G41">
        <f>'CARB Refinery Production'!N42</f>
        <v>80189577539075.063</v>
      </c>
      <c r="H41">
        <f>$G$41*H78</f>
        <v>78524150648115.016</v>
      </c>
      <c r="I41">
        <f t="shared" ref="I41:AI41" si="4">$G$41*I78</f>
        <v>77105496518985.391</v>
      </c>
      <c r="J41">
        <f t="shared" si="4"/>
        <v>75714114664271.063</v>
      </c>
      <c r="K41">
        <f t="shared" si="4"/>
        <v>74496448933256.5</v>
      </c>
      <c r="L41">
        <f t="shared" si="4"/>
        <v>73003250587391.766</v>
      </c>
      <c r="M41">
        <f t="shared" si="4"/>
        <v>71684429511273.25</v>
      </c>
      <c r="N41">
        <f t="shared" si="4"/>
        <v>69973548829621.07</v>
      </c>
      <c r="O41">
        <f t="shared" si="4"/>
        <v>67923830799172.93</v>
      </c>
      <c r="P41">
        <f t="shared" si="4"/>
        <v>67737552900590.953</v>
      </c>
      <c r="Q41">
        <f t="shared" si="4"/>
        <v>67485821543412.289</v>
      </c>
      <c r="R41">
        <f t="shared" si="4"/>
        <v>67252767562045.32</v>
      </c>
      <c r="S41">
        <f t="shared" si="4"/>
        <v>67135744711827</v>
      </c>
      <c r="T41">
        <f t="shared" si="4"/>
        <v>66901533724878.773</v>
      </c>
      <c r="U41">
        <f t="shared" si="4"/>
        <v>67009465816958.656</v>
      </c>
      <c r="V41">
        <f t="shared" si="4"/>
        <v>66726660595597.734</v>
      </c>
      <c r="W41">
        <f t="shared" si="4"/>
        <v>66513606282135.305</v>
      </c>
      <c r="X41">
        <f t="shared" si="4"/>
        <v>66292122356580.867</v>
      </c>
      <c r="Y41">
        <f t="shared" si="4"/>
        <v>66214602982636.813</v>
      </c>
      <c r="Z41">
        <f t="shared" si="4"/>
        <v>65897252880349.867</v>
      </c>
      <c r="AA41">
        <f t="shared" si="4"/>
        <v>66186669562175.102</v>
      </c>
      <c r="AB41">
        <f t="shared" si="4"/>
        <v>66121877249624.852</v>
      </c>
      <c r="AC41">
        <f t="shared" si="4"/>
        <v>66336915001226.586</v>
      </c>
      <c r="AD41">
        <f t="shared" si="4"/>
        <v>66154438692411.578</v>
      </c>
      <c r="AE41">
        <f t="shared" si="4"/>
        <v>66771287953731.836</v>
      </c>
      <c r="AF41">
        <f t="shared" si="4"/>
        <v>67196074288563.852</v>
      </c>
      <c r="AG41">
        <f t="shared" si="4"/>
        <v>67621356482930.672</v>
      </c>
      <c r="AH41">
        <f t="shared" si="4"/>
        <v>68340683381447.766</v>
      </c>
      <c r="AI41">
        <f t="shared" si="4"/>
        <v>68960507799976.953</v>
      </c>
    </row>
    <row r="42" spans="1:35" x14ac:dyDescent="0.3">
      <c r="A42" s="210" t="s">
        <v>5455</v>
      </c>
      <c r="B42" t="s">
        <v>716</v>
      </c>
      <c r="C42" s="266">
        <f>J16</f>
        <v>17900212930469.613</v>
      </c>
      <c r="D42" s="266">
        <f>$C$42</f>
        <v>17900212930469.613</v>
      </c>
      <c r="E42" s="266">
        <f>$C$42</f>
        <v>17900212930469.613</v>
      </c>
      <c r="F42" s="266">
        <f>$E$42*F67</f>
        <v>24126072658710.043</v>
      </c>
      <c r="G42" s="266">
        <f t="shared" ref="G42:AI42" si="5">$E$42*G67</f>
        <v>26677697290436.57</v>
      </c>
      <c r="H42" s="266">
        <f t="shared" si="5"/>
        <v>27678909778579.121</v>
      </c>
      <c r="I42" s="266">
        <f t="shared" si="5"/>
        <v>28064662757220.047</v>
      </c>
      <c r="J42" s="266">
        <f t="shared" si="5"/>
        <v>28364008437473.895</v>
      </c>
      <c r="K42" s="266">
        <f t="shared" si="5"/>
        <v>28292529924798.246</v>
      </c>
      <c r="L42" s="266">
        <f t="shared" si="5"/>
        <v>28196070292192.871</v>
      </c>
      <c r="M42" s="266">
        <f t="shared" si="5"/>
        <v>28196669154656.941</v>
      </c>
      <c r="N42" s="266">
        <f t="shared" si="5"/>
        <v>28140803841937.375</v>
      </c>
      <c r="O42" s="266">
        <f t="shared" si="5"/>
        <v>28181440937713.473</v>
      </c>
      <c r="P42" s="266">
        <f t="shared" si="5"/>
        <v>28293984305068.129</v>
      </c>
      <c r="Q42" s="266">
        <f t="shared" si="5"/>
        <v>28487716312194.402</v>
      </c>
      <c r="R42" s="266">
        <f t="shared" si="5"/>
        <v>28697745933521.41</v>
      </c>
      <c r="S42" s="266">
        <f t="shared" si="5"/>
        <v>28914320266062.883</v>
      </c>
      <c r="T42" s="266">
        <f t="shared" si="5"/>
        <v>29136027705439.234</v>
      </c>
      <c r="U42" s="266">
        <f t="shared" si="5"/>
        <v>29266836377947.988</v>
      </c>
      <c r="V42" s="266">
        <f t="shared" si="5"/>
        <v>29358120127828.199</v>
      </c>
      <c r="W42" s="266">
        <f t="shared" si="5"/>
        <v>29487431644176.781</v>
      </c>
      <c r="X42" s="266">
        <f t="shared" si="5"/>
        <v>29630003686515.461</v>
      </c>
      <c r="Y42" s="266">
        <f t="shared" si="5"/>
        <v>29831606457455.211</v>
      </c>
      <c r="Z42" s="266">
        <f t="shared" si="5"/>
        <v>30028632208133.867</v>
      </c>
      <c r="AA42" s="266">
        <f t="shared" si="5"/>
        <v>30280924409068.02</v>
      </c>
      <c r="AB42" s="266">
        <f t="shared" si="5"/>
        <v>30554048468573.707</v>
      </c>
      <c r="AC42" s="266">
        <f t="shared" si="5"/>
        <v>30846678334051.926</v>
      </c>
      <c r="AD42" s="266">
        <f t="shared" si="5"/>
        <v>31095805119104.57</v>
      </c>
      <c r="AE42" s="266">
        <f t="shared" si="5"/>
        <v>31320506870801.266</v>
      </c>
      <c r="AF42" s="266">
        <f t="shared" si="5"/>
        <v>31501149455498.605</v>
      </c>
      <c r="AG42" s="266">
        <f t="shared" si="5"/>
        <v>31657067575607.965</v>
      </c>
      <c r="AH42" s="266">
        <f t="shared" si="5"/>
        <v>31785053039357.535</v>
      </c>
      <c r="AI42" s="266">
        <f t="shared" si="5"/>
        <v>31929079461966.094</v>
      </c>
    </row>
    <row r="44" spans="1:35" ht="14.5" x14ac:dyDescent="0.35">
      <c r="B44" s="268" t="s">
        <v>5449</v>
      </c>
      <c r="E44" s="269">
        <v>2020</v>
      </c>
      <c r="F44" s="269">
        <v>2021</v>
      </c>
      <c r="G44" s="269">
        <v>2022</v>
      </c>
      <c r="H44" s="269">
        <v>2023</v>
      </c>
      <c r="I44" s="269">
        <v>2024</v>
      </c>
      <c r="J44" s="269">
        <v>2025</v>
      </c>
      <c r="K44" s="269">
        <v>2026</v>
      </c>
      <c r="L44" s="269">
        <v>2027</v>
      </c>
      <c r="M44" s="269">
        <v>2028</v>
      </c>
      <c r="N44" s="269">
        <v>2029</v>
      </c>
      <c r="O44" s="269">
        <v>2030</v>
      </c>
      <c r="P44" s="269">
        <v>2031</v>
      </c>
      <c r="Q44" s="269">
        <v>2032</v>
      </c>
      <c r="R44" s="269">
        <v>2033</v>
      </c>
      <c r="S44" s="269">
        <v>2034</v>
      </c>
      <c r="T44" s="269">
        <v>2035</v>
      </c>
      <c r="U44" s="269">
        <v>2036</v>
      </c>
      <c r="V44" s="269">
        <v>2037</v>
      </c>
      <c r="W44" s="269">
        <v>2038</v>
      </c>
      <c r="X44" s="269">
        <v>2039</v>
      </c>
      <c r="Y44" s="269">
        <v>2040</v>
      </c>
      <c r="Z44" s="269">
        <v>2041</v>
      </c>
      <c r="AA44" s="269">
        <v>2042</v>
      </c>
      <c r="AB44" s="269">
        <v>2043</v>
      </c>
      <c r="AC44" s="269">
        <v>2044</v>
      </c>
      <c r="AD44" s="269">
        <v>2045</v>
      </c>
      <c r="AE44" s="269">
        <v>2046</v>
      </c>
      <c r="AF44" s="269">
        <v>2047</v>
      </c>
      <c r="AG44" s="269">
        <v>2048</v>
      </c>
      <c r="AH44" s="269">
        <v>2049</v>
      </c>
      <c r="AI44" s="269">
        <v>2050</v>
      </c>
    </row>
    <row r="45" spans="1:35" x14ac:dyDescent="0.3">
      <c r="B45" s="245" t="s">
        <v>672</v>
      </c>
      <c r="E45">
        <v>94240100000000</v>
      </c>
      <c r="F45">
        <v>93324500000000</v>
      </c>
      <c r="G45">
        <v>92423800000000</v>
      </c>
      <c r="H45">
        <v>91520400000000</v>
      </c>
      <c r="I45">
        <v>90607300000000</v>
      </c>
      <c r="J45">
        <v>89694000000000</v>
      </c>
      <c r="K45">
        <v>88779300000000</v>
      </c>
      <c r="L45">
        <v>87865700000000</v>
      </c>
      <c r="M45">
        <v>86950800000000</v>
      </c>
      <c r="N45">
        <v>86060500000000</v>
      </c>
      <c r="O45">
        <v>85169400000000</v>
      </c>
      <c r="P45">
        <v>84279200000000</v>
      </c>
      <c r="Q45">
        <v>83390000000000</v>
      </c>
      <c r="R45">
        <v>82499600000000</v>
      </c>
      <c r="S45">
        <v>81605600000000</v>
      </c>
      <c r="T45">
        <v>80727900000000</v>
      </c>
      <c r="U45">
        <v>80745100000000</v>
      </c>
      <c r="V45">
        <v>80736800000000</v>
      </c>
      <c r="W45">
        <v>80729300000000</v>
      </c>
      <c r="X45">
        <v>80723300000000</v>
      </c>
      <c r="Y45">
        <v>80717600000000</v>
      </c>
      <c r="Z45">
        <v>80713800000000</v>
      </c>
      <c r="AA45">
        <v>80708600000000</v>
      </c>
      <c r="AB45">
        <v>80703500000000</v>
      </c>
      <c r="AC45">
        <v>80698500000000</v>
      </c>
      <c r="AD45">
        <v>63104300000000</v>
      </c>
      <c r="AE45">
        <v>66617800000000</v>
      </c>
      <c r="AF45">
        <v>63097200000000</v>
      </c>
      <c r="AG45">
        <v>59575800000000</v>
      </c>
      <c r="AH45">
        <v>56054600000000</v>
      </c>
      <c r="AI45">
        <v>52533900000000</v>
      </c>
    </row>
    <row r="46" spans="1:35" x14ac:dyDescent="0.3">
      <c r="B46" s="245" t="s">
        <v>673</v>
      </c>
      <c r="E46">
        <v>2057530000000000</v>
      </c>
      <c r="F46">
        <v>2131810000000000</v>
      </c>
      <c r="G46">
        <v>2105360000000000</v>
      </c>
      <c r="H46">
        <v>2063160000000000</v>
      </c>
      <c r="I46">
        <v>2070020000000000</v>
      </c>
      <c r="J46">
        <v>2125570000000000</v>
      </c>
      <c r="K46">
        <v>2060020000000000</v>
      </c>
      <c r="L46">
        <v>2063280000000000</v>
      </c>
      <c r="M46">
        <v>2038040000000000</v>
      </c>
      <c r="N46">
        <v>2008410000000000</v>
      </c>
      <c r="O46">
        <v>1964220000000000</v>
      </c>
      <c r="P46">
        <v>1931240000000000</v>
      </c>
      <c r="Q46">
        <v>1908310000000000</v>
      </c>
      <c r="R46">
        <v>1878030000000000</v>
      </c>
      <c r="S46">
        <v>1882700000000000</v>
      </c>
      <c r="T46">
        <v>1859880000000000</v>
      </c>
      <c r="U46">
        <v>1820170000000000</v>
      </c>
      <c r="V46">
        <v>1832600000000000</v>
      </c>
      <c r="W46">
        <v>1842580000000000</v>
      </c>
      <c r="X46">
        <v>1831340000000000</v>
      </c>
      <c r="Y46">
        <v>1822330000000000</v>
      </c>
      <c r="Z46">
        <v>1718880000000000</v>
      </c>
      <c r="AA46">
        <v>1729410000000000</v>
      </c>
      <c r="AB46">
        <v>1705600000000000</v>
      </c>
      <c r="AC46">
        <v>1664760000000000</v>
      </c>
      <c r="AD46">
        <v>1593600000000000</v>
      </c>
      <c r="AE46">
        <v>1604450000000000</v>
      </c>
      <c r="AF46">
        <v>1616650000000000</v>
      </c>
      <c r="AG46">
        <v>1631630000000000</v>
      </c>
      <c r="AH46">
        <v>1649460000000000</v>
      </c>
      <c r="AI46">
        <v>1668770000000000</v>
      </c>
    </row>
    <row r="47" spans="1:35" x14ac:dyDescent="0.3">
      <c r="B47" s="245" t="s">
        <v>703</v>
      </c>
      <c r="E47">
        <v>184185000000000</v>
      </c>
      <c r="F47">
        <v>184185000000000</v>
      </c>
      <c r="G47">
        <v>184185000000000</v>
      </c>
      <c r="H47">
        <v>184185000000000</v>
      </c>
      <c r="I47">
        <v>92092700000000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x14ac:dyDescent="0.3">
      <c r="B48" s="245" t="s">
        <v>679</v>
      </c>
      <c r="E48">
        <v>107206000000000</v>
      </c>
      <c r="F48">
        <v>110908000000000</v>
      </c>
      <c r="G48">
        <v>115056000000000</v>
      </c>
      <c r="H48">
        <v>119279000000000</v>
      </c>
      <c r="I48">
        <v>122230000000000</v>
      </c>
      <c r="J48">
        <v>124509000000000</v>
      </c>
      <c r="K48">
        <v>127684000000000</v>
      </c>
      <c r="L48">
        <v>128467000000000</v>
      </c>
      <c r="M48">
        <v>128653000000000</v>
      </c>
      <c r="N48">
        <v>130041000000000</v>
      </c>
      <c r="O48">
        <v>131504000000000</v>
      </c>
      <c r="P48">
        <v>133190000000000</v>
      </c>
      <c r="Q48">
        <v>134803000000000</v>
      </c>
      <c r="R48">
        <v>136415000000000</v>
      </c>
      <c r="S48">
        <v>137129000000000</v>
      </c>
      <c r="T48">
        <v>138741000000000</v>
      </c>
      <c r="U48">
        <v>140617000000000</v>
      </c>
      <c r="V48">
        <v>141438000000000</v>
      </c>
      <c r="W48">
        <v>142409000000000</v>
      </c>
      <c r="X48">
        <v>143679000000000</v>
      </c>
      <c r="Y48">
        <v>145547000000000</v>
      </c>
      <c r="Z48">
        <v>148611000000000</v>
      </c>
      <c r="AA48">
        <v>149807000000000</v>
      </c>
      <c r="AB48">
        <v>151301000000000</v>
      </c>
      <c r="AC48">
        <v>153169000000000</v>
      </c>
      <c r="AD48">
        <v>154707000000000</v>
      </c>
      <c r="AE48">
        <v>142763000000000</v>
      </c>
      <c r="AF48">
        <v>145251000000000</v>
      </c>
      <c r="AG48">
        <v>144292000000000</v>
      </c>
      <c r="AH48">
        <v>145342000000000</v>
      </c>
      <c r="AI48">
        <v>145759000000000</v>
      </c>
    </row>
    <row r="49" spans="2:35" x14ac:dyDescent="0.3">
      <c r="B49" s="245" t="s">
        <v>681</v>
      </c>
      <c r="E49">
        <v>1491460000000000</v>
      </c>
      <c r="F49">
        <v>1676910000000000</v>
      </c>
      <c r="G49">
        <v>1660970000000000</v>
      </c>
      <c r="H49">
        <v>1643150000000000</v>
      </c>
      <c r="I49">
        <v>1611200000000000</v>
      </c>
      <c r="J49">
        <v>1576120000000000</v>
      </c>
      <c r="K49">
        <v>1538660000000000</v>
      </c>
      <c r="L49">
        <v>1499820000000000</v>
      </c>
      <c r="M49">
        <v>1460330000000000</v>
      </c>
      <c r="N49">
        <v>1417330000000000</v>
      </c>
      <c r="O49">
        <v>1367400000000000</v>
      </c>
      <c r="P49">
        <v>1314410000000000</v>
      </c>
      <c r="Q49">
        <v>1259050000000000</v>
      </c>
      <c r="R49">
        <v>1211730000000000</v>
      </c>
      <c r="S49">
        <v>1161400000000000</v>
      </c>
      <c r="T49">
        <v>1114850000000000</v>
      </c>
      <c r="U49">
        <v>1066640000000000</v>
      </c>
      <c r="V49">
        <v>1015140000000000</v>
      </c>
      <c r="W49">
        <v>960197000000000</v>
      </c>
      <c r="X49">
        <v>902113000000000</v>
      </c>
      <c r="Y49">
        <v>844439000000000</v>
      </c>
      <c r="Z49">
        <v>788091000000000</v>
      </c>
      <c r="AA49">
        <v>735675000000000</v>
      </c>
      <c r="AB49">
        <v>688129000000000</v>
      </c>
      <c r="AC49">
        <v>642861000000000</v>
      </c>
      <c r="AD49">
        <v>602681000000000</v>
      </c>
      <c r="AE49">
        <v>567268000000000</v>
      </c>
      <c r="AF49">
        <v>536423000000000</v>
      </c>
      <c r="AG49">
        <v>509846000000000</v>
      </c>
      <c r="AH49">
        <v>487201000000000</v>
      </c>
      <c r="AI49">
        <v>467704000000000</v>
      </c>
    </row>
    <row r="50" spans="2:35" x14ac:dyDescent="0.3">
      <c r="B50" s="245" t="s">
        <v>683</v>
      </c>
      <c r="E50">
        <v>490946000000000</v>
      </c>
      <c r="F50">
        <v>489756000000000</v>
      </c>
      <c r="G50">
        <v>485155000000000</v>
      </c>
      <c r="H50">
        <v>475079000000000</v>
      </c>
      <c r="I50">
        <v>466496000000000</v>
      </c>
      <c r="J50">
        <v>458078000000000</v>
      </c>
      <c r="K50">
        <v>450711000000000</v>
      </c>
      <c r="L50">
        <v>441677000000000</v>
      </c>
      <c r="M50">
        <v>433698000000000</v>
      </c>
      <c r="N50">
        <v>423347000000000</v>
      </c>
      <c r="O50">
        <v>410946000000000</v>
      </c>
      <c r="P50">
        <v>409819000000000</v>
      </c>
      <c r="Q50">
        <v>408296000000000</v>
      </c>
      <c r="R50">
        <v>406886000000000</v>
      </c>
      <c r="S50">
        <v>406178000000000</v>
      </c>
      <c r="T50">
        <v>404761000000000</v>
      </c>
      <c r="U50">
        <v>405414000000000</v>
      </c>
      <c r="V50">
        <v>403703000000000</v>
      </c>
      <c r="W50">
        <v>402414000000000</v>
      </c>
      <c r="X50">
        <v>401074000000000</v>
      </c>
      <c r="Y50">
        <v>400605000000000</v>
      </c>
      <c r="Z50">
        <v>398685000000000</v>
      </c>
      <c r="AA50">
        <v>400436000000000</v>
      </c>
      <c r="AB50">
        <v>400044000000000</v>
      </c>
      <c r="AC50">
        <v>401345000000000</v>
      </c>
      <c r="AD50">
        <v>400241000000000</v>
      </c>
      <c r="AE50">
        <v>403973000000000</v>
      </c>
      <c r="AF50">
        <v>406543000000000</v>
      </c>
      <c r="AG50">
        <v>409116000000000</v>
      </c>
      <c r="AH50">
        <v>413468000000000</v>
      </c>
      <c r="AI50">
        <v>417218000000000</v>
      </c>
    </row>
    <row r="51" spans="2:35" x14ac:dyDescent="0.3">
      <c r="B51" s="245" t="s">
        <v>684</v>
      </c>
      <c r="E51">
        <v>115025000000000</v>
      </c>
      <c r="F51">
        <v>129716000000000</v>
      </c>
      <c r="G51">
        <v>128869000000000</v>
      </c>
      <c r="H51">
        <v>127868000000000</v>
      </c>
      <c r="I51">
        <v>125756000000000</v>
      </c>
      <c r="J51">
        <v>123384000000000</v>
      </c>
      <c r="K51">
        <v>120810000000000</v>
      </c>
      <c r="L51">
        <v>118108000000000</v>
      </c>
      <c r="M51">
        <v>115338000000000</v>
      </c>
      <c r="N51">
        <v>112109000000000</v>
      </c>
      <c r="O51">
        <v>108477000000000</v>
      </c>
      <c r="P51">
        <v>104273000000000</v>
      </c>
      <c r="Q51">
        <v>99882000000000</v>
      </c>
      <c r="R51">
        <v>96127400000000</v>
      </c>
      <c r="S51">
        <v>92135300000000</v>
      </c>
      <c r="T51">
        <v>88442500000000</v>
      </c>
      <c r="U51">
        <v>84617800000000</v>
      </c>
      <c r="V51">
        <v>80532400000000</v>
      </c>
      <c r="W51">
        <v>76173500000000</v>
      </c>
      <c r="X51">
        <v>71565700000000</v>
      </c>
      <c r="Y51">
        <v>66990300000000</v>
      </c>
      <c r="Z51">
        <v>62520200000000</v>
      </c>
      <c r="AA51">
        <v>58362000000000</v>
      </c>
      <c r="AB51">
        <v>54590200000000</v>
      </c>
      <c r="AC51">
        <v>50999000000000</v>
      </c>
      <c r="AD51">
        <v>47811400000000</v>
      </c>
      <c r="AE51">
        <v>45002100000000</v>
      </c>
      <c r="AF51">
        <v>42555100000000</v>
      </c>
      <c r="AG51">
        <v>40446800000000</v>
      </c>
      <c r="AH51">
        <v>38650200000000</v>
      </c>
      <c r="AI51">
        <v>37103500000000</v>
      </c>
    </row>
    <row r="52" spans="2:35" x14ac:dyDescent="0.3">
      <c r="B52" s="245" t="s">
        <v>685</v>
      </c>
      <c r="E52">
        <v>84736500000000</v>
      </c>
      <c r="F52">
        <v>96031400000000</v>
      </c>
      <c r="G52">
        <v>104725000000000</v>
      </c>
      <c r="H52">
        <v>113418000000000</v>
      </c>
      <c r="I52">
        <v>121597000000000</v>
      </c>
      <c r="J52">
        <v>129522000000000</v>
      </c>
      <c r="K52">
        <v>137341000000000</v>
      </c>
      <c r="L52">
        <v>144636000000000</v>
      </c>
      <c r="M52">
        <v>151599000000000</v>
      </c>
      <c r="N52">
        <v>158029000000000</v>
      </c>
      <c r="O52">
        <v>163862000000000</v>
      </c>
      <c r="P52">
        <v>162319000000000</v>
      </c>
      <c r="Q52">
        <v>160506000000000</v>
      </c>
      <c r="R52">
        <v>158624000000000</v>
      </c>
      <c r="S52">
        <v>157180000000000</v>
      </c>
      <c r="T52">
        <v>155354000000000</v>
      </c>
      <c r="U52">
        <v>153425000000000</v>
      </c>
      <c r="V52">
        <v>151203000000000</v>
      </c>
      <c r="W52">
        <v>148945000000000</v>
      </c>
      <c r="X52">
        <v>146813000000000</v>
      </c>
      <c r="Y52">
        <v>144936000000000</v>
      </c>
      <c r="Z52">
        <v>143086000000000</v>
      </c>
      <c r="AA52">
        <v>141653000000000</v>
      </c>
      <c r="AB52">
        <v>139722000000000</v>
      </c>
      <c r="AC52">
        <v>137941000000000</v>
      </c>
      <c r="AD52">
        <v>136565000000000</v>
      </c>
      <c r="AE52">
        <v>135934000000000</v>
      </c>
      <c r="AF52">
        <v>135562000000000</v>
      </c>
      <c r="AG52">
        <v>135298000000000</v>
      </c>
      <c r="AH52">
        <v>135780000000000</v>
      </c>
      <c r="AI52">
        <v>136394000000000</v>
      </c>
    </row>
    <row r="53" spans="2:35" x14ac:dyDescent="0.3">
      <c r="B53" s="245" t="s">
        <v>686</v>
      </c>
      <c r="E53">
        <v>41846500000000</v>
      </c>
      <c r="F53">
        <v>56401100000000</v>
      </c>
      <c r="G53">
        <v>62366200000000</v>
      </c>
      <c r="H53">
        <v>64706800000000</v>
      </c>
      <c r="I53">
        <v>65608600000000</v>
      </c>
      <c r="J53">
        <v>66308400000000</v>
      </c>
      <c r="K53">
        <v>66141300000000</v>
      </c>
      <c r="L53">
        <v>65915800000000</v>
      </c>
      <c r="M53">
        <v>65917200000000</v>
      </c>
      <c r="N53">
        <v>65786600000000</v>
      </c>
      <c r="O53">
        <v>65881600000000</v>
      </c>
      <c r="P53">
        <v>66144700000000</v>
      </c>
      <c r="Q53">
        <v>66597600000000</v>
      </c>
      <c r="R53">
        <v>67088600000000</v>
      </c>
      <c r="S53">
        <v>67594900000000</v>
      </c>
      <c r="T53">
        <v>68113200000000</v>
      </c>
      <c r="U53">
        <v>68419000000000</v>
      </c>
      <c r="V53">
        <v>68632400000000</v>
      </c>
      <c r="W53">
        <v>68934700000000</v>
      </c>
      <c r="X53">
        <v>69268000000000</v>
      </c>
      <c r="Y53">
        <v>69739300000000</v>
      </c>
      <c r="Z53">
        <v>70199900000000</v>
      </c>
      <c r="AA53">
        <v>70789700000000</v>
      </c>
      <c r="AB53">
        <v>71428200000000</v>
      </c>
      <c r="AC53">
        <v>72112300000000</v>
      </c>
      <c r="AD53">
        <v>72694700000000</v>
      </c>
      <c r="AE53">
        <v>73220000000000</v>
      </c>
      <c r="AF53">
        <v>73642300000000</v>
      </c>
      <c r="AG53">
        <v>74006800000000</v>
      </c>
      <c r="AH53">
        <v>74306000000000</v>
      </c>
      <c r="AI53">
        <v>74642700000000</v>
      </c>
    </row>
    <row r="54" spans="2:35" x14ac:dyDescent="0.3">
      <c r="B54" s="245" t="s">
        <v>690</v>
      </c>
      <c r="E54">
        <v>2811000000000000</v>
      </c>
      <c r="F54">
        <v>3576070000000000</v>
      </c>
      <c r="G54">
        <v>3576090000000000</v>
      </c>
      <c r="H54">
        <v>3576120000000000</v>
      </c>
      <c r="I54">
        <v>3576150000000000</v>
      </c>
      <c r="J54">
        <v>3576160000000000</v>
      </c>
      <c r="K54">
        <v>3576180000000000</v>
      </c>
      <c r="L54">
        <v>3576190000000000</v>
      </c>
      <c r="M54">
        <v>3576210000000000</v>
      </c>
      <c r="N54">
        <v>3576350000000000</v>
      </c>
      <c r="O54">
        <v>3576470000000000</v>
      </c>
      <c r="P54">
        <v>3576590000000000</v>
      </c>
      <c r="Q54">
        <v>3576720000000000</v>
      </c>
      <c r="R54">
        <v>3576840000000000</v>
      </c>
      <c r="S54">
        <v>3576960000000000</v>
      </c>
      <c r="T54">
        <v>3577070000000000</v>
      </c>
      <c r="U54">
        <v>3577190000000000</v>
      </c>
      <c r="V54">
        <v>3577170000000000</v>
      </c>
      <c r="W54">
        <v>3577150000000000</v>
      </c>
      <c r="X54">
        <v>3577140000000000</v>
      </c>
      <c r="Y54">
        <v>3577130000000000</v>
      </c>
      <c r="Z54">
        <v>3577120000000000</v>
      </c>
      <c r="AA54">
        <v>3577110000000000</v>
      </c>
      <c r="AB54">
        <v>3577090000000000</v>
      </c>
      <c r="AC54">
        <v>3577070000000000</v>
      </c>
      <c r="AD54">
        <v>3577070000000000</v>
      </c>
      <c r="AE54">
        <v>3577050000000000</v>
      </c>
      <c r="AF54">
        <v>3577050000000000</v>
      </c>
      <c r="AG54">
        <v>3577040000000000</v>
      </c>
      <c r="AH54">
        <v>3577030000000000</v>
      </c>
      <c r="AI54">
        <v>3577030000000000</v>
      </c>
    </row>
    <row r="55" spans="2:35" x14ac:dyDescent="0.3">
      <c r="B55" s="245" t="s">
        <v>5456</v>
      </c>
      <c r="E55">
        <v>19892000000000</v>
      </c>
      <c r="F55">
        <v>23181300000000</v>
      </c>
      <c r="G55">
        <v>23174400000000</v>
      </c>
      <c r="H55">
        <v>28523800000000</v>
      </c>
      <c r="I55">
        <v>30128500000000</v>
      </c>
      <c r="J55">
        <v>31500100000000</v>
      </c>
      <c r="K55">
        <v>31701000000000</v>
      </c>
      <c r="L55">
        <v>32620200000000</v>
      </c>
      <c r="M55">
        <v>32039000000000</v>
      </c>
      <c r="N55">
        <v>33294700000000</v>
      </c>
      <c r="O55">
        <v>36590100000000</v>
      </c>
      <c r="P55">
        <v>37676200000000</v>
      </c>
      <c r="Q55">
        <v>39051700000000</v>
      </c>
      <c r="R55">
        <v>40349700000000</v>
      </c>
      <c r="S55">
        <v>41464000000000</v>
      </c>
      <c r="T55">
        <v>42733000000000</v>
      </c>
      <c r="U55">
        <v>42012700000000</v>
      </c>
      <c r="V55">
        <v>43601100000000</v>
      </c>
      <c r="W55">
        <v>44459300000000</v>
      </c>
      <c r="X55">
        <v>46032900000000</v>
      </c>
      <c r="Y55">
        <v>47005300000000</v>
      </c>
      <c r="Z55">
        <v>49505300000000</v>
      </c>
      <c r="AA55">
        <v>49889700000000</v>
      </c>
      <c r="AB55">
        <v>51393200000000</v>
      </c>
      <c r="AC55">
        <v>52022000000000</v>
      </c>
      <c r="AD55">
        <v>55039200000000</v>
      </c>
      <c r="AE55">
        <v>55074700000000</v>
      </c>
      <c r="AF55">
        <v>56386700000000</v>
      </c>
      <c r="AG55">
        <v>57907500000000</v>
      </c>
      <c r="AH55">
        <v>59501100000000</v>
      </c>
      <c r="AI55">
        <v>60686600000000</v>
      </c>
    </row>
    <row r="56" spans="2:35" x14ac:dyDescent="0.3">
      <c r="B56" s="245" t="s">
        <v>692</v>
      </c>
      <c r="E56">
        <v>52019500000000</v>
      </c>
      <c r="F56">
        <v>51001100000000</v>
      </c>
      <c r="G56">
        <v>49002500000000</v>
      </c>
      <c r="H56">
        <v>49724700000000</v>
      </c>
      <c r="I56">
        <v>49919400000000</v>
      </c>
      <c r="J56">
        <v>50077600000000</v>
      </c>
      <c r="K56">
        <v>49895900000000</v>
      </c>
      <c r="L56">
        <v>49985000000000</v>
      </c>
      <c r="M56">
        <v>49660600000000</v>
      </c>
      <c r="N56">
        <v>49159900000000</v>
      </c>
      <c r="O56">
        <v>48903000000000</v>
      </c>
      <c r="P56">
        <v>48465400000000</v>
      </c>
      <c r="Q56">
        <v>48005300000000</v>
      </c>
      <c r="R56">
        <v>47789700000000</v>
      </c>
      <c r="S56">
        <v>47541500000000</v>
      </c>
      <c r="T56">
        <v>47171300000000</v>
      </c>
      <c r="U56">
        <v>46764300000000</v>
      </c>
      <c r="V56">
        <v>46473700000000</v>
      </c>
      <c r="W56">
        <v>46172400000000</v>
      </c>
      <c r="X56">
        <v>45867400000000</v>
      </c>
      <c r="Y56">
        <v>45624900000000</v>
      </c>
      <c r="Z56">
        <v>45499500000000</v>
      </c>
      <c r="AA56">
        <v>45523200000000</v>
      </c>
      <c r="AB56">
        <v>45672700000000</v>
      </c>
      <c r="AC56">
        <v>45771900000000</v>
      </c>
      <c r="AD56">
        <v>45923900000000</v>
      </c>
      <c r="AE56">
        <v>46000700000000</v>
      </c>
      <c r="AF56">
        <v>46243500000000</v>
      </c>
      <c r="AG56">
        <v>46475000000000</v>
      </c>
      <c r="AH56">
        <v>46717300000000</v>
      </c>
      <c r="AI56">
        <v>46959000000000</v>
      </c>
    </row>
    <row r="58" spans="2:35" ht="14.5" x14ac:dyDescent="0.35">
      <c r="B58" s="268" t="s">
        <v>5459</v>
      </c>
      <c r="E58" s="269">
        <v>2020</v>
      </c>
      <c r="F58" s="269">
        <v>2021</v>
      </c>
      <c r="G58" s="269">
        <v>2022</v>
      </c>
      <c r="H58" s="269">
        <v>2023</v>
      </c>
      <c r="I58" s="269">
        <v>2024</v>
      </c>
      <c r="J58" s="269">
        <v>2025</v>
      </c>
      <c r="K58" s="269">
        <v>2026</v>
      </c>
      <c r="L58" s="269">
        <v>2027</v>
      </c>
      <c r="M58" s="269">
        <v>2028</v>
      </c>
      <c r="N58" s="269">
        <v>2029</v>
      </c>
      <c r="O58" s="269">
        <v>2030</v>
      </c>
      <c r="P58" s="269">
        <v>2031</v>
      </c>
      <c r="Q58" s="269">
        <v>2032</v>
      </c>
      <c r="R58" s="269">
        <v>2033</v>
      </c>
      <c r="S58" s="269">
        <v>2034</v>
      </c>
      <c r="T58" s="269">
        <v>2035</v>
      </c>
      <c r="U58" s="269">
        <v>2036</v>
      </c>
      <c r="V58" s="269">
        <v>2037</v>
      </c>
      <c r="W58" s="269">
        <v>2038</v>
      </c>
      <c r="X58" s="269">
        <v>2039</v>
      </c>
      <c r="Y58" s="269">
        <v>2040</v>
      </c>
      <c r="Z58" s="269">
        <v>2041</v>
      </c>
      <c r="AA58" s="269">
        <v>2042</v>
      </c>
      <c r="AB58" s="269">
        <v>2043</v>
      </c>
      <c r="AC58" s="269">
        <v>2044</v>
      </c>
      <c r="AD58" s="269">
        <v>2045</v>
      </c>
      <c r="AE58" s="269">
        <v>2046</v>
      </c>
      <c r="AF58" s="269">
        <v>2047</v>
      </c>
      <c r="AG58" s="269">
        <v>2048</v>
      </c>
      <c r="AH58" s="269">
        <v>2049</v>
      </c>
      <c r="AI58" s="269">
        <v>2050</v>
      </c>
    </row>
    <row r="59" spans="2:35" x14ac:dyDescent="0.3">
      <c r="B59" s="245" t="s">
        <v>672</v>
      </c>
      <c r="E59">
        <f>E45/$E$45</f>
        <v>1</v>
      </c>
      <c r="F59">
        <f t="shared" ref="F59:AI59" si="6">F45/$E$45</f>
        <v>0.99028439061503537</v>
      </c>
      <c r="G59">
        <f t="shared" si="6"/>
        <v>0.98072688802325125</v>
      </c>
      <c r="H59">
        <f t="shared" si="6"/>
        <v>0.97114073520719946</v>
      </c>
      <c r="I59">
        <f t="shared" si="6"/>
        <v>0.96145165380766784</v>
      </c>
      <c r="J59">
        <f t="shared" si="6"/>
        <v>0.95176045016930155</v>
      </c>
      <c r="K59">
        <f t="shared" si="6"/>
        <v>0.94205439085909293</v>
      </c>
      <c r="L59">
        <f t="shared" si="6"/>
        <v>0.93236000386247464</v>
      </c>
      <c r="M59">
        <f t="shared" si="6"/>
        <v>0.92265182231343135</v>
      </c>
      <c r="N59">
        <f t="shared" si="6"/>
        <v>0.91320467614104828</v>
      </c>
      <c r="O59">
        <f t="shared" si="6"/>
        <v>0.90374904101332665</v>
      </c>
      <c r="P59">
        <f t="shared" si="6"/>
        <v>0.8943029559603608</v>
      </c>
      <c r="Q59">
        <f t="shared" si="6"/>
        <v>0.88486748210156818</v>
      </c>
      <c r="R59">
        <f t="shared" si="6"/>
        <v>0.87541927480976778</v>
      </c>
      <c r="S59">
        <f t="shared" si="6"/>
        <v>0.86593286721894391</v>
      </c>
      <c r="T59">
        <f t="shared" si="6"/>
        <v>0.8566194220931429</v>
      </c>
      <c r="U59">
        <f t="shared" si="6"/>
        <v>0.85680193463292165</v>
      </c>
      <c r="V59">
        <f t="shared" si="6"/>
        <v>0.85671386172128428</v>
      </c>
      <c r="W59">
        <f t="shared" si="6"/>
        <v>0.85663427776498535</v>
      </c>
      <c r="X59">
        <f t="shared" si="6"/>
        <v>0.85657061059994632</v>
      </c>
      <c r="Y59">
        <f t="shared" si="6"/>
        <v>0.85651012679315919</v>
      </c>
      <c r="Z59">
        <f t="shared" si="6"/>
        <v>0.85646980425530106</v>
      </c>
      <c r="AA59">
        <f t="shared" si="6"/>
        <v>0.85641462604560059</v>
      </c>
      <c r="AB59">
        <f t="shared" si="6"/>
        <v>0.85636050895531735</v>
      </c>
      <c r="AC59">
        <f t="shared" si="6"/>
        <v>0.85630745298445143</v>
      </c>
      <c r="AD59">
        <f t="shared" si="6"/>
        <v>0.66961198046266934</v>
      </c>
      <c r="AE59">
        <f t="shared" si="6"/>
        <v>0.70689441119014096</v>
      </c>
      <c r="AF59">
        <f t="shared" si="6"/>
        <v>0.66953664098403975</v>
      </c>
      <c r="AG59">
        <f t="shared" si="6"/>
        <v>0.63217038182259988</v>
      </c>
      <c r="AH59">
        <f t="shared" si="6"/>
        <v>0.59480624489999478</v>
      </c>
      <c r="AI59">
        <f t="shared" si="6"/>
        <v>0.55744741357447625</v>
      </c>
    </row>
    <row r="60" spans="2:35" x14ac:dyDescent="0.3">
      <c r="B60" s="245" t="s">
        <v>673</v>
      </c>
      <c r="E60">
        <f>E46/$E$46</f>
        <v>1</v>
      </c>
      <c r="F60">
        <f t="shared" ref="F60:AI60" si="7">F46/$E$46</f>
        <v>1.0361015392242154</v>
      </c>
      <c r="G60">
        <f t="shared" si="7"/>
        <v>1.0232463196162389</v>
      </c>
      <c r="H60">
        <f t="shared" si="7"/>
        <v>1.0027362906008661</v>
      </c>
      <c r="I60">
        <f t="shared" si="7"/>
        <v>1.0060703853649764</v>
      </c>
      <c r="J60">
        <f t="shared" si="7"/>
        <v>1.0330687766399518</v>
      </c>
      <c r="K60">
        <f t="shared" si="7"/>
        <v>1.001210188915836</v>
      </c>
      <c r="L60">
        <f t="shared" si="7"/>
        <v>1.0027946129582557</v>
      </c>
      <c r="M60">
        <f t="shared" si="7"/>
        <v>0.99052747712062517</v>
      </c>
      <c r="N60">
        <f t="shared" si="7"/>
        <v>0.97612671504182202</v>
      </c>
      <c r="O60">
        <f t="shared" si="7"/>
        <v>0.95464950693307027</v>
      </c>
      <c r="P60">
        <f t="shared" si="7"/>
        <v>0.93862057904380491</v>
      </c>
      <c r="Q60">
        <f t="shared" si="7"/>
        <v>0.92747614858592586</v>
      </c>
      <c r="R60">
        <f t="shared" si="7"/>
        <v>0.91275947373792854</v>
      </c>
      <c r="S60">
        <f t="shared" si="7"/>
        <v>0.91502918547967704</v>
      </c>
      <c r="T60">
        <f t="shared" si="7"/>
        <v>0.90393821718273848</v>
      </c>
      <c r="U60">
        <f t="shared" si="7"/>
        <v>0.8846383770832017</v>
      </c>
      <c r="V60">
        <f t="shared" si="7"/>
        <v>0.89067960126948331</v>
      </c>
      <c r="W60">
        <f t="shared" si="7"/>
        <v>0.89553007732572554</v>
      </c>
      <c r="X60">
        <f t="shared" si="7"/>
        <v>0.89006721651689158</v>
      </c>
      <c r="Y60">
        <f t="shared" si="7"/>
        <v>0.88568817951621603</v>
      </c>
      <c r="Z60">
        <f t="shared" si="7"/>
        <v>0.83540944724985788</v>
      </c>
      <c r="AA60">
        <f t="shared" si="7"/>
        <v>0.84052723411080277</v>
      </c>
      <c r="AB60">
        <f t="shared" si="7"/>
        <v>0.82895510636539926</v>
      </c>
      <c r="AC60">
        <f t="shared" si="7"/>
        <v>0.80910606406710961</v>
      </c>
      <c r="AD60">
        <f t="shared" si="7"/>
        <v>0.774520906135026</v>
      </c>
      <c r="AE60">
        <f t="shared" si="7"/>
        <v>0.77979421928234338</v>
      </c>
      <c r="AF60">
        <f t="shared" si="7"/>
        <v>0.78572365895029472</v>
      </c>
      <c r="AG60">
        <f t="shared" si="7"/>
        <v>0.79300423323110725</v>
      </c>
      <c r="AH60">
        <f t="shared" si="7"/>
        <v>0.8016699634999247</v>
      </c>
      <c r="AI60">
        <f t="shared" si="7"/>
        <v>0.81105500284321497</v>
      </c>
    </row>
    <row r="61" spans="2:35" x14ac:dyDescent="0.3">
      <c r="B61" s="245" t="s">
        <v>703</v>
      </c>
      <c r="E61">
        <f>E47/$E$47</f>
        <v>1</v>
      </c>
      <c r="F61">
        <f t="shared" ref="F61:AI61" si="8">F47/$E$47</f>
        <v>1</v>
      </c>
      <c r="G61">
        <f t="shared" si="8"/>
        <v>1</v>
      </c>
      <c r="H61">
        <f t="shared" si="8"/>
        <v>1</v>
      </c>
      <c r="I61">
        <f t="shared" si="8"/>
        <v>0.50000108586475556</v>
      </c>
      <c r="J61">
        <f t="shared" si="8"/>
        <v>0</v>
      </c>
      <c r="K61">
        <f t="shared" si="8"/>
        <v>0</v>
      </c>
      <c r="L61">
        <f t="shared" si="8"/>
        <v>0</v>
      </c>
      <c r="M61">
        <f t="shared" si="8"/>
        <v>0</v>
      </c>
      <c r="N61">
        <f t="shared" si="8"/>
        <v>0</v>
      </c>
      <c r="O61">
        <f t="shared" si="8"/>
        <v>0</v>
      </c>
      <c r="P61">
        <f t="shared" si="8"/>
        <v>0</v>
      </c>
      <c r="Q61">
        <f t="shared" si="8"/>
        <v>0</v>
      </c>
      <c r="R61">
        <f t="shared" si="8"/>
        <v>0</v>
      </c>
      <c r="S61">
        <f t="shared" si="8"/>
        <v>0</v>
      </c>
      <c r="T61">
        <f t="shared" si="8"/>
        <v>0</v>
      </c>
      <c r="U61">
        <f t="shared" si="8"/>
        <v>0</v>
      </c>
      <c r="V61">
        <f t="shared" si="8"/>
        <v>0</v>
      </c>
      <c r="W61">
        <f t="shared" si="8"/>
        <v>0</v>
      </c>
      <c r="X61">
        <f t="shared" si="8"/>
        <v>0</v>
      </c>
      <c r="Y61">
        <f t="shared" si="8"/>
        <v>0</v>
      </c>
      <c r="Z61">
        <f t="shared" si="8"/>
        <v>0</v>
      </c>
      <c r="AA61">
        <f t="shared" si="8"/>
        <v>0</v>
      </c>
      <c r="AB61">
        <f t="shared" si="8"/>
        <v>0</v>
      </c>
      <c r="AC61">
        <f t="shared" si="8"/>
        <v>0</v>
      </c>
      <c r="AD61">
        <f t="shared" si="8"/>
        <v>0</v>
      </c>
      <c r="AE61">
        <f t="shared" si="8"/>
        <v>0</v>
      </c>
      <c r="AF61">
        <f t="shared" si="8"/>
        <v>0</v>
      </c>
      <c r="AG61">
        <f t="shared" si="8"/>
        <v>0</v>
      </c>
      <c r="AH61">
        <f t="shared" si="8"/>
        <v>0</v>
      </c>
      <c r="AI61">
        <f t="shared" si="8"/>
        <v>0</v>
      </c>
    </row>
    <row r="62" spans="2:35" x14ac:dyDescent="0.3">
      <c r="B62" s="245" t="s">
        <v>679</v>
      </c>
      <c r="E62">
        <f>E48/$E$48</f>
        <v>1</v>
      </c>
      <c r="F62">
        <f t="shared" ref="F62:AI62" si="9">F48/$E$48</f>
        <v>1.0345316493479844</v>
      </c>
      <c r="G62">
        <f t="shared" si="9"/>
        <v>1.0732235136093129</v>
      </c>
      <c r="H62">
        <f t="shared" si="9"/>
        <v>1.1126149655802846</v>
      </c>
      <c r="I62">
        <f t="shared" si="9"/>
        <v>1.1401414099957092</v>
      </c>
      <c r="J62">
        <f t="shared" si="9"/>
        <v>1.1613995485327313</v>
      </c>
      <c r="K62">
        <f t="shared" si="9"/>
        <v>1.1910154282409566</v>
      </c>
      <c r="L62">
        <f t="shared" si="9"/>
        <v>1.1983191239296309</v>
      </c>
      <c r="M62">
        <f t="shared" si="9"/>
        <v>1.2000541014495458</v>
      </c>
      <c r="N62">
        <f t="shared" si="9"/>
        <v>1.2130011379960077</v>
      </c>
      <c r="O62">
        <f t="shared" si="9"/>
        <v>1.2266477622521128</v>
      </c>
      <c r="P62">
        <f t="shared" si="9"/>
        <v>1.24237449396489</v>
      </c>
      <c r="Q62">
        <f t="shared" si="9"/>
        <v>1.2574202936402814</v>
      </c>
      <c r="R62">
        <f t="shared" si="9"/>
        <v>1.272456765479544</v>
      </c>
      <c r="S62">
        <f t="shared" si="9"/>
        <v>1.2791168404753466</v>
      </c>
      <c r="T62">
        <f t="shared" si="9"/>
        <v>1.2941533123146092</v>
      </c>
      <c r="U62">
        <f t="shared" si="9"/>
        <v>1.3116523328918157</v>
      </c>
      <c r="V62">
        <f t="shared" si="9"/>
        <v>1.3193104863533758</v>
      </c>
      <c r="W62">
        <f t="shared" si="9"/>
        <v>1.328367815234222</v>
      </c>
      <c r="X62">
        <f t="shared" si="9"/>
        <v>1.3402141671175121</v>
      </c>
      <c r="Y62">
        <f t="shared" si="9"/>
        <v>1.3576385650056899</v>
      </c>
      <c r="Z62">
        <f t="shared" si="9"/>
        <v>1.3862190549036435</v>
      </c>
      <c r="AA62">
        <f t="shared" si="9"/>
        <v>1.397375146913419</v>
      </c>
      <c r="AB62">
        <f t="shared" si="9"/>
        <v>1.4113109340895098</v>
      </c>
      <c r="AC62">
        <f t="shared" si="9"/>
        <v>1.4287353319776879</v>
      </c>
      <c r="AD62">
        <f t="shared" si="9"/>
        <v>1.4430815439434359</v>
      </c>
      <c r="AE62">
        <f t="shared" si="9"/>
        <v>1.3316698692237374</v>
      </c>
      <c r="AF62">
        <f t="shared" si="9"/>
        <v>1.3548775255116319</v>
      </c>
      <c r="AG62">
        <f t="shared" si="9"/>
        <v>1.3459321306643286</v>
      </c>
      <c r="AH62">
        <f t="shared" si="9"/>
        <v>1.3557263585993322</v>
      </c>
      <c r="AI62">
        <f t="shared" si="9"/>
        <v>1.3596160662649479</v>
      </c>
    </row>
    <row r="63" spans="2:35" x14ac:dyDescent="0.3">
      <c r="B63" s="245" t="s">
        <v>681</v>
      </c>
      <c r="E63">
        <f>E49/$E$49</f>
        <v>1</v>
      </c>
      <c r="F63">
        <f t="shared" ref="F63:AI63" si="10">F49/$E$49</f>
        <v>1.1243412495138991</v>
      </c>
      <c r="G63">
        <f t="shared" si="10"/>
        <v>1.1136537352661151</v>
      </c>
      <c r="H63">
        <f t="shared" si="10"/>
        <v>1.1017057111823314</v>
      </c>
      <c r="I63">
        <f t="shared" si="10"/>
        <v>1.0802837488098911</v>
      </c>
      <c r="J63">
        <f t="shared" si="10"/>
        <v>1.0567631716573023</v>
      </c>
      <c r="K63">
        <f t="shared" si="10"/>
        <v>1.0316468426910543</v>
      </c>
      <c r="L63">
        <f t="shared" si="10"/>
        <v>1.0056052458664664</v>
      </c>
      <c r="M63">
        <f t="shared" si="10"/>
        <v>0.97912783447092111</v>
      </c>
      <c r="N63">
        <f t="shared" si="10"/>
        <v>0.95029702439220631</v>
      </c>
      <c r="O63">
        <f t="shared" si="10"/>
        <v>0.91681976050313119</v>
      </c>
      <c r="P63">
        <f t="shared" si="10"/>
        <v>0.88129081571078005</v>
      </c>
      <c r="Q63">
        <f t="shared" si="10"/>
        <v>0.84417282394432303</v>
      </c>
      <c r="R63">
        <f t="shared" si="10"/>
        <v>0.81244552317863028</v>
      </c>
      <c r="S63">
        <f t="shared" si="10"/>
        <v>0.77870006570742767</v>
      </c>
      <c r="T63">
        <f t="shared" si="10"/>
        <v>0.74748903758733054</v>
      </c>
      <c r="U63">
        <f t="shared" si="10"/>
        <v>0.71516500610140399</v>
      </c>
      <c r="V63">
        <f t="shared" si="10"/>
        <v>0.68063508240247805</v>
      </c>
      <c r="W63">
        <f t="shared" si="10"/>
        <v>0.64379668244538912</v>
      </c>
      <c r="X63">
        <f t="shared" si="10"/>
        <v>0.60485229238464322</v>
      </c>
      <c r="Y63">
        <f t="shared" si="10"/>
        <v>0.56618280074557814</v>
      </c>
      <c r="Z63">
        <f t="shared" si="10"/>
        <v>0.52840237083126596</v>
      </c>
      <c r="AA63">
        <f t="shared" si="10"/>
        <v>0.49325828382926795</v>
      </c>
      <c r="AB63">
        <f t="shared" si="10"/>
        <v>0.4613794536896732</v>
      </c>
      <c r="AC63">
        <f t="shared" si="10"/>
        <v>0.43102798600029502</v>
      </c>
      <c r="AD63">
        <f t="shared" si="10"/>
        <v>0.40408794067557963</v>
      </c>
      <c r="AE63">
        <f t="shared" si="10"/>
        <v>0.38034409236586969</v>
      </c>
      <c r="AF63">
        <f t="shared" si="10"/>
        <v>0.35966301476405671</v>
      </c>
      <c r="AG63">
        <f t="shared" si="10"/>
        <v>0.34184356268354499</v>
      </c>
      <c r="AH63">
        <f t="shared" si="10"/>
        <v>0.32666045351534739</v>
      </c>
      <c r="AI63">
        <f t="shared" si="10"/>
        <v>0.31358802783849382</v>
      </c>
    </row>
    <row r="64" spans="2:35" x14ac:dyDescent="0.3">
      <c r="B64" s="245" t="s">
        <v>683</v>
      </c>
      <c r="E64">
        <f>E50/$E$50</f>
        <v>1</v>
      </c>
      <c r="F64">
        <f t="shared" ref="F64:AI64" si="11">F50/$E$50</f>
        <v>0.9975761081666823</v>
      </c>
      <c r="G64">
        <f t="shared" si="11"/>
        <v>0.988204405372485</v>
      </c>
      <c r="H64">
        <f t="shared" si="11"/>
        <v>0.96768076326113261</v>
      </c>
      <c r="I64">
        <f t="shared" si="11"/>
        <v>0.9501981888028419</v>
      </c>
      <c r="J64">
        <f t="shared" si="11"/>
        <v>0.93305170018698591</v>
      </c>
      <c r="K64">
        <f t="shared" si="11"/>
        <v>0.91804597654324505</v>
      </c>
      <c r="L64">
        <f t="shared" si="11"/>
        <v>0.89964476744896582</v>
      </c>
      <c r="M64">
        <f t="shared" si="11"/>
        <v>0.88339247086237593</v>
      </c>
      <c r="N64">
        <f t="shared" si="11"/>
        <v>0.86230868568029884</v>
      </c>
      <c r="O64">
        <f t="shared" si="11"/>
        <v>0.83704928851645599</v>
      </c>
      <c r="P64">
        <f t="shared" si="11"/>
        <v>0.83475372036843154</v>
      </c>
      <c r="Q64">
        <f t="shared" si="11"/>
        <v>0.83165154619856363</v>
      </c>
      <c r="R64">
        <f t="shared" si="11"/>
        <v>0.82877953990866615</v>
      </c>
      <c r="S64">
        <f t="shared" si="11"/>
        <v>0.82733742611203676</v>
      </c>
      <c r="T64">
        <f t="shared" si="11"/>
        <v>0.82445116163488452</v>
      </c>
      <c r="U64">
        <f t="shared" si="11"/>
        <v>0.82578124681736886</v>
      </c>
      <c r="V64">
        <f t="shared" si="11"/>
        <v>0.82229613847551464</v>
      </c>
      <c r="W64">
        <f t="shared" si="11"/>
        <v>0.81967059513673601</v>
      </c>
      <c r="X64">
        <f t="shared" si="11"/>
        <v>0.81694117071938666</v>
      </c>
      <c r="Y64">
        <f t="shared" si="11"/>
        <v>0.81598587217331442</v>
      </c>
      <c r="Z64">
        <f t="shared" si="11"/>
        <v>0.81207505509770928</v>
      </c>
      <c r="AA64">
        <f t="shared" si="11"/>
        <v>0.81564163879530538</v>
      </c>
      <c r="AB64">
        <f t="shared" si="11"/>
        <v>0.81484318030903602</v>
      </c>
      <c r="AC64">
        <f t="shared" si="11"/>
        <v>0.81749316625453716</v>
      </c>
      <c r="AD64">
        <f t="shared" si="11"/>
        <v>0.8152444464360642</v>
      </c>
      <c r="AE64">
        <f t="shared" si="11"/>
        <v>0.82284609712677159</v>
      </c>
      <c r="AF64">
        <f t="shared" si="11"/>
        <v>0.82808088873318042</v>
      </c>
      <c r="AG64">
        <f t="shared" si="11"/>
        <v>0.83332179099126991</v>
      </c>
      <c r="AH64">
        <f t="shared" si="11"/>
        <v>0.84218630969597474</v>
      </c>
      <c r="AI64">
        <f t="shared" si="11"/>
        <v>0.84982462429676586</v>
      </c>
    </row>
    <row r="65" spans="2:35" x14ac:dyDescent="0.3">
      <c r="B65" s="245" t="s">
        <v>684</v>
      </c>
      <c r="E65">
        <f>E51/$E$51</f>
        <v>1</v>
      </c>
      <c r="F65">
        <f t="shared" ref="F65:AI65" si="12">F51/$E$51</f>
        <v>1.1277200608563356</v>
      </c>
      <c r="G65">
        <f t="shared" si="12"/>
        <v>1.1203564442512497</v>
      </c>
      <c r="H65">
        <f t="shared" si="12"/>
        <v>1.1116539882634211</v>
      </c>
      <c r="I65">
        <f t="shared" si="12"/>
        <v>1.0932927624429472</v>
      </c>
      <c r="J65">
        <f t="shared" si="12"/>
        <v>1.0726711584438167</v>
      </c>
      <c r="K65">
        <f t="shared" si="12"/>
        <v>1.0502934144751142</v>
      </c>
      <c r="L65">
        <f t="shared" si="12"/>
        <v>1.0268028689415345</v>
      </c>
      <c r="M65">
        <f t="shared" si="12"/>
        <v>1.0027211475766138</v>
      </c>
      <c r="N65">
        <f t="shared" si="12"/>
        <v>0.97464898935014133</v>
      </c>
      <c r="O65">
        <f t="shared" si="12"/>
        <v>0.94307324494675071</v>
      </c>
      <c r="P65">
        <f t="shared" si="12"/>
        <v>0.9065246685503151</v>
      </c>
      <c r="Q65">
        <f t="shared" si="12"/>
        <v>0.86835035861769183</v>
      </c>
      <c r="R65">
        <f t="shared" si="12"/>
        <v>0.83570875896544228</v>
      </c>
      <c r="S65">
        <f t="shared" si="12"/>
        <v>0.801002390784612</v>
      </c>
      <c r="T65">
        <f t="shared" si="12"/>
        <v>0.76889806563790475</v>
      </c>
      <c r="U65">
        <f t="shared" si="12"/>
        <v>0.73564703325364056</v>
      </c>
      <c r="V65">
        <f t="shared" si="12"/>
        <v>0.70012953705716152</v>
      </c>
      <c r="W65">
        <f t="shared" si="12"/>
        <v>0.66223429689197999</v>
      </c>
      <c r="X65">
        <f t="shared" si="12"/>
        <v>0.62217517930884592</v>
      </c>
      <c r="Y65">
        <f t="shared" si="12"/>
        <v>0.5823977396218214</v>
      </c>
      <c r="Z65">
        <f t="shared" si="12"/>
        <v>0.54353575309715274</v>
      </c>
      <c r="AA65">
        <f t="shared" si="12"/>
        <v>0.50738535101064985</v>
      </c>
      <c r="AB65">
        <f t="shared" si="12"/>
        <v>0.47459421864811996</v>
      </c>
      <c r="AC65">
        <f t="shared" si="12"/>
        <v>0.44337317974353402</v>
      </c>
      <c r="AD65">
        <f t="shared" si="12"/>
        <v>0.41566094327320147</v>
      </c>
      <c r="AE65">
        <f t="shared" si="12"/>
        <v>0.3912375570528146</v>
      </c>
      <c r="AF65">
        <f t="shared" si="12"/>
        <v>0.36996392088676372</v>
      </c>
      <c r="AG65">
        <f t="shared" si="12"/>
        <v>0.35163486198652466</v>
      </c>
      <c r="AH65">
        <f t="shared" si="12"/>
        <v>0.33601564877200607</v>
      </c>
      <c r="AI65">
        <f t="shared" si="12"/>
        <v>0.3225690067376657</v>
      </c>
    </row>
    <row r="66" spans="2:35" x14ac:dyDescent="0.3">
      <c r="B66" s="245" t="s">
        <v>685</v>
      </c>
      <c r="E66">
        <f>E52/$E$52</f>
        <v>1</v>
      </c>
      <c r="F66">
        <f t="shared" ref="F66:AI66" si="13">F52/$E$52</f>
        <v>1.1332943890767262</v>
      </c>
      <c r="G66">
        <f t="shared" si="13"/>
        <v>1.2358900827860486</v>
      </c>
      <c r="H66">
        <f t="shared" si="13"/>
        <v>1.3384786957214423</v>
      </c>
      <c r="I66">
        <f t="shared" si="13"/>
        <v>1.4350014456580105</v>
      </c>
      <c r="J66">
        <f t="shared" si="13"/>
        <v>1.5285266679648086</v>
      </c>
      <c r="K66">
        <f t="shared" si="13"/>
        <v>1.6208009535442225</v>
      </c>
      <c r="L66">
        <f t="shared" si="13"/>
        <v>1.7068913632260005</v>
      </c>
      <c r="M66">
        <f t="shared" si="13"/>
        <v>1.7890637446672921</v>
      </c>
      <c r="N66">
        <f t="shared" si="13"/>
        <v>1.8649460386020191</v>
      </c>
      <c r="O66">
        <f t="shared" si="13"/>
        <v>1.9337829624777989</v>
      </c>
      <c r="P66">
        <f t="shared" si="13"/>
        <v>1.9155735721914404</v>
      </c>
      <c r="Q66">
        <f t="shared" si="13"/>
        <v>1.8941778336372166</v>
      </c>
      <c r="R66">
        <f t="shared" si="13"/>
        <v>1.8719678060812046</v>
      </c>
      <c r="S66">
        <f t="shared" si="13"/>
        <v>1.8549267434930639</v>
      </c>
      <c r="T66">
        <f t="shared" si="13"/>
        <v>1.8333775881703871</v>
      </c>
      <c r="U66">
        <f t="shared" si="13"/>
        <v>1.8106128999899689</v>
      </c>
      <c r="V66">
        <f t="shared" si="13"/>
        <v>1.7843904338744225</v>
      </c>
      <c r="W66">
        <f t="shared" si="13"/>
        <v>1.7577431213231607</v>
      </c>
      <c r="X66">
        <f t="shared" si="13"/>
        <v>1.7325827712969029</v>
      </c>
      <c r="Y66">
        <f t="shared" si="13"/>
        <v>1.7104317501902957</v>
      </c>
      <c r="Z66">
        <f t="shared" si="13"/>
        <v>1.6885993639104755</v>
      </c>
      <c r="AA66">
        <f t="shared" si="13"/>
        <v>1.6716881155110253</v>
      </c>
      <c r="AB66">
        <f t="shared" si="13"/>
        <v>1.6488998247508453</v>
      </c>
      <c r="AC66">
        <f t="shared" si="13"/>
        <v>1.6278817274728128</v>
      </c>
      <c r="AD66">
        <f t="shared" si="13"/>
        <v>1.6116431525965789</v>
      </c>
      <c r="AE66">
        <f t="shared" si="13"/>
        <v>1.6041965386816779</v>
      </c>
      <c r="AF66">
        <f t="shared" si="13"/>
        <v>1.599806458845952</v>
      </c>
      <c r="AG66">
        <f t="shared" si="13"/>
        <v>1.5966909183173721</v>
      </c>
      <c r="AH66">
        <f t="shared" si="13"/>
        <v>1.6023791400400065</v>
      </c>
      <c r="AI66">
        <f t="shared" si="13"/>
        <v>1.6096251320269306</v>
      </c>
    </row>
    <row r="67" spans="2:35" x14ac:dyDescent="0.3">
      <c r="B67" s="245" t="s">
        <v>686</v>
      </c>
      <c r="E67">
        <f>E53/$E$53</f>
        <v>1</v>
      </c>
      <c r="F67">
        <f t="shared" ref="F67:AI67" si="14">F53/$E$53</f>
        <v>1.3478092552543224</v>
      </c>
      <c r="G67">
        <f t="shared" si="14"/>
        <v>1.4903564216840117</v>
      </c>
      <c r="H67">
        <f t="shared" si="14"/>
        <v>1.5462894148853548</v>
      </c>
      <c r="I67">
        <f t="shared" si="14"/>
        <v>1.5678396042679794</v>
      </c>
      <c r="J67">
        <f t="shared" si="14"/>
        <v>1.5845626276988518</v>
      </c>
      <c r="K67">
        <f t="shared" si="14"/>
        <v>1.5805694622011399</v>
      </c>
      <c r="L67">
        <f t="shared" si="14"/>
        <v>1.5751807200124264</v>
      </c>
      <c r="M67">
        <f t="shared" si="14"/>
        <v>1.5752141756180327</v>
      </c>
      <c r="N67">
        <f t="shared" si="14"/>
        <v>1.5720932455521968</v>
      </c>
      <c r="O67">
        <f t="shared" si="14"/>
        <v>1.5743634473611892</v>
      </c>
      <c r="P67">
        <f t="shared" si="14"/>
        <v>1.5806507115290407</v>
      </c>
      <c r="Q67">
        <f t="shared" si="14"/>
        <v>1.5914735999426475</v>
      </c>
      <c r="R67">
        <f t="shared" si="14"/>
        <v>1.6032069587659661</v>
      </c>
      <c r="S67">
        <f t="shared" si="14"/>
        <v>1.6153059395648381</v>
      </c>
      <c r="T67">
        <f t="shared" si="14"/>
        <v>1.6276916826974777</v>
      </c>
      <c r="U67">
        <f t="shared" si="14"/>
        <v>1.6349993428363185</v>
      </c>
      <c r="V67">
        <f t="shared" si="14"/>
        <v>1.6400989330051499</v>
      </c>
      <c r="W67">
        <f t="shared" si="14"/>
        <v>1.647322954129975</v>
      </c>
      <c r="X67">
        <f t="shared" si="14"/>
        <v>1.6552877779503663</v>
      </c>
      <c r="Y67">
        <f t="shared" si="14"/>
        <v>1.6665503686090832</v>
      </c>
      <c r="Z67">
        <f t="shared" si="14"/>
        <v>1.6775572628535242</v>
      </c>
      <c r="AA67">
        <f t="shared" si="14"/>
        <v>1.6916516315581949</v>
      </c>
      <c r="AB67">
        <f t="shared" si="14"/>
        <v>1.7069097774007385</v>
      </c>
      <c r="AC67">
        <f t="shared" si="14"/>
        <v>1.7232576201115983</v>
      </c>
      <c r="AD67">
        <f t="shared" si="14"/>
        <v>1.737175152043779</v>
      </c>
      <c r="AE67">
        <f t="shared" si="14"/>
        <v>1.7497281732044496</v>
      </c>
      <c r="AF67">
        <f t="shared" si="14"/>
        <v>1.7598198176669495</v>
      </c>
      <c r="AG67">
        <f t="shared" si="14"/>
        <v>1.7685302235551361</v>
      </c>
      <c r="AH67">
        <f t="shared" si="14"/>
        <v>1.7756801644104048</v>
      </c>
      <c r="AI67">
        <f t="shared" si="14"/>
        <v>1.7837262375586966</v>
      </c>
    </row>
    <row r="68" spans="2:35" x14ac:dyDescent="0.3">
      <c r="B68" s="245" t="s">
        <v>690</v>
      </c>
      <c r="E68">
        <f>E54/$E$54</f>
        <v>1</v>
      </c>
      <c r="F68">
        <f t="shared" ref="F68:AI68" si="15">F54/$E$54</f>
        <v>1.2721700462468872</v>
      </c>
      <c r="G68">
        <f t="shared" si="15"/>
        <v>1.2721771611526147</v>
      </c>
      <c r="H68">
        <f t="shared" si="15"/>
        <v>1.272187833511206</v>
      </c>
      <c r="I68">
        <f t="shared" si="15"/>
        <v>1.2721985058697973</v>
      </c>
      <c r="J68">
        <f t="shared" si="15"/>
        <v>1.2722020633226609</v>
      </c>
      <c r="K68">
        <f t="shared" si="15"/>
        <v>1.2722091782283884</v>
      </c>
      <c r="L68">
        <f t="shared" si="15"/>
        <v>1.2722127356812523</v>
      </c>
      <c r="M68">
        <f t="shared" si="15"/>
        <v>1.2722198505869797</v>
      </c>
      <c r="N68">
        <f t="shared" si="15"/>
        <v>1.2722696549270722</v>
      </c>
      <c r="O68">
        <f t="shared" si="15"/>
        <v>1.2723123443614373</v>
      </c>
      <c r="P68">
        <f t="shared" si="15"/>
        <v>1.2723550337958023</v>
      </c>
      <c r="Q68">
        <f t="shared" si="15"/>
        <v>1.2724012806830309</v>
      </c>
      <c r="R68">
        <f t="shared" si="15"/>
        <v>1.272443970117396</v>
      </c>
      <c r="S68">
        <f t="shared" si="15"/>
        <v>1.272486659551761</v>
      </c>
      <c r="T68">
        <f t="shared" si="15"/>
        <v>1.2725257915332622</v>
      </c>
      <c r="U68">
        <f t="shared" si="15"/>
        <v>1.2725684809676272</v>
      </c>
      <c r="V68">
        <f t="shared" si="15"/>
        <v>1.2725613660618997</v>
      </c>
      <c r="W68">
        <f t="shared" si="15"/>
        <v>1.2725542511561723</v>
      </c>
      <c r="X68">
        <f t="shared" si="15"/>
        <v>1.2725506937033084</v>
      </c>
      <c r="Y68">
        <f t="shared" si="15"/>
        <v>1.2725471362504446</v>
      </c>
      <c r="Z68">
        <f t="shared" si="15"/>
        <v>1.272543578797581</v>
      </c>
      <c r="AA68">
        <f t="shared" si="15"/>
        <v>1.2725400213447171</v>
      </c>
      <c r="AB68">
        <f t="shared" si="15"/>
        <v>1.2725329064389896</v>
      </c>
      <c r="AC68">
        <f t="shared" si="15"/>
        <v>1.2725257915332622</v>
      </c>
      <c r="AD68">
        <f t="shared" si="15"/>
        <v>1.2725257915332622</v>
      </c>
      <c r="AE68">
        <f t="shared" si="15"/>
        <v>1.2725186766275347</v>
      </c>
      <c r="AF68">
        <f t="shared" si="15"/>
        <v>1.2725186766275347</v>
      </c>
      <c r="AG68">
        <f t="shared" si="15"/>
        <v>1.2725151191746709</v>
      </c>
      <c r="AH68">
        <f t="shared" si="15"/>
        <v>1.2725115617218072</v>
      </c>
      <c r="AI68">
        <f t="shared" si="15"/>
        <v>1.2725115617218072</v>
      </c>
    </row>
    <row r="69" spans="2:35" x14ac:dyDescent="0.3">
      <c r="B69" s="245" t="s">
        <v>5456</v>
      </c>
      <c r="E69">
        <f>E55/$E$55</f>
        <v>1</v>
      </c>
      <c r="F69">
        <f t="shared" ref="F69:AI69" si="16">F55/$E$55</f>
        <v>1.1653579328373216</v>
      </c>
      <c r="G69">
        <f t="shared" si="16"/>
        <v>1.1650110597225014</v>
      </c>
      <c r="H69">
        <f t="shared" si="16"/>
        <v>1.4339332394932636</v>
      </c>
      <c r="I69">
        <f t="shared" si="16"/>
        <v>1.5146038608485823</v>
      </c>
      <c r="J69">
        <f t="shared" si="16"/>
        <v>1.5835562034988939</v>
      </c>
      <c r="K69">
        <f t="shared" si="16"/>
        <v>1.5936557410014076</v>
      </c>
      <c r="L69">
        <f t="shared" si="16"/>
        <v>1.6398652724713452</v>
      </c>
      <c r="M69">
        <f t="shared" si="16"/>
        <v>1.6106474964809974</v>
      </c>
      <c r="N69">
        <f t="shared" si="16"/>
        <v>1.6737733762316509</v>
      </c>
      <c r="O69">
        <f t="shared" si="16"/>
        <v>1.8394379650110597</v>
      </c>
      <c r="P69">
        <f t="shared" si="16"/>
        <v>1.8940378041423689</v>
      </c>
      <c r="Q69">
        <f t="shared" si="16"/>
        <v>1.9631862055097526</v>
      </c>
      <c r="R69">
        <f t="shared" si="16"/>
        <v>2.0284385682686508</v>
      </c>
      <c r="S69">
        <f t="shared" si="16"/>
        <v>2.0844560627387896</v>
      </c>
      <c r="T69">
        <f t="shared" si="16"/>
        <v>2.1482505529861249</v>
      </c>
      <c r="U69">
        <f t="shared" si="16"/>
        <v>2.1120400160868691</v>
      </c>
      <c r="V69">
        <f t="shared" si="16"/>
        <v>2.1918912125477581</v>
      </c>
      <c r="W69">
        <f t="shared" si="16"/>
        <v>2.2350341845968229</v>
      </c>
      <c r="X69">
        <f t="shared" si="16"/>
        <v>2.3141413633621557</v>
      </c>
      <c r="Y69">
        <f t="shared" si="16"/>
        <v>2.3630253368188217</v>
      </c>
      <c r="Z69">
        <f t="shared" si="16"/>
        <v>2.4887040016086868</v>
      </c>
      <c r="AA69">
        <f t="shared" si="16"/>
        <v>2.5080283531067766</v>
      </c>
      <c r="AB69">
        <f t="shared" si="16"/>
        <v>2.5836115021114017</v>
      </c>
      <c r="AC69">
        <f t="shared" si="16"/>
        <v>2.6152221998793483</v>
      </c>
      <c r="AD69">
        <f t="shared" si="16"/>
        <v>2.7669012668409412</v>
      </c>
      <c r="AE69">
        <f t="shared" si="16"/>
        <v>2.7686859038809573</v>
      </c>
      <c r="AF69">
        <f t="shared" si="16"/>
        <v>2.8346420671626786</v>
      </c>
      <c r="AG69">
        <f t="shared" si="16"/>
        <v>2.9110949125276493</v>
      </c>
      <c r="AH69">
        <f t="shared" si="16"/>
        <v>2.9912075206113009</v>
      </c>
      <c r="AI69">
        <f t="shared" si="16"/>
        <v>3.0508043434546552</v>
      </c>
    </row>
    <row r="70" spans="2:35" x14ac:dyDescent="0.3">
      <c r="B70" s="245" t="s">
        <v>692</v>
      </c>
      <c r="E70">
        <f>E56/$E$56</f>
        <v>1</v>
      </c>
      <c r="F70">
        <f t="shared" ref="F70:AI70" si="17">F56/$E$56</f>
        <v>0.98042272609309966</v>
      </c>
      <c r="G70">
        <f t="shared" si="17"/>
        <v>0.94200251828641179</v>
      </c>
      <c r="H70">
        <f t="shared" si="17"/>
        <v>0.95588577360412919</v>
      </c>
      <c r="I70">
        <f t="shared" si="17"/>
        <v>0.9596286008131566</v>
      </c>
      <c r="J70">
        <f t="shared" si="17"/>
        <v>0.96266976806774385</v>
      </c>
      <c r="K70">
        <f t="shared" si="17"/>
        <v>0.95917684714385953</v>
      </c>
      <c r="L70">
        <f t="shared" si="17"/>
        <v>0.96088966637510931</v>
      </c>
      <c r="M70">
        <f t="shared" si="17"/>
        <v>0.95465354338276998</v>
      </c>
      <c r="N70">
        <f t="shared" si="17"/>
        <v>0.94502830669268256</v>
      </c>
      <c r="O70">
        <f t="shared" si="17"/>
        <v>0.94008977402704752</v>
      </c>
      <c r="P70">
        <f t="shared" si="17"/>
        <v>0.93167754399792391</v>
      </c>
      <c r="Q70">
        <f t="shared" si="17"/>
        <v>0.92283278385989864</v>
      </c>
      <c r="R70">
        <f t="shared" si="17"/>
        <v>0.91868818423860288</v>
      </c>
      <c r="S70">
        <f t="shared" si="17"/>
        <v>0.91391689654840969</v>
      </c>
      <c r="T70">
        <f t="shared" si="17"/>
        <v>0.9068003344899509</v>
      </c>
      <c r="U70">
        <f t="shared" si="17"/>
        <v>0.89897634540893323</v>
      </c>
      <c r="V70">
        <f t="shared" si="17"/>
        <v>0.89338997875796577</v>
      </c>
      <c r="W70">
        <f t="shared" si="17"/>
        <v>0.88759792001076521</v>
      </c>
      <c r="X70">
        <f t="shared" si="17"/>
        <v>0.88173473409010084</v>
      </c>
      <c r="Y70">
        <f t="shared" si="17"/>
        <v>0.87707302069416282</v>
      </c>
      <c r="Z70">
        <f t="shared" si="17"/>
        <v>0.87466238622055192</v>
      </c>
      <c r="AA70">
        <f t="shared" si="17"/>
        <v>0.87511798460192813</v>
      </c>
      <c r="AB70">
        <f t="shared" si="17"/>
        <v>0.87799190688107343</v>
      </c>
      <c r="AC70">
        <f t="shared" si="17"/>
        <v>0.87989888407231909</v>
      </c>
      <c r="AD70">
        <f t="shared" si="17"/>
        <v>0.8828208652524534</v>
      </c>
      <c r="AE70">
        <f t="shared" si="17"/>
        <v>0.8842972346908371</v>
      </c>
      <c r="AF70">
        <f t="shared" si="17"/>
        <v>0.88896471515489384</v>
      </c>
      <c r="AG70">
        <f t="shared" si="17"/>
        <v>0.89341496938648002</v>
      </c>
      <c r="AH70">
        <f t="shared" si="17"/>
        <v>0.898072838070339</v>
      </c>
      <c r="AI70">
        <f t="shared" si="17"/>
        <v>0.90271917261796053</v>
      </c>
    </row>
    <row r="72" spans="2:35" ht="14.5" x14ac:dyDescent="0.35">
      <c r="B72" s="268" t="s">
        <v>5458</v>
      </c>
      <c r="G72" s="269">
        <v>2022</v>
      </c>
      <c r="H72" s="269">
        <v>2023</v>
      </c>
      <c r="I72" s="269">
        <v>2024</v>
      </c>
      <c r="J72" s="269">
        <v>2025</v>
      </c>
      <c r="K72" s="269">
        <v>2026</v>
      </c>
      <c r="L72" s="269">
        <v>2027</v>
      </c>
      <c r="M72" s="269">
        <v>2028</v>
      </c>
      <c r="N72" s="269">
        <v>2029</v>
      </c>
      <c r="O72" s="269">
        <v>2030</v>
      </c>
      <c r="P72" s="269">
        <v>2031</v>
      </c>
      <c r="Q72" s="269">
        <v>2032</v>
      </c>
      <c r="R72" s="269">
        <v>2033</v>
      </c>
      <c r="S72" s="269">
        <v>2034</v>
      </c>
      <c r="T72" s="269">
        <v>2035</v>
      </c>
      <c r="U72" s="269">
        <v>2036</v>
      </c>
      <c r="V72" s="269">
        <v>2037</v>
      </c>
      <c r="W72" s="269">
        <v>2038</v>
      </c>
      <c r="X72" s="269">
        <v>2039</v>
      </c>
      <c r="Y72" s="269">
        <v>2040</v>
      </c>
      <c r="Z72" s="269">
        <v>2041</v>
      </c>
      <c r="AA72" s="269">
        <v>2042</v>
      </c>
      <c r="AB72" s="269">
        <v>2043</v>
      </c>
      <c r="AC72" s="269">
        <v>2044</v>
      </c>
      <c r="AD72" s="269">
        <v>2045</v>
      </c>
      <c r="AE72" s="269">
        <v>2046</v>
      </c>
      <c r="AF72" s="269">
        <v>2047</v>
      </c>
      <c r="AG72" s="269">
        <v>2048</v>
      </c>
      <c r="AH72" s="269">
        <v>2049</v>
      </c>
      <c r="AI72" s="269">
        <v>2050</v>
      </c>
    </row>
    <row r="73" spans="2:35" x14ac:dyDescent="0.3">
      <c r="B73" s="245" t="s">
        <v>672</v>
      </c>
      <c r="G73">
        <f>G45/$G$45</f>
        <v>1</v>
      </c>
      <c r="H73">
        <f t="shared" ref="H73:AI73" si="18">H45/$G$45</f>
        <v>0.99022546140712675</v>
      </c>
      <c r="I73">
        <f t="shared" si="18"/>
        <v>0.98034597149219138</v>
      </c>
      <c r="J73">
        <f t="shared" si="18"/>
        <v>0.97046431763247132</v>
      </c>
      <c r="K73">
        <f t="shared" si="18"/>
        <v>0.96056751615925773</v>
      </c>
      <c r="L73">
        <f t="shared" si="18"/>
        <v>0.9506826163823604</v>
      </c>
      <c r="M73">
        <f t="shared" si="18"/>
        <v>0.94078365096436201</v>
      </c>
      <c r="N73">
        <f t="shared" si="18"/>
        <v>0.93115085075489212</v>
      </c>
      <c r="O73">
        <f t="shared" si="18"/>
        <v>0.92150939476628313</v>
      </c>
      <c r="P73">
        <f t="shared" si="18"/>
        <v>0.91187767652920571</v>
      </c>
      <c r="Q73">
        <f t="shared" si="18"/>
        <v>0.9022567780160522</v>
      </c>
      <c r="R73">
        <f t="shared" si="18"/>
        <v>0.89262289583418986</v>
      </c>
      <c r="S73">
        <f t="shared" si="18"/>
        <v>0.88295006264620157</v>
      </c>
      <c r="T73">
        <f t="shared" si="18"/>
        <v>0.8734535909581731</v>
      </c>
      <c r="U73">
        <f t="shared" si="18"/>
        <v>0.87363969020966459</v>
      </c>
      <c r="V73">
        <f t="shared" si="18"/>
        <v>0.873549886501096</v>
      </c>
      <c r="W73">
        <f t="shared" si="18"/>
        <v>0.87346873857166663</v>
      </c>
      <c r="X73">
        <f t="shared" si="18"/>
        <v>0.87340382022812302</v>
      </c>
      <c r="Y73">
        <f t="shared" si="18"/>
        <v>0.87334214780175667</v>
      </c>
      <c r="Z73">
        <f t="shared" si="18"/>
        <v>0.87330103285084582</v>
      </c>
      <c r="AA73">
        <f t="shared" si="18"/>
        <v>0.87324477028644132</v>
      </c>
      <c r="AB73">
        <f t="shared" si="18"/>
        <v>0.87318958969442939</v>
      </c>
      <c r="AC73">
        <f t="shared" si="18"/>
        <v>0.8731354910748097</v>
      </c>
      <c r="AD73">
        <f t="shared" si="18"/>
        <v>0.68277110441249977</v>
      </c>
      <c r="AE73">
        <f t="shared" si="18"/>
        <v>0.72078620441920804</v>
      </c>
      <c r="AF73">
        <f t="shared" si="18"/>
        <v>0.6826942843726399</v>
      </c>
      <c r="AG73">
        <f t="shared" si="18"/>
        <v>0.64459370854693276</v>
      </c>
      <c r="AH73">
        <f t="shared" si="18"/>
        <v>0.60649529666601032</v>
      </c>
      <c r="AI73">
        <f t="shared" si="18"/>
        <v>0.56840229464704983</v>
      </c>
    </row>
    <row r="74" spans="2:35" x14ac:dyDescent="0.3">
      <c r="B74" s="245" t="s">
        <v>673</v>
      </c>
      <c r="G74">
        <f>G46/$G$46</f>
        <v>1</v>
      </c>
      <c r="H74">
        <f t="shared" ref="H74:AI74" si="19">H46/$G$46</f>
        <v>0.97995592202758675</v>
      </c>
      <c r="I74">
        <f t="shared" si="19"/>
        <v>0.98321427214348145</v>
      </c>
      <c r="J74">
        <f t="shared" si="19"/>
        <v>1.0095993084318122</v>
      </c>
      <c r="K74">
        <f t="shared" si="19"/>
        <v>0.97846449063343088</v>
      </c>
      <c r="L74">
        <f t="shared" si="19"/>
        <v>0.98001291940570734</v>
      </c>
      <c r="M74">
        <f t="shared" si="19"/>
        <v>0.96802447087433974</v>
      </c>
      <c r="N74">
        <f t="shared" si="19"/>
        <v>0.95395086826006004</v>
      </c>
      <c r="O74">
        <f t="shared" si="19"/>
        <v>0.93296158376714666</v>
      </c>
      <c r="P74">
        <f t="shared" si="19"/>
        <v>0.91729680434700001</v>
      </c>
      <c r="Q74">
        <f t="shared" si="19"/>
        <v>0.90640555534445411</v>
      </c>
      <c r="R74">
        <f t="shared" si="19"/>
        <v>0.89202321693202113</v>
      </c>
      <c r="S74">
        <f t="shared" si="19"/>
        <v>0.89424136489721473</v>
      </c>
      <c r="T74">
        <f t="shared" si="19"/>
        <v>0.88340236349127943</v>
      </c>
      <c r="U74">
        <f t="shared" si="19"/>
        <v>0.86454098111486877</v>
      </c>
      <c r="V74">
        <f t="shared" si="19"/>
        <v>0.87044495953186152</v>
      </c>
      <c r="W74">
        <f t="shared" si="19"/>
        <v>0.87518524147889198</v>
      </c>
      <c r="X74">
        <f t="shared" si="19"/>
        <v>0.86984648706159517</v>
      </c>
      <c r="Y74">
        <f t="shared" si="19"/>
        <v>0.86556693392103967</v>
      </c>
      <c r="Z74">
        <f t="shared" si="19"/>
        <v>0.81643044419956678</v>
      </c>
      <c r="AA74">
        <f t="shared" si="19"/>
        <v>0.82143196412965003</v>
      </c>
      <c r="AB74">
        <f t="shared" si="19"/>
        <v>0.81012273435421966</v>
      </c>
      <c r="AC74">
        <f t="shared" si="19"/>
        <v>0.79072462666717336</v>
      </c>
      <c r="AD74">
        <f t="shared" si="19"/>
        <v>0.75692518144165366</v>
      </c>
      <c r="AE74">
        <f t="shared" si="19"/>
        <v>0.76207869438005849</v>
      </c>
      <c r="AF74">
        <f t="shared" si="19"/>
        <v>0.76787342782232015</v>
      </c>
      <c r="AG74">
        <f t="shared" si="19"/>
        <v>0.7749886005243759</v>
      </c>
      <c r="AH74">
        <f t="shared" si="19"/>
        <v>0.78345746095679603</v>
      </c>
      <c r="AI74">
        <f t="shared" si="19"/>
        <v>0.79262928905270358</v>
      </c>
    </row>
    <row r="75" spans="2:35" x14ac:dyDescent="0.3">
      <c r="B75" s="245" t="s">
        <v>703</v>
      </c>
      <c r="G75">
        <f>G47/$G$47</f>
        <v>1</v>
      </c>
      <c r="H75">
        <f t="shared" ref="H75:AI75" si="20">H47/$G$47</f>
        <v>1</v>
      </c>
      <c r="I75">
        <f t="shared" si="20"/>
        <v>0.50000108586475556</v>
      </c>
      <c r="J75">
        <f t="shared" si="20"/>
        <v>0</v>
      </c>
      <c r="K75">
        <f t="shared" si="20"/>
        <v>0</v>
      </c>
      <c r="L75">
        <f t="shared" si="20"/>
        <v>0</v>
      </c>
      <c r="M75">
        <f t="shared" si="20"/>
        <v>0</v>
      </c>
      <c r="N75">
        <f t="shared" si="20"/>
        <v>0</v>
      </c>
      <c r="O75">
        <f t="shared" si="20"/>
        <v>0</v>
      </c>
      <c r="P75">
        <f t="shared" si="20"/>
        <v>0</v>
      </c>
      <c r="Q75">
        <f t="shared" si="20"/>
        <v>0</v>
      </c>
      <c r="R75">
        <f t="shared" si="20"/>
        <v>0</v>
      </c>
      <c r="S75">
        <f t="shared" si="20"/>
        <v>0</v>
      </c>
      <c r="T75">
        <f t="shared" si="20"/>
        <v>0</v>
      </c>
      <c r="U75">
        <f t="shared" si="20"/>
        <v>0</v>
      </c>
      <c r="V75">
        <f t="shared" si="20"/>
        <v>0</v>
      </c>
      <c r="W75">
        <f t="shared" si="20"/>
        <v>0</v>
      </c>
      <c r="X75">
        <f t="shared" si="20"/>
        <v>0</v>
      </c>
      <c r="Y75">
        <f t="shared" si="20"/>
        <v>0</v>
      </c>
      <c r="Z75">
        <f t="shared" si="20"/>
        <v>0</v>
      </c>
      <c r="AA75">
        <f t="shared" si="20"/>
        <v>0</v>
      </c>
      <c r="AB75">
        <f t="shared" si="20"/>
        <v>0</v>
      </c>
      <c r="AC75">
        <f t="shared" si="20"/>
        <v>0</v>
      </c>
      <c r="AD75">
        <f t="shared" si="20"/>
        <v>0</v>
      </c>
      <c r="AE75">
        <f t="shared" si="20"/>
        <v>0</v>
      </c>
      <c r="AF75">
        <f t="shared" si="20"/>
        <v>0</v>
      </c>
      <c r="AG75">
        <f t="shared" si="20"/>
        <v>0</v>
      </c>
      <c r="AH75">
        <f t="shared" si="20"/>
        <v>0</v>
      </c>
      <c r="AI75">
        <f t="shared" si="20"/>
        <v>0</v>
      </c>
    </row>
    <row r="76" spans="2:35" x14ac:dyDescent="0.3">
      <c r="B76" s="245" t="s">
        <v>679</v>
      </c>
      <c r="G76">
        <f>G48/$G$48</f>
        <v>1</v>
      </c>
      <c r="H76">
        <f t="shared" ref="H76:AI76" si="21">H48/$G$48</f>
        <v>1.0367038659435406</v>
      </c>
      <c r="I76">
        <f t="shared" si="21"/>
        <v>1.0623522458628842</v>
      </c>
      <c r="J76">
        <f t="shared" si="21"/>
        <v>1.082159991656237</v>
      </c>
      <c r="K76">
        <f t="shared" si="21"/>
        <v>1.1097552496175775</v>
      </c>
      <c r="L76">
        <f t="shared" si="21"/>
        <v>1.1165606313447365</v>
      </c>
      <c r="M76">
        <f t="shared" si="21"/>
        <v>1.1181772354331803</v>
      </c>
      <c r="N76">
        <f t="shared" si="21"/>
        <v>1.1302409261576971</v>
      </c>
      <c r="O76">
        <f t="shared" si="21"/>
        <v>1.1429564733694897</v>
      </c>
      <c r="P76">
        <f t="shared" si="21"/>
        <v>1.1576102072034486</v>
      </c>
      <c r="Q76">
        <f t="shared" si="21"/>
        <v>1.1716294673897929</v>
      </c>
      <c r="R76">
        <f t="shared" si="21"/>
        <v>1.1856400361563064</v>
      </c>
      <c r="S76">
        <f t="shared" si="21"/>
        <v>1.1918457099151718</v>
      </c>
      <c r="T76">
        <f t="shared" si="21"/>
        <v>1.2058562786816855</v>
      </c>
      <c r="U76">
        <f t="shared" si="21"/>
        <v>1.2221613822834099</v>
      </c>
      <c r="V76">
        <f t="shared" si="21"/>
        <v>1.2292970379641217</v>
      </c>
      <c r="W76">
        <f t="shared" si="21"/>
        <v>1.2377364066193854</v>
      </c>
      <c r="X76">
        <f t="shared" si="21"/>
        <v>1.2487745098039216</v>
      </c>
      <c r="Y76">
        <f t="shared" si="21"/>
        <v>1.2650100820470032</v>
      </c>
      <c r="Z76">
        <f t="shared" si="21"/>
        <v>1.2916405924071757</v>
      </c>
      <c r="AA76">
        <f t="shared" si="21"/>
        <v>1.3020355305242663</v>
      </c>
      <c r="AB76">
        <f t="shared" si="21"/>
        <v>1.3150205117507996</v>
      </c>
      <c r="AC76">
        <f t="shared" si="21"/>
        <v>1.3312560839938812</v>
      </c>
      <c r="AD76">
        <f t="shared" si="21"/>
        <v>1.3446234876929495</v>
      </c>
      <c r="AE76">
        <f t="shared" si="21"/>
        <v>1.2408131692393269</v>
      </c>
      <c r="AF76">
        <f t="shared" si="21"/>
        <v>1.2624374217772216</v>
      </c>
      <c r="AG76">
        <f t="shared" si="21"/>
        <v>1.2541023501599222</v>
      </c>
      <c r="AH76">
        <f t="shared" si="21"/>
        <v>1.2632283409817828</v>
      </c>
      <c r="AI76">
        <f t="shared" si="21"/>
        <v>1.2668526630510359</v>
      </c>
    </row>
    <row r="77" spans="2:35" x14ac:dyDescent="0.3">
      <c r="B77" s="245" t="s">
        <v>681</v>
      </c>
      <c r="G77">
        <f>G49/$G$49</f>
        <v>1</v>
      </c>
      <c r="H77">
        <f t="shared" ref="H77:AI77" si="22">H49/$G$49</f>
        <v>0.9892713294039025</v>
      </c>
      <c r="I77">
        <f t="shared" si="22"/>
        <v>0.97003558161797021</v>
      </c>
      <c r="J77">
        <f t="shared" si="22"/>
        <v>0.9489153928126336</v>
      </c>
      <c r="K77">
        <f t="shared" si="22"/>
        <v>0.9263623063631492</v>
      </c>
      <c r="L77">
        <f t="shared" si="22"/>
        <v>0.90297838010319276</v>
      </c>
      <c r="M77">
        <f t="shared" si="22"/>
        <v>0.87920311625134706</v>
      </c>
      <c r="N77">
        <f t="shared" si="22"/>
        <v>0.8533146294033005</v>
      </c>
      <c r="O77">
        <f t="shared" si="22"/>
        <v>0.82325388176788261</v>
      </c>
      <c r="P77">
        <f t="shared" si="22"/>
        <v>0.79135083716141774</v>
      </c>
      <c r="Q77">
        <f t="shared" si="22"/>
        <v>0.75802091548914186</v>
      </c>
      <c r="R77">
        <f t="shared" si="22"/>
        <v>0.72953153879961707</v>
      </c>
      <c r="S77">
        <f t="shared" si="22"/>
        <v>0.69922996803072901</v>
      </c>
      <c r="T77">
        <f t="shared" si="22"/>
        <v>0.67120417587313441</v>
      </c>
      <c r="U77">
        <f t="shared" si="22"/>
        <v>0.6421789677116384</v>
      </c>
      <c r="V77">
        <f t="shared" si="22"/>
        <v>0.61117298927734998</v>
      </c>
      <c r="W77">
        <f t="shared" si="22"/>
        <v>0.57809412572171681</v>
      </c>
      <c r="X77">
        <f t="shared" si="22"/>
        <v>0.54312419851050897</v>
      </c>
      <c r="Y77">
        <f t="shared" si="22"/>
        <v>0.50840111501110796</v>
      </c>
      <c r="Z77">
        <f t="shared" si="22"/>
        <v>0.47447636019916073</v>
      </c>
      <c r="AA77">
        <f t="shared" si="22"/>
        <v>0.44291889678922558</v>
      </c>
      <c r="AB77">
        <f t="shared" si="22"/>
        <v>0.4142934550292901</v>
      </c>
      <c r="AC77">
        <f t="shared" si="22"/>
        <v>0.38703950101446744</v>
      </c>
      <c r="AD77">
        <f t="shared" si="22"/>
        <v>0.36284881725738577</v>
      </c>
      <c r="AE77">
        <f t="shared" si="22"/>
        <v>0.34152814319343516</v>
      </c>
      <c r="AF77">
        <f t="shared" si="22"/>
        <v>0.32295766931371428</v>
      </c>
      <c r="AG77">
        <f t="shared" si="22"/>
        <v>0.30695677826812046</v>
      </c>
      <c r="AH77">
        <f t="shared" si="22"/>
        <v>0.29332317862453866</v>
      </c>
      <c r="AI77">
        <f t="shared" si="22"/>
        <v>0.28158485704136738</v>
      </c>
    </row>
    <row r="78" spans="2:35" x14ac:dyDescent="0.3">
      <c r="B78" s="245" t="s">
        <v>683</v>
      </c>
      <c r="G78">
        <f>G50/$G$50</f>
        <v>1</v>
      </c>
      <c r="H78">
        <f t="shared" ref="H78:AI78" si="23">H50/$G$50</f>
        <v>0.97923137966216978</v>
      </c>
      <c r="I78">
        <f t="shared" si="23"/>
        <v>0.9615401263513722</v>
      </c>
      <c r="J78">
        <f t="shared" si="23"/>
        <v>0.9441889705351898</v>
      </c>
      <c r="K78">
        <f t="shared" si="23"/>
        <v>0.92900413269985882</v>
      </c>
      <c r="L78">
        <f t="shared" si="23"/>
        <v>0.91038327957044651</v>
      </c>
      <c r="M78">
        <f t="shared" si="23"/>
        <v>0.89393698920963405</v>
      </c>
      <c r="N78">
        <f t="shared" si="23"/>
        <v>0.87260153971411203</v>
      </c>
      <c r="O78">
        <f t="shared" si="23"/>
        <v>0.84704063649761419</v>
      </c>
      <c r="P78">
        <f t="shared" si="23"/>
        <v>0.84471766754954603</v>
      </c>
      <c r="Q78">
        <f t="shared" si="23"/>
        <v>0.84157846461440156</v>
      </c>
      <c r="R78">
        <f t="shared" si="23"/>
        <v>0.83867217693314511</v>
      </c>
      <c r="S78">
        <f t="shared" si="23"/>
        <v>0.8372128495017056</v>
      </c>
      <c r="T78">
        <f t="shared" si="23"/>
        <v>0.83429213344188968</v>
      </c>
      <c r="U78">
        <f t="shared" si="23"/>
        <v>0.83563809504179076</v>
      </c>
      <c r="V78">
        <f t="shared" si="23"/>
        <v>0.83211138708247878</v>
      </c>
      <c r="W78">
        <f t="shared" si="23"/>
        <v>0.82945450423060674</v>
      </c>
      <c r="X78">
        <f t="shared" si="23"/>
        <v>0.82669250033494446</v>
      </c>
      <c r="Y78">
        <f t="shared" si="23"/>
        <v>0.8257257989714627</v>
      </c>
      <c r="Z78">
        <f t="shared" si="23"/>
        <v>0.8217683008523049</v>
      </c>
      <c r="AA78">
        <f t="shared" si="23"/>
        <v>0.82537745668909934</v>
      </c>
      <c r="AB78">
        <f t="shared" si="23"/>
        <v>0.82456946748977133</v>
      </c>
      <c r="AC78">
        <f t="shared" si="23"/>
        <v>0.82725108470488817</v>
      </c>
      <c r="AD78">
        <f t="shared" si="23"/>
        <v>0.82497552328637236</v>
      </c>
      <c r="AE78">
        <f t="shared" si="23"/>
        <v>0.83266791025548537</v>
      </c>
      <c r="AF78">
        <f t="shared" si="23"/>
        <v>0.83796518638373307</v>
      </c>
      <c r="AG78">
        <f t="shared" si="23"/>
        <v>0.84326864610279184</v>
      </c>
      <c r="AH78">
        <f t="shared" si="23"/>
        <v>0.85223897517288294</v>
      </c>
      <c r="AI78">
        <f t="shared" si="23"/>
        <v>0.85996846368686297</v>
      </c>
    </row>
    <row r="79" spans="2:35" x14ac:dyDescent="0.3">
      <c r="B79" s="245" t="s">
        <v>684</v>
      </c>
      <c r="G79">
        <f>G51/$G$51</f>
        <v>1</v>
      </c>
      <c r="H79">
        <f t="shared" ref="H79:AI79" si="24">H51/$G$51</f>
        <v>0.99223242207202667</v>
      </c>
      <c r="I79">
        <f t="shared" si="24"/>
        <v>0.97584368622399487</v>
      </c>
      <c r="J79">
        <f t="shared" si="24"/>
        <v>0.95743739766739866</v>
      </c>
      <c r="K79">
        <f t="shared" si="24"/>
        <v>0.93746362585261001</v>
      </c>
      <c r="L79">
        <f t="shared" si="24"/>
        <v>0.91649659731975885</v>
      </c>
      <c r="M79">
        <f t="shared" si="24"/>
        <v>0.89500190115543687</v>
      </c>
      <c r="N79">
        <f t="shared" si="24"/>
        <v>0.86994544847868771</v>
      </c>
      <c r="O79">
        <f t="shared" si="24"/>
        <v>0.84176178910366339</v>
      </c>
      <c r="P79">
        <f t="shared" si="24"/>
        <v>0.8091395137697972</v>
      </c>
      <c r="Q79">
        <f t="shared" si="24"/>
        <v>0.77506615244938659</v>
      </c>
      <c r="R79">
        <f t="shared" si="24"/>
        <v>0.74593113937409306</v>
      </c>
      <c r="S79">
        <f t="shared" si="24"/>
        <v>0.71495316949770693</v>
      </c>
      <c r="T79">
        <f t="shared" si="24"/>
        <v>0.68629771318160304</v>
      </c>
      <c r="U79">
        <f t="shared" si="24"/>
        <v>0.65661873685680805</v>
      </c>
      <c r="V79">
        <f t="shared" si="24"/>
        <v>0.62491677595077166</v>
      </c>
      <c r="W79">
        <f t="shared" si="24"/>
        <v>0.59109250479168773</v>
      </c>
      <c r="X79">
        <f t="shared" si="24"/>
        <v>0.5553368149050586</v>
      </c>
      <c r="Y79">
        <f t="shared" si="24"/>
        <v>0.51983254312518912</v>
      </c>
      <c r="Z79">
        <f t="shared" si="24"/>
        <v>0.48514538019228831</v>
      </c>
      <c r="AA79">
        <f t="shared" si="24"/>
        <v>0.45287850452785389</v>
      </c>
      <c r="AB79">
        <f t="shared" si="24"/>
        <v>0.42361002258107072</v>
      </c>
      <c r="AC79">
        <f t="shared" si="24"/>
        <v>0.3957429637849289</v>
      </c>
      <c r="AD79">
        <f t="shared" si="24"/>
        <v>0.37100776757792797</v>
      </c>
      <c r="AE79">
        <f t="shared" si="24"/>
        <v>0.34920811056188844</v>
      </c>
      <c r="AF79">
        <f t="shared" si="24"/>
        <v>0.33021983564705243</v>
      </c>
      <c r="AG79">
        <f t="shared" si="24"/>
        <v>0.31385981112602723</v>
      </c>
      <c r="AH79">
        <f t="shared" si="24"/>
        <v>0.29991852190984641</v>
      </c>
      <c r="AI79">
        <f t="shared" si="24"/>
        <v>0.28791641123932055</v>
      </c>
    </row>
    <row r="80" spans="2:35" x14ac:dyDescent="0.3">
      <c r="B80" s="245" t="s">
        <v>685</v>
      </c>
      <c r="G80">
        <f>G52/$G$52</f>
        <v>1</v>
      </c>
      <c r="H80">
        <f t="shared" ref="H80:AI80" si="25">H52/$G$52</f>
        <v>1.0830078777751253</v>
      </c>
      <c r="I80">
        <f t="shared" si="25"/>
        <v>1.1611076629267127</v>
      </c>
      <c r="J80">
        <f t="shared" si="25"/>
        <v>1.2367820482215326</v>
      </c>
      <c r="K80">
        <f t="shared" si="25"/>
        <v>1.3114442587729769</v>
      </c>
      <c r="L80">
        <f t="shared" si="25"/>
        <v>1.381102888517546</v>
      </c>
      <c r="M80">
        <f t="shared" si="25"/>
        <v>1.4475913105753162</v>
      </c>
      <c r="N80">
        <f t="shared" si="25"/>
        <v>1.508990212461208</v>
      </c>
      <c r="O80">
        <f t="shared" si="25"/>
        <v>1.5646884698018619</v>
      </c>
      <c r="P80">
        <f t="shared" si="25"/>
        <v>1.5499546431129148</v>
      </c>
      <c r="Q80">
        <f t="shared" si="25"/>
        <v>1.53264263547386</v>
      </c>
      <c r="R80">
        <f t="shared" si="25"/>
        <v>1.514671759369778</v>
      </c>
      <c r="S80">
        <f t="shared" si="25"/>
        <v>1.5008832656958702</v>
      </c>
      <c r="T80">
        <f t="shared" si="25"/>
        <v>1.483447123418477</v>
      </c>
      <c r="U80">
        <f t="shared" si="25"/>
        <v>1.4650274528527094</v>
      </c>
      <c r="V80">
        <f t="shared" si="25"/>
        <v>1.4438099785151588</v>
      </c>
      <c r="W80">
        <f t="shared" si="25"/>
        <v>1.4222487467175937</v>
      </c>
      <c r="X80">
        <f t="shared" si="25"/>
        <v>1.4018906660300787</v>
      </c>
      <c r="Y80">
        <f t="shared" si="25"/>
        <v>1.3839675340176654</v>
      </c>
      <c r="Z80">
        <f t="shared" si="25"/>
        <v>1.3663022201002626</v>
      </c>
      <c r="AA80">
        <f t="shared" si="25"/>
        <v>1.3526187634280258</v>
      </c>
      <c r="AB80">
        <f t="shared" si="25"/>
        <v>1.3341799952255908</v>
      </c>
      <c r="AC80">
        <f t="shared" si="25"/>
        <v>1.3171735497732155</v>
      </c>
      <c r="AD80">
        <f t="shared" si="25"/>
        <v>1.3040343757460013</v>
      </c>
      <c r="AE80">
        <f t="shared" si="25"/>
        <v>1.2980090713774171</v>
      </c>
      <c r="AF80">
        <f t="shared" si="25"/>
        <v>1.294456910957269</v>
      </c>
      <c r="AG80">
        <f t="shared" si="25"/>
        <v>1.2919360229171639</v>
      </c>
      <c r="AH80">
        <f t="shared" si="25"/>
        <v>1.2965385533540223</v>
      </c>
      <c r="AI80">
        <f t="shared" si="25"/>
        <v>1.3024015278109333</v>
      </c>
    </row>
    <row r="81" spans="2:35" x14ac:dyDescent="0.3">
      <c r="B81" s="245" t="s">
        <v>686</v>
      </c>
      <c r="G81">
        <f>G53/$G$53</f>
        <v>1</v>
      </c>
      <c r="H81">
        <f t="shared" ref="H81:AI81" si="26">H53/$G$53</f>
        <v>1.0375299441043386</v>
      </c>
      <c r="I81">
        <f t="shared" si="26"/>
        <v>1.0519896995487941</v>
      </c>
      <c r="J81">
        <f t="shared" si="26"/>
        <v>1.0632105210835356</v>
      </c>
      <c r="K81">
        <f t="shared" si="26"/>
        <v>1.0605311851611932</v>
      </c>
      <c r="L81">
        <f t="shared" si="26"/>
        <v>1.056915444583765</v>
      </c>
      <c r="M81">
        <f t="shared" si="26"/>
        <v>1.0569378926405648</v>
      </c>
      <c r="N81">
        <f t="shared" si="26"/>
        <v>1.0548438096276509</v>
      </c>
      <c r="O81">
        <f t="shared" si="26"/>
        <v>1.0563670706247936</v>
      </c>
      <c r="P81">
        <f t="shared" si="26"/>
        <v>1.0605857018705644</v>
      </c>
      <c r="Q81">
        <f t="shared" si="26"/>
        <v>1.0678476482453636</v>
      </c>
      <c r="R81">
        <f t="shared" si="26"/>
        <v>1.0757205024516485</v>
      </c>
      <c r="S81">
        <f t="shared" si="26"/>
        <v>1.0838386818501047</v>
      </c>
      <c r="T81">
        <f t="shared" si="26"/>
        <v>1.0921492731639895</v>
      </c>
      <c r="U81">
        <f t="shared" si="26"/>
        <v>1.0970525701421603</v>
      </c>
      <c r="V81">
        <f t="shared" si="26"/>
        <v>1.1004742953715314</v>
      </c>
      <c r="W81">
        <f t="shared" si="26"/>
        <v>1.1053214722077023</v>
      </c>
      <c r="X81">
        <f t="shared" si="26"/>
        <v>1.1106657131587303</v>
      </c>
      <c r="Y81">
        <f t="shared" si="26"/>
        <v>1.1182226911371864</v>
      </c>
      <c r="Z81">
        <f t="shared" si="26"/>
        <v>1.1256081018243858</v>
      </c>
      <c r="AA81">
        <f t="shared" si="26"/>
        <v>1.1350651474676989</v>
      </c>
      <c r="AB81">
        <f t="shared" si="26"/>
        <v>1.1453030648011262</v>
      </c>
      <c r="AC81">
        <f t="shared" si="26"/>
        <v>1.1562721474131821</v>
      </c>
      <c r="AD81">
        <f t="shared" si="26"/>
        <v>1.1656105390419811</v>
      </c>
      <c r="AE81">
        <f t="shared" si="26"/>
        <v>1.1740333706398658</v>
      </c>
      <c r="AF81">
        <f t="shared" si="26"/>
        <v>1.1808046666303222</v>
      </c>
      <c r="AG81">
        <f t="shared" si="26"/>
        <v>1.1866491785614643</v>
      </c>
      <c r="AH81">
        <f t="shared" si="26"/>
        <v>1.1914466489861495</v>
      </c>
      <c r="AI81">
        <f t="shared" si="26"/>
        <v>1.196845406646549</v>
      </c>
    </row>
    <row r="82" spans="2:35" x14ac:dyDescent="0.3">
      <c r="B82" s="245" t="s">
        <v>690</v>
      </c>
      <c r="G82">
        <f>G54/$G$54</f>
        <v>1</v>
      </c>
      <c r="H82">
        <f t="shared" ref="H82:AI82" si="27">H54/$G$54</f>
        <v>1.0000083890506111</v>
      </c>
      <c r="I82">
        <f t="shared" si="27"/>
        <v>1.0000167781012224</v>
      </c>
      <c r="J82">
        <f t="shared" si="27"/>
        <v>1.000019574451426</v>
      </c>
      <c r="K82">
        <f t="shared" si="27"/>
        <v>1.0000251671518334</v>
      </c>
      <c r="L82">
        <f t="shared" si="27"/>
        <v>1.000027963502037</v>
      </c>
      <c r="M82">
        <f t="shared" si="27"/>
        <v>1.0000335562024445</v>
      </c>
      <c r="N82">
        <f t="shared" si="27"/>
        <v>1.0000727051052967</v>
      </c>
      <c r="O82">
        <f t="shared" si="27"/>
        <v>1.0001062613077412</v>
      </c>
      <c r="P82">
        <f t="shared" si="27"/>
        <v>1.0001398175101857</v>
      </c>
      <c r="Q82">
        <f t="shared" si="27"/>
        <v>1.000176170062834</v>
      </c>
      <c r="R82">
        <f t="shared" si="27"/>
        <v>1.0002097262652785</v>
      </c>
      <c r="S82">
        <f t="shared" si="27"/>
        <v>1.0002432824677232</v>
      </c>
      <c r="T82">
        <f t="shared" si="27"/>
        <v>1.0002740423199641</v>
      </c>
      <c r="U82">
        <f t="shared" si="27"/>
        <v>1.0003075985224086</v>
      </c>
      <c r="V82">
        <f t="shared" si="27"/>
        <v>1.0003020058220011</v>
      </c>
      <c r="W82">
        <f t="shared" si="27"/>
        <v>1.0002964131215937</v>
      </c>
      <c r="X82">
        <f t="shared" si="27"/>
        <v>1.0002936167713901</v>
      </c>
      <c r="Y82">
        <f t="shared" si="27"/>
        <v>1.0002908204211862</v>
      </c>
      <c r="Z82">
        <f t="shared" si="27"/>
        <v>1.0002880240709826</v>
      </c>
      <c r="AA82">
        <f t="shared" si="27"/>
        <v>1.0002852277207788</v>
      </c>
      <c r="AB82">
        <f t="shared" si="27"/>
        <v>1.0002796350203713</v>
      </c>
      <c r="AC82">
        <f t="shared" si="27"/>
        <v>1.0002740423199641</v>
      </c>
      <c r="AD82">
        <f t="shared" si="27"/>
        <v>1.0002740423199641</v>
      </c>
      <c r="AE82">
        <f t="shared" si="27"/>
        <v>1.0002684496195566</v>
      </c>
      <c r="AF82">
        <f t="shared" si="27"/>
        <v>1.0002684496195566</v>
      </c>
      <c r="AG82">
        <f t="shared" si="27"/>
        <v>1.0002656532693528</v>
      </c>
      <c r="AH82">
        <f t="shared" si="27"/>
        <v>1.0002628569191492</v>
      </c>
      <c r="AI82">
        <f t="shared" si="27"/>
        <v>1.0002628569191492</v>
      </c>
    </row>
    <row r="83" spans="2:35" x14ac:dyDescent="0.3">
      <c r="B83" s="245" t="s">
        <v>5456</v>
      </c>
      <c r="G83">
        <f>G55/$G$55</f>
        <v>1</v>
      </c>
      <c r="H83">
        <f t="shared" ref="H83:AI83" si="28">H55/$G$55</f>
        <v>1.2308322977078154</v>
      </c>
      <c r="I83">
        <f t="shared" si="28"/>
        <v>1.3000768088925712</v>
      </c>
      <c r="J83">
        <f t="shared" si="28"/>
        <v>1.3592628072355704</v>
      </c>
      <c r="K83">
        <f t="shared" si="28"/>
        <v>1.3679318558409279</v>
      </c>
      <c r="L83">
        <f t="shared" si="28"/>
        <v>1.4075963131731566</v>
      </c>
      <c r="M83">
        <f t="shared" si="28"/>
        <v>1.3825169152167909</v>
      </c>
      <c r="N83">
        <f t="shared" si="28"/>
        <v>1.4367017053300193</v>
      </c>
      <c r="O83">
        <f t="shared" si="28"/>
        <v>1.5789017191383596</v>
      </c>
      <c r="P83">
        <f t="shared" si="28"/>
        <v>1.6257680889257111</v>
      </c>
      <c r="Q83">
        <f t="shared" si="28"/>
        <v>1.6851223764153549</v>
      </c>
      <c r="R83">
        <f t="shared" si="28"/>
        <v>1.7411324565037283</v>
      </c>
      <c r="S83">
        <f t="shared" si="28"/>
        <v>1.7892156862745099</v>
      </c>
      <c r="T83">
        <f t="shared" si="28"/>
        <v>1.8439743855288595</v>
      </c>
      <c r="U83">
        <f t="shared" si="28"/>
        <v>1.8128926746755041</v>
      </c>
      <c r="V83">
        <f t="shared" si="28"/>
        <v>1.8814338235294117</v>
      </c>
      <c r="W83">
        <f t="shared" si="28"/>
        <v>1.9184660660038664</v>
      </c>
      <c r="X83">
        <f t="shared" si="28"/>
        <v>1.9863685791217895</v>
      </c>
      <c r="Y83">
        <f t="shared" si="28"/>
        <v>2.0283286730185033</v>
      </c>
      <c r="Z83">
        <f t="shared" si="28"/>
        <v>2.1362063311239989</v>
      </c>
      <c r="AA83">
        <f t="shared" si="28"/>
        <v>2.1527935998343</v>
      </c>
      <c r="AB83">
        <f t="shared" si="28"/>
        <v>2.2176712234189448</v>
      </c>
      <c r="AC83">
        <f t="shared" si="28"/>
        <v>2.2448046119856393</v>
      </c>
      <c r="AD83">
        <f t="shared" si="28"/>
        <v>2.375</v>
      </c>
      <c r="AE83">
        <f t="shared" si="28"/>
        <v>2.376531862745098</v>
      </c>
      <c r="AF83">
        <f t="shared" si="28"/>
        <v>2.4331460577188624</v>
      </c>
      <c r="AG83">
        <f t="shared" si="28"/>
        <v>2.4987701946975975</v>
      </c>
      <c r="AH83">
        <f t="shared" si="28"/>
        <v>2.5675357290803644</v>
      </c>
      <c r="AI83">
        <f t="shared" si="28"/>
        <v>2.6186913145539905</v>
      </c>
    </row>
    <row r="84" spans="2:35" x14ac:dyDescent="0.3">
      <c r="B84" s="245" t="s">
        <v>692</v>
      </c>
      <c r="G84">
        <f>G56/$G$56</f>
        <v>1</v>
      </c>
      <c r="H84">
        <f t="shared" ref="H84:AI84" si="29">H56/$G$56</f>
        <v>1.0147380235702259</v>
      </c>
      <c r="I84">
        <f t="shared" si="29"/>
        <v>1.0187112902402939</v>
      </c>
      <c r="J84">
        <f t="shared" si="29"/>
        <v>1.0219396969542369</v>
      </c>
      <c r="K84">
        <f t="shared" si="29"/>
        <v>1.0182317228712821</v>
      </c>
      <c r="L84">
        <f t="shared" si="29"/>
        <v>1.0200499974491097</v>
      </c>
      <c r="M84">
        <f t="shared" si="29"/>
        <v>1.0134299270445386</v>
      </c>
      <c r="N84">
        <f t="shared" si="29"/>
        <v>1.0032120810162746</v>
      </c>
      <c r="O84">
        <f t="shared" si="29"/>
        <v>0.99796949135248203</v>
      </c>
      <c r="P84">
        <f t="shared" si="29"/>
        <v>0.98903933472782002</v>
      </c>
      <c r="Q84">
        <f t="shared" si="29"/>
        <v>0.97965001785623185</v>
      </c>
      <c r="R84">
        <f t="shared" si="29"/>
        <v>0.9752502423345748</v>
      </c>
      <c r="S84">
        <f t="shared" si="29"/>
        <v>0.97018519463292685</v>
      </c>
      <c r="T84">
        <f t="shared" si="29"/>
        <v>0.96263047803683488</v>
      </c>
      <c r="U84">
        <f t="shared" si="29"/>
        <v>0.95432477934799242</v>
      </c>
      <c r="V84">
        <f t="shared" si="29"/>
        <v>0.94839446966991481</v>
      </c>
      <c r="W84">
        <f t="shared" si="29"/>
        <v>0.94224580378552114</v>
      </c>
      <c r="X84">
        <f t="shared" si="29"/>
        <v>0.93602163154941076</v>
      </c>
      <c r="Y84">
        <f t="shared" si="29"/>
        <v>0.93107290444365087</v>
      </c>
      <c r="Z84">
        <f t="shared" si="29"/>
        <v>0.92851385133411557</v>
      </c>
      <c r="AA84">
        <f t="shared" si="29"/>
        <v>0.92899750012754456</v>
      </c>
      <c r="AB84">
        <f t="shared" si="29"/>
        <v>0.93204836487934284</v>
      </c>
      <c r="AC84">
        <f t="shared" si="29"/>
        <v>0.93407275139023516</v>
      </c>
      <c r="AD84">
        <f t="shared" si="29"/>
        <v>0.93717463394724754</v>
      </c>
      <c r="AE84">
        <f t="shared" si="29"/>
        <v>0.93874190092342225</v>
      </c>
      <c r="AF84">
        <f t="shared" si="29"/>
        <v>0.9436967501658079</v>
      </c>
      <c r="AG84">
        <f t="shared" si="29"/>
        <v>0.94842099892862608</v>
      </c>
      <c r="AH84">
        <f t="shared" si="29"/>
        <v>0.95336564460996887</v>
      </c>
      <c r="AI84">
        <f t="shared" si="29"/>
        <v>0.95829804601806035</v>
      </c>
    </row>
    <row r="86" spans="2:35" ht="14.5" x14ac:dyDescent="0.35">
      <c r="B86" s="268" t="s">
        <v>5460</v>
      </c>
      <c r="F86" s="269">
        <v>2021</v>
      </c>
      <c r="G86" s="269">
        <v>2022</v>
      </c>
      <c r="H86" s="269">
        <v>2023</v>
      </c>
      <c r="I86" s="269">
        <v>2024</v>
      </c>
      <c r="J86" s="269">
        <v>2025</v>
      </c>
      <c r="K86" s="269">
        <v>2026</v>
      </c>
      <c r="L86" s="269">
        <v>2027</v>
      </c>
      <c r="M86" s="269">
        <v>2028</v>
      </c>
      <c r="N86" s="269">
        <v>2029</v>
      </c>
      <c r="O86" s="269">
        <v>2030</v>
      </c>
      <c r="P86" s="269">
        <v>2031</v>
      </c>
      <c r="Q86" s="269">
        <v>2032</v>
      </c>
      <c r="R86" s="269">
        <v>2033</v>
      </c>
      <c r="S86" s="269">
        <v>2034</v>
      </c>
      <c r="T86" s="269">
        <v>2035</v>
      </c>
      <c r="U86" s="269">
        <v>2036</v>
      </c>
      <c r="V86" s="269">
        <v>2037</v>
      </c>
      <c r="W86" s="269">
        <v>2038</v>
      </c>
      <c r="X86" s="269">
        <v>2039</v>
      </c>
      <c r="Y86" s="269">
        <v>2040</v>
      </c>
      <c r="Z86" s="269">
        <v>2041</v>
      </c>
      <c r="AA86" s="269">
        <v>2042</v>
      </c>
      <c r="AB86" s="269">
        <v>2043</v>
      </c>
      <c r="AC86" s="269">
        <v>2044</v>
      </c>
      <c r="AD86" s="269">
        <v>2045</v>
      </c>
      <c r="AE86" s="269">
        <v>2046</v>
      </c>
      <c r="AF86" s="269">
        <v>2047</v>
      </c>
      <c r="AG86" s="269">
        <v>2048</v>
      </c>
      <c r="AH86" s="269">
        <v>2049</v>
      </c>
      <c r="AI86" s="269">
        <v>2050</v>
      </c>
    </row>
    <row r="87" spans="2:35" x14ac:dyDescent="0.3">
      <c r="B87" s="245" t="s">
        <v>673</v>
      </c>
      <c r="F87">
        <f>F46/$F$46</f>
        <v>1</v>
      </c>
      <c r="G87">
        <f t="shared" ref="G87:AI87" si="30">G46/$F$46</f>
        <v>0.9875927029144248</v>
      </c>
      <c r="H87">
        <f t="shared" si="30"/>
        <v>0.96779731777222178</v>
      </c>
      <c r="I87">
        <f t="shared" si="30"/>
        <v>0.97101524057021971</v>
      </c>
      <c r="J87">
        <f t="shared" si="30"/>
        <v>0.99707290987470742</v>
      </c>
      <c r="K87">
        <f t="shared" si="30"/>
        <v>0.96632439101045586</v>
      </c>
      <c r="L87">
        <f t="shared" si="30"/>
        <v>0.96785360796693887</v>
      </c>
      <c r="M87">
        <f t="shared" si="30"/>
        <v>0.95601390367809513</v>
      </c>
      <c r="N87">
        <f t="shared" si="30"/>
        <v>0.9421149164325151</v>
      </c>
      <c r="O87">
        <f t="shared" si="30"/>
        <v>0.92138605222791903</v>
      </c>
      <c r="P87">
        <f t="shared" si="30"/>
        <v>0.90591563037981804</v>
      </c>
      <c r="Q87">
        <f t="shared" si="30"/>
        <v>0.89515951233927982</v>
      </c>
      <c r="R87">
        <f t="shared" si="30"/>
        <v>0.88095561987231508</v>
      </c>
      <c r="S87">
        <f t="shared" si="30"/>
        <v>0.88314624661672481</v>
      </c>
      <c r="T87">
        <f t="shared" si="30"/>
        <v>0.87244172792134378</v>
      </c>
      <c r="U87">
        <f t="shared" si="30"/>
        <v>0.85381436431952196</v>
      </c>
      <c r="V87">
        <f t="shared" si="30"/>
        <v>0.85964509032230829</v>
      </c>
      <c r="W87">
        <f t="shared" si="30"/>
        <v>0.86432655818295256</v>
      </c>
      <c r="X87">
        <f t="shared" si="30"/>
        <v>0.85905404327777801</v>
      </c>
      <c r="Y87">
        <f t="shared" si="30"/>
        <v>0.85482758782443091</v>
      </c>
      <c r="Z87">
        <f t="shared" si="30"/>
        <v>0.80630074912867467</v>
      </c>
      <c r="AA87">
        <f t="shared" si="30"/>
        <v>0.81124021371510591</v>
      </c>
      <c r="AB87">
        <f t="shared" si="30"/>
        <v>0.80007130091330836</v>
      </c>
      <c r="AC87">
        <f t="shared" si="30"/>
        <v>0.78091387131123313</v>
      </c>
      <c r="AD87">
        <f t="shared" si="30"/>
        <v>0.74753378584395425</v>
      </c>
      <c r="AE87">
        <f t="shared" si="30"/>
        <v>0.75262335761629784</v>
      </c>
      <c r="AF87">
        <f t="shared" si="30"/>
        <v>0.75834619407920967</v>
      </c>
      <c r="AG87">
        <f t="shared" si="30"/>
        <v>0.76537308671973581</v>
      </c>
      <c r="AH87">
        <f t="shared" si="30"/>
        <v>0.77373687148479464</v>
      </c>
      <c r="AI87">
        <f t="shared" si="30"/>
        <v>0.78279490198469848</v>
      </c>
    </row>
  </sheetData>
  <hyperlinks>
    <hyperlink ref="A1" r:id="rId1" xr:uid="{8E424624-3793-4B07-9FD2-358B1C0249F6}"/>
  </hyperlinks>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D28AE-C25C-4A69-891E-B23FF22BDB04}">
  <sheetPr>
    <tabColor rgb="FFC4BD97"/>
  </sheetPr>
  <dimension ref="A1:AH293"/>
  <sheetViews>
    <sheetView topLeftCell="A37" workbookViewId="0">
      <selection activeCell="K277" sqref="K277"/>
    </sheetView>
  </sheetViews>
  <sheetFormatPr defaultRowHeight="14.5" x14ac:dyDescent="0.35"/>
  <cols>
    <col min="1" max="1" width="12.1640625" style="212" customWidth="1"/>
    <col min="2" max="2" width="18.75" style="212" customWidth="1"/>
    <col min="3" max="3" width="41.08203125" style="212" customWidth="1"/>
    <col min="4" max="7" width="0" style="212" hidden="1" customWidth="1"/>
    <col min="8" max="16384" width="8.6640625" style="212"/>
  </cols>
  <sheetData>
    <row r="1" spans="1:34" ht="18.5" x14ac:dyDescent="0.45">
      <c r="A1" s="214" t="s">
        <v>5383</v>
      </c>
      <c r="B1" s="214" t="s">
        <v>5382</v>
      </c>
    </row>
    <row r="2" spans="1:34" ht="18.5" x14ac:dyDescent="0.45">
      <c r="A2" s="214" t="s">
        <v>5381</v>
      </c>
      <c r="B2" s="214" t="s">
        <v>5380</v>
      </c>
    </row>
    <row r="4" spans="1:34" x14ac:dyDescent="0.35">
      <c r="A4" s="213" t="s">
        <v>211</v>
      </c>
      <c r="B4" s="213" t="s">
        <v>5379</v>
      </c>
      <c r="C4" s="213" t="s">
        <v>5378</v>
      </c>
      <c r="D4" s="213">
        <v>2015</v>
      </c>
      <c r="E4" s="213">
        <v>2016</v>
      </c>
      <c r="F4" s="213">
        <v>2017</v>
      </c>
      <c r="G4" s="213">
        <v>2018</v>
      </c>
      <c r="H4" s="213">
        <v>2019</v>
      </c>
      <c r="I4" s="213">
        <v>2020</v>
      </c>
      <c r="J4" s="213">
        <v>2021</v>
      </c>
      <c r="K4" s="213">
        <v>2022</v>
      </c>
      <c r="L4" s="213">
        <v>2023</v>
      </c>
      <c r="M4" s="213">
        <v>2024</v>
      </c>
      <c r="N4" s="213">
        <v>2025</v>
      </c>
      <c r="O4" s="213">
        <v>2026</v>
      </c>
      <c r="P4" s="213">
        <v>2027</v>
      </c>
      <c r="Q4" s="213">
        <v>2028</v>
      </c>
      <c r="R4" s="213">
        <v>2029</v>
      </c>
      <c r="S4" s="213">
        <v>2030</v>
      </c>
      <c r="T4" s="213">
        <v>2031</v>
      </c>
      <c r="U4" s="213">
        <v>2032</v>
      </c>
      <c r="V4" s="213">
        <v>2033</v>
      </c>
      <c r="W4" s="213">
        <v>2034</v>
      </c>
      <c r="X4" s="213">
        <v>2035</v>
      </c>
      <c r="Y4" s="213">
        <v>2036</v>
      </c>
      <c r="Z4" s="213">
        <v>2037</v>
      </c>
      <c r="AA4" s="213">
        <v>2038</v>
      </c>
      <c r="AB4" s="213">
        <v>2039</v>
      </c>
      <c r="AC4" s="213">
        <v>2040</v>
      </c>
      <c r="AD4" s="213">
        <v>2041</v>
      </c>
      <c r="AE4" s="213">
        <v>2042</v>
      </c>
      <c r="AF4" s="213">
        <v>2043</v>
      </c>
      <c r="AG4" s="213">
        <v>2044</v>
      </c>
      <c r="AH4" s="213">
        <v>2045</v>
      </c>
    </row>
    <row r="5" spans="1:34" x14ac:dyDescent="0.35">
      <c r="A5" s="264" t="s">
        <v>5377</v>
      </c>
      <c r="B5" s="264" t="s">
        <v>2390</v>
      </c>
      <c r="C5" s="213" t="s">
        <v>964</v>
      </c>
      <c r="D5" s="221">
        <v>4.46992530698129E-2</v>
      </c>
      <c r="E5" s="221">
        <v>3.8794711558269503E-2</v>
      </c>
      <c r="F5" s="221">
        <v>3.48650935646986E-2</v>
      </c>
      <c r="G5" s="221">
        <v>3.5798760969339302E-2</v>
      </c>
      <c r="H5" s="221">
        <v>3.5418914743162298E-2</v>
      </c>
      <c r="I5" s="221">
        <v>3.5039068516985301E-2</v>
      </c>
      <c r="J5" s="221">
        <v>3.4659222290808298E-2</v>
      </c>
      <c r="K5" s="221">
        <v>3.4279376064631203E-2</v>
      </c>
      <c r="L5" s="221">
        <v>3.38995298384542E-2</v>
      </c>
      <c r="M5" s="221">
        <v>3.3519683612277203E-2</v>
      </c>
      <c r="N5" s="221">
        <v>3.3139837386100199E-2</v>
      </c>
      <c r="O5" s="221">
        <v>3.2759991159923202E-2</v>
      </c>
      <c r="P5" s="221">
        <v>3.2380144933746198E-2</v>
      </c>
      <c r="Q5" s="221">
        <v>3.2000298707569201E-2</v>
      </c>
      <c r="R5" s="221">
        <v>3.1620452481392197E-2</v>
      </c>
      <c r="S5" s="221">
        <v>3.12406062552151E-2</v>
      </c>
      <c r="T5" s="221">
        <v>3.0860760029038099E-2</v>
      </c>
      <c r="U5" s="221">
        <v>3.0480913802861099E-2</v>
      </c>
      <c r="V5" s="221">
        <v>3.0101067576684098E-2</v>
      </c>
      <c r="W5" s="221">
        <v>2.9721221350507102E-2</v>
      </c>
      <c r="X5" s="221">
        <v>2.9341375124330101E-2</v>
      </c>
      <c r="Y5" s="221">
        <v>2.8961528898153101E-2</v>
      </c>
      <c r="Z5" s="221">
        <v>2.85816826719761E-2</v>
      </c>
      <c r="AA5" s="221">
        <v>2.82018364457991E-2</v>
      </c>
      <c r="AB5" s="221">
        <v>2.7821990219621999E-2</v>
      </c>
      <c r="AC5" s="221">
        <v>2.7442143993444999E-2</v>
      </c>
      <c r="AD5" s="221">
        <v>2.7062297767268002E-2</v>
      </c>
      <c r="AE5" s="221">
        <v>2.6682451541091001E-2</v>
      </c>
      <c r="AF5" s="221">
        <v>2.6302605314914001E-2</v>
      </c>
      <c r="AG5" s="221">
        <v>2.5922759088737E-2</v>
      </c>
      <c r="AH5" s="221">
        <v>2.554291286256E-2</v>
      </c>
    </row>
    <row r="6" spans="1:34" x14ac:dyDescent="0.35">
      <c r="A6" s="264"/>
      <c r="B6" s="264"/>
      <c r="C6" s="213" t="s">
        <v>932</v>
      </c>
      <c r="D6" s="221">
        <v>1.90706167593433E-3</v>
      </c>
      <c r="E6" s="221">
        <v>1.88161538329055E-3</v>
      </c>
      <c r="F6" s="221">
        <v>2.33554359750523E-3</v>
      </c>
      <c r="G6" s="221">
        <v>2.6546425499634398E-3</v>
      </c>
      <c r="H6" s="221">
        <v>2.41720219627634E-3</v>
      </c>
      <c r="I6" s="221">
        <v>2.1797618425892398E-3</v>
      </c>
      <c r="J6" s="221">
        <v>1.94232148890214E-3</v>
      </c>
      <c r="K6" s="221">
        <v>1.70488113521504E-3</v>
      </c>
      <c r="L6" s="221">
        <v>1.46744078152794E-3</v>
      </c>
      <c r="M6" s="221">
        <v>1.23000042784084E-3</v>
      </c>
      <c r="N6" s="221">
        <v>9.9256007415374496E-4</v>
      </c>
      <c r="O6" s="221">
        <v>7.5511972046664604E-4</v>
      </c>
      <c r="P6" s="221">
        <v>5.17679366779547E-4</v>
      </c>
      <c r="Q6" s="221">
        <v>2.8342513043041199E-4</v>
      </c>
      <c r="R6" s="221">
        <v>7.4595364207005104E-5</v>
      </c>
      <c r="S6" s="221">
        <v>4.3501324528201096E-6</v>
      </c>
      <c r="T6" s="212">
        <v>0</v>
      </c>
      <c r="U6" s="212">
        <v>0</v>
      </c>
      <c r="V6" s="212">
        <v>0</v>
      </c>
      <c r="W6" s="212">
        <v>0</v>
      </c>
      <c r="X6" s="212">
        <v>0</v>
      </c>
      <c r="Y6" s="212">
        <v>0</v>
      </c>
      <c r="Z6" s="212">
        <v>0</v>
      </c>
      <c r="AA6" s="212">
        <v>0</v>
      </c>
      <c r="AB6" s="212">
        <v>0</v>
      </c>
      <c r="AC6" s="212">
        <v>0</v>
      </c>
      <c r="AD6" s="212">
        <v>0</v>
      </c>
      <c r="AE6" s="212">
        <v>0</v>
      </c>
      <c r="AF6" s="212">
        <v>0</v>
      </c>
      <c r="AG6" s="212">
        <v>0</v>
      </c>
      <c r="AH6" s="212">
        <v>0</v>
      </c>
    </row>
    <row r="7" spans="1:34" x14ac:dyDescent="0.35">
      <c r="A7" s="264"/>
      <c r="B7" s="264"/>
      <c r="C7" s="213" t="s">
        <v>869</v>
      </c>
      <c r="D7" s="221">
        <v>7.9159413887999894E-2</v>
      </c>
      <c r="E7" s="221">
        <v>7.9968293598315698E-2</v>
      </c>
      <c r="F7" s="221">
        <v>8.0692614810947305E-2</v>
      </c>
      <c r="G7" s="221">
        <v>8.1340827445894701E-2</v>
      </c>
      <c r="H7" s="221">
        <v>8.2247666930526306E-2</v>
      </c>
      <c r="I7" s="221">
        <v>8.31545064151578E-2</v>
      </c>
      <c r="J7" s="221">
        <v>8.4061345899789405E-2</v>
      </c>
      <c r="K7" s="221">
        <v>8.4968185384420997E-2</v>
      </c>
      <c r="L7" s="221">
        <v>8.5875024869052602E-2</v>
      </c>
      <c r="M7" s="221">
        <v>8.6781864353684193E-2</v>
      </c>
      <c r="N7" s="221">
        <v>8.7688703838315701E-2</v>
      </c>
      <c r="O7" s="221">
        <v>8.8595543322947307E-2</v>
      </c>
      <c r="P7" s="221">
        <v>8.9502382807578898E-2</v>
      </c>
      <c r="Q7" s="221">
        <v>9.0409222292210503E-2</v>
      </c>
      <c r="R7" s="221">
        <v>9.1316061776842095E-2</v>
      </c>
      <c r="S7" s="221">
        <v>9.2222901261473603E-2</v>
      </c>
      <c r="T7" s="221">
        <v>9.3129740746105194E-2</v>
      </c>
      <c r="U7" s="221">
        <v>9.4036580230736799E-2</v>
      </c>
      <c r="V7" s="221">
        <v>9.4943419715368405E-2</v>
      </c>
      <c r="W7" s="221">
        <v>9.5850259199999996E-2</v>
      </c>
      <c r="X7" s="221">
        <v>9.6757098684631504E-2</v>
      </c>
      <c r="Y7" s="221">
        <v>9.7663938169263095E-2</v>
      </c>
      <c r="Z7" s="221">
        <v>9.8570777653894701E-2</v>
      </c>
      <c r="AA7" s="221">
        <v>9.9477617138526306E-2</v>
      </c>
      <c r="AB7" s="221">
        <v>0.100384456623157</v>
      </c>
      <c r="AC7" s="221">
        <v>0.101291296107789</v>
      </c>
      <c r="AD7" s="221">
        <v>0.102198135592421</v>
      </c>
      <c r="AE7" s="221">
        <v>0.10310497507705201</v>
      </c>
      <c r="AF7" s="221">
        <v>0.104011814561684</v>
      </c>
      <c r="AG7" s="221">
        <v>0.10491865404631499</v>
      </c>
      <c r="AH7" s="221">
        <v>0.105825493530947</v>
      </c>
    </row>
    <row r="8" spans="1:34" x14ac:dyDescent="0.35">
      <c r="A8" s="264"/>
      <c r="B8" s="264"/>
      <c r="C8" s="213" t="s">
        <v>806</v>
      </c>
      <c r="D8" s="221">
        <v>1.19986136076489E-2</v>
      </c>
      <c r="E8" s="221">
        <v>1.24691962331229E-2</v>
      </c>
      <c r="F8" s="221">
        <v>1.16939986837689E-2</v>
      </c>
      <c r="G8" s="221">
        <v>1.1202761916051801E-2</v>
      </c>
      <c r="H8" s="221">
        <v>1.08462480048689E-2</v>
      </c>
      <c r="I8" s="221">
        <v>1.0489734093686099E-2</v>
      </c>
      <c r="J8" s="221">
        <v>1.01332201825032E-2</v>
      </c>
      <c r="K8" s="221">
        <v>9.7767062713203495E-3</v>
      </c>
      <c r="L8" s="221">
        <v>9.4201923601374693E-3</v>
      </c>
      <c r="M8" s="221">
        <v>9.0636784489545891E-3</v>
      </c>
      <c r="N8" s="221">
        <v>8.7071645377717107E-3</v>
      </c>
      <c r="O8" s="221">
        <v>8.3506506265888392E-3</v>
      </c>
      <c r="P8" s="221">
        <v>7.9941367154059608E-3</v>
      </c>
      <c r="Q8" s="221">
        <v>7.6376228042230702E-3</v>
      </c>
      <c r="R8" s="221">
        <v>7.2811088930401996E-3</v>
      </c>
      <c r="S8" s="221">
        <v>6.9245949818573203E-3</v>
      </c>
      <c r="T8" s="221">
        <v>6.5680810706744402E-3</v>
      </c>
      <c r="U8" s="221">
        <v>6.21156715949156E-3</v>
      </c>
      <c r="V8" s="221">
        <v>5.8550532483086799E-3</v>
      </c>
      <c r="W8" s="221">
        <v>5.4985393371258101E-3</v>
      </c>
      <c r="X8" s="221">
        <v>5.14202542594293E-3</v>
      </c>
      <c r="Y8" s="221">
        <v>4.7855115147600498E-3</v>
      </c>
      <c r="Z8" s="221">
        <v>4.4289976035771696E-3</v>
      </c>
      <c r="AA8" s="221">
        <v>4.0724836923942903E-3</v>
      </c>
      <c r="AB8" s="221">
        <v>3.7159697812114102E-3</v>
      </c>
      <c r="AC8" s="221">
        <v>3.35945587002853E-3</v>
      </c>
      <c r="AD8" s="221">
        <v>3.0029419588456499E-3</v>
      </c>
      <c r="AE8" s="221">
        <v>2.6464280476627701E-3</v>
      </c>
      <c r="AF8" s="221">
        <v>2.2899141364799E-3</v>
      </c>
      <c r="AG8" s="221">
        <v>1.93551699366316E-3</v>
      </c>
      <c r="AH8" s="221">
        <v>1.6022511427284201E-3</v>
      </c>
    </row>
    <row r="9" spans="1:34" x14ac:dyDescent="0.35">
      <c r="A9" s="264"/>
      <c r="B9" s="264"/>
      <c r="C9" s="213" t="s">
        <v>1022</v>
      </c>
      <c r="D9" s="221">
        <v>1.8612799487999899E-3</v>
      </c>
      <c r="E9" s="221">
        <v>1.8612799487999999E-3</v>
      </c>
      <c r="F9" s="221">
        <v>1.8612799487999999E-3</v>
      </c>
      <c r="G9" s="221">
        <v>1.8612799487999899E-3</v>
      </c>
      <c r="H9" s="221">
        <v>1.8612799487999999E-3</v>
      </c>
      <c r="I9" s="221">
        <v>1.8612799487999899E-3</v>
      </c>
      <c r="J9" s="221">
        <v>1.8612799487999999E-3</v>
      </c>
      <c r="K9" s="221">
        <v>1.8612799487999899E-3</v>
      </c>
      <c r="L9" s="221">
        <v>1.8612799487999899E-3</v>
      </c>
      <c r="M9" s="221">
        <v>1.8612799487999899E-3</v>
      </c>
      <c r="N9" s="221">
        <v>1.8612799487999999E-3</v>
      </c>
      <c r="O9" s="221">
        <v>1.8612799487999899E-3</v>
      </c>
      <c r="P9" s="221">
        <v>1.8612799487999899E-3</v>
      </c>
      <c r="Q9" s="221">
        <v>1.8612799487999999E-3</v>
      </c>
      <c r="R9" s="221">
        <v>1.8612799487999899E-3</v>
      </c>
      <c r="S9" s="221">
        <v>1.8612799487999899E-3</v>
      </c>
      <c r="T9" s="221">
        <v>1.8612799487999899E-3</v>
      </c>
      <c r="U9" s="221">
        <v>1.8612799487999899E-3</v>
      </c>
      <c r="V9" s="221">
        <v>1.8612799487999899E-3</v>
      </c>
      <c r="W9" s="221">
        <v>1.8612799487999899E-3</v>
      </c>
      <c r="X9" s="221">
        <v>1.8612799487999999E-3</v>
      </c>
      <c r="Y9" s="221">
        <v>1.8612799487999899E-3</v>
      </c>
      <c r="Z9" s="221">
        <v>1.8612799487999999E-3</v>
      </c>
      <c r="AA9" s="221">
        <v>1.8612799487999999E-3</v>
      </c>
      <c r="AB9" s="221">
        <v>1.8612799487999899E-3</v>
      </c>
      <c r="AC9" s="221">
        <v>1.8612799487999999E-3</v>
      </c>
      <c r="AD9" s="221">
        <v>1.8612799487999999E-3</v>
      </c>
      <c r="AE9" s="221">
        <v>1.8612799487999999E-3</v>
      </c>
      <c r="AF9" s="221">
        <v>1.8612799487999899E-3</v>
      </c>
      <c r="AG9" s="221">
        <v>1.8612799487999999E-3</v>
      </c>
      <c r="AH9" s="221">
        <v>1.8612799487999899E-3</v>
      </c>
    </row>
    <row r="10" spans="1:34" x14ac:dyDescent="0.35">
      <c r="A10" s="264"/>
      <c r="B10" s="264" t="s">
        <v>2193</v>
      </c>
      <c r="C10" s="213" t="s">
        <v>964</v>
      </c>
      <c r="D10" s="221">
        <v>1.9815497733595901E-2</v>
      </c>
      <c r="E10" s="221">
        <v>1.9244666700224101E-2</v>
      </c>
      <c r="F10" s="221">
        <v>1.8781003483940701E-2</v>
      </c>
      <c r="G10" s="221">
        <v>2.0575191497537101E-2</v>
      </c>
      <c r="H10" s="221">
        <v>2.1109673755772801E-2</v>
      </c>
      <c r="I10" s="221">
        <v>1.9924850144209399E-2</v>
      </c>
      <c r="J10" s="221">
        <v>1.99818918062835E-2</v>
      </c>
      <c r="K10" s="221">
        <v>2.1622204415034801E-2</v>
      </c>
      <c r="L10" s="221">
        <v>2.2878766167453098E-2</v>
      </c>
      <c r="M10" s="221">
        <v>2.3980490425451799E-2</v>
      </c>
      <c r="N10" s="221">
        <v>2.5138566930553E-2</v>
      </c>
      <c r="O10" s="221">
        <v>2.5577279828794899E-2</v>
      </c>
      <c r="P10" s="221">
        <v>2.65390321303135E-2</v>
      </c>
      <c r="Q10" s="221">
        <v>2.72670364964425E-2</v>
      </c>
      <c r="R10" s="221">
        <v>2.82905544387826E-2</v>
      </c>
      <c r="S10" s="221">
        <v>2.8785044213423101E-2</v>
      </c>
      <c r="T10" s="221">
        <v>2.8923642949651999E-2</v>
      </c>
      <c r="U10" s="221">
        <v>2.9634735346043599E-2</v>
      </c>
      <c r="V10" s="221">
        <v>3.0050380502759402E-2</v>
      </c>
      <c r="W10" s="221">
        <v>3.0770394870191401E-2</v>
      </c>
      <c r="X10" s="221">
        <v>3.1498441914385999E-2</v>
      </c>
      <c r="Y10" s="221">
        <v>3.22345324548503E-2</v>
      </c>
      <c r="Z10" s="221">
        <v>3.2645559358454E-2</v>
      </c>
      <c r="AA10" s="221">
        <v>3.3390171269256197E-2</v>
      </c>
      <c r="AB10" s="221">
        <v>3.3794381870165001E-2</v>
      </c>
      <c r="AC10" s="221">
        <v>3.4547231909553403E-2</v>
      </c>
      <c r="AD10" s="221">
        <v>3.5308015954992999E-2</v>
      </c>
      <c r="AE10" s="221">
        <v>3.5704819405276401E-2</v>
      </c>
      <c r="AF10" s="221">
        <v>3.6473496215504803E-2</v>
      </c>
      <c r="AG10" s="221">
        <v>3.7638078136929001E-2</v>
      </c>
      <c r="AH10" s="221">
        <v>3.84307042158838E-2</v>
      </c>
    </row>
    <row r="11" spans="1:34" x14ac:dyDescent="0.35">
      <c r="A11" s="264"/>
      <c r="B11" s="264"/>
      <c r="C11" s="213" t="s">
        <v>869</v>
      </c>
      <c r="D11" s="221">
        <v>0.37912485007093699</v>
      </c>
      <c r="E11" s="221">
        <v>0.37836092844054803</v>
      </c>
      <c r="F11" s="221">
        <v>0.37753126970935302</v>
      </c>
      <c r="G11" s="221">
        <v>0.37709891864492601</v>
      </c>
      <c r="H11" s="221">
        <v>0.37641001799184898</v>
      </c>
      <c r="I11" s="221">
        <v>0.34545189466709297</v>
      </c>
      <c r="J11" s="221">
        <v>0.33653270404048002</v>
      </c>
      <c r="K11" s="221">
        <v>0.35269102055171397</v>
      </c>
      <c r="L11" s="221">
        <v>0.36269894245027601</v>
      </c>
      <c r="M11" s="221">
        <v>0.36934431646718802</v>
      </c>
      <c r="N11" s="221">
        <v>0.37689498193216903</v>
      </c>
      <c r="O11" s="221">
        <v>0.37309475425126198</v>
      </c>
      <c r="P11" s="221">
        <v>0.37595343959547101</v>
      </c>
      <c r="Q11" s="221">
        <v>0.37408745263906401</v>
      </c>
      <c r="R11" s="221">
        <v>0.37493746457536897</v>
      </c>
      <c r="S11" s="221">
        <v>0.36831645239706601</v>
      </c>
      <c r="T11" s="221">
        <v>0.35857774922567298</v>
      </c>
      <c r="U11" s="221">
        <v>0.35706013438680201</v>
      </c>
      <c r="V11" s="221">
        <v>0.35303167193846202</v>
      </c>
      <c r="W11" s="221">
        <v>0.35350462207293898</v>
      </c>
      <c r="X11" s="221">
        <v>0.35472434506219502</v>
      </c>
      <c r="Y11" s="221">
        <v>0.35657293228364301</v>
      </c>
      <c r="Z11" s="221">
        <v>0.35527083491693701</v>
      </c>
      <c r="AA11" s="221">
        <v>0.35791579260441098</v>
      </c>
      <c r="AB11" s="221">
        <v>0.35712305855050502</v>
      </c>
      <c r="AC11" s="221">
        <v>0.36014279750567402</v>
      </c>
      <c r="AD11" s="221">
        <v>0.36327826743539698</v>
      </c>
      <c r="AE11" s="221">
        <v>0.36270228577907898</v>
      </c>
      <c r="AF11" s="221">
        <v>0.365901126033367</v>
      </c>
      <c r="AG11" s="221">
        <v>0.37532739132339699</v>
      </c>
      <c r="AH11" s="221">
        <v>0.378838124176476</v>
      </c>
    </row>
    <row r="12" spans="1:34" x14ac:dyDescent="0.35">
      <c r="A12" s="264"/>
      <c r="B12" s="264"/>
      <c r="C12" s="213" t="s">
        <v>806</v>
      </c>
      <c r="D12" s="221">
        <v>0.211581004317413</v>
      </c>
      <c r="E12" s="221">
        <v>0.211299778812402</v>
      </c>
      <c r="F12" s="221">
        <v>0.21113820024123001</v>
      </c>
      <c r="G12" s="221">
        <v>0.21137073514044899</v>
      </c>
      <c r="H12" s="221">
        <v>0.21122106134624499</v>
      </c>
      <c r="I12" s="221">
        <v>0.194257911826446</v>
      </c>
      <c r="J12" s="221">
        <v>0.190132889074144</v>
      </c>
      <c r="K12" s="221">
        <v>0.19789055360251301</v>
      </c>
      <c r="L12" s="221">
        <v>0.20234011951456399</v>
      </c>
      <c r="M12" s="221">
        <v>0.20495988461999101</v>
      </c>
      <c r="N12" s="221">
        <v>0.20927436886386699</v>
      </c>
      <c r="O12" s="221">
        <v>0.20711370401903201</v>
      </c>
      <c r="P12" s="221">
        <v>0.20858242068162999</v>
      </c>
      <c r="Q12" s="221">
        <v>0.20768963994016601</v>
      </c>
      <c r="R12" s="221">
        <v>0.208734402446944</v>
      </c>
      <c r="S12" s="221">
        <v>0.205711769145907</v>
      </c>
      <c r="T12" s="221">
        <v>0.20036022144345</v>
      </c>
      <c r="U12" s="221">
        <v>0.19904008735145301</v>
      </c>
      <c r="V12" s="221">
        <v>0.19574039938004201</v>
      </c>
      <c r="W12" s="221">
        <v>0.19443041873570399</v>
      </c>
      <c r="X12" s="221">
        <v>0.19312353543226199</v>
      </c>
      <c r="Y12" s="221">
        <v>0.19182512452914899</v>
      </c>
      <c r="Z12" s="221">
        <v>0.18861686927716201</v>
      </c>
      <c r="AA12" s="221">
        <v>0.187367019722051</v>
      </c>
      <c r="AB12" s="221">
        <v>0.18424302155481401</v>
      </c>
      <c r="AC12" s="221">
        <v>0.183058046179152</v>
      </c>
      <c r="AD12" s="221">
        <v>0.181655416701093</v>
      </c>
      <c r="AE12" s="221">
        <v>0.17841855343092</v>
      </c>
      <c r="AF12" s="221">
        <v>0.177074931561257</v>
      </c>
      <c r="AG12" s="221">
        <v>0.17374355616523901</v>
      </c>
      <c r="AH12" s="221">
        <v>0.17205815555880799</v>
      </c>
    </row>
    <row r="13" spans="1:34" x14ac:dyDescent="0.35">
      <c r="A13" s="264"/>
      <c r="B13" s="264"/>
      <c r="C13" s="213" t="s">
        <v>1022</v>
      </c>
      <c r="D13" s="221">
        <v>7.9941973800959996E-3</v>
      </c>
      <c r="E13" s="221">
        <v>7.9941973800959996E-3</v>
      </c>
      <c r="F13" s="221">
        <v>7.9941973800959996E-3</v>
      </c>
      <c r="G13" s="221">
        <v>7.9941973800959996E-3</v>
      </c>
      <c r="H13" s="221">
        <v>7.9941973800959892E-3</v>
      </c>
      <c r="I13" s="221">
        <v>7.3546615896883201E-3</v>
      </c>
      <c r="J13" s="221">
        <v>6.9681421463606702E-3</v>
      </c>
      <c r="K13" s="221">
        <v>7.1160347978924503E-3</v>
      </c>
      <c r="L13" s="221">
        <v>5.6446228281119802E-3</v>
      </c>
      <c r="M13" s="221">
        <v>4.0290754795683798E-3</v>
      </c>
      <c r="N13" s="221">
        <v>3.8528034273372599E-3</v>
      </c>
      <c r="O13" s="221">
        <v>3.5606954550685501E-3</v>
      </c>
      <c r="P13" s="221">
        <v>3.3390963036922898E-3</v>
      </c>
      <c r="Q13" s="221">
        <v>3.0822427418698102E-3</v>
      </c>
      <c r="R13" s="221">
        <v>2.8530890739693602E-3</v>
      </c>
      <c r="S13" s="221">
        <v>2.5685356182248401E-3</v>
      </c>
      <c r="T13" s="221">
        <v>2.2663549572572101E-3</v>
      </c>
      <c r="U13" s="221">
        <v>2.0145377397841899E-3</v>
      </c>
      <c r="V13" s="221">
        <v>1.7450933170880499E-3</v>
      </c>
      <c r="W13" s="221">
        <v>1.4957942717897599E-3</v>
      </c>
      <c r="X13" s="221">
        <v>1.2464952264914599E-3</v>
      </c>
      <c r="Y13" s="221">
        <v>9.9719618119317407E-4</v>
      </c>
      <c r="Z13" s="221">
        <v>7.4034261937069E-4</v>
      </c>
      <c r="AA13" s="221">
        <v>4.9356174624712703E-4</v>
      </c>
      <c r="AB13" s="221">
        <v>2.4426270094883199E-4</v>
      </c>
      <c r="AC13" s="212">
        <v>0</v>
      </c>
      <c r="AD13" s="212">
        <v>0</v>
      </c>
      <c r="AE13" s="212">
        <v>0</v>
      </c>
      <c r="AF13" s="212">
        <v>0</v>
      </c>
      <c r="AG13" s="222">
        <v>-2.6291902682773401E-20</v>
      </c>
      <c r="AH13" s="222">
        <v>1.31459513413867E-20</v>
      </c>
    </row>
    <row r="14" spans="1:34" x14ac:dyDescent="0.35">
      <c r="A14" s="264"/>
      <c r="B14" s="264" t="s">
        <v>2010</v>
      </c>
      <c r="C14" s="213" t="s">
        <v>1984</v>
      </c>
      <c r="D14" s="221">
        <v>2.0744305075984602E-2</v>
      </c>
      <c r="E14" s="221">
        <v>1.9582243376629501E-2</v>
      </c>
      <c r="F14" s="221">
        <v>2.21959013360888E-2</v>
      </c>
      <c r="G14" s="221">
        <v>2.1940250214892001E-2</v>
      </c>
      <c r="H14" s="221">
        <v>1.9325756608925201E-2</v>
      </c>
      <c r="I14" s="221">
        <v>1.8607773967243401E-2</v>
      </c>
      <c r="J14" s="221">
        <v>1.70807148541916E-2</v>
      </c>
      <c r="K14" s="221">
        <v>1.67081386801173E-2</v>
      </c>
      <c r="L14" s="221">
        <v>1.6155671625173399E-2</v>
      </c>
      <c r="M14" s="221">
        <v>1.52545691618866E-2</v>
      </c>
      <c r="N14" s="221">
        <v>1.43943727572224E-2</v>
      </c>
      <c r="O14" s="221">
        <v>1.34854454950286E-2</v>
      </c>
      <c r="P14" s="221">
        <v>1.2604910537075501E-2</v>
      </c>
      <c r="Q14" s="221">
        <v>1.1664607810760501E-2</v>
      </c>
      <c r="R14" s="221">
        <v>1.0775491324062201E-2</v>
      </c>
      <c r="S14" s="221">
        <v>9.9679659540261398E-3</v>
      </c>
      <c r="T14" s="221">
        <v>9.2916319835007598E-3</v>
      </c>
      <c r="U14" s="221">
        <v>8.5613209220523501E-3</v>
      </c>
      <c r="V14" s="221">
        <v>7.8869611932453603E-3</v>
      </c>
      <c r="W14" s="221">
        <v>7.0780060243041901E-3</v>
      </c>
      <c r="X14" s="221">
        <v>7.1355733459521203E-3</v>
      </c>
      <c r="Y14" s="221">
        <v>6.9089503108905499E-3</v>
      </c>
      <c r="Z14" s="221">
        <v>6.6668865092521902E-3</v>
      </c>
      <c r="AA14" s="221">
        <v>6.4728403124673598E-3</v>
      </c>
      <c r="AB14" s="221">
        <v>6.29663196388175E-3</v>
      </c>
      <c r="AC14" s="221">
        <v>6.1553287429570898E-3</v>
      </c>
      <c r="AD14" s="221">
        <v>6.0354740983650399E-3</v>
      </c>
      <c r="AE14" s="221">
        <v>5.9133662922842703E-3</v>
      </c>
      <c r="AF14" s="221">
        <v>5.8084161820986697E-3</v>
      </c>
      <c r="AG14" s="221">
        <v>5.7158284732873798E-3</v>
      </c>
      <c r="AH14" s="221">
        <v>5.6246150264480299E-3</v>
      </c>
    </row>
    <row r="15" spans="1:34" x14ac:dyDescent="0.35">
      <c r="A15" s="264"/>
      <c r="B15" s="264"/>
      <c r="C15" s="213" t="s">
        <v>964</v>
      </c>
      <c r="D15" s="221">
        <v>4.3600031769315699E-2</v>
      </c>
      <c r="E15" s="221">
        <v>4.23959610888517E-2</v>
      </c>
      <c r="F15" s="221">
        <v>4.4587991219456898E-2</v>
      </c>
      <c r="G15" s="221">
        <v>4.5303473830045099E-2</v>
      </c>
      <c r="H15" s="221">
        <v>5.0166931787853697E-2</v>
      </c>
      <c r="I15" s="221">
        <v>4.2591513278236799E-2</v>
      </c>
      <c r="J15" s="221">
        <v>3.9994510751120801E-2</v>
      </c>
      <c r="K15" s="221">
        <v>4.1371868190884897E-2</v>
      </c>
      <c r="L15" s="221">
        <v>4.29778836721268E-2</v>
      </c>
      <c r="M15" s="221">
        <v>4.3751120565769699E-2</v>
      </c>
      <c r="N15" s="221">
        <v>4.48510677794451E-2</v>
      </c>
      <c r="O15" s="221">
        <v>4.5520278115808603E-2</v>
      </c>
      <c r="P15" s="221">
        <v>4.59350322687333E-2</v>
      </c>
      <c r="Q15" s="221">
        <v>4.6283126900831098E-2</v>
      </c>
      <c r="R15" s="221">
        <v>4.6693608076038902E-2</v>
      </c>
      <c r="S15" s="221">
        <v>4.73155611112775E-2</v>
      </c>
      <c r="T15" s="221">
        <v>4.7872260561573801E-2</v>
      </c>
      <c r="U15" s="221">
        <v>4.8349603060404298E-2</v>
      </c>
      <c r="V15" s="221">
        <v>4.9063191658867002E-2</v>
      </c>
      <c r="W15" s="221">
        <v>4.9611637425150297E-2</v>
      </c>
      <c r="X15" s="221">
        <v>4.9905291854555299E-2</v>
      </c>
      <c r="Y15" s="221">
        <v>5.0088677794851898E-2</v>
      </c>
      <c r="Z15" s="221">
        <v>5.04858715683646E-2</v>
      </c>
      <c r="AA15" s="221">
        <v>5.0925901767534698E-2</v>
      </c>
      <c r="AB15" s="221">
        <v>5.14220755157445E-2</v>
      </c>
      <c r="AC15" s="221">
        <v>5.1765254690545701E-2</v>
      </c>
      <c r="AD15" s="221">
        <v>5.2326085214751301E-2</v>
      </c>
      <c r="AE15" s="221">
        <v>5.3158154396309998E-2</v>
      </c>
      <c r="AF15" s="221">
        <v>5.4273221790838003E-2</v>
      </c>
      <c r="AG15" s="221">
        <v>5.5185179127552601E-2</v>
      </c>
      <c r="AH15" s="221">
        <v>5.5780642010818303E-2</v>
      </c>
    </row>
    <row r="16" spans="1:34" x14ac:dyDescent="0.35">
      <c r="A16" s="264"/>
      <c r="B16" s="264"/>
      <c r="C16" s="213" t="s">
        <v>932</v>
      </c>
      <c r="D16" s="221">
        <v>2.2238305177916601E-2</v>
      </c>
      <c r="E16" s="221">
        <v>9.8673927381081102E-3</v>
      </c>
      <c r="F16" s="221">
        <v>1.03513161079929E-2</v>
      </c>
      <c r="G16" s="221">
        <v>1.9814201411719901E-3</v>
      </c>
      <c r="H16" s="221">
        <v>2.10409776099576E-3</v>
      </c>
      <c r="I16" s="221">
        <v>1.85061300914559E-3</v>
      </c>
      <c r="J16" s="221">
        <v>1.82729434199394E-3</v>
      </c>
      <c r="K16" s="221">
        <v>1.90968051691644E-3</v>
      </c>
      <c r="L16" s="221">
        <v>1.96532807422637E-3</v>
      </c>
      <c r="M16" s="221">
        <v>2.0131872811786499E-3</v>
      </c>
      <c r="N16" s="221">
        <v>2.0589377028110601E-3</v>
      </c>
      <c r="O16" s="221">
        <v>2.0811082496857E-3</v>
      </c>
      <c r="P16" s="221">
        <v>2.09789224279547E-3</v>
      </c>
      <c r="Q16" s="221">
        <v>2.1049475205346998E-3</v>
      </c>
      <c r="R16" s="221">
        <v>2.1181238738792701E-3</v>
      </c>
      <c r="S16" s="221">
        <v>2.1409196106692298E-3</v>
      </c>
      <c r="T16" s="221">
        <v>2.16333852099981E-3</v>
      </c>
      <c r="U16" s="221">
        <v>2.17309055032891E-3</v>
      </c>
      <c r="V16" s="221">
        <v>2.1899377531963801E-3</v>
      </c>
      <c r="W16" s="221">
        <v>2.2050119361797598E-3</v>
      </c>
      <c r="X16" s="221">
        <v>2.2229731147350301E-3</v>
      </c>
      <c r="Y16" s="221">
        <v>2.2377265789594101E-3</v>
      </c>
      <c r="Z16" s="221">
        <v>2.2492780535808398E-3</v>
      </c>
      <c r="AA16" s="221">
        <v>2.2683250413704898E-3</v>
      </c>
      <c r="AB16" s="221">
        <v>2.2824103564949602E-3</v>
      </c>
      <c r="AC16" s="221">
        <v>2.2904690242234798E-3</v>
      </c>
      <c r="AD16" s="221">
        <v>2.3050588935026898E-3</v>
      </c>
      <c r="AE16" s="221">
        <v>2.3336158341887101E-3</v>
      </c>
      <c r="AF16" s="221">
        <v>2.36474463108277E-3</v>
      </c>
      <c r="AG16" s="221">
        <v>2.3836069202176498E-3</v>
      </c>
      <c r="AH16" s="221">
        <v>2.3998009466393399E-3</v>
      </c>
    </row>
    <row r="17" spans="1:34" x14ac:dyDescent="0.35">
      <c r="A17" s="264"/>
      <c r="B17" s="264"/>
      <c r="C17" s="213" t="s">
        <v>869</v>
      </c>
      <c r="D17" s="221">
        <v>0.119396386332</v>
      </c>
      <c r="E17" s="221">
        <v>0.119955903768</v>
      </c>
      <c r="F17" s="221">
        <v>0.120180688956</v>
      </c>
      <c r="G17" s="221">
        <v>0.12013075321199899</v>
      </c>
      <c r="H17" s="221">
        <v>0.12679998456613401</v>
      </c>
      <c r="I17" s="221">
        <v>0.109524573599613</v>
      </c>
      <c r="J17" s="221">
        <v>0.108934156519569</v>
      </c>
      <c r="K17" s="221">
        <v>0.11483169737632801</v>
      </c>
      <c r="L17" s="221">
        <v>0.117266433372172</v>
      </c>
      <c r="M17" s="221">
        <v>0.119643603660068</v>
      </c>
      <c r="N17" s="221">
        <v>0.121707133084134</v>
      </c>
      <c r="O17" s="221">
        <v>0.12283225072022699</v>
      </c>
      <c r="P17" s="221">
        <v>0.12339857375223701</v>
      </c>
      <c r="Q17" s="221">
        <v>0.123529285770428</v>
      </c>
      <c r="R17" s="221">
        <v>0.123647149624406</v>
      </c>
      <c r="S17" s="221">
        <v>0.123976552046956</v>
      </c>
      <c r="T17" s="221">
        <v>0.124436019946928</v>
      </c>
      <c r="U17" s="221">
        <v>0.12457297755883499</v>
      </c>
      <c r="V17" s="221">
        <v>0.124881199539487</v>
      </c>
      <c r="W17" s="221">
        <v>0.12555531758643801</v>
      </c>
      <c r="X17" s="221">
        <v>0.12649529983126301</v>
      </c>
      <c r="Y17" s="221">
        <v>0.12716700601638301</v>
      </c>
      <c r="Z17" s="221">
        <v>0.127912298406789</v>
      </c>
      <c r="AA17" s="221">
        <v>0.128944750504876</v>
      </c>
      <c r="AB17" s="221">
        <v>0.12977230381400801</v>
      </c>
      <c r="AC17" s="221">
        <v>0.13036033795389099</v>
      </c>
      <c r="AD17" s="221">
        <v>0.13133749619433899</v>
      </c>
      <c r="AE17" s="221">
        <v>0.13296264838584401</v>
      </c>
      <c r="AF17" s="221">
        <v>0.13463907614623399</v>
      </c>
      <c r="AG17" s="221">
        <v>0.13587286657970099</v>
      </c>
      <c r="AH17" s="221">
        <v>0.13703650867327899</v>
      </c>
    </row>
    <row r="18" spans="1:34" x14ac:dyDescent="0.35">
      <c r="A18" s="264"/>
      <c r="B18" s="264"/>
      <c r="C18" s="213" t="s">
        <v>1215</v>
      </c>
      <c r="D18" s="221">
        <v>2.5145771148565099E-2</v>
      </c>
      <c r="E18" s="221">
        <v>2.4415676454538099E-2</v>
      </c>
      <c r="F18" s="221">
        <v>2.33282884722485E-2</v>
      </c>
      <c r="G18" s="221">
        <v>2.2342054282794802E-2</v>
      </c>
      <c r="H18" s="221">
        <v>2.3605717360056001E-2</v>
      </c>
      <c r="I18" s="221">
        <v>2.06065355187636E-2</v>
      </c>
      <c r="J18" s="221">
        <v>2.0407490155615798E-2</v>
      </c>
      <c r="K18" s="221">
        <v>2.1427428605171599E-2</v>
      </c>
      <c r="L18" s="221">
        <v>2.2039629497559599E-2</v>
      </c>
      <c r="M18" s="221">
        <v>2.2550485887350501E-2</v>
      </c>
      <c r="N18" s="221">
        <v>2.3042780760097002E-2</v>
      </c>
      <c r="O18" s="221">
        <v>2.32521817526899E-2</v>
      </c>
      <c r="P18" s="221">
        <v>2.3406135640877301E-2</v>
      </c>
      <c r="Q18" s="221">
        <v>2.34649133278911E-2</v>
      </c>
      <c r="R18" s="221">
        <v>2.3605928717096901E-2</v>
      </c>
      <c r="S18" s="221">
        <v>2.3891146944682601E-2</v>
      </c>
      <c r="T18" s="221">
        <v>2.4154892593969898E-2</v>
      </c>
      <c r="U18" s="221">
        <v>2.42254369648662E-2</v>
      </c>
      <c r="V18" s="221">
        <v>2.4404747335806901E-2</v>
      </c>
      <c r="W18" s="221">
        <v>2.4550211067289902E-2</v>
      </c>
      <c r="X18" s="221">
        <v>2.4732853680113201E-2</v>
      </c>
      <c r="Y18" s="221">
        <v>2.4889958032308899E-2</v>
      </c>
      <c r="Z18" s="221">
        <v>2.5008615110598199E-2</v>
      </c>
      <c r="AA18" s="221">
        <v>2.5197119455728799E-2</v>
      </c>
      <c r="AB18" s="221">
        <v>2.53361432646508E-2</v>
      </c>
      <c r="AC18" s="221">
        <v>2.5377587234396801E-2</v>
      </c>
      <c r="AD18" s="221">
        <v>2.5497676880114901E-2</v>
      </c>
      <c r="AE18" s="221">
        <v>2.5800401151534799E-2</v>
      </c>
      <c r="AF18" s="221">
        <v>2.6122838116799801E-2</v>
      </c>
      <c r="AG18" s="221">
        <v>2.6269419500227001E-2</v>
      </c>
      <c r="AH18" s="221">
        <v>2.6384726906672401E-2</v>
      </c>
    </row>
    <row r="19" spans="1:34" x14ac:dyDescent="0.35">
      <c r="A19" s="264"/>
      <c r="B19" s="264"/>
      <c r="C19" s="213" t="s">
        <v>806</v>
      </c>
      <c r="D19" s="221">
        <v>0.149701212571487</v>
      </c>
      <c r="E19" s="221">
        <v>0.15679859612864799</v>
      </c>
      <c r="F19" s="221">
        <v>0.15352376784124999</v>
      </c>
      <c r="G19" s="221">
        <v>0.154724755050727</v>
      </c>
      <c r="H19" s="221">
        <v>0.16017635651766601</v>
      </c>
      <c r="I19" s="221">
        <v>0.14298712120609999</v>
      </c>
      <c r="J19" s="221">
        <v>0.14274727773264301</v>
      </c>
      <c r="K19" s="221">
        <v>0.149484084988455</v>
      </c>
      <c r="L19" s="221">
        <v>0.15357206367885401</v>
      </c>
      <c r="M19" s="221">
        <v>0.15656112297496999</v>
      </c>
      <c r="N19" s="221">
        <v>0.15895495447022401</v>
      </c>
      <c r="O19" s="221">
        <v>0.16019371749903599</v>
      </c>
      <c r="P19" s="221">
        <v>0.160979746263125</v>
      </c>
      <c r="Q19" s="221">
        <v>0.161120029394659</v>
      </c>
      <c r="R19" s="221">
        <v>0.16133484981195301</v>
      </c>
      <c r="S19" s="221">
        <v>0.16171573845383599</v>
      </c>
      <c r="T19" s="221">
        <v>0.16208745892877599</v>
      </c>
      <c r="U19" s="221">
        <v>0.161869438948851</v>
      </c>
      <c r="V19" s="221">
        <v>0.16212407173176899</v>
      </c>
      <c r="W19" s="221">
        <v>0.162810788241146</v>
      </c>
      <c r="X19" s="221">
        <v>0.164068345319725</v>
      </c>
      <c r="Y19" s="221">
        <v>0.16506818962994901</v>
      </c>
      <c r="Z19" s="221">
        <v>0.16610148698400001</v>
      </c>
      <c r="AA19" s="221">
        <v>0.16743442434179501</v>
      </c>
      <c r="AB19" s="221">
        <v>0.16859352086177601</v>
      </c>
      <c r="AC19" s="221">
        <v>0.169354469024589</v>
      </c>
      <c r="AD19" s="221">
        <v>0.170566642943038</v>
      </c>
      <c r="AE19" s="221">
        <v>0.17256728106909</v>
      </c>
      <c r="AF19" s="221">
        <v>0.174641419870778</v>
      </c>
      <c r="AG19" s="221">
        <v>0.17602885996460499</v>
      </c>
      <c r="AH19" s="221">
        <v>0.177331640772629</v>
      </c>
    </row>
    <row r="20" spans="1:34" x14ac:dyDescent="0.35">
      <c r="A20" s="264"/>
      <c r="B20" s="264"/>
      <c r="C20" s="213" t="s">
        <v>1022</v>
      </c>
      <c r="D20" s="221">
        <v>1.8045380540275199E-2</v>
      </c>
      <c r="E20" s="221">
        <v>1.8045380540275199E-2</v>
      </c>
      <c r="F20" s="221">
        <v>1.8045380540275099E-2</v>
      </c>
      <c r="G20" s="221">
        <v>1.8045380540275199E-2</v>
      </c>
      <c r="H20" s="221">
        <v>1.8045380540275199E-2</v>
      </c>
      <c r="I20" s="221">
        <v>1.6698666577026199E-2</v>
      </c>
      <c r="J20" s="221">
        <v>1.6345330278843901E-2</v>
      </c>
      <c r="K20" s="221">
        <v>1.68201068057269E-2</v>
      </c>
      <c r="L20" s="221">
        <v>1.7011919846047101E-2</v>
      </c>
      <c r="M20" s="221">
        <v>1.7093836005440299E-2</v>
      </c>
      <c r="N20" s="221">
        <v>1.71362637418664E-2</v>
      </c>
      <c r="O20" s="221">
        <v>1.7112638537497799E-2</v>
      </c>
      <c r="P20" s="221">
        <v>1.7074238143111702E-2</v>
      </c>
      <c r="Q20" s="221">
        <v>1.6971160996330101E-2</v>
      </c>
      <c r="R20" s="221">
        <v>1.68902256362022E-2</v>
      </c>
      <c r="S20" s="221">
        <v>1.6899050168359801E-2</v>
      </c>
      <c r="T20" s="221">
        <v>1.6825722085067399E-2</v>
      </c>
      <c r="U20" s="221">
        <v>1.6723242747825599E-2</v>
      </c>
      <c r="V20" s="221">
        <v>1.6634809501254399E-2</v>
      </c>
      <c r="W20" s="221">
        <v>1.6582992662230001E-2</v>
      </c>
      <c r="X20" s="221">
        <v>1.6554808587152098E-2</v>
      </c>
      <c r="Y20" s="221">
        <v>1.6510896559749098E-2</v>
      </c>
      <c r="Z20" s="221">
        <v>1.6514156310521999E-2</v>
      </c>
      <c r="AA20" s="221">
        <v>1.65528018717227E-2</v>
      </c>
      <c r="AB20" s="221">
        <v>1.6570434154044501E-2</v>
      </c>
      <c r="AC20" s="221">
        <v>1.64862251604538E-2</v>
      </c>
      <c r="AD20" s="221">
        <v>1.6499387960537699E-2</v>
      </c>
      <c r="AE20" s="221">
        <v>1.6596811990771999E-2</v>
      </c>
      <c r="AF20" s="221">
        <v>1.6688119565909699E-2</v>
      </c>
      <c r="AG20" s="221">
        <v>1.6652633593800498E-2</v>
      </c>
      <c r="AH20" s="221">
        <v>1.6640207132501399E-2</v>
      </c>
    </row>
    <row r="21" spans="1:34" x14ac:dyDescent="0.35">
      <c r="A21" s="264"/>
      <c r="B21" s="264" t="s">
        <v>1728</v>
      </c>
      <c r="C21" s="213" t="s">
        <v>964</v>
      </c>
      <c r="D21" s="221">
        <v>1.2959935839407901E-3</v>
      </c>
      <c r="E21" s="221">
        <v>8.6581200312437997E-4</v>
      </c>
      <c r="F21" s="221">
        <v>8.0551273567464499E-4</v>
      </c>
      <c r="G21" s="221">
        <v>8.0551273567464499E-4</v>
      </c>
      <c r="H21" s="221">
        <v>8.0551273567464499E-4</v>
      </c>
      <c r="I21" s="221">
        <v>6.9940175397853704E-4</v>
      </c>
      <c r="J21" s="221">
        <v>6.3989325025534205E-4</v>
      </c>
      <c r="K21" s="221">
        <v>6.3605405069047595E-4</v>
      </c>
      <c r="L21" s="221">
        <v>6.5481000880890903E-4</v>
      </c>
      <c r="M21" s="221">
        <v>6.5854313350806803E-4</v>
      </c>
      <c r="N21" s="221">
        <v>6.7017541798506199E-4</v>
      </c>
      <c r="O21" s="221">
        <v>6.6570596381787495E-4</v>
      </c>
      <c r="P21" s="221">
        <v>6.5564674216926297E-4</v>
      </c>
      <c r="Q21" s="221">
        <v>6.5205936187612799E-4</v>
      </c>
      <c r="R21" s="221">
        <v>6.3660407027985001E-4</v>
      </c>
      <c r="S21" s="221">
        <v>6.18881830346565E-4</v>
      </c>
      <c r="T21" s="221">
        <v>6.0937132999960202E-4</v>
      </c>
      <c r="U21" s="221">
        <v>5.9628579216163002E-4</v>
      </c>
      <c r="V21" s="221">
        <v>5.93195635835632E-4</v>
      </c>
      <c r="W21" s="221">
        <v>5.9064021795575796E-4</v>
      </c>
      <c r="X21" s="221">
        <v>5.8111900728897005E-4</v>
      </c>
      <c r="Y21" s="221">
        <v>5.6985912162045799E-4</v>
      </c>
      <c r="Z21" s="221">
        <v>5.6481311893558604E-4</v>
      </c>
      <c r="AA21" s="221">
        <v>5.61303515976952E-4</v>
      </c>
      <c r="AB21" s="221">
        <v>5.5615678410554897E-4</v>
      </c>
      <c r="AC21" s="221">
        <v>5.4453985205728099E-4</v>
      </c>
      <c r="AD21" s="221">
        <v>5.3186253839144799E-4</v>
      </c>
      <c r="AE21" s="221">
        <v>5.2248412291391996E-4</v>
      </c>
      <c r="AF21" s="221">
        <v>5.1634700843770096E-4</v>
      </c>
      <c r="AG21" s="221">
        <v>5.1293620634518895E-4</v>
      </c>
      <c r="AH21" s="221">
        <v>5.08783543670185E-4</v>
      </c>
    </row>
    <row r="22" spans="1:34" x14ac:dyDescent="0.35">
      <c r="A22" s="264"/>
      <c r="B22" s="264"/>
      <c r="C22" s="213" t="s">
        <v>869</v>
      </c>
      <c r="D22" s="221">
        <v>2.1358676842105202E-2</v>
      </c>
      <c r="E22" s="221">
        <v>2.13486347368421E-2</v>
      </c>
      <c r="F22" s="221">
        <v>2.1336944210526301E-2</v>
      </c>
      <c r="G22" s="221">
        <v>2.1326305263157801E-2</v>
      </c>
      <c r="H22" s="221">
        <v>2.1698747368420999E-2</v>
      </c>
      <c r="I22" s="221">
        <v>1.9163730064874301E-2</v>
      </c>
      <c r="J22" s="221">
        <v>1.78290518852663E-2</v>
      </c>
      <c r="K22" s="221">
        <v>1.80161721161862E-2</v>
      </c>
      <c r="L22" s="221">
        <v>1.8850195106665298E-2</v>
      </c>
      <c r="M22" s="221">
        <v>1.9262149874584501E-2</v>
      </c>
      <c r="N22" s="221">
        <v>1.9912256676326699E-2</v>
      </c>
      <c r="O22" s="221">
        <v>2.0087260360368502E-2</v>
      </c>
      <c r="P22" s="221">
        <v>2.0086878739921099E-2</v>
      </c>
      <c r="Q22" s="221">
        <v>2.0278463508496099E-2</v>
      </c>
      <c r="R22" s="221">
        <v>2.0092162146508E-2</v>
      </c>
      <c r="S22" s="221">
        <v>1.98189723767218E-2</v>
      </c>
      <c r="T22" s="221">
        <v>1.9796162530254E-2</v>
      </c>
      <c r="U22" s="221">
        <v>1.96467656284352E-2</v>
      </c>
      <c r="V22" s="221">
        <v>1.9819223179489399E-2</v>
      </c>
      <c r="W22" s="221">
        <v>2.0006936519732999E-2</v>
      </c>
      <c r="X22" s="221">
        <v>1.9953111604647598E-2</v>
      </c>
      <c r="Y22" s="221">
        <v>1.9829979632252401E-2</v>
      </c>
      <c r="Z22" s="221">
        <v>1.9915539302375398E-2</v>
      </c>
      <c r="AA22" s="221">
        <v>2.00513172235844E-2</v>
      </c>
      <c r="AB22" s="221">
        <v>2.0124609963535801E-2</v>
      </c>
      <c r="AC22" s="221">
        <v>1.99560266607864E-2</v>
      </c>
      <c r="AD22" s="221">
        <v>1.9737350172580499E-2</v>
      </c>
      <c r="AE22" s="221">
        <v>1.96308975401648E-2</v>
      </c>
      <c r="AF22" s="221">
        <v>1.9639053977381402E-2</v>
      </c>
      <c r="AG22" s="221">
        <v>1.9746489989635199E-2</v>
      </c>
      <c r="AH22" s="221">
        <v>1.9821869524209002E-2</v>
      </c>
    </row>
    <row r="23" spans="1:34" x14ac:dyDescent="0.35">
      <c r="A23" s="264"/>
      <c r="B23" s="264"/>
      <c r="C23" s="213" t="s">
        <v>806</v>
      </c>
      <c r="D23" s="221">
        <v>0.30155905035694602</v>
      </c>
      <c r="E23" s="221">
        <v>0.26731575288766701</v>
      </c>
      <c r="F23" s="221">
        <v>0.26596321007893398</v>
      </c>
      <c r="G23" s="221">
        <v>0.26189708064759498</v>
      </c>
      <c r="H23" s="221">
        <v>0.26189708064759498</v>
      </c>
      <c r="I23" s="221">
        <v>0.22739712167725601</v>
      </c>
      <c r="J23" s="221">
        <v>0.208402181484866</v>
      </c>
      <c r="K23" s="221">
        <v>0.20751743984423099</v>
      </c>
      <c r="L23" s="221">
        <v>0.21402913068797799</v>
      </c>
      <c r="M23" s="221">
        <v>0.215661141945347</v>
      </c>
      <c r="N23" s="221">
        <v>0.21990822203201801</v>
      </c>
      <c r="O23" s="221">
        <v>0.21889619473029601</v>
      </c>
      <c r="P23" s="221">
        <v>0.21605705278644599</v>
      </c>
      <c r="Q23" s="221">
        <v>0.21536303076563701</v>
      </c>
      <c r="R23" s="221">
        <v>0.210758250935943</v>
      </c>
      <c r="S23" s="221">
        <v>0.20540120703152701</v>
      </c>
      <c r="T23" s="221">
        <v>0.20250547497357699</v>
      </c>
      <c r="U23" s="221">
        <v>0.19841856507196701</v>
      </c>
      <c r="V23" s="221">
        <v>0.19765735624374201</v>
      </c>
      <c r="W23" s="221">
        <v>0.19707878240010199</v>
      </c>
      <c r="X23" s="221">
        <v>0.19417751430622701</v>
      </c>
      <c r="Y23" s="221">
        <v>0.19069272620524699</v>
      </c>
      <c r="Z23" s="221">
        <v>0.18928689300891499</v>
      </c>
      <c r="AA23" s="221">
        <v>0.18839947832284101</v>
      </c>
      <c r="AB23" s="221">
        <v>0.186966173641815</v>
      </c>
      <c r="AC23" s="221">
        <v>0.18335710989381299</v>
      </c>
      <c r="AD23" s="221">
        <v>0.179386165003072</v>
      </c>
      <c r="AE23" s="221">
        <v>0.176524125370811</v>
      </c>
      <c r="AF23" s="221">
        <v>0.17475711816234099</v>
      </c>
      <c r="AG23" s="221">
        <v>0.17391638697377501</v>
      </c>
      <c r="AH23" s="221">
        <v>0.17282906794792799</v>
      </c>
    </row>
    <row r="24" spans="1:34" x14ac:dyDescent="0.35">
      <c r="A24" s="264"/>
      <c r="B24" s="264"/>
      <c r="C24" s="213" t="s">
        <v>1022</v>
      </c>
      <c r="D24" s="221">
        <v>2.1780853067519899E-2</v>
      </c>
      <c r="E24" s="221">
        <v>2.1780853067519999E-2</v>
      </c>
      <c r="F24" s="221">
        <v>2.1780853067519999E-2</v>
      </c>
      <c r="G24" s="221">
        <v>2.1780853067519899E-2</v>
      </c>
      <c r="H24" s="221">
        <v>2.1780853067519899E-2</v>
      </c>
      <c r="I24" s="221">
        <v>1.8911639957887898E-2</v>
      </c>
      <c r="J24" s="221">
        <v>1.7302545627706702E-2</v>
      </c>
      <c r="K24" s="221">
        <v>1.71987346785859E-2</v>
      </c>
      <c r="L24" s="221">
        <v>1.7705890865975099E-2</v>
      </c>
      <c r="M24" s="221">
        <v>1.7806833578553002E-2</v>
      </c>
      <c r="N24" s="221">
        <v>1.81213674993865E-2</v>
      </c>
      <c r="O24" s="221">
        <v>1.8000514631149701E-2</v>
      </c>
      <c r="P24" s="221">
        <v>1.7728515916544001E-2</v>
      </c>
      <c r="Q24" s="221">
        <v>1.7631514094472701E-2</v>
      </c>
      <c r="R24" s="221">
        <v>1.7213607063999398E-2</v>
      </c>
      <c r="S24" s="221">
        <v>1.67344023451678E-2</v>
      </c>
      <c r="T24" s="221">
        <v>1.6477240910616101E-2</v>
      </c>
      <c r="U24" s="221">
        <v>1.6123411400124701E-2</v>
      </c>
      <c r="V24" s="221">
        <v>1.6039854383691099E-2</v>
      </c>
      <c r="W24" s="221">
        <v>1.5970756554566101E-2</v>
      </c>
      <c r="X24" s="221">
        <v>1.5713305515775801E-2</v>
      </c>
      <c r="Y24" s="221">
        <v>1.5408841161034701E-2</v>
      </c>
      <c r="Z24" s="221">
        <v>1.52723985721222E-2</v>
      </c>
      <c r="AA24" s="221">
        <v>1.51774998287729E-2</v>
      </c>
      <c r="AB24" s="221">
        <v>1.5038333549080201E-2</v>
      </c>
      <c r="AC24" s="221">
        <v>1.47242147538922E-2</v>
      </c>
      <c r="AD24" s="221">
        <v>1.43814235179286E-2</v>
      </c>
      <c r="AE24" s="221">
        <v>1.41278336235973E-2</v>
      </c>
      <c r="AF24" s="221">
        <v>1.3961887658071199E-2</v>
      </c>
      <c r="AG24" s="221">
        <v>1.3869660464224101E-2</v>
      </c>
      <c r="AH24" s="221">
        <v>1.37573735548341E-2</v>
      </c>
    </row>
    <row r="25" spans="1:34" x14ac:dyDescent="0.35">
      <c r="A25" s="264"/>
      <c r="B25" s="264" t="s">
        <v>1543</v>
      </c>
      <c r="C25" s="213" t="s">
        <v>1517</v>
      </c>
      <c r="D25" s="221">
        <v>5.6939172594160599E-2</v>
      </c>
      <c r="E25" s="221">
        <v>6.2844510531658099E-2</v>
      </c>
      <c r="F25" s="221">
        <v>6.3289305134302296E-2</v>
      </c>
      <c r="G25" s="221">
        <v>6.3146217069617303E-2</v>
      </c>
      <c r="H25" s="221">
        <v>6.3329052065701594E-2</v>
      </c>
      <c r="I25" s="221">
        <v>5.92297992734949E-2</v>
      </c>
      <c r="J25" s="221">
        <v>6.3499923615406406E-2</v>
      </c>
      <c r="K25" s="221">
        <v>5.9570661217340899E-2</v>
      </c>
      <c r="L25" s="221">
        <v>6.0862158763023602E-2</v>
      </c>
      <c r="M25" s="221">
        <v>6.0476698305105103E-2</v>
      </c>
      <c r="N25" s="221">
        <v>6.0007124572408803E-2</v>
      </c>
      <c r="O25" s="221">
        <v>5.88219314445469E-2</v>
      </c>
      <c r="P25" s="221">
        <v>5.8593331803664703E-2</v>
      </c>
      <c r="Q25" s="221">
        <v>5.6374783257884302E-2</v>
      </c>
      <c r="R25" s="221">
        <v>5.5248178848953097E-2</v>
      </c>
      <c r="S25" s="221">
        <v>5.4139350631629002E-2</v>
      </c>
      <c r="T25" s="221">
        <v>5.3345584791338697E-2</v>
      </c>
      <c r="U25" s="221">
        <v>5.2055588769109498E-2</v>
      </c>
      <c r="V25" s="221">
        <v>5.18665599994831E-2</v>
      </c>
      <c r="W25" s="221">
        <v>5.0326459473804402E-2</v>
      </c>
      <c r="X25" s="221">
        <v>4.9460408618954801E-2</v>
      </c>
      <c r="Y25" s="221">
        <v>4.9752328530518003E-2</v>
      </c>
      <c r="Z25" s="221">
        <v>4.8516669642321798E-2</v>
      </c>
      <c r="AA25" s="221">
        <v>4.7993347362271198E-2</v>
      </c>
      <c r="AB25" s="221">
        <v>4.7973521751929003E-2</v>
      </c>
      <c r="AC25" s="221">
        <v>4.7926911862216898E-2</v>
      </c>
      <c r="AD25" s="221">
        <v>4.73574808702735E-2</v>
      </c>
      <c r="AE25" s="221">
        <v>4.7149747984175497E-2</v>
      </c>
      <c r="AF25" s="221">
        <v>4.7041871676904198E-2</v>
      </c>
      <c r="AG25" s="221">
        <v>4.6999609660759299E-2</v>
      </c>
      <c r="AH25" s="221">
        <v>4.6761792089025901E-2</v>
      </c>
    </row>
    <row r="26" spans="1:34" x14ac:dyDescent="0.35">
      <c r="A26" s="264"/>
      <c r="B26" s="264"/>
      <c r="C26" s="213" t="s">
        <v>869</v>
      </c>
      <c r="D26" s="221">
        <v>2.6936939516129001E-2</v>
      </c>
      <c r="E26" s="221">
        <v>2.6947790806451599E-2</v>
      </c>
      <c r="F26" s="221">
        <v>2.6940753870967699E-2</v>
      </c>
      <c r="G26" s="221">
        <v>2.6928428709677401E-2</v>
      </c>
      <c r="H26" s="221">
        <v>2.6914415322580602E-2</v>
      </c>
      <c r="I26" s="221">
        <v>2.5088510430601198E-2</v>
      </c>
      <c r="J26" s="221">
        <v>2.6829344766751501E-2</v>
      </c>
      <c r="K26" s="221">
        <v>2.5105857402856702E-2</v>
      </c>
      <c r="L26" s="221">
        <v>2.5585815810583602E-2</v>
      </c>
      <c r="M26" s="221">
        <v>2.5360204690666001E-2</v>
      </c>
      <c r="N26" s="221">
        <v>2.51005783704163E-2</v>
      </c>
      <c r="O26" s="221">
        <v>2.4543690662597401E-2</v>
      </c>
      <c r="P26" s="221">
        <v>2.4387758398143701E-2</v>
      </c>
      <c r="Q26" s="221">
        <v>2.3406424826235599E-2</v>
      </c>
      <c r="R26" s="221">
        <v>2.2882214898921598E-2</v>
      </c>
      <c r="S26" s="221">
        <v>2.23679610658385E-2</v>
      </c>
      <c r="T26" s="221">
        <v>2.1986112576291201E-2</v>
      </c>
      <c r="U26" s="221">
        <v>2.14021434579886E-2</v>
      </c>
      <c r="V26" s="221">
        <v>2.12726014986E-2</v>
      </c>
      <c r="W26" s="221">
        <v>2.0590935687634999E-2</v>
      </c>
      <c r="X26" s="221">
        <v>2.0187717639933E-2</v>
      </c>
      <c r="Y26" s="221">
        <v>2.0257973881849401E-2</v>
      </c>
      <c r="Z26" s="221">
        <v>1.97074252461709E-2</v>
      </c>
      <c r="AA26" s="221">
        <v>1.9448202953694298E-2</v>
      </c>
      <c r="AB26" s="221">
        <v>1.9393793621811001E-2</v>
      </c>
      <c r="AC26" s="221">
        <v>1.93288729153024E-2</v>
      </c>
      <c r="AD26" s="221">
        <v>1.9053938487487501E-2</v>
      </c>
      <c r="AE26" s="221">
        <v>1.8925517910386502E-2</v>
      </c>
      <c r="AF26" s="221">
        <v>1.8837720674033401E-2</v>
      </c>
      <c r="AG26" s="221">
        <v>1.8776579838545301E-2</v>
      </c>
      <c r="AH26" s="221">
        <v>1.86378133633683E-2</v>
      </c>
    </row>
    <row r="27" spans="1:34" x14ac:dyDescent="0.35">
      <c r="A27" s="264"/>
      <c r="B27" s="264"/>
      <c r="C27" s="213" t="s">
        <v>806</v>
      </c>
      <c r="D27" s="221">
        <v>0.21700648486167101</v>
      </c>
      <c r="E27" s="221">
        <v>0.21700648486167101</v>
      </c>
      <c r="F27" s="221">
        <v>0.21700648486167101</v>
      </c>
      <c r="G27" s="221">
        <v>0.21700648486167101</v>
      </c>
      <c r="H27" s="221">
        <v>0.21700648486167101</v>
      </c>
      <c r="I27" s="221">
        <v>0.20237551006632101</v>
      </c>
      <c r="J27" s="221">
        <v>0.21634281095134</v>
      </c>
      <c r="K27" s="221">
        <v>0.20237498720781599</v>
      </c>
      <c r="L27" s="221">
        <v>0.20617237440476599</v>
      </c>
      <c r="M27" s="221">
        <v>0.20428356915832399</v>
      </c>
      <c r="N27" s="221">
        <v>0.20212216543025299</v>
      </c>
      <c r="O27" s="221">
        <v>0.197569393082039</v>
      </c>
      <c r="P27" s="221">
        <v>0.196246227285614</v>
      </c>
      <c r="Q27" s="221">
        <v>0.188284341223802</v>
      </c>
      <c r="R27" s="221">
        <v>0.184003853961763</v>
      </c>
      <c r="S27" s="221">
        <v>0.17980635988808</v>
      </c>
      <c r="T27" s="221">
        <v>0.17667574919491599</v>
      </c>
      <c r="U27" s="221">
        <v>0.17192366484865701</v>
      </c>
      <c r="V27" s="221">
        <v>0.17082402127962701</v>
      </c>
      <c r="W27" s="221">
        <v>0.16529298316569799</v>
      </c>
      <c r="X27" s="221">
        <v>0.16200022141509701</v>
      </c>
      <c r="Y27" s="221">
        <v>0.16250790656980801</v>
      </c>
      <c r="Z27" s="221">
        <v>0.158036910507416</v>
      </c>
      <c r="AA27" s="221">
        <v>0.15590438377395099</v>
      </c>
      <c r="AB27" s="221">
        <v>0.15541462195992201</v>
      </c>
      <c r="AC27" s="221">
        <v>0.154840992502253</v>
      </c>
      <c r="AD27" s="221">
        <v>0.15258594627268901</v>
      </c>
      <c r="AE27" s="221">
        <v>0.15150534751348599</v>
      </c>
      <c r="AF27" s="221">
        <v>0.15075058477379999</v>
      </c>
      <c r="AG27" s="221">
        <v>0.15020958840187401</v>
      </c>
      <c r="AH27" s="221">
        <v>0.14904818539020701</v>
      </c>
    </row>
    <row r="28" spans="1:34" x14ac:dyDescent="0.35">
      <c r="A28" s="264"/>
      <c r="B28" s="264"/>
      <c r="C28" s="213" t="s">
        <v>1409</v>
      </c>
      <c r="D28" s="221">
        <v>0.34473241496512602</v>
      </c>
      <c r="E28" s="221">
        <v>0.34473241496512602</v>
      </c>
      <c r="F28" s="221">
        <v>0.34473241496512602</v>
      </c>
      <c r="G28" s="221">
        <v>0.34473241496512602</v>
      </c>
      <c r="H28" s="221">
        <v>0.34473241496512602</v>
      </c>
      <c r="I28" s="221">
        <v>0.32148992395058301</v>
      </c>
      <c r="J28" s="221">
        <v>0.343678115090154</v>
      </c>
      <c r="K28" s="221">
        <v>0.32148909334740999</v>
      </c>
      <c r="L28" s="221">
        <v>0.32752155113223802</v>
      </c>
      <c r="M28" s="221">
        <v>0.324521030689636</v>
      </c>
      <c r="N28" s="221">
        <v>0.32108746543296901</v>
      </c>
      <c r="O28" s="221">
        <v>0.31385501702302099</v>
      </c>
      <c r="P28" s="221">
        <v>0.31175306075802001</v>
      </c>
      <c r="Q28" s="221">
        <v>0.29910495850653601</v>
      </c>
      <c r="R28" s="221">
        <v>0.29230505705653498</v>
      </c>
      <c r="S28" s="221">
        <v>0.28563699702254602</v>
      </c>
      <c r="T28" s="221">
        <v>0.28066376783421998</v>
      </c>
      <c r="U28" s="221">
        <v>0.27311469613782302</v>
      </c>
      <c r="V28" s="221">
        <v>0.27136782307366503</v>
      </c>
      <c r="W28" s="221">
        <v>0.26258132009199497</v>
      </c>
      <c r="X28" s="221">
        <v>0.25735050078761701</v>
      </c>
      <c r="Y28" s="221">
        <v>0.25815699986314999</v>
      </c>
      <c r="Z28" s="221">
        <v>0.25105445972076401</v>
      </c>
      <c r="AA28" s="221">
        <v>0.247666767913887</v>
      </c>
      <c r="AB28" s="221">
        <v>0.24688874151981199</v>
      </c>
      <c r="AC28" s="221">
        <v>0.24597748456653101</v>
      </c>
      <c r="AD28" s="221">
        <v>0.24239516059556199</v>
      </c>
      <c r="AE28" s="221">
        <v>0.24067854175762299</v>
      </c>
      <c r="AF28" s="221">
        <v>0.23947953988381401</v>
      </c>
      <c r="AG28" s="221">
        <v>0.23862012323596499</v>
      </c>
      <c r="AH28" s="221">
        <v>0.23677514028435001</v>
      </c>
    </row>
    <row r="29" spans="1:34" x14ac:dyDescent="0.35">
      <c r="A29" s="264"/>
      <c r="B29" s="264"/>
      <c r="C29" s="213" t="s">
        <v>1022</v>
      </c>
      <c r="D29" s="221">
        <v>1.0023961940927899E-2</v>
      </c>
      <c r="E29" s="221">
        <v>1.0023961940928E-2</v>
      </c>
      <c r="F29" s="221">
        <v>1.0023961940928E-2</v>
      </c>
      <c r="G29" s="221">
        <v>1.0023961940927899E-2</v>
      </c>
      <c r="H29" s="221">
        <v>1.0023961940927899E-2</v>
      </c>
      <c r="I29" s="221">
        <v>9.3481280615821498E-3</v>
      </c>
      <c r="J29" s="221">
        <v>9.9933055205791294E-3</v>
      </c>
      <c r="K29" s="221">
        <v>9.3481039097059893E-3</v>
      </c>
      <c r="L29" s="221">
        <v>9.5235127909725995E-3</v>
      </c>
      <c r="M29" s="221">
        <v>9.4362651130231595E-3</v>
      </c>
      <c r="N29" s="221">
        <v>9.3364255680299501E-3</v>
      </c>
      <c r="O29" s="221">
        <v>9.1261239414527802E-3</v>
      </c>
      <c r="P29" s="221">
        <v>9.0650042767876603E-3</v>
      </c>
      <c r="Q29" s="221">
        <v>8.6972288948101006E-3</v>
      </c>
      <c r="R29" s="221">
        <v>8.4995046589161106E-3</v>
      </c>
      <c r="S29" s="221">
        <v>8.3056140437637992E-3</v>
      </c>
      <c r="T29" s="221">
        <v>8.1610048978198908E-3</v>
      </c>
      <c r="U29" s="221">
        <v>7.9414966529057305E-3</v>
      </c>
      <c r="V29" s="221">
        <v>7.8907019253123493E-3</v>
      </c>
      <c r="W29" s="221">
        <v>7.6352122537332503E-3</v>
      </c>
      <c r="X29" s="221">
        <v>7.4831130273455603E-3</v>
      </c>
      <c r="Y29" s="221">
        <v>7.5065640162505602E-3</v>
      </c>
      <c r="Z29" s="221">
        <v>7.3000397992621499E-3</v>
      </c>
      <c r="AA29" s="221">
        <v>7.2015341401898501E-3</v>
      </c>
      <c r="AB29" s="221">
        <v>7.1789110661048799E-3</v>
      </c>
      <c r="AC29" s="221">
        <v>7.15241397844627E-3</v>
      </c>
      <c r="AD29" s="221">
        <v>7.0482488997178896E-3</v>
      </c>
      <c r="AE29" s="221">
        <v>6.9983338898389402E-3</v>
      </c>
      <c r="AF29" s="221">
        <v>6.9634698949593904E-3</v>
      </c>
      <c r="AG29" s="221">
        <v>6.9384801945556497E-3</v>
      </c>
      <c r="AH29" s="221">
        <v>6.8848326752455596E-3</v>
      </c>
    </row>
    <row r="30" spans="1:34" x14ac:dyDescent="0.35">
      <c r="A30" s="264"/>
      <c r="B30" s="264" t="s">
        <v>1351</v>
      </c>
      <c r="C30" s="213" t="s">
        <v>869</v>
      </c>
      <c r="D30" s="221">
        <v>0.32009621272549699</v>
      </c>
      <c r="E30" s="221">
        <v>0.318988762919166</v>
      </c>
      <c r="F30" s="221">
        <v>0.31769685763767702</v>
      </c>
      <c r="G30" s="221">
        <v>0.31565268571275901</v>
      </c>
      <c r="H30" s="221">
        <v>0.31315112117560301</v>
      </c>
      <c r="I30" s="221">
        <v>0.32835579658490599</v>
      </c>
      <c r="J30" s="221">
        <v>0.31838567972847398</v>
      </c>
      <c r="K30" s="221">
        <v>0.30203421922658402</v>
      </c>
      <c r="L30" s="221">
        <v>0.31453699636433902</v>
      </c>
      <c r="M30" s="221">
        <v>0.324468773845145</v>
      </c>
      <c r="N30" s="221">
        <v>0.33553342561469102</v>
      </c>
      <c r="O30" s="221">
        <v>0.34354276131283001</v>
      </c>
      <c r="P30" s="221">
        <v>0.34761543490205199</v>
      </c>
      <c r="Q30" s="221">
        <v>0.345466163027003</v>
      </c>
      <c r="R30" s="221">
        <v>0.34370118317793102</v>
      </c>
      <c r="S30" s="221">
        <v>0.34224636247831203</v>
      </c>
      <c r="T30" s="221">
        <v>0.33744457295299402</v>
      </c>
      <c r="U30" s="221">
        <v>0.33290838685130703</v>
      </c>
      <c r="V30" s="221">
        <v>0.33177837647421299</v>
      </c>
      <c r="W30" s="221">
        <v>0.33080680530505902</v>
      </c>
      <c r="X30" s="221">
        <v>0.32996672408495797</v>
      </c>
      <c r="Y30" s="221">
        <v>0.329244510056384</v>
      </c>
      <c r="Z30" s="221">
        <v>0.328632729636397</v>
      </c>
      <c r="AA30" s="221">
        <v>0.328116576459974</v>
      </c>
      <c r="AB30" s="221">
        <v>0.32452725099490598</v>
      </c>
      <c r="AC30" s="221">
        <v>0.32418026349451001</v>
      </c>
      <c r="AD30" s="221">
        <v>0.32402483216489097</v>
      </c>
      <c r="AE30" s="221">
        <v>0.32391562679582903</v>
      </c>
      <c r="AF30" s="221">
        <v>0.32383766269791098</v>
      </c>
      <c r="AG30" s="221">
        <v>0.323787408998788</v>
      </c>
      <c r="AH30" s="221">
        <v>0.32689845369325299</v>
      </c>
    </row>
    <row r="31" spans="1:34" x14ac:dyDescent="0.35">
      <c r="A31" s="264"/>
      <c r="B31" s="264"/>
      <c r="C31" s="213" t="s">
        <v>1294</v>
      </c>
      <c r="D31" s="221">
        <v>7.9373295641285496E-4</v>
      </c>
      <c r="E31" s="221">
        <v>7.6311209468235596E-4</v>
      </c>
      <c r="F31" s="221">
        <v>7.3182826019540799E-4</v>
      </c>
      <c r="G31" s="221">
        <v>6.9917749600508395E-4</v>
      </c>
      <c r="H31" s="221">
        <v>6.6471707903234599E-4</v>
      </c>
      <c r="I31" s="221">
        <v>6.6672364688548499E-4</v>
      </c>
      <c r="J31" s="221">
        <v>6.5699438042146098E-4</v>
      </c>
      <c r="K31" s="221">
        <v>6.3486344834500603E-4</v>
      </c>
      <c r="L31" s="221">
        <v>6.5101651804879302E-4</v>
      </c>
      <c r="M31" s="221">
        <v>6.6108065520077903E-4</v>
      </c>
      <c r="N31" s="221">
        <v>6.7144132217414397E-4</v>
      </c>
      <c r="O31" s="221">
        <v>6.7517356986737404E-4</v>
      </c>
      <c r="P31" s="221">
        <v>6.9188514294289704E-4</v>
      </c>
      <c r="Q31" s="221">
        <v>6.9552776127037403E-4</v>
      </c>
      <c r="R31" s="221">
        <v>6.9905874001090803E-4</v>
      </c>
      <c r="S31" s="221">
        <v>7.02510752158716E-4</v>
      </c>
      <c r="T31" s="221">
        <v>6.9914577602989505E-4</v>
      </c>
      <c r="U31" s="221">
        <v>6.9555936766510799E-4</v>
      </c>
      <c r="V31" s="221">
        <v>6.9848121405036503E-4</v>
      </c>
      <c r="W31" s="221">
        <v>7.0124838688520499E-4</v>
      </c>
      <c r="X31" s="221">
        <v>7.0385827217996002E-4</v>
      </c>
      <c r="Y31" s="221">
        <v>7.0632160842710404E-4</v>
      </c>
      <c r="Z31" s="221">
        <v>7.0865374474343896E-4</v>
      </c>
      <c r="AA31" s="221">
        <v>7.1084586635153E-4</v>
      </c>
      <c r="AB31" s="221">
        <v>7.0601391847783601E-4</v>
      </c>
      <c r="AC31" s="221">
        <v>7.0789770878158798E-4</v>
      </c>
      <c r="AD31" s="221">
        <v>7.0963301234564305E-4</v>
      </c>
      <c r="AE31" s="221">
        <v>7.11250996440046E-4</v>
      </c>
      <c r="AF31" s="221">
        <v>7.1274232136923801E-4</v>
      </c>
      <c r="AG31" s="221">
        <v>7.1411644313206402E-4</v>
      </c>
      <c r="AH31" s="221">
        <v>7.2232042493251196E-4</v>
      </c>
    </row>
    <row r="32" spans="1:34" x14ac:dyDescent="0.35">
      <c r="A32" s="264"/>
      <c r="B32" s="264"/>
      <c r="C32" s="213" t="s">
        <v>165</v>
      </c>
      <c r="D32" s="221">
        <v>1.30291805927996E-3</v>
      </c>
      <c r="E32" s="221">
        <v>1.3268584255005701E-3</v>
      </c>
      <c r="F32" s="221">
        <v>1.3506213704662E-3</v>
      </c>
      <c r="G32" s="221">
        <v>1.37274348561529E-3</v>
      </c>
      <c r="H32" s="221">
        <v>1.3919408212481801E-3</v>
      </c>
      <c r="I32" s="221">
        <v>1.4932975750578501E-3</v>
      </c>
      <c r="J32" s="221">
        <v>1.4715394970703599E-3</v>
      </c>
      <c r="K32" s="221">
        <v>1.42197809202022E-3</v>
      </c>
      <c r="L32" s="221">
        <v>1.4581659571706099E-3</v>
      </c>
      <c r="M32" s="221">
        <v>1.4807160007001201E-3</v>
      </c>
      <c r="N32" s="221">
        <v>1.5039305971051901E-3</v>
      </c>
      <c r="O32" s="221">
        <v>1.51229875732982E-3</v>
      </c>
      <c r="P32" s="221">
        <v>1.5497390877354301E-3</v>
      </c>
      <c r="Q32" s="221">
        <v>1.55790646241497E-3</v>
      </c>
      <c r="R32" s="221">
        <v>1.5658244773277699E-3</v>
      </c>
      <c r="S32" s="221">
        <v>1.57356473529353E-3</v>
      </c>
      <c r="T32" s="221">
        <v>1.5660359425967701E-3</v>
      </c>
      <c r="U32" s="221">
        <v>1.55801094759027E-3</v>
      </c>
      <c r="V32" s="221">
        <v>1.5645631147216299E-3</v>
      </c>
      <c r="W32" s="221">
        <v>1.5707692537967001E-3</v>
      </c>
      <c r="X32" s="221">
        <v>1.57662287211113E-3</v>
      </c>
      <c r="Y32" s="221">
        <v>1.58214785527415E-3</v>
      </c>
      <c r="Z32" s="221">
        <v>1.5873784535059699E-3</v>
      </c>
      <c r="AA32" s="221">
        <v>1.5922951405999699E-3</v>
      </c>
      <c r="AB32" s="221">
        <v>1.5814776458568599E-3</v>
      </c>
      <c r="AC32" s="221">
        <v>1.5857030798069401E-3</v>
      </c>
      <c r="AD32" s="221">
        <v>1.5895957119103599E-3</v>
      </c>
      <c r="AE32" s="221">
        <v>1.59322577661361E-3</v>
      </c>
      <c r="AF32" s="221">
        <v>1.59657134727146E-3</v>
      </c>
      <c r="AG32" s="221">
        <v>1.59965425636468E-3</v>
      </c>
      <c r="AH32" s="221">
        <v>1.6180363320269901E-3</v>
      </c>
    </row>
    <row r="33" spans="1:34" x14ac:dyDescent="0.35">
      <c r="A33" s="264"/>
      <c r="B33" s="264"/>
      <c r="C33" s="213" t="s">
        <v>1215</v>
      </c>
      <c r="D33" s="221">
        <v>1.54798653961454E-2</v>
      </c>
      <c r="E33" s="221">
        <v>1.5370525233166199E-2</v>
      </c>
      <c r="F33" s="221">
        <v>1.5244537476428E-2</v>
      </c>
      <c r="G33" s="221">
        <v>1.50734028987651E-2</v>
      </c>
      <c r="H33" s="221">
        <v>1.48951997175265E-2</v>
      </c>
      <c r="I33" s="221">
        <v>1.55635036233204E-2</v>
      </c>
      <c r="J33" s="221">
        <v>1.5080453919386E-2</v>
      </c>
      <c r="K33" s="221">
        <v>1.4315420729663599E-2</v>
      </c>
      <c r="L33" s="221">
        <v>1.44220402132159E-2</v>
      </c>
      <c r="M33" s="221">
        <v>1.43846935996675E-2</v>
      </c>
      <c r="N33" s="221">
        <v>1.4337660147066699E-2</v>
      </c>
      <c r="O33" s="221">
        <v>1.4117853715624301E-2</v>
      </c>
      <c r="P33" s="221">
        <v>1.4120610635231999E-2</v>
      </c>
      <c r="Q33" s="221">
        <v>1.3824698894511199E-2</v>
      </c>
      <c r="R33" s="221">
        <v>1.35253107996102E-2</v>
      </c>
      <c r="S33" s="221">
        <v>1.323147566861E-2</v>
      </c>
      <c r="T33" s="221">
        <v>1.28276704311609E-2</v>
      </c>
      <c r="U33" s="221">
        <v>1.2440938112334101E-2</v>
      </c>
      <c r="V33" s="221">
        <v>1.21880281642948E-2</v>
      </c>
      <c r="W33" s="221">
        <v>1.19470568550134E-2</v>
      </c>
      <c r="X33" s="221">
        <v>1.1718240034663201E-2</v>
      </c>
      <c r="Y33" s="221">
        <v>1.15012020068183E-2</v>
      </c>
      <c r="Z33" s="221">
        <v>1.12956238072058E-2</v>
      </c>
      <c r="AA33" s="221">
        <v>1.11000826883163E-2</v>
      </c>
      <c r="AB33" s="221">
        <v>1.0808137593755899E-2</v>
      </c>
      <c r="AC33" s="221">
        <v>1.0630249648515E-2</v>
      </c>
      <c r="AD33" s="221">
        <v>1.04576254721192E-2</v>
      </c>
      <c r="AE33" s="221">
        <v>1.0289251572236599E-2</v>
      </c>
      <c r="AF33" s="221">
        <v>1.01234333152287E-2</v>
      </c>
      <c r="AG33" s="221">
        <v>9.95992832287413E-3</v>
      </c>
      <c r="AH33" s="221">
        <v>9.8934245617042105E-3</v>
      </c>
    </row>
    <row r="34" spans="1:34" x14ac:dyDescent="0.35">
      <c r="A34" s="264"/>
      <c r="B34" s="264"/>
      <c r="C34" s="213" t="s">
        <v>806</v>
      </c>
      <c r="D34" s="221">
        <v>0.424375936674528</v>
      </c>
      <c r="E34" s="221">
        <v>0.421542374101114</v>
      </c>
      <c r="F34" s="221">
        <v>0.41769828754011401</v>
      </c>
      <c r="G34" s="221">
        <v>0.41207733811736003</v>
      </c>
      <c r="H34" s="221">
        <v>0.40581375433821698</v>
      </c>
      <c r="I34" s="221">
        <v>0.42257086913575398</v>
      </c>
      <c r="J34" s="221">
        <v>0.40771950741822499</v>
      </c>
      <c r="K34" s="221">
        <v>0.38530598264000998</v>
      </c>
      <c r="L34" s="221">
        <v>0.38639857455670601</v>
      </c>
      <c r="M34" s="221">
        <v>0.38366089025214001</v>
      </c>
      <c r="N34" s="221">
        <v>0.38082870026411197</v>
      </c>
      <c r="O34" s="221">
        <v>0.373803646510591</v>
      </c>
      <c r="P34" s="221">
        <v>0.37319577986491898</v>
      </c>
      <c r="Q34" s="221">
        <v>0.36506975445749101</v>
      </c>
      <c r="R34" s="221">
        <v>0.35701574280694898</v>
      </c>
      <c r="S34" s="221">
        <v>0.34920744395772302</v>
      </c>
      <c r="T34" s="221">
        <v>0.33835663510444802</v>
      </c>
      <c r="U34" s="221">
        <v>0.32798253675268002</v>
      </c>
      <c r="V34" s="221">
        <v>0.32116871178436002</v>
      </c>
      <c r="W34" s="221">
        <v>0.314687099326104</v>
      </c>
      <c r="X34" s="221">
        <v>0.30853070162803198</v>
      </c>
      <c r="Y34" s="221">
        <v>0.30267777778854099</v>
      </c>
      <c r="Z34" s="221">
        <v>0.29710640143720202</v>
      </c>
      <c r="AA34" s="221">
        <v>0.29177742191116401</v>
      </c>
      <c r="AB34" s="221">
        <v>0.28388932159777502</v>
      </c>
      <c r="AC34" s="221">
        <v>0.27898183138765997</v>
      </c>
      <c r="AD34" s="221">
        <v>0.27439765938867899</v>
      </c>
      <c r="AE34" s="221">
        <v>0.26994733318325798</v>
      </c>
      <c r="AF34" s="221">
        <v>0.26560554806563003</v>
      </c>
      <c r="AG34" s="221">
        <v>0.26136187684712198</v>
      </c>
      <c r="AH34" s="221">
        <v>0.259702430432739</v>
      </c>
    </row>
    <row r="35" spans="1:34" x14ac:dyDescent="0.35">
      <c r="A35" s="264"/>
      <c r="B35" s="264"/>
      <c r="C35" s="213" t="s">
        <v>1152</v>
      </c>
      <c r="D35" s="221">
        <v>4.0803903063141899E-3</v>
      </c>
      <c r="E35" s="221">
        <v>4.0742423967784699E-3</v>
      </c>
      <c r="F35" s="221">
        <v>4.0643966575214701E-3</v>
      </c>
      <c r="G35" s="221">
        <v>4.0435333666031803E-3</v>
      </c>
      <c r="H35" s="221">
        <v>4.0210934774286399E-3</v>
      </c>
      <c r="I35" s="221">
        <v>4.2320729093371203E-3</v>
      </c>
      <c r="J35" s="221">
        <v>4.1310783884494703E-3</v>
      </c>
      <c r="K35" s="221">
        <v>3.9528248557952599E-3</v>
      </c>
      <c r="L35" s="221">
        <v>4.0150460223467802E-3</v>
      </c>
      <c r="M35" s="221">
        <v>4.03799201587802E-3</v>
      </c>
      <c r="N35" s="221">
        <v>4.0612263159399802E-3</v>
      </c>
      <c r="O35" s="221">
        <v>4.0434695323966702E-3</v>
      </c>
      <c r="P35" s="221">
        <v>4.1023496017181197E-3</v>
      </c>
      <c r="Q35" s="221">
        <v>4.08256826431686E-3</v>
      </c>
      <c r="R35" s="221">
        <v>4.0618178435402096E-3</v>
      </c>
      <c r="S35" s="221">
        <v>4.0402213374060598E-3</v>
      </c>
      <c r="T35" s="221">
        <v>3.9798463869169199E-3</v>
      </c>
      <c r="U35" s="221">
        <v>3.9187929680278601E-3</v>
      </c>
      <c r="V35" s="221">
        <v>3.8945782626649498E-3</v>
      </c>
      <c r="W35" s="221">
        <v>3.8692957471106099E-3</v>
      </c>
      <c r="X35" s="221">
        <v>3.8432094719238899E-3</v>
      </c>
      <c r="Y35" s="221">
        <v>3.8161417418431198E-3</v>
      </c>
      <c r="Z35" s="221">
        <v>3.7881979412008201E-3</v>
      </c>
      <c r="AA35" s="221">
        <v>3.7593532155498302E-3</v>
      </c>
      <c r="AB35" s="221">
        <v>3.6937339868977201E-3</v>
      </c>
      <c r="AC35" s="221">
        <v>3.6635862753476699E-3</v>
      </c>
      <c r="AD35" s="221">
        <v>3.6325864567589498E-3</v>
      </c>
      <c r="AE35" s="221">
        <v>3.6010195508503502E-3</v>
      </c>
      <c r="AF35" s="221">
        <v>3.56885597703737E-3</v>
      </c>
      <c r="AG35" s="221">
        <v>3.5362524164742602E-3</v>
      </c>
      <c r="AH35" s="221">
        <v>3.5372775439255402E-3</v>
      </c>
    </row>
    <row r="36" spans="1:34" x14ac:dyDescent="0.35">
      <c r="A36" s="264"/>
      <c r="B36" s="264" t="s">
        <v>1120</v>
      </c>
      <c r="C36" s="213" t="s">
        <v>869</v>
      </c>
      <c r="D36" s="221">
        <v>5.99754560995822E-2</v>
      </c>
      <c r="E36" s="221">
        <v>6.0725408464735502E-2</v>
      </c>
      <c r="F36" s="221">
        <v>6.1429150450001802E-2</v>
      </c>
      <c r="G36" s="221">
        <v>6.1987059833223002E-2</v>
      </c>
      <c r="H36" s="221">
        <v>6.2610302399992199E-2</v>
      </c>
      <c r="I36" s="221">
        <v>6.3315240742555901E-2</v>
      </c>
      <c r="J36" s="221">
        <v>6.4264050017076302E-2</v>
      </c>
      <c r="K36" s="221">
        <v>6.5374795949551603E-2</v>
      </c>
      <c r="L36" s="221">
        <v>6.6474437899662106E-2</v>
      </c>
      <c r="M36" s="221">
        <v>6.7609220941220502E-2</v>
      </c>
      <c r="N36" s="221">
        <v>6.8772315654719404E-2</v>
      </c>
      <c r="O36" s="221">
        <v>6.9976242747580006E-2</v>
      </c>
      <c r="P36" s="221">
        <v>7.12210455516986E-2</v>
      </c>
      <c r="Q36" s="221">
        <v>7.2506816856782993E-2</v>
      </c>
      <c r="R36" s="221">
        <v>7.3833700715552897E-2</v>
      </c>
      <c r="S36" s="221">
        <v>7.5201899169789005E-2</v>
      </c>
      <c r="T36" s="221">
        <v>7.6174146443408697E-2</v>
      </c>
      <c r="U36" s="221">
        <v>7.7144354901155704E-2</v>
      </c>
      <c r="V36" s="221">
        <v>7.8112524381536902E-2</v>
      </c>
      <c r="W36" s="221">
        <v>7.9078654724780206E-2</v>
      </c>
      <c r="X36" s="221">
        <v>8.0042745772795604E-2</v>
      </c>
      <c r="Y36" s="221">
        <v>8.1004797369066295E-2</v>
      </c>
      <c r="Z36" s="221">
        <v>8.1964809358719595E-2</v>
      </c>
      <c r="AA36" s="221">
        <v>8.2922781588417399E-2</v>
      </c>
      <c r="AB36" s="221">
        <v>8.3878713906291896E-2</v>
      </c>
      <c r="AC36" s="221">
        <v>8.4832606162111801E-2</v>
      </c>
      <c r="AD36" s="221">
        <v>8.5789597375054594E-2</v>
      </c>
      <c r="AE36" s="221">
        <v>8.6744505037175595E-2</v>
      </c>
      <c r="AF36" s="221">
        <v>8.7697329063971097E-2</v>
      </c>
      <c r="AG36" s="221">
        <v>8.8648069371717E-2</v>
      </c>
      <c r="AH36" s="221">
        <v>8.9596725877529801E-2</v>
      </c>
    </row>
    <row r="37" spans="1:34" x14ac:dyDescent="0.35">
      <c r="A37" s="264"/>
      <c r="B37" s="264"/>
      <c r="C37" s="213" t="s">
        <v>806</v>
      </c>
      <c r="D37" s="221">
        <v>1.39933545098039E-2</v>
      </c>
      <c r="E37" s="221">
        <v>1.4375660504201601E-2</v>
      </c>
      <c r="F37" s="221">
        <v>1.4429367983193201E-2</v>
      </c>
      <c r="G37" s="221">
        <v>1.4439326946778699E-2</v>
      </c>
      <c r="H37" s="221">
        <v>1.4511037394957901E-2</v>
      </c>
      <c r="I37" s="221">
        <v>1.44123993277311E-2</v>
      </c>
      <c r="J37" s="221">
        <v>1.4333312745098E-2</v>
      </c>
      <c r="K37" s="221">
        <v>1.41260776470588E-2</v>
      </c>
      <c r="L37" s="221">
        <v>1.3885644033613399E-2</v>
      </c>
      <c r="M37" s="221">
        <v>1.3580361904761799E-2</v>
      </c>
      <c r="N37" s="221">
        <v>1.3361619327731E-2</v>
      </c>
      <c r="O37" s="221">
        <v>1.3142876750700199E-2</v>
      </c>
      <c r="P37" s="221">
        <v>1.29241341736694E-2</v>
      </c>
      <c r="Q37" s="221">
        <v>1.27053915966386E-2</v>
      </c>
      <c r="R37" s="221">
        <v>1.24866490196078E-2</v>
      </c>
      <c r="S37" s="221">
        <v>1.2267906442577E-2</v>
      </c>
      <c r="T37" s="221">
        <v>1.2049163865546201E-2</v>
      </c>
      <c r="U37" s="221">
        <v>1.1830421288515299E-2</v>
      </c>
      <c r="V37" s="221">
        <v>1.16116787114845E-2</v>
      </c>
      <c r="W37" s="221">
        <v>1.1392936134453699E-2</v>
      </c>
      <c r="X37" s="221">
        <v>1.11741935574229E-2</v>
      </c>
      <c r="Y37" s="221">
        <v>1.0955450980392099E-2</v>
      </c>
      <c r="Z37" s="221">
        <v>1.07367084033613E-2</v>
      </c>
      <c r="AA37" s="221">
        <v>1.0517965826330499E-2</v>
      </c>
      <c r="AB37" s="221">
        <v>1.02992232492997E-2</v>
      </c>
      <c r="AC37" s="221">
        <v>1.0080480672268801E-2</v>
      </c>
      <c r="AD37" s="221">
        <v>9.8617380952380606E-3</v>
      </c>
      <c r="AE37" s="221">
        <v>9.6429955182072494E-3</v>
      </c>
      <c r="AF37" s="221">
        <v>9.4242529411764503E-3</v>
      </c>
      <c r="AG37" s="221">
        <v>9.2055103641456304E-3</v>
      </c>
      <c r="AH37" s="221">
        <v>8.9867677871148296E-3</v>
      </c>
    </row>
    <row r="38" spans="1:34" x14ac:dyDescent="0.35">
      <c r="A38" s="264"/>
      <c r="B38" s="264"/>
      <c r="C38" s="213" t="s">
        <v>1022</v>
      </c>
      <c r="D38" s="221">
        <v>1.05278647103999E-2</v>
      </c>
      <c r="E38" s="221">
        <v>1.0527864710400001E-2</v>
      </c>
      <c r="F38" s="221">
        <v>1.0527864710400001E-2</v>
      </c>
      <c r="G38" s="221">
        <v>1.05278647103999E-2</v>
      </c>
      <c r="H38" s="221">
        <v>1.0527864710400001E-2</v>
      </c>
      <c r="I38" s="221">
        <v>1.05278647103999E-2</v>
      </c>
      <c r="J38" s="221">
        <v>1.0527864710400001E-2</v>
      </c>
      <c r="K38" s="221">
        <v>1.05278647103999E-2</v>
      </c>
      <c r="L38" s="221">
        <v>1.05278647103999E-2</v>
      </c>
      <c r="M38" s="221">
        <v>1.05278647103999E-2</v>
      </c>
      <c r="N38" s="221">
        <v>1.0527864710400001E-2</v>
      </c>
      <c r="O38" s="221">
        <v>1.05278647103999E-2</v>
      </c>
      <c r="P38" s="221">
        <v>1.05278647103999E-2</v>
      </c>
      <c r="Q38" s="221">
        <v>1.0527864710400001E-2</v>
      </c>
      <c r="R38" s="221">
        <v>1.05278647103999E-2</v>
      </c>
      <c r="S38" s="221">
        <v>1.05278647103999E-2</v>
      </c>
      <c r="T38" s="221">
        <v>1.05278647103999E-2</v>
      </c>
      <c r="U38" s="221">
        <v>1.05278647103999E-2</v>
      </c>
      <c r="V38" s="221">
        <v>1.05278647103999E-2</v>
      </c>
      <c r="W38" s="221">
        <v>1.05278647103999E-2</v>
      </c>
      <c r="X38" s="221">
        <v>1.0527864710400001E-2</v>
      </c>
      <c r="Y38" s="221">
        <v>1.05278647103999E-2</v>
      </c>
      <c r="Z38" s="221">
        <v>1.0527864710400001E-2</v>
      </c>
      <c r="AA38" s="221">
        <v>1.0527864710400001E-2</v>
      </c>
      <c r="AB38" s="221">
        <v>1.05278647103999E-2</v>
      </c>
      <c r="AC38" s="221">
        <v>1.0527864710400001E-2</v>
      </c>
      <c r="AD38" s="221">
        <v>1.0527864710400001E-2</v>
      </c>
      <c r="AE38" s="221">
        <v>1.0527864710400001E-2</v>
      </c>
      <c r="AF38" s="221">
        <v>1.05278647103999E-2</v>
      </c>
      <c r="AG38" s="221">
        <v>1.0527864710400001E-2</v>
      </c>
      <c r="AH38" s="221">
        <v>1.05278647103999E-2</v>
      </c>
    </row>
    <row r="39" spans="1:34" x14ac:dyDescent="0.35">
      <c r="A39" s="264"/>
      <c r="B39" s="264" t="s">
        <v>996</v>
      </c>
      <c r="C39" s="213" t="s">
        <v>995</v>
      </c>
      <c r="D39" s="212">
        <v>0</v>
      </c>
      <c r="E39" s="221">
        <v>4.4037505931251502E-3</v>
      </c>
      <c r="F39" s="221">
        <v>8.8762600677661108E-3</v>
      </c>
      <c r="G39" s="221">
        <v>1.3576941526345801E-2</v>
      </c>
      <c r="H39" s="221">
        <v>1.8073259450545699E-2</v>
      </c>
      <c r="I39" s="221">
        <v>2.2470161162651901E-2</v>
      </c>
      <c r="J39" s="221">
        <v>2.1554152200415601E-2</v>
      </c>
      <c r="K39" s="221">
        <v>2.03277278864081E-2</v>
      </c>
      <c r="L39" s="221">
        <v>1.94937007390075E-2</v>
      </c>
      <c r="M39" s="221">
        <v>1.8855899507228598E-2</v>
      </c>
      <c r="N39" s="221">
        <v>1.8203155227357899E-2</v>
      </c>
      <c r="O39" s="221">
        <v>1.73297241335197E-2</v>
      </c>
      <c r="P39" s="221">
        <v>1.6367876495181E-2</v>
      </c>
      <c r="Q39" s="221">
        <v>1.5507692121046201E-2</v>
      </c>
      <c r="R39" s="221">
        <v>1.4627805479610999E-2</v>
      </c>
      <c r="S39" s="221">
        <v>1.37908690717022E-2</v>
      </c>
      <c r="T39" s="221">
        <v>1.31797326722435E-2</v>
      </c>
      <c r="U39" s="221">
        <v>1.25114540901138E-2</v>
      </c>
      <c r="V39" s="221">
        <v>1.2419341592371401E-2</v>
      </c>
      <c r="W39" s="221">
        <v>1.2029483822355001E-2</v>
      </c>
      <c r="X39" s="221">
        <v>1.18086147380814E-2</v>
      </c>
      <c r="Y39" s="221">
        <v>1.16320537471176E-2</v>
      </c>
      <c r="Z39" s="221">
        <v>1.1518006015147301E-2</v>
      </c>
      <c r="AA39" s="221">
        <v>1.1669065589323501E-2</v>
      </c>
      <c r="AB39" s="221">
        <v>1.13679425597971E-2</v>
      </c>
      <c r="AC39" s="221">
        <v>1.1526438491987701E-2</v>
      </c>
      <c r="AD39" s="221">
        <v>1.15680473854546E-2</v>
      </c>
      <c r="AE39" s="221">
        <v>1.16481799069297E-2</v>
      </c>
      <c r="AF39" s="221">
        <v>1.1759774635107001E-2</v>
      </c>
      <c r="AG39" s="221">
        <v>1.1895944290275099E-2</v>
      </c>
      <c r="AH39" s="221">
        <v>1.20507265046932E-2</v>
      </c>
    </row>
    <row r="40" spans="1:34" x14ac:dyDescent="0.35">
      <c r="A40" s="264"/>
      <c r="B40" s="264"/>
      <c r="C40" s="213" t="s">
        <v>964</v>
      </c>
      <c r="D40" s="221">
        <v>0.49102346286687998</v>
      </c>
      <c r="E40" s="221">
        <v>0.49825381332059199</v>
      </c>
      <c r="F40" s="221">
        <v>0.50087577951822604</v>
      </c>
      <c r="G40" s="221">
        <v>0.46296596547523799</v>
      </c>
      <c r="H40" s="221">
        <v>0.43778532591922498</v>
      </c>
      <c r="I40" s="221">
        <v>0.410513699934898</v>
      </c>
      <c r="J40" s="221">
        <v>0.41910118541057501</v>
      </c>
      <c r="K40" s="221">
        <v>0.415647535169547</v>
      </c>
      <c r="L40" s="221">
        <v>0.41045850171406401</v>
      </c>
      <c r="M40" s="221">
        <v>0.40456082906714602</v>
      </c>
      <c r="N40" s="221">
        <v>0.39739097342868901</v>
      </c>
      <c r="O40" s="221">
        <v>0.38899558152524999</v>
      </c>
      <c r="P40" s="221">
        <v>0.38009270561396902</v>
      </c>
      <c r="Q40" s="221">
        <v>0.36997032659670498</v>
      </c>
      <c r="R40" s="221">
        <v>0.36017881165945997</v>
      </c>
      <c r="S40" s="221">
        <v>0.35006385966918102</v>
      </c>
      <c r="T40" s="221">
        <v>0.34951408510696902</v>
      </c>
      <c r="U40" s="221">
        <v>0.349134375945792</v>
      </c>
      <c r="V40" s="221">
        <v>0.348740096872176</v>
      </c>
      <c r="W40" s="221">
        <v>0.348376371149824</v>
      </c>
      <c r="X40" s="221">
        <v>0.34811148618384802</v>
      </c>
      <c r="Y40" s="221">
        <v>0.3474291345469</v>
      </c>
      <c r="Z40" s="221">
        <v>0.34681630589392698</v>
      </c>
      <c r="AA40" s="221">
        <v>0.34635740415871502</v>
      </c>
      <c r="AB40" s="221">
        <v>0.34613823773798902</v>
      </c>
      <c r="AC40" s="221">
        <v>0.34613510151079302</v>
      </c>
      <c r="AD40" s="221">
        <v>0.35180543651569102</v>
      </c>
      <c r="AE40" s="221">
        <v>0.35767856590357699</v>
      </c>
      <c r="AF40" s="221">
        <v>0.36396138047555698</v>
      </c>
      <c r="AG40" s="221">
        <v>0.370418824707067</v>
      </c>
      <c r="AH40" s="221">
        <v>0.37724444006859298</v>
      </c>
    </row>
    <row r="41" spans="1:34" x14ac:dyDescent="0.35">
      <c r="A41" s="264"/>
      <c r="B41" s="264"/>
      <c r="C41" s="213" t="s">
        <v>932</v>
      </c>
      <c r="D41" s="221">
        <v>1.96288373554018</v>
      </c>
      <c r="E41" s="221">
        <v>1.9719169042243201</v>
      </c>
      <c r="F41" s="221">
        <v>1.95743600302226</v>
      </c>
      <c r="G41" s="221">
        <v>1.9380354978982299</v>
      </c>
      <c r="H41" s="221">
        <v>1.90388617691998</v>
      </c>
      <c r="I41" s="221">
        <v>1.62762568888416</v>
      </c>
      <c r="J41" s="221">
        <v>1.8159662335079101</v>
      </c>
      <c r="K41" s="221">
        <v>1.7553145139280399</v>
      </c>
      <c r="L41" s="221">
        <v>1.69396718997609</v>
      </c>
      <c r="M41" s="221">
        <v>1.6320805170416599</v>
      </c>
      <c r="N41" s="221">
        <v>1.5686923693194901</v>
      </c>
      <c r="O41" s="221">
        <v>1.5088100200000401</v>
      </c>
      <c r="P41" s="221">
        <v>1.44979748991484</v>
      </c>
      <c r="Q41" s="221">
        <v>1.3916748381399</v>
      </c>
      <c r="R41" s="221">
        <v>1.33541574367727</v>
      </c>
      <c r="S41" s="221">
        <v>1.2807995843081801</v>
      </c>
      <c r="T41" s="221">
        <v>1.22963065563062</v>
      </c>
      <c r="U41" s="221">
        <v>1.1813922206201599</v>
      </c>
      <c r="V41" s="221">
        <v>1.1362255831201999</v>
      </c>
      <c r="W41" s="221">
        <v>1.09451126277001</v>
      </c>
      <c r="X41" s="221">
        <v>1.0560883798201699</v>
      </c>
      <c r="Y41" s="221">
        <v>1.0244431202206501</v>
      </c>
      <c r="Z41" s="221">
        <v>0.99618680715013297</v>
      </c>
      <c r="AA41" s="221">
        <v>0.97125794681719402</v>
      </c>
      <c r="AB41" s="221">
        <v>0.94952350476627201</v>
      </c>
      <c r="AC41" s="221">
        <v>0.93080077498323499</v>
      </c>
      <c r="AD41" s="221">
        <v>0.91425859833878498</v>
      </c>
      <c r="AE41" s="221">
        <v>0.90036752740307102</v>
      </c>
      <c r="AF41" s="221">
        <v>0.88891251657425396</v>
      </c>
      <c r="AG41" s="221">
        <v>0.87978005185372099</v>
      </c>
      <c r="AH41" s="221">
        <v>0.87273846165223501</v>
      </c>
    </row>
    <row r="42" spans="1:34" x14ac:dyDescent="0.35">
      <c r="A42" s="264"/>
      <c r="B42" s="264"/>
      <c r="C42" s="213" t="s">
        <v>519</v>
      </c>
      <c r="D42" s="221">
        <v>6.0150516227656298E-2</v>
      </c>
      <c r="E42" s="221">
        <v>6.1896026029093797E-2</v>
      </c>
      <c r="F42" s="221">
        <v>6.3766936358945397E-2</v>
      </c>
      <c r="G42" s="221">
        <v>6.5627582420568001E-2</v>
      </c>
      <c r="H42" s="221">
        <v>6.74902359831554E-2</v>
      </c>
      <c r="I42" s="221">
        <v>5.0902978587875999E-2</v>
      </c>
      <c r="J42" s="221">
        <v>6.24181670693447E-2</v>
      </c>
      <c r="K42" s="221">
        <v>6.6805282970887905E-2</v>
      </c>
      <c r="L42" s="221">
        <v>6.8191432092625501E-2</v>
      </c>
      <c r="M42" s="221">
        <v>6.8871265321358704E-2</v>
      </c>
      <c r="N42" s="221">
        <v>6.9176326490820797E-2</v>
      </c>
      <c r="O42" s="221">
        <v>6.8654498802893094E-2</v>
      </c>
      <c r="P42" s="221">
        <v>6.7999324291698304E-2</v>
      </c>
      <c r="Q42" s="221">
        <v>6.7172794071734904E-2</v>
      </c>
      <c r="R42" s="221">
        <v>6.6170354166347894E-2</v>
      </c>
      <c r="S42" s="221">
        <v>6.5092899269815901E-2</v>
      </c>
      <c r="T42" s="221">
        <v>6.6209842297306795E-2</v>
      </c>
      <c r="U42" s="221">
        <v>6.7318675211634593E-2</v>
      </c>
      <c r="V42" s="221">
        <v>6.8420055190873005E-2</v>
      </c>
      <c r="W42" s="221">
        <v>6.9513115557815294E-2</v>
      </c>
      <c r="X42" s="221">
        <v>7.0596942904645396E-2</v>
      </c>
      <c r="Y42" s="221">
        <v>7.16719250630172E-2</v>
      </c>
      <c r="Z42" s="221">
        <v>7.2739338311483298E-2</v>
      </c>
      <c r="AA42" s="221">
        <v>7.3797275517503605E-2</v>
      </c>
      <c r="AB42" s="221">
        <v>7.4842795656952094E-2</v>
      </c>
      <c r="AC42" s="221">
        <v>7.5880025866570805E-2</v>
      </c>
      <c r="AD42" s="221">
        <v>7.69060808005263E-2</v>
      </c>
      <c r="AE42" s="221">
        <v>7.7923203919239598E-2</v>
      </c>
      <c r="AF42" s="221">
        <v>7.8929899287045205E-2</v>
      </c>
      <c r="AG42" s="221">
        <v>7.9926971857971499E-2</v>
      </c>
      <c r="AH42" s="221">
        <v>8.0914370411564102E-2</v>
      </c>
    </row>
    <row r="43" spans="1:34" x14ac:dyDescent="0.35">
      <c r="A43" s="264"/>
      <c r="B43" s="264"/>
      <c r="C43" s="213" t="s">
        <v>869</v>
      </c>
      <c r="D43" s="221">
        <v>3.3889819742916999E-3</v>
      </c>
      <c r="E43" s="221">
        <v>4.5733665902269304E-3</v>
      </c>
      <c r="F43" s="221">
        <v>6.5725496751010103E-3</v>
      </c>
      <c r="G43" s="221">
        <v>8.61924012768993E-3</v>
      </c>
      <c r="H43" s="221">
        <v>1.1017410284786699E-2</v>
      </c>
      <c r="I43" s="221">
        <v>1.18723064914119E-2</v>
      </c>
      <c r="J43" s="221">
        <v>1.52498172675002E-2</v>
      </c>
      <c r="K43" s="221">
        <v>1.8112050634887099E-2</v>
      </c>
      <c r="L43" s="221">
        <v>2.1921557120623901E-2</v>
      </c>
      <c r="M43" s="221">
        <v>2.60063914229927E-2</v>
      </c>
      <c r="N43" s="221">
        <v>3.06004154386278E-2</v>
      </c>
      <c r="O43" s="221">
        <v>3.6349610006178701E-2</v>
      </c>
      <c r="P43" s="221">
        <v>4.3503425265663601E-2</v>
      </c>
      <c r="Q43" s="221">
        <v>5.1570203019028302E-2</v>
      </c>
      <c r="R43" s="221">
        <v>5.9952990390619298E-2</v>
      </c>
      <c r="S43" s="221">
        <v>6.8522263295271904E-2</v>
      </c>
      <c r="T43" s="221">
        <v>7.5719473831851694E-2</v>
      </c>
      <c r="U43" s="221">
        <v>8.2638378611875493E-2</v>
      </c>
      <c r="V43" s="221">
        <v>8.9299949325720301E-2</v>
      </c>
      <c r="W43" s="221">
        <v>9.5687295231452002E-2</v>
      </c>
      <c r="X43" s="221">
        <v>0.101805524310962</v>
      </c>
      <c r="Y43" s="221">
        <v>0.10799330096585499</v>
      </c>
      <c r="Z43" s="221">
        <v>0.113892460273315</v>
      </c>
      <c r="AA43" s="221">
        <v>0.11947740534121901</v>
      </c>
      <c r="AB43" s="221">
        <v>0.12473764272221199</v>
      </c>
      <c r="AC43" s="221">
        <v>0.129654810120232</v>
      </c>
      <c r="AD43" s="221">
        <v>0.134311804747557</v>
      </c>
      <c r="AE43" s="221">
        <v>0.13855509490005999</v>
      </c>
      <c r="AF43" s="221">
        <v>0.14235311748902699</v>
      </c>
      <c r="AG43" s="221">
        <v>0.145679176441806</v>
      </c>
      <c r="AH43" s="221">
        <v>0.148531778928258</v>
      </c>
    </row>
    <row r="44" spans="1:34" x14ac:dyDescent="0.35">
      <c r="A44" s="264"/>
      <c r="B44" s="264"/>
      <c r="C44" s="213" t="s">
        <v>32</v>
      </c>
      <c r="D44" s="221">
        <v>1.3839447729409001E-4</v>
      </c>
      <c r="E44" s="221">
        <v>1.37661990346827E-4</v>
      </c>
      <c r="F44" s="221">
        <v>1.35361115963144E-4</v>
      </c>
      <c r="G44" s="221">
        <v>1.3468429951878999E-4</v>
      </c>
      <c r="H44" s="221">
        <v>1.3525688496693E-4</v>
      </c>
      <c r="I44" s="221">
        <v>1.1720000159545799E-4</v>
      </c>
      <c r="J44" s="221">
        <v>1.34436931246141E-4</v>
      </c>
      <c r="K44" s="221">
        <v>1.33497349596727E-4</v>
      </c>
      <c r="L44" s="221">
        <v>2.1715735994578501E-4</v>
      </c>
      <c r="M44" s="221">
        <v>3.8986473222234202E-4</v>
      </c>
      <c r="N44" s="221">
        <v>6.9322939204656498E-4</v>
      </c>
      <c r="O44" s="221">
        <v>1.2216011526749401E-3</v>
      </c>
      <c r="P44" s="221">
        <v>2.02577319315415E-3</v>
      </c>
      <c r="Q44" s="221">
        <v>3.0186941229530802E-3</v>
      </c>
      <c r="R44" s="221">
        <v>4.0835970017242497E-3</v>
      </c>
      <c r="S44" s="221">
        <v>5.1944761344068198E-3</v>
      </c>
      <c r="T44" s="221">
        <v>6.2509057974554499E-3</v>
      </c>
      <c r="U44" s="221">
        <v>7.2377821122602201E-3</v>
      </c>
      <c r="V44" s="221">
        <v>8.1620110829808308E-3</v>
      </c>
      <c r="W44" s="221">
        <v>9.0236534219152696E-3</v>
      </c>
      <c r="X44" s="221">
        <v>9.8357112735194801E-3</v>
      </c>
      <c r="Y44" s="221">
        <v>1.0640088166875001E-2</v>
      </c>
      <c r="Z44" s="221">
        <v>1.13986673033007E-2</v>
      </c>
      <c r="AA44" s="221">
        <v>1.2111323121258699E-2</v>
      </c>
      <c r="AB44" s="221">
        <v>1.27823584908972E-2</v>
      </c>
      <c r="AC44" s="221">
        <v>1.3413341747027E-2</v>
      </c>
      <c r="AD44" s="221">
        <v>1.4010168265759199E-2</v>
      </c>
      <c r="AE44" s="221">
        <v>1.45831326139725E-2</v>
      </c>
      <c r="AF44" s="221">
        <v>1.51385616765152E-2</v>
      </c>
      <c r="AG44" s="221">
        <v>1.5677768624384698E-2</v>
      </c>
      <c r="AH44" s="221">
        <v>1.62046813846972E-2</v>
      </c>
    </row>
    <row r="45" spans="1:34" x14ac:dyDescent="0.35">
      <c r="A45" s="264"/>
      <c r="B45" s="264"/>
      <c r="C45" s="213" t="s">
        <v>806</v>
      </c>
      <c r="D45" s="221">
        <v>2.6842697917374699E-2</v>
      </c>
      <c r="E45" s="221">
        <v>2.2319008687884199E-2</v>
      </c>
      <c r="F45" s="221">
        <v>1.7752520135532201E-2</v>
      </c>
      <c r="G45" s="221">
        <v>1.0981349763956099E-2</v>
      </c>
      <c r="H45" s="221">
        <v>6.1248268137960504E-3</v>
      </c>
      <c r="I45" s="212">
        <v>0</v>
      </c>
      <c r="J45" s="212">
        <v>0</v>
      </c>
      <c r="K45" s="221">
        <v>1.99291449866746E-4</v>
      </c>
      <c r="L45" s="221">
        <v>1.9891531366334199E-4</v>
      </c>
      <c r="M45" s="212">
        <v>0</v>
      </c>
      <c r="N45" s="212">
        <v>0</v>
      </c>
      <c r="O45" s="212">
        <v>0</v>
      </c>
      <c r="P45" s="221">
        <v>1.0041642021583399E-4</v>
      </c>
      <c r="Q45" s="212">
        <v>0</v>
      </c>
      <c r="R45" s="212">
        <v>0</v>
      </c>
      <c r="S45" s="212">
        <v>0</v>
      </c>
      <c r="T45" s="212">
        <v>0</v>
      </c>
      <c r="U45" s="221">
        <v>2.0018326544182099E-4</v>
      </c>
      <c r="V45" s="212">
        <v>0</v>
      </c>
      <c r="W45" s="212">
        <v>0</v>
      </c>
      <c r="X45" s="212">
        <v>0</v>
      </c>
      <c r="Y45" s="212">
        <v>0</v>
      </c>
      <c r="Z45" s="212">
        <v>0</v>
      </c>
      <c r="AA45" s="212">
        <v>0</v>
      </c>
      <c r="AB45" s="221">
        <v>1.00601261591124E-4</v>
      </c>
      <c r="AC45" s="212">
        <v>0</v>
      </c>
      <c r="AD45" s="212">
        <v>0</v>
      </c>
      <c r="AE45" s="212">
        <v>0</v>
      </c>
      <c r="AF45" s="212">
        <v>0</v>
      </c>
      <c r="AG45" s="212">
        <v>0</v>
      </c>
      <c r="AH45" s="212">
        <v>0</v>
      </c>
    </row>
    <row r="46" spans="1:34" x14ac:dyDescent="0.35">
      <c r="A46" s="264"/>
      <c r="B46" s="264"/>
      <c r="C46" s="213" t="s">
        <v>775</v>
      </c>
      <c r="D46" s="212">
        <v>0</v>
      </c>
      <c r="E46" s="221">
        <v>1.7360931803416E-2</v>
      </c>
      <c r="F46" s="221">
        <v>3.4721863606832E-2</v>
      </c>
      <c r="G46" s="221">
        <v>5.2082795410248003E-2</v>
      </c>
      <c r="H46" s="221">
        <v>6.9443727213664E-2</v>
      </c>
      <c r="I46" s="221">
        <v>8.6804659017079996E-2</v>
      </c>
      <c r="J46" s="221">
        <v>0.10045441189575301</v>
      </c>
      <c r="K46" s="221">
        <v>0.114104164774426</v>
      </c>
      <c r="L46" s="221">
        <v>0.12775391765309899</v>
      </c>
      <c r="M46" s="221">
        <v>0.141403670531772</v>
      </c>
      <c r="N46" s="221">
        <v>0.15505342341044501</v>
      </c>
      <c r="O46" s="221">
        <v>0.16870317628911799</v>
      </c>
      <c r="P46" s="221">
        <v>0.182352929167791</v>
      </c>
      <c r="Q46" s="221">
        <v>0.19600268204646301</v>
      </c>
      <c r="R46" s="221">
        <v>0.20965243492513699</v>
      </c>
      <c r="S46" s="221">
        <v>0.22330218780381</v>
      </c>
      <c r="T46" s="221">
        <v>0.235223722517615</v>
      </c>
      <c r="U46" s="221">
        <v>0.247145257231421</v>
      </c>
      <c r="V46" s="221">
        <v>0.25906679194522703</v>
      </c>
      <c r="W46" s="221">
        <v>0.270988326659034</v>
      </c>
      <c r="X46" s="221">
        <v>0.28290986137284002</v>
      </c>
      <c r="Y46" s="221">
        <v>0.29483139608664599</v>
      </c>
      <c r="Z46" s="221">
        <v>0.30675293080045102</v>
      </c>
      <c r="AA46" s="221">
        <v>0.31867446551425799</v>
      </c>
      <c r="AB46" s="221">
        <v>0.33059600022806401</v>
      </c>
      <c r="AC46" s="221">
        <v>0.34251753494186898</v>
      </c>
      <c r="AD46" s="221">
        <v>0.34641894549310798</v>
      </c>
      <c r="AE46" s="221">
        <v>0.35032035604434603</v>
      </c>
      <c r="AF46" s="221">
        <v>0.35422176659558302</v>
      </c>
      <c r="AG46" s="221">
        <v>0.35812317714682101</v>
      </c>
      <c r="AH46" s="221">
        <v>0.36202458769806001</v>
      </c>
    </row>
    <row r="47" spans="1:34" hidden="1" x14ac:dyDescent="0.35">
      <c r="A47" s="264" t="s">
        <v>5376</v>
      </c>
      <c r="B47" s="264" t="s">
        <v>2390</v>
      </c>
      <c r="C47" s="213" t="s">
        <v>964</v>
      </c>
      <c r="D47" s="212" t="s">
        <v>2368</v>
      </c>
      <c r="E47" s="212" t="s">
        <v>2367</v>
      </c>
      <c r="F47" s="212" t="s">
        <v>2366</v>
      </c>
      <c r="G47" s="212" t="s">
        <v>2365</v>
      </c>
      <c r="H47" s="212" t="s">
        <v>2364</v>
      </c>
      <c r="I47" s="212" t="s">
        <v>2363</v>
      </c>
      <c r="J47" s="212" t="s">
        <v>5375</v>
      </c>
      <c r="K47" s="212" t="s">
        <v>5374</v>
      </c>
      <c r="L47" s="212" t="s">
        <v>5373</v>
      </c>
      <c r="M47" s="212" t="s">
        <v>5372</v>
      </c>
      <c r="N47" s="212" t="s">
        <v>5371</v>
      </c>
      <c r="O47" s="212" t="s">
        <v>5370</v>
      </c>
      <c r="P47" s="212" t="s">
        <v>5369</v>
      </c>
      <c r="Q47" s="212" t="s">
        <v>5368</v>
      </c>
      <c r="R47" s="212" t="s">
        <v>5367</v>
      </c>
      <c r="S47" s="212" t="s">
        <v>5366</v>
      </c>
      <c r="T47" s="212" t="s">
        <v>5365</v>
      </c>
      <c r="U47" s="212" t="s">
        <v>5364</v>
      </c>
      <c r="V47" s="212" t="s">
        <v>5363</v>
      </c>
      <c r="W47" s="212" t="s">
        <v>5362</v>
      </c>
      <c r="X47" s="212">
        <v>0</v>
      </c>
      <c r="Y47" s="212">
        <v>0</v>
      </c>
      <c r="Z47" s="212">
        <v>0</v>
      </c>
      <c r="AA47" s="212">
        <v>0</v>
      </c>
      <c r="AB47" s="212">
        <v>0</v>
      </c>
      <c r="AC47" s="212">
        <v>0</v>
      </c>
      <c r="AD47" s="212">
        <v>0</v>
      </c>
      <c r="AE47" s="212">
        <v>0</v>
      </c>
      <c r="AF47" s="212">
        <v>0</v>
      </c>
      <c r="AG47" s="212">
        <v>0</v>
      </c>
      <c r="AH47" s="212">
        <v>0</v>
      </c>
    </row>
    <row r="48" spans="1:34" hidden="1" x14ac:dyDescent="0.35">
      <c r="A48" s="264"/>
      <c r="B48" s="264"/>
      <c r="C48" s="213" t="s">
        <v>932</v>
      </c>
      <c r="D48" s="212" t="s">
        <v>2337</v>
      </c>
      <c r="E48" s="212" t="s">
        <v>2336</v>
      </c>
      <c r="F48" s="212" t="s">
        <v>2335</v>
      </c>
      <c r="G48" s="212" t="s">
        <v>2334</v>
      </c>
      <c r="H48" s="212" t="s">
        <v>2333</v>
      </c>
      <c r="I48" s="212" t="s">
        <v>2332</v>
      </c>
      <c r="J48" s="212" t="s">
        <v>2331</v>
      </c>
      <c r="K48" s="212" t="s">
        <v>2330</v>
      </c>
      <c r="L48" s="212" t="s">
        <v>5361</v>
      </c>
      <c r="M48" s="212" t="s">
        <v>5360</v>
      </c>
      <c r="N48" s="212" t="s">
        <v>5359</v>
      </c>
      <c r="O48" s="212" t="s">
        <v>5358</v>
      </c>
      <c r="P48" s="212" t="s">
        <v>5357</v>
      </c>
      <c r="Q48" s="212" t="s">
        <v>5356</v>
      </c>
      <c r="R48" s="212" t="s">
        <v>5355</v>
      </c>
      <c r="S48" s="212" t="s">
        <v>5354</v>
      </c>
      <c r="T48" s="212">
        <v>0</v>
      </c>
      <c r="U48" s="212">
        <v>0</v>
      </c>
      <c r="V48" s="212">
        <v>0</v>
      </c>
      <c r="W48" s="212">
        <v>0</v>
      </c>
      <c r="X48" s="212">
        <v>0</v>
      </c>
      <c r="Y48" s="212">
        <v>0</v>
      </c>
      <c r="Z48" s="212">
        <v>0</v>
      </c>
      <c r="AA48" s="212">
        <v>0</v>
      </c>
      <c r="AB48" s="212">
        <v>0</v>
      </c>
      <c r="AC48" s="212">
        <v>0</v>
      </c>
      <c r="AD48" s="212">
        <v>0</v>
      </c>
      <c r="AE48" s="212">
        <v>0</v>
      </c>
      <c r="AF48" s="212">
        <v>0</v>
      </c>
      <c r="AG48" s="212">
        <v>0</v>
      </c>
      <c r="AH48" s="212">
        <v>0</v>
      </c>
    </row>
    <row r="49" spans="1:34" hidden="1" x14ac:dyDescent="0.35">
      <c r="A49" s="264"/>
      <c r="B49" s="264"/>
      <c r="C49" s="213" t="s">
        <v>869</v>
      </c>
      <c r="D49" s="212" t="s">
        <v>2321</v>
      </c>
      <c r="E49" s="212" t="s">
        <v>2320</v>
      </c>
      <c r="F49" s="212" t="s">
        <v>2319</v>
      </c>
      <c r="G49" s="212" t="s">
        <v>2318</v>
      </c>
      <c r="H49" s="212" t="s">
        <v>2317</v>
      </c>
      <c r="I49" s="212" t="s">
        <v>2316</v>
      </c>
      <c r="J49" s="212" t="s">
        <v>2315</v>
      </c>
      <c r="K49" s="212" t="s">
        <v>2314</v>
      </c>
      <c r="L49" s="212" t="s">
        <v>5353</v>
      </c>
      <c r="M49" s="212" t="s">
        <v>5352</v>
      </c>
      <c r="N49" s="212" t="s">
        <v>5351</v>
      </c>
      <c r="O49" s="212" t="s">
        <v>5350</v>
      </c>
      <c r="P49" s="212" t="s">
        <v>5349</v>
      </c>
      <c r="Q49" s="212" t="s">
        <v>5348</v>
      </c>
      <c r="R49" s="212" t="s">
        <v>5347</v>
      </c>
      <c r="S49" s="212" t="s">
        <v>5346</v>
      </c>
      <c r="T49" s="212" t="s">
        <v>5345</v>
      </c>
      <c r="U49" s="212" t="s">
        <v>5344</v>
      </c>
      <c r="V49" s="212" t="s">
        <v>5343</v>
      </c>
      <c r="W49" s="212" t="s">
        <v>5342</v>
      </c>
      <c r="X49" s="212" t="s">
        <v>5341</v>
      </c>
      <c r="Y49" s="212" t="s">
        <v>5340</v>
      </c>
      <c r="Z49" s="212" t="s">
        <v>5339</v>
      </c>
      <c r="AA49" s="212" t="s">
        <v>5338</v>
      </c>
      <c r="AB49" s="212" t="s">
        <v>5337</v>
      </c>
      <c r="AC49" s="212" t="s">
        <v>5336</v>
      </c>
      <c r="AD49" s="212" t="s">
        <v>5335</v>
      </c>
      <c r="AE49" s="212" t="s">
        <v>5334</v>
      </c>
      <c r="AF49" s="212" t="s">
        <v>5333</v>
      </c>
      <c r="AG49" s="212" t="s">
        <v>5332</v>
      </c>
      <c r="AH49" s="212" t="s">
        <v>5331</v>
      </c>
    </row>
    <row r="50" spans="1:34" hidden="1" x14ac:dyDescent="0.35">
      <c r="A50" s="264"/>
      <c r="B50" s="264"/>
      <c r="C50" s="213" t="s">
        <v>806</v>
      </c>
      <c r="D50" s="212" t="s">
        <v>2274</v>
      </c>
      <c r="E50" s="212" t="s">
        <v>2273</v>
      </c>
      <c r="F50" s="212" t="s">
        <v>2272</v>
      </c>
      <c r="G50" s="212" t="s">
        <v>2271</v>
      </c>
      <c r="H50" s="212" t="s">
        <v>2270</v>
      </c>
      <c r="I50" s="212" t="s">
        <v>2269</v>
      </c>
      <c r="J50" s="212" t="s">
        <v>2268</v>
      </c>
      <c r="K50" s="212" t="s">
        <v>2267</v>
      </c>
      <c r="L50" s="212" t="s">
        <v>5330</v>
      </c>
      <c r="M50" s="212" t="s">
        <v>5329</v>
      </c>
      <c r="N50" s="212" t="s">
        <v>5328</v>
      </c>
      <c r="O50" s="212" t="s">
        <v>5327</v>
      </c>
      <c r="P50" s="212" t="s">
        <v>5326</v>
      </c>
      <c r="Q50" s="212" t="s">
        <v>5325</v>
      </c>
      <c r="R50" s="212" t="s">
        <v>5324</v>
      </c>
      <c r="S50" s="212" t="s">
        <v>5323</v>
      </c>
      <c r="T50" s="212" t="s">
        <v>5322</v>
      </c>
      <c r="U50" s="212" t="s">
        <v>5321</v>
      </c>
      <c r="V50" s="212" t="s">
        <v>5320</v>
      </c>
      <c r="W50" s="212" t="s">
        <v>5319</v>
      </c>
      <c r="X50" s="212">
        <v>0</v>
      </c>
      <c r="Y50" s="212">
        <v>0</v>
      </c>
      <c r="Z50" s="212">
        <v>0</v>
      </c>
      <c r="AA50" s="212">
        <v>0</v>
      </c>
      <c r="AB50" s="212">
        <v>0</v>
      </c>
      <c r="AC50" s="212">
        <v>0</v>
      </c>
      <c r="AD50" s="212">
        <v>0</v>
      </c>
      <c r="AE50" s="212">
        <v>0</v>
      </c>
      <c r="AF50" s="212">
        <v>0</v>
      </c>
      <c r="AG50" s="212">
        <v>0</v>
      </c>
      <c r="AH50" s="212">
        <v>0</v>
      </c>
    </row>
    <row r="51" spans="1:34" hidden="1" x14ac:dyDescent="0.35">
      <c r="A51" s="264"/>
      <c r="B51" s="264"/>
      <c r="C51" s="213" t="s">
        <v>1022</v>
      </c>
      <c r="D51" s="212" t="s">
        <v>2218</v>
      </c>
      <c r="E51" s="212" t="s">
        <v>2217</v>
      </c>
      <c r="F51" s="212" t="s">
        <v>2216</v>
      </c>
      <c r="G51" s="212" t="s">
        <v>2215</v>
      </c>
      <c r="H51" s="212" t="s">
        <v>2214</v>
      </c>
      <c r="I51" s="212" t="s">
        <v>2213</v>
      </c>
      <c r="J51" s="212" t="s">
        <v>2212</v>
      </c>
      <c r="K51" s="212" t="s">
        <v>2211</v>
      </c>
      <c r="L51" s="212" t="s">
        <v>5318</v>
      </c>
      <c r="M51" s="212" t="s">
        <v>5317</v>
      </c>
      <c r="N51" s="212" t="s">
        <v>5316</v>
      </c>
      <c r="O51" s="212" t="s">
        <v>5315</v>
      </c>
      <c r="P51" s="212" t="s">
        <v>5314</v>
      </c>
      <c r="Q51" s="212" t="s">
        <v>5313</v>
      </c>
      <c r="R51" s="212" t="s">
        <v>5312</v>
      </c>
      <c r="S51" s="212" t="s">
        <v>5311</v>
      </c>
      <c r="T51" s="212" t="s">
        <v>5310</v>
      </c>
      <c r="U51" s="212" t="s">
        <v>5309</v>
      </c>
      <c r="V51" s="212" t="s">
        <v>5308</v>
      </c>
      <c r="W51" s="212" t="s">
        <v>5307</v>
      </c>
      <c r="X51" s="212">
        <v>0</v>
      </c>
      <c r="Y51" s="212">
        <v>0</v>
      </c>
      <c r="Z51" s="212">
        <v>0</v>
      </c>
      <c r="AA51" s="212">
        <v>0</v>
      </c>
      <c r="AB51" s="212">
        <v>0</v>
      </c>
      <c r="AC51" s="212">
        <v>0</v>
      </c>
      <c r="AD51" s="212">
        <v>0</v>
      </c>
      <c r="AE51" s="212">
        <v>0</v>
      </c>
      <c r="AF51" s="212">
        <v>0</v>
      </c>
      <c r="AG51" s="212">
        <v>0</v>
      </c>
      <c r="AH51" s="212">
        <v>0</v>
      </c>
    </row>
    <row r="52" spans="1:34" hidden="1" x14ac:dyDescent="0.35">
      <c r="A52" s="264"/>
      <c r="B52" s="264" t="s">
        <v>2193</v>
      </c>
      <c r="C52" s="213" t="s">
        <v>964</v>
      </c>
      <c r="D52" s="212" t="s">
        <v>2167</v>
      </c>
      <c r="E52" s="212" t="s">
        <v>2166</v>
      </c>
      <c r="F52" s="212" t="s">
        <v>2165</v>
      </c>
      <c r="G52" s="212" t="s">
        <v>2164</v>
      </c>
      <c r="H52" s="212" t="s">
        <v>2163</v>
      </c>
      <c r="I52" s="212" t="s">
        <v>2162</v>
      </c>
      <c r="J52" s="212" t="s">
        <v>5306</v>
      </c>
      <c r="K52" s="212" t="s">
        <v>5305</v>
      </c>
      <c r="L52" s="212" t="s">
        <v>5304</v>
      </c>
      <c r="M52" s="212" t="s">
        <v>5303</v>
      </c>
      <c r="N52" s="212" t="s">
        <v>5302</v>
      </c>
      <c r="O52" s="212" t="s">
        <v>5301</v>
      </c>
      <c r="P52" s="212" t="s">
        <v>5300</v>
      </c>
      <c r="Q52" s="212" t="s">
        <v>5299</v>
      </c>
      <c r="R52" s="212" t="s">
        <v>5298</v>
      </c>
      <c r="S52" s="212" t="s">
        <v>5297</v>
      </c>
      <c r="T52" s="212" t="s">
        <v>5296</v>
      </c>
      <c r="U52" s="212" t="s">
        <v>5295</v>
      </c>
      <c r="V52" s="212" t="s">
        <v>5294</v>
      </c>
      <c r="W52" s="212" t="s">
        <v>5293</v>
      </c>
      <c r="X52" s="212">
        <v>0</v>
      </c>
      <c r="Y52" s="212">
        <v>0</v>
      </c>
      <c r="Z52" s="212">
        <v>0</v>
      </c>
      <c r="AA52" s="212">
        <v>0</v>
      </c>
      <c r="AB52" s="212">
        <v>0</v>
      </c>
      <c r="AC52" s="212">
        <v>0</v>
      </c>
      <c r="AD52" s="212">
        <v>0</v>
      </c>
      <c r="AE52" s="212">
        <v>0</v>
      </c>
      <c r="AF52" s="212">
        <v>0</v>
      </c>
      <c r="AG52" s="212">
        <v>0</v>
      </c>
      <c r="AH52" s="212">
        <v>0</v>
      </c>
    </row>
    <row r="53" spans="1:34" hidden="1" x14ac:dyDescent="0.35">
      <c r="A53" s="264"/>
      <c r="B53" s="264"/>
      <c r="C53" s="213" t="s">
        <v>869</v>
      </c>
      <c r="D53" s="212" t="s">
        <v>2137</v>
      </c>
      <c r="E53" s="212" t="s">
        <v>2136</v>
      </c>
      <c r="F53" s="212" t="s">
        <v>2135</v>
      </c>
      <c r="G53" s="212" t="s">
        <v>2134</v>
      </c>
      <c r="H53" s="212" t="s">
        <v>2133</v>
      </c>
      <c r="I53" s="212" t="s">
        <v>2132</v>
      </c>
      <c r="J53" s="212" t="s">
        <v>2131</v>
      </c>
      <c r="K53" s="212" t="s">
        <v>2130</v>
      </c>
      <c r="L53" s="212" t="s">
        <v>5292</v>
      </c>
      <c r="M53" s="212" t="s">
        <v>5291</v>
      </c>
      <c r="N53" s="212" t="s">
        <v>5290</v>
      </c>
      <c r="O53" s="212" t="s">
        <v>5289</v>
      </c>
      <c r="P53" s="212" t="s">
        <v>5288</v>
      </c>
      <c r="Q53" s="212" t="s">
        <v>5287</v>
      </c>
      <c r="R53" s="212" t="s">
        <v>5286</v>
      </c>
      <c r="S53" s="212" t="s">
        <v>5285</v>
      </c>
      <c r="T53" s="212" t="s">
        <v>5284</v>
      </c>
      <c r="U53" s="212" t="s">
        <v>5283</v>
      </c>
      <c r="V53" s="212" t="s">
        <v>5282</v>
      </c>
      <c r="W53" s="212" t="s">
        <v>5281</v>
      </c>
      <c r="X53" s="212" t="s">
        <v>5280</v>
      </c>
      <c r="Y53" s="212" t="s">
        <v>5279</v>
      </c>
      <c r="Z53" s="212" t="s">
        <v>5278</v>
      </c>
      <c r="AA53" s="212" t="s">
        <v>5277</v>
      </c>
      <c r="AB53" s="212" t="s">
        <v>5276</v>
      </c>
      <c r="AC53" s="212" t="s">
        <v>5275</v>
      </c>
      <c r="AD53" s="212" t="s">
        <v>5274</v>
      </c>
      <c r="AE53" s="212" t="s">
        <v>5273</v>
      </c>
      <c r="AF53" s="212" t="s">
        <v>5272</v>
      </c>
      <c r="AG53" s="212" t="s">
        <v>5271</v>
      </c>
      <c r="AH53" s="212" t="s">
        <v>5270</v>
      </c>
    </row>
    <row r="54" spans="1:34" hidden="1" x14ac:dyDescent="0.35">
      <c r="A54" s="264"/>
      <c r="B54" s="264"/>
      <c r="C54" s="213" t="s">
        <v>806</v>
      </c>
      <c r="D54" s="212" t="s">
        <v>2090</v>
      </c>
      <c r="E54" s="212" t="s">
        <v>2089</v>
      </c>
      <c r="F54" s="212" t="s">
        <v>2088</v>
      </c>
      <c r="G54" s="212" t="s">
        <v>2087</v>
      </c>
      <c r="H54" s="212" t="s">
        <v>2086</v>
      </c>
      <c r="I54" s="212" t="s">
        <v>2085</v>
      </c>
      <c r="J54" s="212" t="s">
        <v>5269</v>
      </c>
      <c r="K54" s="212" t="s">
        <v>5268</v>
      </c>
      <c r="L54" s="212" t="s">
        <v>5267</v>
      </c>
      <c r="M54" s="212" t="s">
        <v>5266</v>
      </c>
      <c r="N54" s="212" t="s">
        <v>5265</v>
      </c>
      <c r="O54" s="212" t="s">
        <v>5264</v>
      </c>
      <c r="P54" s="212" t="s">
        <v>5263</v>
      </c>
      <c r="Q54" s="212" t="s">
        <v>5262</v>
      </c>
      <c r="R54" s="212" t="s">
        <v>5261</v>
      </c>
      <c r="S54" s="212" t="s">
        <v>5260</v>
      </c>
      <c r="T54" s="212" t="s">
        <v>5259</v>
      </c>
      <c r="U54" s="212" t="s">
        <v>5258</v>
      </c>
      <c r="V54" s="212" t="s">
        <v>5257</v>
      </c>
      <c r="W54" s="212" t="s">
        <v>5256</v>
      </c>
      <c r="X54" s="212" t="s">
        <v>5255</v>
      </c>
      <c r="Y54" s="212" t="s">
        <v>5254</v>
      </c>
      <c r="Z54" s="212" t="s">
        <v>5253</v>
      </c>
      <c r="AA54" s="212" t="s">
        <v>5252</v>
      </c>
      <c r="AB54" s="212" t="s">
        <v>5251</v>
      </c>
      <c r="AC54" s="212" t="s">
        <v>5250</v>
      </c>
      <c r="AD54" s="212" t="s">
        <v>5249</v>
      </c>
      <c r="AE54" s="212" t="s">
        <v>5248</v>
      </c>
      <c r="AF54" s="212" t="s">
        <v>5247</v>
      </c>
      <c r="AG54" s="212" t="s">
        <v>5246</v>
      </c>
      <c r="AH54" s="212" t="s">
        <v>5245</v>
      </c>
    </row>
    <row r="55" spans="1:34" hidden="1" x14ac:dyDescent="0.35">
      <c r="A55" s="264"/>
      <c r="B55" s="264"/>
      <c r="C55" s="213" t="s">
        <v>1022</v>
      </c>
      <c r="D55" s="212" t="s">
        <v>2034</v>
      </c>
      <c r="E55" s="212" t="s">
        <v>2034</v>
      </c>
      <c r="F55" s="212" t="s">
        <v>2035</v>
      </c>
      <c r="G55" s="212" t="s">
        <v>2034</v>
      </c>
      <c r="H55" s="212" t="s">
        <v>2033</v>
      </c>
      <c r="I55" s="212" t="s">
        <v>2032</v>
      </c>
      <c r="J55" s="212" t="s">
        <v>2031</v>
      </c>
      <c r="K55" s="212" t="s">
        <v>2030</v>
      </c>
      <c r="L55" s="212" t="s">
        <v>5244</v>
      </c>
      <c r="M55" s="212" t="s">
        <v>5243</v>
      </c>
      <c r="N55" s="212" t="s">
        <v>5242</v>
      </c>
      <c r="O55" s="212" t="s">
        <v>5241</v>
      </c>
      <c r="P55" s="212" t="s">
        <v>5240</v>
      </c>
      <c r="Q55" s="212" t="s">
        <v>5239</v>
      </c>
      <c r="R55" s="212" t="s">
        <v>5238</v>
      </c>
      <c r="S55" s="212" t="s">
        <v>5237</v>
      </c>
      <c r="T55" s="212" t="s">
        <v>5236</v>
      </c>
      <c r="U55" s="212" t="s">
        <v>5235</v>
      </c>
      <c r="V55" s="212" t="s">
        <v>5234</v>
      </c>
      <c r="W55" s="212" t="s">
        <v>5233</v>
      </c>
      <c r="X55" s="212">
        <v>0</v>
      </c>
      <c r="Y55" s="212">
        <v>0</v>
      </c>
      <c r="Z55" s="212">
        <v>0</v>
      </c>
      <c r="AA55" s="212">
        <v>0</v>
      </c>
      <c r="AB55" s="212">
        <v>0</v>
      </c>
      <c r="AC55" s="212">
        <v>0</v>
      </c>
      <c r="AD55" s="212">
        <v>0</v>
      </c>
      <c r="AE55" s="212">
        <v>0</v>
      </c>
      <c r="AF55" s="212">
        <v>0</v>
      </c>
      <c r="AG55" s="212">
        <v>0</v>
      </c>
      <c r="AH55" s="212">
        <v>0</v>
      </c>
    </row>
    <row r="56" spans="1:34" hidden="1" x14ac:dyDescent="0.35">
      <c r="A56" s="264"/>
      <c r="B56" s="264" t="s">
        <v>2010</v>
      </c>
      <c r="C56" s="213" t="s">
        <v>995</v>
      </c>
      <c r="D56" s="212">
        <v>0</v>
      </c>
      <c r="E56" s="212">
        <v>0</v>
      </c>
      <c r="F56" s="212">
        <v>0</v>
      </c>
      <c r="G56" s="212">
        <v>0</v>
      </c>
      <c r="H56" s="212">
        <v>0</v>
      </c>
      <c r="I56" s="212">
        <v>0</v>
      </c>
      <c r="J56" s="212" t="s">
        <v>4410</v>
      </c>
      <c r="K56" s="212" t="s">
        <v>5232</v>
      </c>
      <c r="L56" s="212" t="s">
        <v>5231</v>
      </c>
      <c r="M56" s="212" t="s">
        <v>5230</v>
      </c>
      <c r="N56" s="212" t="s">
        <v>5229</v>
      </c>
      <c r="O56" s="212" t="s">
        <v>5228</v>
      </c>
      <c r="P56" s="212" t="s">
        <v>5227</v>
      </c>
      <c r="Q56" s="212" t="s">
        <v>5226</v>
      </c>
      <c r="R56" s="212" t="s">
        <v>5225</v>
      </c>
      <c r="S56" s="212" t="s">
        <v>5224</v>
      </c>
      <c r="T56" s="212" t="s">
        <v>5223</v>
      </c>
      <c r="U56" s="212" t="s">
        <v>5222</v>
      </c>
      <c r="V56" s="212" t="s">
        <v>5221</v>
      </c>
      <c r="W56" s="212" t="s">
        <v>5220</v>
      </c>
      <c r="X56" s="212" t="s">
        <v>5219</v>
      </c>
      <c r="Y56" s="212" t="s">
        <v>5218</v>
      </c>
      <c r="Z56" s="212" t="s">
        <v>5217</v>
      </c>
      <c r="AA56" s="212" t="s">
        <v>5216</v>
      </c>
      <c r="AB56" s="212" t="s">
        <v>5215</v>
      </c>
      <c r="AC56" s="212" t="s">
        <v>5214</v>
      </c>
      <c r="AD56" s="212" t="s">
        <v>5213</v>
      </c>
      <c r="AE56" s="212" t="s">
        <v>5212</v>
      </c>
      <c r="AF56" s="212" t="s">
        <v>5211</v>
      </c>
      <c r="AG56" s="212" t="s">
        <v>5210</v>
      </c>
      <c r="AH56" s="212" t="s">
        <v>5209</v>
      </c>
    </row>
    <row r="57" spans="1:34" hidden="1" x14ac:dyDescent="0.35">
      <c r="A57" s="264"/>
      <c r="B57" s="264"/>
      <c r="C57" s="213" t="s">
        <v>1984</v>
      </c>
      <c r="D57" s="212" t="s">
        <v>1983</v>
      </c>
      <c r="E57" s="212" t="s">
        <v>1982</v>
      </c>
      <c r="F57" s="212" t="s">
        <v>1981</v>
      </c>
      <c r="G57" s="212" t="s">
        <v>1980</v>
      </c>
      <c r="H57" s="212" t="s">
        <v>1979</v>
      </c>
      <c r="I57" s="212" t="s">
        <v>1978</v>
      </c>
      <c r="J57" s="212" t="s">
        <v>1977</v>
      </c>
      <c r="K57" s="212" t="s">
        <v>1976</v>
      </c>
      <c r="L57" s="212" t="s">
        <v>1975</v>
      </c>
      <c r="M57" s="212" t="s">
        <v>1974</v>
      </c>
      <c r="N57" s="212" t="s">
        <v>1973</v>
      </c>
      <c r="O57" s="212" t="s">
        <v>1972</v>
      </c>
      <c r="P57" s="212" t="s">
        <v>1971</v>
      </c>
      <c r="Q57" s="212" t="s">
        <v>1970</v>
      </c>
      <c r="R57" s="212" t="s">
        <v>1969</v>
      </c>
      <c r="S57" s="212" t="s">
        <v>1968</v>
      </c>
      <c r="T57" s="212" t="s">
        <v>1967</v>
      </c>
      <c r="U57" s="212" t="s">
        <v>1966</v>
      </c>
      <c r="V57" s="212" t="s">
        <v>1965</v>
      </c>
      <c r="W57" s="212" t="s">
        <v>1964</v>
      </c>
      <c r="X57" s="212" t="s">
        <v>1963</v>
      </c>
      <c r="Y57" s="212" t="s">
        <v>1962</v>
      </c>
      <c r="Z57" s="212" t="s">
        <v>1961</v>
      </c>
      <c r="AA57" s="212" t="s">
        <v>1960</v>
      </c>
      <c r="AB57" s="212" t="s">
        <v>1959</v>
      </c>
      <c r="AC57" s="212" t="s">
        <v>1958</v>
      </c>
      <c r="AD57" s="212" t="s">
        <v>1957</v>
      </c>
      <c r="AE57" s="212" t="s">
        <v>1956</v>
      </c>
      <c r="AF57" s="212" t="s">
        <v>1955</v>
      </c>
      <c r="AG57" s="212" t="s">
        <v>1954</v>
      </c>
      <c r="AH57" s="212" t="s">
        <v>1953</v>
      </c>
    </row>
    <row r="58" spans="1:34" hidden="1" x14ac:dyDescent="0.35">
      <c r="A58" s="264"/>
      <c r="B58" s="264"/>
      <c r="C58" s="213" t="s">
        <v>964</v>
      </c>
      <c r="D58" s="212" t="s">
        <v>1952</v>
      </c>
      <c r="E58" s="212" t="s">
        <v>1951</v>
      </c>
      <c r="F58" s="212" t="s">
        <v>1950</v>
      </c>
      <c r="G58" s="212" t="s">
        <v>1949</v>
      </c>
      <c r="H58" s="212" t="s">
        <v>1948</v>
      </c>
      <c r="I58" s="212" t="s">
        <v>1947</v>
      </c>
      <c r="J58" s="212" t="s">
        <v>5208</v>
      </c>
      <c r="K58" s="212" t="s">
        <v>5207</v>
      </c>
      <c r="L58" s="212" t="s">
        <v>5206</v>
      </c>
      <c r="M58" s="212" t="s">
        <v>5205</v>
      </c>
      <c r="N58" s="212" t="s">
        <v>5204</v>
      </c>
      <c r="O58" s="212" t="s">
        <v>5203</v>
      </c>
      <c r="P58" s="212" t="s">
        <v>5202</v>
      </c>
      <c r="Q58" s="212" t="s">
        <v>5201</v>
      </c>
      <c r="R58" s="212" t="s">
        <v>5200</v>
      </c>
      <c r="S58" s="212" t="s">
        <v>5199</v>
      </c>
      <c r="T58" s="212" t="s">
        <v>5198</v>
      </c>
      <c r="U58" s="212" t="s">
        <v>5197</v>
      </c>
      <c r="V58" s="212" t="s">
        <v>5196</v>
      </c>
      <c r="W58" s="212" t="s">
        <v>5195</v>
      </c>
      <c r="X58" s="212" t="s">
        <v>5194</v>
      </c>
      <c r="Y58" s="212" t="s">
        <v>5193</v>
      </c>
      <c r="Z58" s="212" t="s">
        <v>5192</v>
      </c>
      <c r="AA58" s="212" t="s">
        <v>5191</v>
      </c>
      <c r="AB58" s="212" t="s">
        <v>5190</v>
      </c>
      <c r="AC58" s="212" t="s">
        <v>5189</v>
      </c>
      <c r="AD58" s="212" t="s">
        <v>5188</v>
      </c>
      <c r="AE58" s="212" t="s">
        <v>5187</v>
      </c>
      <c r="AF58" s="212" t="s">
        <v>5186</v>
      </c>
      <c r="AG58" s="212" t="s">
        <v>5185</v>
      </c>
      <c r="AH58" s="212" t="s">
        <v>5184</v>
      </c>
    </row>
    <row r="59" spans="1:34" hidden="1" x14ac:dyDescent="0.35">
      <c r="A59" s="264"/>
      <c r="B59" s="264"/>
      <c r="C59" s="213" t="s">
        <v>932</v>
      </c>
      <c r="D59" s="212" t="s">
        <v>1921</v>
      </c>
      <c r="E59" s="212" t="s">
        <v>1920</v>
      </c>
      <c r="F59" s="212" t="s">
        <v>1919</v>
      </c>
      <c r="G59" s="212" t="s">
        <v>1918</v>
      </c>
      <c r="H59" s="212" t="s">
        <v>1917</v>
      </c>
      <c r="I59" s="212" t="s">
        <v>1916</v>
      </c>
      <c r="J59" s="212" t="s">
        <v>1915</v>
      </c>
      <c r="K59" s="212" t="s">
        <v>1914</v>
      </c>
      <c r="L59" s="212" t="s">
        <v>1913</v>
      </c>
      <c r="M59" s="212" t="s">
        <v>1912</v>
      </c>
      <c r="N59" s="212" t="s">
        <v>1911</v>
      </c>
      <c r="O59" s="212" t="s">
        <v>1910</v>
      </c>
      <c r="P59" s="212" t="s">
        <v>1909</v>
      </c>
      <c r="Q59" s="212" t="s">
        <v>1908</v>
      </c>
      <c r="R59" s="212" t="s">
        <v>1907</v>
      </c>
      <c r="S59" s="212" t="s">
        <v>1906</v>
      </c>
      <c r="T59" s="212" t="s">
        <v>1905</v>
      </c>
      <c r="U59" s="212" t="s">
        <v>1904</v>
      </c>
      <c r="V59" s="212" t="s">
        <v>1903</v>
      </c>
      <c r="W59" s="212" t="s">
        <v>1902</v>
      </c>
      <c r="X59" s="212" t="s">
        <v>1901</v>
      </c>
      <c r="Y59" s="212" t="s">
        <v>1900</v>
      </c>
      <c r="Z59" s="212" t="s">
        <v>1899</v>
      </c>
      <c r="AA59" s="212" t="s">
        <v>1898</v>
      </c>
      <c r="AB59" s="212" t="s">
        <v>1897</v>
      </c>
      <c r="AC59" s="212" t="s">
        <v>1896</v>
      </c>
      <c r="AD59" s="212" t="s">
        <v>1895</v>
      </c>
      <c r="AE59" s="212" t="s">
        <v>1894</v>
      </c>
      <c r="AF59" s="212" t="s">
        <v>1893</v>
      </c>
      <c r="AG59" s="212" t="s">
        <v>1892</v>
      </c>
      <c r="AH59" s="212" t="s">
        <v>1891</v>
      </c>
    </row>
    <row r="60" spans="1:34" hidden="1" x14ac:dyDescent="0.35">
      <c r="A60" s="264"/>
      <c r="B60" s="264"/>
      <c r="C60" s="213" t="s">
        <v>869</v>
      </c>
      <c r="D60" s="212" t="s">
        <v>1890</v>
      </c>
      <c r="E60" s="212" t="s">
        <v>1889</v>
      </c>
      <c r="F60" s="212" t="s">
        <v>1888</v>
      </c>
      <c r="G60" s="212" t="s">
        <v>1887</v>
      </c>
      <c r="H60" s="212" t="s">
        <v>1886</v>
      </c>
      <c r="I60" s="212" t="s">
        <v>1885</v>
      </c>
      <c r="J60" s="212" t="s">
        <v>1884</v>
      </c>
      <c r="K60" s="212" t="s">
        <v>1883</v>
      </c>
      <c r="L60" s="212" t="s">
        <v>5183</v>
      </c>
      <c r="M60" s="212" t="s">
        <v>5182</v>
      </c>
      <c r="N60" s="212" t="s">
        <v>5181</v>
      </c>
      <c r="O60" s="212" t="s">
        <v>5180</v>
      </c>
      <c r="P60" s="212" t="s">
        <v>5179</v>
      </c>
      <c r="Q60" s="212" t="s">
        <v>5178</v>
      </c>
      <c r="R60" s="212" t="s">
        <v>5177</v>
      </c>
      <c r="S60" s="212" t="s">
        <v>5176</v>
      </c>
      <c r="T60" s="212" t="s">
        <v>5175</v>
      </c>
      <c r="U60" s="212" t="s">
        <v>5174</v>
      </c>
      <c r="V60" s="212" t="s">
        <v>5173</v>
      </c>
      <c r="W60" s="212" t="s">
        <v>5172</v>
      </c>
      <c r="X60" s="212" t="s">
        <v>5171</v>
      </c>
      <c r="Y60" s="212" t="s">
        <v>5170</v>
      </c>
      <c r="Z60" s="212" t="s">
        <v>5169</v>
      </c>
      <c r="AA60" s="212" t="s">
        <v>5168</v>
      </c>
      <c r="AB60" s="212" t="s">
        <v>5167</v>
      </c>
      <c r="AC60" s="212" t="s">
        <v>5166</v>
      </c>
      <c r="AD60" s="212" t="s">
        <v>5165</v>
      </c>
      <c r="AE60" s="212" t="s">
        <v>5164</v>
      </c>
      <c r="AF60" s="212" t="s">
        <v>5163</v>
      </c>
      <c r="AG60" s="212" t="s">
        <v>5162</v>
      </c>
      <c r="AH60" s="212" t="s">
        <v>5161</v>
      </c>
    </row>
    <row r="61" spans="1:34" hidden="1" x14ac:dyDescent="0.35">
      <c r="A61" s="264"/>
      <c r="B61" s="264"/>
      <c r="C61" s="213" t="s">
        <v>1215</v>
      </c>
      <c r="D61" s="212" t="s">
        <v>1843</v>
      </c>
      <c r="E61" s="212" t="s">
        <v>1842</v>
      </c>
      <c r="F61" s="212" t="s">
        <v>1841</v>
      </c>
      <c r="G61" s="212" t="s">
        <v>1840</v>
      </c>
      <c r="H61" s="212" t="s">
        <v>1839</v>
      </c>
      <c r="I61" s="212" t="s">
        <v>1838</v>
      </c>
      <c r="J61" s="212" t="s">
        <v>1837</v>
      </c>
      <c r="K61" s="212" t="s">
        <v>1836</v>
      </c>
      <c r="L61" s="212" t="s">
        <v>5160</v>
      </c>
      <c r="M61" s="212" t="s">
        <v>5159</v>
      </c>
      <c r="N61" s="212" t="s">
        <v>5158</v>
      </c>
      <c r="O61" s="212" t="s">
        <v>5157</v>
      </c>
      <c r="P61" s="212" t="s">
        <v>5156</v>
      </c>
      <c r="Q61" s="212" t="s">
        <v>5155</v>
      </c>
      <c r="R61" s="212" t="s">
        <v>5154</v>
      </c>
      <c r="S61" s="212" t="s">
        <v>5153</v>
      </c>
      <c r="T61" s="212" t="s">
        <v>5152</v>
      </c>
      <c r="U61" s="212" t="s">
        <v>5151</v>
      </c>
      <c r="V61" s="212" t="s">
        <v>5150</v>
      </c>
      <c r="W61" s="212" t="s">
        <v>5149</v>
      </c>
      <c r="X61" s="212" t="s">
        <v>5148</v>
      </c>
      <c r="Y61" s="212" t="s">
        <v>5147</v>
      </c>
      <c r="Z61" s="212" t="s">
        <v>5146</v>
      </c>
      <c r="AA61" s="212" t="s">
        <v>5145</v>
      </c>
      <c r="AB61" s="212" t="s">
        <v>5144</v>
      </c>
      <c r="AC61" s="212" t="s">
        <v>5143</v>
      </c>
      <c r="AD61" s="212" t="s">
        <v>5142</v>
      </c>
      <c r="AE61" s="212" t="s">
        <v>5141</v>
      </c>
      <c r="AF61" s="212" t="s">
        <v>5140</v>
      </c>
      <c r="AG61" s="212" t="s">
        <v>5139</v>
      </c>
      <c r="AH61" s="212" t="s">
        <v>5138</v>
      </c>
    </row>
    <row r="62" spans="1:34" hidden="1" x14ac:dyDescent="0.35">
      <c r="A62" s="264"/>
      <c r="B62" s="264"/>
      <c r="C62" s="213" t="s">
        <v>806</v>
      </c>
      <c r="D62" s="212" t="s">
        <v>1812</v>
      </c>
      <c r="E62" s="212" t="s">
        <v>1811</v>
      </c>
      <c r="F62" s="212" t="s">
        <v>1810</v>
      </c>
      <c r="G62" s="212" t="s">
        <v>1809</v>
      </c>
      <c r="H62" s="212" t="s">
        <v>1808</v>
      </c>
      <c r="I62" s="212" t="s">
        <v>1807</v>
      </c>
      <c r="J62" s="212" t="s">
        <v>5137</v>
      </c>
      <c r="K62" s="212" t="s">
        <v>5136</v>
      </c>
      <c r="L62" s="212" t="s">
        <v>5135</v>
      </c>
      <c r="M62" s="212" t="s">
        <v>5134</v>
      </c>
      <c r="N62" s="212" t="s">
        <v>5133</v>
      </c>
      <c r="O62" s="212" t="s">
        <v>5132</v>
      </c>
      <c r="P62" s="212" t="s">
        <v>5131</v>
      </c>
      <c r="Q62" s="212" t="s">
        <v>5130</v>
      </c>
      <c r="R62" s="212" t="s">
        <v>5129</v>
      </c>
      <c r="S62" s="212" t="s">
        <v>5128</v>
      </c>
      <c r="T62" s="212" t="s">
        <v>5127</v>
      </c>
      <c r="U62" s="212" t="s">
        <v>5126</v>
      </c>
      <c r="V62" s="212" t="s">
        <v>5125</v>
      </c>
      <c r="W62" s="212" t="s">
        <v>5124</v>
      </c>
      <c r="X62" s="212" t="s">
        <v>5123</v>
      </c>
      <c r="Y62" s="212" t="s">
        <v>5122</v>
      </c>
      <c r="Z62" s="212" t="s">
        <v>5121</v>
      </c>
      <c r="AA62" s="212" t="s">
        <v>5120</v>
      </c>
      <c r="AB62" s="212" t="s">
        <v>5119</v>
      </c>
      <c r="AC62" s="212">
        <v>0</v>
      </c>
      <c r="AD62" s="212">
        <v>0</v>
      </c>
      <c r="AE62" s="212">
        <v>0</v>
      </c>
      <c r="AF62" s="212">
        <v>0</v>
      </c>
      <c r="AG62" s="212">
        <v>0</v>
      </c>
      <c r="AH62" s="212">
        <v>0</v>
      </c>
    </row>
    <row r="63" spans="1:34" hidden="1" x14ac:dyDescent="0.35">
      <c r="A63" s="264"/>
      <c r="B63" s="264"/>
      <c r="C63" s="213" t="s">
        <v>1022</v>
      </c>
      <c r="D63" s="212" t="s">
        <v>1756</v>
      </c>
      <c r="E63" s="212" t="s">
        <v>1754</v>
      </c>
      <c r="F63" s="212" t="s">
        <v>1755</v>
      </c>
      <c r="G63" s="212" t="s">
        <v>1754</v>
      </c>
      <c r="H63" s="212" t="s">
        <v>1754</v>
      </c>
      <c r="I63" s="212" t="s">
        <v>1753</v>
      </c>
      <c r="J63" s="212" t="s">
        <v>1752</v>
      </c>
      <c r="K63" s="212" t="s">
        <v>1751</v>
      </c>
      <c r="L63" s="212" t="s">
        <v>5118</v>
      </c>
      <c r="M63" s="212" t="s">
        <v>5117</v>
      </c>
      <c r="N63" s="212" t="s">
        <v>5116</v>
      </c>
      <c r="O63" s="212" t="s">
        <v>5115</v>
      </c>
      <c r="P63" s="212" t="s">
        <v>5114</v>
      </c>
      <c r="Q63" s="212" t="s">
        <v>5113</v>
      </c>
      <c r="R63" s="212" t="s">
        <v>5112</v>
      </c>
      <c r="S63" s="212" t="s">
        <v>5111</v>
      </c>
      <c r="T63" s="212" t="s">
        <v>5110</v>
      </c>
      <c r="U63" s="212" t="s">
        <v>5109</v>
      </c>
      <c r="V63" s="212" t="s">
        <v>5108</v>
      </c>
      <c r="W63" s="212" t="s">
        <v>5107</v>
      </c>
      <c r="X63" s="212">
        <v>0</v>
      </c>
      <c r="Y63" s="212">
        <v>0</v>
      </c>
      <c r="Z63" s="212">
        <v>0</v>
      </c>
      <c r="AA63" s="212">
        <v>0</v>
      </c>
      <c r="AB63" s="212">
        <v>0</v>
      </c>
      <c r="AC63" s="212">
        <v>0</v>
      </c>
      <c r="AD63" s="212">
        <v>0</v>
      </c>
      <c r="AE63" s="212">
        <v>0</v>
      </c>
      <c r="AF63" s="212">
        <v>0</v>
      </c>
      <c r="AG63" s="212">
        <v>0</v>
      </c>
      <c r="AH63" s="212">
        <v>0</v>
      </c>
    </row>
    <row r="64" spans="1:34" hidden="1" x14ac:dyDescent="0.35">
      <c r="A64" s="264"/>
      <c r="B64" s="264" t="s">
        <v>1728</v>
      </c>
      <c r="C64" s="213" t="s">
        <v>964</v>
      </c>
      <c r="D64" s="212" t="s">
        <v>1702</v>
      </c>
      <c r="E64" s="212" t="s">
        <v>1701</v>
      </c>
      <c r="F64" s="212" t="s">
        <v>1700</v>
      </c>
      <c r="G64" s="212" t="s">
        <v>1700</v>
      </c>
      <c r="H64" s="212" t="s">
        <v>1700</v>
      </c>
      <c r="I64" s="212" t="s">
        <v>1699</v>
      </c>
      <c r="J64" s="212" t="s">
        <v>5106</v>
      </c>
      <c r="K64" s="212" t="s">
        <v>5105</v>
      </c>
      <c r="L64" s="212" t="s">
        <v>5104</v>
      </c>
      <c r="M64" s="212" t="s">
        <v>5103</v>
      </c>
      <c r="N64" s="212" t="s">
        <v>5102</v>
      </c>
      <c r="O64" s="212" t="s">
        <v>5101</v>
      </c>
      <c r="P64" s="212" t="s">
        <v>5100</v>
      </c>
      <c r="Q64" s="212" t="s">
        <v>5099</v>
      </c>
      <c r="R64" s="212" t="s">
        <v>5098</v>
      </c>
      <c r="S64" s="212" t="s">
        <v>5097</v>
      </c>
      <c r="T64" s="212" t="s">
        <v>5096</v>
      </c>
      <c r="U64" s="212" t="s">
        <v>5095</v>
      </c>
      <c r="V64" s="212" t="s">
        <v>5094</v>
      </c>
      <c r="W64" s="212" t="s">
        <v>5093</v>
      </c>
      <c r="X64" s="212">
        <v>0</v>
      </c>
      <c r="Y64" s="212">
        <v>0</v>
      </c>
      <c r="Z64" s="212">
        <v>0</v>
      </c>
      <c r="AA64" s="212">
        <v>0</v>
      </c>
      <c r="AB64" s="212">
        <v>0</v>
      </c>
      <c r="AC64" s="212">
        <v>0</v>
      </c>
      <c r="AD64" s="212">
        <v>0</v>
      </c>
      <c r="AE64" s="212">
        <v>0</v>
      </c>
      <c r="AF64" s="212">
        <v>0</v>
      </c>
      <c r="AG64" s="212">
        <v>0</v>
      </c>
      <c r="AH64" s="212">
        <v>0</v>
      </c>
    </row>
    <row r="65" spans="1:34" hidden="1" x14ac:dyDescent="0.35">
      <c r="A65" s="264"/>
      <c r="B65" s="264"/>
      <c r="C65" s="213" t="s">
        <v>869</v>
      </c>
      <c r="D65" s="212" t="s">
        <v>1673</v>
      </c>
      <c r="E65" s="212" t="s">
        <v>1672</v>
      </c>
      <c r="F65" s="212" t="s">
        <v>1671</v>
      </c>
      <c r="G65" s="212" t="s">
        <v>1670</v>
      </c>
      <c r="H65" s="212" t="s">
        <v>1669</v>
      </c>
      <c r="I65" s="212" t="s">
        <v>1668</v>
      </c>
      <c r="J65" s="212" t="s">
        <v>1667</v>
      </c>
      <c r="K65" s="212" t="s">
        <v>1666</v>
      </c>
      <c r="L65" s="212" t="s">
        <v>5092</v>
      </c>
      <c r="M65" s="212" t="s">
        <v>5091</v>
      </c>
      <c r="N65" s="212" t="s">
        <v>5090</v>
      </c>
      <c r="O65" s="212" t="s">
        <v>5089</v>
      </c>
      <c r="P65" s="212" t="s">
        <v>5088</v>
      </c>
      <c r="Q65" s="212" t="s">
        <v>5087</v>
      </c>
      <c r="R65" s="212" t="s">
        <v>5086</v>
      </c>
      <c r="S65" s="212" t="s">
        <v>5085</v>
      </c>
      <c r="T65" s="212" t="s">
        <v>5084</v>
      </c>
      <c r="U65" s="212" t="s">
        <v>5083</v>
      </c>
      <c r="V65" s="212" t="s">
        <v>5082</v>
      </c>
      <c r="W65" s="212" t="s">
        <v>5081</v>
      </c>
      <c r="X65" s="212">
        <v>0</v>
      </c>
      <c r="Y65" s="212">
        <v>0</v>
      </c>
      <c r="Z65" s="212">
        <v>0</v>
      </c>
      <c r="AA65" s="212">
        <v>0</v>
      </c>
      <c r="AB65" s="212">
        <v>0</v>
      </c>
      <c r="AC65" s="212">
        <v>0</v>
      </c>
      <c r="AD65" s="212">
        <v>0</v>
      </c>
      <c r="AE65" s="212">
        <v>0</v>
      </c>
      <c r="AF65" s="212">
        <v>0</v>
      </c>
      <c r="AG65" s="212">
        <v>0</v>
      </c>
      <c r="AH65" s="212">
        <v>0</v>
      </c>
    </row>
    <row r="66" spans="1:34" hidden="1" x14ac:dyDescent="0.35">
      <c r="A66" s="264"/>
      <c r="B66" s="264"/>
      <c r="C66" s="213" t="s">
        <v>806</v>
      </c>
      <c r="D66" s="212" t="s">
        <v>1626</v>
      </c>
      <c r="E66" s="212" t="s">
        <v>1625</v>
      </c>
      <c r="F66" s="212" t="s">
        <v>1624</v>
      </c>
      <c r="G66" s="212" t="s">
        <v>1623</v>
      </c>
      <c r="H66" s="212" t="s">
        <v>1622</v>
      </c>
      <c r="I66" s="212" t="s">
        <v>1621</v>
      </c>
      <c r="J66" s="212" t="s">
        <v>5080</v>
      </c>
      <c r="K66" s="212" t="s">
        <v>5079</v>
      </c>
      <c r="L66" s="212" t="s">
        <v>5078</v>
      </c>
      <c r="M66" s="212" t="s">
        <v>5077</v>
      </c>
      <c r="N66" s="212" t="s">
        <v>5076</v>
      </c>
      <c r="O66" s="212" t="s">
        <v>5075</v>
      </c>
      <c r="P66" s="212" t="s">
        <v>5074</v>
      </c>
      <c r="Q66" s="212" t="s">
        <v>5073</v>
      </c>
      <c r="R66" s="212" t="s">
        <v>5072</v>
      </c>
      <c r="S66" s="212" t="s">
        <v>5071</v>
      </c>
      <c r="T66" s="212" t="s">
        <v>5070</v>
      </c>
      <c r="U66" s="212" t="s">
        <v>5069</v>
      </c>
      <c r="V66" s="212" t="s">
        <v>5068</v>
      </c>
      <c r="W66" s="212" t="s">
        <v>5067</v>
      </c>
      <c r="X66" s="212">
        <v>0</v>
      </c>
      <c r="Y66" s="212">
        <v>0</v>
      </c>
      <c r="Z66" s="212">
        <v>0</v>
      </c>
      <c r="AA66" s="212">
        <v>0</v>
      </c>
      <c r="AB66" s="212">
        <v>0</v>
      </c>
      <c r="AC66" s="212">
        <v>0</v>
      </c>
      <c r="AD66" s="212">
        <v>0</v>
      </c>
      <c r="AE66" s="212">
        <v>0</v>
      </c>
      <c r="AF66" s="212">
        <v>0</v>
      </c>
      <c r="AG66" s="212">
        <v>0</v>
      </c>
      <c r="AH66" s="212">
        <v>0</v>
      </c>
    </row>
    <row r="67" spans="1:34" hidden="1" x14ac:dyDescent="0.35">
      <c r="A67" s="264"/>
      <c r="B67" s="264"/>
      <c r="C67" s="213" t="s">
        <v>1022</v>
      </c>
      <c r="D67" s="212" t="s">
        <v>1569</v>
      </c>
      <c r="E67" s="212" t="s">
        <v>1570</v>
      </c>
      <c r="F67" s="212" t="s">
        <v>1570</v>
      </c>
      <c r="G67" s="212" t="s">
        <v>1569</v>
      </c>
      <c r="H67" s="212" t="s">
        <v>1568</v>
      </c>
      <c r="I67" s="212" t="s">
        <v>1567</v>
      </c>
      <c r="J67" s="212" t="s">
        <v>1566</v>
      </c>
      <c r="K67" s="212" t="s">
        <v>1565</v>
      </c>
      <c r="L67" s="212" t="s">
        <v>5066</v>
      </c>
      <c r="M67" s="212" t="s">
        <v>5065</v>
      </c>
      <c r="N67" s="212" t="s">
        <v>5064</v>
      </c>
      <c r="O67" s="212" t="s">
        <v>5063</v>
      </c>
      <c r="P67" s="212" t="s">
        <v>5062</v>
      </c>
      <c r="Q67" s="212" t="s">
        <v>5061</v>
      </c>
      <c r="R67" s="212" t="s">
        <v>5060</v>
      </c>
      <c r="S67" s="212" t="s">
        <v>5059</v>
      </c>
      <c r="T67" s="212" t="s">
        <v>5058</v>
      </c>
      <c r="U67" s="212" t="s">
        <v>5057</v>
      </c>
      <c r="V67" s="212" t="s">
        <v>5056</v>
      </c>
      <c r="W67" s="212" t="s">
        <v>5055</v>
      </c>
      <c r="X67" s="212">
        <v>0</v>
      </c>
      <c r="Y67" s="212">
        <v>0</v>
      </c>
      <c r="Z67" s="212">
        <v>0</v>
      </c>
      <c r="AA67" s="212">
        <v>0</v>
      </c>
      <c r="AB67" s="212">
        <v>0</v>
      </c>
      <c r="AC67" s="212">
        <v>0</v>
      </c>
      <c r="AD67" s="212">
        <v>0</v>
      </c>
      <c r="AE67" s="212">
        <v>0</v>
      </c>
      <c r="AF67" s="212">
        <v>0</v>
      </c>
      <c r="AG67" s="212">
        <v>0</v>
      </c>
      <c r="AH67" s="212">
        <v>0</v>
      </c>
    </row>
    <row r="68" spans="1:34" hidden="1" x14ac:dyDescent="0.35">
      <c r="A68" s="264"/>
      <c r="B68" s="264" t="s">
        <v>1543</v>
      </c>
      <c r="C68" s="213" t="s">
        <v>1517</v>
      </c>
      <c r="D68" s="212" t="s">
        <v>1516</v>
      </c>
      <c r="E68" s="212" t="s">
        <v>1515</v>
      </c>
      <c r="F68" s="212" t="s">
        <v>1514</v>
      </c>
      <c r="G68" s="212" t="s">
        <v>1513</v>
      </c>
      <c r="H68" s="212" t="s">
        <v>1512</v>
      </c>
      <c r="I68" s="212" t="s">
        <v>1511</v>
      </c>
      <c r="J68" s="212" t="s">
        <v>1510</v>
      </c>
      <c r="K68" s="212" t="s">
        <v>1509</v>
      </c>
      <c r="L68" s="212" t="s">
        <v>1508</v>
      </c>
      <c r="M68" s="212" t="s">
        <v>5054</v>
      </c>
      <c r="N68" s="212" t="s">
        <v>5053</v>
      </c>
      <c r="O68" s="212" t="s">
        <v>5052</v>
      </c>
      <c r="P68" s="212" t="s">
        <v>5051</v>
      </c>
      <c r="Q68" s="212" t="s">
        <v>5050</v>
      </c>
      <c r="R68" s="212" t="s">
        <v>5049</v>
      </c>
      <c r="S68" s="212" t="s">
        <v>5048</v>
      </c>
      <c r="T68" s="212" t="s">
        <v>5047</v>
      </c>
      <c r="U68" s="212" t="s">
        <v>5046</v>
      </c>
      <c r="V68" s="212" t="s">
        <v>5045</v>
      </c>
      <c r="W68" s="212" t="s">
        <v>5044</v>
      </c>
      <c r="X68" s="212">
        <v>0</v>
      </c>
      <c r="Y68" s="212">
        <v>0</v>
      </c>
      <c r="Z68" s="212">
        <v>0</v>
      </c>
      <c r="AA68" s="212">
        <v>0</v>
      </c>
      <c r="AB68" s="212">
        <v>0</v>
      </c>
      <c r="AC68" s="212">
        <v>0</v>
      </c>
      <c r="AD68" s="212">
        <v>0</v>
      </c>
      <c r="AE68" s="212">
        <v>0</v>
      </c>
      <c r="AF68" s="212">
        <v>0</v>
      </c>
      <c r="AG68" s="212">
        <v>0</v>
      </c>
      <c r="AH68" s="212">
        <v>0</v>
      </c>
    </row>
    <row r="69" spans="1:34" hidden="1" x14ac:dyDescent="0.35">
      <c r="A69" s="264"/>
      <c r="B69" s="264"/>
      <c r="C69" s="213" t="s">
        <v>869</v>
      </c>
      <c r="D69" s="212" t="s">
        <v>1485</v>
      </c>
      <c r="E69" s="212" t="s">
        <v>1484</v>
      </c>
      <c r="F69" s="212" t="s">
        <v>1483</v>
      </c>
      <c r="G69" s="212" t="s">
        <v>1482</v>
      </c>
      <c r="H69" s="212" t="s">
        <v>1481</v>
      </c>
      <c r="I69" s="212" t="s">
        <v>1480</v>
      </c>
      <c r="J69" s="212" t="s">
        <v>1479</v>
      </c>
      <c r="K69" s="212" t="s">
        <v>1478</v>
      </c>
      <c r="L69" s="212" t="s">
        <v>5043</v>
      </c>
      <c r="M69" s="212" t="s">
        <v>5042</v>
      </c>
      <c r="N69" s="212" t="s">
        <v>5041</v>
      </c>
      <c r="O69" s="212" t="s">
        <v>5040</v>
      </c>
      <c r="P69" s="212" t="s">
        <v>5039</v>
      </c>
      <c r="Q69" s="212" t="s">
        <v>5038</v>
      </c>
      <c r="R69" s="212" t="s">
        <v>5037</v>
      </c>
      <c r="S69" s="212" t="s">
        <v>5036</v>
      </c>
      <c r="T69" s="212" t="s">
        <v>5035</v>
      </c>
      <c r="U69" s="212" t="s">
        <v>5034</v>
      </c>
      <c r="V69" s="212" t="s">
        <v>5033</v>
      </c>
      <c r="W69" s="212" t="s">
        <v>5032</v>
      </c>
      <c r="X69" s="212">
        <v>0</v>
      </c>
      <c r="Y69" s="212">
        <v>0</v>
      </c>
      <c r="Z69" s="212">
        <v>0</v>
      </c>
      <c r="AA69" s="212">
        <v>0</v>
      </c>
      <c r="AB69" s="212">
        <v>0</v>
      </c>
      <c r="AC69" s="212">
        <v>0</v>
      </c>
      <c r="AD69" s="212">
        <v>0</v>
      </c>
      <c r="AE69" s="212">
        <v>0</v>
      </c>
      <c r="AF69" s="212">
        <v>0</v>
      </c>
      <c r="AG69" s="212">
        <v>0</v>
      </c>
      <c r="AH69" s="212">
        <v>0</v>
      </c>
    </row>
    <row r="70" spans="1:34" hidden="1" x14ac:dyDescent="0.35">
      <c r="A70" s="264"/>
      <c r="B70" s="264"/>
      <c r="C70" s="213" t="s">
        <v>806</v>
      </c>
      <c r="D70" s="212" t="s">
        <v>1438</v>
      </c>
      <c r="E70" s="212" t="s">
        <v>1438</v>
      </c>
      <c r="F70" s="212" t="s">
        <v>1436</v>
      </c>
      <c r="G70" s="212" t="s">
        <v>1437</v>
      </c>
      <c r="H70" s="212" t="s">
        <v>1436</v>
      </c>
      <c r="I70" s="212" t="s">
        <v>1435</v>
      </c>
      <c r="J70" s="212" t="s">
        <v>5031</v>
      </c>
      <c r="K70" s="212" t="s">
        <v>5030</v>
      </c>
      <c r="L70" s="212" t="s">
        <v>5029</v>
      </c>
      <c r="M70" s="212" t="s">
        <v>5028</v>
      </c>
      <c r="N70" s="212" t="s">
        <v>5027</v>
      </c>
      <c r="O70" s="212" t="s">
        <v>5026</v>
      </c>
      <c r="P70" s="212" t="s">
        <v>5025</v>
      </c>
      <c r="Q70" s="212" t="s">
        <v>5024</v>
      </c>
      <c r="R70" s="212" t="s">
        <v>5023</v>
      </c>
      <c r="S70" s="212" t="s">
        <v>5022</v>
      </c>
      <c r="T70" s="212" t="s">
        <v>5021</v>
      </c>
      <c r="U70" s="212" t="s">
        <v>5020</v>
      </c>
      <c r="V70" s="212" t="s">
        <v>5019</v>
      </c>
      <c r="W70" s="212" t="s">
        <v>5018</v>
      </c>
      <c r="X70" s="212">
        <v>0</v>
      </c>
      <c r="Y70" s="212">
        <v>0</v>
      </c>
      <c r="Z70" s="212">
        <v>0</v>
      </c>
      <c r="AA70" s="212">
        <v>0</v>
      </c>
      <c r="AB70" s="212">
        <v>0</v>
      </c>
      <c r="AC70" s="212">
        <v>0</v>
      </c>
      <c r="AD70" s="212">
        <v>0</v>
      </c>
      <c r="AE70" s="212">
        <v>0</v>
      </c>
      <c r="AF70" s="212">
        <v>0</v>
      </c>
      <c r="AG70" s="212">
        <v>0</v>
      </c>
      <c r="AH70" s="212">
        <v>0</v>
      </c>
    </row>
    <row r="71" spans="1:34" hidden="1" x14ac:dyDescent="0.35">
      <c r="A71" s="264"/>
      <c r="B71" s="264"/>
      <c r="C71" s="213" t="s">
        <v>1409</v>
      </c>
      <c r="D71" s="212" t="s">
        <v>1408</v>
      </c>
      <c r="E71" s="212" t="s">
        <v>1408</v>
      </c>
      <c r="F71" s="212" t="s">
        <v>1407</v>
      </c>
      <c r="G71" s="212" t="s">
        <v>1406</v>
      </c>
      <c r="H71" s="212" t="s">
        <v>1406</v>
      </c>
      <c r="I71" s="212" t="s">
        <v>1405</v>
      </c>
      <c r="J71" s="212" t="s">
        <v>1404</v>
      </c>
      <c r="K71" s="212" t="s">
        <v>1403</v>
      </c>
      <c r="L71" s="212" t="s">
        <v>1402</v>
      </c>
      <c r="M71" s="212" t="s">
        <v>5017</v>
      </c>
      <c r="N71" s="212" t="s">
        <v>5016</v>
      </c>
      <c r="O71" s="212" t="s">
        <v>5015</v>
      </c>
      <c r="P71" s="212" t="s">
        <v>5014</v>
      </c>
      <c r="Q71" s="212" t="s">
        <v>5013</v>
      </c>
      <c r="R71" s="212" t="s">
        <v>5012</v>
      </c>
      <c r="S71" s="212" t="s">
        <v>5011</v>
      </c>
      <c r="T71" s="212" t="s">
        <v>5010</v>
      </c>
      <c r="U71" s="212" t="s">
        <v>5009</v>
      </c>
      <c r="V71" s="212" t="s">
        <v>5008</v>
      </c>
      <c r="W71" s="212" t="s">
        <v>5007</v>
      </c>
      <c r="X71" s="212">
        <v>0</v>
      </c>
      <c r="Y71" s="212">
        <v>0</v>
      </c>
      <c r="Z71" s="212">
        <v>0</v>
      </c>
      <c r="AA71" s="212">
        <v>0</v>
      </c>
      <c r="AB71" s="212">
        <v>0</v>
      </c>
      <c r="AC71" s="212">
        <v>0</v>
      </c>
      <c r="AD71" s="212">
        <v>0</v>
      </c>
      <c r="AE71" s="212">
        <v>0</v>
      </c>
      <c r="AF71" s="212">
        <v>0</v>
      </c>
      <c r="AG71" s="212">
        <v>0</v>
      </c>
      <c r="AH71" s="212">
        <v>0</v>
      </c>
    </row>
    <row r="72" spans="1:34" hidden="1" x14ac:dyDescent="0.35">
      <c r="A72" s="264"/>
      <c r="B72" s="264"/>
      <c r="C72" s="213" t="s">
        <v>1022</v>
      </c>
      <c r="D72" s="212" t="s">
        <v>1378</v>
      </c>
      <c r="E72" s="212" t="s">
        <v>1379</v>
      </c>
      <c r="F72" s="212" t="s">
        <v>1379</v>
      </c>
      <c r="G72" s="212" t="s">
        <v>1378</v>
      </c>
      <c r="H72" s="212" t="s">
        <v>1377</v>
      </c>
      <c r="I72" s="212" t="s">
        <v>1376</v>
      </c>
      <c r="J72" s="212" t="s">
        <v>1375</v>
      </c>
      <c r="K72" s="212" t="s">
        <v>1374</v>
      </c>
      <c r="L72" s="212" t="s">
        <v>5006</v>
      </c>
      <c r="M72" s="212" t="s">
        <v>5005</v>
      </c>
      <c r="N72" s="212" t="s">
        <v>5004</v>
      </c>
      <c r="O72" s="212" t="s">
        <v>5003</v>
      </c>
      <c r="P72" s="212" t="s">
        <v>5002</v>
      </c>
      <c r="Q72" s="212" t="s">
        <v>5001</v>
      </c>
      <c r="R72" s="212" t="s">
        <v>5000</v>
      </c>
      <c r="S72" s="212" t="s">
        <v>4999</v>
      </c>
      <c r="T72" s="212" t="s">
        <v>4998</v>
      </c>
      <c r="U72" s="212" t="s">
        <v>4997</v>
      </c>
      <c r="V72" s="212" t="s">
        <v>4996</v>
      </c>
      <c r="W72" s="212" t="s">
        <v>4995</v>
      </c>
      <c r="X72" s="212">
        <v>0</v>
      </c>
      <c r="Y72" s="212">
        <v>0</v>
      </c>
      <c r="Z72" s="212">
        <v>0</v>
      </c>
      <c r="AA72" s="212">
        <v>0</v>
      </c>
      <c r="AB72" s="212">
        <v>0</v>
      </c>
      <c r="AC72" s="212">
        <v>0</v>
      </c>
      <c r="AD72" s="212">
        <v>0</v>
      </c>
      <c r="AE72" s="212">
        <v>0</v>
      </c>
      <c r="AF72" s="212">
        <v>0</v>
      </c>
      <c r="AG72" s="212">
        <v>0</v>
      </c>
      <c r="AH72" s="212">
        <v>0</v>
      </c>
    </row>
    <row r="73" spans="1:34" hidden="1" x14ac:dyDescent="0.35">
      <c r="A73" s="264"/>
      <c r="B73" s="264" t="s">
        <v>1351</v>
      </c>
      <c r="C73" s="213" t="s">
        <v>869</v>
      </c>
      <c r="D73" s="212" t="s">
        <v>1325</v>
      </c>
      <c r="E73" s="212" t="s">
        <v>1324</v>
      </c>
      <c r="F73" s="212" t="s">
        <v>1323</v>
      </c>
      <c r="G73" s="212" t="s">
        <v>1322</v>
      </c>
      <c r="H73" s="212" t="s">
        <v>1321</v>
      </c>
      <c r="I73" s="212" t="s">
        <v>1320</v>
      </c>
      <c r="J73" s="212" t="s">
        <v>1319</v>
      </c>
      <c r="K73" s="212" t="s">
        <v>1318</v>
      </c>
      <c r="L73" s="212" t="s">
        <v>2745</v>
      </c>
      <c r="M73" s="212" t="s">
        <v>4994</v>
      </c>
      <c r="N73" s="212" t="s">
        <v>4993</v>
      </c>
      <c r="O73" s="212" t="s">
        <v>4992</v>
      </c>
      <c r="P73" s="212" t="s">
        <v>4991</v>
      </c>
      <c r="Q73" s="212" t="s">
        <v>4990</v>
      </c>
      <c r="R73" s="212" t="s">
        <v>4989</v>
      </c>
      <c r="S73" s="212" t="s">
        <v>4988</v>
      </c>
      <c r="T73" s="212" t="s">
        <v>4987</v>
      </c>
      <c r="U73" s="212" t="s">
        <v>4986</v>
      </c>
      <c r="V73" s="212" t="s">
        <v>4985</v>
      </c>
      <c r="W73" s="212" t="s">
        <v>4984</v>
      </c>
      <c r="X73" s="212" t="s">
        <v>4983</v>
      </c>
      <c r="Y73" s="212" t="s">
        <v>4982</v>
      </c>
      <c r="Z73" s="212" t="s">
        <v>4981</v>
      </c>
      <c r="AA73" s="212" t="s">
        <v>4980</v>
      </c>
      <c r="AB73" s="212" t="s">
        <v>4979</v>
      </c>
      <c r="AC73" s="212" t="s">
        <v>4978</v>
      </c>
      <c r="AD73" s="212" t="s">
        <v>4977</v>
      </c>
      <c r="AE73" s="212" t="s">
        <v>4976</v>
      </c>
      <c r="AF73" s="212" t="s">
        <v>4975</v>
      </c>
      <c r="AG73" s="212" t="s">
        <v>4974</v>
      </c>
      <c r="AH73" s="212" t="s">
        <v>4973</v>
      </c>
    </row>
    <row r="74" spans="1:34" hidden="1" x14ac:dyDescent="0.35">
      <c r="A74" s="264"/>
      <c r="B74" s="264"/>
      <c r="C74" s="213" t="s">
        <v>1294</v>
      </c>
      <c r="D74" s="212" t="s">
        <v>1293</v>
      </c>
      <c r="E74" s="212" t="s">
        <v>1292</v>
      </c>
      <c r="F74" s="212" t="s">
        <v>1291</v>
      </c>
      <c r="G74" s="212" t="s">
        <v>1290</v>
      </c>
      <c r="H74" s="212" t="s">
        <v>1289</v>
      </c>
      <c r="I74" s="212" t="s">
        <v>1288</v>
      </c>
      <c r="J74" s="212" t="s">
        <v>1287</v>
      </c>
      <c r="K74" s="212" t="s">
        <v>1286</v>
      </c>
      <c r="L74" s="212" t="s">
        <v>1285</v>
      </c>
      <c r="M74" s="212" t="s">
        <v>1284</v>
      </c>
      <c r="N74" s="212" t="s">
        <v>1283</v>
      </c>
      <c r="O74" s="212" t="s">
        <v>1282</v>
      </c>
      <c r="P74" s="212" t="s">
        <v>1281</v>
      </c>
      <c r="Q74" s="212" t="s">
        <v>1280</v>
      </c>
      <c r="R74" s="212" t="s">
        <v>1279</v>
      </c>
      <c r="S74" s="212" t="s">
        <v>1278</v>
      </c>
      <c r="T74" s="212" t="s">
        <v>1277</v>
      </c>
      <c r="U74" s="212" t="s">
        <v>1276</v>
      </c>
      <c r="V74" s="212" t="s">
        <v>1275</v>
      </c>
      <c r="W74" s="212" t="s">
        <v>1274</v>
      </c>
      <c r="X74" s="212" t="s">
        <v>1273</v>
      </c>
      <c r="Y74" s="212" t="s">
        <v>1272</v>
      </c>
      <c r="Z74" s="212" t="s">
        <v>1271</v>
      </c>
      <c r="AA74" s="212" t="s">
        <v>1270</v>
      </c>
      <c r="AB74" s="212" t="s">
        <v>1269</v>
      </c>
      <c r="AC74" s="212" t="s">
        <v>1268</v>
      </c>
      <c r="AD74" s="212" t="s">
        <v>1267</v>
      </c>
      <c r="AE74" s="212" t="s">
        <v>1266</v>
      </c>
      <c r="AF74" s="212" t="s">
        <v>1265</v>
      </c>
      <c r="AG74" s="212" t="s">
        <v>1264</v>
      </c>
      <c r="AH74" s="212" t="s">
        <v>1263</v>
      </c>
    </row>
    <row r="75" spans="1:34" hidden="1" x14ac:dyDescent="0.35">
      <c r="A75" s="264"/>
      <c r="B75" s="264"/>
      <c r="C75" s="213" t="s">
        <v>165</v>
      </c>
      <c r="D75" s="212" t="s">
        <v>1246</v>
      </c>
      <c r="E75" s="212" t="s">
        <v>1245</v>
      </c>
      <c r="F75" s="212" t="s">
        <v>1244</v>
      </c>
      <c r="G75" s="212" t="s">
        <v>1243</v>
      </c>
      <c r="H75" s="212" t="s">
        <v>1242</v>
      </c>
      <c r="I75" s="212" t="s">
        <v>1241</v>
      </c>
      <c r="J75" s="212" t="s">
        <v>1240</v>
      </c>
      <c r="K75" s="212" t="s">
        <v>1239</v>
      </c>
      <c r="L75" s="212" t="s">
        <v>1238</v>
      </c>
      <c r="M75" s="212" t="s">
        <v>1237</v>
      </c>
      <c r="N75" s="212" t="s">
        <v>1236</v>
      </c>
      <c r="O75" s="212" t="s">
        <v>1235</v>
      </c>
      <c r="P75" s="212" t="s">
        <v>1234</v>
      </c>
      <c r="Q75" s="212" t="s">
        <v>1233</v>
      </c>
      <c r="R75" s="212" t="s">
        <v>1232</v>
      </c>
      <c r="S75" s="212" t="s">
        <v>1231</v>
      </c>
      <c r="T75" s="212" t="s">
        <v>1230</v>
      </c>
      <c r="U75" s="212" t="s">
        <v>1229</v>
      </c>
      <c r="V75" s="212" t="s">
        <v>1228</v>
      </c>
      <c r="W75" s="212" t="s">
        <v>1227</v>
      </c>
      <c r="X75" s="212" t="s">
        <v>1226</v>
      </c>
      <c r="Y75" s="212" t="s">
        <v>1225</v>
      </c>
      <c r="Z75" s="212" t="s">
        <v>1224</v>
      </c>
      <c r="AA75" s="212" t="s">
        <v>1223</v>
      </c>
      <c r="AB75" s="212" t="s">
        <v>1222</v>
      </c>
      <c r="AC75" s="212" t="s">
        <v>1221</v>
      </c>
      <c r="AD75" s="212" t="s">
        <v>1220</v>
      </c>
      <c r="AE75" s="212" t="s">
        <v>1219</v>
      </c>
      <c r="AF75" s="212" t="s">
        <v>1218</v>
      </c>
      <c r="AG75" s="212" t="s">
        <v>1217</v>
      </c>
      <c r="AH75" s="212" t="s">
        <v>1216</v>
      </c>
    </row>
    <row r="76" spans="1:34" hidden="1" x14ac:dyDescent="0.35">
      <c r="A76" s="264"/>
      <c r="B76" s="264"/>
      <c r="C76" s="213" t="s">
        <v>1215</v>
      </c>
      <c r="D76" s="212" t="s">
        <v>1214</v>
      </c>
      <c r="E76" s="212" t="s">
        <v>1213</v>
      </c>
      <c r="F76" s="212" t="s">
        <v>1212</v>
      </c>
      <c r="G76" s="212" t="s">
        <v>1211</v>
      </c>
      <c r="H76" s="212" t="s">
        <v>1210</v>
      </c>
      <c r="I76" s="212" t="s">
        <v>1209</v>
      </c>
      <c r="J76" s="212" t="s">
        <v>1208</v>
      </c>
      <c r="K76" s="212" t="s">
        <v>1207</v>
      </c>
      <c r="L76" s="212" t="s">
        <v>2698</v>
      </c>
      <c r="M76" s="212" t="s">
        <v>4972</v>
      </c>
      <c r="N76" s="212" t="s">
        <v>4971</v>
      </c>
      <c r="O76" s="212" t="s">
        <v>4970</v>
      </c>
      <c r="P76" s="212" t="s">
        <v>4969</v>
      </c>
      <c r="Q76" s="212" t="s">
        <v>4968</v>
      </c>
      <c r="R76" s="212" t="s">
        <v>4967</v>
      </c>
      <c r="S76" s="212" t="s">
        <v>4966</v>
      </c>
      <c r="T76" s="212" t="s">
        <v>4965</v>
      </c>
      <c r="U76" s="212" t="s">
        <v>4964</v>
      </c>
      <c r="V76" s="212" t="s">
        <v>4963</v>
      </c>
      <c r="W76" s="212" t="s">
        <v>4962</v>
      </c>
      <c r="X76" s="212" t="s">
        <v>4961</v>
      </c>
      <c r="Y76" s="212" t="s">
        <v>4960</v>
      </c>
      <c r="Z76" s="212" t="s">
        <v>4959</v>
      </c>
      <c r="AA76" s="212" t="s">
        <v>4958</v>
      </c>
      <c r="AB76" s="212" t="s">
        <v>4957</v>
      </c>
      <c r="AC76" s="212" t="s">
        <v>4956</v>
      </c>
      <c r="AD76" s="212" t="s">
        <v>4955</v>
      </c>
      <c r="AE76" s="212" t="s">
        <v>4954</v>
      </c>
      <c r="AF76" s="212" t="s">
        <v>4953</v>
      </c>
      <c r="AG76" s="212" t="s">
        <v>4952</v>
      </c>
      <c r="AH76" s="212" t="s">
        <v>4951</v>
      </c>
    </row>
    <row r="77" spans="1:34" hidden="1" x14ac:dyDescent="0.35">
      <c r="A77" s="264"/>
      <c r="B77" s="264"/>
      <c r="C77" s="213" t="s">
        <v>806</v>
      </c>
      <c r="D77" s="212" t="s">
        <v>1183</v>
      </c>
      <c r="E77" s="212" t="s">
        <v>1182</v>
      </c>
      <c r="F77" s="212" t="s">
        <v>1181</v>
      </c>
      <c r="G77" s="212" t="s">
        <v>1180</v>
      </c>
      <c r="H77" s="212" t="s">
        <v>1179</v>
      </c>
      <c r="I77" s="212" t="s">
        <v>1178</v>
      </c>
      <c r="J77" s="212" t="s">
        <v>4950</v>
      </c>
      <c r="K77" s="212" t="s">
        <v>4949</v>
      </c>
      <c r="L77" s="212" t="s">
        <v>4948</v>
      </c>
      <c r="M77" s="212" t="s">
        <v>4947</v>
      </c>
      <c r="N77" s="212" t="s">
        <v>4946</v>
      </c>
      <c r="O77" s="212" t="s">
        <v>4945</v>
      </c>
      <c r="P77" s="212" t="s">
        <v>4944</v>
      </c>
      <c r="Q77" s="212" t="s">
        <v>4943</v>
      </c>
      <c r="R77" s="212" t="s">
        <v>4942</v>
      </c>
      <c r="S77" s="212" t="s">
        <v>4941</v>
      </c>
      <c r="T77" s="212" t="s">
        <v>4940</v>
      </c>
      <c r="U77" s="212" t="s">
        <v>4939</v>
      </c>
      <c r="V77" s="212" t="s">
        <v>4938</v>
      </c>
      <c r="W77" s="212" t="s">
        <v>4937</v>
      </c>
      <c r="X77" s="212" t="s">
        <v>4936</v>
      </c>
      <c r="Y77" s="212" t="s">
        <v>4935</v>
      </c>
      <c r="Z77" s="212" t="s">
        <v>4934</v>
      </c>
      <c r="AA77" s="212" t="s">
        <v>4933</v>
      </c>
      <c r="AB77" s="212" t="s">
        <v>4932</v>
      </c>
      <c r="AC77" s="212" t="s">
        <v>4931</v>
      </c>
      <c r="AD77" s="212" t="s">
        <v>4930</v>
      </c>
      <c r="AE77" s="212" t="s">
        <v>4929</v>
      </c>
      <c r="AF77" s="212" t="s">
        <v>4928</v>
      </c>
      <c r="AG77" s="212" t="s">
        <v>4927</v>
      </c>
      <c r="AH77" s="212" t="s">
        <v>4926</v>
      </c>
    </row>
    <row r="78" spans="1:34" hidden="1" x14ac:dyDescent="0.35">
      <c r="A78" s="264"/>
      <c r="B78" s="264"/>
      <c r="C78" s="213" t="s">
        <v>1152</v>
      </c>
      <c r="D78" s="212" t="s">
        <v>1151</v>
      </c>
      <c r="E78" s="212" t="s">
        <v>1150</v>
      </c>
      <c r="F78" s="212" t="s">
        <v>1149</v>
      </c>
      <c r="G78" s="212" t="s">
        <v>1148</v>
      </c>
      <c r="H78" s="212" t="s">
        <v>1147</v>
      </c>
      <c r="I78" s="212" t="s">
        <v>1146</v>
      </c>
      <c r="J78" s="212" t="s">
        <v>1145</v>
      </c>
      <c r="K78" s="212" t="s">
        <v>1144</v>
      </c>
      <c r="L78" s="212" t="s">
        <v>1143</v>
      </c>
      <c r="M78" s="212" t="s">
        <v>1142</v>
      </c>
      <c r="N78" s="212" t="s">
        <v>4925</v>
      </c>
      <c r="O78" s="212" t="s">
        <v>4924</v>
      </c>
      <c r="P78" s="212" t="s">
        <v>1139</v>
      </c>
      <c r="Q78" s="212" t="s">
        <v>2650</v>
      </c>
      <c r="R78" s="212" t="s">
        <v>1137</v>
      </c>
      <c r="S78" s="212" t="s">
        <v>1136</v>
      </c>
      <c r="T78" s="212" t="s">
        <v>4923</v>
      </c>
      <c r="U78" s="212" t="s">
        <v>4922</v>
      </c>
      <c r="V78" s="212" t="s">
        <v>4921</v>
      </c>
      <c r="W78" s="212" t="s">
        <v>4920</v>
      </c>
      <c r="X78" s="212" t="s">
        <v>4919</v>
      </c>
      <c r="Y78" s="212" t="s">
        <v>4918</v>
      </c>
      <c r="Z78" s="212" t="s">
        <v>4917</v>
      </c>
      <c r="AA78" s="212" t="s">
        <v>4916</v>
      </c>
      <c r="AB78" s="212" t="s">
        <v>4915</v>
      </c>
      <c r="AC78" s="212" t="s">
        <v>4914</v>
      </c>
      <c r="AD78" s="212" t="s">
        <v>4913</v>
      </c>
      <c r="AE78" s="212" t="s">
        <v>4912</v>
      </c>
      <c r="AF78" s="212" t="s">
        <v>4911</v>
      </c>
      <c r="AG78" s="212" t="s">
        <v>4910</v>
      </c>
      <c r="AH78" s="212" t="s">
        <v>4909</v>
      </c>
    </row>
    <row r="79" spans="1:34" hidden="1" x14ac:dyDescent="0.35">
      <c r="A79" s="264"/>
      <c r="B79" s="264" t="s">
        <v>1120</v>
      </c>
      <c r="C79" s="213" t="s">
        <v>869</v>
      </c>
      <c r="D79" s="212" t="s">
        <v>1098</v>
      </c>
      <c r="E79" s="212" t="s">
        <v>1097</v>
      </c>
      <c r="F79" s="212" t="s">
        <v>1096</v>
      </c>
      <c r="G79" s="212" t="s">
        <v>1095</v>
      </c>
      <c r="H79" s="212" t="s">
        <v>1094</v>
      </c>
      <c r="I79" s="212" t="s">
        <v>1093</v>
      </c>
      <c r="J79" s="212" t="s">
        <v>1092</v>
      </c>
      <c r="K79" s="212" t="s">
        <v>1091</v>
      </c>
      <c r="L79" s="212" t="s">
        <v>4908</v>
      </c>
      <c r="M79" s="212" t="s">
        <v>4907</v>
      </c>
      <c r="N79" s="212" t="s">
        <v>4906</v>
      </c>
      <c r="O79" s="212" t="s">
        <v>4905</v>
      </c>
      <c r="P79" s="212" t="s">
        <v>4904</v>
      </c>
      <c r="Q79" s="212" t="s">
        <v>4903</v>
      </c>
      <c r="R79" s="212" t="s">
        <v>4902</v>
      </c>
      <c r="S79" s="212" t="s">
        <v>4901</v>
      </c>
      <c r="T79" s="212" t="s">
        <v>4900</v>
      </c>
      <c r="U79" s="212" t="s">
        <v>4899</v>
      </c>
      <c r="V79" s="212" t="s">
        <v>4898</v>
      </c>
      <c r="W79" s="212" t="s">
        <v>4897</v>
      </c>
      <c r="X79" s="212" t="s">
        <v>4896</v>
      </c>
      <c r="Y79" s="212" t="s">
        <v>4895</v>
      </c>
      <c r="Z79" s="212" t="s">
        <v>4894</v>
      </c>
      <c r="AA79" s="212" t="s">
        <v>4893</v>
      </c>
      <c r="AB79" s="212" t="s">
        <v>4892</v>
      </c>
      <c r="AC79" s="212" t="s">
        <v>1073</v>
      </c>
      <c r="AD79" s="212" t="s">
        <v>1072</v>
      </c>
      <c r="AE79" s="212" t="s">
        <v>1071</v>
      </c>
      <c r="AF79" s="212" t="s">
        <v>1070</v>
      </c>
      <c r="AG79" s="212" t="s">
        <v>1069</v>
      </c>
      <c r="AH79" s="212" t="s">
        <v>1068</v>
      </c>
    </row>
    <row r="80" spans="1:34" hidden="1" x14ac:dyDescent="0.35">
      <c r="A80" s="264"/>
      <c r="B80" s="264"/>
      <c r="C80" s="213" t="s">
        <v>806</v>
      </c>
      <c r="D80" s="212" t="s">
        <v>1052</v>
      </c>
      <c r="E80" s="212" t="s">
        <v>1051</v>
      </c>
      <c r="F80" s="212" t="s">
        <v>1050</v>
      </c>
      <c r="G80" s="212" t="s">
        <v>1049</v>
      </c>
      <c r="H80" s="212" t="s">
        <v>1048</v>
      </c>
      <c r="I80" s="212" t="s">
        <v>1047</v>
      </c>
      <c r="J80" s="212" t="s">
        <v>1046</v>
      </c>
      <c r="K80" s="212" t="s">
        <v>4891</v>
      </c>
      <c r="L80" s="212" t="s">
        <v>4890</v>
      </c>
      <c r="M80" s="212" t="s">
        <v>4889</v>
      </c>
      <c r="N80" s="212" t="s">
        <v>4888</v>
      </c>
      <c r="O80" s="212" t="s">
        <v>4887</v>
      </c>
      <c r="P80" s="212" t="s">
        <v>4886</v>
      </c>
      <c r="Q80" s="212" t="s">
        <v>4885</v>
      </c>
      <c r="R80" s="212" t="s">
        <v>4884</v>
      </c>
      <c r="S80" s="212" t="s">
        <v>4883</v>
      </c>
      <c r="T80" s="212" t="s">
        <v>4882</v>
      </c>
      <c r="U80" s="212" t="s">
        <v>4881</v>
      </c>
      <c r="V80" s="212" t="s">
        <v>4880</v>
      </c>
      <c r="W80" s="212" t="s">
        <v>4879</v>
      </c>
      <c r="X80" s="212" t="s">
        <v>4878</v>
      </c>
      <c r="Y80" s="212" t="s">
        <v>4877</v>
      </c>
      <c r="Z80" s="212" t="s">
        <v>4876</v>
      </c>
      <c r="AA80" s="212" t="s">
        <v>4875</v>
      </c>
      <c r="AB80" s="212" t="s">
        <v>4874</v>
      </c>
      <c r="AC80" s="212" t="s">
        <v>4873</v>
      </c>
      <c r="AD80" s="212" t="s">
        <v>4872</v>
      </c>
      <c r="AE80" s="212" t="s">
        <v>4871</v>
      </c>
      <c r="AF80" s="212" t="s">
        <v>4870</v>
      </c>
      <c r="AG80" s="212" t="s">
        <v>4869</v>
      </c>
      <c r="AH80" s="212">
        <v>0</v>
      </c>
    </row>
    <row r="81" spans="1:34" hidden="1" x14ac:dyDescent="0.35">
      <c r="A81" s="264"/>
      <c r="B81" s="264"/>
      <c r="C81" s="213" t="s">
        <v>1022</v>
      </c>
      <c r="D81" s="212" t="s">
        <v>1021</v>
      </c>
      <c r="E81" s="212" t="s">
        <v>1020</v>
      </c>
      <c r="F81" s="212" t="s">
        <v>1019</v>
      </c>
      <c r="G81" s="212" t="s">
        <v>1018</v>
      </c>
      <c r="H81" s="212" t="s">
        <v>1017</v>
      </c>
      <c r="I81" s="212" t="s">
        <v>1016</v>
      </c>
      <c r="J81" s="212" t="s">
        <v>1015</v>
      </c>
      <c r="K81" s="212" t="s">
        <v>1014</v>
      </c>
      <c r="L81" s="212" t="s">
        <v>4868</v>
      </c>
      <c r="M81" s="212" t="s">
        <v>4867</v>
      </c>
      <c r="N81" s="212" t="s">
        <v>4866</v>
      </c>
      <c r="O81" s="212" t="s">
        <v>4865</v>
      </c>
      <c r="P81" s="212" t="s">
        <v>4864</v>
      </c>
      <c r="Q81" s="212" t="s">
        <v>4863</v>
      </c>
      <c r="R81" s="212" t="s">
        <v>4862</v>
      </c>
      <c r="S81" s="212" t="s">
        <v>4861</v>
      </c>
      <c r="T81" s="212" t="s">
        <v>4860</v>
      </c>
      <c r="U81" s="212" t="s">
        <v>4859</v>
      </c>
      <c r="V81" s="212" t="s">
        <v>4858</v>
      </c>
      <c r="W81" s="212" t="s">
        <v>4857</v>
      </c>
      <c r="X81" s="212">
        <v>0</v>
      </c>
      <c r="Y81" s="212">
        <v>0</v>
      </c>
      <c r="Z81" s="212">
        <v>0</v>
      </c>
      <c r="AA81" s="212">
        <v>0</v>
      </c>
      <c r="AB81" s="212">
        <v>0</v>
      </c>
      <c r="AC81" s="212">
        <v>0</v>
      </c>
      <c r="AD81" s="212">
        <v>0</v>
      </c>
      <c r="AE81" s="212">
        <v>0</v>
      </c>
      <c r="AF81" s="212">
        <v>0</v>
      </c>
      <c r="AG81" s="212">
        <v>0</v>
      </c>
      <c r="AH81" s="212">
        <v>0</v>
      </c>
    </row>
    <row r="82" spans="1:34" hidden="1" x14ac:dyDescent="0.35">
      <c r="A82" s="264"/>
      <c r="B82" s="264" t="s">
        <v>996</v>
      </c>
      <c r="C82" s="213" t="s">
        <v>995</v>
      </c>
      <c r="D82" s="212">
        <v>0</v>
      </c>
      <c r="E82" s="212" t="s">
        <v>994</v>
      </c>
      <c r="F82" s="212" t="s">
        <v>993</v>
      </c>
      <c r="G82" s="212" t="s">
        <v>992</v>
      </c>
      <c r="H82" s="212" t="s">
        <v>991</v>
      </c>
      <c r="I82" s="212" t="s">
        <v>990</v>
      </c>
      <c r="J82" s="212" t="s">
        <v>4856</v>
      </c>
      <c r="K82" s="212" t="s">
        <v>4855</v>
      </c>
      <c r="L82" s="212" t="s">
        <v>4854</v>
      </c>
      <c r="M82" s="212" t="s">
        <v>4853</v>
      </c>
      <c r="N82" s="212" t="s">
        <v>4852</v>
      </c>
      <c r="O82" s="212" t="s">
        <v>4851</v>
      </c>
      <c r="P82" s="212" t="s">
        <v>4850</v>
      </c>
      <c r="Q82" s="212" t="s">
        <v>4849</v>
      </c>
      <c r="R82" s="212" t="s">
        <v>4848</v>
      </c>
      <c r="S82" s="212" t="s">
        <v>4847</v>
      </c>
      <c r="T82" s="212" t="s">
        <v>4846</v>
      </c>
      <c r="U82" s="212" t="s">
        <v>4845</v>
      </c>
      <c r="V82" s="212" t="s">
        <v>4844</v>
      </c>
      <c r="W82" s="212" t="s">
        <v>4843</v>
      </c>
      <c r="X82" s="212" t="s">
        <v>4842</v>
      </c>
      <c r="Y82" s="212" t="s">
        <v>4841</v>
      </c>
      <c r="Z82" s="212" t="s">
        <v>4840</v>
      </c>
      <c r="AA82" s="212" t="s">
        <v>4839</v>
      </c>
      <c r="AB82" s="212" t="s">
        <v>4838</v>
      </c>
      <c r="AC82" s="212">
        <v>0</v>
      </c>
      <c r="AD82" s="212">
        <v>0</v>
      </c>
      <c r="AE82" s="212">
        <v>0</v>
      </c>
      <c r="AF82" s="212">
        <v>0</v>
      </c>
      <c r="AG82" s="212">
        <v>0</v>
      </c>
      <c r="AH82" s="212">
        <v>0</v>
      </c>
    </row>
    <row r="83" spans="1:34" hidden="1" x14ac:dyDescent="0.35">
      <c r="A83" s="264"/>
      <c r="B83" s="264"/>
      <c r="C83" s="213" t="s">
        <v>964</v>
      </c>
      <c r="D83" s="212" t="s">
        <v>963</v>
      </c>
      <c r="E83" s="212" t="s">
        <v>962</v>
      </c>
      <c r="F83" s="212" t="s">
        <v>961</v>
      </c>
      <c r="G83" s="212" t="s">
        <v>960</v>
      </c>
      <c r="H83" s="212" t="s">
        <v>959</v>
      </c>
      <c r="I83" s="212" t="s">
        <v>958</v>
      </c>
      <c r="J83" s="212" t="s">
        <v>4837</v>
      </c>
      <c r="K83" s="212" t="s">
        <v>4836</v>
      </c>
      <c r="L83" s="212" t="s">
        <v>4835</v>
      </c>
      <c r="M83" s="212" t="s">
        <v>4834</v>
      </c>
      <c r="N83" s="212" t="s">
        <v>4833</v>
      </c>
      <c r="O83" s="212" t="s">
        <v>4832</v>
      </c>
      <c r="P83" s="212" t="s">
        <v>4831</v>
      </c>
      <c r="Q83" s="212" t="s">
        <v>4830</v>
      </c>
      <c r="R83" s="212" t="s">
        <v>4829</v>
      </c>
      <c r="S83" s="212" t="s">
        <v>4828</v>
      </c>
      <c r="T83" s="212" t="s">
        <v>4827</v>
      </c>
      <c r="U83" s="212">
        <v>0</v>
      </c>
      <c r="V83" s="212" t="s">
        <v>4826</v>
      </c>
      <c r="W83" s="212">
        <v>0</v>
      </c>
      <c r="X83" s="212">
        <v>0</v>
      </c>
      <c r="Y83" s="212">
        <v>0</v>
      </c>
      <c r="Z83" s="212" t="s">
        <v>4825</v>
      </c>
      <c r="AA83" s="212" t="s">
        <v>4824</v>
      </c>
      <c r="AB83" s="212" t="s">
        <v>4823</v>
      </c>
      <c r="AC83" s="212" t="s">
        <v>4822</v>
      </c>
      <c r="AD83" s="212" t="s">
        <v>4821</v>
      </c>
      <c r="AE83" s="212" t="s">
        <v>4820</v>
      </c>
      <c r="AF83" s="212" t="s">
        <v>4819</v>
      </c>
      <c r="AG83" s="212" t="s">
        <v>4818</v>
      </c>
      <c r="AH83" s="212" t="s">
        <v>4817</v>
      </c>
    </row>
    <row r="84" spans="1:34" hidden="1" x14ac:dyDescent="0.35">
      <c r="A84" s="264"/>
      <c r="B84" s="264"/>
      <c r="C84" s="213" t="s">
        <v>932</v>
      </c>
      <c r="D84" s="212" t="s">
        <v>931</v>
      </c>
      <c r="E84" s="212" t="s">
        <v>930</v>
      </c>
      <c r="F84" s="212" t="s">
        <v>929</v>
      </c>
      <c r="G84" s="212" t="s">
        <v>928</v>
      </c>
      <c r="H84" s="212" t="s">
        <v>927</v>
      </c>
      <c r="I84" s="212" t="s">
        <v>926</v>
      </c>
      <c r="J84" s="212" t="s">
        <v>925</v>
      </c>
      <c r="K84" s="212" t="s">
        <v>924</v>
      </c>
      <c r="L84" s="212" t="s">
        <v>4816</v>
      </c>
      <c r="M84" s="212" t="s">
        <v>4815</v>
      </c>
      <c r="N84" s="212" t="s">
        <v>4814</v>
      </c>
      <c r="O84" s="212" t="s">
        <v>4813</v>
      </c>
      <c r="P84" s="212" t="s">
        <v>4812</v>
      </c>
      <c r="Q84" s="212" t="s">
        <v>4811</v>
      </c>
      <c r="R84" s="212" t="s">
        <v>4810</v>
      </c>
      <c r="S84" s="212" t="s">
        <v>4809</v>
      </c>
      <c r="T84" s="212" t="s">
        <v>4808</v>
      </c>
      <c r="U84" s="212" t="s">
        <v>4807</v>
      </c>
      <c r="V84" s="212" t="s">
        <v>4806</v>
      </c>
      <c r="W84" s="212" t="s">
        <v>4805</v>
      </c>
      <c r="X84" s="212" t="s">
        <v>4804</v>
      </c>
      <c r="Y84" s="212" t="s">
        <v>4803</v>
      </c>
      <c r="Z84" s="212" t="s">
        <v>4802</v>
      </c>
      <c r="AA84" s="212" t="s">
        <v>4801</v>
      </c>
      <c r="AB84" s="212" t="s">
        <v>4800</v>
      </c>
      <c r="AC84" s="212" t="s">
        <v>4799</v>
      </c>
      <c r="AD84" s="212" t="s">
        <v>4798</v>
      </c>
      <c r="AE84" s="212" t="s">
        <v>4797</v>
      </c>
      <c r="AF84" s="212" t="s">
        <v>4796</v>
      </c>
      <c r="AG84" s="212" t="s">
        <v>4795</v>
      </c>
      <c r="AH84" s="212" t="s">
        <v>4794</v>
      </c>
    </row>
    <row r="85" spans="1:34" hidden="1" x14ac:dyDescent="0.35">
      <c r="A85" s="264"/>
      <c r="B85" s="264"/>
      <c r="C85" s="213" t="s">
        <v>519</v>
      </c>
      <c r="D85" s="212" t="s">
        <v>900</v>
      </c>
      <c r="E85" s="212" t="s">
        <v>899</v>
      </c>
      <c r="F85" s="212" t="s">
        <v>898</v>
      </c>
      <c r="G85" s="212" t="s">
        <v>897</v>
      </c>
      <c r="H85" s="212" t="s">
        <v>896</v>
      </c>
      <c r="I85" s="212" t="s">
        <v>895</v>
      </c>
      <c r="J85" s="212" t="s">
        <v>894</v>
      </c>
      <c r="K85" s="212" t="s">
        <v>893</v>
      </c>
      <c r="L85" s="212" t="s">
        <v>4793</v>
      </c>
      <c r="M85" s="212" t="s">
        <v>4792</v>
      </c>
      <c r="N85" s="212" t="s">
        <v>4791</v>
      </c>
      <c r="O85" s="212" t="s">
        <v>4790</v>
      </c>
      <c r="P85" s="212" t="s">
        <v>4789</v>
      </c>
      <c r="Q85" s="212" t="s">
        <v>4788</v>
      </c>
      <c r="R85" s="212" t="s">
        <v>4787</v>
      </c>
      <c r="S85" s="212" t="s">
        <v>4786</v>
      </c>
      <c r="T85" s="212" t="s">
        <v>4785</v>
      </c>
      <c r="U85" s="212" t="s">
        <v>4784</v>
      </c>
      <c r="V85" s="212" t="s">
        <v>4783</v>
      </c>
      <c r="W85" s="212" t="s">
        <v>4782</v>
      </c>
      <c r="X85" s="212" t="s">
        <v>4781</v>
      </c>
      <c r="Y85" s="212" t="s">
        <v>4780</v>
      </c>
      <c r="Z85" s="212" t="s">
        <v>4779</v>
      </c>
      <c r="AA85" s="212" t="s">
        <v>4778</v>
      </c>
      <c r="AB85" s="212" t="s">
        <v>4777</v>
      </c>
      <c r="AC85" s="212" t="s">
        <v>4776</v>
      </c>
      <c r="AD85" s="212" t="s">
        <v>4775</v>
      </c>
      <c r="AE85" s="212" t="s">
        <v>4774</v>
      </c>
      <c r="AF85" s="212" t="s">
        <v>4773</v>
      </c>
      <c r="AG85" s="212" t="s">
        <v>4772</v>
      </c>
      <c r="AH85" s="212">
        <v>0</v>
      </c>
    </row>
    <row r="86" spans="1:34" hidden="1" x14ac:dyDescent="0.35">
      <c r="A86" s="264"/>
      <c r="B86" s="264"/>
      <c r="C86" s="213" t="s">
        <v>869</v>
      </c>
      <c r="D86" s="212" t="s">
        <v>868</v>
      </c>
      <c r="E86" s="212" t="s">
        <v>867</v>
      </c>
      <c r="F86" s="212" t="s">
        <v>866</v>
      </c>
      <c r="G86" s="212" t="s">
        <v>865</v>
      </c>
      <c r="H86" s="212" t="s">
        <v>864</v>
      </c>
      <c r="I86" s="212" t="s">
        <v>863</v>
      </c>
      <c r="J86" s="212" t="s">
        <v>862</v>
      </c>
      <c r="K86" s="212" t="s">
        <v>861</v>
      </c>
      <c r="L86" s="212" t="s">
        <v>4771</v>
      </c>
      <c r="M86" s="212" t="s">
        <v>4770</v>
      </c>
      <c r="N86" s="212" t="s">
        <v>4769</v>
      </c>
      <c r="O86" s="212" t="s">
        <v>4768</v>
      </c>
      <c r="P86" s="212" t="s">
        <v>4767</v>
      </c>
      <c r="Q86" s="212" t="s">
        <v>4766</v>
      </c>
      <c r="R86" s="212" t="s">
        <v>4765</v>
      </c>
      <c r="S86" s="212" t="s">
        <v>4764</v>
      </c>
      <c r="T86" s="212" t="s">
        <v>4763</v>
      </c>
      <c r="U86" s="212" t="s">
        <v>4762</v>
      </c>
      <c r="V86" s="212" t="s">
        <v>4761</v>
      </c>
      <c r="W86" s="212" t="s">
        <v>4760</v>
      </c>
      <c r="X86" s="212" t="s">
        <v>4759</v>
      </c>
      <c r="Y86" s="212" t="s">
        <v>4758</v>
      </c>
      <c r="Z86" s="212" t="s">
        <v>4757</v>
      </c>
      <c r="AA86" s="212" t="s">
        <v>4756</v>
      </c>
      <c r="AB86" s="212" t="s">
        <v>4755</v>
      </c>
      <c r="AC86" s="212" t="s">
        <v>4754</v>
      </c>
      <c r="AD86" s="212" t="s">
        <v>4753</v>
      </c>
      <c r="AE86" s="212" t="s">
        <v>4752</v>
      </c>
      <c r="AF86" s="212" t="s">
        <v>4751</v>
      </c>
      <c r="AG86" s="212" t="s">
        <v>4750</v>
      </c>
      <c r="AH86" s="212" t="s">
        <v>4749</v>
      </c>
    </row>
    <row r="87" spans="1:34" hidden="1" x14ac:dyDescent="0.35">
      <c r="A87" s="264"/>
      <c r="B87" s="264"/>
      <c r="C87" s="213" t="s">
        <v>32</v>
      </c>
      <c r="D87" s="212" t="s">
        <v>837</v>
      </c>
      <c r="E87" s="212" t="s">
        <v>836</v>
      </c>
      <c r="F87" s="212" t="s">
        <v>835</v>
      </c>
      <c r="G87" s="212" t="s">
        <v>834</v>
      </c>
      <c r="H87" s="212" t="s">
        <v>833</v>
      </c>
      <c r="I87" s="212" t="s">
        <v>832</v>
      </c>
      <c r="J87" s="212" t="s">
        <v>831</v>
      </c>
      <c r="K87" s="212" t="s">
        <v>830</v>
      </c>
      <c r="L87" s="212" t="s">
        <v>4748</v>
      </c>
      <c r="M87" s="212" t="s">
        <v>4747</v>
      </c>
      <c r="N87" s="212" t="s">
        <v>4746</v>
      </c>
      <c r="O87" s="212" t="s">
        <v>4745</v>
      </c>
      <c r="P87" s="212" t="s">
        <v>4744</v>
      </c>
      <c r="Q87" s="212" t="s">
        <v>4743</v>
      </c>
      <c r="R87" s="212" t="s">
        <v>4742</v>
      </c>
      <c r="S87" s="212" t="s">
        <v>4741</v>
      </c>
      <c r="T87" s="212" t="s">
        <v>4740</v>
      </c>
      <c r="U87" s="212" t="s">
        <v>4739</v>
      </c>
      <c r="V87" s="212" t="s">
        <v>4738</v>
      </c>
      <c r="W87" s="212" t="s">
        <v>4737</v>
      </c>
      <c r="X87" s="212" t="s">
        <v>4736</v>
      </c>
      <c r="Y87" s="212" t="s">
        <v>4735</v>
      </c>
      <c r="Z87" s="212" t="s">
        <v>4734</v>
      </c>
      <c r="AA87" s="212" t="s">
        <v>4733</v>
      </c>
      <c r="AB87" s="212" t="s">
        <v>4732</v>
      </c>
      <c r="AC87" s="212" t="s">
        <v>4731</v>
      </c>
      <c r="AD87" s="212" t="s">
        <v>4730</v>
      </c>
      <c r="AE87" s="212" t="s">
        <v>4729</v>
      </c>
      <c r="AF87" s="212" t="s">
        <v>4728</v>
      </c>
      <c r="AG87" s="212" t="s">
        <v>4727</v>
      </c>
      <c r="AH87" s="212" t="s">
        <v>4726</v>
      </c>
    </row>
    <row r="88" spans="1:34" hidden="1" x14ac:dyDescent="0.35">
      <c r="A88" s="264"/>
      <c r="B88" s="264"/>
      <c r="C88" s="213" t="s">
        <v>806</v>
      </c>
      <c r="D88" s="212" t="s">
        <v>805</v>
      </c>
      <c r="E88" s="212" t="s">
        <v>804</v>
      </c>
      <c r="F88" s="212" t="s">
        <v>803</v>
      </c>
      <c r="G88" s="212" t="s">
        <v>802</v>
      </c>
      <c r="H88" s="212" t="s">
        <v>801</v>
      </c>
      <c r="I88" s="212">
        <v>0</v>
      </c>
      <c r="J88" s="212" t="s">
        <v>4725</v>
      </c>
      <c r="K88" s="212" t="s">
        <v>4724</v>
      </c>
      <c r="L88" s="212" t="s">
        <v>4723</v>
      </c>
      <c r="M88" s="212" t="s">
        <v>4722</v>
      </c>
      <c r="N88" s="212" t="s">
        <v>4721</v>
      </c>
      <c r="O88" s="212" t="s">
        <v>4720</v>
      </c>
      <c r="P88" s="212" t="s">
        <v>4719</v>
      </c>
      <c r="Q88" s="212" t="s">
        <v>4718</v>
      </c>
      <c r="R88" s="212" t="s">
        <v>4717</v>
      </c>
      <c r="S88" s="212" t="s">
        <v>4716</v>
      </c>
      <c r="T88" s="212">
        <v>0</v>
      </c>
      <c r="U88" s="212" t="s">
        <v>4715</v>
      </c>
      <c r="V88" s="212">
        <v>0</v>
      </c>
      <c r="W88" s="212">
        <v>0</v>
      </c>
      <c r="X88" s="212" t="s">
        <v>4714</v>
      </c>
      <c r="Y88" s="212" t="s">
        <v>4713</v>
      </c>
      <c r="Z88" s="212">
        <v>0</v>
      </c>
      <c r="AA88" s="212">
        <v>0</v>
      </c>
      <c r="AB88" s="212">
        <v>0</v>
      </c>
      <c r="AC88" s="212" t="s">
        <v>4712</v>
      </c>
      <c r="AD88" s="212" t="s">
        <v>4711</v>
      </c>
      <c r="AE88" s="212" t="s">
        <v>4710</v>
      </c>
      <c r="AF88" s="212">
        <v>0</v>
      </c>
      <c r="AG88" s="212">
        <v>0</v>
      </c>
      <c r="AH88" s="212">
        <v>0</v>
      </c>
    </row>
    <row r="89" spans="1:34" hidden="1" x14ac:dyDescent="0.35">
      <c r="A89" s="264"/>
      <c r="B89" s="264"/>
      <c r="C89" s="213" t="s">
        <v>775</v>
      </c>
      <c r="D89" s="212">
        <v>0</v>
      </c>
      <c r="E89" s="212" t="s">
        <v>774</v>
      </c>
      <c r="F89" s="212" t="s">
        <v>773</v>
      </c>
      <c r="G89" s="212" t="s">
        <v>772</v>
      </c>
      <c r="H89" s="212" t="s">
        <v>771</v>
      </c>
      <c r="I89" s="212" t="s">
        <v>770</v>
      </c>
      <c r="J89" s="212" t="s">
        <v>4709</v>
      </c>
      <c r="K89" s="212" t="s">
        <v>4708</v>
      </c>
      <c r="L89" s="212" t="s">
        <v>4707</v>
      </c>
      <c r="M89" s="212" t="s">
        <v>4706</v>
      </c>
      <c r="N89" s="212" t="s">
        <v>4705</v>
      </c>
      <c r="O89" s="212" t="s">
        <v>4704</v>
      </c>
      <c r="P89" s="212" t="s">
        <v>4703</v>
      </c>
      <c r="Q89" s="212" t="s">
        <v>4702</v>
      </c>
      <c r="R89" s="212" t="s">
        <v>4701</v>
      </c>
      <c r="S89" s="212" t="s">
        <v>4700</v>
      </c>
      <c r="T89" s="212" t="s">
        <v>4699</v>
      </c>
      <c r="U89" s="212" t="s">
        <v>4698</v>
      </c>
      <c r="V89" s="212" t="s">
        <v>4697</v>
      </c>
      <c r="W89" s="212" t="s">
        <v>4696</v>
      </c>
      <c r="X89" s="212" t="s">
        <v>4695</v>
      </c>
      <c r="Y89" s="212" t="s">
        <v>4694</v>
      </c>
      <c r="Z89" s="212" t="s">
        <v>4693</v>
      </c>
      <c r="AA89" s="212" t="s">
        <v>4692</v>
      </c>
      <c r="AB89" s="212" t="s">
        <v>4691</v>
      </c>
      <c r="AC89" s="212">
        <v>0</v>
      </c>
      <c r="AD89" s="212">
        <v>0</v>
      </c>
      <c r="AE89" s="212">
        <v>0</v>
      </c>
      <c r="AF89" s="212">
        <v>0</v>
      </c>
      <c r="AG89" s="212">
        <v>0</v>
      </c>
      <c r="AH89" s="212">
        <v>0</v>
      </c>
    </row>
    <row r="90" spans="1:34" hidden="1" x14ac:dyDescent="0.35">
      <c r="A90" s="264"/>
      <c r="B90" s="264"/>
      <c r="C90" s="213" t="s">
        <v>744</v>
      </c>
      <c r="D90" s="212">
        <v>0</v>
      </c>
      <c r="E90" s="212">
        <v>0</v>
      </c>
      <c r="F90" s="212">
        <v>0</v>
      </c>
      <c r="G90" s="212">
        <v>0</v>
      </c>
      <c r="H90" s="212">
        <v>0</v>
      </c>
      <c r="I90" s="212">
        <v>0</v>
      </c>
      <c r="J90" s="212">
        <v>0</v>
      </c>
      <c r="K90" s="212">
        <v>0</v>
      </c>
      <c r="L90" s="212">
        <v>0</v>
      </c>
      <c r="M90" s="212">
        <v>0</v>
      </c>
      <c r="N90" s="212">
        <v>0</v>
      </c>
      <c r="O90" s="212">
        <v>0</v>
      </c>
      <c r="P90" s="212">
        <v>0</v>
      </c>
      <c r="Q90" s="212">
        <v>0</v>
      </c>
      <c r="R90" s="212">
        <v>0</v>
      </c>
      <c r="S90" s="212">
        <v>0</v>
      </c>
      <c r="T90" s="212" t="s">
        <v>4690</v>
      </c>
      <c r="U90" s="212" t="s">
        <v>4689</v>
      </c>
      <c r="V90" s="212" t="s">
        <v>4688</v>
      </c>
      <c r="W90" s="212" t="s">
        <v>4687</v>
      </c>
      <c r="X90" s="212" t="s">
        <v>4686</v>
      </c>
      <c r="Y90" s="212" t="s">
        <v>4685</v>
      </c>
      <c r="Z90" s="212" t="s">
        <v>4684</v>
      </c>
      <c r="AA90" s="212" t="s">
        <v>4683</v>
      </c>
      <c r="AB90" s="212" t="s">
        <v>4682</v>
      </c>
      <c r="AC90" s="212" t="s">
        <v>4681</v>
      </c>
      <c r="AD90" s="212" t="s">
        <v>4680</v>
      </c>
      <c r="AE90" s="212" t="s">
        <v>4679</v>
      </c>
      <c r="AF90" s="212" t="s">
        <v>4678</v>
      </c>
      <c r="AG90" s="212" t="s">
        <v>4677</v>
      </c>
      <c r="AH90" s="212" t="s">
        <v>4676</v>
      </c>
    </row>
    <row r="91" spans="1:34" hidden="1" x14ac:dyDescent="0.35">
      <c r="A91" s="264" t="s">
        <v>4675</v>
      </c>
      <c r="B91" s="264" t="s">
        <v>2390</v>
      </c>
      <c r="C91" s="213" t="s">
        <v>995</v>
      </c>
      <c r="D91" s="212">
        <v>0</v>
      </c>
      <c r="E91" s="212">
        <v>0</v>
      </c>
      <c r="F91" s="212">
        <v>0</v>
      </c>
      <c r="G91" s="212">
        <v>0</v>
      </c>
      <c r="H91" s="212">
        <v>0</v>
      </c>
      <c r="I91" s="212">
        <v>0</v>
      </c>
      <c r="J91" s="212">
        <v>0</v>
      </c>
      <c r="K91" s="212">
        <v>0</v>
      </c>
      <c r="L91" s="212">
        <v>0</v>
      </c>
      <c r="M91" s="212" t="s">
        <v>4674</v>
      </c>
      <c r="N91" s="212" t="s">
        <v>4596</v>
      </c>
      <c r="O91" s="212" t="s">
        <v>4595</v>
      </c>
      <c r="P91" s="212" t="s">
        <v>4594</v>
      </c>
      <c r="Q91" s="212" t="s">
        <v>4593</v>
      </c>
      <c r="R91" s="212" t="s">
        <v>4592</v>
      </c>
      <c r="S91" s="212" t="s">
        <v>4673</v>
      </c>
      <c r="T91" s="212" t="s">
        <v>4672</v>
      </c>
      <c r="U91" s="212" t="s">
        <v>4671</v>
      </c>
      <c r="V91" s="212" t="s">
        <v>4670</v>
      </c>
      <c r="W91" s="212" t="s">
        <v>4669</v>
      </c>
      <c r="X91" s="212" t="s">
        <v>4668</v>
      </c>
      <c r="Y91" s="212" t="s">
        <v>4667</v>
      </c>
      <c r="Z91" s="212" t="s">
        <v>4666</v>
      </c>
      <c r="AA91" s="212" t="s">
        <v>4665</v>
      </c>
      <c r="AB91" s="212" t="s">
        <v>4664</v>
      </c>
      <c r="AC91" s="212" t="s">
        <v>4663</v>
      </c>
      <c r="AD91" s="212" t="s">
        <v>4662</v>
      </c>
      <c r="AE91" s="212" t="s">
        <v>4661</v>
      </c>
      <c r="AF91" s="212" t="s">
        <v>4660</v>
      </c>
      <c r="AG91" s="212" t="s">
        <v>4659</v>
      </c>
      <c r="AH91" s="212">
        <v>0</v>
      </c>
    </row>
    <row r="92" spans="1:34" hidden="1" x14ac:dyDescent="0.35">
      <c r="A92" s="264"/>
      <c r="B92" s="264"/>
      <c r="C92" s="213" t="s">
        <v>964</v>
      </c>
      <c r="D92" s="212" t="s">
        <v>2368</v>
      </c>
      <c r="E92" s="212" t="s">
        <v>2367</v>
      </c>
      <c r="F92" s="212" t="s">
        <v>2366</v>
      </c>
      <c r="G92" s="212" t="s">
        <v>2365</v>
      </c>
      <c r="H92" s="212" t="s">
        <v>2364</v>
      </c>
      <c r="I92" s="212" t="s">
        <v>2363</v>
      </c>
      <c r="J92" s="212" t="s">
        <v>4658</v>
      </c>
      <c r="K92" s="212" t="s">
        <v>4657</v>
      </c>
      <c r="L92" s="212" t="s">
        <v>4656</v>
      </c>
      <c r="M92" s="212" t="s">
        <v>4655</v>
      </c>
      <c r="N92" s="212" t="s">
        <v>4654</v>
      </c>
      <c r="O92" s="212" t="s">
        <v>4653</v>
      </c>
      <c r="P92" s="212" t="s">
        <v>4652</v>
      </c>
      <c r="Q92" s="212" t="s">
        <v>4651</v>
      </c>
      <c r="R92" s="212" t="s">
        <v>4650</v>
      </c>
      <c r="S92" s="212" t="s">
        <v>4649</v>
      </c>
      <c r="T92" s="212" t="s">
        <v>4648</v>
      </c>
      <c r="U92" s="212" t="s">
        <v>4647</v>
      </c>
      <c r="V92" s="212" t="s">
        <v>4646</v>
      </c>
      <c r="W92" s="212" t="s">
        <v>4645</v>
      </c>
      <c r="X92" s="212" t="s">
        <v>4644</v>
      </c>
      <c r="Y92" s="212" t="s">
        <v>4643</v>
      </c>
      <c r="Z92" s="212" t="s">
        <v>4642</v>
      </c>
      <c r="AA92" s="212" t="s">
        <v>4641</v>
      </c>
      <c r="AB92" s="212" t="s">
        <v>4640</v>
      </c>
      <c r="AC92" s="212" t="s">
        <v>4639</v>
      </c>
      <c r="AD92" s="212">
        <v>0</v>
      </c>
      <c r="AE92" s="212">
        <v>0</v>
      </c>
      <c r="AF92" s="212" t="s">
        <v>4639</v>
      </c>
      <c r="AG92" s="212" t="s">
        <v>4638</v>
      </c>
      <c r="AH92" s="212" t="s">
        <v>4637</v>
      </c>
    </row>
    <row r="93" spans="1:34" hidden="1" x14ac:dyDescent="0.35">
      <c r="A93" s="264"/>
      <c r="B93" s="264"/>
      <c r="C93" s="213" t="s">
        <v>932</v>
      </c>
      <c r="D93" s="212" t="s">
        <v>2337</v>
      </c>
      <c r="E93" s="212" t="s">
        <v>2336</v>
      </c>
      <c r="F93" s="212" t="s">
        <v>2335</v>
      </c>
      <c r="G93" s="212" t="s">
        <v>2334</v>
      </c>
      <c r="H93" s="212" t="s">
        <v>2333</v>
      </c>
      <c r="I93" s="212" t="s">
        <v>2332</v>
      </c>
      <c r="J93" s="212" t="s">
        <v>2331</v>
      </c>
      <c r="K93" s="212" t="s">
        <v>2330</v>
      </c>
      <c r="L93" s="212" t="s">
        <v>4636</v>
      </c>
      <c r="M93" s="212" t="s">
        <v>4635</v>
      </c>
      <c r="N93" s="212" t="s">
        <v>4634</v>
      </c>
      <c r="O93" s="212" t="s">
        <v>4633</v>
      </c>
      <c r="P93" s="212" t="s">
        <v>4632</v>
      </c>
      <c r="Q93" s="212" t="s">
        <v>4631</v>
      </c>
      <c r="R93" s="212" t="s">
        <v>4630</v>
      </c>
      <c r="S93" s="212" t="s">
        <v>4629</v>
      </c>
      <c r="T93" s="212">
        <v>0</v>
      </c>
      <c r="U93" s="212">
        <v>0</v>
      </c>
      <c r="V93" s="212">
        <v>0</v>
      </c>
      <c r="W93" s="212">
        <v>0</v>
      </c>
      <c r="X93" s="212">
        <v>0</v>
      </c>
      <c r="Y93" s="212">
        <v>0</v>
      </c>
      <c r="Z93" s="212">
        <v>0</v>
      </c>
      <c r="AA93" s="212">
        <v>0</v>
      </c>
      <c r="AB93" s="212">
        <v>0</v>
      </c>
      <c r="AC93" s="212">
        <v>0</v>
      </c>
      <c r="AD93" s="212">
        <v>0</v>
      </c>
      <c r="AE93" s="212">
        <v>0</v>
      </c>
      <c r="AF93" s="212">
        <v>0</v>
      </c>
      <c r="AG93" s="212">
        <v>0</v>
      </c>
      <c r="AH93" s="212">
        <v>0</v>
      </c>
    </row>
    <row r="94" spans="1:34" hidden="1" x14ac:dyDescent="0.35">
      <c r="A94" s="264"/>
      <c r="B94" s="264"/>
      <c r="C94" s="213" t="s">
        <v>869</v>
      </c>
      <c r="D94" s="212" t="s">
        <v>2321</v>
      </c>
      <c r="E94" s="212" t="s">
        <v>2320</v>
      </c>
      <c r="F94" s="212" t="s">
        <v>2319</v>
      </c>
      <c r="G94" s="212" t="s">
        <v>2318</v>
      </c>
      <c r="H94" s="212" t="s">
        <v>2317</v>
      </c>
      <c r="I94" s="212" t="s">
        <v>2316</v>
      </c>
      <c r="J94" s="212" t="s">
        <v>2315</v>
      </c>
      <c r="K94" s="212" t="s">
        <v>2314</v>
      </c>
      <c r="L94" s="212" t="s">
        <v>4628</v>
      </c>
      <c r="M94" s="212" t="s">
        <v>4627</v>
      </c>
      <c r="N94" s="212" t="s">
        <v>4626</v>
      </c>
      <c r="O94" s="212" t="s">
        <v>4625</v>
      </c>
      <c r="P94" s="212" t="s">
        <v>4624</v>
      </c>
      <c r="Q94" s="212" t="s">
        <v>4623</v>
      </c>
      <c r="R94" s="212" t="s">
        <v>4622</v>
      </c>
      <c r="S94" s="212" t="s">
        <v>4621</v>
      </c>
      <c r="T94" s="212" t="s">
        <v>4620</v>
      </c>
      <c r="U94" s="212" t="s">
        <v>4619</v>
      </c>
      <c r="V94" s="212" t="s">
        <v>4618</v>
      </c>
      <c r="W94" s="212" t="s">
        <v>4617</v>
      </c>
      <c r="X94" s="212" t="s">
        <v>4616</v>
      </c>
      <c r="Y94" s="212" t="s">
        <v>4615</v>
      </c>
      <c r="Z94" s="212" t="s">
        <v>4614</v>
      </c>
      <c r="AA94" s="212" t="s">
        <v>4613</v>
      </c>
      <c r="AB94" s="212" t="s">
        <v>4612</v>
      </c>
      <c r="AC94" s="212" t="s">
        <v>4611</v>
      </c>
      <c r="AD94" s="212" t="s">
        <v>4610</v>
      </c>
      <c r="AE94" s="212" t="s">
        <v>4609</v>
      </c>
      <c r="AF94" s="212" t="s">
        <v>4608</v>
      </c>
      <c r="AG94" s="212" t="s">
        <v>4607</v>
      </c>
      <c r="AH94" s="212" t="s">
        <v>2291</v>
      </c>
    </row>
    <row r="95" spans="1:34" hidden="1" x14ac:dyDescent="0.35">
      <c r="A95" s="264"/>
      <c r="B95" s="264"/>
      <c r="C95" s="213" t="s">
        <v>32</v>
      </c>
      <c r="D95" s="212" t="s">
        <v>4606</v>
      </c>
      <c r="E95" s="212" t="s">
        <v>4605</v>
      </c>
      <c r="F95" s="212" t="s">
        <v>4604</v>
      </c>
      <c r="G95" s="212" t="s">
        <v>4603</v>
      </c>
      <c r="H95" s="212" t="s">
        <v>4602</v>
      </c>
      <c r="I95" s="212" t="s">
        <v>4601</v>
      </c>
      <c r="J95" s="212" t="s">
        <v>4600</v>
      </c>
      <c r="K95" s="212" t="s">
        <v>4599</v>
      </c>
      <c r="L95" s="212" t="s">
        <v>4598</v>
      </c>
      <c r="M95" s="212" t="s">
        <v>4597</v>
      </c>
      <c r="N95" s="212" t="s">
        <v>4596</v>
      </c>
      <c r="O95" s="212" t="s">
        <v>4595</v>
      </c>
      <c r="P95" s="212" t="s">
        <v>4594</v>
      </c>
      <c r="Q95" s="212" t="s">
        <v>4593</v>
      </c>
      <c r="R95" s="212" t="s">
        <v>4592</v>
      </c>
      <c r="S95" s="212" t="s">
        <v>4591</v>
      </c>
      <c r="T95" s="212" t="s">
        <v>4590</v>
      </c>
      <c r="U95" s="212" t="s">
        <v>4589</v>
      </c>
      <c r="V95" s="212" t="s">
        <v>4588</v>
      </c>
      <c r="W95" s="212" t="s">
        <v>4587</v>
      </c>
      <c r="X95" s="212" t="s">
        <v>4586</v>
      </c>
      <c r="Y95" s="212" t="s">
        <v>4585</v>
      </c>
      <c r="Z95" s="212" t="s">
        <v>4584</v>
      </c>
      <c r="AA95" s="212" t="s">
        <v>4583</v>
      </c>
      <c r="AB95" s="212" t="s">
        <v>4582</v>
      </c>
      <c r="AC95" s="212" t="s">
        <v>4581</v>
      </c>
      <c r="AD95" s="212" t="s">
        <v>4580</v>
      </c>
      <c r="AE95" s="212" t="s">
        <v>4579</v>
      </c>
      <c r="AF95" s="212" t="s">
        <v>4578</v>
      </c>
      <c r="AG95" s="212" t="s">
        <v>4577</v>
      </c>
      <c r="AH95" s="212">
        <v>0</v>
      </c>
    </row>
    <row r="96" spans="1:34" hidden="1" x14ac:dyDescent="0.35">
      <c r="A96" s="264"/>
      <c r="B96" s="264"/>
      <c r="C96" s="213" t="s">
        <v>806</v>
      </c>
      <c r="D96" s="212" t="s">
        <v>4576</v>
      </c>
      <c r="E96" s="212" t="s">
        <v>4575</v>
      </c>
      <c r="F96" s="212" t="s">
        <v>4574</v>
      </c>
      <c r="G96" s="212" t="s">
        <v>4573</v>
      </c>
      <c r="H96" s="212" t="s">
        <v>4572</v>
      </c>
      <c r="I96" s="212" t="s">
        <v>4571</v>
      </c>
      <c r="J96" s="212" t="s">
        <v>4570</v>
      </c>
      <c r="K96" s="212" t="s">
        <v>4569</v>
      </c>
      <c r="L96" s="212" t="s">
        <v>4568</v>
      </c>
      <c r="M96" s="212" t="s">
        <v>4567</v>
      </c>
      <c r="N96" s="212" t="s">
        <v>4566</v>
      </c>
      <c r="O96" s="212" t="s">
        <v>4565</v>
      </c>
      <c r="P96" s="212" t="s">
        <v>4564</v>
      </c>
      <c r="Q96" s="212" t="s">
        <v>4563</v>
      </c>
      <c r="R96" s="212" t="s">
        <v>4562</v>
      </c>
      <c r="S96" s="212" t="s">
        <v>4561</v>
      </c>
      <c r="T96" s="212" t="s">
        <v>4560</v>
      </c>
      <c r="U96" s="212" t="s">
        <v>4559</v>
      </c>
      <c r="V96" s="212" t="s">
        <v>4558</v>
      </c>
      <c r="W96" s="212" t="s">
        <v>4557</v>
      </c>
      <c r="X96" s="212" t="s">
        <v>4556</v>
      </c>
      <c r="Y96" s="212" t="s">
        <v>4555</v>
      </c>
      <c r="Z96" s="212" t="s">
        <v>4554</v>
      </c>
      <c r="AA96" s="212" t="s">
        <v>4553</v>
      </c>
      <c r="AB96" s="212" t="s">
        <v>4552</v>
      </c>
      <c r="AC96" s="212" t="s">
        <v>4551</v>
      </c>
      <c r="AD96" s="212" t="s">
        <v>4550</v>
      </c>
      <c r="AE96" s="212" t="s">
        <v>4549</v>
      </c>
      <c r="AF96" s="212" t="s">
        <v>4548</v>
      </c>
      <c r="AG96" s="212" t="s">
        <v>4547</v>
      </c>
      <c r="AH96" s="212">
        <v>0</v>
      </c>
    </row>
    <row r="97" spans="1:34" hidden="1" x14ac:dyDescent="0.35">
      <c r="A97" s="264"/>
      <c r="B97" s="264"/>
      <c r="C97" s="213" t="s">
        <v>775</v>
      </c>
      <c r="D97" s="212">
        <v>0</v>
      </c>
      <c r="E97" s="212">
        <v>0</v>
      </c>
      <c r="F97" s="212">
        <v>0</v>
      </c>
      <c r="G97" s="212">
        <v>0</v>
      </c>
      <c r="H97" s="212">
        <v>0</v>
      </c>
      <c r="I97" s="212">
        <v>0</v>
      </c>
      <c r="J97" s="212" t="s">
        <v>4546</v>
      </c>
      <c r="K97" s="212" t="s">
        <v>4545</v>
      </c>
      <c r="L97" s="212" t="s">
        <v>4544</v>
      </c>
      <c r="M97" s="212" t="s">
        <v>4543</v>
      </c>
      <c r="N97" s="212" t="s">
        <v>4542</v>
      </c>
      <c r="O97" s="212" t="s">
        <v>4541</v>
      </c>
      <c r="P97" s="212" t="s">
        <v>4540</v>
      </c>
      <c r="Q97" s="212" t="s">
        <v>4539</v>
      </c>
      <c r="R97" s="212" t="s">
        <v>4538</v>
      </c>
      <c r="S97" s="212" t="s">
        <v>4537</v>
      </c>
      <c r="T97" s="212" t="s">
        <v>4536</v>
      </c>
      <c r="U97" s="212" t="s">
        <v>4535</v>
      </c>
      <c r="V97" s="212" t="s">
        <v>4534</v>
      </c>
      <c r="W97" s="212" t="s">
        <v>4533</v>
      </c>
      <c r="X97" s="212" t="s">
        <v>4532</v>
      </c>
      <c r="Y97" s="212" t="s">
        <v>4531</v>
      </c>
      <c r="Z97" s="212" t="s">
        <v>4530</v>
      </c>
      <c r="AA97" s="212" t="s">
        <v>4529</v>
      </c>
      <c r="AB97" s="212" t="s">
        <v>4528</v>
      </c>
      <c r="AC97" s="212" t="s">
        <v>4527</v>
      </c>
      <c r="AD97" s="212" t="s">
        <v>4526</v>
      </c>
      <c r="AE97" s="212" t="s">
        <v>4525</v>
      </c>
      <c r="AF97" s="212" t="s">
        <v>4524</v>
      </c>
      <c r="AG97" s="212" t="s">
        <v>4523</v>
      </c>
      <c r="AH97" s="212" t="s">
        <v>4522</v>
      </c>
    </row>
    <row r="98" spans="1:34" hidden="1" x14ac:dyDescent="0.35">
      <c r="A98" s="264"/>
      <c r="B98" s="264"/>
      <c r="C98" s="213" t="s">
        <v>1022</v>
      </c>
      <c r="D98" s="212" t="s">
        <v>2218</v>
      </c>
      <c r="E98" s="212" t="s">
        <v>2217</v>
      </c>
      <c r="F98" s="212" t="s">
        <v>2216</v>
      </c>
      <c r="G98" s="212" t="s">
        <v>2215</v>
      </c>
      <c r="H98" s="212" t="s">
        <v>2214</v>
      </c>
      <c r="I98" s="212" t="s">
        <v>2213</v>
      </c>
      <c r="J98" s="212" t="s">
        <v>2212</v>
      </c>
      <c r="K98" s="212" t="s">
        <v>2211</v>
      </c>
      <c r="L98" s="212" t="s">
        <v>2210</v>
      </c>
      <c r="M98" s="212" t="s">
        <v>2209</v>
      </c>
      <c r="N98" s="212" t="s">
        <v>2208</v>
      </c>
      <c r="O98" s="212" t="s">
        <v>2207</v>
      </c>
      <c r="P98" s="212" t="s">
        <v>2206</v>
      </c>
      <c r="Q98" s="212" t="s">
        <v>2205</v>
      </c>
      <c r="R98" s="212" t="s">
        <v>2204</v>
      </c>
      <c r="S98" s="212" t="s">
        <v>2203</v>
      </c>
      <c r="T98" s="212" t="s">
        <v>2202</v>
      </c>
      <c r="U98" s="212" t="s">
        <v>2201</v>
      </c>
      <c r="V98" s="212" t="s">
        <v>2200</v>
      </c>
      <c r="W98" s="212" t="s">
        <v>2199</v>
      </c>
      <c r="X98" s="212" t="s">
        <v>2198</v>
      </c>
      <c r="Y98" s="212" t="s">
        <v>2197</v>
      </c>
      <c r="Z98" s="212" t="s">
        <v>2196</v>
      </c>
      <c r="AA98" s="212" t="s">
        <v>2195</v>
      </c>
      <c r="AB98" s="212" t="s">
        <v>2194</v>
      </c>
      <c r="AC98" s="212">
        <v>0</v>
      </c>
      <c r="AD98" s="212">
        <v>0</v>
      </c>
      <c r="AE98" s="212">
        <v>0</v>
      </c>
      <c r="AF98" s="212">
        <v>0</v>
      </c>
      <c r="AG98" s="212">
        <v>0</v>
      </c>
      <c r="AH98" s="212">
        <v>0</v>
      </c>
    </row>
    <row r="99" spans="1:34" hidden="1" x14ac:dyDescent="0.35">
      <c r="A99" s="264"/>
      <c r="B99" s="264" t="s">
        <v>2193</v>
      </c>
      <c r="C99" s="213" t="s">
        <v>995</v>
      </c>
      <c r="D99" s="212">
        <v>0</v>
      </c>
      <c r="E99" s="212">
        <v>0</v>
      </c>
      <c r="F99" s="212">
        <v>0</v>
      </c>
      <c r="G99" s="212">
        <v>0</v>
      </c>
      <c r="H99" s="212">
        <v>0</v>
      </c>
      <c r="I99" s="212">
        <v>0</v>
      </c>
      <c r="J99" s="212" t="s">
        <v>4521</v>
      </c>
      <c r="K99" s="212" t="s">
        <v>4520</v>
      </c>
      <c r="L99" s="212" t="s">
        <v>4519</v>
      </c>
      <c r="M99" s="212" t="s">
        <v>4518</v>
      </c>
      <c r="N99" s="212" t="s">
        <v>4517</v>
      </c>
      <c r="O99" s="212" t="s">
        <v>4516</v>
      </c>
      <c r="P99" s="212" t="s">
        <v>4515</v>
      </c>
      <c r="Q99" s="212" t="s">
        <v>4514</v>
      </c>
      <c r="R99" s="212" t="s">
        <v>4513</v>
      </c>
      <c r="S99" s="212" t="s">
        <v>4512</v>
      </c>
      <c r="T99" s="212" t="s">
        <v>4511</v>
      </c>
      <c r="U99" s="212" t="s">
        <v>4510</v>
      </c>
      <c r="V99" s="212" t="s">
        <v>4509</v>
      </c>
      <c r="W99" s="212" t="s">
        <v>4508</v>
      </c>
      <c r="X99" s="212" t="s">
        <v>4507</v>
      </c>
      <c r="Y99" s="212" t="s">
        <v>4506</v>
      </c>
      <c r="Z99" s="212" t="s">
        <v>4505</v>
      </c>
      <c r="AA99" s="212" t="s">
        <v>4504</v>
      </c>
      <c r="AB99" s="212" t="s">
        <v>4503</v>
      </c>
      <c r="AC99" s="212" t="s">
        <v>4502</v>
      </c>
      <c r="AD99" s="212" t="s">
        <v>4501</v>
      </c>
      <c r="AE99" s="212" t="s">
        <v>4500</v>
      </c>
      <c r="AF99" s="212" t="s">
        <v>4499</v>
      </c>
      <c r="AG99" s="212" t="s">
        <v>4498</v>
      </c>
      <c r="AH99" s="212" t="s">
        <v>4497</v>
      </c>
    </row>
    <row r="100" spans="1:34" hidden="1" x14ac:dyDescent="0.35">
      <c r="A100" s="264"/>
      <c r="B100" s="264"/>
      <c r="C100" s="213" t="s">
        <v>964</v>
      </c>
      <c r="D100" s="212" t="s">
        <v>2167</v>
      </c>
      <c r="E100" s="212" t="s">
        <v>2166</v>
      </c>
      <c r="F100" s="212" t="s">
        <v>2165</v>
      </c>
      <c r="G100" s="212" t="s">
        <v>2164</v>
      </c>
      <c r="H100" s="212" t="s">
        <v>2163</v>
      </c>
      <c r="I100" s="212" t="s">
        <v>2162</v>
      </c>
      <c r="J100" s="212" t="s">
        <v>4496</v>
      </c>
      <c r="K100" s="212" t="s">
        <v>4495</v>
      </c>
      <c r="L100" s="212" t="s">
        <v>4494</v>
      </c>
      <c r="M100" s="212" t="s">
        <v>4493</v>
      </c>
      <c r="N100" s="212" t="s">
        <v>4492</v>
      </c>
      <c r="O100" s="212" t="s">
        <v>4491</v>
      </c>
      <c r="P100" s="212" t="s">
        <v>4490</v>
      </c>
      <c r="Q100" s="212" t="s">
        <v>4489</v>
      </c>
      <c r="R100" s="212" t="s">
        <v>4488</v>
      </c>
      <c r="S100" s="212" t="s">
        <v>4487</v>
      </c>
      <c r="T100" s="212" t="s">
        <v>4486</v>
      </c>
      <c r="U100" s="212" t="s">
        <v>4485</v>
      </c>
      <c r="V100" s="212" t="s">
        <v>4484</v>
      </c>
      <c r="W100" s="212" t="s">
        <v>4483</v>
      </c>
      <c r="X100" s="212">
        <v>0</v>
      </c>
      <c r="Y100" s="212">
        <v>0</v>
      </c>
      <c r="Z100" s="212">
        <v>0</v>
      </c>
      <c r="AA100" s="212">
        <v>0</v>
      </c>
      <c r="AB100" s="212">
        <v>0</v>
      </c>
      <c r="AC100" s="212">
        <v>0</v>
      </c>
      <c r="AD100" s="212">
        <v>0</v>
      </c>
      <c r="AE100" s="212">
        <v>0</v>
      </c>
      <c r="AF100" s="212">
        <v>0</v>
      </c>
      <c r="AG100" s="212">
        <v>0</v>
      </c>
      <c r="AH100" s="212">
        <v>0</v>
      </c>
    </row>
    <row r="101" spans="1:34" hidden="1" x14ac:dyDescent="0.35">
      <c r="A101" s="264"/>
      <c r="B101" s="264"/>
      <c r="C101" s="213" t="s">
        <v>869</v>
      </c>
      <c r="D101" s="212" t="s">
        <v>2137</v>
      </c>
      <c r="E101" s="212" t="s">
        <v>2136</v>
      </c>
      <c r="F101" s="212" t="s">
        <v>2135</v>
      </c>
      <c r="G101" s="212" t="s">
        <v>2134</v>
      </c>
      <c r="H101" s="212" t="s">
        <v>2133</v>
      </c>
      <c r="I101" s="212" t="s">
        <v>2132</v>
      </c>
      <c r="J101" s="212" t="s">
        <v>2131</v>
      </c>
      <c r="K101" s="212" t="s">
        <v>2130</v>
      </c>
      <c r="L101" s="212" t="s">
        <v>3321</v>
      </c>
      <c r="M101" s="212" t="s">
        <v>3320</v>
      </c>
      <c r="N101" s="212" t="s">
        <v>3319</v>
      </c>
      <c r="O101" s="212" t="s">
        <v>3318</v>
      </c>
      <c r="P101" s="212" t="s">
        <v>3317</v>
      </c>
      <c r="Q101" s="212" t="s">
        <v>3316</v>
      </c>
      <c r="R101" s="212" t="s">
        <v>3315</v>
      </c>
      <c r="S101" s="212" t="s">
        <v>3314</v>
      </c>
      <c r="T101" s="212" t="s">
        <v>3313</v>
      </c>
      <c r="U101" s="212" t="s">
        <v>3312</v>
      </c>
      <c r="V101" s="212" t="s">
        <v>3311</v>
      </c>
      <c r="W101" s="212" t="s">
        <v>3310</v>
      </c>
      <c r="X101" s="212" t="s">
        <v>3309</v>
      </c>
      <c r="Y101" s="212" t="s">
        <v>3308</v>
      </c>
      <c r="Z101" s="212" t="s">
        <v>3307</v>
      </c>
      <c r="AA101" s="212" t="s">
        <v>3306</v>
      </c>
      <c r="AB101" s="212" t="s">
        <v>3305</v>
      </c>
      <c r="AC101" s="212" t="s">
        <v>3304</v>
      </c>
      <c r="AD101" s="212" t="s">
        <v>3303</v>
      </c>
      <c r="AE101" s="212" t="s">
        <v>3302</v>
      </c>
      <c r="AF101" s="212" t="s">
        <v>3301</v>
      </c>
      <c r="AG101" s="212" t="s">
        <v>3300</v>
      </c>
      <c r="AH101" s="212" t="s">
        <v>3299</v>
      </c>
    </row>
    <row r="102" spans="1:34" hidden="1" x14ac:dyDescent="0.35">
      <c r="A102" s="264"/>
      <c r="B102" s="264"/>
      <c r="C102" s="213" t="s">
        <v>32</v>
      </c>
      <c r="D102" s="212" t="s">
        <v>4482</v>
      </c>
      <c r="E102" s="212" t="s">
        <v>4481</v>
      </c>
      <c r="F102" s="212" t="s">
        <v>4480</v>
      </c>
      <c r="G102" s="212" t="s">
        <v>4479</v>
      </c>
      <c r="H102" s="212" t="s">
        <v>4478</v>
      </c>
      <c r="I102" s="212" t="s">
        <v>4477</v>
      </c>
      <c r="J102" s="212" t="s">
        <v>4476</v>
      </c>
      <c r="K102" s="212" t="s">
        <v>4475</v>
      </c>
      <c r="L102" s="212" t="s">
        <v>4474</v>
      </c>
      <c r="M102" s="212" t="s">
        <v>4473</v>
      </c>
      <c r="N102" s="212" t="s">
        <v>4472</v>
      </c>
      <c r="O102" s="212" t="s">
        <v>4471</v>
      </c>
      <c r="P102" s="212" t="s">
        <v>4470</v>
      </c>
      <c r="Q102" s="212" t="s">
        <v>4469</v>
      </c>
      <c r="R102" s="212" t="s">
        <v>4468</v>
      </c>
      <c r="S102" s="212" t="s">
        <v>4467</v>
      </c>
      <c r="T102" s="212" t="s">
        <v>4466</v>
      </c>
      <c r="U102" s="212" t="s">
        <v>4465</v>
      </c>
      <c r="V102" s="212" t="s">
        <v>4464</v>
      </c>
      <c r="W102" s="212" t="s">
        <v>4463</v>
      </c>
      <c r="X102" s="212" t="s">
        <v>4462</v>
      </c>
      <c r="Y102" s="212" t="s">
        <v>4461</v>
      </c>
      <c r="Z102" s="212" t="s">
        <v>4460</v>
      </c>
      <c r="AA102" s="212" t="s">
        <v>4459</v>
      </c>
      <c r="AB102" s="212" t="s">
        <v>4458</v>
      </c>
      <c r="AC102" s="212" t="s">
        <v>4457</v>
      </c>
      <c r="AD102" s="212" t="s">
        <v>4456</v>
      </c>
      <c r="AE102" s="212" t="s">
        <v>4455</v>
      </c>
      <c r="AF102" s="212" t="s">
        <v>4454</v>
      </c>
      <c r="AG102" s="212" t="s">
        <v>3276</v>
      </c>
      <c r="AH102" s="212" t="s">
        <v>3275</v>
      </c>
    </row>
    <row r="103" spans="1:34" hidden="1" x14ac:dyDescent="0.35">
      <c r="A103" s="264"/>
      <c r="B103" s="264"/>
      <c r="C103" s="213" t="s">
        <v>806</v>
      </c>
      <c r="D103" s="212" t="s">
        <v>4453</v>
      </c>
      <c r="E103" s="212" t="s">
        <v>4452</v>
      </c>
      <c r="F103" s="212" t="s">
        <v>4451</v>
      </c>
      <c r="G103" s="212" t="s">
        <v>4450</v>
      </c>
      <c r="H103" s="212" t="s">
        <v>4449</v>
      </c>
      <c r="I103" s="212" t="s">
        <v>4448</v>
      </c>
      <c r="J103" s="212" t="s">
        <v>4447</v>
      </c>
      <c r="K103" s="212" t="s">
        <v>4446</v>
      </c>
      <c r="L103" s="212" t="s">
        <v>4445</v>
      </c>
      <c r="M103" s="212" t="s">
        <v>4444</v>
      </c>
      <c r="N103" s="212" t="s">
        <v>4443</v>
      </c>
      <c r="O103" s="212" t="s">
        <v>4442</v>
      </c>
      <c r="P103" s="212" t="s">
        <v>4441</v>
      </c>
      <c r="Q103" s="212" t="s">
        <v>4440</v>
      </c>
      <c r="R103" s="212" t="s">
        <v>4439</v>
      </c>
      <c r="S103" s="212" t="s">
        <v>4438</v>
      </c>
      <c r="T103" s="212" t="s">
        <v>4437</v>
      </c>
      <c r="U103" s="212" t="s">
        <v>4436</v>
      </c>
      <c r="V103" s="212" t="s">
        <v>4435</v>
      </c>
      <c r="W103" s="212" t="s">
        <v>4434</v>
      </c>
      <c r="X103" s="212" t="s">
        <v>4433</v>
      </c>
      <c r="Y103" s="212" t="s">
        <v>4432</v>
      </c>
      <c r="Z103" s="212" t="s">
        <v>4431</v>
      </c>
      <c r="AA103" s="212" t="s">
        <v>4430</v>
      </c>
      <c r="AB103" s="212" t="s">
        <v>4429</v>
      </c>
      <c r="AC103" s="212" t="s">
        <v>4428</v>
      </c>
      <c r="AD103" s="212" t="s">
        <v>4427</v>
      </c>
      <c r="AE103" s="212" t="s">
        <v>4426</v>
      </c>
      <c r="AF103" s="212" t="s">
        <v>4425</v>
      </c>
      <c r="AG103" s="212" t="s">
        <v>4424</v>
      </c>
      <c r="AH103" s="212" t="s">
        <v>4423</v>
      </c>
    </row>
    <row r="104" spans="1:34" hidden="1" x14ac:dyDescent="0.35">
      <c r="A104" s="264"/>
      <c r="B104" s="264"/>
      <c r="C104" s="213" t="s">
        <v>775</v>
      </c>
      <c r="D104" s="212">
        <v>0</v>
      </c>
      <c r="E104" s="212">
        <v>0</v>
      </c>
      <c r="F104" s="212">
        <v>0</v>
      </c>
      <c r="G104" s="212">
        <v>0</v>
      </c>
      <c r="H104" s="212">
        <v>0</v>
      </c>
      <c r="I104" s="212">
        <v>0</v>
      </c>
      <c r="J104" s="212" t="s">
        <v>4422</v>
      </c>
      <c r="K104" s="212" t="s">
        <v>4421</v>
      </c>
      <c r="L104" s="212" t="s">
        <v>4420</v>
      </c>
      <c r="M104" s="212" t="s">
        <v>4419</v>
      </c>
      <c r="N104" s="212" t="s">
        <v>4418</v>
      </c>
      <c r="O104" s="212" t="s">
        <v>4411</v>
      </c>
      <c r="P104" s="212" t="s">
        <v>4412</v>
      </c>
      <c r="Q104" s="212" t="s">
        <v>4417</v>
      </c>
      <c r="R104" s="212" t="s">
        <v>4416</v>
      </c>
      <c r="S104" s="212" t="s">
        <v>4415</v>
      </c>
      <c r="T104" s="212" t="s">
        <v>4414</v>
      </c>
      <c r="U104" s="212" t="s">
        <v>4413</v>
      </c>
      <c r="V104" s="212" t="s">
        <v>4412</v>
      </c>
      <c r="W104" s="212" t="s">
        <v>4411</v>
      </c>
      <c r="X104" s="212">
        <v>0</v>
      </c>
      <c r="Y104" s="212">
        <v>0</v>
      </c>
      <c r="Z104" s="212">
        <v>0</v>
      </c>
      <c r="AA104" s="212">
        <v>0</v>
      </c>
      <c r="AB104" s="212">
        <v>0</v>
      </c>
      <c r="AC104" s="212">
        <v>0</v>
      </c>
      <c r="AD104" s="212">
        <v>0</v>
      </c>
      <c r="AE104" s="212">
        <v>0</v>
      </c>
      <c r="AF104" s="212">
        <v>0</v>
      </c>
      <c r="AG104" s="212">
        <v>0</v>
      </c>
      <c r="AH104" s="212">
        <v>0</v>
      </c>
    </row>
    <row r="105" spans="1:34" hidden="1" x14ac:dyDescent="0.35">
      <c r="A105" s="264"/>
      <c r="B105" s="264"/>
      <c r="C105" s="213" t="s">
        <v>1022</v>
      </c>
      <c r="D105" s="212" t="s">
        <v>2034</v>
      </c>
      <c r="E105" s="212" t="s">
        <v>2034</v>
      </c>
      <c r="F105" s="212" t="s">
        <v>2035</v>
      </c>
      <c r="G105" s="212" t="s">
        <v>2034</v>
      </c>
      <c r="H105" s="212" t="s">
        <v>2033</v>
      </c>
      <c r="I105" s="212" t="s">
        <v>2032</v>
      </c>
      <c r="J105" s="212" t="s">
        <v>2031</v>
      </c>
      <c r="K105" s="212" t="s">
        <v>2030</v>
      </c>
      <c r="L105" s="212" t="s">
        <v>2029</v>
      </c>
      <c r="M105" s="212" t="s">
        <v>2028</v>
      </c>
      <c r="N105" s="212" t="s">
        <v>2027</v>
      </c>
      <c r="O105" s="212" t="s">
        <v>2026</v>
      </c>
      <c r="P105" s="212" t="s">
        <v>2025</v>
      </c>
      <c r="Q105" s="212" t="s">
        <v>2024</v>
      </c>
      <c r="R105" s="212" t="s">
        <v>2023</v>
      </c>
      <c r="S105" s="212" t="s">
        <v>2022</v>
      </c>
      <c r="T105" s="212" t="s">
        <v>2021</v>
      </c>
      <c r="U105" s="212" t="s">
        <v>2020</v>
      </c>
      <c r="V105" s="212" t="s">
        <v>2019</v>
      </c>
      <c r="W105" s="212" t="s">
        <v>2018</v>
      </c>
      <c r="X105" s="212" t="s">
        <v>2017</v>
      </c>
      <c r="Y105" s="212" t="s">
        <v>2016</v>
      </c>
      <c r="Z105" s="212" t="s">
        <v>2015</v>
      </c>
      <c r="AA105" s="212" t="s">
        <v>2014</v>
      </c>
      <c r="AB105" s="212" t="s">
        <v>2013</v>
      </c>
      <c r="AC105" s="212">
        <v>0</v>
      </c>
      <c r="AD105" s="212">
        <v>0</v>
      </c>
      <c r="AE105" s="212">
        <v>0</v>
      </c>
      <c r="AF105" s="212">
        <v>0</v>
      </c>
      <c r="AG105" s="212" t="s">
        <v>2012</v>
      </c>
      <c r="AH105" s="212" t="s">
        <v>2011</v>
      </c>
    </row>
    <row r="106" spans="1:34" hidden="1" x14ac:dyDescent="0.35">
      <c r="A106" s="264"/>
      <c r="B106" s="264" t="s">
        <v>2010</v>
      </c>
      <c r="C106" s="213" t="s">
        <v>995</v>
      </c>
      <c r="D106" s="212">
        <v>0</v>
      </c>
      <c r="E106" s="212">
        <v>0</v>
      </c>
      <c r="F106" s="212">
        <v>0</v>
      </c>
      <c r="G106" s="212">
        <v>0</v>
      </c>
      <c r="H106" s="212">
        <v>0</v>
      </c>
      <c r="I106" s="212">
        <v>0</v>
      </c>
      <c r="J106" s="212" t="s">
        <v>4410</v>
      </c>
      <c r="K106" s="212" t="s">
        <v>4409</v>
      </c>
      <c r="L106" s="212" t="s">
        <v>4408</v>
      </c>
      <c r="M106" s="212" t="s">
        <v>4407</v>
      </c>
      <c r="N106" s="212" t="s">
        <v>4406</v>
      </c>
      <c r="O106" s="212" t="s">
        <v>4405</v>
      </c>
      <c r="P106" s="212" t="s">
        <v>4404</v>
      </c>
      <c r="Q106" s="212" t="s">
        <v>4403</v>
      </c>
      <c r="R106" s="212" t="s">
        <v>4402</v>
      </c>
      <c r="S106" s="212" t="s">
        <v>4401</v>
      </c>
      <c r="T106" s="212" t="s">
        <v>4400</v>
      </c>
      <c r="U106" s="212" t="s">
        <v>4399</v>
      </c>
      <c r="V106" s="212" t="s">
        <v>4398</v>
      </c>
      <c r="W106" s="212" t="s">
        <v>4397</v>
      </c>
      <c r="X106" s="212" t="s">
        <v>4396</v>
      </c>
      <c r="Y106" s="212" t="s">
        <v>4395</v>
      </c>
      <c r="Z106" s="212" t="s">
        <v>4394</v>
      </c>
      <c r="AA106" s="212" t="s">
        <v>4393</v>
      </c>
      <c r="AB106" s="212" t="s">
        <v>4392</v>
      </c>
      <c r="AC106" s="212" t="s">
        <v>4391</v>
      </c>
      <c r="AD106" s="212" t="s">
        <v>4390</v>
      </c>
      <c r="AE106" s="212" t="s">
        <v>4389</v>
      </c>
      <c r="AF106" s="212" t="s">
        <v>4388</v>
      </c>
      <c r="AG106" s="212" t="s">
        <v>4387</v>
      </c>
      <c r="AH106" s="212" t="s">
        <v>4386</v>
      </c>
    </row>
    <row r="107" spans="1:34" hidden="1" x14ac:dyDescent="0.35">
      <c r="A107" s="264"/>
      <c r="B107" s="264"/>
      <c r="C107" s="213" t="s">
        <v>1984</v>
      </c>
      <c r="D107" s="212" t="s">
        <v>1983</v>
      </c>
      <c r="E107" s="212" t="s">
        <v>1982</v>
      </c>
      <c r="F107" s="212" t="s">
        <v>1981</v>
      </c>
      <c r="G107" s="212" t="s">
        <v>1980</v>
      </c>
      <c r="H107" s="212" t="s">
        <v>1979</v>
      </c>
      <c r="I107" s="212" t="s">
        <v>1978</v>
      </c>
      <c r="J107" s="212" t="s">
        <v>1977</v>
      </c>
      <c r="K107" s="212" t="s">
        <v>1976</v>
      </c>
      <c r="L107" s="212" t="s">
        <v>1975</v>
      </c>
      <c r="M107" s="212" t="s">
        <v>1974</v>
      </c>
      <c r="N107" s="212" t="s">
        <v>1973</v>
      </c>
      <c r="O107" s="212" t="s">
        <v>1972</v>
      </c>
      <c r="P107" s="212" t="s">
        <v>1971</v>
      </c>
      <c r="Q107" s="212" t="s">
        <v>1970</v>
      </c>
      <c r="R107" s="212" t="s">
        <v>1969</v>
      </c>
      <c r="S107" s="212" t="s">
        <v>1968</v>
      </c>
      <c r="T107" s="212" t="s">
        <v>1967</v>
      </c>
      <c r="U107" s="212" t="s">
        <v>1966</v>
      </c>
      <c r="V107" s="212" t="s">
        <v>1965</v>
      </c>
      <c r="W107" s="212" t="s">
        <v>1964</v>
      </c>
      <c r="X107" s="212" t="s">
        <v>1963</v>
      </c>
      <c r="Y107" s="212" t="s">
        <v>1962</v>
      </c>
      <c r="Z107" s="212" t="s">
        <v>1961</v>
      </c>
      <c r="AA107" s="212" t="s">
        <v>1960</v>
      </c>
      <c r="AB107" s="212" t="s">
        <v>1959</v>
      </c>
      <c r="AC107" s="212" t="s">
        <v>1958</v>
      </c>
      <c r="AD107" s="212" t="s">
        <v>1957</v>
      </c>
      <c r="AE107" s="212" t="s">
        <v>1956</v>
      </c>
      <c r="AF107" s="212" t="s">
        <v>1955</v>
      </c>
      <c r="AG107" s="212" t="s">
        <v>1954</v>
      </c>
      <c r="AH107" s="212" t="s">
        <v>1953</v>
      </c>
    </row>
    <row r="108" spans="1:34" hidden="1" x14ac:dyDescent="0.35">
      <c r="A108" s="264"/>
      <c r="B108" s="264"/>
      <c r="C108" s="213" t="s">
        <v>964</v>
      </c>
      <c r="D108" s="212" t="s">
        <v>1952</v>
      </c>
      <c r="E108" s="212" t="s">
        <v>1951</v>
      </c>
      <c r="F108" s="212" t="s">
        <v>1950</v>
      </c>
      <c r="G108" s="212" t="s">
        <v>1949</v>
      </c>
      <c r="H108" s="212" t="s">
        <v>1948</v>
      </c>
      <c r="I108" s="212" t="s">
        <v>1947</v>
      </c>
      <c r="J108" s="212" t="s">
        <v>4385</v>
      </c>
      <c r="K108" s="212" t="s">
        <v>4384</v>
      </c>
      <c r="L108" s="212" t="s">
        <v>4383</v>
      </c>
      <c r="M108" s="212" t="s">
        <v>4382</v>
      </c>
      <c r="N108" s="212" t="s">
        <v>4381</v>
      </c>
      <c r="O108" s="212" t="s">
        <v>4380</v>
      </c>
      <c r="P108" s="212" t="s">
        <v>4379</v>
      </c>
      <c r="Q108" s="212" t="s">
        <v>4378</v>
      </c>
      <c r="R108" s="212" t="s">
        <v>4377</v>
      </c>
      <c r="S108" s="212" t="s">
        <v>4376</v>
      </c>
      <c r="T108" s="212" t="s">
        <v>4375</v>
      </c>
      <c r="U108" s="212" t="s">
        <v>4374</v>
      </c>
      <c r="V108" s="212" t="s">
        <v>4373</v>
      </c>
      <c r="W108" s="212" t="s">
        <v>4372</v>
      </c>
      <c r="X108" s="212" t="s">
        <v>4371</v>
      </c>
      <c r="Y108" s="212" t="s">
        <v>4370</v>
      </c>
      <c r="Z108" s="212" t="s">
        <v>4369</v>
      </c>
      <c r="AA108" s="212" t="s">
        <v>4368</v>
      </c>
      <c r="AB108" s="212" t="s">
        <v>4367</v>
      </c>
      <c r="AC108" s="212" t="s">
        <v>4365</v>
      </c>
      <c r="AD108" s="212" t="s">
        <v>4366</v>
      </c>
      <c r="AE108" s="212" t="s">
        <v>4365</v>
      </c>
      <c r="AF108" s="212" t="s">
        <v>4364</v>
      </c>
      <c r="AG108" s="212" t="s">
        <v>4363</v>
      </c>
      <c r="AH108" s="212" t="s">
        <v>4362</v>
      </c>
    </row>
    <row r="109" spans="1:34" hidden="1" x14ac:dyDescent="0.35">
      <c r="A109" s="264"/>
      <c r="B109" s="264"/>
      <c r="C109" s="213" t="s">
        <v>932</v>
      </c>
      <c r="D109" s="212" t="s">
        <v>1921</v>
      </c>
      <c r="E109" s="212" t="s">
        <v>1920</v>
      </c>
      <c r="F109" s="212" t="s">
        <v>1919</v>
      </c>
      <c r="G109" s="212" t="s">
        <v>1918</v>
      </c>
      <c r="H109" s="212" t="s">
        <v>1917</v>
      </c>
      <c r="I109" s="212" t="s">
        <v>1916</v>
      </c>
      <c r="J109" s="212" t="s">
        <v>1915</v>
      </c>
      <c r="K109" s="212" t="s">
        <v>1914</v>
      </c>
      <c r="L109" s="212" t="s">
        <v>1913</v>
      </c>
      <c r="M109" s="212" t="s">
        <v>1912</v>
      </c>
      <c r="N109" s="212" t="s">
        <v>1911</v>
      </c>
      <c r="O109" s="212" t="s">
        <v>1910</v>
      </c>
      <c r="P109" s="212" t="s">
        <v>1909</v>
      </c>
      <c r="Q109" s="212" t="s">
        <v>1908</v>
      </c>
      <c r="R109" s="212" t="s">
        <v>1907</v>
      </c>
      <c r="S109" s="212" t="s">
        <v>1906</v>
      </c>
      <c r="T109" s="212" t="s">
        <v>1905</v>
      </c>
      <c r="U109" s="212" t="s">
        <v>1904</v>
      </c>
      <c r="V109" s="212" t="s">
        <v>1903</v>
      </c>
      <c r="W109" s="212" t="s">
        <v>1902</v>
      </c>
      <c r="X109" s="212" t="s">
        <v>1901</v>
      </c>
      <c r="Y109" s="212" t="s">
        <v>1900</v>
      </c>
      <c r="Z109" s="212" t="s">
        <v>1899</v>
      </c>
      <c r="AA109" s="212" t="s">
        <v>1898</v>
      </c>
      <c r="AB109" s="212" t="s">
        <v>1897</v>
      </c>
      <c r="AC109" s="212" t="s">
        <v>1896</v>
      </c>
      <c r="AD109" s="212" t="s">
        <v>1895</v>
      </c>
      <c r="AE109" s="212" t="s">
        <v>1894</v>
      </c>
      <c r="AF109" s="212" t="s">
        <v>1893</v>
      </c>
      <c r="AG109" s="212" t="s">
        <v>1892</v>
      </c>
      <c r="AH109" s="212" t="s">
        <v>1891</v>
      </c>
    </row>
    <row r="110" spans="1:34" hidden="1" x14ac:dyDescent="0.35">
      <c r="A110" s="264"/>
      <c r="B110" s="264"/>
      <c r="C110" s="213" t="s">
        <v>869</v>
      </c>
      <c r="D110" s="212" t="s">
        <v>1890</v>
      </c>
      <c r="E110" s="212" t="s">
        <v>1889</v>
      </c>
      <c r="F110" s="212" t="s">
        <v>1888</v>
      </c>
      <c r="G110" s="212" t="s">
        <v>1887</v>
      </c>
      <c r="H110" s="212" t="s">
        <v>1886</v>
      </c>
      <c r="I110" s="212" t="s">
        <v>1885</v>
      </c>
      <c r="J110" s="212" t="s">
        <v>1884</v>
      </c>
      <c r="K110" s="212" t="s">
        <v>1883</v>
      </c>
      <c r="L110" s="212" t="s">
        <v>4361</v>
      </c>
      <c r="M110" s="212" t="s">
        <v>4360</v>
      </c>
      <c r="N110" s="212" t="s">
        <v>4359</v>
      </c>
      <c r="O110" s="212" t="s">
        <v>4358</v>
      </c>
      <c r="P110" s="212" t="s">
        <v>4357</v>
      </c>
      <c r="Q110" s="212" t="s">
        <v>4356</v>
      </c>
      <c r="R110" s="212" t="s">
        <v>4355</v>
      </c>
      <c r="S110" s="212" t="s">
        <v>4354</v>
      </c>
      <c r="T110" s="212" t="s">
        <v>4353</v>
      </c>
      <c r="U110" s="212" t="s">
        <v>4352</v>
      </c>
      <c r="V110" s="212" t="s">
        <v>4351</v>
      </c>
      <c r="W110" s="212" t="s">
        <v>4350</v>
      </c>
      <c r="X110" s="212" t="s">
        <v>4349</v>
      </c>
      <c r="Y110" s="212" t="s">
        <v>4348</v>
      </c>
      <c r="Z110" s="212" t="s">
        <v>4347</v>
      </c>
      <c r="AA110" s="212" t="s">
        <v>4346</v>
      </c>
      <c r="AB110" s="212" t="s">
        <v>4345</v>
      </c>
      <c r="AC110" s="212" t="s">
        <v>4344</v>
      </c>
      <c r="AD110" s="212" t="s">
        <v>4343</v>
      </c>
      <c r="AE110" s="212" t="s">
        <v>4342</v>
      </c>
      <c r="AF110" s="212" t="s">
        <v>4341</v>
      </c>
      <c r="AG110" s="212" t="s">
        <v>4340</v>
      </c>
      <c r="AH110" s="212" t="s">
        <v>4339</v>
      </c>
    </row>
    <row r="111" spans="1:34" hidden="1" x14ac:dyDescent="0.35">
      <c r="A111" s="264"/>
      <c r="B111" s="264"/>
      <c r="C111" s="213" t="s">
        <v>32</v>
      </c>
      <c r="D111" s="212" t="s">
        <v>4338</v>
      </c>
      <c r="E111" s="212" t="s">
        <v>4337</v>
      </c>
      <c r="F111" s="212" t="s">
        <v>4336</v>
      </c>
      <c r="G111" s="212" t="s">
        <v>4335</v>
      </c>
      <c r="H111" s="212" t="s">
        <v>4334</v>
      </c>
      <c r="I111" s="212" t="s">
        <v>4333</v>
      </c>
      <c r="J111" s="212" t="s">
        <v>4332</v>
      </c>
      <c r="K111" s="212" t="s">
        <v>4331</v>
      </c>
      <c r="L111" s="212" t="s">
        <v>4330</v>
      </c>
      <c r="M111" s="212" t="s">
        <v>4329</v>
      </c>
      <c r="N111" s="212" t="s">
        <v>4328</v>
      </c>
      <c r="O111" s="212" t="s">
        <v>4327</v>
      </c>
      <c r="P111" s="212" t="s">
        <v>4326</v>
      </c>
      <c r="Q111" s="212" t="s">
        <v>4325</v>
      </c>
      <c r="R111" s="212" t="s">
        <v>4324</v>
      </c>
      <c r="S111" s="212" t="s">
        <v>4323</v>
      </c>
      <c r="T111" s="212" t="s">
        <v>4322</v>
      </c>
      <c r="U111" s="212" t="s">
        <v>4321</v>
      </c>
      <c r="V111" s="212" t="s">
        <v>4320</v>
      </c>
      <c r="W111" s="212" t="s">
        <v>4319</v>
      </c>
      <c r="X111" s="212" t="s">
        <v>4318</v>
      </c>
      <c r="Y111" s="212" t="s">
        <v>4317</v>
      </c>
      <c r="Z111" s="212" t="s">
        <v>4316</v>
      </c>
      <c r="AA111" s="212" t="s">
        <v>4315</v>
      </c>
      <c r="AB111" s="212" t="s">
        <v>4314</v>
      </c>
      <c r="AC111" s="212" t="s">
        <v>4313</v>
      </c>
      <c r="AD111" s="212" t="s">
        <v>4312</v>
      </c>
      <c r="AE111" s="212" t="s">
        <v>4311</v>
      </c>
      <c r="AF111" s="212" t="s">
        <v>4310</v>
      </c>
      <c r="AG111" s="212" t="s">
        <v>4309</v>
      </c>
      <c r="AH111" s="212" t="s">
        <v>4308</v>
      </c>
    </row>
    <row r="112" spans="1:34" hidden="1" x14ac:dyDescent="0.35">
      <c r="A112" s="264"/>
      <c r="B112" s="264"/>
      <c r="C112" s="213" t="s">
        <v>1215</v>
      </c>
      <c r="D112" s="212" t="s">
        <v>1843</v>
      </c>
      <c r="E112" s="212" t="s">
        <v>1842</v>
      </c>
      <c r="F112" s="212" t="s">
        <v>1841</v>
      </c>
      <c r="G112" s="212" t="s">
        <v>1840</v>
      </c>
      <c r="H112" s="212" t="s">
        <v>1839</v>
      </c>
      <c r="I112" s="212" t="s">
        <v>1838</v>
      </c>
      <c r="J112" s="212" t="s">
        <v>1837</v>
      </c>
      <c r="K112" s="212" t="s">
        <v>1836</v>
      </c>
      <c r="L112" s="212" t="s">
        <v>4307</v>
      </c>
      <c r="M112" s="212" t="s">
        <v>4306</v>
      </c>
      <c r="N112" s="212" t="s">
        <v>4305</v>
      </c>
      <c r="O112" s="212" t="s">
        <v>4304</v>
      </c>
      <c r="P112" s="212" t="s">
        <v>4303</v>
      </c>
      <c r="Q112" s="212" t="s">
        <v>4302</v>
      </c>
      <c r="R112" s="212" t="s">
        <v>4301</v>
      </c>
      <c r="S112" s="212" t="s">
        <v>4300</v>
      </c>
      <c r="T112" s="212" t="s">
        <v>4299</v>
      </c>
      <c r="U112" s="212" t="s">
        <v>4298</v>
      </c>
      <c r="V112" s="212" t="s">
        <v>4297</v>
      </c>
      <c r="W112" s="212" t="s">
        <v>4296</v>
      </c>
      <c r="X112" s="212" t="s">
        <v>4295</v>
      </c>
      <c r="Y112" s="212" t="s">
        <v>4294</v>
      </c>
      <c r="Z112" s="212" t="s">
        <v>4293</v>
      </c>
      <c r="AA112" s="212" t="s">
        <v>4292</v>
      </c>
      <c r="AB112" s="212" t="s">
        <v>4291</v>
      </c>
      <c r="AC112" s="212" t="s">
        <v>4290</v>
      </c>
      <c r="AD112" s="212" t="s">
        <v>4289</v>
      </c>
      <c r="AE112" s="212" t="s">
        <v>4288</v>
      </c>
      <c r="AF112" s="212" t="s">
        <v>4287</v>
      </c>
      <c r="AG112" s="212" t="s">
        <v>4286</v>
      </c>
      <c r="AH112" s="212" t="s">
        <v>4285</v>
      </c>
    </row>
    <row r="113" spans="1:34" hidden="1" x14ac:dyDescent="0.35">
      <c r="A113" s="264"/>
      <c r="B113" s="264"/>
      <c r="C113" s="213" t="s">
        <v>806</v>
      </c>
      <c r="D113" s="212" t="s">
        <v>4284</v>
      </c>
      <c r="E113" s="212" t="s">
        <v>4283</v>
      </c>
      <c r="F113" s="212" t="s">
        <v>4282</v>
      </c>
      <c r="G113" s="212" t="s">
        <v>4281</v>
      </c>
      <c r="H113" s="212" t="s">
        <v>4280</v>
      </c>
      <c r="I113" s="212" t="s">
        <v>4279</v>
      </c>
      <c r="J113" s="212" t="s">
        <v>4278</v>
      </c>
      <c r="K113" s="212" t="s">
        <v>4277</v>
      </c>
      <c r="L113" s="212" t="s">
        <v>4276</v>
      </c>
      <c r="M113" s="212" t="s">
        <v>4275</v>
      </c>
      <c r="N113" s="212" t="s">
        <v>4274</v>
      </c>
      <c r="O113" s="212" t="s">
        <v>4273</v>
      </c>
      <c r="P113" s="212" t="s">
        <v>4272</v>
      </c>
      <c r="Q113" s="212" t="s">
        <v>4271</v>
      </c>
      <c r="R113" s="212" t="s">
        <v>4270</v>
      </c>
      <c r="S113" s="212" t="s">
        <v>4269</v>
      </c>
      <c r="T113" s="212" t="s">
        <v>4268</v>
      </c>
      <c r="U113" s="212" t="s">
        <v>4267</v>
      </c>
      <c r="V113" s="212" t="s">
        <v>4266</v>
      </c>
      <c r="W113" s="212" t="s">
        <v>4265</v>
      </c>
      <c r="X113" s="212" t="s">
        <v>4264</v>
      </c>
      <c r="Y113" s="212" t="s">
        <v>4263</v>
      </c>
      <c r="Z113" s="212" t="s">
        <v>4262</v>
      </c>
      <c r="AA113" s="212" t="s">
        <v>4261</v>
      </c>
      <c r="AB113" s="212" t="s">
        <v>4260</v>
      </c>
      <c r="AC113" s="212" t="s">
        <v>4259</v>
      </c>
      <c r="AD113" s="212" t="s">
        <v>4258</v>
      </c>
      <c r="AE113" s="212" t="s">
        <v>4257</v>
      </c>
      <c r="AF113" s="212" t="s">
        <v>4256</v>
      </c>
      <c r="AG113" s="212" t="s">
        <v>4255</v>
      </c>
      <c r="AH113" s="212" t="s">
        <v>4254</v>
      </c>
    </row>
    <row r="114" spans="1:34" hidden="1" x14ac:dyDescent="0.35">
      <c r="A114" s="264"/>
      <c r="B114" s="264"/>
      <c r="C114" s="213" t="s">
        <v>775</v>
      </c>
      <c r="D114" s="212">
        <v>0</v>
      </c>
      <c r="E114" s="212">
        <v>0</v>
      </c>
      <c r="F114" s="212">
        <v>0</v>
      </c>
      <c r="G114" s="212">
        <v>0</v>
      </c>
      <c r="H114" s="212">
        <v>0</v>
      </c>
      <c r="I114" s="212">
        <v>0</v>
      </c>
      <c r="J114" s="212" t="s">
        <v>4253</v>
      </c>
      <c r="K114" s="212" t="s">
        <v>4252</v>
      </c>
      <c r="L114" s="212" t="s">
        <v>4251</v>
      </c>
      <c r="M114" s="212" t="s">
        <v>4250</v>
      </c>
      <c r="N114" s="212" t="s">
        <v>4249</v>
      </c>
      <c r="O114" s="212" t="s">
        <v>4248</v>
      </c>
      <c r="P114" s="212" t="s">
        <v>4247</v>
      </c>
      <c r="Q114" s="212" t="s">
        <v>4246</v>
      </c>
      <c r="R114" s="212" t="s">
        <v>4245</v>
      </c>
      <c r="S114" s="212" t="s">
        <v>4244</v>
      </c>
      <c r="T114" s="212" t="s">
        <v>4243</v>
      </c>
      <c r="U114" s="212" t="s">
        <v>4242</v>
      </c>
      <c r="V114" s="212" t="s">
        <v>4241</v>
      </c>
      <c r="W114" s="212" t="s">
        <v>4240</v>
      </c>
      <c r="X114" s="212" t="s">
        <v>4239</v>
      </c>
      <c r="Y114" s="212" t="s">
        <v>4238</v>
      </c>
      <c r="Z114" s="212" t="s">
        <v>4237</v>
      </c>
      <c r="AA114" s="212" t="s">
        <v>4236</v>
      </c>
      <c r="AB114" s="212" t="s">
        <v>4235</v>
      </c>
      <c r="AC114" s="212" t="s">
        <v>4234</v>
      </c>
      <c r="AD114" s="212" t="s">
        <v>4233</v>
      </c>
      <c r="AE114" s="212" t="s">
        <v>4232</v>
      </c>
      <c r="AF114" s="212" t="s">
        <v>4231</v>
      </c>
      <c r="AG114" s="212" t="s">
        <v>4230</v>
      </c>
      <c r="AH114" s="212" t="s">
        <v>4229</v>
      </c>
    </row>
    <row r="115" spans="1:34" hidden="1" x14ac:dyDescent="0.35">
      <c r="A115" s="264"/>
      <c r="B115" s="264"/>
      <c r="C115" s="213" t="s">
        <v>1022</v>
      </c>
      <c r="D115" s="212" t="s">
        <v>1756</v>
      </c>
      <c r="E115" s="212" t="s">
        <v>1754</v>
      </c>
      <c r="F115" s="212" t="s">
        <v>1755</v>
      </c>
      <c r="G115" s="212" t="s">
        <v>1754</v>
      </c>
      <c r="H115" s="212" t="s">
        <v>1754</v>
      </c>
      <c r="I115" s="212" t="s">
        <v>1753</v>
      </c>
      <c r="J115" s="212" t="s">
        <v>1752</v>
      </c>
      <c r="K115" s="212" t="s">
        <v>1751</v>
      </c>
      <c r="L115" s="212" t="s">
        <v>4228</v>
      </c>
      <c r="M115" s="212" t="s">
        <v>4227</v>
      </c>
      <c r="N115" s="212" t="s">
        <v>4226</v>
      </c>
      <c r="O115" s="212" t="s">
        <v>4225</v>
      </c>
      <c r="P115" s="212" t="s">
        <v>4224</v>
      </c>
      <c r="Q115" s="212" t="s">
        <v>4223</v>
      </c>
      <c r="R115" s="212" t="s">
        <v>4222</v>
      </c>
      <c r="S115" s="212" t="s">
        <v>4221</v>
      </c>
      <c r="T115" s="212" t="s">
        <v>4220</v>
      </c>
      <c r="U115" s="212" t="s">
        <v>4219</v>
      </c>
      <c r="V115" s="212" t="s">
        <v>4218</v>
      </c>
      <c r="W115" s="212" t="s">
        <v>4217</v>
      </c>
      <c r="X115" s="212" t="s">
        <v>4216</v>
      </c>
      <c r="Y115" s="212" t="s">
        <v>4215</v>
      </c>
      <c r="Z115" s="212" t="s">
        <v>4214</v>
      </c>
      <c r="AA115" s="212" t="s">
        <v>4213</v>
      </c>
      <c r="AB115" s="212" t="s">
        <v>4212</v>
      </c>
      <c r="AC115" s="212" t="s">
        <v>1733</v>
      </c>
      <c r="AD115" s="212" t="s">
        <v>1732</v>
      </c>
      <c r="AE115" s="212" t="s">
        <v>1731</v>
      </c>
      <c r="AF115" s="212" t="s">
        <v>1730</v>
      </c>
      <c r="AG115" s="212" t="s">
        <v>1729</v>
      </c>
      <c r="AH115" s="212">
        <v>0</v>
      </c>
    </row>
    <row r="116" spans="1:34" hidden="1" x14ac:dyDescent="0.35">
      <c r="A116" s="264"/>
      <c r="B116" s="264" t="s">
        <v>1728</v>
      </c>
      <c r="C116" s="213" t="s">
        <v>995</v>
      </c>
      <c r="D116" s="212">
        <v>0</v>
      </c>
      <c r="E116" s="212">
        <v>0</v>
      </c>
      <c r="F116" s="212">
        <v>0</v>
      </c>
      <c r="G116" s="212">
        <v>0</v>
      </c>
      <c r="H116" s="212">
        <v>0</v>
      </c>
      <c r="I116" s="212">
        <v>0</v>
      </c>
      <c r="J116" s="212" t="s">
        <v>1727</v>
      </c>
      <c r="K116" s="212" t="s">
        <v>4211</v>
      </c>
      <c r="L116" s="212" t="s">
        <v>4210</v>
      </c>
      <c r="M116" s="212" t="s">
        <v>4209</v>
      </c>
      <c r="N116" s="212" t="s">
        <v>4208</v>
      </c>
      <c r="O116" s="212" t="s">
        <v>4207</v>
      </c>
      <c r="P116" s="212" t="s">
        <v>4206</v>
      </c>
      <c r="Q116" s="212" t="s">
        <v>4205</v>
      </c>
      <c r="R116" s="212" t="s">
        <v>4204</v>
      </c>
      <c r="S116" s="212" t="s">
        <v>4203</v>
      </c>
      <c r="T116" s="212" t="s">
        <v>4202</v>
      </c>
      <c r="U116" s="212" t="s">
        <v>4201</v>
      </c>
      <c r="V116" s="212" t="s">
        <v>4200</v>
      </c>
      <c r="W116" s="212" t="s">
        <v>4199</v>
      </c>
      <c r="X116" s="212" t="s">
        <v>4198</v>
      </c>
      <c r="Y116" s="212" t="s">
        <v>4197</v>
      </c>
      <c r="Z116" s="212" t="s">
        <v>4196</v>
      </c>
      <c r="AA116" s="212" t="s">
        <v>4195</v>
      </c>
      <c r="AB116" s="212" t="s">
        <v>4194</v>
      </c>
      <c r="AC116" s="212" t="s">
        <v>4193</v>
      </c>
      <c r="AD116" s="212" t="s">
        <v>4192</v>
      </c>
      <c r="AE116" s="212" t="s">
        <v>4191</v>
      </c>
      <c r="AF116" s="212" t="s">
        <v>4190</v>
      </c>
      <c r="AG116" s="212" t="s">
        <v>4189</v>
      </c>
      <c r="AH116" s="212" t="s">
        <v>4188</v>
      </c>
    </row>
    <row r="117" spans="1:34" hidden="1" x14ac:dyDescent="0.35">
      <c r="A117" s="264"/>
      <c r="B117" s="264"/>
      <c r="C117" s="213" t="s">
        <v>964</v>
      </c>
      <c r="D117" s="212" t="s">
        <v>1702</v>
      </c>
      <c r="E117" s="212" t="s">
        <v>1701</v>
      </c>
      <c r="F117" s="212" t="s">
        <v>1700</v>
      </c>
      <c r="G117" s="212" t="s">
        <v>1700</v>
      </c>
      <c r="H117" s="212" t="s">
        <v>1700</v>
      </c>
      <c r="I117" s="212" t="s">
        <v>1699</v>
      </c>
      <c r="J117" s="212" t="s">
        <v>4187</v>
      </c>
      <c r="K117" s="212" t="s">
        <v>4186</v>
      </c>
      <c r="L117" s="212" t="s">
        <v>4185</v>
      </c>
      <c r="M117" s="212" t="s">
        <v>4184</v>
      </c>
      <c r="N117" s="212" t="s">
        <v>4183</v>
      </c>
      <c r="O117" s="212" t="s">
        <v>4182</v>
      </c>
      <c r="P117" s="212" t="s">
        <v>4181</v>
      </c>
      <c r="Q117" s="212" t="s">
        <v>4180</v>
      </c>
      <c r="R117" s="212" t="s">
        <v>4179</v>
      </c>
      <c r="S117" s="212" t="s">
        <v>4178</v>
      </c>
      <c r="T117" s="212" t="s">
        <v>4177</v>
      </c>
      <c r="U117" s="212" t="s">
        <v>4176</v>
      </c>
      <c r="V117" s="212" t="s">
        <v>4175</v>
      </c>
      <c r="W117" s="212" t="s">
        <v>4174</v>
      </c>
      <c r="X117" s="212" t="s">
        <v>4173</v>
      </c>
      <c r="Y117" s="212" t="s">
        <v>4172</v>
      </c>
      <c r="Z117" s="212" t="s">
        <v>4171</v>
      </c>
      <c r="AA117" s="212" t="s">
        <v>4170</v>
      </c>
      <c r="AB117" s="212" t="s">
        <v>4169</v>
      </c>
      <c r="AC117" s="212">
        <v>0</v>
      </c>
      <c r="AD117" s="212">
        <v>0</v>
      </c>
      <c r="AE117" s="212" t="s">
        <v>4168</v>
      </c>
      <c r="AF117" s="212" t="s">
        <v>4061</v>
      </c>
      <c r="AG117" s="212" t="s">
        <v>4061</v>
      </c>
      <c r="AH117" s="212" t="s">
        <v>4061</v>
      </c>
    </row>
    <row r="118" spans="1:34" hidden="1" x14ac:dyDescent="0.35">
      <c r="A118" s="264"/>
      <c r="B118" s="264"/>
      <c r="C118" s="213" t="s">
        <v>869</v>
      </c>
      <c r="D118" s="212" t="s">
        <v>1673</v>
      </c>
      <c r="E118" s="212" t="s">
        <v>1672</v>
      </c>
      <c r="F118" s="212" t="s">
        <v>1671</v>
      </c>
      <c r="G118" s="212" t="s">
        <v>1670</v>
      </c>
      <c r="H118" s="212" t="s">
        <v>1669</v>
      </c>
      <c r="I118" s="212" t="s">
        <v>1668</v>
      </c>
      <c r="J118" s="212" t="s">
        <v>1667</v>
      </c>
      <c r="K118" s="212" t="s">
        <v>1666</v>
      </c>
      <c r="L118" s="212" t="s">
        <v>1665</v>
      </c>
      <c r="M118" s="212" t="s">
        <v>4167</v>
      </c>
      <c r="N118" s="212" t="s">
        <v>4166</v>
      </c>
      <c r="O118" s="212" t="s">
        <v>4165</v>
      </c>
      <c r="P118" s="212" t="s">
        <v>4164</v>
      </c>
      <c r="Q118" s="212" t="s">
        <v>4163</v>
      </c>
      <c r="R118" s="212" t="s">
        <v>4162</v>
      </c>
      <c r="S118" s="212" t="s">
        <v>4161</v>
      </c>
      <c r="T118" s="212" t="s">
        <v>4160</v>
      </c>
      <c r="U118" s="212" t="s">
        <v>4159</v>
      </c>
      <c r="V118" s="212" t="s">
        <v>4158</v>
      </c>
      <c r="W118" s="212" t="s">
        <v>4157</v>
      </c>
      <c r="X118" s="212" t="s">
        <v>4156</v>
      </c>
      <c r="Y118" s="212" t="s">
        <v>4155</v>
      </c>
      <c r="Z118" s="212" t="s">
        <v>4154</v>
      </c>
      <c r="AA118" s="212" t="s">
        <v>4153</v>
      </c>
      <c r="AB118" s="212" t="s">
        <v>4152</v>
      </c>
      <c r="AC118" s="212" t="s">
        <v>4151</v>
      </c>
      <c r="AD118" s="212" t="s">
        <v>4150</v>
      </c>
      <c r="AE118" s="212" t="s">
        <v>4149</v>
      </c>
      <c r="AF118" s="212" t="s">
        <v>4148</v>
      </c>
      <c r="AG118" s="212" t="s">
        <v>4147</v>
      </c>
      <c r="AH118" s="212" t="s">
        <v>4146</v>
      </c>
    </row>
    <row r="119" spans="1:34" hidden="1" x14ac:dyDescent="0.35">
      <c r="A119" s="264"/>
      <c r="B119" s="264"/>
      <c r="C119" s="213" t="s">
        <v>32</v>
      </c>
      <c r="D119" s="212" t="s">
        <v>4145</v>
      </c>
      <c r="E119" s="212" t="s">
        <v>4144</v>
      </c>
      <c r="F119" s="212" t="s">
        <v>4143</v>
      </c>
      <c r="G119" s="212" t="s">
        <v>4142</v>
      </c>
      <c r="H119" s="212" t="s">
        <v>4141</v>
      </c>
      <c r="I119" s="212" t="s">
        <v>4140</v>
      </c>
      <c r="J119" s="212" t="s">
        <v>4139</v>
      </c>
      <c r="K119" s="212" t="s">
        <v>4138</v>
      </c>
      <c r="L119" s="212" t="s">
        <v>4137</v>
      </c>
      <c r="M119" s="212" t="s">
        <v>4136</v>
      </c>
      <c r="N119" s="212" t="s">
        <v>4135</v>
      </c>
      <c r="O119" s="212" t="s">
        <v>4134</v>
      </c>
      <c r="P119" s="212" t="s">
        <v>4133</v>
      </c>
      <c r="Q119" s="212" t="s">
        <v>4132</v>
      </c>
      <c r="R119" s="212" t="s">
        <v>4131</v>
      </c>
      <c r="S119" s="212" t="s">
        <v>4130</v>
      </c>
      <c r="T119" s="212" t="s">
        <v>4129</v>
      </c>
      <c r="U119" s="212" t="s">
        <v>4128</v>
      </c>
      <c r="V119" s="212" t="s">
        <v>4127</v>
      </c>
      <c r="W119" s="212" t="s">
        <v>4126</v>
      </c>
      <c r="X119" s="212" t="s">
        <v>4125</v>
      </c>
      <c r="Y119" s="212" t="s">
        <v>4124</v>
      </c>
      <c r="Z119" s="212" t="s">
        <v>4123</v>
      </c>
      <c r="AA119" s="212" t="s">
        <v>4122</v>
      </c>
      <c r="AB119" s="212" t="s">
        <v>4121</v>
      </c>
      <c r="AC119" s="212" t="s">
        <v>4120</v>
      </c>
      <c r="AD119" s="212" t="s">
        <v>4119</v>
      </c>
      <c r="AE119" s="212" t="s">
        <v>4118</v>
      </c>
      <c r="AF119" s="212" t="s">
        <v>4117</v>
      </c>
      <c r="AG119" s="212" t="s">
        <v>4116</v>
      </c>
      <c r="AH119" s="212" t="s">
        <v>4115</v>
      </c>
    </row>
    <row r="120" spans="1:34" hidden="1" x14ac:dyDescent="0.35">
      <c r="A120" s="264"/>
      <c r="B120" s="264"/>
      <c r="C120" s="213" t="s">
        <v>806</v>
      </c>
      <c r="D120" s="212" t="s">
        <v>4114</v>
      </c>
      <c r="E120" s="212" t="s">
        <v>4113</v>
      </c>
      <c r="F120" s="212" t="s">
        <v>4112</v>
      </c>
      <c r="G120" s="212" t="s">
        <v>4111</v>
      </c>
      <c r="H120" s="212" t="s">
        <v>4110</v>
      </c>
      <c r="I120" s="212" t="s">
        <v>4109</v>
      </c>
      <c r="J120" s="212" t="s">
        <v>4108</v>
      </c>
      <c r="K120" s="212" t="s">
        <v>4107</v>
      </c>
      <c r="L120" s="212" t="s">
        <v>4106</v>
      </c>
      <c r="M120" s="212" t="s">
        <v>4105</v>
      </c>
      <c r="N120" s="212" t="s">
        <v>4104</v>
      </c>
      <c r="O120" s="212" t="s">
        <v>4103</v>
      </c>
      <c r="P120" s="212" t="s">
        <v>4102</v>
      </c>
      <c r="Q120" s="212" t="s">
        <v>4101</v>
      </c>
      <c r="R120" s="212" t="s">
        <v>4100</v>
      </c>
      <c r="S120" s="212" t="s">
        <v>4099</v>
      </c>
      <c r="T120" s="212" t="s">
        <v>4098</v>
      </c>
      <c r="U120" s="212" t="s">
        <v>4097</v>
      </c>
      <c r="V120" s="212" t="s">
        <v>4096</v>
      </c>
      <c r="W120" s="212" t="s">
        <v>4095</v>
      </c>
      <c r="X120" s="212" t="s">
        <v>4094</v>
      </c>
      <c r="Y120" s="212" t="s">
        <v>4093</v>
      </c>
      <c r="Z120" s="212" t="s">
        <v>4092</v>
      </c>
      <c r="AA120" s="212" t="s">
        <v>4091</v>
      </c>
      <c r="AB120" s="212" t="s">
        <v>4090</v>
      </c>
      <c r="AC120" s="212" t="s">
        <v>4089</v>
      </c>
      <c r="AD120" s="212" t="s">
        <v>4088</v>
      </c>
      <c r="AE120" s="212" t="s">
        <v>4087</v>
      </c>
      <c r="AF120" s="212" t="s">
        <v>4086</v>
      </c>
      <c r="AG120" s="212" t="s">
        <v>4085</v>
      </c>
      <c r="AH120" s="212" t="s">
        <v>4084</v>
      </c>
    </row>
    <row r="121" spans="1:34" hidden="1" x14ac:dyDescent="0.35">
      <c r="A121" s="264"/>
      <c r="B121" s="264"/>
      <c r="C121" s="213" t="s">
        <v>775</v>
      </c>
      <c r="D121" s="212">
        <v>0</v>
      </c>
      <c r="E121" s="212">
        <v>0</v>
      </c>
      <c r="F121" s="212">
        <v>0</v>
      </c>
      <c r="G121" s="212">
        <v>0</v>
      </c>
      <c r="H121" s="212">
        <v>0</v>
      </c>
      <c r="I121" s="212">
        <v>0</v>
      </c>
      <c r="J121" s="212" t="s">
        <v>4083</v>
      </c>
      <c r="K121" s="212" t="s">
        <v>4082</v>
      </c>
      <c r="L121" s="212" t="s">
        <v>4081</v>
      </c>
      <c r="M121" s="212" t="s">
        <v>4080</v>
      </c>
      <c r="N121" s="212" t="s">
        <v>4079</v>
      </c>
      <c r="O121" s="212" t="s">
        <v>4078</v>
      </c>
      <c r="P121" s="212" t="s">
        <v>4077</v>
      </c>
      <c r="Q121" s="212" t="s">
        <v>4076</v>
      </c>
      <c r="R121" s="212" t="s">
        <v>4075</v>
      </c>
      <c r="S121" s="212" t="s">
        <v>4074</v>
      </c>
      <c r="T121" s="212" t="s">
        <v>4073</v>
      </c>
      <c r="U121" s="212" t="s">
        <v>4072</v>
      </c>
      <c r="V121" s="212" t="s">
        <v>4071</v>
      </c>
      <c r="W121" s="212" t="s">
        <v>4070</v>
      </c>
      <c r="X121" s="212" t="s">
        <v>4069</v>
      </c>
      <c r="Y121" s="212" t="s">
        <v>4068</v>
      </c>
      <c r="Z121" s="212" t="s">
        <v>4067</v>
      </c>
      <c r="AA121" s="212" t="s">
        <v>4066</v>
      </c>
      <c r="AB121" s="212" t="s">
        <v>4065</v>
      </c>
      <c r="AC121" s="212" t="s">
        <v>4064</v>
      </c>
      <c r="AD121" s="212" t="s">
        <v>4063</v>
      </c>
      <c r="AE121" s="212" t="s">
        <v>4062</v>
      </c>
      <c r="AF121" s="212" t="s">
        <v>4061</v>
      </c>
      <c r="AG121" s="212" t="s">
        <v>4061</v>
      </c>
      <c r="AH121" s="212" t="s">
        <v>4061</v>
      </c>
    </row>
    <row r="122" spans="1:34" hidden="1" x14ac:dyDescent="0.35">
      <c r="A122" s="264"/>
      <c r="B122" s="264"/>
      <c r="C122" s="213" t="s">
        <v>1022</v>
      </c>
      <c r="D122" s="212" t="s">
        <v>1569</v>
      </c>
      <c r="E122" s="212" t="s">
        <v>1570</v>
      </c>
      <c r="F122" s="212" t="s">
        <v>1570</v>
      </c>
      <c r="G122" s="212" t="s">
        <v>1569</v>
      </c>
      <c r="H122" s="212" t="s">
        <v>1568</v>
      </c>
      <c r="I122" s="212" t="s">
        <v>1567</v>
      </c>
      <c r="J122" s="212" t="s">
        <v>1566</v>
      </c>
      <c r="K122" s="212" t="s">
        <v>1565</v>
      </c>
      <c r="L122" s="212" t="s">
        <v>2946</v>
      </c>
      <c r="M122" s="212" t="s">
        <v>4060</v>
      </c>
      <c r="N122" s="212" t="s">
        <v>4059</v>
      </c>
      <c r="O122" s="212" t="s">
        <v>4058</v>
      </c>
      <c r="P122" s="212" t="s">
        <v>4057</v>
      </c>
      <c r="Q122" s="212" t="s">
        <v>4056</v>
      </c>
      <c r="R122" s="212" t="s">
        <v>4055</v>
      </c>
      <c r="S122" s="212" t="s">
        <v>4054</v>
      </c>
      <c r="T122" s="212" t="s">
        <v>4053</v>
      </c>
      <c r="U122" s="212" t="s">
        <v>4052</v>
      </c>
      <c r="V122" s="212" t="s">
        <v>4051</v>
      </c>
      <c r="W122" s="212" t="s">
        <v>4050</v>
      </c>
      <c r="X122" s="212" t="s">
        <v>4049</v>
      </c>
      <c r="Y122" s="212" t="s">
        <v>4048</v>
      </c>
      <c r="Z122" s="212" t="s">
        <v>4047</v>
      </c>
      <c r="AA122" s="212" t="s">
        <v>4046</v>
      </c>
      <c r="AB122" s="212" t="s">
        <v>4045</v>
      </c>
      <c r="AC122" s="212" t="s">
        <v>4044</v>
      </c>
      <c r="AD122" s="212" t="s">
        <v>4043</v>
      </c>
      <c r="AE122" s="212">
        <v>0</v>
      </c>
      <c r="AF122" s="212">
        <v>0</v>
      </c>
      <c r="AG122" s="212">
        <v>0</v>
      </c>
      <c r="AH122" s="212" t="s">
        <v>4042</v>
      </c>
    </row>
    <row r="123" spans="1:34" hidden="1" x14ac:dyDescent="0.35">
      <c r="A123" s="264"/>
      <c r="B123" s="264" t="s">
        <v>1543</v>
      </c>
      <c r="C123" s="213" t="s">
        <v>995</v>
      </c>
      <c r="D123" s="212">
        <v>0</v>
      </c>
      <c r="E123" s="212">
        <v>0</v>
      </c>
      <c r="F123" s="212">
        <v>0</v>
      </c>
      <c r="G123" s="212">
        <v>0</v>
      </c>
      <c r="H123" s="212">
        <v>0</v>
      </c>
      <c r="I123" s="212">
        <v>0</v>
      </c>
      <c r="J123" s="212" t="s">
        <v>1542</v>
      </c>
      <c r="K123" s="212" t="s">
        <v>2928</v>
      </c>
      <c r="L123" s="212" t="s">
        <v>2927</v>
      </c>
      <c r="M123" s="212" t="s">
        <v>4041</v>
      </c>
      <c r="N123" s="212" t="s">
        <v>4040</v>
      </c>
      <c r="O123" s="212" t="s">
        <v>4039</v>
      </c>
      <c r="P123" s="212" t="s">
        <v>4038</v>
      </c>
      <c r="Q123" s="212" t="s">
        <v>4037</v>
      </c>
      <c r="R123" s="212" t="s">
        <v>4036</v>
      </c>
      <c r="S123" s="212" t="s">
        <v>4035</v>
      </c>
      <c r="T123" s="212" t="s">
        <v>4034</v>
      </c>
      <c r="U123" s="212" t="s">
        <v>4033</v>
      </c>
      <c r="V123" s="212" t="s">
        <v>4032</v>
      </c>
      <c r="W123" s="212" t="s">
        <v>4031</v>
      </c>
      <c r="X123" s="212" t="s">
        <v>4030</v>
      </c>
      <c r="Y123" s="212" t="s">
        <v>4029</v>
      </c>
      <c r="Z123" s="212" t="s">
        <v>4028</v>
      </c>
      <c r="AA123" s="212" t="s">
        <v>4027</v>
      </c>
      <c r="AB123" s="212" t="s">
        <v>4026</v>
      </c>
      <c r="AC123" s="212" t="s">
        <v>4025</v>
      </c>
      <c r="AD123" s="212" t="s">
        <v>4024</v>
      </c>
      <c r="AE123" s="212" t="s">
        <v>4023</v>
      </c>
      <c r="AF123" s="212" t="s">
        <v>4022</v>
      </c>
      <c r="AG123" s="212" t="s">
        <v>4021</v>
      </c>
      <c r="AH123" s="212" t="s">
        <v>4020</v>
      </c>
    </row>
    <row r="124" spans="1:34" hidden="1" x14ac:dyDescent="0.35">
      <c r="A124" s="264"/>
      <c r="B124" s="264"/>
      <c r="C124" s="213" t="s">
        <v>1517</v>
      </c>
      <c r="D124" s="212" t="s">
        <v>1516</v>
      </c>
      <c r="E124" s="212" t="s">
        <v>1515</v>
      </c>
      <c r="F124" s="212" t="s">
        <v>1514</v>
      </c>
      <c r="G124" s="212" t="s">
        <v>1513</v>
      </c>
      <c r="H124" s="212" t="s">
        <v>1512</v>
      </c>
      <c r="I124" s="212" t="s">
        <v>1511</v>
      </c>
      <c r="J124" s="212" t="s">
        <v>1510</v>
      </c>
      <c r="K124" s="212" t="s">
        <v>1509</v>
      </c>
      <c r="L124" s="212" t="s">
        <v>1508</v>
      </c>
      <c r="M124" s="212" t="s">
        <v>4019</v>
      </c>
      <c r="N124" s="212" t="s">
        <v>4018</v>
      </c>
      <c r="O124" s="212" t="s">
        <v>4017</v>
      </c>
      <c r="P124" s="212" t="s">
        <v>4016</v>
      </c>
      <c r="Q124" s="212" t="s">
        <v>4015</v>
      </c>
      <c r="R124" s="212" t="s">
        <v>4014</v>
      </c>
      <c r="S124" s="212" t="s">
        <v>4013</v>
      </c>
      <c r="T124" s="212" t="s">
        <v>4012</v>
      </c>
      <c r="U124" s="212" t="s">
        <v>4011</v>
      </c>
      <c r="V124" s="212" t="s">
        <v>4010</v>
      </c>
      <c r="W124" s="212" t="s">
        <v>4009</v>
      </c>
      <c r="X124" s="212" t="s">
        <v>4008</v>
      </c>
      <c r="Y124" s="212" t="s">
        <v>4007</v>
      </c>
      <c r="Z124" s="212" t="s">
        <v>4006</v>
      </c>
      <c r="AA124" s="212" t="s">
        <v>4005</v>
      </c>
      <c r="AB124" s="212" t="s">
        <v>4004</v>
      </c>
      <c r="AC124" s="212" t="s">
        <v>4003</v>
      </c>
      <c r="AD124" s="212" t="s">
        <v>4002</v>
      </c>
      <c r="AE124" s="212" t="s">
        <v>4001</v>
      </c>
      <c r="AF124" s="212" t="s">
        <v>4000</v>
      </c>
      <c r="AG124" s="212" t="s">
        <v>3999</v>
      </c>
      <c r="AH124" s="212" t="s">
        <v>3998</v>
      </c>
    </row>
    <row r="125" spans="1:34" hidden="1" x14ac:dyDescent="0.35">
      <c r="A125" s="264"/>
      <c r="B125" s="264"/>
      <c r="C125" s="213" t="s">
        <v>869</v>
      </c>
      <c r="D125" s="212" t="s">
        <v>1485</v>
      </c>
      <c r="E125" s="212" t="s">
        <v>1484</v>
      </c>
      <c r="F125" s="212" t="s">
        <v>1483</v>
      </c>
      <c r="G125" s="212" t="s">
        <v>1482</v>
      </c>
      <c r="H125" s="212" t="s">
        <v>1481</v>
      </c>
      <c r="I125" s="212" t="s">
        <v>1480</v>
      </c>
      <c r="J125" s="212" t="s">
        <v>1479</v>
      </c>
      <c r="K125" s="212" t="s">
        <v>1478</v>
      </c>
      <c r="L125" s="212" t="s">
        <v>2882</v>
      </c>
      <c r="M125" s="212" t="s">
        <v>3997</v>
      </c>
      <c r="N125" s="212" t="s">
        <v>3996</v>
      </c>
      <c r="O125" s="212" t="s">
        <v>3995</v>
      </c>
      <c r="P125" s="212" t="s">
        <v>3994</v>
      </c>
      <c r="Q125" s="212" t="s">
        <v>3993</v>
      </c>
      <c r="R125" s="212" t="s">
        <v>3992</v>
      </c>
      <c r="S125" s="212" t="s">
        <v>3991</v>
      </c>
      <c r="T125" s="212" t="s">
        <v>3990</v>
      </c>
      <c r="U125" s="212" t="s">
        <v>3989</v>
      </c>
      <c r="V125" s="212" t="s">
        <v>3988</v>
      </c>
      <c r="W125" s="212" t="s">
        <v>3987</v>
      </c>
      <c r="X125" s="212" t="s">
        <v>3986</v>
      </c>
      <c r="Y125" s="212" t="s">
        <v>3985</v>
      </c>
      <c r="Z125" s="212" t="s">
        <v>3984</v>
      </c>
      <c r="AA125" s="212" t="s">
        <v>3983</v>
      </c>
      <c r="AB125" s="212" t="s">
        <v>3982</v>
      </c>
      <c r="AC125" s="212" t="s">
        <v>3981</v>
      </c>
      <c r="AD125" s="212" t="s">
        <v>3980</v>
      </c>
      <c r="AE125" s="212" t="s">
        <v>3979</v>
      </c>
      <c r="AF125" s="212" t="s">
        <v>3978</v>
      </c>
      <c r="AG125" s="212" t="s">
        <v>3977</v>
      </c>
      <c r="AH125" s="212" t="s">
        <v>3976</v>
      </c>
    </row>
    <row r="126" spans="1:34" hidden="1" x14ac:dyDescent="0.35">
      <c r="A126" s="264"/>
      <c r="B126" s="264"/>
      <c r="C126" s="213" t="s">
        <v>32</v>
      </c>
      <c r="D126" s="212" t="s">
        <v>3975</v>
      </c>
      <c r="E126" s="212" t="s">
        <v>3974</v>
      </c>
      <c r="F126" s="212" t="s">
        <v>3973</v>
      </c>
      <c r="G126" s="212" t="s">
        <v>3972</v>
      </c>
      <c r="H126" s="212" t="s">
        <v>3971</v>
      </c>
      <c r="I126" s="212" t="s">
        <v>3970</v>
      </c>
      <c r="J126" s="212" t="s">
        <v>3969</v>
      </c>
      <c r="K126" s="212" t="s">
        <v>3968</v>
      </c>
      <c r="L126" s="212" t="s">
        <v>3967</v>
      </c>
      <c r="M126" s="212" t="s">
        <v>3966</v>
      </c>
      <c r="N126" s="212" t="s">
        <v>3965</v>
      </c>
      <c r="O126" s="212" t="s">
        <v>3964</v>
      </c>
      <c r="P126" s="212" t="s">
        <v>3963</v>
      </c>
      <c r="Q126" s="212" t="s">
        <v>3962</v>
      </c>
      <c r="R126" s="212" t="s">
        <v>3961</v>
      </c>
      <c r="S126" s="212" t="s">
        <v>3960</v>
      </c>
      <c r="T126" s="212" t="s">
        <v>3959</v>
      </c>
      <c r="U126" s="212" t="s">
        <v>3958</v>
      </c>
      <c r="V126" s="212" t="s">
        <v>3957</v>
      </c>
      <c r="W126" s="212" t="s">
        <v>3956</v>
      </c>
      <c r="X126" s="212" t="s">
        <v>3955</v>
      </c>
      <c r="Y126" s="212" t="s">
        <v>3954</v>
      </c>
      <c r="Z126" s="212" t="s">
        <v>3953</v>
      </c>
      <c r="AA126" s="212" t="s">
        <v>3952</v>
      </c>
      <c r="AB126" s="212" t="s">
        <v>3951</v>
      </c>
      <c r="AC126" s="212" t="s">
        <v>3950</v>
      </c>
      <c r="AD126" s="212" t="s">
        <v>3949</v>
      </c>
      <c r="AE126" s="212" t="s">
        <v>3948</v>
      </c>
      <c r="AF126" s="212" t="s">
        <v>3947</v>
      </c>
      <c r="AG126" s="212" t="s">
        <v>3946</v>
      </c>
      <c r="AH126" s="212" t="s">
        <v>3945</v>
      </c>
    </row>
    <row r="127" spans="1:34" hidden="1" x14ac:dyDescent="0.35">
      <c r="A127" s="264"/>
      <c r="B127" s="264"/>
      <c r="C127" s="213" t="s">
        <v>806</v>
      </c>
      <c r="D127" s="212" t="s">
        <v>3944</v>
      </c>
      <c r="E127" s="212" t="s">
        <v>3943</v>
      </c>
      <c r="F127" s="212" t="s">
        <v>3942</v>
      </c>
      <c r="G127" s="212" t="s">
        <v>3941</v>
      </c>
      <c r="H127" s="212" t="s">
        <v>3940</v>
      </c>
      <c r="I127" s="212" t="s">
        <v>3939</v>
      </c>
      <c r="J127" s="212" t="s">
        <v>3938</v>
      </c>
      <c r="K127" s="212" t="s">
        <v>3937</v>
      </c>
      <c r="L127" s="212" t="s">
        <v>3936</v>
      </c>
      <c r="M127" s="212" t="s">
        <v>3935</v>
      </c>
      <c r="N127" s="212" t="s">
        <v>3934</v>
      </c>
      <c r="O127" s="212" t="s">
        <v>3933</v>
      </c>
      <c r="P127" s="212" t="s">
        <v>3932</v>
      </c>
      <c r="Q127" s="212" t="s">
        <v>3931</v>
      </c>
      <c r="R127" s="212" t="s">
        <v>3930</v>
      </c>
      <c r="S127" s="212" t="s">
        <v>3929</v>
      </c>
      <c r="T127" s="212" t="s">
        <v>3928</v>
      </c>
      <c r="U127" s="212" t="s">
        <v>3927</v>
      </c>
      <c r="V127" s="212" t="s">
        <v>3926</v>
      </c>
      <c r="W127" s="212" t="s">
        <v>3925</v>
      </c>
      <c r="X127" s="212" t="s">
        <v>3924</v>
      </c>
      <c r="Y127" s="212" t="s">
        <v>3923</v>
      </c>
      <c r="Z127" s="212" t="s">
        <v>3922</v>
      </c>
      <c r="AA127" s="212" t="s">
        <v>3921</v>
      </c>
      <c r="AB127" s="212" t="s">
        <v>3920</v>
      </c>
      <c r="AC127" s="212" t="s">
        <v>3919</v>
      </c>
      <c r="AD127" s="212" t="s">
        <v>3918</v>
      </c>
      <c r="AE127" s="212" t="s">
        <v>3917</v>
      </c>
      <c r="AF127" s="212" t="s">
        <v>3916</v>
      </c>
      <c r="AG127" s="212" t="s">
        <v>3915</v>
      </c>
      <c r="AH127" s="212" t="s">
        <v>3914</v>
      </c>
    </row>
    <row r="128" spans="1:34" hidden="1" x14ac:dyDescent="0.35">
      <c r="A128" s="264"/>
      <c r="B128" s="264"/>
      <c r="C128" s="213" t="s">
        <v>1409</v>
      </c>
      <c r="D128" s="212" t="s">
        <v>1408</v>
      </c>
      <c r="E128" s="212" t="s">
        <v>1408</v>
      </c>
      <c r="F128" s="212" t="s">
        <v>1407</v>
      </c>
      <c r="G128" s="212" t="s">
        <v>1406</v>
      </c>
      <c r="H128" s="212" t="s">
        <v>1406</v>
      </c>
      <c r="I128" s="212" t="s">
        <v>1405</v>
      </c>
      <c r="J128" s="212" t="s">
        <v>1404</v>
      </c>
      <c r="K128" s="212" t="s">
        <v>1403</v>
      </c>
      <c r="L128" s="212" t="s">
        <v>1402</v>
      </c>
      <c r="M128" s="212" t="s">
        <v>3913</v>
      </c>
      <c r="N128" s="212" t="s">
        <v>3912</v>
      </c>
      <c r="O128" s="212" t="s">
        <v>3911</v>
      </c>
      <c r="P128" s="212" t="s">
        <v>3910</v>
      </c>
      <c r="Q128" s="212" t="s">
        <v>3909</v>
      </c>
      <c r="R128" s="212" t="s">
        <v>3908</v>
      </c>
      <c r="S128" s="212" t="s">
        <v>3907</v>
      </c>
      <c r="T128" s="212" t="s">
        <v>3906</v>
      </c>
      <c r="U128" s="212" t="s">
        <v>3905</v>
      </c>
      <c r="V128" s="212" t="s">
        <v>3904</v>
      </c>
      <c r="W128" s="212" t="s">
        <v>3903</v>
      </c>
      <c r="X128" s="212" t="s">
        <v>3902</v>
      </c>
      <c r="Y128" s="212" t="s">
        <v>3901</v>
      </c>
      <c r="Z128" s="212" t="s">
        <v>3900</v>
      </c>
      <c r="AA128" s="212" t="s">
        <v>3899</v>
      </c>
      <c r="AB128" s="212" t="s">
        <v>3898</v>
      </c>
      <c r="AC128" s="212" t="s">
        <v>3897</v>
      </c>
      <c r="AD128" s="212" t="s">
        <v>3896</v>
      </c>
      <c r="AE128" s="212" t="s">
        <v>3895</v>
      </c>
      <c r="AF128" s="212" t="s">
        <v>3894</v>
      </c>
      <c r="AG128" s="212" t="s">
        <v>3893</v>
      </c>
      <c r="AH128" s="212" t="s">
        <v>3892</v>
      </c>
    </row>
    <row r="129" spans="1:34" hidden="1" x14ac:dyDescent="0.35">
      <c r="A129" s="264"/>
      <c r="B129" s="264"/>
      <c r="C129" s="213" t="s">
        <v>1022</v>
      </c>
      <c r="D129" s="212" t="s">
        <v>1378</v>
      </c>
      <c r="E129" s="212" t="s">
        <v>1379</v>
      </c>
      <c r="F129" s="212" t="s">
        <v>1379</v>
      </c>
      <c r="G129" s="212" t="s">
        <v>1378</v>
      </c>
      <c r="H129" s="212" t="s">
        <v>1377</v>
      </c>
      <c r="I129" s="212" t="s">
        <v>1376</v>
      </c>
      <c r="J129" s="212" t="s">
        <v>1375</v>
      </c>
      <c r="K129" s="212" t="s">
        <v>1374</v>
      </c>
      <c r="L129" s="212" t="s">
        <v>1373</v>
      </c>
      <c r="M129" s="212" t="s">
        <v>3891</v>
      </c>
      <c r="N129" s="212" t="s">
        <v>3890</v>
      </c>
      <c r="O129" s="212" t="s">
        <v>3889</v>
      </c>
      <c r="P129" s="212" t="s">
        <v>3888</v>
      </c>
      <c r="Q129" s="212" t="s">
        <v>3887</v>
      </c>
      <c r="R129" s="212" t="s">
        <v>3886</v>
      </c>
      <c r="S129" s="212" t="s">
        <v>3885</v>
      </c>
      <c r="T129" s="212" t="s">
        <v>3884</v>
      </c>
      <c r="U129" s="212" t="s">
        <v>3883</v>
      </c>
      <c r="V129" s="212" t="s">
        <v>3882</v>
      </c>
      <c r="W129" s="212" t="s">
        <v>3881</v>
      </c>
      <c r="X129" s="212" t="s">
        <v>3880</v>
      </c>
      <c r="Y129" s="212" t="s">
        <v>3879</v>
      </c>
      <c r="Z129" s="212" t="s">
        <v>3878</v>
      </c>
      <c r="AA129" s="212" t="s">
        <v>3877</v>
      </c>
      <c r="AB129" s="212" t="s">
        <v>3876</v>
      </c>
      <c r="AC129" s="212" t="s">
        <v>3875</v>
      </c>
      <c r="AD129" s="212" t="s">
        <v>3874</v>
      </c>
      <c r="AE129" s="212" t="s">
        <v>3873</v>
      </c>
      <c r="AF129" s="212" t="s">
        <v>3872</v>
      </c>
      <c r="AG129" s="212">
        <v>0</v>
      </c>
      <c r="AH129" s="212" t="s">
        <v>3871</v>
      </c>
    </row>
    <row r="130" spans="1:34" hidden="1" x14ac:dyDescent="0.35">
      <c r="A130" s="264"/>
      <c r="B130" s="264" t="s">
        <v>1351</v>
      </c>
      <c r="C130" s="213" t="s">
        <v>995</v>
      </c>
      <c r="D130" s="212">
        <v>0</v>
      </c>
      <c r="E130" s="212">
        <v>0</v>
      </c>
      <c r="F130" s="212">
        <v>0</v>
      </c>
      <c r="G130" s="212">
        <v>0</v>
      </c>
      <c r="H130" s="212">
        <v>0</v>
      </c>
      <c r="I130" s="212">
        <v>0</v>
      </c>
      <c r="J130" s="212" t="s">
        <v>3870</v>
      </c>
      <c r="K130" s="212" t="s">
        <v>3869</v>
      </c>
      <c r="L130" s="212" t="s">
        <v>3868</v>
      </c>
      <c r="M130" s="212" t="s">
        <v>3867</v>
      </c>
      <c r="N130" s="212" t="s">
        <v>3866</v>
      </c>
      <c r="O130" s="212" t="s">
        <v>3865</v>
      </c>
      <c r="P130" s="212" t="s">
        <v>3864</v>
      </c>
      <c r="Q130" s="212" t="s">
        <v>3863</v>
      </c>
      <c r="R130" s="212" t="s">
        <v>3862</v>
      </c>
      <c r="S130" s="212" t="s">
        <v>3861</v>
      </c>
      <c r="T130" s="212" t="s">
        <v>3860</v>
      </c>
      <c r="U130" s="212" t="s">
        <v>3859</v>
      </c>
      <c r="V130" s="212" t="s">
        <v>3858</v>
      </c>
      <c r="W130" s="212" t="s">
        <v>3857</v>
      </c>
      <c r="X130" s="212" t="s">
        <v>3856</v>
      </c>
      <c r="Y130" s="212" t="s">
        <v>3855</v>
      </c>
      <c r="Z130" s="212" t="s">
        <v>3854</v>
      </c>
      <c r="AA130" s="212" t="s">
        <v>3853</v>
      </c>
      <c r="AB130" s="212" t="s">
        <v>3852</v>
      </c>
      <c r="AC130" s="212" t="s">
        <v>3851</v>
      </c>
      <c r="AD130" s="212" t="s">
        <v>3850</v>
      </c>
      <c r="AE130" s="212" t="s">
        <v>3849</v>
      </c>
      <c r="AF130" s="212" t="s">
        <v>3848</v>
      </c>
      <c r="AG130" s="212" t="s">
        <v>3847</v>
      </c>
      <c r="AH130" s="212" t="s">
        <v>3846</v>
      </c>
    </row>
    <row r="131" spans="1:34" hidden="1" x14ac:dyDescent="0.35">
      <c r="A131" s="264"/>
      <c r="B131" s="264"/>
      <c r="C131" s="213" t="s">
        <v>869</v>
      </c>
      <c r="D131" s="212" t="s">
        <v>1325</v>
      </c>
      <c r="E131" s="212" t="s">
        <v>1324</v>
      </c>
      <c r="F131" s="212" t="s">
        <v>1323</v>
      </c>
      <c r="G131" s="212" t="s">
        <v>1322</v>
      </c>
      <c r="H131" s="212" t="s">
        <v>1321</v>
      </c>
      <c r="I131" s="212" t="s">
        <v>1320</v>
      </c>
      <c r="J131" s="212" t="s">
        <v>1319</v>
      </c>
      <c r="K131" s="212" t="s">
        <v>1318</v>
      </c>
      <c r="L131" s="212" t="s">
        <v>2745</v>
      </c>
      <c r="M131" s="212" t="s">
        <v>2744</v>
      </c>
      <c r="N131" s="212" t="s">
        <v>2743</v>
      </c>
      <c r="O131" s="212" t="s">
        <v>2742</v>
      </c>
      <c r="P131" s="212" t="s">
        <v>2741</v>
      </c>
      <c r="Q131" s="212" t="s">
        <v>2740</v>
      </c>
      <c r="R131" s="212" t="s">
        <v>2739</v>
      </c>
      <c r="S131" s="212" t="s">
        <v>2738</v>
      </c>
      <c r="T131" s="212" t="s">
        <v>2737</v>
      </c>
      <c r="U131" s="212" t="s">
        <v>2736</v>
      </c>
      <c r="V131" s="212" t="s">
        <v>2735</v>
      </c>
      <c r="W131" s="212" t="s">
        <v>2734</v>
      </c>
      <c r="X131" s="212" t="s">
        <v>2733</v>
      </c>
      <c r="Y131" s="212" t="s">
        <v>2732</v>
      </c>
      <c r="Z131" s="212" t="s">
        <v>2731</v>
      </c>
      <c r="AA131" s="212" t="s">
        <v>2730</v>
      </c>
      <c r="AB131" s="212" t="s">
        <v>2729</v>
      </c>
      <c r="AC131" s="212" t="s">
        <v>2728</v>
      </c>
      <c r="AD131" s="212" t="s">
        <v>2727</v>
      </c>
      <c r="AE131" s="212" t="s">
        <v>2726</v>
      </c>
      <c r="AF131" s="212" t="s">
        <v>2725</v>
      </c>
      <c r="AG131" s="212" t="s">
        <v>2724</v>
      </c>
      <c r="AH131" s="212" t="s">
        <v>2723</v>
      </c>
    </row>
    <row r="132" spans="1:34" hidden="1" x14ac:dyDescent="0.35">
      <c r="A132" s="264"/>
      <c r="B132" s="264"/>
      <c r="C132" s="213" t="s">
        <v>1294</v>
      </c>
      <c r="D132" s="212" t="s">
        <v>1293</v>
      </c>
      <c r="E132" s="212" t="s">
        <v>1292</v>
      </c>
      <c r="F132" s="212" t="s">
        <v>1291</v>
      </c>
      <c r="G132" s="212" t="s">
        <v>1290</v>
      </c>
      <c r="H132" s="212" t="s">
        <v>1289</v>
      </c>
      <c r="I132" s="212" t="s">
        <v>1288</v>
      </c>
      <c r="J132" s="212" t="s">
        <v>1287</v>
      </c>
      <c r="K132" s="212" t="s">
        <v>1286</v>
      </c>
      <c r="L132" s="212" t="s">
        <v>1285</v>
      </c>
      <c r="M132" s="212" t="s">
        <v>1284</v>
      </c>
      <c r="N132" s="212" t="s">
        <v>1283</v>
      </c>
      <c r="O132" s="212" t="s">
        <v>1282</v>
      </c>
      <c r="P132" s="212" t="s">
        <v>1281</v>
      </c>
      <c r="Q132" s="212" t="s">
        <v>1280</v>
      </c>
      <c r="R132" s="212" t="s">
        <v>1279</v>
      </c>
      <c r="S132" s="212" t="s">
        <v>1278</v>
      </c>
      <c r="T132" s="212" t="s">
        <v>1277</v>
      </c>
      <c r="U132" s="212" t="s">
        <v>1276</v>
      </c>
      <c r="V132" s="212" t="s">
        <v>1275</v>
      </c>
      <c r="W132" s="212" t="s">
        <v>1274</v>
      </c>
      <c r="X132" s="212" t="s">
        <v>1273</v>
      </c>
      <c r="Y132" s="212" t="s">
        <v>1272</v>
      </c>
      <c r="Z132" s="212" t="s">
        <v>1271</v>
      </c>
      <c r="AA132" s="212" t="s">
        <v>1270</v>
      </c>
      <c r="AB132" s="212" t="s">
        <v>1269</v>
      </c>
      <c r="AC132" s="212" t="s">
        <v>1268</v>
      </c>
      <c r="AD132" s="212" t="s">
        <v>1267</v>
      </c>
      <c r="AE132" s="212" t="s">
        <v>1266</v>
      </c>
      <c r="AF132" s="212" t="s">
        <v>1265</v>
      </c>
      <c r="AG132" s="212" t="s">
        <v>1264</v>
      </c>
      <c r="AH132" s="212" t="s">
        <v>1263</v>
      </c>
    </row>
    <row r="133" spans="1:34" hidden="1" x14ac:dyDescent="0.35">
      <c r="A133" s="264"/>
      <c r="B133" s="264"/>
      <c r="C133" s="213" t="s">
        <v>32</v>
      </c>
      <c r="D133" s="212" t="s">
        <v>3845</v>
      </c>
      <c r="E133" s="212" t="s">
        <v>3844</v>
      </c>
      <c r="F133" s="212" t="s">
        <v>3843</v>
      </c>
      <c r="G133" s="212" t="s">
        <v>3842</v>
      </c>
      <c r="H133" s="212" t="s">
        <v>3841</v>
      </c>
      <c r="I133" s="212" t="s">
        <v>3840</v>
      </c>
      <c r="J133" s="212" t="s">
        <v>3839</v>
      </c>
      <c r="K133" s="212" t="s">
        <v>3838</v>
      </c>
      <c r="L133" s="212" t="s">
        <v>3837</v>
      </c>
      <c r="M133" s="212" t="s">
        <v>3836</v>
      </c>
      <c r="N133" s="212" t="s">
        <v>3835</v>
      </c>
      <c r="O133" s="212" t="s">
        <v>3834</v>
      </c>
      <c r="P133" s="212" t="s">
        <v>3833</v>
      </c>
      <c r="Q133" s="212" t="s">
        <v>3832</v>
      </c>
      <c r="R133" s="212" t="s">
        <v>3831</v>
      </c>
      <c r="S133" s="212" t="s">
        <v>3830</v>
      </c>
      <c r="T133" s="212" t="s">
        <v>3829</v>
      </c>
      <c r="U133" s="212" t="s">
        <v>3828</v>
      </c>
      <c r="V133" s="212" t="s">
        <v>3827</v>
      </c>
      <c r="W133" s="212" t="s">
        <v>3826</v>
      </c>
      <c r="X133" s="212" t="s">
        <v>3825</v>
      </c>
      <c r="Y133" s="212" t="s">
        <v>3824</v>
      </c>
      <c r="Z133" s="212" t="s">
        <v>3823</v>
      </c>
      <c r="AA133" s="212" t="s">
        <v>3822</v>
      </c>
      <c r="AB133" s="212" t="s">
        <v>3821</v>
      </c>
      <c r="AC133" s="212" t="s">
        <v>3820</v>
      </c>
      <c r="AD133" s="212" t="s">
        <v>3819</v>
      </c>
      <c r="AE133" s="212" t="s">
        <v>3818</v>
      </c>
      <c r="AF133" s="212" t="s">
        <v>3817</v>
      </c>
      <c r="AG133" s="212" t="s">
        <v>2700</v>
      </c>
      <c r="AH133" s="212" t="s">
        <v>2699</v>
      </c>
    </row>
    <row r="134" spans="1:34" hidden="1" x14ac:dyDescent="0.35">
      <c r="A134" s="264"/>
      <c r="B134" s="264"/>
      <c r="C134" s="213" t="s">
        <v>165</v>
      </c>
      <c r="D134" s="212" t="s">
        <v>1246</v>
      </c>
      <c r="E134" s="212" t="s">
        <v>1245</v>
      </c>
      <c r="F134" s="212" t="s">
        <v>1244</v>
      </c>
      <c r="G134" s="212" t="s">
        <v>1243</v>
      </c>
      <c r="H134" s="212" t="s">
        <v>1242</v>
      </c>
      <c r="I134" s="212" t="s">
        <v>1241</v>
      </c>
      <c r="J134" s="212" t="s">
        <v>1240</v>
      </c>
      <c r="K134" s="212" t="s">
        <v>1239</v>
      </c>
      <c r="L134" s="212" t="s">
        <v>1238</v>
      </c>
      <c r="M134" s="212" t="s">
        <v>1237</v>
      </c>
      <c r="N134" s="212" t="s">
        <v>1236</v>
      </c>
      <c r="O134" s="212" t="s">
        <v>1235</v>
      </c>
      <c r="P134" s="212" t="s">
        <v>1234</v>
      </c>
      <c r="Q134" s="212" t="s">
        <v>1233</v>
      </c>
      <c r="R134" s="212" t="s">
        <v>1232</v>
      </c>
      <c r="S134" s="212" t="s">
        <v>1231</v>
      </c>
      <c r="T134" s="212" t="s">
        <v>1230</v>
      </c>
      <c r="U134" s="212" t="s">
        <v>1229</v>
      </c>
      <c r="V134" s="212" t="s">
        <v>1228</v>
      </c>
      <c r="W134" s="212" t="s">
        <v>1227</v>
      </c>
      <c r="X134" s="212" t="s">
        <v>1226</v>
      </c>
      <c r="Y134" s="212" t="s">
        <v>1225</v>
      </c>
      <c r="Z134" s="212" t="s">
        <v>1224</v>
      </c>
      <c r="AA134" s="212" t="s">
        <v>1223</v>
      </c>
      <c r="AB134" s="212" t="s">
        <v>1222</v>
      </c>
      <c r="AC134" s="212" t="s">
        <v>1221</v>
      </c>
      <c r="AD134" s="212" t="s">
        <v>1220</v>
      </c>
      <c r="AE134" s="212" t="s">
        <v>1219</v>
      </c>
      <c r="AF134" s="212" t="s">
        <v>1218</v>
      </c>
      <c r="AG134" s="212" t="s">
        <v>1217</v>
      </c>
      <c r="AH134" s="212" t="s">
        <v>1216</v>
      </c>
    </row>
    <row r="135" spans="1:34" hidden="1" x14ac:dyDescent="0.35">
      <c r="A135" s="264"/>
      <c r="B135" s="264"/>
      <c r="C135" s="213" t="s">
        <v>1215</v>
      </c>
      <c r="D135" s="212" t="s">
        <v>1214</v>
      </c>
      <c r="E135" s="212" t="s">
        <v>1213</v>
      </c>
      <c r="F135" s="212" t="s">
        <v>1212</v>
      </c>
      <c r="G135" s="212" t="s">
        <v>1211</v>
      </c>
      <c r="H135" s="212" t="s">
        <v>1210</v>
      </c>
      <c r="I135" s="212" t="s">
        <v>1209</v>
      </c>
      <c r="J135" s="212" t="s">
        <v>1208</v>
      </c>
      <c r="K135" s="212" t="s">
        <v>1207</v>
      </c>
      <c r="L135" s="212" t="s">
        <v>2698</v>
      </c>
      <c r="M135" s="212" t="s">
        <v>2697</v>
      </c>
      <c r="N135" s="212" t="s">
        <v>2696</v>
      </c>
      <c r="O135" s="212" t="s">
        <v>2695</v>
      </c>
      <c r="P135" s="212" t="s">
        <v>2694</v>
      </c>
      <c r="Q135" s="212" t="s">
        <v>2693</v>
      </c>
      <c r="R135" s="212" t="s">
        <v>2692</v>
      </c>
      <c r="S135" s="212" t="s">
        <v>2691</v>
      </c>
      <c r="T135" s="212" t="s">
        <v>2690</v>
      </c>
      <c r="U135" s="212" t="s">
        <v>2689</v>
      </c>
      <c r="V135" s="212" t="s">
        <v>2688</v>
      </c>
      <c r="W135" s="212" t="s">
        <v>2687</v>
      </c>
      <c r="X135" s="212" t="s">
        <v>2686</v>
      </c>
      <c r="Y135" s="212" t="s">
        <v>2685</v>
      </c>
      <c r="Z135" s="212" t="s">
        <v>2684</v>
      </c>
      <c r="AA135" s="212" t="s">
        <v>2683</v>
      </c>
      <c r="AB135" s="212" t="s">
        <v>2682</v>
      </c>
      <c r="AC135" s="212" t="s">
        <v>2681</v>
      </c>
      <c r="AD135" s="212" t="s">
        <v>2680</v>
      </c>
      <c r="AE135" s="212" t="s">
        <v>2679</v>
      </c>
      <c r="AF135" s="212" t="s">
        <v>2678</v>
      </c>
      <c r="AG135" s="212" t="s">
        <v>2677</v>
      </c>
      <c r="AH135" s="212" t="s">
        <v>2676</v>
      </c>
    </row>
    <row r="136" spans="1:34" hidden="1" x14ac:dyDescent="0.35">
      <c r="A136" s="264"/>
      <c r="B136" s="264"/>
      <c r="C136" s="213" t="s">
        <v>806</v>
      </c>
      <c r="D136" s="212" t="s">
        <v>3816</v>
      </c>
      <c r="E136" s="212" t="s">
        <v>3815</v>
      </c>
      <c r="F136" s="212" t="s">
        <v>3814</v>
      </c>
      <c r="G136" s="212" t="s">
        <v>3813</v>
      </c>
      <c r="H136" s="212" t="s">
        <v>3812</v>
      </c>
      <c r="I136" s="212" t="s">
        <v>3811</v>
      </c>
      <c r="J136" s="212" t="s">
        <v>3810</v>
      </c>
      <c r="K136" s="212" t="s">
        <v>3809</v>
      </c>
      <c r="L136" s="212" t="s">
        <v>3808</v>
      </c>
      <c r="M136" s="212" t="s">
        <v>3807</v>
      </c>
      <c r="N136" s="212" t="s">
        <v>3806</v>
      </c>
      <c r="O136" s="212" t="s">
        <v>3805</v>
      </c>
      <c r="P136" s="212" t="s">
        <v>3804</v>
      </c>
      <c r="Q136" s="212" t="s">
        <v>3803</v>
      </c>
      <c r="R136" s="212" t="s">
        <v>3802</v>
      </c>
      <c r="S136" s="212" t="s">
        <v>3801</v>
      </c>
      <c r="T136" s="212" t="s">
        <v>3800</v>
      </c>
      <c r="U136" s="212" t="s">
        <v>3799</v>
      </c>
      <c r="V136" s="212" t="s">
        <v>3798</v>
      </c>
      <c r="W136" s="212" t="s">
        <v>3797</v>
      </c>
      <c r="X136" s="212" t="s">
        <v>3796</v>
      </c>
      <c r="Y136" s="212" t="s">
        <v>3795</v>
      </c>
      <c r="Z136" s="212" t="s">
        <v>3794</v>
      </c>
      <c r="AA136" s="212" t="s">
        <v>3793</v>
      </c>
      <c r="AB136" s="212" t="s">
        <v>3792</v>
      </c>
      <c r="AC136" s="212" t="s">
        <v>3791</v>
      </c>
      <c r="AD136" s="212" t="s">
        <v>3790</v>
      </c>
      <c r="AE136" s="212" t="s">
        <v>3789</v>
      </c>
      <c r="AF136" s="212" t="s">
        <v>3788</v>
      </c>
      <c r="AG136" s="212" t="s">
        <v>3787</v>
      </c>
      <c r="AH136" s="212" t="s">
        <v>3786</v>
      </c>
    </row>
    <row r="137" spans="1:34" hidden="1" x14ac:dyDescent="0.35">
      <c r="A137" s="264"/>
      <c r="B137" s="264"/>
      <c r="C137" s="213" t="s">
        <v>1152</v>
      </c>
      <c r="D137" s="212" t="s">
        <v>1151</v>
      </c>
      <c r="E137" s="212" t="s">
        <v>1150</v>
      </c>
      <c r="F137" s="212" t="s">
        <v>1149</v>
      </c>
      <c r="G137" s="212" t="s">
        <v>1148</v>
      </c>
      <c r="H137" s="212" t="s">
        <v>1147</v>
      </c>
      <c r="I137" s="212" t="s">
        <v>1146</v>
      </c>
      <c r="J137" s="212" t="s">
        <v>1145</v>
      </c>
      <c r="K137" s="212" t="s">
        <v>1144</v>
      </c>
      <c r="L137" s="212" t="s">
        <v>1143</v>
      </c>
      <c r="M137" s="212" t="s">
        <v>1142</v>
      </c>
      <c r="N137" s="212" t="s">
        <v>2651</v>
      </c>
      <c r="O137" s="212" t="s">
        <v>1140</v>
      </c>
      <c r="P137" s="212" t="s">
        <v>1139</v>
      </c>
      <c r="Q137" s="212" t="s">
        <v>2650</v>
      </c>
      <c r="R137" s="212" t="s">
        <v>1137</v>
      </c>
      <c r="S137" s="212" t="s">
        <v>1136</v>
      </c>
      <c r="T137" s="212" t="s">
        <v>2649</v>
      </c>
      <c r="U137" s="212" t="s">
        <v>2648</v>
      </c>
      <c r="V137" s="212" t="s">
        <v>2647</v>
      </c>
      <c r="W137" s="212" t="s">
        <v>2646</v>
      </c>
      <c r="X137" s="212" t="s">
        <v>2645</v>
      </c>
      <c r="Y137" s="212" t="s">
        <v>2644</v>
      </c>
      <c r="Z137" s="212" t="s">
        <v>2643</v>
      </c>
      <c r="AA137" s="212" t="s">
        <v>2642</v>
      </c>
      <c r="AB137" s="212" t="s">
        <v>2641</v>
      </c>
      <c r="AC137" s="212" t="s">
        <v>2640</v>
      </c>
      <c r="AD137" s="212" t="s">
        <v>2639</v>
      </c>
      <c r="AE137" s="212" t="s">
        <v>2638</v>
      </c>
      <c r="AF137" s="212" t="s">
        <v>2637</v>
      </c>
      <c r="AG137" s="212" t="s">
        <v>2636</v>
      </c>
      <c r="AH137" s="212" t="s">
        <v>2635</v>
      </c>
    </row>
    <row r="138" spans="1:34" hidden="1" x14ac:dyDescent="0.35">
      <c r="A138" s="264"/>
      <c r="B138" s="264" t="s">
        <v>1120</v>
      </c>
      <c r="C138" s="213" t="s">
        <v>995</v>
      </c>
      <c r="D138" s="212">
        <v>0</v>
      </c>
      <c r="E138" s="212">
        <v>0</v>
      </c>
      <c r="F138" s="212">
        <v>0</v>
      </c>
      <c r="G138" s="212">
        <v>0</v>
      </c>
      <c r="H138" s="212">
        <v>0</v>
      </c>
      <c r="I138" s="212">
        <v>0</v>
      </c>
      <c r="J138" s="212">
        <v>0</v>
      </c>
      <c r="K138" s="212" t="s">
        <v>1119</v>
      </c>
      <c r="L138" s="212" t="s">
        <v>1118</v>
      </c>
      <c r="M138" s="212" t="s">
        <v>1117</v>
      </c>
      <c r="N138" s="212" t="s">
        <v>2634</v>
      </c>
      <c r="O138" s="212" t="s">
        <v>2633</v>
      </c>
      <c r="P138" s="212" t="s">
        <v>1114</v>
      </c>
      <c r="Q138" s="212" t="s">
        <v>3785</v>
      </c>
      <c r="R138" s="212" t="s">
        <v>3784</v>
      </c>
      <c r="S138" s="212" t="s">
        <v>3783</v>
      </c>
      <c r="T138" s="212" t="s">
        <v>3782</v>
      </c>
      <c r="U138" s="212" t="s">
        <v>2632</v>
      </c>
      <c r="V138" s="212" t="s">
        <v>3781</v>
      </c>
      <c r="W138" s="212" t="s">
        <v>3780</v>
      </c>
      <c r="X138" s="212" t="s">
        <v>3779</v>
      </c>
      <c r="Y138" s="212" t="s">
        <v>3778</v>
      </c>
      <c r="Z138" s="212" t="s">
        <v>3777</v>
      </c>
      <c r="AA138" s="212" t="s">
        <v>3776</v>
      </c>
      <c r="AB138" s="212" t="s">
        <v>3775</v>
      </c>
      <c r="AC138" s="212" t="s">
        <v>3774</v>
      </c>
      <c r="AD138" s="212" t="s">
        <v>3773</v>
      </c>
      <c r="AE138" s="212" t="s">
        <v>3772</v>
      </c>
      <c r="AF138" s="212" t="s">
        <v>3771</v>
      </c>
      <c r="AG138" s="212" t="s">
        <v>3770</v>
      </c>
      <c r="AH138" s="212">
        <v>0</v>
      </c>
    </row>
    <row r="139" spans="1:34" hidden="1" x14ac:dyDescent="0.35">
      <c r="A139" s="264"/>
      <c r="B139" s="264"/>
      <c r="C139" s="213" t="s">
        <v>869</v>
      </c>
      <c r="D139" s="212" t="s">
        <v>1098</v>
      </c>
      <c r="E139" s="212" t="s">
        <v>1097</v>
      </c>
      <c r="F139" s="212" t="s">
        <v>1096</v>
      </c>
      <c r="G139" s="212" t="s">
        <v>1095</v>
      </c>
      <c r="H139" s="212" t="s">
        <v>1094</v>
      </c>
      <c r="I139" s="212" t="s">
        <v>1093</v>
      </c>
      <c r="J139" s="212" t="s">
        <v>1092</v>
      </c>
      <c r="K139" s="212" t="s">
        <v>1091</v>
      </c>
      <c r="L139" s="212" t="s">
        <v>1090</v>
      </c>
      <c r="M139" s="212" t="s">
        <v>1089</v>
      </c>
      <c r="N139" s="212" t="s">
        <v>1088</v>
      </c>
      <c r="O139" s="212" t="s">
        <v>1087</v>
      </c>
      <c r="P139" s="212" t="s">
        <v>1086</v>
      </c>
      <c r="Q139" s="212" t="s">
        <v>1085</v>
      </c>
      <c r="R139" s="212" t="s">
        <v>1084</v>
      </c>
      <c r="S139" s="212" t="s">
        <v>1083</v>
      </c>
      <c r="T139" s="212" t="s">
        <v>1082</v>
      </c>
      <c r="U139" s="212" t="s">
        <v>1081</v>
      </c>
      <c r="V139" s="212" t="s">
        <v>1080</v>
      </c>
      <c r="W139" s="212" t="s">
        <v>1079</v>
      </c>
      <c r="X139" s="212" t="s">
        <v>1078</v>
      </c>
      <c r="Y139" s="212" t="s">
        <v>1077</v>
      </c>
      <c r="Z139" s="212" t="s">
        <v>1076</v>
      </c>
      <c r="AA139" s="212" t="s">
        <v>1075</v>
      </c>
      <c r="AB139" s="212" t="s">
        <v>1074</v>
      </c>
      <c r="AC139" s="212" t="s">
        <v>1073</v>
      </c>
      <c r="AD139" s="212" t="s">
        <v>1072</v>
      </c>
      <c r="AE139" s="212" t="s">
        <v>1071</v>
      </c>
      <c r="AF139" s="212" t="s">
        <v>1070</v>
      </c>
      <c r="AG139" s="212" t="s">
        <v>1069</v>
      </c>
      <c r="AH139" s="212" t="s">
        <v>1068</v>
      </c>
    </row>
    <row r="140" spans="1:34" hidden="1" x14ac:dyDescent="0.35">
      <c r="A140" s="264"/>
      <c r="B140" s="264"/>
      <c r="C140" s="213" t="s">
        <v>32</v>
      </c>
      <c r="D140" s="212" t="s">
        <v>3769</v>
      </c>
      <c r="E140" s="212" t="s">
        <v>3768</v>
      </c>
      <c r="F140" s="212" t="s">
        <v>3767</v>
      </c>
      <c r="G140" s="212" t="s">
        <v>3766</v>
      </c>
      <c r="H140" s="212" t="s">
        <v>3765</v>
      </c>
      <c r="I140" s="212" t="s">
        <v>3764</v>
      </c>
      <c r="J140" s="212" t="s">
        <v>3763</v>
      </c>
      <c r="K140" s="212" t="s">
        <v>3762</v>
      </c>
      <c r="L140" s="212" t="s">
        <v>3761</v>
      </c>
      <c r="M140" s="212" t="s">
        <v>1117</v>
      </c>
      <c r="N140" s="212" t="s">
        <v>1116</v>
      </c>
      <c r="O140" s="212" t="s">
        <v>3760</v>
      </c>
      <c r="P140" s="212" t="s">
        <v>3759</v>
      </c>
      <c r="Q140" s="212" t="s">
        <v>3758</v>
      </c>
      <c r="R140" s="212" t="s">
        <v>3757</v>
      </c>
      <c r="S140" s="212" t="s">
        <v>3756</v>
      </c>
      <c r="T140" s="212" t="s">
        <v>3755</v>
      </c>
      <c r="U140" s="212" t="s">
        <v>3754</v>
      </c>
      <c r="V140" s="212" t="s">
        <v>3753</v>
      </c>
      <c r="W140" s="212" t="s">
        <v>3752</v>
      </c>
      <c r="X140" s="212" t="s">
        <v>3751</v>
      </c>
      <c r="Y140" s="212" t="s">
        <v>3750</v>
      </c>
      <c r="Z140" s="212" t="s">
        <v>3749</v>
      </c>
      <c r="AA140" s="212" t="s">
        <v>3748</v>
      </c>
      <c r="AB140" s="212" t="s">
        <v>3747</v>
      </c>
      <c r="AC140" s="212" t="s">
        <v>3746</v>
      </c>
      <c r="AD140" s="212" t="s">
        <v>2607</v>
      </c>
      <c r="AE140" s="212" t="s">
        <v>2606</v>
      </c>
      <c r="AF140" s="212" t="s">
        <v>1054</v>
      </c>
      <c r="AG140" s="212" t="s">
        <v>1053</v>
      </c>
      <c r="AH140" s="212">
        <v>0</v>
      </c>
    </row>
    <row r="141" spans="1:34" hidden="1" x14ac:dyDescent="0.35">
      <c r="A141" s="264"/>
      <c r="B141" s="264"/>
      <c r="C141" s="213" t="s">
        <v>806</v>
      </c>
      <c r="D141" s="212" t="s">
        <v>3745</v>
      </c>
      <c r="E141" s="212" t="s">
        <v>3744</v>
      </c>
      <c r="F141" s="212" t="s">
        <v>3743</v>
      </c>
      <c r="G141" s="212" t="s">
        <v>3742</v>
      </c>
      <c r="H141" s="212" t="s">
        <v>3741</v>
      </c>
      <c r="I141" s="212" t="s">
        <v>3740</v>
      </c>
      <c r="J141" s="212" t="s">
        <v>3739</v>
      </c>
      <c r="K141" s="212" t="s">
        <v>3738</v>
      </c>
      <c r="L141" s="212" t="s">
        <v>3737</v>
      </c>
      <c r="M141" s="212" t="s">
        <v>3736</v>
      </c>
      <c r="N141" s="212" t="s">
        <v>3735</v>
      </c>
      <c r="O141" s="212" t="s">
        <v>3734</v>
      </c>
      <c r="P141" s="212" t="s">
        <v>3733</v>
      </c>
      <c r="Q141" s="212" t="s">
        <v>3732</v>
      </c>
      <c r="R141" s="212" t="s">
        <v>3731</v>
      </c>
      <c r="S141" s="212" t="s">
        <v>3730</v>
      </c>
      <c r="T141" s="212" t="s">
        <v>3729</v>
      </c>
      <c r="U141" s="212" t="s">
        <v>1035</v>
      </c>
      <c r="V141" s="212" t="s">
        <v>3728</v>
      </c>
      <c r="W141" s="212" t="s">
        <v>3727</v>
      </c>
      <c r="X141" s="212" t="s">
        <v>3726</v>
      </c>
      <c r="Y141" s="212" t="s">
        <v>3725</v>
      </c>
      <c r="Z141" s="212" t="s">
        <v>3724</v>
      </c>
      <c r="AA141" s="212" t="s">
        <v>3723</v>
      </c>
      <c r="AB141" s="212" t="s">
        <v>3722</v>
      </c>
      <c r="AC141" s="212" t="s">
        <v>3721</v>
      </c>
      <c r="AD141" s="212" t="s">
        <v>3720</v>
      </c>
      <c r="AE141" s="212" t="s">
        <v>3719</v>
      </c>
      <c r="AF141" s="212" t="s">
        <v>3718</v>
      </c>
      <c r="AG141" s="212" t="s">
        <v>3717</v>
      </c>
      <c r="AH141" s="212">
        <v>0</v>
      </c>
    </row>
    <row r="142" spans="1:34" hidden="1" x14ac:dyDescent="0.35">
      <c r="A142" s="264"/>
      <c r="B142" s="264"/>
      <c r="C142" s="213" t="s">
        <v>1022</v>
      </c>
      <c r="D142" s="212" t="s">
        <v>1021</v>
      </c>
      <c r="E142" s="212" t="s">
        <v>1020</v>
      </c>
      <c r="F142" s="212" t="s">
        <v>1019</v>
      </c>
      <c r="G142" s="212" t="s">
        <v>1018</v>
      </c>
      <c r="H142" s="212" t="s">
        <v>1017</v>
      </c>
      <c r="I142" s="212" t="s">
        <v>1016</v>
      </c>
      <c r="J142" s="212" t="s">
        <v>1015</v>
      </c>
      <c r="K142" s="212" t="s">
        <v>1014</v>
      </c>
      <c r="L142" s="212" t="s">
        <v>1013</v>
      </c>
      <c r="M142" s="212" t="s">
        <v>1012</v>
      </c>
      <c r="N142" s="212" t="s">
        <v>1011</v>
      </c>
      <c r="O142" s="212" t="s">
        <v>1010</v>
      </c>
      <c r="P142" s="212" t="s">
        <v>1009</v>
      </c>
      <c r="Q142" s="212" t="s">
        <v>1008</v>
      </c>
      <c r="R142" s="212" t="s">
        <v>1007</v>
      </c>
      <c r="S142" s="212" t="s">
        <v>1006</v>
      </c>
      <c r="T142" s="212" t="s">
        <v>1005</v>
      </c>
      <c r="U142" s="212" t="s">
        <v>1004</v>
      </c>
      <c r="V142" s="212" t="s">
        <v>1003</v>
      </c>
      <c r="W142" s="212" t="s">
        <v>1002</v>
      </c>
      <c r="X142" s="212" t="s">
        <v>1001</v>
      </c>
      <c r="Y142" s="212" t="s">
        <v>1000</v>
      </c>
      <c r="Z142" s="212" t="s">
        <v>999</v>
      </c>
      <c r="AA142" s="212" t="s">
        <v>998</v>
      </c>
      <c r="AB142" s="212" t="s">
        <v>997</v>
      </c>
      <c r="AC142" s="212">
        <v>0</v>
      </c>
      <c r="AD142" s="212">
        <v>0</v>
      </c>
      <c r="AE142" s="212">
        <v>0</v>
      </c>
      <c r="AF142" s="212">
        <v>0</v>
      </c>
      <c r="AG142" s="212">
        <v>0</v>
      </c>
      <c r="AH142" s="212">
        <v>0</v>
      </c>
    </row>
    <row r="143" spans="1:34" hidden="1" x14ac:dyDescent="0.35">
      <c r="A143" s="264"/>
      <c r="B143" s="264" t="s">
        <v>996</v>
      </c>
      <c r="C143" s="213" t="s">
        <v>995</v>
      </c>
      <c r="D143" s="212">
        <v>0</v>
      </c>
      <c r="E143" s="212" t="s">
        <v>3716</v>
      </c>
      <c r="F143" s="212" t="s">
        <v>3715</v>
      </c>
      <c r="G143" s="212" t="s">
        <v>3714</v>
      </c>
      <c r="H143" s="212" t="s">
        <v>3713</v>
      </c>
      <c r="I143" s="212" t="s">
        <v>3712</v>
      </c>
      <c r="J143" s="212" t="s">
        <v>3711</v>
      </c>
      <c r="K143" s="212" t="s">
        <v>3710</v>
      </c>
      <c r="L143" s="212" t="s">
        <v>3709</v>
      </c>
      <c r="M143" s="212" t="s">
        <v>3708</v>
      </c>
      <c r="N143" s="212" t="s">
        <v>3707</v>
      </c>
      <c r="O143" s="212" t="s">
        <v>3706</v>
      </c>
      <c r="P143" s="212" t="s">
        <v>3705</v>
      </c>
      <c r="Q143" s="212" t="s">
        <v>3704</v>
      </c>
      <c r="R143" s="212" t="s">
        <v>3703</v>
      </c>
      <c r="S143" s="212" t="s">
        <v>3702</v>
      </c>
      <c r="T143" s="212" t="s">
        <v>3701</v>
      </c>
      <c r="U143" s="212" t="s">
        <v>3700</v>
      </c>
      <c r="V143" s="212" t="s">
        <v>3699</v>
      </c>
      <c r="W143" s="212" t="s">
        <v>3698</v>
      </c>
      <c r="X143" s="212" t="s">
        <v>3697</v>
      </c>
      <c r="Y143" s="212" t="s">
        <v>3696</v>
      </c>
      <c r="Z143" s="212" t="s">
        <v>3695</v>
      </c>
      <c r="AA143" s="212" t="s">
        <v>3694</v>
      </c>
      <c r="AB143" s="212" t="s">
        <v>3693</v>
      </c>
      <c r="AC143" s="212" t="s">
        <v>3692</v>
      </c>
      <c r="AD143" s="212" t="s">
        <v>3691</v>
      </c>
      <c r="AE143" s="212" t="s">
        <v>3690</v>
      </c>
      <c r="AF143" s="212" t="s">
        <v>3689</v>
      </c>
      <c r="AG143" s="212" t="s">
        <v>3688</v>
      </c>
      <c r="AH143" s="212">
        <v>0</v>
      </c>
    </row>
    <row r="144" spans="1:34" hidden="1" x14ac:dyDescent="0.35">
      <c r="A144" s="264"/>
      <c r="B144" s="264"/>
      <c r="C144" s="213" t="s">
        <v>964</v>
      </c>
      <c r="D144" s="212" t="s">
        <v>963</v>
      </c>
      <c r="E144" s="212" t="s">
        <v>962</v>
      </c>
      <c r="F144" s="212" t="s">
        <v>961</v>
      </c>
      <c r="G144" s="212" t="s">
        <v>960</v>
      </c>
      <c r="H144" s="212" t="s">
        <v>959</v>
      </c>
      <c r="I144" s="212" t="s">
        <v>958</v>
      </c>
      <c r="J144" s="212" t="s">
        <v>3687</v>
      </c>
      <c r="K144" s="212" t="s">
        <v>3686</v>
      </c>
      <c r="L144" s="212" t="s">
        <v>3685</v>
      </c>
      <c r="M144" s="212" t="s">
        <v>3684</v>
      </c>
      <c r="N144" s="212" t="s">
        <v>3683</v>
      </c>
      <c r="O144" s="212" t="s">
        <v>3682</v>
      </c>
      <c r="P144" s="212" t="s">
        <v>3681</v>
      </c>
      <c r="Q144" s="212" t="s">
        <v>3680</v>
      </c>
      <c r="R144" s="212" t="s">
        <v>3679</v>
      </c>
      <c r="S144" s="212" t="s">
        <v>3678</v>
      </c>
      <c r="T144" s="212" t="s">
        <v>3677</v>
      </c>
      <c r="U144" s="212" t="s">
        <v>3676</v>
      </c>
      <c r="V144" s="212" t="s">
        <v>3675</v>
      </c>
      <c r="W144" s="212" t="s">
        <v>3674</v>
      </c>
      <c r="X144" s="212" t="s">
        <v>3673</v>
      </c>
      <c r="Y144" s="212" t="s">
        <v>3672</v>
      </c>
      <c r="Z144" s="212" t="s">
        <v>3671</v>
      </c>
      <c r="AA144" s="212" t="s">
        <v>3670</v>
      </c>
      <c r="AB144" s="212" t="s">
        <v>3669</v>
      </c>
      <c r="AC144" s="212" t="s">
        <v>3668</v>
      </c>
      <c r="AD144" s="212">
        <v>0</v>
      </c>
      <c r="AE144" s="212">
        <v>0</v>
      </c>
      <c r="AF144" s="212">
        <v>0</v>
      </c>
      <c r="AG144" s="212">
        <v>0</v>
      </c>
      <c r="AH144" s="212" t="s">
        <v>3667</v>
      </c>
    </row>
    <row r="145" spans="1:34" hidden="1" x14ac:dyDescent="0.35">
      <c r="A145" s="264"/>
      <c r="B145" s="264"/>
      <c r="C145" s="213" t="s">
        <v>932</v>
      </c>
      <c r="D145" s="212" t="s">
        <v>931</v>
      </c>
      <c r="E145" s="212" t="s">
        <v>930</v>
      </c>
      <c r="F145" s="212" t="s">
        <v>929</v>
      </c>
      <c r="G145" s="212" t="s">
        <v>928</v>
      </c>
      <c r="H145" s="212" t="s">
        <v>927</v>
      </c>
      <c r="I145" s="212" t="s">
        <v>926</v>
      </c>
      <c r="J145" s="212" t="s">
        <v>925</v>
      </c>
      <c r="K145" s="212" t="s">
        <v>924</v>
      </c>
      <c r="L145" s="212" t="s">
        <v>3666</v>
      </c>
      <c r="M145" s="212" t="s">
        <v>3665</v>
      </c>
      <c r="N145" s="212" t="s">
        <v>3664</v>
      </c>
      <c r="O145" s="212" t="s">
        <v>3663</v>
      </c>
      <c r="P145" s="212" t="s">
        <v>3662</v>
      </c>
      <c r="Q145" s="212" t="s">
        <v>3661</v>
      </c>
      <c r="R145" s="212" t="s">
        <v>3660</v>
      </c>
      <c r="S145" s="212" t="s">
        <v>3659</v>
      </c>
      <c r="T145" s="212" t="s">
        <v>3658</v>
      </c>
      <c r="U145" s="212" t="s">
        <v>3657</v>
      </c>
      <c r="V145" s="212" t="s">
        <v>3656</v>
      </c>
      <c r="W145" s="212" t="s">
        <v>3655</v>
      </c>
      <c r="X145" s="212" t="s">
        <v>3654</v>
      </c>
      <c r="Y145" s="212" t="s">
        <v>3653</v>
      </c>
      <c r="Z145" s="212" t="s">
        <v>3652</v>
      </c>
      <c r="AA145" s="212" t="s">
        <v>3651</v>
      </c>
      <c r="AB145" s="212" t="s">
        <v>3650</v>
      </c>
      <c r="AC145" s="212" t="s">
        <v>3649</v>
      </c>
      <c r="AD145" s="212" t="s">
        <v>3648</v>
      </c>
      <c r="AE145" s="212" t="s">
        <v>3647</v>
      </c>
      <c r="AF145" s="212" t="s">
        <v>3646</v>
      </c>
      <c r="AG145" s="212" t="s">
        <v>3645</v>
      </c>
      <c r="AH145" s="212" t="s">
        <v>3644</v>
      </c>
    </row>
    <row r="146" spans="1:34" hidden="1" x14ac:dyDescent="0.35">
      <c r="A146" s="264"/>
      <c r="B146" s="264"/>
      <c r="C146" s="213" t="s">
        <v>519</v>
      </c>
      <c r="D146" s="212" t="s">
        <v>900</v>
      </c>
      <c r="E146" s="212" t="s">
        <v>899</v>
      </c>
      <c r="F146" s="212" t="s">
        <v>898</v>
      </c>
      <c r="G146" s="212" t="s">
        <v>897</v>
      </c>
      <c r="H146" s="212" t="s">
        <v>896</v>
      </c>
      <c r="I146" s="212" t="s">
        <v>895</v>
      </c>
      <c r="J146" s="212" t="s">
        <v>894</v>
      </c>
      <c r="K146" s="212" t="s">
        <v>893</v>
      </c>
      <c r="L146" s="212" t="s">
        <v>892</v>
      </c>
      <c r="M146" s="212" t="s">
        <v>891</v>
      </c>
      <c r="N146" s="212" t="s">
        <v>890</v>
      </c>
      <c r="O146" s="212" t="s">
        <v>889</v>
      </c>
      <c r="P146" s="212" t="s">
        <v>888</v>
      </c>
      <c r="Q146" s="212" t="s">
        <v>887</v>
      </c>
      <c r="R146" s="212" t="s">
        <v>886</v>
      </c>
      <c r="S146" s="212" t="s">
        <v>885</v>
      </c>
      <c r="T146" s="212" t="s">
        <v>3643</v>
      </c>
      <c r="U146" s="212" t="s">
        <v>3642</v>
      </c>
      <c r="V146" s="212" t="s">
        <v>3641</v>
      </c>
      <c r="W146" s="212" t="s">
        <v>3640</v>
      </c>
      <c r="X146" s="212" t="s">
        <v>3639</v>
      </c>
      <c r="Y146" s="212" t="s">
        <v>3638</v>
      </c>
      <c r="Z146" s="212" t="s">
        <v>3637</v>
      </c>
      <c r="AA146" s="212" t="s">
        <v>3636</v>
      </c>
      <c r="AB146" s="212" t="s">
        <v>3635</v>
      </c>
      <c r="AC146" s="212">
        <v>0</v>
      </c>
      <c r="AD146" s="212" t="s">
        <v>3634</v>
      </c>
      <c r="AE146" s="212" t="s">
        <v>3633</v>
      </c>
      <c r="AF146" s="212" t="s">
        <v>3632</v>
      </c>
      <c r="AG146" s="212" t="s">
        <v>3631</v>
      </c>
      <c r="AH146" s="212" t="s">
        <v>3630</v>
      </c>
    </row>
    <row r="147" spans="1:34" hidden="1" x14ac:dyDescent="0.35">
      <c r="A147" s="264"/>
      <c r="B147" s="264"/>
      <c r="C147" s="213" t="s">
        <v>869</v>
      </c>
      <c r="D147" s="212" t="s">
        <v>868</v>
      </c>
      <c r="E147" s="212" t="s">
        <v>867</v>
      </c>
      <c r="F147" s="212" t="s">
        <v>866</v>
      </c>
      <c r="G147" s="212" t="s">
        <v>865</v>
      </c>
      <c r="H147" s="212" t="s">
        <v>864</v>
      </c>
      <c r="I147" s="212" t="s">
        <v>863</v>
      </c>
      <c r="J147" s="212" t="s">
        <v>862</v>
      </c>
      <c r="K147" s="212" t="s">
        <v>861</v>
      </c>
      <c r="L147" s="212" t="s">
        <v>3629</v>
      </c>
      <c r="M147" s="212" t="s">
        <v>3628</v>
      </c>
      <c r="N147" s="212" t="s">
        <v>3627</v>
      </c>
      <c r="O147" s="212" t="s">
        <v>3626</v>
      </c>
      <c r="P147" s="212" t="s">
        <v>3625</v>
      </c>
      <c r="Q147" s="212" t="s">
        <v>3624</v>
      </c>
      <c r="R147" s="212" t="s">
        <v>3623</v>
      </c>
      <c r="S147" s="212" t="s">
        <v>3622</v>
      </c>
      <c r="T147" s="212" t="s">
        <v>3621</v>
      </c>
      <c r="U147" s="212" t="s">
        <v>3620</v>
      </c>
      <c r="V147" s="212" t="s">
        <v>3619</v>
      </c>
      <c r="W147" s="212" t="s">
        <v>3618</v>
      </c>
      <c r="X147" s="212" t="s">
        <v>3617</v>
      </c>
      <c r="Y147" s="212" t="s">
        <v>3616</v>
      </c>
      <c r="Z147" s="212" t="s">
        <v>3615</v>
      </c>
      <c r="AA147" s="212" t="s">
        <v>3614</v>
      </c>
      <c r="AB147" s="212" t="s">
        <v>3613</v>
      </c>
      <c r="AC147" s="212" t="s">
        <v>3612</v>
      </c>
      <c r="AD147" s="212" t="s">
        <v>3611</v>
      </c>
      <c r="AE147" s="212" t="s">
        <v>3610</v>
      </c>
      <c r="AF147" s="212" t="s">
        <v>3609</v>
      </c>
      <c r="AG147" s="212" t="s">
        <v>3608</v>
      </c>
      <c r="AH147" s="212" t="s">
        <v>3607</v>
      </c>
    </row>
    <row r="148" spans="1:34" hidden="1" x14ac:dyDescent="0.35">
      <c r="A148" s="264"/>
      <c r="B148" s="264"/>
      <c r="C148" s="213" t="s">
        <v>32</v>
      </c>
      <c r="D148" s="212" t="s">
        <v>3606</v>
      </c>
      <c r="E148" s="212" t="s">
        <v>3605</v>
      </c>
      <c r="F148" s="212" t="s">
        <v>3604</v>
      </c>
      <c r="G148" s="212" t="s">
        <v>3603</v>
      </c>
      <c r="H148" s="212" t="s">
        <v>3602</v>
      </c>
      <c r="I148" s="212" t="s">
        <v>3601</v>
      </c>
      <c r="J148" s="212" t="s">
        <v>3600</v>
      </c>
      <c r="K148" s="212" t="s">
        <v>3599</v>
      </c>
      <c r="L148" s="212" t="s">
        <v>3598</v>
      </c>
      <c r="M148" s="212" t="s">
        <v>3597</v>
      </c>
      <c r="N148" s="212" t="s">
        <v>3596</v>
      </c>
      <c r="O148" s="212" t="s">
        <v>3595</v>
      </c>
      <c r="P148" s="212" t="s">
        <v>3594</v>
      </c>
      <c r="Q148" s="212" t="s">
        <v>3593</v>
      </c>
      <c r="R148" s="212" t="s">
        <v>3592</v>
      </c>
      <c r="S148" s="212" t="s">
        <v>3591</v>
      </c>
      <c r="T148" s="212" t="s">
        <v>3590</v>
      </c>
      <c r="U148" s="212" t="s">
        <v>3589</v>
      </c>
      <c r="V148" s="212" t="s">
        <v>3588</v>
      </c>
      <c r="W148" s="212" t="s">
        <v>3587</v>
      </c>
      <c r="X148" s="212" t="s">
        <v>3586</v>
      </c>
      <c r="Y148" s="212" t="s">
        <v>3585</v>
      </c>
      <c r="Z148" s="212" t="s">
        <v>3584</v>
      </c>
      <c r="AA148" s="212" t="s">
        <v>3583</v>
      </c>
      <c r="AB148" s="212" t="s">
        <v>3582</v>
      </c>
      <c r="AC148" s="212" t="s">
        <v>3581</v>
      </c>
      <c r="AD148" s="212" t="s">
        <v>3580</v>
      </c>
      <c r="AE148" s="212" t="s">
        <v>3579</v>
      </c>
      <c r="AF148" s="212" t="s">
        <v>3578</v>
      </c>
      <c r="AG148" s="212" t="s">
        <v>3577</v>
      </c>
      <c r="AH148" s="212" t="s">
        <v>3576</v>
      </c>
    </row>
    <row r="149" spans="1:34" hidden="1" x14ac:dyDescent="0.35">
      <c r="A149" s="264"/>
      <c r="B149" s="264"/>
      <c r="C149" s="213" t="s">
        <v>806</v>
      </c>
      <c r="D149" s="212" t="s">
        <v>3575</v>
      </c>
      <c r="E149" s="212" t="s">
        <v>3574</v>
      </c>
      <c r="F149" s="212" t="s">
        <v>3573</v>
      </c>
      <c r="G149" s="212" t="s">
        <v>3572</v>
      </c>
      <c r="H149" s="212" t="s">
        <v>3571</v>
      </c>
      <c r="I149" s="212">
        <v>0</v>
      </c>
      <c r="J149" s="212" t="s">
        <v>800</v>
      </c>
      <c r="K149" s="212" t="s">
        <v>3570</v>
      </c>
      <c r="L149" s="212" t="s">
        <v>3569</v>
      </c>
      <c r="M149" s="212" t="s">
        <v>3568</v>
      </c>
      <c r="N149" s="212" t="s">
        <v>3567</v>
      </c>
      <c r="O149" s="212" t="s">
        <v>3566</v>
      </c>
      <c r="P149" s="212" t="s">
        <v>3565</v>
      </c>
      <c r="Q149" s="212" t="s">
        <v>3564</v>
      </c>
      <c r="R149" s="212" t="s">
        <v>3563</v>
      </c>
      <c r="S149" s="212" t="s">
        <v>3562</v>
      </c>
      <c r="T149" s="212" t="s">
        <v>3561</v>
      </c>
      <c r="U149" s="212" t="s">
        <v>3560</v>
      </c>
      <c r="V149" s="212" t="s">
        <v>3559</v>
      </c>
      <c r="W149" s="212" t="s">
        <v>3558</v>
      </c>
      <c r="X149" s="212" t="s">
        <v>3557</v>
      </c>
      <c r="Y149" s="212" t="s">
        <v>3556</v>
      </c>
      <c r="Z149" s="212" t="s">
        <v>3555</v>
      </c>
      <c r="AA149" s="212" t="s">
        <v>3554</v>
      </c>
      <c r="AB149" s="212" t="s">
        <v>3553</v>
      </c>
      <c r="AC149" s="212" t="s">
        <v>3552</v>
      </c>
      <c r="AD149" s="212" t="s">
        <v>3551</v>
      </c>
      <c r="AE149" s="212" t="s">
        <v>3550</v>
      </c>
      <c r="AF149" s="212" t="s">
        <v>3549</v>
      </c>
      <c r="AG149" s="212">
        <v>0</v>
      </c>
      <c r="AH149" s="212">
        <v>0</v>
      </c>
    </row>
    <row r="150" spans="1:34" hidden="1" x14ac:dyDescent="0.35">
      <c r="A150" s="264"/>
      <c r="B150" s="264"/>
      <c r="C150" s="213" t="s">
        <v>775</v>
      </c>
      <c r="D150" s="212">
        <v>0</v>
      </c>
      <c r="E150" s="212" t="s">
        <v>774</v>
      </c>
      <c r="F150" s="212" t="s">
        <v>773</v>
      </c>
      <c r="G150" s="212" t="s">
        <v>772</v>
      </c>
      <c r="H150" s="212" t="s">
        <v>771</v>
      </c>
      <c r="I150" s="212" t="s">
        <v>770</v>
      </c>
      <c r="J150" s="212" t="s">
        <v>3548</v>
      </c>
      <c r="K150" s="212" t="s">
        <v>3547</v>
      </c>
      <c r="L150" s="212" t="s">
        <v>3546</v>
      </c>
      <c r="M150" s="212" t="s">
        <v>3545</v>
      </c>
      <c r="N150" s="212" t="s">
        <v>3544</v>
      </c>
      <c r="O150" s="212" t="s">
        <v>3543</v>
      </c>
      <c r="P150" s="212" t="s">
        <v>3542</v>
      </c>
      <c r="Q150" s="212" t="s">
        <v>3541</v>
      </c>
      <c r="R150" s="212" t="s">
        <v>3540</v>
      </c>
      <c r="S150" s="212" t="s">
        <v>3539</v>
      </c>
      <c r="T150" s="212" t="s">
        <v>3538</v>
      </c>
      <c r="U150" s="212" t="s">
        <v>3537</v>
      </c>
      <c r="V150" s="212" t="s">
        <v>3536</v>
      </c>
      <c r="W150" s="212" t="s">
        <v>3535</v>
      </c>
      <c r="X150" s="212" t="s">
        <v>3534</v>
      </c>
      <c r="Y150" s="212" t="s">
        <v>3533</v>
      </c>
      <c r="Z150" s="212" t="s">
        <v>3532</v>
      </c>
      <c r="AA150" s="212" t="s">
        <v>3531</v>
      </c>
      <c r="AB150" s="212" t="s">
        <v>3530</v>
      </c>
      <c r="AC150" s="212" t="s">
        <v>3529</v>
      </c>
      <c r="AD150" s="212" t="s">
        <v>3528</v>
      </c>
      <c r="AE150" s="212" t="s">
        <v>3527</v>
      </c>
      <c r="AF150" s="212" t="s">
        <v>3526</v>
      </c>
      <c r="AG150" s="212" t="s">
        <v>3525</v>
      </c>
      <c r="AH150" s="212" t="s">
        <v>3524</v>
      </c>
    </row>
    <row r="151" spans="1:34" hidden="1" x14ac:dyDescent="0.35">
      <c r="A151" s="264"/>
      <c r="B151" s="264"/>
      <c r="C151" s="213" t="s">
        <v>744</v>
      </c>
      <c r="D151" s="212">
        <v>0</v>
      </c>
      <c r="E151" s="212">
        <v>0</v>
      </c>
      <c r="F151" s="212">
        <v>0</v>
      </c>
      <c r="G151" s="212">
        <v>0</v>
      </c>
      <c r="H151" s="212">
        <v>0</v>
      </c>
      <c r="I151" s="212">
        <v>0</v>
      </c>
      <c r="J151" s="212">
        <v>0</v>
      </c>
      <c r="K151" s="212">
        <v>0</v>
      </c>
      <c r="L151" s="212">
        <v>0</v>
      </c>
      <c r="M151" s="212">
        <v>0</v>
      </c>
      <c r="N151" s="212">
        <v>0</v>
      </c>
      <c r="O151" s="212">
        <v>0</v>
      </c>
      <c r="P151" s="212">
        <v>0</v>
      </c>
      <c r="Q151" s="212">
        <v>0</v>
      </c>
      <c r="R151" s="212">
        <v>0</v>
      </c>
      <c r="S151" s="212">
        <v>0</v>
      </c>
      <c r="T151" s="212" t="s">
        <v>3523</v>
      </c>
      <c r="U151" s="212" t="s">
        <v>3522</v>
      </c>
      <c r="V151" s="212" t="s">
        <v>3521</v>
      </c>
      <c r="W151" s="212" t="s">
        <v>3520</v>
      </c>
      <c r="X151" s="212" t="s">
        <v>3519</v>
      </c>
      <c r="Y151" s="212" t="s">
        <v>3518</v>
      </c>
      <c r="Z151" s="212" t="s">
        <v>3517</v>
      </c>
      <c r="AA151" s="212" t="s">
        <v>3516</v>
      </c>
      <c r="AB151" s="212" t="s">
        <v>3515</v>
      </c>
      <c r="AC151" s="212" t="s">
        <v>3514</v>
      </c>
      <c r="AD151" s="212" t="s">
        <v>3513</v>
      </c>
      <c r="AE151" s="212" t="s">
        <v>3512</v>
      </c>
      <c r="AF151" s="212" t="s">
        <v>3511</v>
      </c>
      <c r="AG151" s="212" t="s">
        <v>3510</v>
      </c>
      <c r="AH151" s="212" t="s">
        <v>3509</v>
      </c>
    </row>
    <row r="152" spans="1:34" hidden="1" x14ac:dyDescent="0.35">
      <c r="A152" s="264" t="s">
        <v>3508</v>
      </c>
      <c r="B152" s="264" t="s">
        <v>2390</v>
      </c>
      <c r="C152" s="213" t="s">
        <v>995</v>
      </c>
      <c r="D152" s="212">
        <v>0</v>
      </c>
      <c r="E152" s="212">
        <v>0</v>
      </c>
      <c r="F152" s="212">
        <v>0</v>
      </c>
      <c r="G152" s="212">
        <v>0</v>
      </c>
      <c r="H152" s="212">
        <v>0</v>
      </c>
      <c r="I152" s="212">
        <v>0</v>
      </c>
      <c r="J152" s="212">
        <v>0</v>
      </c>
      <c r="K152" s="212">
        <v>0</v>
      </c>
      <c r="L152" s="212">
        <v>0</v>
      </c>
      <c r="M152" s="212" t="s">
        <v>3507</v>
      </c>
      <c r="N152" s="212" t="s">
        <v>3506</v>
      </c>
      <c r="O152" s="212" t="s">
        <v>3505</v>
      </c>
      <c r="P152" s="212" t="s">
        <v>3504</v>
      </c>
      <c r="Q152" s="212" t="s">
        <v>3503</v>
      </c>
      <c r="R152" s="212" t="s">
        <v>3502</v>
      </c>
      <c r="S152" s="212" t="s">
        <v>3501</v>
      </c>
      <c r="T152" s="212" t="s">
        <v>3500</v>
      </c>
      <c r="U152" s="212" t="s">
        <v>3499</v>
      </c>
      <c r="V152" s="212" t="s">
        <v>3498</v>
      </c>
      <c r="W152" s="212" t="s">
        <v>3497</v>
      </c>
      <c r="X152" s="212" t="s">
        <v>3496</v>
      </c>
      <c r="Y152" s="212" t="s">
        <v>3495</v>
      </c>
      <c r="Z152" s="212" t="s">
        <v>3494</v>
      </c>
      <c r="AA152" s="212" t="s">
        <v>3493</v>
      </c>
      <c r="AB152" s="212" t="s">
        <v>3492</v>
      </c>
      <c r="AC152" s="212" t="s">
        <v>3491</v>
      </c>
      <c r="AD152" s="212" t="s">
        <v>3490</v>
      </c>
      <c r="AE152" s="212" t="s">
        <v>3489</v>
      </c>
      <c r="AF152" s="212" t="s">
        <v>3488</v>
      </c>
      <c r="AG152" s="212">
        <v>0</v>
      </c>
      <c r="AH152" s="212">
        <v>0</v>
      </c>
    </row>
    <row r="153" spans="1:34" hidden="1" x14ac:dyDescent="0.35">
      <c r="A153" s="264"/>
      <c r="B153" s="264"/>
      <c r="C153" s="213" t="s">
        <v>964</v>
      </c>
      <c r="D153" s="212" t="s">
        <v>2368</v>
      </c>
      <c r="E153" s="212" t="s">
        <v>2367</v>
      </c>
      <c r="F153" s="212" t="s">
        <v>2366</v>
      </c>
      <c r="G153" s="212" t="s">
        <v>2365</v>
      </c>
      <c r="H153" s="212" t="s">
        <v>2364</v>
      </c>
      <c r="I153" s="212" t="s">
        <v>2363</v>
      </c>
      <c r="J153" s="212" t="s">
        <v>3487</v>
      </c>
      <c r="K153" s="212" t="s">
        <v>3486</v>
      </c>
      <c r="L153" s="212" t="s">
        <v>3485</v>
      </c>
      <c r="M153" s="212" t="s">
        <v>3484</v>
      </c>
      <c r="N153" s="212" t="s">
        <v>3483</v>
      </c>
      <c r="O153" s="212" t="s">
        <v>3482</v>
      </c>
      <c r="P153" s="212" t="s">
        <v>3481</v>
      </c>
      <c r="Q153" s="212" t="s">
        <v>3480</v>
      </c>
      <c r="R153" s="212" t="s">
        <v>3479</v>
      </c>
      <c r="S153" s="212" t="s">
        <v>3478</v>
      </c>
      <c r="T153" s="212" t="s">
        <v>3477</v>
      </c>
      <c r="U153" s="212" t="s">
        <v>3476</v>
      </c>
      <c r="V153" s="212" t="s">
        <v>3475</v>
      </c>
      <c r="W153" s="212" t="s">
        <v>3474</v>
      </c>
      <c r="X153" s="212" t="s">
        <v>3473</v>
      </c>
      <c r="Y153" s="212" t="s">
        <v>3472</v>
      </c>
      <c r="Z153" s="212" t="s">
        <v>3471</v>
      </c>
      <c r="AA153" s="212" t="s">
        <v>3470</v>
      </c>
      <c r="AB153" s="212" t="s">
        <v>3469</v>
      </c>
      <c r="AC153" s="212" t="s">
        <v>3468</v>
      </c>
      <c r="AD153" s="212" t="s">
        <v>3467</v>
      </c>
      <c r="AE153" s="212" t="s">
        <v>3466</v>
      </c>
      <c r="AF153" s="212" t="s">
        <v>3465</v>
      </c>
      <c r="AG153" s="212" t="s">
        <v>3464</v>
      </c>
      <c r="AH153" s="212" t="s">
        <v>3463</v>
      </c>
    </row>
    <row r="154" spans="1:34" hidden="1" x14ac:dyDescent="0.35">
      <c r="A154" s="264"/>
      <c r="B154" s="264"/>
      <c r="C154" s="213" t="s">
        <v>932</v>
      </c>
      <c r="D154" s="212" t="s">
        <v>2337</v>
      </c>
      <c r="E154" s="212" t="s">
        <v>2336</v>
      </c>
      <c r="F154" s="212" t="s">
        <v>2335</v>
      </c>
      <c r="G154" s="212" t="s">
        <v>2334</v>
      </c>
      <c r="H154" s="212" t="s">
        <v>2333</v>
      </c>
      <c r="I154" s="212" t="s">
        <v>2332</v>
      </c>
      <c r="J154" s="212" t="s">
        <v>2331</v>
      </c>
      <c r="K154" s="212" t="s">
        <v>2330</v>
      </c>
      <c r="L154" s="212" t="s">
        <v>3462</v>
      </c>
      <c r="M154" s="212" t="s">
        <v>3461</v>
      </c>
      <c r="N154" s="212" t="s">
        <v>3460</v>
      </c>
      <c r="O154" s="212" t="s">
        <v>3459</v>
      </c>
      <c r="P154" s="212" t="s">
        <v>3458</v>
      </c>
      <c r="Q154" s="212" t="s">
        <v>3457</v>
      </c>
      <c r="R154" s="212" t="s">
        <v>3456</v>
      </c>
      <c r="S154" s="212" t="s">
        <v>3455</v>
      </c>
      <c r="T154" s="212">
        <v>0</v>
      </c>
      <c r="U154" s="212">
        <v>0</v>
      </c>
      <c r="V154" s="212">
        <v>0</v>
      </c>
      <c r="W154" s="212">
        <v>0</v>
      </c>
      <c r="X154" s="212">
        <v>0</v>
      </c>
      <c r="Y154" s="212">
        <v>0</v>
      </c>
      <c r="Z154" s="212">
        <v>0</v>
      </c>
      <c r="AA154" s="212">
        <v>0</v>
      </c>
      <c r="AB154" s="212">
        <v>0</v>
      </c>
      <c r="AC154" s="212">
        <v>0</v>
      </c>
      <c r="AD154" s="212">
        <v>0</v>
      </c>
      <c r="AE154" s="212">
        <v>0</v>
      </c>
      <c r="AF154" s="212">
        <v>0</v>
      </c>
      <c r="AG154" s="212">
        <v>0</v>
      </c>
      <c r="AH154" s="212">
        <v>0</v>
      </c>
    </row>
    <row r="155" spans="1:34" hidden="1" x14ac:dyDescent="0.35">
      <c r="A155" s="264"/>
      <c r="B155" s="264"/>
      <c r="C155" s="213" t="s">
        <v>869</v>
      </c>
      <c r="D155" s="212" t="s">
        <v>2321</v>
      </c>
      <c r="E155" s="212" t="s">
        <v>2320</v>
      </c>
      <c r="F155" s="212" t="s">
        <v>2319</v>
      </c>
      <c r="G155" s="212" t="s">
        <v>2318</v>
      </c>
      <c r="H155" s="212" t="s">
        <v>2317</v>
      </c>
      <c r="I155" s="212" t="s">
        <v>2316</v>
      </c>
      <c r="J155" s="212" t="s">
        <v>2315</v>
      </c>
      <c r="K155" s="212" t="s">
        <v>2314</v>
      </c>
      <c r="L155" s="212" t="s">
        <v>3454</v>
      </c>
      <c r="M155" s="212" t="s">
        <v>3453</v>
      </c>
      <c r="N155" s="212" t="s">
        <v>3452</v>
      </c>
      <c r="O155" s="212" t="s">
        <v>3451</v>
      </c>
      <c r="P155" s="212" t="s">
        <v>3450</v>
      </c>
      <c r="Q155" s="212" t="s">
        <v>3449</v>
      </c>
      <c r="R155" s="212" t="s">
        <v>3448</v>
      </c>
      <c r="S155" s="212" t="s">
        <v>3447</v>
      </c>
      <c r="T155" s="212" t="s">
        <v>3446</v>
      </c>
      <c r="U155" s="212" t="s">
        <v>3445</v>
      </c>
      <c r="V155" s="212" t="s">
        <v>3444</v>
      </c>
      <c r="W155" s="212" t="s">
        <v>3443</v>
      </c>
      <c r="X155" s="212" t="s">
        <v>3442</v>
      </c>
      <c r="Y155" s="212" t="s">
        <v>3441</v>
      </c>
      <c r="Z155" s="212" t="s">
        <v>3440</v>
      </c>
      <c r="AA155" s="212" t="s">
        <v>3439</v>
      </c>
      <c r="AB155" s="212" t="s">
        <v>3438</v>
      </c>
      <c r="AC155" s="212" t="s">
        <v>3437</v>
      </c>
      <c r="AD155" s="212" t="s">
        <v>3436</v>
      </c>
      <c r="AE155" s="212" t="s">
        <v>3435</v>
      </c>
      <c r="AF155" s="212" t="s">
        <v>3434</v>
      </c>
      <c r="AG155" s="212" t="s">
        <v>3433</v>
      </c>
      <c r="AH155" s="212" t="s">
        <v>3432</v>
      </c>
    </row>
    <row r="156" spans="1:34" hidden="1" x14ac:dyDescent="0.35">
      <c r="A156" s="264"/>
      <c r="B156" s="264"/>
      <c r="C156" s="213" t="s">
        <v>32</v>
      </c>
      <c r="D156" s="212">
        <v>0</v>
      </c>
      <c r="E156" s="212">
        <v>0</v>
      </c>
      <c r="F156" s="212">
        <v>0</v>
      </c>
      <c r="G156" s="212">
        <v>0</v>
      </c>
      <c r="H156" s="212">
        <v>0</v>
      </c>
      <c r="I156" s="212">
        <v>0</v>
      </c>
      <c r="J156" s="212">
        <v>0</v>
      </c>
      <c r="K156" s="212">
        <v>0</v>
      </c>
      <c r="L156" s="212">
        <v>0</v>
      </c>
      <c r="M156" s="212">
        <v>0</v>
      </c>
      <c r="N156" s="212">
        <v>0</v>
      </c>
      <c r="O156" s="212">
        <v>0</v>
      </c>
      <c r="P156" s="212">
        <v>0</v>
      </c>
      <c r="Q156" s="212">
        <v>0</v>
      </c>
      <c r="R156" s="212">
        <v>0</v>
      </c>
      <c r="S156" s="212" t="s">
        <v>3431</v>
      </c>
      <c r="T156" s="212" t="s">
        <v>3430</v>
      </c>
      <c r="U156" s="212" t="s">
        <v>3429</v>
      </c>
      <c r="V156" s="212" t="s">
        <v>3428</v>
      </c>
      <c r="W156" s="212" t="s">
        <v>3427</v>
      </c>
      <c r="X156" s="212" t="s">
        <v>3426</v>
      </c>
      <c r="Y156" s="212" t="s">
        <v>3425</v>
      </c>
      <c r="Z156" s="212" t="s">
        <v>3424</v>
      </c>
      <c r="AA156" s="212" t="s">
        <v>3423</v>
      </c>
      <c r="AB156" s="212" t="s">
        <v>3422</v>
      </c>
      <c r="AC156" s="212" t="s">
        <v>3421</v>
      </c>
      <c r="AD156" s="212" t="s">
        <v>3420</v>
      </c>
      <c r="AE156" s="212" t="s">
        <v>3419</v>
      </c>
      <c r="AF156" s="212" t="s">
        <v>3418</v>
      </c>
      <c r="AG156" s="212" t="s">
        <v>3417</v>
      </c>
      <c r="AH156" s="212">
        <v>0</v>
      </c>
    </row>
    <row r="157" spans="1:34" hidden="1" x14ac:dyDescent="0.35">
      <c r="A157" s="264"/>
      <c r="B157" s="264"/>
      <c r="C157" s="213" t="s">
        <v>806</v>
      </c>
      <c r="D157" s="212" t="s">
        <v>2274</v>
      </c>
      <c r="E157" s="212" t="s">
        <v>2273</v>
      </c>
      <c r="F157" s="212" t="s">
        <v>2272</v>
      </c>
      <c r="G157" s="212" t="s">
        <v>2271</v>
      </c>
      <c r="H157" s="212" t="s">
        <v>2270</v>
      </c>
      <c r="I157" s="212" t="s">
        <v>2269</v>
      </c>
      <c r="J157" s="212" t="s">
        <v>2268</v>
      </c>
      <c r="K157" s="212" t="s">
        <v>2267</v>
      </c>
      <c r="L157" s="212" t="s">
        <v>3416</v>
      </c>
      <c r="M157" s="212" t="s">
        <v>3415</v>
      </c>
      <c r="N157" s="212" t="s">
        <v>3414</v>
      </c>
      <c r="O157" s="212" t="s">
        <v>3413</v>
      </c>
      <c r="P157" s="212" t="s">
        <v>3412</v>
      </c>
      <c r="Q157" s="212" t="s">
        <v>3411</v>
      </c>
      <c r="R157" s="212" t="s">
        <v>3410</v>
      </c>
      <c r="S157" s="212" t="s">
        <v>3409</v>
      </c>
      <c r="T157" s="212" t="s">
        <v>3408</v>
      </c>
      <c r="U157" s="212" t="s">
        <v>3407</v>
      </c>
      <c r="V157" s="212" t="s">
        <v>3406</v>
      </c>
      <c r="W157" s="212" t="s">
        <v>3405</v>
      </c>
      <c r="X157" s="212" t="s">
        <v>3404</v>
      </c>
      <c r="Y157" s="212" t="s">
        <v>3403</v>
      </c>
      <c r="Z157" s="212" t="s">
        <v>3402</v>
      </c>
      <c r="AA157" s="212" t="s">
        <v>3401</v>
      </c>
      <c r="AB157" s="212" t="s">
        <v>3400</v>
      </c>
      <c r="AC157" s="212" t="s">
        <v>3399</v>
      </c>
      <c r="AD157" s="212" t="s">
        <v>3398</v>
      </c>
      <c r="AE157" s="212" t="s">
        <v>3397</v>
      </c>
      <c r="AF157" s="212" t="s">
        <v>3396</v>
      </c>
      <c r="AG157" s="212" t="s">
        <v>3395</v>
      </c>
      <c r="AH157" s="212">
        <v>0</v>
      </c>
    </row>
    <row r="158" spans="1:34" hidden="1" x14ac:dyDescent="0.35">
      <c r="A158" s="264"/>
      <c r="B158" s="264"/>
      <c r="C158" s="213" t="s">
        <v>775</v>
      </c>
      <c r="D158" s="212">
        <v>0</v>
      </c>
      <c r="E158" s="212">
        <v>0</v>
      </c>
      <c r="F158" s="212">
        <v>0</v>
      </c>
      <c r="G158" s="212">
        <v>0</v>
      </c>
      <c r="H158" s="212">
        <v>0</v>
      </c>
      <c r="I158" s="212">
        <v>0</v>
      </c>
      <c r="J158" s="212" t="s">
        <v>3394</v>
      </c>
      <c r="K158" s="212" t="s">
        <v>3393</v>
      </c>
      <c r="L158" s="212" t="s">
        <v>3392</v>
      </c>
      <c r="M158" s="212" t="s">
        <v>3391</v>
      </c>
      <c r="N158" s="212" t="s">
        <v>3390</v>
      </c>
      <c r="O158" s="212" t="s">
        <v>3389</v>
      </c>
      <c r="P158" s="212" t="s">
        <v>3388</v>
      </c>
      <c r="Q158" s="212" t="s">
        <v>3387</v>
      </c>
      <c r="R158" s="212" t="s">
        <v>3386</v>
      </c>
      <c r="S158" s="212" t="s">
        <v>3385</v>
      </c>
      <c r="T158" s="212" t="s">
        <v>3384</v>
      </c>
      <c r="U158" s="212" t="s">
        <v>3383</v>
      </c>
      <c r="V158" s="212" t="s">
        <v>3382</v>
      </c>
      <c r="W158" s="212" t="s">
        <v>3381</v>
      </c>
      <c r="X158" s="212" t="s">
        <v>3380</v>
      </c>
      <c r="Y158" s="212" t="s">
        <v>3379</v>
      </c>
      <c r="Z158" s="212" t="s">
        <v>3378</v>
      </c>
      <c r="AA158" s="212" t="s">
        <v>3377</v>
      </c>
      <c r="AB158" s="212" t="s">
        <v>3376</v>
      </c>
      <c r="AC158" s="212" t="s">
        <v>3375</v>
      </c>
      <c r="AD158" s="212" t="s">
        <v>3374</v>
      </c>
      <c r="AE158" s="212" t="s">
        <v>3373</v>
      </c>
      <c r="AF158" s="212" t="s">
        <v>3372</v>
      </c>
      <c r="AG158" s="212" t="s">
        <v>3371</v>
      </c>
      <c r="AH158" s="212" t="s">
        <v>3370</v>
      </c>
    </row>
    <row r="159" spans="1:34" hidden="1" x14ac:dyDescent="0.35">
      <c r="A159" s="264"/>
      <c r="B159" s="264"/>
      <c r="C159" s="213" t="s">
        <v>1022</v>
      </c>
      <c r="D159" s="212" t="s">
        <v>2218</v>
      </c>
      <c r="E159" s="212" t="s">
        <v>2217</v>
      </c>
      <c r="F159" s="212" t="s">
        <v>2216</v>
      </c>
      <c r="G159" s="212" t="s">
        <v>2215</v>
      </c>
      <c r="H159" s="212" t="s">
        <v>2214</v>
      </c>
      <c r="I159" s="212" t="s">
        <v>2213</v>
      </c>
      <c r="J159" s="212" t="s">
        <v>2212</v>
      </c>
      <c r="K159" s="212" t="s">
        <v>2211</v>
      </c>
      <c r="L159" s="212" t="s">
        <v>2210</v>
      </c>
      <c r="M159" s="212" t="s">
        <v>2209</v>
      </c>
      <c r="N159" s="212" t="s">
        <v>2208</v>
      </c>
      <c r="O159" s="212" t="s">
        <v>2207</v>
      </c>
      <c r="P159" s="212" t="s">
        <v>2206</v>
      </c>
      <c r="Q159" s="212" t="s">
        <v>2205</v>
      </c>
      <c r="R159" s="212" t="s">
        <v>2204</v>
      </c>
      <c r="S159" s="212" t="s">
        <v>2203</v>
      </c>
      <c r="T159" s="212" t="s">
        <v>2202</v>
      </c>
      <c r="U159" s="212" t="s">
        <v>2201</v>
      </c>
      <c r="V159" s="212" t="s">
        <v>2200</v>
      </c>
      <c r="W159" s="212" t="s">
        <v>2199</v>
      </c>
      <c r="X159" s="212" t="s">
        <v>2198</v>
      </c>
      <c r="Y159" s="212" t="s">
        <v>2197</v>
      </c>
      <c r="Z159" s="212" t="s">
        <v>2196</v>
      </c>
      <c r="AA159" s="212" t="s">
        <v>2195</v>
      </c>
      <c r="AB159" s="212" t="s">
        <v>2194</v>
      </c>
      <c r="AC159" s="212">
        <v>0</v>
      </c>
      <c r="AD159" s="212">
        <v>0</v>
      </c>
      <c r="AE159" s="212">
        <v>0</v>
      </c>
      <c r="AF159" s="212">
        <v>0</v>
      </c>
      <c r="AG159" s="212">
        <v>0</v>
      </c>
      <c r="AH159" s="212">
        <v>0</v>
      </c>
    </row>
    <row r="160" spans="1:34" hidden="1" x14ac:dyDescent="0.35">
      <c r="A160" s="264"/>
      <c r="B160" s="264" t="s">
        <v>2193</v>
      </c>
      <c r="C160" s="213" t="s">
        <v>995</v>
      </c>
      <c r="D160" s="212">
        <v>0</v>
      </c>
      <c r="E160" s="212">
        <v>0</v>
      </c>
      <c r="F160" s="212">
        <v>0</v>
      </c>
      <c r="G160" s="212">
        <v>0</v>
      </c>
      <c r="H160" s="212">
        <v>0</v>
      </c>
      <c r="I160" s="212">
        <v>0</v>
      </c>
      <c r="J160" s="212" t="s">
        <v>2192</v>
      </c>
      <c r="K160" s="212" t="s">
        <v>3369</v>
      </c>
      <c r="L160" s="212" t="s">
        <v>3368</v>
      </c>
      <c r="M160" s="212" t="s">
        <v>3367</v>
      </c>
      <c r="N160" s="212" t="s">
        <v>3366</v>
      </c>
      <c r="O160" s="212" t="s">
        <v>3365</v>
      </c>
      <c r="P160" s="212" t="s">
        <v>3364</v>
      </c>
      <c r="Q160" s="212" t="s">
        <v>3363</v>
      </c>
      <c r="R160" s="212" t="s">
        <v>3362</v>
      </c>
      <c r="S160" s="212" t="s">
        <v>3361</v>
      </c>
      <c r="T160" s="212" t="s">
        <v>3360</v>
      </c>
      <c r="U160" s="212" t="s">
        <v>3359</v>
      </c>
      <c r="V160" s="212" t="s">
        <v>3358</v>
      </c>
      <c r="W160" s="212" t="s">
        <v>3357</v>
      </c>
      <c r="X160" s="212" t="s">
        <v>3356</v>
      </c>
      <c r="Y160" s="212" t="s">
        <v>3355</v>
      </c>
      <c r="Z160" s="212" t="s">
        <v>3354</v>
      </c>
      <c r="AA160" s="212" t="s">
        <v>3353</v>
      </c>
      <c r="AB160" s="212" t="s">
        <v>3352</v>
      </c>
      <c r="AC160" s="212" t="s">
        <v>3351</v>
      </c>
      <c r="AD160" s="212" t="s">
        <v>3350</v>
      </c>
      <c r="AE160" s="212" t="s">
        <v>3349</v>
      </c>
      <c r="AF160" s="212" t="s">
        <v>3348</v>
      </c>
      <c r="AG160" s="212" t="s">
        <v>3347</v>
      </c>
      <c r="AH160" s="212" t="s">
        <v>3346</v>
      </c>
    </row>
    <row r="161" spans="1:34" hidden="1" x14ac:dyDescent="0.35">
      <c r="A161" s="264"/>
      <c r="B161" s="264"/>
      <c r="C161" s="213" t="s">
        <v>964</v>
      </c>
      <c r="D161" s="212" t="s">
        <v>2167</v>
      </c>
      <c r="E161" s="212" t="s">
        <v>2166</v>
      </c>
      <c r="F161" s="212" t="s">
        <v>2165</v>
      </c>
      <c r="G161" s="212" t="s">
        <v>2164</v>
      </c>
      <c r="H161" s="212" t="s">
        <v>2163</v>
      </c>
      <c r="I161" s="212" t="s">
        <v>2162</v>
      </c>
      <c r="J161" s="212" t="s">
        <v>3345</v>
      </c>
      <c r="K161" s="212" t="s">
        <v>3344</v>
      </c>
      <c r="L161" s="212" t="s">
        <v>3343</v>
      </c>
      <c r="M161" s="212" t="s">
        <v>3342</v>
      </c>
      <c r="N161" s="212" t="s">
        <v>3341</v>
      </c>
      <c r="O161" s="212" t="s">
        <v>3340</v>
      </c>
      <c r="P161" s="212" t="s">
        <v>3339</v>
      </c>
      <c r="Q161" s="212" t="s">
        <v>3338</v>
      </c>
      <c r="R161" s="212" t="s">
        <v>3337</v>
      </c>
      <c r="S161" s="212" t="s">
        <v>3336</v>
      </c>
      <c r="T161" s="212" t="s">
        <v>3335</v>
      </c>
      <c r="U161" s="212" t="s">
        <v>3334</v>
      </c>
      <c r="V161" s="212" t="s">
        <v>3333</v>
      </c>
      <c r="W161" s="212" t="s">
        <v>3332</v>
      </c>
      <c r="X161" s="212" t="s">
        <v>3331</v>
      </c>
      <c r="Y161" s="212" t="s">
        <v>3330</v>
      </c>
      <c r="Z161" s="212" t="s">
        <v>3329</v>
      </c>
      <c r="AA161" s="212" t="s">
        <v>3328</v>
      </c>
      <c r="AB161" s="212" t="s">
        <v>3327</v>
      </c>
      <c r="AC161" s="212" t="s">
        <v>3326</v>
      </c>
      <c r="AD161" s="212" t="s">
        <v>3325</v>
      </c>
      <c r="AE161" s="212" t="s">
        <v>3324</v>
      </c>
      <c r="AF161" s="212" t="s">
        <v>3323</v>
      </c>
      <c r="AG161" s="212" t="s">
        <v>3322</v>
      </c>
      <c r="AH161" s="212">
        <v>0</v>
      </c>
    </row>
    <row r="162" spans="1:34" hidden="1" x14ac:dyDescent="0.35">
      <c r="A162" s="264"/>
      <c r="B162" s="264"/>
      <c r="C162" s="213" t="s">
        <v>869</v>
      </c>
      <c r="D162" s="212" t="s">
        <v>2137</v>
      </c>
      <c r="E162" s="212" t="s">
        <v>2136</v>
      </c>
      <c r="F162" s="212" t="s">
        <v>2135</v>
      </c>
      <c r="G162" s="212" t="s">
        <v>2134</v>
      </c>
      <c r="H162" s="212" t="s">
        <v>2133</v>
      </c>
      <c r="I162" s="212" t="s">
        <v>2132</v>
      </c>
      <c r="J162" s="212" t="s">
        <v>2131</v>
      </c>
      <c r="K162" s="212" t="s">
        <v>2130</v>
      </c>
      <c r="L162" s="212" t="s">
        <v>3321</v>
      </c>
      <c r="M162" s="212" t="s">
        <v>3320</v>
      </c>
      <c r="N162" s="212" t="s">
        <v>3319</v>
      </c>
      <c r="O162" s="212" t="s">
        <v>3318</v>
      </c>
      <c r="P162" s="212" t="s">
        <v>3317</v>
      </c>
      <c r="Q162" s="212" t="s">
        <v>3316</v>
      </c>
      <c r="R162" s="212" t="s">
        <v>3315</v>
      </c>
      <c r="S162" s="212" t="s">
        <v>3314</v>
      </c>
      <c r="T162" s="212" t="s">
        <v>3313</v>
      </c>
      <c r="U162" s="212" t="s">
        <v>3312</v>
      </c>
      <c r="V162" s="212" t="s">
        <v>3311</v>
      </c>
      <c r="W162" s="212" t="s">
        <v>3310</v>
      </c>
      <c r="X162" s="212" t="s">
        <v>3309</v>
      </c>
      <c r="Y162" s="212" t="s">
        <v>3308</v>
      </c>
      <c r="Z162" s="212" t="s">
        <v>3307</v>
      </c>
      <c r="AA162" s="212" t="s">
        <v>3306</v>
      </c>
      <c r="AB162" s="212" t="s">
        <v>3305</v>
      </c>
      <c r="AC162" s="212" t="s">
        <v>3304</v>
      </c>
      <c r="AD162" s="212" t="s">
        <v>3303</v>
      </c>
      <c r="AE162" s="212" t="s">
        <v>3302</v>
      </c>
      <c r="AF162" s="212" t="s">
        <v>3301</v>
      </c>
      <c r="AG162" s="212" t="s">
        <v>3300</v>
      </c>
      <c r="AH162" s="212" t="s">
        <v>3299</v>
      </c>
    </row>
    <row r="163" spans="1:34" hidden="1" x14ac:dyDescent="0.35">
      <c r="A163" s="264"/>
      <c r="B163" s="264"/>
      <c r="C163" s="213" t="s">
        <v>32</v>
      </c>
      <c r="D163" s="212">
        <v>0</v>
      </c>
      <c r="E163" s="212">
        <v>0</v>
      </c>
      <c r="F163" s="212">
        <v>0</v>
      </c>
      <c r="G163" s="212">
        <v>0</v>
      </c>
      <c r="H163" s="212">
        <v>0</v>
      </c>
      <c r="I163" s="212">
        <v>0</v>
      </c>
      <c r="J163" s="212">
        <v>0</v>
      </c>
      <c r="K163" s="212" t="s">
        <v>3298</v>
      </c>
      <c r="L163" s="212" t="s">
        <v>3297</v>
      </c>
      <c r="M163" s="212" t="s">
        <v>3296</v>
      </c>
      <c r="N163" s="212" t="s">
        <v>3295</v>
      </c>
      <c r="O163" s="212" t="s">
        <v>3294</v>
      </c>
      <c r="P163" s="212" t="s">
        <v>3293</v>
      </c>
      <c r="Q163" s="212" t="s">
        <v>3292</v>
      </c>
      <c r="R163" s="212" t="s">
        <v>3291</v>
      </c>
      <c r="S163" s="212" t="s">
        <v>3290</v>
      </c>
      <c r="T163" s="212" t="s">
        <v>3289</v>
      </c>
      <c r="U163" s="212" t="s">
        <v>3288</v>
      </c>
      <c r="V163" s="212" t="s">
        <v>3287</v>
      </c>
      <c r="W163" s="212" t="s">
        <v>3286</v>
      </c>
      <c r="X163" s="212" t="s">
        <v>3285</v>
      </c>
      <c r="Y163" s="212" t="s">
        <v>3284</v>
      </c>
      <c r="Z163" s="212" t="s">
        <v>3283</v>
      </c>
      <c r="AA163" s="212" t="s">
        <v>3282</v>
      </c>
      <c r="AB163" s="212" t="s">
        <v>3281</v>
      </c>
      <c r="AC163" s="212" t="s">
        <v>3280</v>
      </c>
      <c r="AD163" s="212" t="s">
        <v>3279</v>
      </c>
      <c r="AE163" s="212" t="s">
        <v>3278</v>
      </c>
      <c r="AF163" s="212" t="s">
        <v>3277</v>
      </c>
      <c r="AG163" s="212" t="s">
        <v>3276</v>
      </c>
      <c r="AH163" s="212" t="s">
        <v>3275</v>
      </c>
    </row>
    <row r="164" spans="1:34" hidden="1" x14ac:dyDescent="0.35">
      <c r="A164" s="264"/>
      <c r="B164" s="264"/>
      <c r="C164" s="213" t="s">
        <v>806</v>
      </c>
      <c r="D164" s="212" t="s">
        <v>2090</v>
      </c>
      <c r="E164" s="212" t="s">
        <v>2089</v>
      </c>
      <c r="F164" s="212" t="s">
        <v>2088</v>
      </c>
      <c r="G164" s="212" t="s">
        <v>2087</v>
      </c>
      <c r="H164" s="212" t="s">
        <v>2086</v>
      </c>
      <c r="I164" s="212" t="s">
        <v>2085</v>
      </c>
      <c r="J164" s="212" t="s">
        <v>2084</v>
      </c>
      <c r="K164" s="212" t="s">
        <v>3274</v>
      </c>
      <c r="L164" s="212" t="s">
        <v>3273</v>
      </c>
      <c r="M164" s="212" t="s">
        <v>3272</v>
      </c>
      <c r="N164" s="212" t="s">
        <v>3271</v>
      </c>
      <c r="O164" s="212" t="s">
        <v>3270</v>
      </c>
      <c r="P164" s="212" t="s">
        <v>3269</v>
      </c>
      <c r="Q164" s="212" t="s">
        <v>3268</v>
      </c>
      <c r="R164" s="212" t="s">
        <v>3267</v>
      </c>
      <c r="S164" s="212" t="s">
        <v>3266</v>
      </c>
      <c r="T164" s="212" t="s">
        <v>3265</v>
      </c>
      <c r="U164" s="212" t="s">
        <v>3264</v>
      </c>
      <c r="V164" s="212" t="s">
        <v>3263</v>
      </c>
      <c r="W164" s="212" t="s">
        <v>3262</v>
      </c>
      <c r="X164" s="212" t="s">
        <v>3261</v>
      </c>
      <c r="Y164" s="212" t="s">
        <v>3260</v>
      </c>
      <c r="Z164" s="212" t="s">
        <v>3259</v>
      </c>
      <c r="AA164" s="212" t="s">
        <v>3258</v>
      </c>
      <c r="AB164" s="212" t="s">
        <v>3257</v>
      </c>
      <c r="AC164" s="212" t="s">
        <v>3256</v>
      </c>
      <c r="AD164" s="212" t="s">
        <v>3255</v>
      </c>
      <c r="AE164" s="212" t="s">
        <v>3254</v>
      </c>
      <c r="AF164" s="212" t="s">
        <v>3253</v>
      </c>
      <c r="AG164" s="212" t="s">
        <v>3252</v>
      </c>
      <c r="AH164" s="212" t="s">
        <v>3251</v>
      </c>
    </row>
    <row r="165" spans="1:34" hidden="1" x14ac:dyDescent="0.35">
      <c r="A165" s="264"/>
      <c r="B165" s="264"/>
      <c r="C165" s="213" t="s">
        <v>775</v>
      </c>
      <c r="D165" s="212">
        <v>0</v>
      </c>
      <c r="E165" s="212">
        <v>0</v>
      </c>
      <c r="F165" s="212">
        <v>0</v>
      </c>
      <c r="G165" s="212">
        <v>0</v>
      </c>
      <c r="H165" s="212">
        <v>0</v>
      </c>
      <c r="I165" s="212">
        <v>0</v>
      </c>
      <c r="J165" s="212" t="s">
        <v>3250</v>
      </c>
      <c r="K165" s="212" t="s">
        <v>3249</v>
      </c>
      <c r="L165" s="212" t="s">
        <v>3248</v>
      </c>
      <c r="M165" s="212" t="s">
        <v>3247</v>
      </c>
      <c r="N165" s="212" t="s">
        <v>3246</v>
      </c>
      <c r="O165" s="212" t="s">
        <v>3245</v>
      </c>
      <c r="P165" s="212" t="s">
        <v>3244</v>
      </c>
      <c r="Q165" s="212" t="s">
        <v>3243</v>
      </c>
      <c r="R165" s="212" t="s">
        <v>3242</v>
      </c>
      <c r="S165" s="212" t="s">
        <v>3241</v>
      </c>
      <c r="T165" s="212" t="s">
        <v>3240</v>
      </c>
      <c r="U165" s="212" t="s">
        <v>3239</v>
      </c>
      <c r="V165" s="212" t="s">
        <v>3238</v>
      </c>
      <c r="W165" s="212" t="s">
        <v>3237</v>
      </c>
      <c r="X165" s="212" t="s">
        <v>3236</v>
      </c>
      <c r="Y165" s="212" t="s">
        <v>3235</v>
      </c>
      <c r="Z165" s="212" t="s">
        <v>3234</v>
      </c>
      <c r="AA165" s="212" t="s">
        <v>3233</v>
      </c>
      <c r="AB165" s="212" t="s">
        <v>3232</v>
      </c>
      <c r="AC165" s="212" t="s">
        <v>3231</v>
      </c>
      <c r="AD165" s="212" t="s">
        <v>3230</v>
      </c>
      <c r="AE165" s="212" t="s">
        <v>3229</v>
      </c>
      <c r="AF165" s="212" t="s">
        <v>3228</v>
      </c>
      <c r="AG165" s="212" t="s">
        <v>3227</v>
      </c>
      <c r="AH165" s="212">
        <v>0</v>
      </c>
    </row>
    <row r="166" spans="1:34" hidden="1" x14ac:dyDescent="0.35">
      <c r="A166" s="264"/>
      <c r="B166" s="264"/>
      <c r="C166" s="213" t="s">
        <v>1022</v>
      </c>
      <c r="D166" s="212" t="s">
        <v>2034</v>
      </c>
      <c r="E166" s="212" t="s">
        <v>2034</v>
      </c>
      <c r="F166" s="212" t="s">
        <v>2035</v>
      </c>
      <c r="G166" s="212" t="s">
        <v>2034</v>
      </c>
      <c r="H166" s="212" t="s">
        <v>2033</v>
      </c>
      <c r="I166" s="212" t="s">
        <v>2032</v>
      </c>
      <c r="J166" s="212" t="s">
        <v>2031</v>
      </c>
      <c r="K166" s="212" t="s">
        <v>2030</v>
      </c>
      <c r="L166" s="212" t="s">
        <v>2029</v>
      </c>
      <c r="M166" s="212" t="s">
        <v>2028</v>
      </c>
      <c r="N166" s="212" t="s">
        <v>2027</v>
      </c>
      <c r="O166" s="212" t="s">
        <v>2026</v>
      </c>
      <c r="P166" s="212" t="s">
        <v>2025</v>
      </c>
      <c r="Q166" s="212" t="s">
        <v>2024</v>
      </c>
      <c r="R166" s="212" t="s">
        <v>2023</v>
      </c>
      <c r="S166" s="212" t="s">
        <v>2022</v>
      </c>
      <c r="T166" s="212" t="s">
        <v>2021</v>
      </c>
      <c r="U166" s="212" t="s">
        <v>2020</v>
      </c>
      <c r="V166" s="212" t="s">
        <v>2019</v>
      </c>
      <c r="W166" s="212" t="s">
        <v>2018</v>
      </c>
      <c r="X166" s="212" t="s">
        <v>2017</v>
      </c>
      <c r="Y166" s="212" t="s">
        <v>2016</v>
      </c>
      <c r="Z166" s="212" t="s">
        <v>2015</v>
      </c>
      <c r="AA166" s="212" t="s">
        <v>2014</v>
      </c>
      <c r="AB166" s="212" t="s">
        <v>2013</v>
      </c>
      <c r="AC166" s="212">
        <v>0</v>
      </c>
      <c r="AD166" s="212">
        <v>0</v>
      </c>
      <c r="AE166" s="212">
        <v>0</v>
      </c>
      <c r="AF166" s="212">
        <v>0</v>
      </c>
      <c r="AG166" s="212" t="s">
        <v>2012</v>
      </c>
      <c r="AH166" s="212" t="s">
        <v>2011</v>
      </c>
    </row>
    <row r="167" spans="1:34" hidden="1" x14ac:dyDescent="0.35">
      <c r="A167" s="264"/>
      <c r="B167" s="264" t="s">
        <v>2010</v>
      </c>
      <c r="C167" s="213" t="s">
        <v>995</v>
      </c>
      <c r="D167" s="212">
        <v>0</v>
      </c>
      <c r="E167" s="212">
        <v>0</v>
      </c>
      <c r="F167" s="212">
        <v>0</v>
      </c>
      <c r="G167" s="212">
        <v>0</v>
      </c>
      <c r="H167" s="212">
        <v>0</v>
      </c>
      <c r="I167" s="212">
        <v>0</v>
      </c>
      <c r="J167" s="212" t="s">
        <v>2009</v>
      </c>
      <c r="K167" s="212" t="s">
        <v>3226</v>
      </c>
      <c r="L167" s="212" t="s">
        <v>3225</v>
      </c>
      <c r="M167" s="212" t="s">
        <v>3224</v>
      </c>
      <c r="N167" s="212" t="s">
        <v>3223</v>
      </c>
      <c r="O167" s="212" t="s">
        <v>3222</v>
      </c>
      <c r="P167" s="212" t="s">
        <v>3221</v>
      </c>
      <c r="Q167" s="212" t="s">
        <v>3220</v>
      </c>
      <c r="R167" s="212" t="s">
        <v>3219</v>
      </c>
      <c r="S167" s="212" t="s">
        <v>3218</v>
      </c>
      <c r="T167" s="212" t="s">
        <v>3217</v>
      </c>
      <c r="U167" s="212" t="s">
        <v>3216</v>
      </c>
      <c r="V167" s="212" t="s">
        <v>3215</v>
      </c>
      <c r="W167" s="212" t="s">
        <v>3214</v>
      </c>
      <c r="X167" s="212" t="s">
        <v>3213</v>
      </c>
      <c r="Y167" s="212" t="s">
        <v>3212</v>
      </c>
      <c r="Z167" s="212" t="s">
        <v>3211</v>
      </c>
      <c r="AA167" s="212" t="s">
        <v>3210</v>
      </c>
      <c r="AB167" s="212" t="s">
        <v>3209</v>
      </c>
      <c r="AC167" s="212" t="s">
        <v>3208</v>
      </c>
      <c r="AD167" s="212" t="s">
        <v>3207</v>
      </c>
      <c r="AE167" s="212" t="s">
        <v>3206</v>
      </c>
      <c r="AF167" s="212" t="s">
        <v>3205</v>
      </c>
      <c r="AG167" s="212" t="s">
        <v>3204</v>
      </c>
      <c r="AH167" s="212" t="s">
        <v>3203</v>
      </c>
    </row>
    <row r="168" spans="1:34" hidden="1" x14ac:dyDescent="0.35">
      <c r="A168" s="264"/>
      <c r="B168" s="264"/>
      <c r="C168" s="213" t="s">
        <v>1984</v>
      </c>
      <c r="D168" s="212" t="s">
        <v>1983</v>
      </c>
      <c r="E168" s="212" t="s">
        <v>1982</v>
      </c>
      <c r="F168" s="212" t="s">
        <v>1981</v>
      </c>
      <c r="G168" s="212" t="s">
        <v>1980</v>
      </c>
      <c r="H168" s="212" t="s">
        <v>1979</v>
      </c>
      <c r="I168" s="212" t="s">
        <v>1978</v>
      </c>
      <c r="J168" s="212" t="s">
        <v>1977</v>
      </c>
      <c r="K168" s="212" t="s">
        <v>1976</v>
      </c>
      <c r="L168" s="212" t="s">
        <v>1975</v>
      </c>
      <c r="M168" s="212" t="s">
        <v>1974</v>
      </c>
      <c r="N168" s="212" t="s">
        <v>1973</v>
      </c>
      <c r="O168" s="212" t="s">
        <v>1972</v>
      </c>
      <c r="P168" s="212" t="s">
        <v>1971</v>
      </c>
      <c r="Q168" s="212" t="s">
        <v>1970</v>
      </c>
      <c r="R168" s="212" t="s">
        <v>1969</v>
      </c>
      <c r="S168" s="212" t="s">
        <v>1968</v>
      </c>
      <c r="T168" s="212" t="s">
        <v>1967</v>
      </c>
      <c r="U168" s="212" t="s">
        <v>1966</v>
      </c>
      <c r="V168" s="212" t="s">
        <v>1965</v>
      </c>
      <c r="W168" s="212" t="s">
        <v>1964</v>
      </c>
      <c r="X168" s="212" t="s">
        <v>1963</v>
      </c>
      <c r="Y168" s="212" t="s">
        <v>1962</v>
      </c>
      <c r="Z168" s="212" t="s">
        <v>1961</v>
      </c>
      <c r="AA168" s="212" t="s">
        <v>1960</v>
      </c>
      <c r="AB168" s="212" t="s">
        <v>1959</v>
      </c>
      <c r="AC168" s="212" t="s">
        <v>1958</v>
      </c>
      <c r="AD168" s="212" t="s">
        <v>1957</v>
      </c>
      <c r="AE168" s="212" t="s">
        <v>1956</v>
      </c>
      <c r="AF168" s="212" t="s">
        <v>1955</v>
      </c>
      <c r="AG168" s="212" t="s">
        <v>1954</v>
      </c>
      <c r="AH168" s="212" t="s">
        <v>1953</v>
      </c>
    </row>
    <row r="169" spans="1:34" hidden="1" x14ac:dyDescent="0.35">
      <c r="A169" s="264"/>
      <c r="B169" s="264"/>
      <c r="C169" s="213" t="s">
        <v>964</v>
      </c>
      <c r="D169" s="212" t="s">
        <v>1952</v>
      </c>
      <c r="E169" s="212" t="s">
        <v>1951</v>
      </c>
      <c r="F169" s="212" t="s">
        <v>1950</v>
      </c>
      <c r="G169" s="212" t="s">
        <v>1949</v>
      </c>
      <c r="H169" s="212" t="s">
        <v>1948</v>
      </c>
      <c r="I169" s="212" t="s">
        <v>1947</v>
      </c>
      <c r="J169" s="212" t="s">
        <v>3202</v>
      </c>
      <c r="K169" s="212" t="s">
        <v>3201</v>
      </c>
      <c r="L169" s="212" t="s">
        <v>3200</v>
      </c>
      <c r="M169" s="212" t="s">
        <v>3199</v>
      </c>
      <c r="N169" s="212" t="s">
        <v>3198</v>
      </c>
      <c r="O169" s="212" t="s">
        <v>3197</v>
      </c>
      <c r="P169" s="212" t="s">
        <v>3196</v>
      </c>
      <c r="Q169" s="212" t="s">
        <v>3195</v>
      </c>
      <c r="R169" s="212" t="s">
        <v>3194</v>
      </c>
      <c r="S169" s="212" t="s">
        <v>3193</v>
      </c>
      <c r="T169" s="212" t="s">
        <v>3192</v>
      </c>
      <c r="U169" s="212" t="s">
        <v>3191</v>
      </c>
      <c r="V169" s="212" t="s">
        <v>3190</v>
      </c>
      <c r="W169" s="212" t="s">
        <v>3189</v>
      </c>
      <c r="X169" s="212" t="s">
        <v>3188</v>
      </c>
      <c r="Y169" s="212" t="s">
        <v>3187</v>
      </c>
      <c r="Z169" s="212" t="s">
        <v>3186</v>
      </c>
      <c r="AA169" s="212" t="s">
        <v>3185</v>
      </c>
      <c r="AB169" s="212" t="s">
        <v>3184</v>
      </c>
      <c r="AC169" s="212" t="s">
        <v>3183</v>
      </c>
      <c r="AD169" s="212" t="s">
        <v>3182</v>
      </c>
      <c r="AE169" s="212" t="s">
        <v>3181</v>
      </c>
      <c r="AF169" s="212" t="s">
        <v>3180</v>
      </c>
      <c r="AG169" s="212" t="s">
        <v>3179</v>
      </c>
      <c r="AH169" s="212" t="s">
        <v>3178</v>
      </c>
    </row>
    <row r="170" spans="1:34" hidden="1" x14ac:dyDescent="0.35">
      <c r="A170" s="264"/>
      <c r="B170" s="264"/>
      <c r="C170" s="213" t="s">
        <v>932</v>
      </c>
      <c r="D170" s="212" t="s">
        <v>1921</v>
      </c>
      <c r="E170" s="212" t="s">
        <v>1920</v>
      </c>
      <c r="F170" s="212" t="s">
        <v>1919</v>
      </c>
      <c r="G170" s="212" t="s">
        <v>1918</v>
      </c>
      <c r="H170" s="212" t="s">
        <v>1917</v>
      </c>
      <c r="I170" s="212" t="s">
        <v>1916</v>
      </c>
      <c r="J170" s="212" t="s">
        <v>1915</v>
      </c>
      <c r="K170" s="212" t="s">
        <v>1914</v>
      </c>
      <c r="L170" s="212" t="s">
        <v>1913</v>
      </c>
      <c r="M170" s="212" t="s">
        <v>1912</v>
      </c>
      <c r="N170" s="212" t="s">
        <v>1911</v>
      </c>
      <c r="O170" s="212" t="s">
        <v>1910</v>
      </c>
      <c r="P170" s="212" t="s">
        <v>1909</v>
      </c>
      <c r="Q170" s="212" t="s">
        <v>1908</v>
      </c>
      <c r="R170" s="212" t="s">
        <v>1907</v>
      </c>
      <c r="S170" s="212" t="s">
        <v>1906</v>
      </c>
      <c r="T170" s="212" t="s">
        <v>1905</v>
      </c>
      <c r="U170" s="212" t="s">
        <v>1904</v>
      </c>
      <c r="V170" s="212" t="s">
        <v>1903</v>
      </c>
      <c r="W170" s="212" t="s">
        <v>1902</v>
      </c>
      <c r="X170" s="212" t="s">
        <v>1901</v>
      </c>
      <c r="Y170" s="212" t="s">
        <v>1900</v>
      </c>
      <c r="Z170" s="212" t="s">
        <v>1899</v>
      </c>
      <c r="AA170" s="212" t="s">
        <v>1898</v>
      </c>
      <c r="AB170" s="212" t="s">
        <v>1897</v>
      </c>
      <c r="AC170" s="212" t="s">
        <v>1896</v>
      </c>
      <c r="AD170" s="212" t="s">
        <v>1895</v>
      </c>
      <c r="AE170" s="212" t="s">
        <v>1894</v>
      </c>
      <c r="AF170" s="212" t="s">
        <v>1893</v>
      </c>
      <c r="AG170" s="212" t="s">
        <v>1892</v>
      </c>
      <c r="AH170" s="212" t="s">
        <v>1891</v>
      </c>
    </row>
    <row r="171" spans="1:34" hidden="1" x14ac:dyDescent="0.35">
      <c r="A171" s="264"/>
      <c r="B171" s="264"/>
      <c r="C171" s="213" t="s">
        <v>869</v>
      </c>
      <c r="D171" s="212" t="s">
        <v>1890</v>
      </c>
      <c r="E171" s="212" t="s">
        <v>1889</v>
      </c>
      <c r="F171" s="212" t="s">
        <v>1888</v>
      </c>
      <c r="G171" s="212" t="s">
        <v>1887</v>
      </c>
      <c r="H171" s="212" t="s">
        <v>1886</v>
      </c>
      <c r="I171" s="212" t="s">
        <v>1885</v>
      </c>
      <c r="J171" s="212" t="s">
        <v>1884</v>
      </c>
      <c r="K171" s="212" t="s">
        <v>1883</v>
      </c>
      <c r="L171" s="212" t="s">
        <v>3177</v>
      </c>
      <c r="M171" s="212" t="s">
        <v>3176</v>
      </c>
      <c r="N171" s="212" t="s">
        <v>3175</v>
      </c>
      <c r="O171" s="212" t="s">
        <v>3174</v>
      </c>
      <c r="P171" s="212" t="s">
        <v>3173</v>
      </c>
      <c r="Q171" s="212" t="s">
        <v>3172</v>
      </c>
      <c r="R171" s="212" t="s">
        <v>3171</v>
      </c>
      <c r="S171" s="212" t="s">
        <v>3170</v>
      </c>
      <c r="T171" s="212" t="s">
        <v>3169</v>
      </c>
      <c r="U171" s="212" t="s">
        <v>3168</v>
      </c>
      <c r="V171" s="212" t="s">
        <v>3167</v>
      </c>
      <c r="W171" s="212" t="s">
        <v>3166</v>
      </c>
      <c r="X171" s="212" t="s">
        <v>3165</v>
      </c>
      <c r="Y171" s="212" t="s">
        <v>3164</v>
      </c>
      <c r="Z171" s="212" t="s">
        <v>3163</v>
      </c>
      <c r="AA171" s="212" t="s">
        <v>3162</v>
      </c>
      <c r="AB171" s="212" t="s">
        <v>3161</v>
      </c>
      <c r="AC171" s="212" t="s">
        <v>3160</v>
      </c>
      <c r="AD171" s="212" t="s">
        <v>3159</v>
      </c>
      <c r="AE171" s="212" t="s">
        <v>3158</v>
      </c>
      <c r="AF171" s="212" t="s">
        <v>3157</v>
      </c>
      <c r="AG171" s="212" t="s">
        <v>3156</v>
      </c>
      <c r="AH171" s="212" t="s">
        <v>3155</v>
      </c>
    </row>
    <row r="172" spans="1:34" hidden="1" x14ac:dyDescent="0.35">
      <c r="A172" s="264"/>
      <c r="B172" s="264"/>
      <c r="C172" s="213" t="s">
        <v>32</v>
      </c>
      <c r="D172" s="212">
        <v>0</v>
      </c>
      <c r="E172" s="212">
        <v>0</v>
      </c>
      <c r="F172" s="212">
        <v>0</v>
      </c>
      <c r="G172" s="212">
        <v>0</v>
      </c>
      <c r="H172" s="212">
        <v>0</v>
      </c>
      <c r="I172" s="212">
        <v>0</v>
      </c>
      <c r="J172" s="212">
        <v>0</v>
      </c>
      <c r="K172" s="212" t="s">
        <v>3154</v>
      </c>
      <c r="L172" s="212" t="s">
        <v>3153</v>
      </c>
      <c r="M172" s="212" t="s">
        <v>3152</v>
      </c>
      <c r="N172" s="212" t="s">
        <v>3151</v>
      </c>
      <c r="O172" s="212" t="s">
        <v>3150</v>
      </c>
      <c r="P172" s="212" t="s">
        <v>3149</v>
      </c>
      <c r="Q172" s="212" t="s">
        <v>3148</v>
      </c>
      <c r="R172" s="212" t="s">
        <v>3147</v>
      </c>
      <c r="S172" s="212" t="s">
        <v>3146</v>
      </c>
      <c r="T172" s="212" t="s">
        <v>3145</v>
      </c>
      <c r="U172" s="212" t="s">
        <v>3144</v>
      </c>
      <c r="V172" s="212" t="s">
        <v>3143</v>
      </c>
      <c r="W172" s="212" t="s">
        <v>3142</v>
      </c>
      <c r="X172" s="212" t="s">
        <v>3141</v>
      </c>
      <c r="Y172" s="212" t="s">
        <v>3140</v>
      </c>
      <c r="Z172" s="212" t="s">
        <v>3139</v>
      </c>
      <c r="AA172" s="212" t="s">
        <v>3138</v>
      </c>
      <c r="AB172" s="212" t="s">
        <v>3137</v>
      </c>
      <c r="AC172" s="212" t="s">
        <v>3136</v>
      </c>
      <c r="AD172" s="212" t="s">
        <v>3135</v>
      </c>
      <c r="AE172" s="212" t="s">
        <v>3134</v>
      </c>
      <c r="AF172" s="212" t="s">
        <v>3133</v>
      </c>
      <c r="AG172" s="212" t="s">
        <v>3132</v>
      </c>
      <c r="AH172" s="212" t="s">
        <v>3131</v>
      </c>
    </row>
    <row r="173" spans="1:34" hidden="1" x14ac:dyDescent="0.35">
      <c r="A173" s="264"/>
      <c r="B173" s="264"/>
      <c r="C173" s="213" t="s">
        <v>1215</v>
      </c>
      <c r="D173" s="212" t="s">
        <v>1843</v>
      </c>
      <c r="E173" s="212" t="s">
        <v>1842</v>
      </c>
      <c r="F173" s="212" t="s">
        <v>1841</v>
      </c>
      <c r="G173" s="212" t="s">
        <v>1840</v>
      </c>
      <c r="H173" s="212" t="s">
        <v>1839</v>
      </c>
      <c r="I173" s="212" t="s">
        <v>1838</v>
      </c>
      <c r="J173" s="212" t="s">
        <v>1837</v>
      </c>
      <c r="K173" s="212" t="s">
        <v>1836</v>
      </c>
      <c r="L173" s="212" t="s">
        <v>1835</v>
      </c>
      <c r="M173" s="212" t="s">
        <v>1834</v>
      </c>
      <c r="N173" s="212" t="s">
        <v>1833</v>
      </c>
      <c r="O173" s="212" t="s">
        <v>1832</v>
      </c>
      <c r="P173" s="212" t="s">
        <v>1831</v>
      </c>
      <c r="Q173" s="212" t="s">
        <v>1830</v>
      </c>
      <c r="R173" s="212" t="s">
        <v>1829</v>
      </c>
      <c r="S173" s="212" t="s">
        <v>1828</v>
      </c>
      <c r="T173" s="212" t="s">
        <v>1827</v>
      </c>
      <c r="U173" s="212" t="s">
        <v>1826</v>
      </c>
      <c r="V173" s="212" t="s">
        <v>1825</v>
      </c>
      <c r="W173" s="212" t="s">
        <v>1824</v>
      </c>
      <c r="X173" s="212" t="s">
        <v>1823</v>
      </c>
      <c r="Y173" s="212" t="s">
        <v>1822</v>
      </c>
      <c r="Z173" s="212" t="s">
        <v>1821</v>
      </c>
      <c r="AA173" s="212" t="s">
        <v>1820</v>
      </c>
      <c r="AB173" s="212" t="s">
        <v>1819</v>
      </c>
      <c r="AC173" s="212" t="s">
        <v>1818</v>
      </c>
      <c r="AD173" s="212" t="s">
        <v>1817</v>
      </c>
      <c r="AE173" s="212" t="s">
        <v>1816</v>
      </c>
      <c r="AF173" s="212" t="s">
        <v>1815</v>
      </c>
      <c r="AG173" s="212" t="s">
        <v>1814</v>
      </c>
      <c r="AH173" s="212" t="s">
        <v>1813</v>
      </c>
    </row>
    <row r="174" spans="1:34" hidden="1" x14ac:dyDescent="0.35">
      <c r="A174" s="264"/>
      <c r="B174" s="264"/>
      <c r="C174" s="213" t="s">
        <v>806</v>
      </c>
      <c r="D174" s="212" t="s">
        <v>1812</v>
      </c>
      <c r="E174" s="212" t="s">
        <v>1811</v>
      </c>
      <c r="F174" s="212" t="s">
        <v>1810</v>
      </c>
      <c r="G174" s="212" t="s">
        <v>1809</v>
      </c>
      <c r="H174" s="212" t="s">
        <v>1808</v>
      </c>
      <c r="I174" s="212" t="s">
        <v>1807</v>
      </c>
      <c r="J174" s="212" t="s">
        <v>1806</v>
      </c>
      <c r="K174" s="212" t="s">
        <v>3130</v>
      </c>
      <c r="L174" s="212" t="s">
        <v>3129</v>
      </c>
      <c r="M174" s="212" t="s">
        <v>3128</v>
      </c>
      <c r="N174" s="212" t="s">
        <v>3127</v>
      </c>
      <c r="O174" s="212" t="s">
        <v>3126</v>
      </c>
      <c r="P174" s="212" t="s">
        <v>3125</v>
      </c>
      <c r="Q174" s="212" t="s">
        <v>3124</v>
      </c>
      <c r="R174" s="212" t="s">
        <v>3123</v>
      </c>
      <c r="S174" s="212" t="s">
        <v>3122</v>
      </c>
      <c r="T174" s="212" t="s">
        <v>3121</v>
      </c>
      <c r="U174" s="212" t="s">
        <v>3120</v>
      </c>
      <c r="V174" s="212" t="s">
        <v>3119</v>
      </c>
      <c r="W174" s="212" t="s">
        <v>3118</v>
      </c>
      <c r="X174" s="212" t="s">
        <v>3117</v>
      </c>
      <c r="Y174" s="212" t="s">
        <v>3116</v>
      </c>
      <c r="Z174" s="212" t="s">
        <v>3115</v>
      </c>
      <c r="AA174" s="212" t="s">
        <v>3114</v>
      </c>
      <c r="AB174" s="212" t="s">
        <v>3113</v>
      </c>
      <c r="AC174" s="212" t="s">
        <v>3112</v>
      </c>
      <c r="AD174" s="212" t="s">
        <v>3111</v>
      </c>
      <c r="AE174" s="212" t="s">
        <v>3110</v>
      </c>
      <c r="AF174" s="212" t="s">
        <v>3109</v>
      </c>
      <c r="AG174" s="212" t="s">
        <v>3108</v>
      </c>
      <c r="AH174" s="212" t="s">
        <v>3107</v>
      </c>
    </row>
    <row r="175" spans="1:34" hidden="1" x14ac:dyDescent="0.35">
      <c r="A175" s="264"/>
      <c r="B175" s="264"/>
      <c r="C175" s="213" t="s">
        <v>775</v>
      </c>
      <c r="D175" s="212">
        <v>0</v>
      </c>
      <c r="E175" s="212">
        <v>0</v>
      </c>
      <c r="F175" s="212">
        <v>0</v>
      </c>
      <c r="G175" s="212">
        <v>0</v>
      </c>
      <c r="H175" s="212">
        <v>0</v>
      </c>
      <c r="I175" s="212">
        <v>0</v>
      </c>
      <c r="J175" s="212" t="s">
        <v>3106</v>
      </c>
      <c r="K175" s="212" t="s">
        <v>3105</v>
      </c>
      <c r="L175" s="212" t="s">
        <v>3104</v>
      </c>
      <c r="M175" s="212" t="s">
        <v>3103</v>
      </c>
      <c r="N175" s="212" t="s">
        <v>3102</v>
      </c>
      <c r="O175" s="212" t="s">
        <v>3101</v>
      </c>
      <c r="P175" s="212" t="s">
        <v>3100</v>
      </c>
      <c r="Q175" s="212" t="s">
        <v>3099</v>
      </c>
      <c r="R175" s="212" t="s">
        <v>3098</v>
      </c>
      <c r="S175" s="212" t="s">
        <v>3097</v>
      </c>
      <c r="T175" s="212" t="s">
        <v>3096</v>
      </c>
      <c r="U175" s="212" t="s">
        <v>3095</v>
      </c>
      <c r="V175" s="212" t="s">
        <v>3094</v>
      </c>
      <c r="W175" s="212" t="s">
        <v>3093</v>
      </c>
      <c r="X175" s="212" t="s">
        <v>3092</v>
      </c>
      <c r="Y175" s="212" t="s">
        <v>3091</v>
      </c>
      <c r="Z175" s="212" t="s">
        <v>3090</v>
      </c>
      <c r="AA175" s="212" t="s">
        <v>3089</v>
      </c>
      <c r="AB175" s="212" t="s">
        <v>3088</v>
      </c>
      <c r="AC175" s="212" t="s">
        <v>3087</v>
      </c>
      <c r="AD175" s="212" t="s">
        <v>3086</v>
      </c>
      <c r="AE175" s="212" t="s">
        <v>3085</v>
      </c>
      <c r="AF175" s="212" t="s">
        <v>3084</v>
      </c>
      <c r="AG175" s="212" t="s">
        <v>3083</v>
      </c>
      <c r="AH175" s="212" t="s">
        <v>3082</v>
      </c>
    </row>
    <row r="176" spans="1:34" hidden="1" x14ac:dyDescent="0.35">
      <c r="A176" s="264"/>
      <c r="B176" s="264"/>
      <c r="C176" s="213" t="s">
        <v>1022</v>
      </c>
      <c r="D176" s="212" t="s">
        <v>1756</v>
      </c>
      <c r="E176" s="212" t="s">
        <v>1754</v>
      </c>
      <c r="F176" s="212" t="s">
        <v>1755</v>
      </c>
      <c r="G176" s="212" t="s">
        <v>1754</v>
      </c>
      <c r="H176" s="212" t="s">
        <v>1754</v>
      </c>
      <c r="I176" s="212" t="s">
        <v>1753</v>
      </c>
      <c r="J176" s="212" t="s">
        <v>1752</v>
      </c>
      <c r="K176" s="212" t="s">
        <v>1751</v>
      </c>
      <c r="L176" s="212" t="s">
        <v>1750</v>
      </c>
      <c r="M176" s="212" t="s">
        <v>1749</v>
      </c>
      <c r="N176" s="212" t="s">
        <v>1748</v>
      </c>
      <c r="O176" s="212" t="s">
        <v>1747</v>
      </c>
      <c r="P176" s="212" t="s">
        <v>1746</v>
      </c>
      <c r="Q176" s="212" t="s">
        <v>1745</v>
      </c>
      <c r="R176" s="212" t="s">
        <v>1744</v>
      </c>
      <c r="S176" s="212" t="s">
        <v>1743</v>
      </c>
      <c r="T176" s="212" t="s">
        <v>1742</v>
      </c>
      <c r="U176" s="212" t="s">
        <v>1741</v>
      </c>
      <c r="V176" s="212" t="s">
        <v>1740</v>
      </c>
      <c r="W176" s="212" t="s">
        <v>1739</v>
      </c>
      <c r="X176" s="212" t="s">
        <v>1738</v>
      </c>
      <c r="Y176" s="212" t="s">
        <v>1737</v>
      </c>
      <c r="Z176" s="212" t="s">
        <v>1736</v>
      </c>
      <c r="AA176" s="212" t="s">
        <v>1735</v>
      </c>
      <c r="AB176" s="212" t="s">
        <v>1734</v>
      </c>
      <c r="AC176" s="212" t="s">
        <v>1733</v>
      </c>
      <c r="AD176" s="212" t="s">
        <v>1732</v>
      </c>
      <c r="AE176" s="212" t="s">
        <v>1731</v>
      </c>
      <c r="AF176" s="212" t="s">
        <v>1730</v>
      </c>
      <c r="AG176" s="212" t="s">
        <v>1729</v>
      </c>
      <c r="AH176" s="212">
        <v>0</v>
      </c>
    </row>
    <row r="177" spans="1:34" hidden="1" x14ac:dyDescent="0.35">
      <c r="A177" s="264"/>
      <c r="B177" s="264" t="s">
        <v>1728</v>
      </c>
      <c r="C177" s="213" t="s">
        <v>995</v>
      </c>
      <c r="D177" s="212">
        <v>0</v>
      </c>
      <c r="E177" s="212">
        <v>0</v>
      </c>
      <c r="F177" s="212">
        <v>0</v>
      </c>
      <c r="G177" s="212">
        <v>0</v>
      </c>
      <c r="H177" s="212">
        <v>0</v>
      </c>
      <c r="I177" s="212">
        <v>0</v>
      </c>
      <c r="J177" s="212" t="s">
        <v>1727</v>
      </c>
      <c r="K177" s="212" t="s">
        <v>1726</v>
      </c>
      <c r="L177" s="212" t="s">
        <v>3081</v>
      </c>
      <c r="M177" s="212" t="s">
        <v>3080</v>
      </c>
      <c r="N177" s="212" t="s">
        <v>3079</v>
      </c>
      <c r="O177" s="212" t="s">
        <v>3078</v>
      </c>
      <c r="P177" s="212" t="s">
        <v>3077</v>
      </c>
      <c r="Q177" s="212" t="s">
        <v>3076</v>
      </c>
      <c r="R177" s="212" t="s">
        <v>3075</v>
      </c>
      <c r="S177" s="212" t="s">
        <v>3074</v>
      </c>
      <c r="T177" s="212" t="s">
        <v>3073</v>
      </c>
      <c r="U177" s="212" t="s">
        <v>3072</v>
      </c>
      <c r="V177" s="212" t="s">
        <v>3071</v>
      </c>
      <c r="W177" s="212" t="s">
        <v>3070</v>
      </c>
      <c r="X177" s="212" t="s">
        <v>3069</v>
      </c>
      <c r="Y177" s="212" t="s">
        <v>3068</v>
      </c>
      <c r="Z177" s="212" t="s">
        <v>3067</v>
      </c>
      <c r="AA177" s="212" t="s">
        <v>3066</v>
      </c>
      <c r="AB177" s="212" t="s">
        <v>3065</v>
      </c>
      <c r="AC177" s="212" t="s">
        <v>3064</v>
      </c>
      <c r="AD177" s="212" t="s">
        <v>3063</v>
      </c>
      <c r="AE177" s="212" t="s">
        <v>3062</v>
      </c>
      <c r="AF177" s="212" t="s">
        <v>3061</v>
      </c>
      <c r="AG177" s="212" t="s">
        <v>3060</v>
      </c>
      <c r="AH177" s="212">
        <v>0</v>
      </c>
    </row>
    <row r="178" spans="1:34" hidden="1" x14ac:dyDescent="0.35">
      <c r="A178" s="264"/>
      <c r="B178" s="264"/>
      <c r="C178" s="213" t="s">
        <v>964</v>
      </c>
      <c r="D178" s="212" t="s">
        <v>1702</v>
      </c>
      <c r="E178" s="212" t="s">
        <v>1701</v>
      </c>
      <c r="F178" s="212" t="s">
        <v>1700</v>
      </c>
      <c r="G178" s="212" t="s">
        <v>1700</v>
      </c>
      <c r="H178" s="212" t="s">
        <v>1700</v>
      </c>
      <c r="I178" s="212" t="s">
        <v>1699</v>
      </c>
      <c r="J178" s="212" t="s">
        <v>3059</v>
      </c>
      <c r="K178" s="212" t="s">
        <v>3058</v>
      </c>
      <c r="L178" s="212" t="s">
        <v>3057</v>
      </c>
      <c r="M178" s="212" t="s">
        <v>3056</v>
      </c>
      <c r="N178" s="212" t="s">
        <v>3055</v>
      </c>
      <c r="O178" s="212" t="s">
        <v>3054</v>
      </c>
      <c r="P178" s="212" t="s">
        <v>3053</v>
      </c>
      <c r="Q178" s="212" t="s">
        <v>3052</v>
      </c>
      <c r="R178" s="212" t="s">
        <v>3051</v>
      </c>
      <c r="S178" s="212" t="s">
        <v>3050</v>
      </c>
      <c r="T178" s="212" t="s">
        <v>3049</v>
      </c>
      <c r="U178" s="212" t="s">
        <v>3048</v>
      </c>
      <c r="V178" s="212" t="s">
        <v>3047</v>
      </c>
      <c r="W178" s="212" t="s">
        <v>3046</v>
      </c>
      <c r="X178" s="212" t="s">
        <v>3045</v>
      </c>
      <c r="Y178" s="212" t="s">
        <v>3044</v>
      </c>
      <c r="Z178" s="212" t="s">
        <v>3043</v>
      </c>
      <c r="AA178" s="212" t="s">
        <v>3042</v>
      </c>
      <c r="AB178" s="212" t="s">
        <v>3041</v>
      </c>
      <c r="AC178" s="212" t="s">
        <v>3040</v>
      </c>
      <c r="AD178" s="212" t="s">
        <v>3039</v>
      </c>
      <c r="AE178" s="212" t="s">
        <v>3038</v>
      </c>
      <c r="AF178" s="212" t="s">
        <v>3037</v>
      </c>
      <c r="AG178" s="212" t="s">
        <v>3036</v>
      </c>
      <c r="AH178" s="212">
        <v>0</v>
      </c>
    </row>
    <row r="179" spans="1:34" hidden="1" x14ac:dyDescent="0.35">
      <c r="A179" s="264"/>
      <c r="B179" s="264"/>
      <c r="C179" s="213" t="s">
        <v>869</v>
      </c>
      <c r="D179" s="212" t="s">
        <v>1673</v>
      </c>
      <c r="E179" s="212" t="s">
        <v>1672</v>
      </c>
      <c r="F179" s="212" t="s">
        <v>1671</v>
      </c>
      <c r="G179" s="212" t="s">
        <v>1670</v>
      </c>
      <c r="H179" s="212" t="s">
        <v>1669</v>
      </c>
      <c r="I179" s="212" t="s">
        <v>1668</v>
      </c>
      <c r="J179" s="212" t="s">
        <v>1667</v>
      </c>
      <c r="K179" s="212" t="s">
        <v>1666</v>
      </c>
      <c r="L179" s="212" t="s">
        <v>1665</v>
      </c>
      <c r="M179" s="212" t="s">
        <v>1664</v>
      </c>
      <c r="N179" s="212" t="s">
        <v>1663</v>
      </c>
      <c r="O179" s="212" t="s">
        <v>3035</v>
      </c>
      <c r="P179" s="212" t="s">
        <v>3034</v>
      </c>
      <c r="Q179" s="212" t="s">
        <v>3033</v>
      </c>
      <c r="R179" s="212" t="s">
        <v>3032</v>
      </c>
      <c r="S179" s="212" t="s">
        <v>3031</v>
      </c>
      <c r="T179" s="212" t="s">
        <v>3030</v>
      </c>
      <c r="U179" s="212" t="s">
        <v>3029</v>
      </c>
      <c r="V179" s="212" t="s">
        <v>3028</v>
      </c>
      <c r="W179" s="212" t="s">
        <v>3027</v>
      </c>
      <c r="X179" s="212" t="s">
        <v>3026</v>
      </c>
      <c r="Y179" s="212" t="s">
        <v>3025</v>
      </c>
      <c r="Z179" s="212" t="s">
        <v>3024</v>
      </c>
      <c r="AA179" s="212" t="s">
        <v>3023</v>
      </c>
      <c r="AB179" s="212" t="s">
        <v>3022</v>
      </c>
      <c r="AC179" s="212" t="s">
        <v>3021</v>
      </c>
      <c r="AD179" s="212" t="s">
        <v>3020</v>
      </c>
      <c r="AE179" s="212" t="s">
        <v>3019</v>
      </c>
      <c r="AF179" s="212" t="s">
        <v>3018</v>
      </c>
      <c r="AG179" s="212" t="s">
        <v>3017</v>
      </c>
      <c r="AH179" s="212">
        <v>0</v>
      </c>
    </row>
    <row r="180" spans="1:34" hidden="1" x14ac:dyDescent="0.35">
      <c r="A180" s="264"/>
      <c r="B180" s="264"/>
      <c r="C180" s="213" t="s">
        <v>32</v>
      </c>
      <c r="D180" s="212">
        <v>0</v>
      </c>
      <c r="E180" s="212">
        <v>0</v>
      </c>
      <c r="F180" s="212">
        <v>0</v>
      </c>
      <c r="G180" s="212">
        <v>0</v>
      </c>
      <c r="H180" s="212">
        <v>0</v>
      </c>
      <c r="I180" s="212">
        <v>0</v>
      </c>
      <c r="J180" s="212">
        <v>0</v>
      </c>
      <c r="K180" s="212" t="s">
        <v>3016</v>
      </c>
      <c r="L180" s="212" t="s">
        <v>3015</v>
      </c>
      <c r="M180" s="212" t="s">
        <v>3014</v>
      </c>
      <c r="N180" s="212" t="s">
        <v>3013</v>
      </c>
      <c r="O180" s="212" t="s">
        <v>3012</v>
      </c>
      <c r="P180" s="212" t="s">
        <v>3011</v>
      </c>
      <c r="Q180" s="212" t="s">
        <v>3010</v>
      </c>
      <c r="R180" s="212" t="s">
        <v>3009</v>
      </c>
      <c r="S180" s="212" t="s">
        <v>3008</v>
      </c>
      <c r="T180" s="212" t="s">
        <v>3007</v>
      </c>
      <c r="U180" s="212" t="s">
        <v>3006</v>
      </c>
      <c r="V180" s="212" t="s">
        <v>3005</v>
      </c>
      <c r="W180" s="212" t="s">
        <v>3004</v>
      </c>
      <c r="X180" s="212" t="s">
        <v>3003</v>
      </c>
      <c r="Y180" s="212" t="s">
        <v>3002</v>
      </c>
      <c r="Z180" s="212" t="s">
        <v>3001</v>
      </c>
      <c r="AA180" s="212" t="s">
        <v>3000</v>
      </c>
      <c r="AB180" s="212" t="s">
        <v>2999</v>
      </c>
      <c r="AC180" s="212" t="s">
        <v>2998</v>
      </c>
      <c r="AD180" s="212" t="s">
        <v>2997</v>
      </c>
      <c r="AE180" s="212" t="s">
        <v>2996</v>
      </c>
      <c r="AF180" s="212" t="s">
        <v>2995</v>
      </c>
      <c r="AG180" s="212" t="s">
        <v>2994</v>
      </c>
      <c r="AH180" s="212">
        <v>0</v>
      </c>
    </row>
    <row r="181" spans="1:34" hidden="1" x14ac:dyDescent="0.35">
      <c r="A181" s="264"/>
      <c r="B181" s="264"/>
      <c r="C181" s="213" t="s">
        <v>806</v>
      </c>
      <c r="D181" s="212" t="s">
        <v>1626</v>
      </c>
      <c r="E181" s="212" t="s">
        <v>1625</v>
      </c>
      <c r="F181" s="212" t="s">
        <v>1624</v>
      </c>
      <c r="G181" s="212" t="s">
        <v>1623</v>
      </c>
      <c r="H181" s="212" t="s">
        <v>1622</v>
      </c>
      <c r="I181" s="212" t="s">
        <v>1621</v>
      </c>
      <c r="J181" s="212" t="s">
        <v>1620</v>
      </c>
      <c r="K181" s="212" t="s">
        <v>2993</v>
      </c>
      <c r="L181" s="212" t="s">
        <v>2992</v>
      </c>
      <c r="M181" s="212" t="s">
        <v>2991</v>
      </c>
      <c r="N181" s="212" t="s">
        <v>2990</v>
      </c>
      <c r="O181" s="212" t="s">
        <v>2989</v>
      </c>
      <c r="P181" s="212" t="s">
        <v>2988</v>
      </c>
      <c r="Q181" s="212" t="s">
        <v>2987</v>
      </c>
      <c r="R181" s="212" t="s">
        <v>2986</v>
      </c>
      <c r="S181" s="212" t="s">
        <v>2985</v>
      </c>
      <c r="T181" s="212" t="s">
        <v>2984</v>
      </c>
      <c r="U181" s="212" t="s">
        <v>2983</v>
      </c>
      <c r="V181" s="212" t="s">
        <v>2982</v>
      </c>
      <c r="W181" s="212" t="s">
        <v>2981</v>
      </c>
      <c r="X181" s="212" t="s">
        <v>2980</v>
      </c>
      <c r="Y181" s="212" t="s">
        <v>2979</v>
      </c>
      <c r="Z181" s="212" t="s">
        <v>2978</v>
      </c>
      <c r="AA181" s="212" t="s">
        <v>2977</v>
      </c>
      <c r="AB181" s="212" t="s">
        <v>2976</v>
      </c>
      <c r="AC181" s="212" t="s">
        <v>2975</v>
      </c>
      <c r="AD181" s="212" t="s">
        <v>2974</v>
      </c>
      <c r="AE181" s="212" t="s">
        <v>2973</v>
      </c>
      <c r="AF181" s="212" t="s">
        <v>2972</v>
      </c>
      <c r="AG181" s="212" t="s">
        <v>2971</v>
      </c>
      <c r="AH181" s="212">
        <v>0</v>
      </c>
    </row>
    <row r="182" spans="1:34" hidden="1" x14ac:dyDescent="0.35">
      <c r="A182" s="264"/>
      <c r="B182" s="264"/>
      <c r="C182" s="213" t="s">
        <v>775</v>
      </c>
      <c r="D182" s="212">
        <v>0</v>
      </c>
      <c r="E182" s="212">
        <v>0</v>
      </c>
      <c r="F182" s="212">
        <v>0</v>
      </c>
      <c r="G182" s="212">
        <v>0</v>
      </c>
      <c r="H182" s="212">
        <v>0</v>
      </c>
      <c r="I182" s="212">
        <v>0</v>
      </c>
      <c r="J182" s="212" t="s">
        <v>2970</v>
      </c>
      <c r="K182" s="212" t="s">
        <v>2969</v>
      </c>
      <c r="L182" s="212" t="s">
        <v>2968</v>
      </c>
      <c r="M182" s="212" t="s">
        <v>2967</v>
      </c>
      <c r="N182" s="212" t="s">
        <v>2966</v>
      </c>
      <c r="O182" s="212" t="s">
        <v>2965</v>
      </c>
      <c r="P182" s="212" t="s">
        <v>2964</v>
      </c>
      <c r="Q182" s="212" t="s">
        <v>2963</v>
      </c>
      <c r="R182" s="212" t="s">
        <v>2962</v>
      </c>
      <c r="S182" s="212" t="s">
        <v>2961</v>
      </c>
      <c r="T182" s="212" t="s">
        <v>2960</v>
      </c>
      <c r="U182" s="212" t="s">
        <v>2959</v>
      </c>
      <c r="V182" s="212" t="s">
        <v>2958</v>
      </c>
      <c r="W182" s="212" t="s">
        <v>2957</v>
      </c>
      <c r="X182" s="212" t="s">
        <v>2956</v>
      </c>
      <c r="Y182" s="212" t="s">
        <v>2955</v>
      </c>
      <c r="Z182" s="212" t="s">
        <v>2954</v>
      </c>
      <c r="AA182" s="212" t="s">
        <v>2953</v>
      </c>
      <c r="AB182" s="212" t="s">
        <v>2952</v>
      </c>
      <c r="AC182" s="212" t="s">
        <v>2951</v>
      </c>
      <c r="AD182" s="212" t="s">
        <v>2950</v>
      </c>
      <c r="AE182" s="212" t="s">
        <v>2949</v>
      </c>
      <c r="AF182" s="212" t="s">
        <v>2948</v>
      </c>
      <c r="AG182" s="212" t="s">
        <v>2947</v>
      </c>
      <c r="AH182" s="212">
        <v>0</v>
      </c>
    </row>
    <row r="183" spans="1:34" hidden="1" x14ac:dyDescent="0.35">
      <c r="A183" s="264"/>
      <c r="B183" s="264"/>
      <c r="C183" s="213" t="s">
        <v>1022</v>
      </c>
      <c r="D183" s="212" t="s">
        <v>1569</v>
      </c>
      <c r="E183" s="212" t="s">
        <v>1570</v>
      </c>
      <c r="F183" s="212" t="s">
        <v>1570</v>
      </c>
      <c r="G183" s="212" t="s">
        <v>1569</v>
      </c>
      <c r="H183" s="212" t="s">
        <v>1568</v>
      </c>
      <c r="I183" s="212" t="s">
        <v>1567</v>
      </c>
      <c r="J183" s="212" t="s">
        <v>1566</v>
      </c>
      <c r="K183" s="212" t="s">
        <v>1565</v>
      </c>
      <c r="L183" s="212" t="s">
        <v>2946</v>
      </c>
      <c r="M183" s="212" t="s">
        <v>2945</v>
      </c>
      <c r="N183" s="212" t="s">
        <v>2944</v>
      </c>
      <c r="O183" s="212" t="s">
        <v>2943</v>
      </c>
      <c r="P183" s="212" t="s">
        <v>2942</v>
      </c>
      <c r="Q183" s="212" t="s">
        <v>2941</v>
      </c>
      <c r="R183" s="212" t="s">
        <v>2940</v>
      </c>
      <c r="S183" s="212" t="s">
        <v>2939</v>
      </c>
      <c r="T183" s="212" t="s">
        <v>2938</v>
      </c>
      <c r="U183" s="212" t="s">
        <v>2937</v>
      </c>
      <c r="V183" s="212" t="s">
        <v>2936</v>
      </c>
      <c r="W183" s="212" t="s">
        <v>2935</v>
      </c>
      <c r="X183" s="212" t="s">
        <v>2934</v>
      </c>
      <c r="Y183" s="212" t="s">
        <v>2933</v>
      </c>
      <c r="Z183" s="212" t="s">
        <v>2932</v>
      </c>
      <c r="AA183" s="212" t="s">
        <v>2931</v>
      </c>
      <c r="AB183" s="212" t="s">
        <v>2930</v>
      </c>
      <c r="AC183" s="212">
        <v>0</v>
      </c>
      <c r="AD183" s="212">
        <v>0</v>
      </c>
      <c r="AE183" s="212" t="s">
        <v>2929</v>
      </c>
      <c r="AF183" s="212">
        <v>0</v>
      </c>
      <c r="AG183" s="212">
        <v>0</v>
      </c>
      <c r="AH183" s="212">
        <v>0</v>
      </c>
    </row>
    <row r="184" spans="1:34" hidden="1" x14ac:dyDescent="0.35">
      <c r="A184" s="264"/>
      <c r="B184" s="264" t="s">
        <v>1543</v>
      </c>
      <c r="C184" s="213" t="s">
        <v>995</v>
      </c>
      <c r="D184" s="212">
        <v>0</v>
      </c>
      <c r="E184" s="212">
        <v>0</v>
      </c>
      <c r="F184" s="212">
        <v>0</v>
      </c>
      <c r="G184" s="212">
        <v>0</v>
      </c>
      <c r="H184" s="212">
        <v>0</v>
      </c>
      <c r="I184" s="212">
        <v>0</v>
      </c>
      <c r="J184" s="212" t="s">
        <v>1542</v>
      </c>
      <c r="K184" s="212" t="s">
        <v>2928</v>
      </c>
      <c r="L184" s="212" t="s">
        <v>2927</v>
      </c>
      <c r="M184" s="212" t="s">
        <v>2926</v>
      </c>
      <c r="N184" s="212" t="s">
        <v>2925</v>
      </c>
      <c r="O184" s="212" t="s">
        <v>2924</v>
      </c>
      <c r="P184" s="212" t="s">
        <v>2923</v>
      </c>
      <c r="Q184" s="212" t="s">
        <v>2922</v>
      </c>
      <c r="R184" s="212" t="s">
        <v>2921</v>
      </c>
      <c r="S184" s="212" t="s">
        <v>2920</v>
      </c>
      <c r="T184" s="212" t="s">
        <v>2919</v>
      </c>
      <c r="U184" s="212" t="s">
        <v>2918</v>
      </c>
      <c r="V184" s="212" t="s">
        <v>2917</v>
      </c>
      <c r="W184" s="212" t="s">
        <v>2916</v>
      </c>
      <c r="X184" s="212" t="s">
        <v>2915</v>
      </c>
      <c r="Y184" s="212" t="s">
        <v>2914</v>
      </c>
      <c r="Z184" s="212" t="s">
        <v>2913</v>
      </c>
      <c r="AA184" s="212" t="s">
        <v>2912</v>
      </c>
      <c r="AB184" s="212" t="s">
        <v>2911</v>
      </c>
      <c r="AC184" s="212" t="s">
        <v>2910</v>
      </c>
      <c r="AD184" s="212" t="s">
        <v>2909</v>
      </c>
      <c r="AE184" s="212" t="s">
        <v>2908</v>
      </c>
      <c r="AF184" s="212" t="s">
        <v>2907</v>
      </c>
      <c r="AG184" s="212" t="s">
        <v>2906</v>
      </c>
      <c r="AH184" s="212" t="s">
        <v>2905</v>
      </c>
    </row>
    <row r="185" spans="1:34" hidden="1" x14ac:dyDescent="0.35">
      <c r="A185" s="264"/>
      <c r="B185" s="264"/>
      <c r="C185" s="213" t="s">
        <v>1517</v>
      </c>
      <c r="D185" s="212" t="s">
        <v>1516</v>
      </c>
      <c r="E185" s="212" t="s">
        <v>1515</v>
      </c>
      <c r="F185" s="212" t="s">
        <v>1514</v>
      </c>
      <c r="G185" s="212" t="s">
        <v>1513</v>
      </c>
      <c r="H185" s="212" t="s">
        <v>1512</v>
      </c>
      <c r="I185" s="212" t="s">
        <v>1511</v>
      </c>
      <c r="J185" s="212" t="s">
        <v>1510</v>
      </c>
      <c r="K185" s="212" t="s">
        <v>1509</v>
      </c>
      <c r="L185" s="212" t="s">
        <v>1508</v>
      </c>
      <c r="M185" s="212" t="s">
        <v>2904</v>
      </c>
      <c r="N185" s="212" t="s">
        <v>2903</v>
      </c>
      <c r="O185" s="212" t="s">
        <v>2902</v>
      </c>
      <c r="P185" s="212" t="s">
        <v>2901</v>
      </c>
      <c r="Q185" s="212" t="s">
        <v>2900</v>
      </c>
      <c r="R185" s="212" t="s">
        <v>2899</v>
      </c>
      <c r="S185" s="212" t="s">
        <v>2898</v>
      </c>
      <c r="T185" s="212" t="s">
        <v>2897</v>
      </c>
      <c r="U185" s="212" t="s">
        <v>2896</v>
      </c>
      <c r="V185" s="212" t="s">
        <v>2895</v>
      </c>
      <c r="W185" s="212" t="s">
        <v>2894</v>
      </c>
      <c r="X185" s="212" t="s">
        <v>2893</v>
      </c>
      <c r="Y185" s="212" t="s">
        <v>2892</v>
      </c>
      <c r="Z185" s="212" t="s">
        <v>2891</v>
      </c>
      <c r="AA185" s="212" t="s">
        <v>2890</v>
      </c>
      <c r="AB185" s="212" t="s">
        <v>2889</v>
      </c>
      <c r="AC185" s="212" t="s">
        <v>2888</v>
      </c>
      <c r="AD185" s="212" t="s">
        <v>2887</v>
      </c>
      <c r="AE185" s="212" t="s">
        <v>2886</v>
      </c>
      <c r="AF185" s="212" t="s">
        <v>2885</v>
      </c>
      <c r="AG185" s="212" t="s">
        <v>2884</v>
      </c>
      <c r="AH185" s="212" t="s">
        <v>2883</v>
      </c>
    </row>
    <row r="186" spans="1:34" hidden="1" x14ac:dyDescent="0.35">
      <c r="A186" s="264"/>
      <c r="B186" s="264"/>
      <c r="C186" s="213" t="s">
        <v>869</v>
      </c>
      <c r="D186" s="212" t="s">
        <v>1485</v>
      </c>
      <c r="E186" s="212" t="s">
        <v>1484</v>
      </c>
      <c r="F186" s="212" t="s">
        <v>1483</v>
      </c>
      <c r="G186" s="212" t="s">
        <v>1482</v>
      </c>
      <c r="H186" s="212" t="s">
        <v>1481</v>
      </c>
      <c r="I186" s="212" t="s">
        <v>1480</v>
      </c>
      <c r="J186" s="212" t="s">
        <v>1479</v>
      </c>
      <c r="K186" s="212" t="s">
        <v>1478</v>
      </c>
      <c r="L186" s="212" t="s">
        <v>2882</v>
      </c>
      <c r="M186" s="212" t="s">
        <v>2881</v>
      </c>
      <c r="N186" s="212" t="s">
        <v>2880</v>
      </c>
      <c r="O186" s="212" t="s">
        <v>2879</v>
      </c>
      <c r="P186" s="212" t="s">
        <v>2878</v>
      </c>
      <c r="Q186" s="212" t="s">
        <v>2877</v>
      </c>
      <c r="R186" s="212" t="s">
        <v>2876</v>
      </c>
      <c r="S186" s="212" t="s">
        <v>2875</v>
      </c>
      <c r="T186" s="212" t="s">
        <v>2874</v>
      </c>
      <c r="U186" s="212" t="s">
        <v>2873</v>
      </c>
      <c r="V186" s="212" t="s">
        <v>2872</v>
      </c>
      <c r="W186" s="212" t="s">
        <v>2871</v>
      </c>
      <c r="X186" s="212" t="s">
        <v>2870</v>
      </c>
      <c r="Y186" s="212" t="s">
        <v>2869</v>
      </c>
      <c r="Z186" s="212" t="s">
        <v>2868</v>
      </c>
      <c r="AA186" s="212" t="s">
        <v>2867</v>
      </c>
      <c r="AB186" s="212" t="s">
        <v>2866</v>
      </c>
      <c r="AC186" s="212" t="s">
        <v>2865</v>
      </c>
      <c r="AD186" s="212" t="s">
        <v>2864</v>
      </c>
      <c r="AE186" s="212" t="s">
        <v>2863</v>
      </c>
      <c r="AF186" s="212" t="s">
        <v>2862</v>
      </c>
      <c r="AG186" s="212" t="s">
        <v>2861</v>
      </c>
      <c r="AH186" s="212" t="s">
        <v>2860</v>
      </c>
    </row>
    <row r="187" spans="1:34" hidden="1" x14ac:dyDescent="0.35">
      <c r="A187" s="264"/>
      <c r="B187" s="264"/>
      <c r="C187" s="213" t="s">
        <v>32</v>
      </c>
      <c r="D187" s="212">
        <v>0</v>
      </c>
      <c r="E187" s="212">
        <v>0</v>
      </c>
      <c r="F187" s="212">
        <v>0</v>
      </c>
      <c r="G187" s="212">
        <v>0</v>
      </c>
      <c r="H187" s="212">
        <v>0</v>
      </c>
      <c r="I187" s="212">
        <v>0</v>
      </c>
      <c r="J187" s="212">
        <v>0</v>
      </c>
      <c r="K187" s="212" t="s">
        <v>2859</v>
      </c>
      <c r="L187" s="212" t="s">
        <v>2858</v>
      </c>
      <c r="M187" s="212" t="s">
        <v>2857</v>
      </c>
      <c r="N187" s="212" t="s">
        <v>2856</v>
      </c>
      <c r="O187" s="212" t="s">
        <v>2855</v>
      </c>
      <c r="P187" s="212" t="s">
        <v>2854</v>
      </c>
      <c r="Q187" s="212" t="s">
        <v>2853</v>
      </c>
      <c r="R187" s="212" t="s">
        <v>2852</v>
      </c>
      <c r="S187" s="212" t="s">
        <v>2851</v>
      </c>
      <c r="T187" s="212" t="s">
        <v>2850</v>
      </c>
      <c r="U187" s="212" t="s">
        <v>2849</v>
      </c>
      <c r="V187" s="212" t="s">
        <v>2848</v>
      </c>
      <c r="W187" s="212" t="s">
        <v>2847</v>
      </c>
      <c r="X187" s="212" t="s">
        <v>2846</v>
      </c>
      <c r="Y187" s="212" t="s">
        <v>2845</v>
      </c>
      <c r="Z187" s="212" t="s">
        <v>2844</v>
      </c>
      <c r="AA187" s="212" t="s">
        <v>2843</v>
      </c>
      <c r="AB187" s="212" t="s">
        <v>2842</v>
      </c>
      <c r="AC187" s="212" t="s">
        <v>2841</v>
      </c>
      <c r="AD187" s="212" t="s">
        <v>2840</v>
      </c>
      <c r="AE187" s="212" t="s">
        <v>2839</v>
      </c>
      <c r="AF187" s="212" t="s">
        <v>2838</v>
      </c>
      <c r="AG187" s="212" t="s">
        <v>2837</v>
      </c>
      <c r="AH187" s="212" t="s">
        <v>2836</v>
      </c>
    </row>
    <row r="188" spans="1:34" hidden="1" x14ac:dyDescent="0.35">
      <c r="A188" s="264"/>
      <c r="B188" s="264"/>
      <c r="C188" s="213" t="s">
        <v>806</v>
      </c>
      <c r="D188" s="212" t="s">
        <v>1438</v>
      </c>
      <c r="E188" s="212" t="s">
        <v>1438</v>
      </c>
      <c r="F188" s="212" t="s">
        <v>1436</v>
      </c>
      <c r="G188" s="212" t="s">
        <v>1437</v>
      </c>
      <c r="H188" s="212" t="s">
        <v>1436</v>
      </c>
      <c r="I188" s="212" t="s">
        <v>1435</v>
      </c>
      <c r="J188" s="212" t="s">
        <v>1434</v>
      </c>
      <c r="K188" s="212" t="s">
        <v>2835</v>
      </c>
      <c r="L188" s="212" t="s">
        <v>2834</v>
      </c>
      <c r="M188" s="212" t="s">
        <v>2833</v>
      </c>
      <c r="N188" s="212" t="s">
        <v>2832</v>
      </c>
      <c r="O188" s="212" t="s">
        <v>2831</v>
      </c>
      <c r="P188" s="212" t="s">
        <v>2830</v>
      </c>
      <c r="Q188" s="212" t="s">
        <v>2829</v>
      </c>
      <c r="R188" s="212" t="s">
        <v>2828</v>
      </c>
      <c r="S188" s="212" t="s">
        <v>2827</v>
      </c>
      <c r="T188" s="212" t="s">
        <v>2826</v>
      </c>
      <c r="U188" s="212" t="s">
        <v>2825</v>
      </c>
      <c r="V188" s="212" t="s">
        <v>2824</v>
      </c>
      <c r="W188" s="212" t="s">
        <v>2823</v>
      </c>
      <c r="X188" s="212" t="s">
        <v>2822</v>
      </c>
      <c r="Y188" s="212" t="s">
        <v>2821</v>
      </c>
      <c r="Z188" s="212" t="s">
        <v>2820</v>
      </c>
      <c r="AA188" s="212" t="s">
        <v>2819</v>
      </c>
      <c r="AB188" s="212" t="s">
        <v>2818</v>
      </c>
      <c r="AC188" s="212" t="s">
        <v>2817</v>
      </c>
      <c r="AD188" s="212" t="s">
        <v>2816</v>
      </c>
      <c r="AE188" s="212" t="s">
        <v>2815</v>
      </c>
      <c r="AF188" s="212" t="s">
        <v>2814</v>
      </c>
      <c r="AG188" s="212" t="s">
        <v>2813</v>
      </c>
      <c r="AH188" s="212" t="s">
        <v>2812</v>
      </c>
    </row>
    <row r="189" spans="1:34" hidden="1" x14ac:dyDescent="0.35">
      <c r="A189" s="264"/>
      <c r="B189" s="264"/>
      <c r="C189" s="213" t="s">
        <v>1409</v>
      </c>
      <c r="D189" s="212" t="s">
        <v>1408</v>
      </c>
      <c r="E189" s="212" t="s">
        <v>1408</v>
      </c>
      <c r="F189" s="212" t="s">
        <v>1407</v>
      </c>
      <c r="G189" s="212" t="s">
        <v>1406</v>
      </c>
      <c r="H189" s="212" t="s">
        <v>1406</v>
      </c>
      <c r="I189" s="212" t="s">
        <v>1405</v>
      </c>
      <c r="J189" s="212" t="s">
        <v>1404</v>
      </c>
      <c r="K189" s="212" t="s">
        <v>1403</v>
      </c>
      <c r="L189" s="212" t="s">
        <v>1402</v>
      </c>
      <c r="M189" s="212" t="s">
        <v>2811</v>
      </c>
      <c r="N189" s="212" t="s">
        <v>2810</v>
      </c>
      <c r="O189" s="212" t="s">
        <v>2809</v>
      </c>
      <c r="P189" s="212" t="s">
        <v>2808</v>
      </c>
      <c r="Q189" s="212" t="s">
        <v>2807</v>
      </c>
      <c r="R189" s="212" t="s">
        <v>2806</v>
      </c>
      <c r="S189" s="212" t="s">
        <v>2805</v>
      </c>
      <c r="T189" s="212" t="s">
        <v>2804</v>
      </c>
      <c r="U189" s="212" t="s">
        <v>2803</v>
      </c>
      <c r="V189" s="212" t="s">
        <v>2802</v>
      </c>
      <c r="W189" s="212" t="s">
        <v>2801</v>
      </c>
      <c r="X189" s="212" t="s">
        <v>2800</v>
      </c>
      <c r="Y189" s="212" t="s">
        <v>2799</v>
      </c>
      <c r="Z189" s="212" t="s">
        <v>2798</v>
      </c>
      <c r="AA189" s="212" t="s">
        <v>2797</v>
      </c>
      <c r="AB189" s="212" t="s">
        <v>2796</v>
      </c>
      <c r="AC189" s="212" t="s">
        <v>2795</v>
      </c>
      <c r="AD189" s="212" t="s">
        <v>2794</v>
      </c>
      <c r="AE189" s="212" t="s">
        <v>2793</v>
      </c>
      <c r="AF189" s="212" t="s">
        <v>2792</v>
      </c>
      <c r="AG189" s="212" t="s">
        <v>2791</v>
      </c>
      <c r="AH189" s="212" t="s">
        <v>2790</v>
      </c>
    </row>
    <row r="190" spans="1:34" hidden="1" x14ac:dyDescent="0.35">
      <c r="A190" s="264"/>
      <c r="B190" s="264"/>
      <c r="C190" s="213" t="s">
        <v>1022</v>
      </c>
      <c r="D190" s="212" t="s">
        <v>1378</v>
      </c>
      <c r="E190" s="212" t="s">
        <v>1379</v>
      </c>
      <c r="F190" s="212" t="s">
        <v>1379</v>
      </c>
      <c r="G190" s="212" t="s">
        <v>1378</v>
      </c>
      <c r="H190" s="212" t="s">
        <v>1377</v>
      </c>
      <c r="I190" s="212" t="s">
        <v>1376</v>
      </c>
      <c r="J190" s="212" t="s">
        <v>1375</v>
      </c>
      <c r="K190" s="212" t="s">
        <v>1374</v>
      </c>
      <c r="L190" s="212" t="s">
        <v>1373</v>
      </c>
      <c r="M190" s="212" t="s">
        <v>2789</v>
      </c>
      <c r="N190" s="212" t="s">
        <v>2788</v>
      </c>
      <c r="O190" s="212" t="s">
        <v>2787</v>
      </c>
      <c r="P190" s="212" t="s">
        <v>2786</v>
      </c>
      <c r="Q190" s="212" t="s">
        <v>2785</v>
      </c>
      <c r="R190" s="212" t="s">
        <v>2784</v>
      </c>
      <c r="S190" s="212" t="s">
        <v>2783</v>
      </c>
      <c r="T190" s="212" t="s">
        <v>2782</v>
      </c>
      <c r="U190" s="212" t="s">
        <v>2781</v>
      </c>
      <c r="V190" s="212" t="s">
        <v>2780</v>
      </c>
      <c r="W190" s="212" t="s">
        <v>2779</v>
      </c>
      <c r="X190" s="212" t="s">
        <v>2778</v>
      </c>
      <c r="Y190" s="212" t="s">
        <v>2777</v>
      </c>
      <c r="Z190" s="212" t="s">
        <v>2776</v>
      </c>
      <c r="AA190" s="212" t="s">
        <v>2775</v>
      </c>
      <c r="AB190" s="212" t="s">
        <v>2774</v>
      </c>
      <c r="AC190" s="212" t="s">
        <v>2773</v>
      </c>
      <c r="AD190" s="212" t="s">
        <v>2772</v>
      </c>
      <c r="AE190" s="212" t="s">
        <v>2771</v>
      </c>
      <c r="AF190" s="212" t="s">
        <v>2770</v>
      </c>
      <c r="AG190" s="212">
        <v>0</v>
      </c>
      <c r="AH190" s="212" t="s">
        <v>2769</v>
      </c>
    </row>
    <row r="191" spans="1:34" hidden="1" x14ac:dyDescent="0.35">
      <c r="A191" s="264"/>
      <c r="B191" s="264" t="s">
        <v>1351</v>
      </c>
      <c r="C191" s="213" t="s">
        <v>995</v>
      </c>
      <c r="D191" s="212">
        <v>0</v>
      </c>
      <c r="E191" s="212">
        <v>0</v>
      </c>
      <c r="F191" s="212">
        <v>0</v>
      </c>
      <c r="G191" s="212">
        <v>0</v>
      </c>
      <c r="H191" s="212">
        <v>0</v>
      </c>
      <c r="I191" s="212">
        <v>0</v>
      </c>
      <c r="J191" s="212" t="s">
        <v>1350</v>
      </c>
      <c r="K191" s="212" t="s">
        <v>1349</v>
      </c>
      <c r="L191" s="212" t="s">
        <v>2768</v>
      </c>
      <c r="M191" s="212" t="s">
        <v>2767</v>
      </c>
      <c r="N191" s="212" t="s">
        <v>2766</v>
      </c>
      <c r="O191" s="212" t="s">
        <v>2765</v>
      </c>
      <c r="P191" s="212" t="s">
        <v>2764</v>
      </c>
      <c r="Q191" s="212" t="s">
        <v>2763</v>
      </c>
      <c r="R191" s="212" t="s">
        <v>2762</v>
      </c>
      <c r="S191" s="212" t="s">
        <v>2761</v>
      </c>
      <c r="T191" s="212" t="s">
        <v>2760</v>
      </c>
      <c r="U191" s="212" t="s">
        <v>2759</v>
      </c>
      <c r="V191" s="212" t="s">
        <v>2758</v>
      </c>
      <c r="W191" s="212" t="s">
        <v>2757</v>
      </c>
      <c r="X191" s="212" t="s">
        <v>2756</v>
      </c>
      <c r="Y191" s="212" t="s">
        <v>2755</v>
      </c>
      <c r="Z191" s="212" t="s">
        <v>2754</v>
      </c>
      <c r="AA191" s="212" t="s">
        <v>2753</v>
      </c>
      <c r="AB191" s="212" t="s">
        <v>2752</v>
      </c>
      <c r="AC191" s="212" t="s">
        <v>2751</v>
      </c>
      <c r="AD191" s="212" t="s">
        <v>2750</v>
      </c>
      <c r="AE191" s="212" t="s">
        <v>2749</v>
      </c>
      <c r="AF191" s="212" t="s">
        <v>2748</v>
      </c>
      <c r="AG191" s="212" t="s">
        <v>2747</v>
      </c>
      <c r="AH191" s="212" t="s">
        <v>2746</v>
      </c>
    </row>
    <row r="192" spans="1:34" hidden="1" x14ac:dyDescent="0.35">
      <c r="A192" s="264"/>
      <c r="B192" s="264"/>
      <c r="C192" s="213" t="s">
        <v>869</v>
      </c>
      <c r="D192" s="212" t="s">
        <v>1325</v>
      </c>
      <c r="E192" s="212" t="s">
        <v>1324</v>
      </c>
      <c r="F192" s="212" t="s">
        <v>1323</v>
      </c>
      <c r="G192" s="212" t="s">
        <v>1322</v>
      </c>
      <c r="H192" s="212" t="s">
        <v>1321</v>
      </c>
      <c r="I192" s="212" t="s">
        <v>1320</v>
      </c>
      <c r="J192" s="212" t="s">
        <v>1319</v>
      </c>
      <c r="K192" s="212" t="s">
        <v>1318</v>
      </c>
      <c r="L192" s="212" t="s">
        <v>2745</v>
      </c>
      <c r="M192" s="212" t="s">
        <v>2744</v>
      </c>
      <c r="N192" s="212" t="s">
        <v>2743</v>
      </c>
      <c r="O192" s="212" t="s">
        <v>2742</v>
      </c>
      <c r="P192" s="212" t="s">
        <v>2741</v>
      </c>
      <c r="Q192" s="212" t="s">
        <v>2740</v>
      </c>
      <c r="R192" s="212" t="s">
        <v>2739</v>
      </c>
      <c r="S192" s="212" t="s">
        <v>2738</v>
      </c>
      <c r="T192" s="212" t="s">
        <v>2737</v>
      </c>
      <c r="U192" s="212" t="s">
        <v>2736</v>
      </c>
      <c r="V192" s="212" t="s">
        <v>2735</v>
      </c>
      <c r="W192" s="212" t="s">
        <v>2734</v>
      </c>
      <c r="X192" s="212" t="s">
        <v>2733</v>
      </c>
      <c r="Y192" s="212" t="s">
        <v>2732</v>
      </c>
      <c r="Z192" s="212" t="s">
        <v>2731</v>
      </c>
      <c r="AA192" s="212" t="s">
        <v>2730</v>
      </c>
      <c r="AB192" s="212" t="s">
        <v>2729</v>
      </c>
      <c r="AC192" s="212" t="s">
        <v>2728</v>
      </c>
      <c r="AD192" s="212" t="s">
        <v>2727</v>
      </c>
      <c r="AE192" s="212" t="s">
        <v>2726</v>
      </c>
      <c r="AF192" s="212" t="s">
        <v>2725</v>
      </c>
      <c r="AG192" s="212" t="s">
        <v>2724</v>
      </c>
      <c r="AH192" s="212" t="s">
        <v>2723</v>
      </c>
    </row>
    <row r="193" spans="1:34" hidden="1" x14ac:dyDescent="0.35">
      <c r="A193" s="264"/>
      <c r="B193" s="264"/>
      <c r="C193" s="213" t="s">
        <v>1294</v>
      </c>
      <c r="D193" s="212" t="s">
        <v>1293</v>
      </c>
      <c r="E193" s="212" t="s">
        <v>1292</v>
      </c>
      <c r="F193" s="212" t="s">
        <v>1291</v>
      </c>
      <c r="G193" s="212" t="s">
        <v>1290</v>
      </c>
      <c r="H193" s="212" t="s">
        <v>1289</v>
      </c>
      <c r="I193" s="212" t="s">
        <v>1288</v>
      </c>
      <c r="J193" s="212" t="s">
        <v>1287</v>
      </c>
      <c r="K193" s="212" t="s">
        <v>1286</v>
      </c>
      <c r="L193" s="212" t="s">
        <v>1285</v>
      </c>
      <c r="M193" s="212" t="s">
        <v>1284</v>
      </c>
      <c r="N193" s="212" t="s">
        <v>1283</v>
      </c>
      <c r="O193" s="212" t="s">
        <v>1282</v>
      </c>
      <c r="P193" s="212" t="s">
        <v>1281</v>
      </c>
      <c r="Q193" s="212" t="s">
        <v>1280</v>
      </c>
      <c r="R193" s="212" t="s">
        <v>1279</v>
      </c>
      <c r="S193" s="212" t="s">
        <v>1278</v>
      </c>
      <c r="T193" s="212" t="s">
        <v>1277</v>
      </c>
      <c r="U193" s="212" t="s">
        <v>1276</v>
      </c>
      <c r="V193" s="212" t="s">
        <v>1275</v>
      </c>
      <c r="W193" s="212" t="s">
        <v>1274</v>
      </c>
      <c r="X193" s="212" t="s">
        <v>1273</v>
      </c>
      <c r="Y193" s="212" t="s">
        <v>1272</v>
      </c>
      <c r="Z193" s="212" t="s">
        <v>1271</v>
      </c>
      <c r="AA193" s="212" t="s">
        <v>1270</v>
      </c>
      <c r="AB193" s="212" t="s">
        <v>1269</v>
      </c>
      <c r="AC193" s="212" t="s">
        <v>1268</v>
      </c>
      <c r="AD193" s="212" t="s">
        <v>1267</v>
      </c>
      <c r="AE193" s="212" t="s">
        <v>1266</v>
      </c>
      <c r="AF193" s="212" t="s">
        <v>1265</v>
      </c>
      <c r="AG193" s="212" t="s">
        <v>1264</v>
      </c>
      <c r="AH193" s="212" t="s">
        <v>1263</v>
      </c>
    </row>
    <row r="194" spans="1:34" hidden="1" x14ac:dyDescent="0.35">
      <c r="A194" s="264"/>
      <c r="B194" s="264"/>
      <c r="C194" s="213" t="s">
        <v>32</v>
      </c>
      <c r="D194" s="212">
        <v>0</v>
      </c>
      <c r="E194" s="212">
        <v>0</v>
      </c>
      <c r="F194" s="212">
        <v>0</v>
      </c>
      <c r="G194" s="212">
        <v>0</v>
      </c>
      <c r="H194" s="212">
        <v>0</v>
      </c>
      <c r="I194" s="212">
        <v>0</v>
      </c>
      <c r="J194" s="212">
        <v>0</v>
      </c>
      <c r="K194" s="212" t="s">
        <v>2722</v>
      </c>
      <c r="L194" s="212" t="s">
        <v>2721</v>
      </c>
      <c r="M194" s="212" t="s">
        <v>2720</v>
      </c>
      <c r="N194" s="212" t="s">
        <v>2719</v>
      </c>
      <c r="O194" s="212" t="s">
        <v>2718</v>
      </c>
      <c r="P194" s="212" t="s">
        <v>2717</v>
      </c>
      <c r="Q194" s="212" t="s">
        <v>2716</v>
      </c>
      <c r="R194" s="212" t="s">
        <v>2715</v>
      </c>
      <c r="S194" s="212" t="s">
        <v>2714</v>
      </c>
      <c r="T194" s="212" t="s">
        <v>2713</v>
      </c>
      <c r="U194" s="212" t="s">
        <v>2712</v>
      </c>
      <c r="V194" s="212" t="s">
        <v>2711</v>
      </c>
      <c r="W194" s="212" t="s">
        <v>2710</v>
      </c>
      <c r="X194" s="212" t="s">
        <v>2709</v>
      </c>
      <c r="Y194" s="212" t="s">
        <v>2708</v>
      </c>
      <c r="Z194" s="212" t="s">
        <v>2707</v>
      </c>
      <c r="AA194" s="212" t="s">
        <v>2706</v>
      </c>
      <c r="AB194" s="212" t="s">
        <v>2705</v>
      </c>
      <c r="AC194" s="212" t="s">
        <v>2704</v>
      </c>
      <c r="AD194" s="212" t="s">
        <v>2703</v>
      </c>
      <c r="AE194" s="212" t="s">
        <v>2702</v>
      </c>
      <c r="AF194" s="212" t="s">
        <v>2701</v>
      </c>
      <c r="AG194" s="212" t="s">
        <v>2700</v>
      </c>
      <c r="AH194" s="212" t="s">
        <v>2699</v>
      </c>
    </row>
    <row r="195" spans="1:34" hidden="1" x14ac:dyDescent="0.35">
      <c r="A195" s="264"/>
      <c r="B195" s="264"/>
      <c r="C195" s="213" t="s">
        <v>165</v>
      </c>
      <c r="D195" s="212" t="s">
        <v>1246</v>
      </c>
      <c r="E195" s="212" t="s">
        <v>1245</v>
      </c>
      <c r="F195" s="212" t="s">
        <v>1244</v>
      </c>
      <c r="G195" s="212" t="s">
        <v>1243</v>
      </c>
      <c r="H195" s="212" t="s">
        <v>1242</v>
      </c>
      <c r="I195" s="212" t="s">
        <v>1241</v>
      </c>
      <c r="J195" s="212" t="s">
        <v>1240</v>
      </c>
      <c r="K195" s="212" t="s">
        <v>1239</v>
      </c>
      <c r="L195" s="212" t="s">
        <v>1238</v>
      </c>
      <c r="M195" s="212" t="s">
        <v>1237</v>
      </c>
      <c r="N195" s="212" t="s">
        <v>1236</v>
      </c>
      <c r="O195" s="212" t="s">
        <v>1235</v>
      </c>
      <c r="P195" s="212" t="s">
        <v>1234</v>
      </c>
      <c r="Q195" s="212" t="s">
        <v>1233</v>
      </c>
      <c r="R195" s="212" t="s">
        <v>1232</v>
      </c>
      <c r="S195" s="212" t="s">
        <v>1231</v>
      </c>
      <c r="T195" s="212" t="s">
        <v>1230</v>
      </c>
      <c r="U195" s="212" t="s">
        <v>1229</v>
      </c>
      <c r="V195" s="212" t="s">
        <v>1228</v>
      </c>
      <c r="W195" s="212" t="s">
        <v>1227</v>
      </c>
      <c r="X195" s="212" t="s">
        <v>1226</v>
      </c>
      <c r="Y195" s="212" t="s">
        <v>1225</v>
      </c>
      <c r="Z195" s="212" t="s">
        <v>1224</v>
      </c>
      <c r="AA195" s="212" t="s">
        <v>1223</v>
      </c>
      <c r="AB195" s="212" t="s">
        <v>1222</v>
      </c>
      <c r="AC195" s="212" t="s">
        <v>1221</v>
      </c>
      <c r="AD195" s="212" t="s">
        <v>1220</v>
      </c>
      <c r="AE195" s="212" t="s">
        <v>1219</v>
      </c>
      <c r="AF195" s="212" t="s">
        <v>1218</v>
      </c>
      <c r="AG195" s="212" t="s">
        <v>1217</v>
      </c>
      <c r="AH195" s="212" t="s">
        <v>1216</v>
      </c>
    </row>
    <row r="196" spans="1:34" hidden="1" x14ac:dyDescent="0.35">
      <c r="A196" s="264"/>
      <c r="B196" s="264"/>
      <c r="C196" s="213" t="s">
        <v>1215</v>
      </c>
      <c r="D196" s="212" t="s">
        <v>1214</v>
      </c>
      <c r="E196" s="212" t="s">
        <v>1213</v>
      </c>
      <c r="F196" s="212" t="s">
        <v>1212</v>
      </c>
      <c r="G196" s="212" t="s">
        <v>1211</v>
      </c>
      <c r="H196" s="212" t="s">
        <v>1210</v>
      </c>
      <c r="I196" s="212" t="s">
        <v>1209</v>
      </c>
      <c r="J196" s="212" t="s">
        <v>1208</v>
      </c>
      <c r="K196" s="212" t="s">
        <v>1207</v>
      </c>
      <c r="L196" s="212" t="s">
        <v>2698</v>
      </c>
      <c r="M196" s="212" t="s">
        <v>2697</v>
      </c>
      <c r="N196" s="212" t="s">
        <v>2696</v>
      </c>
      <c r="O196" s="212" t="s">
        <v>2695</v>
      </c>
      <c r="P196" s="212" t="s">
        <v>2694</v>
      </c>
      <c r="Q196" s="212" t="s">
        <v>2693</v>
      </c>
      <c r="R196" s="212" t="s">
        <v>2692</v>
      </c>
      <c r="S196" s="212" t="s">
        <v>2691</v>
      </c>
      <c r="T196" s="212" t="s">
        <v>2690</v>
      </c>
      <c r="U196" s="212" t="s">
        <v>2689</v>
      </c>
      <c r="V196" s="212" t="s">
        <v>2688</v>
      </c>
      <c r="W196" s="212" t="s">
        <v>2687</v>
      </c>
      <c r="X196" s="212" t="s">
        <v>2686</v>
      </c>
      <c r="Y196" s="212" t="s">
        <v>2685</v>
      </c>
      <c r="Z196" s="212" t="s">
        <v>2684</v>
      </c>
      <c r="AA196" s="212" t="s">
        <v>2683</v>
      </c>
      <c r="AB196" s="212" t="s">
        <v>2682</v>
      </c>
      <c r="AC196" s="212" t="s">
        <v>2681</v>
      </c>
      <c r="AD196" s="212" t="s">
        <v>2680</v>
      </c>
      <c r="AE196" s="212" t="s">
        <v>2679</v>
      </c>
      <c r="AF196" s="212" t="s">
        <v>2678</v>
      </c>
      <c r="AG196" s="212" t="s">
        <v>2677</v>
      </c>
      <c r="AH196" s="212" t="s">
        <v>2676</v>
      </c>
    </row>
    <row r="197" spans="1:34" hidden="1" x14ac:dyDescent="0.35">
      <c r="A197" s="264"/>
      <c r="B197" s="264"/>
      <c r="C197" s="213" t="s">
        <v>806</v>
      </c>
      <c r="D197" s="212" t="s">
        <v>1183</v>
      </c>
      <c r="E197" s="212" t="s">
        <v>1182</v>
      </c>
      <c r="F197" s="212" t="s">
        <v>1181</v>
      </c>
      <c r="G197" s="212" t="s">
        <v>1180</v>
      </c>
      <c r="H197" s="212" t="s">
        <v>1179</v>
      </c>
      <c r="I197" s="212" t="s">
        <v>1178</v>
      </c>
      <c r="J197" s="212" t="s">
        <v>1177</v>
      </c>
      <c r="K197" s="212" t="s">
        <v>2675</v>
      </c>
      <c r="L197" s="212" t="s">
        <v>2674</v>
      </c>
      <c r="M197" s="212" t="s">
        <v>2673</v>
      </c>
      <c r="N197" s="212" t="s">
        <v>2672</v>
      </c>
      <c r="O197" s="212" t="s">
        <v>2671</v>
      </c>
      <c r="P197" s="212" t="s">
        <v>2670</v>
      </c>
      <c r="Q197" s="212" t="s">
        <v>2669</v>
      </c>
      <c r="R197" s="212" t="s">
        <v>2668</v>
      </c>
      <c r="S197" s="212" t="s">
        <v>2667</v>
      </c>
      <c r="T197" s="212" t="s">
        <v>2666</v>
      </c>
      <c r="U197" s="212" t="s">
        <v>2665</v>
      </c>
      <c r="V197" s="212" t="s">
        <v>2664</v>
      </c>
      <c r="W197" s="212" t="s">
        <v>2663</v>
      </c>
      <c r="X197" s="212" t="s">
        <v>2662</v>
      </c>
      <c r="Y197" s="212" t="s">
        <v>2661</v>
      </c>
      <c r="Z197" s="212" t="s">
        <v>2660</v>
      </c>
      <c r="AA197" s="212" t="s">
        <v>2659</v>
      </c>
      <c r="AB197" s="212" t="s">
        <v>2658</v>
      </c>
      <c r="AC197" s="212" t="s">
        <v>2657</v>
      </c>
      <c r="AD197" s="212" t="s">
        <v>2656</v>
      </c>
      <c r="AE197" s="212" t="s">
        <v>2655</v>
      </c>
      <c r="AF197" s="212" t="s">
        <v>2654</v>
      </c>
      <c r="AG197" s="212" t="s">
        <v>2653</v>
      </c>
      <c r="AH197" s="212" t="s">
        <v>2652</v>
      </c>
    </row>
    <row r="198" spans="1:34" hidden="1" x14ac:dyDescent="0.35">
      <c r="A198" s="264"/>
      <c r="B198" s="264"/>
      <c r="C198" s="213" t="s">
        <v>1152</v>
      </c>
      <c r="D198" s="212" t="s">
        <v>1151</v>
      </c>
      <c r="E198" s="212" t="s">
        <v>1150</v>
      </c>
      <c r="F198" s="212" t="s">
        <v>1149</v>
      </c>
      <c r="G198" s="212" t="s">
        <v>1148</v>
      </c>
      <c r="H198" s="212" t="s">
        <v>1147</v>
      </c>
      <c r="I198" s="212" t="s">
        <v>1146</v>
      </c>
      <c r="J198" s="212" t="s">
        <v>1145</v>
      </c>
      <c r="K198" s="212" t="s">
        <v>1144</v>
      </c>
      <c r="L198" s="212" t="s">
        <v>1143</v>
      </c>
      <c r="M198" s="212" t="s">
        <v>1142</v>
      </c>
      <c r="N198" s="212" t="s">
        <v>2651</v>
      </c>
      <c r="O198" s="212" t="s">
        <v>1140</v>
      </c>
      <c r="P198" s="212" t="s">
        <v>1139</v>
      </c>
      <c r="Q198" s="212" t="s">
        <v>2650</v>
      </c>
      <c r="R198" s="212" t="s">
        <v>1137</v>
      </c>
      <c r="S198" s="212" t="s">
        <v>1136</v>
      </c>
      <c r="T198" s="212" t="s">
        <v>2649</v>
      </c>
      <c r="U198" s="212" t="s">
        <v>2648</v>
      </c>
      <c r="V198" s="212" t="s">
        <v>2647</v>
      </c>
      <c r="W198" s="212" t="s">
        <v>2646</v>
      </c>
      <c r="X198" s="212" t="s">
        <v>2645</v>
      </c>
      <c r="Y198" s="212" t="s">
        <v>2644</v>
      </c>
      <c r="Z198" s="212" t="s">
        <v>2643</v>
      </c>
      <c r="AA198" s="212" t="s">
        <v>2642</v>
      </c>
      <c r="AB198" s="212" t="s">
        <v>2641</v>
      </c>
      <c r="AC198" s="212" t="s">
        <v>2640</v>
      </c>
      <c r="AD198" s="212" t="s">
        <v>2639</v>
      </c>
      <c r="AE198" s="212" t="s">
        <v>2638</v>
      </c>
      <c r="AF198" s="212" t="s">
        <v>2637</v>
      </c>
      <c r="AG198" s="212" t="s">
        <v>2636</v>
      </c>
      <c r="AH198" s="212" t="s">
        <v>2635</v>
      </c>
    </row>
    <row r="199" spans="1:34" hidden="1" x14ac:dyDescent="0.35">
      <c r="A199" s="264"/>
      <c r="B199" s="264" t="s">
        <v>1120</v>
      </c>
      <c r="C199" s="213" t="s">
        <v>995</v>
      </c>
      <c r="D199" s="212">
        <v>0</v>
      </c>
      <c r="E199" s="212">
        <v>0</v>
      </c>
      <c r="F199" s="212">
        <v>0</v>
      </c>
      <c r="G199" s="212">
        <v>0</v>
      </c>
      <c r="H199" s="212">
        <v>0</v>
      </c>
      <c r="I199" s="212">
        <v>0</v>
      </c>
      <c r="J199" s="212">
        <v>0</v>
      </c>
      <c r="K199" s="212" t="s">
        <v>1119</v>
      </c>
      <c r="L199" s="212" t="s">
        <v>1118</v>
      </c>
      <c r="M199" s="212" t="s">
        <v>1117</v>
      </c>
      <c r="N199" s="212" t="s">
        <v>2634</v>
      </c>
      <c r="O199" s="212" t="s">
        <v>2633</v>
      </c>
      <c r="P199" s="212" t="s">
        <v>1114</v>
      </c>
      <c r="Q199" s="212" t="s">
        <v>1113</v>
      </c>
      <c r="R199" s="212" t="s">
        <v>1112</v>
      </c>
      <c r="S199" s="212" t="s">
        <v>1067</v>
      </c>
      <c r="T199" s="212" t="s">
        <v>1111</v>
      </c>
      <c r="U199" s="212" t="s">
        <v>2632</v>
      </c>
      <c r="V199" s="212" t="s">
        <v>1109</v>
      </c>
      <c r="W199" s="212" t="s">
        <v>1108</v>
      </c>
      <c r="X199" s="212" t="s">
        <v>2631</v>
      </c>
      <c r="Y199" s="212" t="s">
        <v>2630</v>
      </c>
      <c r="Z199" s="212" t="s">
        <v>2629</v>
      </c>
      <c r="AA199" s="212" t="s">
        <v>2628</v>
      </c>
      <c r="AB199" s="212" t="s">
        <v>2627</v>
      </c>
      <c r="AC199" s="212" t="s">
        <v>2626</v>
      </c>
      <c r="AD199" s="212" t="s">
        <v>2625</v>
      </c>
      <c r="AE199" s="212" t="s">
        <v>2624</v>
      </c>
      <c r="AF199" s="212" t="s">
        <v>2623</v>
      </c>
      <c r="AG199" s="212" t="s">
        <v>1099</v>
      </c>
      <c r="AH199" s="212">
        <v>0</v>
      </c>
    </row>
    <row r="200" spans="1:34" hidden="1" x14ac:dyDescent="0.35">
      <c r="A200" s="264"/>
      <c r="B200" s="264"/>
      <c r="C200" s="213" t="s">
        <v>869</v>
      </c>
      <c r="D200" s="212" t="s">
        <v>1098</v>
      </c>
      <c r="E200" s="212" t="s">
        <v>1097</v>
      </c>
      <c r="F200" s="212" t="s">
        <v>1096</v>
      </c>
      <c r="G200" s="212" t="s">
        <v>1095</v>
      </c>
      <c r="H200" s="212" t="s">
        <v>1094</v>
      </c>
      <c r="I200" s="212" t="s">
        <v>1093</v>
      </c>
      <c r="J200" s="212" t="s">
        <v>1092</v>
      </c>
      <c r="K200" s="212" t="s">
        <v>1091</v>
      </c>
      <c r="L200" s="212" t="s">
        <v>1090</v>
      </c>
      <c r="M200" s="212" t="s">
        <v>1089</v>
      </c>
      <c r="N200" s="212" t="s">
        <v>1088</v>
      </c>
      <c r="O200" s="212" t="s">
        <v>1087</v>
      </c>
      <c r="P200" s="212" t="s">
        <v>1086</v>
      </c>
      <c r="Q200" s="212" t="s">
        <v>1085</v>
      </c>
      <c r="R200" s="212" t="s">
        <v>1084</v>
      </c>
      <c r="S200" s="212" t="s">
        <v>1083</v>
      </c>
      <c r="T200" s="212" t="s">
        <v>1082</v>
      </c>
      <c r="U200" s="212" t="s">
        <v>1081</v>
      </c>
      <c r="V200" s="212" t="s">
        <v>1080</v>
      </c>
      <c r="W200" s="212" t="s">
        <v>1079</v>
      </c>
      <c r="X200" s="212" t="s">
        <v>1078</v>
      </c>
      <c r="Y200" s="212" t="s">
        <v>1077</v>
      </c>
      <c r="Z200" s="212" t="s">
        <v>1076</v>
      </c>
      <c r="AA200" s="212" t="s">
        <v>1075</v>
      </c>
      <c r="AB200" s="212" t="s">
        <v>1074</v>
      </c>
      <c r="AC200" s="212" t="s">
        <v>1073</v>
      </c>
      <c r="AD200" s="212" t="s">
        <v>1072</v>
      </c>
      <c r="AE200" s="212" t="s">
        <v>1071</v>
      </c>
      <c r="AF200" s="212" t="s">
        <v>1070</v>
      </c>
      <c r="AG200" s="212" t="s">
        <v>1069</v>
      </c>
      <c r="AH200" s="212" t="s">
        <v>1068</v>
      </c>
    </row>
    <row r="201" spans="1:34" hidden="1" x14ac:dyDescent="0.35">
      <c r="A201" s="264"/>
      <c r="B201" s="264"/>
      <c r="C201" s="213" t="s">
        <v>32</v>
      </c>
      <c r="D201" s="212">
        <v>0</v>
      </c>
      <c r="E201" s="212">
        <v>0</v>
      </c>
      <c r="F201" s="212">
        <v>0</v>
      </c>
      <c r="G201" s="212">
        <v>0</v>
      </c>
      <c r="H201" s="212">
        <v>0</v>
      </c>
      <c r="I201" s="212">
        <v>0</v>
      </c>
      <c r="J201" s="212">
        <v>0</v>
      </c>
      <c r="K201" s="212">
        <v>0</v>
      </c>
      <c r="L201" s="212">
        <v>0</v>
      </c>
      <c r="M201" s="212">
        <v>0</v>
      </c>
      <c r="N201" s="212">
        <v>0</v>
      </c>
      <c r="O201" s="212" t="s">
        <v>2622</v>
      </c>
      <c r="P201" s="212" t="s">
        <v>2621</v>
      </c>
      <c r="Q201" s="212" t="s">
        <v>2620</v>
      </c>
      <c r="R201" s="212" t="s">
        <v>2619</v>
      </c>
      <c r="S201" s="212" t="s">
        <v>2618</v>
      </c>
      <c r="T201" s="212" t="s">
        <v>2617</v>
      </c>
      <c r="U201" s="212" t="s">
        <v>2616</v>
      </c>
      <c r="V201" s="212" t="s">
        <v>2615</v>
      </c>
      <c r="W201" s="212" t="s">
        <v>2614</v>
      </c>
      <c r="X201" s="212" t="s">
        <v>2613</v>
      </c>
      <c r="Y201" s="212" t="s">
        <v>2612</v>
      </c>
      <c r="Z201" s="212" t="s">
        <v>2611</v>
      </c>
      <c r="AA201" s="212" t="s">
        <v>2610</v>
      </c>
      <c r="AB201" s="212" t="s">
        <v>2609</v>
      </c>
      <c r="AC201" s="212" t="s">
        <v>2608</v>
      </c>
      <c r="AD201" s="212" t="s">
        <v>2607</v>
      </c>
      <c r="AE201" s="212" t="s">
        <v>2606</v>
      </c>
      <c r="AF201" s="212" t="s">
        <v>1054</v>
      </c>
      <c r="AG201" s="212" t="s">
        <v>1053</v>
      </c>
      <c r="AH201" s="212">
        <v>0</v>
      </c>
    </row>
    <row r="202" spans="1:34" hidden="1" x14ac:dyDescent="0.35">
      <c r="A202" s="264"/>
      <c r="B202" s="264"/>
      <c r="C202" s="213" t="s">
        <v>806</v>
      </c>
      <c r="D202" s="212" t="s">
        <v>1052</v>
      </c>
      <c r="E202" s="212" t="s">
        <v>1051</v>
      </c>
      <c r="F202" s="212" t="s">
        <v>1050</v>
      </c>
      <c r="G202" s="212" t="s">
        <v>1049</v>
      </c>
      <c r="H202" s="212" t="s">
        <v>1048</v>
      </c>
      <c r="I202" s="212" t="s">
        <v>1047</v>
      </c>
      <c r="J202" s="212" t="s">
        <v>1046</v>
      </c>
      <c r="K202" s="212" t="s">
        <v>1045</v>
      </c>
      <c r="L202" s="212" t="s">
        <v>1044</v>
      </c>
      <c r="M202" s="212" t="s">
        <v>1043</v>
      </c>
      <c r="N202" s="212" t="s">
        <v>2605</v>
      </c>
      <c r="O202" s="212" t="s">
        <v>2604</v>
      </c>
      <c r="P202" s="212" t="s">
        <v>2603</v>
      </c>
      <c r="Q202" s="212" t="s">
        <v>2602</v>
      </c>
      <c r="R202" s="212" t="s">
        <v>2601</v>
      </c>
      <c r="S202" s="212" t="s">
        <v>2600</v>
      </c>
      <c r="T202" s="212" t="s">
        <v>2599</v>
      </c>
      <c r="U202" s="212" t="s">
        <v>2598</v>
      </c>
      <c r="V202" s="212" t="s">
        <v>2597</v>
      </c>
      <c r="W202" s="212" t="s">
        <v>2596</v>
      </c>
      <c r="X202" s="212" t="s">
        <v>2595</v>
      </c>
      <c r="Y202" s="212" t="s">
        <v>2594</v>
      </c>
      <c r="Z202" s="212" t="s">
        <v>1030</v>
      </c>
      <c r="AA202" s="212" t="s">
        <v>2593</v>
      </c>
      <c r="AB202" s="212" t="s">
        <v>2592</v>
      </c>
      <c r="AC202" s="212" t="s">
        <v>2591</v>
      </c>
      <c r="AD202" s="212" t="s">
        <v>2590</v>
      </c>
      <c r="AE202" s="212" t="s">
        <v>2589</v>
      </c>
      <c r="AF202" s="212" t="s">
        <v>2588</v>
      </c>
      <c r="AG202" s="212" t="s">
        <v>1023</v>
      </c>
      <c r="AH202" s="212">
        <v>0</v>
      </c>
    </row>
    <row r="203" spans="1:34" hidden="1" x14ac:dyDescent="0.35">
      <c r="A203" s="264"/>
      <c r="B203" s="264"/>
      <c r="C203" s="213" t="s">
        <v>1022</v>
      </c>
      <c r="D203" s="212" t="s">
        <v>1021</v>
      </c>
      <c r="E203" s="212" t="s">
        <v>1020</v>
      </c>
      <c r="F203" s="212" t="s">
        <v>1019</v>
      </c>
      <c r="G203" s="212" t="s">
        <v>1018</v>
      </c>
      <c r="H203" s="212" t="s">
        <v>1017</v>
      </c>
      <c r="I203" s="212" t="s">
        <v>1016</v>
      </c>
      <c r="J203" s="212" t="s">
        <v>1015</v>
      </c>
      <c r="K203" s="212" t="s">
        <v>1014</v>
      </c>
      <c r="L203" s="212" t="s">
        <v>1013</v>
      </c>
      <c r="M203" s="212" t="s">
        <v>1012</v>
      </c>
      <c r="N203" s="212" t="s">
        <v>1011</v>
      </c>
      <c r="O203" s="212" t="s">
        <v>1010</v>
      </c>
      <c r="P203" s="212" t="s">
        <v>1009</v>
      </c>
      <c r="Q203" s="212" t="s">
        <v>1008</v>
      </c>
      <c r="R203" s="212" t="s">
        <v>1007</v>
      </c>
      <c r="S203" s="212" t="s">
        <v>1006</v>
      </c>
      <c r="T203" s="212" t="s">
        <v>1005</v>
      </c>
      <c r="U203" s="212" t="s">
        <v>1004</v>
      </c>
      <c r="V203" s="212" t="s">
        <v>1003</v>
      </c>
      <c r="W203" s="212" t="s">
        <v>1002</v>
      </c>
      <c r="X203" s="212" t="s">
        <v>1001</v>
      </c>
      <c r="Y203" s="212" t="s">
        <v>1000</v>
      </c>
      <c r="Z203" s="212" t="s">
        <v>999</v>
      </c>
      <c r="AA203" s="212" t="s">
        <v>998</v>
      </c>
      <c r="AB203" s="212" t="s">
        <v>997</v>
      </c>
      <c r="AC203" s="212">
        <v>0</v>
      </c>
      <c r="AD203" s="212">
        <v>0</v>
      </c>
      <c r="AE203" s="212">
        <v>0</v>
      </c>
      <c r="AF203" s="212">
        <v>0</v>
      </c>
      <c r="AG203" s="212">
        <v>0</v>
      </c>
      <c r="AH203" s="212">
        <v>0</v>
      </c>
    </row>
    <row r="204" spans="1:34" hidden="1" x14ac:dyDescent="0.35">
      <c r="A204" s="264"/>
      <c r="B204" s="264" t="s">
        <v>996</v>
      </c>
      <c r="C204" s="213" t="s">
        <v>995</v>
      </c>
      <c r="D204" s="212">
        <v>0</v>
      </c>
      <c r="E204" s="212" t="s">
        <v>994</v>
      </c>
      <c r="F204" s="212" t="s">
        <v>993</v>
      </c>
      <c r="G204" s="212" t="s">
        <v>992</v>
      </c>
      <c r="H204" s="212" t="s">
        <v>991</v>
      </c>
      <c r="I204" s="212" t="s">
        <v>990</v>
      </c>
      <c r="J204" s="212" t="s">
        <v>2587</v>
      </c>
      <c r="K204" s="212" t="s">
        <v>988</v>
      </c>
      <c r="L204" s="212" t="s">
        <v>2586</v>
      </c>
      <c r="M204" s="212" t="s">
        <v>2585</v>
      </c>
      <c r="N204" s="212" t="s">
        <v>2584</v>
      </c>
      <c r="O204" s="212" t="s">
        <v>2583</v>
      </c>
      <c r="P204" s="212" t="s">
        <v>2582</v>
      </c>
      <c r="Q204" s="212" t="s">
        <v>2581</v>
      </c>
      <c r="R204" s="212" t="s">
        <v>2580</v>
      </c>
      <c r="S204" s="212" t="s">
        <v>2579</v>
      </c>
      <c r="T204" s="212" t="s">
        <v>2578</v>
      </c>
      <c r="U204" s="212" t="s">
        <v>2577</v>
      </c>
      <c r="V204" s="212" t="s">
        <v>2576</v>
      </c>
      <c r="W204" s="212" t="s">
        <v>2575</v>
      </c>
      <c r="X204" s="212" t="s">
        <v>2574</v>
      </c>
      <c r="Y204" s="212" t="s">
        <v>2573</v>
      </c>
      <c r="Z204" s="212" t="s">
        <v>2572</v>
      </c>
      <c r="AA204" s="212" t="s">
        <v>2571</v>
      </c>
      <c r="AB204" s="212" t="s">
        <v>2570</v>
      </c>
      <c r="AC204" s="212" t="s">
        <v>2569</v>
      </c>
      <c r="AD204" s="212" t="s">
        <v>2568</v>
      </c>
      <c r="AE204" s="212" t="s">
        <v>2567</v>
      </c>
      <c r="AF204" s="212" t="s">
        <v>2566</v>
      </c>
      <c r="AG204" s="212" t="s">
        <v>2565</v>
      </c>
      <c r="AH204" s="212" t="s">
        <v>2564</v>
      </c>
    </row>
    <row r="205" spans="1:34" hidden="1" x14ac:dyDescent="0.35">
      <c r="A205" s="264"/>
      <c r="B205" s="264"/>
      <c r="C205" s="213" t="s">
        <v>964</v>
      </c>
      <c r="D205" s="212" t="s">
        <v>963</v>
      </c>
      <c r="E205" s="212" t="s">
        <v>962</v>
      </c>
      <c r="F205" s="212" t="s">
        <v>961</v>
      </c>
      <c r="G205" s="212" t="s">
        <v>960</v>
      </c>
      <c r="H205" s="212" t="s">
        <v>959</v>
      </c>
      <c r="I205" s="212" t="s">
        <v>958</v>
      </c>
      <c r="J205" s="212" t="s">
        <v>2563</v>
      </c>
      <c r="K205" s="212" t="s">
        <v>2562</v>
      </c>
      <c r="L205" s="212" t="s">
        <v>2561</v>
      </c>
      <c r="M205" s="212" t="s">
        <v>2560</v>
      </c>
      <c r="N205" s="212" t="s">
        <v>2559</v>
      </c>
      <c r="O205" s="212" t="s">
        <v>2558</v>
      </c>
      <c r="P205" s="212" t="s">
        <v>2557</v>
      </c>
      <c r="Q205" s="212" t="s">
        <v>2556</v>
      </c>
      <c r="R205" s="212" t="s">
        <v>2555</v>
      </c>
      <c r="S205" s="212" t="s">
        <v>2554</v>
      </c>
      <c r="T205" s="212" t="s">
        <v>2553</v>
      </c>
      <c r="U205" s="212" t="s">
        <v>2552</v>
      </c>
      <c r="V205" s="212" t="s">
        <v>2551</v>
      </c>
      <c r="W205" s="212" t="s">
        <v>2550</v>
      </c>
      <c r="X205" s="212" t="s">
        <v>2549</v>
      </c>
      <c r="Y205" s="212" t="s">
        <v>2548</v>
      </c>
      <c r="Z205" s="212" t="s">
        <v>2547</v>
      </c>
      <c r="AA205" s="212" t="s">
        <v>2546</v>
      </c>
      <c r="AB205" s="212" t="s">
        <v>2545</v>
      </c>
      <c r="AC205" s="212" t="s">
        <v>2544</v>
      </c>
      <c r="AD205" s="212" t="s">
        <v>2543</v>
      </c>
      <c r="AE205" s="212" t="s">
        <v>2542</v>
      </c>
      <c r="AF205" s="212" t="s">
        <v>2541</v>
      </c>
      <c r="AG205" s="212" t="s">
        <v>2540</v>
      </c>
      <c r="AH205" s="212">
        <v>0</v>
      </c>
    </row>
    <row r="206" spans="1:34" hidden="1" x14ac:dyDescent="0.35">
      <c r="A206" s="264"/>
      <c r="B206" s="264"/>
      <c r="C206" s="213" t="s">
        <v>932</v>
      </c>
      <c r="D206" s="212" t="s">
        <v>931</v>
      </c>
      <c r="E206" s="212" t="s">
        <v>930</v>
      </c>
      <c r="F206" s="212" t="s">
        <v>929</v>
      </c>
      <c r="G206" s="212" t="s">
        <v>928</v>
      </c>
      <c r="H206" s="212" t="s">
        <v>927</v>
      </c>
      <c r="I206" s="212" t="s">
        <v>926</v>
      </c>
      <c r="J206" s="212" t="s">
        <v>925</v>
      </c>
      <c r="K206" s="212" t="s">
        <v>924</v>
      </c>
      <c r="L206" s="212" t="s">
        <v>2539</v>
      </c>
      <c r="M206" s="212" t="s">
        <v>2538</v>
      </c>
      <c r="N206" s="212" t="s">
        <v>2537</v>
      </c>
      <c r="O206" s="212" t="s">
        <v>2536</v>
      </c>
      <c r="P206" s="212" t="s">
        <v>2535</v>
      </c>
      <c r="Q206" s="212" t="s">
        <v>2534</v>
      </c>
      <c r="R206" s="212" t="s">
        <v>2533</v>
      </c>
      <c r="S206" s="212" t="s">
        <v>2532</v>
      </c>
      <c r="T206" s="212" t="s">
        <v>2531</v>
      </c>
      <c r="U206" s="212" t="s">
        <v>2530</v>
      </c>
      <c r="V206" s="212" t="s">
        <v>2529</v>
      </c>
      <c r="W206" s="212" t="s">
        <v>2528</v>
      </c>
      <c r="X206" s="212" t="s">
        <v>2527</v>
      </c>
      <c r="Y206" s="212" t="s">
        <v>2526</v>
      </c>
      <c r="Z206" s="212" t="s">
        <v>2525</v>
      </c>
      <c r="AA206" s="212" t="s">
        <v>2524</v>
      </c>
      <c r="AB206" s="212" t="s">
        <v>2523</v>
      </c>
      <c r="AC206" s="212" t="s">
        <v>2522</v>
      </c>
      <c r="AD206" s="212" t="s">
        <v>2521</v>
      </c>
      <c r="AE206" s="212" t="s">
        <v>2520</v>
      </c>
      <c r="AF206" s="212" t="s">
        <v>2519</v>
      </c>
      <c r="AG206" s="212" t="s">
        <v>2518</v>
      </c>
      <c r="AH206" s="212" t="s">
        <v>2517</v>
      </c>
    </row>
    <row r="207" spans="1:34" hidden="1" x14ac:dyDescent="0.35">
      <c r="A207" s="264"/>
      <c r="B207" s="264"/>
      <c r="C207" s="213" t="s">
        <v>519</v>
      </c>
      <c r="D207" s="212" t="s">
        <v>900</v>
      </c>
      <c r="E207" s="212" t="s">
        <v>899</v>
      </c>
      <c r="F207" s="212" t="s">
        <v>898</v>
      </c>
      <c r="G207" s="212" t="s">
        <v>897</v>
      </c>
      <c r="H207" s="212" t="s">
        <v>896</v>
      </c>
      <c r="I207" s="212" t="s">
        <v>895</v>
      </c>
      <c r="J207" s="212" t="s">
        <v>894</v>
      </c>
      <c r="K207" s="212" t="s">
        <v>893</v>
      </c>
      <c r="L207" s="212" t="s">
        <v>892</v>
      </c>
      <c r="M207" s="212" t="s">
        <v>891</v>
      </c>
      <c r="N207" s="212" t="s">
        <v>890</v>
      </c>
      <c r="O207" s="212" t="s">
        <v>889</v>
      </c>
      <c r="P207" s="212" t="s">
        <v>888</v>
      </c>
      <c r="Q207" s="212" t="s">
        <v>887</v>
      </c>
      <c r="R207" s="212" t="s">
        <v>886</v>
      </c>
      <c r="S207" s="212" t="s">
        <v>885</v>
      </c>
      <c r="T207" s="212" t="s">
        <v>2516</v>
      </c>
      <c r="U207" s="212" t="s">
        <v>2515</v>
      </c>
      <c r="V207" s="212" t="s">
        <v>2514</v>
      </c>
      <c r="W207" s="212" t="s">
        <v>2513</v>
      </c>
      <c r="X207" s="212" t="s">
        <v>2512</v>
      </c>
      <c r="Y207" s="212" t="s">
        <v>2511</v>
      </c>
      <c r="Z207" s="212" t="s">
        <v>2510</v>
      </c>
      <c r="AA207" s="212" t="s">
        <v>2509</v>
      </c>
      <c r="AB207" s="212" t="s">
        <v>2508</v>
      </c>
      <c r="AC207" s="212" t="s">
        <v>2507</v>
      </c>
      <c r="AD207" s="212" t="s">
        <v>2506</v>
      </c>
      <c r="AE207" s="212" t="s">
        <v>2505</v>
      </c>
      <c r="AF207" s="212" t="s">
        <v>2504</v>
      </c>
      <c r="AG207" s="212" t="s">
        <v>2503</v>
      </c>
      <c r="AH207" s="212" t="s">
        <v>2502</v>
      </c>
    </row>
    <row r="208" spans="1:34" hidden="1" x14ac:dyDescent="0.35">
      <c r="A208" s="264"/>
      <c r="B208" s="264"/>
      <c r="C208" s="213" t="s">
        <v>869</v>
      </c>
      <c r="D208" s="212" t="s">
        <v>868</v>
      </c>
      <c r="E208" s="212" t="s">
        <v>867</v>
      </c>
      <c r="F208" s="212" t="s">
        <v>866</v>
      </c>
      <c r="G208" s="212" t="s">
        <v>865</v>
      </c>
      <c r="H208" s="212" t="s">
        <v>864</v>
      </c>
      <c r="I208" s="212" t="s">
        <v>863</v>
      </c>
      <c r="J208" s="212" t="s">
        <v>862</v>
      </c>
      <c r="K208" s="212" t="s">
        <v>861</v>
      </c>
      <c r="L208" s="212" t="s">
        <v>2501</v>
      </c>
      <c r="M208" s="212" t="s">
        <v>2500</v>
      </c>
      <c r="N208" s="212" t="s">
        <v>2499</v>
      </c>
      <c r="O208" s="212" t="s">
        <v>2498</v>
      </c>
      <c r="P208" s="212" t="s">
        <v>2497</v>
      </c>
      <c r="Q208" s="212" t="s">
        <v>2496</v>
      </c>
      <c r="R208" s="212" t="s">
        <v>2495</v>
      </c>
      <c r="S208" s="212" t="s">
        <v>2494</v>
      </c>
      <c r="T208" s="212" t="s">
        <v>2493</v>
      </c>
      <c r="U208" s="212" t="s">
        <v>2492</v>
      </c>
      <c r="V208" s="212" t="s">
        <v>2491</v>
      </c>
      <c r="W208" s="212" t="s">
        <v>2490</v>
      </c>
      <c r="X208" s="212" t="s">
        <v>2489</v>
      </c>
      <c r="Y208" s="212" t="s">
        <v>2488</v>
      </c>
      <c r="Z208" s="212" t="s">
        <v>2487</v>
      </c>
      <c r="AA208" s="212" t="s">
        <v>2486</v>
      </c>
      <c r="AB208" s="212" t="s">
        <v>2485</v>
      </c>
      <c r="AC208" s="212" t="s">
        <v>2484</v>
      </c>
      <c r="AD208" s="212" t="s">
        <v>2483</v>
      </c>
      <c r="AE208" s="212" t="s">
        <v>2482</v>
      </c>
      <c r="AF208" s="212" t="s">
        <v>2481</v>
      </c>
      <c r="AG208" s="212" t="s">
        <v>2480</v>
      </c>
      <c r="AH208" s="212" t="s">
        <v>2479</v>
      </c>
    </row>
    <row r="209" spans="1:34" hidden="1" x14ac:dyDescent="0.35">
      <c r="A209" s="264"/>
      <c r="B209" s="264"/>
      <c r="C209" s="213" t="s">
        <v>32</v>
      </c>
      <c r="D209" s="212" t="s">
        <v>837</v>
      </c>
      <c r="E209" s="212" t="s">
        <v>836</v>
      </c>
      <c r="F209" s="212" t="s">
        <v>835</v>
      </c>
      <c r="G209" s="212" t="s">
        <v>834</v>
      </c>
      <c r="H209" s="212" t="s">
        <v>833</v>
      </c>
      <c r="I209" s="212" t="s">
        <v>832</v>
      </c>
      <c r="J209" s="212" t="s">
        <v>831</v>
      </c>
      <c r="K209" s="212" t="s">
        <v>830</v>
      </c>
      <c r="L209" s="212" t="s">
        <v>2478</v>
      </c>
      <c r="M209" s="212" t="s">
        <v>2477</v>
      </c>
      <c r="N209" s="212" t="s">
        <v>2476</v>
      </c>
      <c r="O209" s="212" t="s">
        <v>2475</v>
      </c>
      <c r="P209" s="212" t="s">
        <v>2474</v>
      </c>
      <c r="Q209" s="212" t="s">
        <v>2473</v>
      </c>
      <c r="R209" s="212" t="s">
        <v>2472</v>
      </c>
      <c r="S209" s="212" t="s">
        <v>2471</v>
      </c>
      <c r="T209" s="212" t="s">
        <v>2470</v>
      </c>
      <c r="U209" s="212" t="s">
        <v>2469</v>
      </c>
      <c r="V209" s="212" t="s">
        <v>2468</v>
      </c>
      <c r="W209" s="212" t="s">
        <v>2467</v>
      </c>
      <c r="X209" s="212" t="s">
        <v>2466</v>
      </c>
      <c r="Y209" s="212" t="s">
        <v>2465</v>
      </c>
      <c r="Z209" s="212" t="s">
        <v>2464</v>
      </c>
      <c r="AA209" s="212" t="s">
        <v>2463</v>
      </c>
      <c r="AB209" s="212" t="s">
        <v>2462</v>
      </c>
      <c r="AC209" s="212" t="s">
        <v>2461</v>
      </c>
      <c r="AD209" s="212" t="s">
        <v>2460</v>
      </c>
      <c r="AE209" s="212" t="s">
        <v>2459</v>
      </c>
      <c r="AF209" s="212" t="s">
        <v>2458</v>
      </c>
      <c r="AG209" s="212" t="s">
        <v>2457</v>
      </c>
      <c r="AH209" s="212" t="s">
        <v>2456</v>
      </c>
    </row>
    <row r="210" spans="1:34" hidden="1" x14ac:dyDescent="0.35">
      <c r="A210" s="264"/>
      <c r="B210" s="264"/>
      <c r="C210" s="213" t="s">
        <v>806</v>
      </c>
      <c r="D210" s="212" t="s">
        <v>805</v>
      </c>
      <c r="E210" s="212" t="s">
        <v>804</v>
      </c>
      <c r="F210" s="212" t="s">
        <v>803</v>
      </c>
      <c r="G210" s="212" t="s">
        <v>802</v>
      </c>
      <c r="H210" s="212" t="s">
        <v>801</v>
      </c>
      <c r="I210" s="212">
        <v>0</v>
      </c>
      <c r="J210" s="212" t="s">
        <v>2455</v>
      </c>
      <c r="K210" s="212" t="s">
        <v>799</v>
      </c>
      <c r="L210" s="212" t="s">
        <v>2454</v>
      </c>
      <c r="M210" s="212" t="s">
        <v>2453</v>
      </c>
      <c r="N210" s="212" t="s">
        <v>2452</v>
      </c>
      <c r="O210" s="212" t="s">
        <v>2451</v>
      </c>
      <c r="P210" s="212" t="s">
        <v>2450</v>
      </c>
      <c r="Q210" s="212" t="s">
        <v>2449</v>
      </c>
      <c r="R210" s="212" t="s">
        <v>2448</v>
      </c>
      <c r="S210" s="212" t="s">
        <v>2447</v>
      </c>
      <c r="T210" s="212" t="s">
        <v>2446</v>
      </c>
      <c r="U210" s="212" t="s">
        <v>2445</v>
      </c>
      <c r="V210" s="212" t="s">
        <v>2444</v>
      </c>
      <c r="W210" s="212" t="s">
        <v>2443</v>
      </c>
      <c r="X210" s="212" t="s">
        <v>2442</v>
      </c>
      <c r="Y210" s="212" t="s">
        <v>2441</v>
      </c>
      <c r="Z210" s="212" t="s">
        <v>2440</v>
      </c>
      <c r="AA210" s="212" t="s">
        <v>2439</v>
      </c>
      <c r="AB210" s="212" t="s">
        <v>2438</v>
      </c>
      <c r="AC210" s="212" t="s">
        <v>2437</v>
      </c>
      <c r="AD210" s="212" t="s">
        <v>2436</v>
      </c>
      <c r="AE210" s="212" t="s">
        <v>2435</v>
      </c>
      <c r="AF210" s="212" t="s">
        <v>2434</v>
      </c>
      <c r="AG210" s="212" t="s">
        <v>2433</v>
      </c>
      <c r="AH210" s="212" t="s">
        <v>2432</v>
      </c>
    </row>
    <row r="211" spans="1:34" hidden="1" x14ac:dyDescent="0.35">
      <c r="A211" s="264"/>
      <c r="B211" s="264"/>
      <c r="C211" s="213" t="s">
        <v>775</v>
      </c>
      <c r="D211" s="212">
        <v>0</v>
      </c>
      <c r="E211" s="212" t="s">
        <v>774</v>
      </c>
      <c r="F211" s="212" t="s">
        <v>773</v>
      </c>
      <c r="G211" s="212" t="s">
        <v>772</v>
      </c>
      <c r="H211" s="212" t="s">
        <v>771</v>
      </c>
      <c r="I211" s="212" t="s">
        <v>770</v>
      </c>
      <c r="J211" s="212" t="s">
        <v>2431</v>
      </c>
      <c r="K211" s="212" t="s">
        <v>2430</v>
      </c>
      <c r="L211" s="212" t="s">
        <v>2429</v>
      </c>
      <c r="M211" s="212" t="s">
        <v>2428</v>
      </c>
      <c r="N211" s="212" t="s">
        <v>2427</v>
      </c>
      <c r="O211" s="212" t="s">
        <v>2426</v>
      </c>
      <c r="P211" s="212" t="s">
        <v>2425</v>
      </c>
      <c r="Q211" s="212" t="s">
        <v>2424</v>
      </c>
      <c r="R211" s="212" t="s">
        <v>2423</v>
      </c>
      <c r="S211" s="212" t="s">
        <v>2422</v>
      </c>
      <c r="T211" s="212" t="s">
        <v>2421</v>
      </c>
      <c r="U211" s="212" t="s">
        <v>2420</v>
      </c>
      <c r="V211" s="212" t="s">
        <v>2419</v>
      </c>
      <c r="W211" s="212" t="s">
        <v>2418</v>
      </c>
      <c r="X211" s="212" t="s">
        <v>2417</v>
      </c>
      <c r="Y211" s="212" t="s">
        <v>2416</v>
      </c>
      <c r="Z211" s="212" t="s">
        <v>2415</v>
      </c>
      <c r="AA211" s="212" t="s">
        <v>2414</v>
      </c>
      <c r="AB211" s="212" t="s">
        <v>2413</v>
      </c>
      <c r="AC211" s="212" t="s">
        <v>2412</v>
      </c>
      <c r="AD211" s="212" t="s">
        <v>2411</v>
      </c>
      <c r="AE211" s="212" t="s">
        <v>2410</v>
      </c>
      <c r="AF211" s="212" t="s">
        <v>2409</v>
      </c>
      <c r="AG211" s="212" t="s">
        <v>2408</v>
      </c>
      <c r="AH211" s="212" t="s">
        <v>2407</v>
      </c>
    </row>
    <row r="212" spans="1:34" hidden="1" x14ac:dyDescent="0.35">
      <c r="A212" s="264"/>
      <c r="B212" s="264"/>
      <c r="C212" s="213" t="s">
        <v>744</v>
      </c>
      <c r="D212" s="212">
        <v>0</v>
      </c>
      <c r="E212" s="212">
        <v>0</v>
      </c>
      <c r="F212" s="212">
        <v>0</v>
      </c>
      <c r="G212" s="212">
        <v>0</v>
      </c>
      <c r="H212" s="212">
        <v>0</v>
      </c>
      <c r="I212" s="212">
        <v>0</v>
      </c>
      <c r="J212" s="212">
        <v>0</v>
      </c>
      <c r="K212" s="212">
        <v>0</v>
      </c>
      <c r="L212" s="212">
        <v>0</v>
      </c>
      <c r="M212" s="212">
        <v>0</v>
      </c>
      <c r="N212" s="212">
        <v>0</v>
      </c>
      <c r="O212" s="212">
        <v>0</v>
      </c>
      <c r="P212" s="212">
        <v>0</v>
      </c>
      <c r="Q212" s="212">
        <v>0</v>
      </c>
      <c r="R212" s="212">
        <v>0</v>
      </c>
      <c r="S212" s="212">
        <v>0</v>
      </c>
      <c r="T212" s="212" t="s">
        <v>2406</v>
      </c>
      <c r="U212" s="212" t="s">
        <v>2405</v>
      </c>
      <c r="V212" s="212" t="s">
        <v>2404</v>
      </c>
      <c r="W212" s="212" t="s">
        <v>2403</v>
      </c>
      <c r="X212" s="212" t="s">
        <v>2402</v>
      </c>
      <c r="Y212" s="212" t="s">
        <v>2401</v>
      </c>
      <c r="Z212" s="212" t="s">
        <v>2400</v>
      </c>
      <c r="AA212" s="212" t="s">
        <v>2399</v>
      </c>
      <c r="AB212" s="212" t="s">
        <v>2398</v>
      </c>
      <c r="AC212" s="212" t="s">
        <v>2397</v>
      </c>
      <c r="AD212" s="212" t="s">
        <v>2396</v>
      </c>
      <c r="AE212" s="212" t="s">
        <v>2395</v>
      </c>
      <c r="AF212" s="212" t="s">
        <v>2394</v>
      </c>
      <c r="AG212" s="212" t="s">
        <v>2393</v>
      </c>
      <c r="AH212" s="212" t="s">
        <v>2392</v>
      </c>
    </row>
    <row r="213" spans="1:34" hidden="1" x14ac:dyDescent="0.35">
      <c r="A213" s="264" t="s">
        <v>2391</v>
      </c>
      <c r="B213" s="264" t="s">
        <v>2390</v>
      </c>
      <c r="C213" s="213" t="s">
        <v>995</v>
      </c>
      <c r="D213" s="212">
        <v>0</v>
      </c>
      <c r="E213" s="212">
        <v>0</v>
      </c>
      <c r="F213" s="212">
        <v>0</v>
      </c>
      <c r="G213" s="212">
        <v>0</v>
      </c>
      <c r="H213" s="212">
        <v>0</v>
      </c>
      <c r="I213" s="212">
        <v>0</v>
      </c>
      <c r="J213" s="212">
        <v>0</v>
      </c>
      <c r="K213" s="212">
        <v>0</v>
      </c>
      <c r="L213" s="212" t="s">
        <v>2389</v>
      </c>
      <c r="M213" s="212" t="s">
        <v>2388</v>
      </c>
      <c r="N213" s="212" t="s">
        <v>2387</v>
      </c>
      <c r="O213" s="212" t="s">
        <v>2386</v>
      </c>
      <c r="P213" s="212" t="s">
        <v>2385</v>
      </c>
      <c r="Q213" s="212" t="s">
        <v>2384</v>
      </c>
      <c r="R213" s="212" t="s">
        <v>2383</v>
      </c>
      <c r="S213" s="212" t="s">
        <v>2290</v>
      </c>
      <c r="T213" s="212" t="s">
        <v>2289</v>
      </c>
      <c r="U213" s="212" t="s">
        <v>2382</v>
      </c>
      <c r="V213" s="212" t="s">
        <v>2381</v>
      </c>
      <c r="W213" s="212" t="s">
        <v>2380</v>
      </c>
      <c r="X213" s="212" t="s">
        <v>2379</v>
      </c>
      <c r="Y213" s="212" t="s">
        <v>2378</v>
      </c>
      <c r="Z213" s="212" t="s">
        <v>2377</v>
      </c>
      <c r="AA213" s="212" t="s">
        <v>2376</v>
      </c>
      <c r="AB213" s="212" t="s">
        <v>2375</v>
      </c>
      <c r="AC213" s="212" t="s">
        <v>2374</v>
      </c>
      <c r="AD213" s="212" t="s">
        <v>2373</v>
      </c>
      <c r="AE213" s="212" t="s">
        <v>2372</v>
      </c>
      <c r="AF213" s="212" t="s">
        <v>2371</v>
      </c>
      <c r="AG213" s="212" t="s">
        <v>2370</v>
      </c>
      <c r="AH213" s="212" t="s">
        <v>2369</v>
      </c>
    </row>
    <row r="214" spans="1:34" hidden="1" x14ac:dyDescent="0.35">
      <c r="A214" s="264"/>
      <c r="B214" s="264"/>
      <c r="C214" s="213" t="s">
        <v>964</v>
      </c>
      <c r="D214" s="212" t="s">
        <v>2368</v>
      </c>
      <c r="E214" s="212" t="s">
        <v>2367</v>
      </c>
      <c r="F214" s="212" t="s">
        <v>2366</v>
      </c>
      <c r="G214" s="212" t="s">
        <v>2365</v>
      </c>
      <c r="H214" s="212" t="s">
        <v>2364</v>
      </c>
      <c r="I214" s="212" t="s">
        <v>2363</v>
      </c>
      <c r="J214" s="212" t="s">
        <v>2362</v>
      </c>
      <c r="K214" s="212" t="s">
        <v>2361</v>
      </c>
      <c r="L214" s="212" t="s">
        <v>2360</v>
      </c>
      <c r="M214" s="212" t="s">
        <v>2359</v>
      </c>
      <c r="N214" s="212" t="s">
        <v>2358</v>
      </c>
      <c r="O214" s="212" t="s">
        <v>2357</v>
      </c>
      <c r="P214" s="212" t="s">
        <v>2356</v>
      </c>
      <c r="Q214" s="212" t="s">
        <v>2355</v>
      </c>
      <c r="R214" s="212" t="s">
        <v>2354</v>
      </c>
      <c r="S214" s="212" t="s">
        <v>2353</v>
      </c>
      <c r="T214" s="212" t="s">
        <v>2352</v>
      </c>
      <c r="U214" s="212" t="s">
        <v>2351</v>
      </c>
      <c r="V214" s="212" t="s">
        <v>2350</v>
      </c>
      <c r="W214" s="212" t="s">
        <v>2349</v>
      </c>
      <c r="X214" s="212" t="s">
        <v>2348</v>
      </c>
      <c r="Y214" s="212" t="s">
        <v>2347</v>
      </c>
      <c r="Z214" s="212" t="s">
        <v>2346</v>
      </c>
      <c r="AA214" s="212" t="s">
        <v>2345</v>
      </c>
      <c r="AB214" s="212" t="s">
        <v>2344</v>
      </c>
      <c r="AC214" s="212" t="s">
        <v>2343</v>
      </c>
      <c r="AD214" s="212" t="s">
        <v>2342</v>
      </c>
      <c r="AE214" s="212" t="s">
        <v>2341</v>
      </c>
      <c r="AF214" s="212" t="s">
        <v>2340</v>
      </c>
      <c r="AG214" s="212" t="s">
        <v>2339</v>
      </c>
      <c r="AH214" s="212" t="s">
        <v>2338</v>
      </c>
    </row>
    <row r="215" spans="1:34" hidden="1" x14ac:dyDescent="0.35">
      <c r="A215" s="264"/>
      <c r="B215" s="264"/>
      <c r="C215" s="213" t="s">
        <v>932</v>
      </c>
      <c r="D215" s="212" t="s">
        <v>2337</v>
      </c>
      <c r="E215" s="212" t="s">
        <v>2336</v>
      </c>
      <c r="F215" s="212" t="s">
        <v>2335</v>
      </c>
      <c r="G215" s="212" t="s">
        <v>2334</v>
      </c>
      <c r="H215" s="212" t="s">
        <v>2333</v>
      </c>
      <c r="I215" s="212" t="s">
        <v>2332</v>
      </c>
      <c r="J215" s="212" t="s">
        <v>2331</v>
      </c>
      <c r="K215" s="212" t="s">
        <v>2330</v>
      </c>
      <c r="L215" s="212" t="s">
        <v>2329</v>
      </c>
      <c r="M215" s="212" t="s">
        <v>2328</v>
      </c>
      <c r="N215" s="212" t="s">
        <v>2327</v>
      </c>
      <c r="O215" s="212" t="s">
        <v>2326</v>
      </c>
      <c r="P215" s="212" t="s">
        <v>2325</v>
      </c>
      <c r="Q215" s="212" t="s">
        <v>2324</v>
      </c>
      <c r="R215" s="212" t="s">
        <v>2323</v>
      </c>
      <c r="S215" s="212" t="s">
        <v>2322</v>
      </c>
      <c r="T215" s="212">
        <v>0</v>
      </c>
      <c r="U215" s="212">
        <v>0</v>
      </c>
      <c r="V215" s="212">
        <v>0</v>
      </c>
      <c r="W215" s="212">
        <v>0</v>
      </c>
      <c r="X215" s="212">
        <v>0</v>
      </c>
      <c r="Y215" s="212">
        <v>0</v>
      </c>
      <c r="Z215" s="212">
        <v>0</v>
      </c>
      <c r="AA215" s="212">
        <v>0</v>
      </c>
      <c r="AB215" s="212">
        <v>0</v>
      </c>
      <c r="AC215" s="212">
        <v>0</v>
      </c>
      <c r="AD215" s="212">
        <v>0</v>
      </c>
      <c r="AE215" s="212">
        <v>0</v>
      </c>
      <c r="AF215" s="212">
        <v>0</v>
      </c>
      <c r="AG215" s="212">
        <v>0</v>
      </c>
      <c r="AH215" s="212">
        <v>0</v>
      </c>
    </row>
    <row r="216" spans="1:34" hidden="1" x14ac:dyDescent="0.35">
      <c r="A216" s="264"/>
      <c r="B216" s="264"/>
      <c r="C216" s="213" t="s">
        <v>869</v>
      </c>
      <c r="D216" s="212" t="s">
        <v>2321</v>
      </c>
      <c r="E216" s="212" t="s">
        <v>2320</v>
      </c>
      <c r="F216" s="212" t="s">
        <v>2319</v>
      </c>
      <c r="G216" s="212" t="s">
        <v>2318</v>
      </c>
      <c r="H216" s="212" t="s">
        <v>2317</v>
      </c>
      <c r="I216" s="212" t="s">
        <v>2316</v>
      </c>
      <c r="J216" s="212" t="s">
        <v>2315</v>
      </c>
      <c r="K216" s="212" t="s">
        <v>2314</v>
      </c>
      <c r="L216" s="212" t="s">
        <v>2313</v>
      </c>
      <c r="M216" s="212" t="s">
        <v>2312</v>
      </c>
      <c r="N216" s="212" t="s">
        <v>2311</v>
      </c>
      <c r="O216" s="212" t="s">
        <v>2310</v>
      </c>
      <c r="P216" s="212" t="s">
        <v>2309</v>
      </c>
      <c r="Q216" s="212" t="s">
        <v>2308</v>
      </c>
      <c r="R216" s="212" t="s">
        <v>2307</v>
      </c>
      <c r="S216" s="212" t="s">
        <v>2306</v>
      </c>
      <c r="T216" s="212" t="s">
        <v>2305</v>
      </c>
      <c r="U216" s="212" t="s">
        <v>2304</v>
      </c>
      <c r="V216" s="212" t="s">
        <v>2303</v>
      </c>
      <c r="W216" s="212" t="s">
        <v>2302</v>
      </c>
      <c r="X216" s="212" t="s">
        <v>2301</v>
      </c>
      <c r="Y216" s="212" t="s">
        <v>2300</v>
      </c>
      <c r="Z216" s="212" t="s">
        <v>2299</v>
      </c>
      <c r="AA216" s="212" t="s">
        <v>2298</v>
      </c>
      <c r="AB216" s="212" t="s">
        <v>2297</v>
      </c>
      <c r="AC216" s="212" t="s">
        <v>2296</v>
      </c>
      <c r="AD216" s="212" t="s">
        <v>2295</v>
      </c>
      <c r="AE216" s="212" t="s">
        <v>2294</v>
      </c>
      <c r="AF216" s="212" t="s">
        <v>2293</v>
      </c>
      <c r="AG216" s="212" t="s">
        <v>2292</v>
      </c>
      <c r="AH216" s="212" t="s">
        <v>2291</v>
      </c>
    </row>
    <row r="217" spans="1:34" hidden="1" x14ac:dyDescent="0.35">
      <c r="A217" s="264"/>
      <c r="B217" s="264"/>
      <c r="C217" s="213" t="s">
        <v>32</v>
      </c>
      <c r="D217" s="212">
        <v>0</v>
      </c>
      <c r="E217" s="212">
        <v>0</v>
      </c>
      <c r="F217" s="212">
        <v>0</v>
      </c>
      <c r="G217" s="212">
        <v>0</v>
      </c>
      <c r="H217" s="212">
        <v>0</v>
      </c>
      <c r="I217" s="212">
        <v>0</v>
      </c>
      <c r="J217" s="212">
        <v>0</v>
      </c>
      <c r="K217" s="212">
        <v>0</v>
      </c>
      <c r="L217" s="212">
        <v>0</v>
      </c>
      <c r="M217" s="212">
        <v>0</v>
      </c>
      <c r="N217" s="212">
        <v>0</v>
      </c>
      <c r="O217" s="212">
        <v>0</v>
      </c>
      <c r="P217" s="212">
        <v>0</v>
      </c>
      <c r="Q217" s="212">
        <v>0</v>
      </c>
      <c r="R217" s="212">
        <v>0</v>
      </c>
      <c r="S217" s="212" t="s">
        <v>2290</v>
      </c>
      <c r="T217" s="212" t="s">
        <v>2289</v>
      </c>
      <c r="U217" s="212" t="s">
        <v>2288</v>
      </c>
      <c r="V217" s="212" t="s">
        <v>2287</v>
      </c>
      <c r="W217" s="212" t="s">
        <v>2286</v>
      </c>
      <c r="X217" s="212" t="s">
        <v>2285</v>
      </c>
      <c r="Y217" s="212" t="s">
        <v>2284</v>
      </c>
      <c r="Z217" s="212" t="s">
        <v>2283</v>
      </c>
      <c r="AA217" s="212" t="s">
        <v>2282</v>
      </c>
      <c r="AB217" s="212" t="s">
        <v>2281</v>
      </c>
      <c r="AC217" s="212" t="s">
        <v>2280</v>
      </c>
      <c r="AD217" s="212" t="s">
        <v>2279</v>
      </c>
      <c r="AE217" s="212" t="s">
        <v>2278</v>
      </c>
      <c r="AF217" s="212" t="s">
        <v>2277</v>
      </c>
      <c r="AG217" s="212" t="s">
        <v>2276</v>
      </c>
      <c r="AH217" s="212" t="s">
        <v>2275</v>
      </c>
    </row>
    <row r="218" spans="1:34" hidden="1" x14ac:dyDescent="0.35">
      <c r="A218" s="264"/>
      <c r="B218" s="264"/>
      <c r="C218" s="213" t="s">
        <v>806</v>
      </c>
      <c r="D218" s="212" t="s">
        <v>2274</v>
      </c>
      <c r="E218" s="212" t="s">
        <v>2273</v>
      </c>
      <c r="F218" s="212" t="s">
        <v>2272</v>
      </c>
      <c r="G218" s="212" t="s">
        <v>2271</v>
      </c>
      <c r="H218" s="212" t="s">
        <v>2270</v>
      </c>
      <c r="I218" s="212" t="s">
        <v>2269</v>
      </c>
      <c r="J218" s="212" t="s">
        <v>2268</v>
      </c>
      <c r="K218" s="212" t="s">
        <v>2267</v>
      </c>
      <c r="L218" s="212" t="s">
        <v>2266</v>
      </c>
      <c r="M218" s="212" t="s">
        <v>2265</v>
      </c>
      <c r="N218" s="212" t="s">
        <v>2264</v>
      </c>
      <c r="O218" s="212" t="s">
        <v>2263</v>
      </c>
      <c r="P218" s="212" t="s">
        <v>2262</v>
      </c>
      <c r="Q218" s="212" t="s">
        <v>2261</v>
      </c>
      <c r="R218" s="212" t="s">
        <v>2260</v>
      </c>
      <c r="S218" s="212" t="s">
        <v>2259</v>
      </c>
      <c r="T218" s="212" t="s">
        <v>2258</v>
      </c>
      <c r="U218" s="212" t="s">
        <v>2257</v>
      </c>
      <c r="V218" s="212" t="s">
        <v>2256</v>
      </c>
      <c r="W218" s="212" t="s">
        <v>2255</v>
      </c>
      <c r="X218" s="212" t="s">
        <v>2254</v>
      </c>
      <c r="Y218" s="212" t="s">
        <v>2253</v>
      </c>
      <c r="Z218" s="212" t="s">
        <v>2252</v>
      </c>
      <c r="AA218" s="212" t="s">
        <v>2251</v>
      </c>
      <c r="AB218" s="212" t="s">
        <v>2250</v>
      </c>
      <c r="AC218" s="212" t="s">
        <v>2249</v>
      </c>
      <c r="AD218" s="212" t="s">
        <v>2248</v>
      </c>
      <c r="AE218" s="212" t="s">
        <v>2247</v>
      </c>
      <c r="AF218" s="212" t="s">
        <v>2246</v>
      </c>
      <c r="AG218" s="212" t="s">
        <v>2245</v>
      </c>
      <c r="AH218" s="212" t="s">
        <v>2244</v>
      </c>
    </row>
    <row r="219" spans="1:34" hidden="1" x14ac:dyDescent="0.35">
      <c r="A219" s="264"/>
      <c r="B219" s="264"/>
      <c r="C219" s="213" t="s">
        <v>775</v>
      </c>
      <c r="D219" s="212">
        <v>0</v>
      </c>
      <c r="E219" s="212">
        <v>0</v>
      </c>
      <c r="F219" s="212">
        <v>0</v>
      </c>
      <c r="G219" s="212">
        <v>0</v>
      </c>
      <c r="H219" s="212">
        <v>0</v>
      </c>
      <c r="I219" s="212">
        <v>0</v>
      </c>
      <c r="J219" s="212" t="s">
        <v>2243</v>
      </c>
      <c r="K219" s="212" t="s">
        <v>2242</v>
      </c>
      <c r="L219" s="212" t="s">
        <v>2241</v>
      </c>
      <c r="M219" s="212" t="s">
        <v>2240</v>
      </c>
      <c r="N219" s="212" t="s">
        <v>2239</v>
      </c>
      <c r="O219" s="212" t="s">
        <v>2238</v>
      </c>
      <c r="P219" s="212" t="s">
        <v>2237</v>
      </c>
      <c r="Q219" s="212" t="s">
        <v>2236</v>
      </c>
      <c r="R219" s="212" t="s">
        <v>2235</v>
      </c>
      <c r="S219" s="212" t="s">
        <v>2234</v>
      </c>
      <c r="T219" s="212" t="s">
        <v>2233</v>
      </c>
      <c r="U219" s="212" t="s">
        <v>2232</v>
      </c>
      <c r="V219" s="212" t="s">
        <v>2231</v>
      </c>
      <c r="W219" s="212" t="s">
        <v>2230</v>
      </c>
      <c r="X219" s="212" t="s">
        <v>2229</v>
      </c>
      <c r="Y219" s="212" t="s">
        <v>2228</v>
      </c>
      <c r="Z219" s="212" t="s">
        <v>2227</v>
      </c>
      <c r="AA219" s="212" t="s">
        <v>2226</v>
      </c>
      <c r="AB219" s="212" t="s">
        <v>2225</v>
      </c>
      <c r="AC219" s="212" t="s">
        <v>2224</v>
      </c>
      <c r="AD219" s="212" t="s">
        <v>2223</v>
      </c>
      <c r="AE219" s="212" t="s">
        <v>2222</v>
      </c>
      <c r="AF219" s="212" t="s">
        <v>2221</v>
      </c>
      <c r="AG219" s="212" t="s">
        <v>2220</v>
      </c>
      <c r="AH219" s="212" t="s">
        <v>2219</v>
      </c>
    </row>
    <row r="220" spans="1:34" hidden="1" x14ac:dyDescent="0.35">
      <c r="A220" s="264"/>
      <c r="B220" s="264"/>
      <c r="C220" s="213" t="s">
        <v>1022</v>
      </c>
      <c r="D220" s="212" t="s">
        <v>2218</v>
      </c>
      <c r="E220" s="212" t="s">
        <v>2217</v>
      </c>
      <c r="F220" s="212" t="s">
        <v>2216</v>
      </c>
      <c r="G220" s="212" t="s">
        <v>2215</v>
      </c>
      <c r="H220" s="212" t="s">
        <v>2214</v>
      </c>
      <c r="I220" s="212" t="s">
        <v>2213</v>
      </c>
      <c r="J220" s="212" t="s">
        <v>2212</v>
      </c>
      <c r="K220" s="212" t="s">
        <v>2211</v>
      </c>
      <c r="L220" s="212" t="s">
        <v>2210</v>
      </c>
      <c r="M220" s="212" t="s">
        <v>2209</v>
      </c>
      <c r="N220" s="212" t="s">
        <v>2208</v>
      </c>
      <c r="O220" s="212" t="s">
        <v>2207</v>
      </c>
      <c r="P220" s="212" t="s">
        <v>2206</v>
      </c>
      <c r="Q220" s="212" t="s">
        <v>2205</v>
      </c>
      <c r="R220" s="212" t="s">
        <v>2204</v>
      </c>
      <c r="S220" s="212" t="s">
        <v>2203</v>
      </c>
      <c r="T220" s="212" t="s">
        <v>2202</v>
      </c>
      <c r="U220" s="212" t="s">
        <v>2201</v>
      </c>
      <c r="V220" s="212" t="s">
        <v>2200</v>
      </c>
      <c r="W220" s="212" t="s">
        <v>2199</v>
      </c>
      <c r="X220" s="212" t="s">
        <v>2198</v>
      </c>
      <c r="Y220" s="212" t="s">
        <v>2197</v>
      </c>
      <c r="Z220" s="212" t="s">
        <v>2196</v>
      </c>
      <c r="AA220" s="212" t="s">
        <v>2195</v>
      </c>
      <c r="AB220" s="212" t="s">
        <v>2194</v>
      </c>
      <c r="AC220" s="212">
        <v>0</v>
      </c>
      <c r="AD220" s="212">
        <v>0</v>
      </c>
      <c r="AE220" s="212">
        <v>0</v>
      </c>
      <c r="AF220" s="212">
        <v>0</v>
      </c>
      <c r="AG220" s="212">
        <v>0</v>
      </c>
      <c r="AH220" s="212">
        <v>0</v>
      </c>
    </row>
    <row r="221" spans="1:34" hidden="1" x14ac:dyDescent="0.35">
      <c r="A221" s="264"/>
      <c r="B221" s="264" t="s">
        <v>2193</v>
      </c>
      <c r="C221" s="213" t="s">
        <v>995</v>
      </c>
      <c r="D221" s="212">
        <v>0</v>
      </c>
      <c r="E221" s="212">
        <v>0</v>
      </c>
      <c r="F221" s="212">
        <v>0</v>
      </c>
      <c r="G221" s="212">
        <v>0</v>
      </c>
      <c r="H221" s="212">
        <v>0</v>
      </c>
      <c r="I221" s="212">
        <v>0</v>
      </c>
      <c r="J221" s="212" t="s">
        <v>2192</v>
      </c>
      <c r="K221" s="212" t="s">
        <v>2191</v>
      </c>
      <c r="L221" s="212" t="s">
        <v>2190</v>
      </c>
      <c r="M221" s="212" t="s">
        <v>2189</v>
      </c>
      <c r="N221" s="212" t="s">
        <v>2188</v>
      </c>
      <c r="O221" s="212" t="s">
        <v>2187</v>
      </c>
      <c r="P221" s="212" t="s">
        <v>2186</v>
      </c>
      <c r="Q221" s="212" t="s">
        <v>2185</v>
      </c>
      <c r="R221" s="212" t="s">
        <v>2184</v>
      </c>
      <c r="S221" s="212" t="s">
        <v>2183</v>
      </c>
      <c r="T221" s="212" t="s">
        <v>2182</v>
      </c>
      <c r="U221" s="212" t="s">
        <v>2181</v>
      </c>
      <c r="V221" s="212" t="s">
        <v>2180</v>
      </c>
      <c r="W221" s="212" t="s">
        <v>2179</v>
      </c>
      <c r="X221" s="212" t="s">
        <v>2178</v>
      </c>
      <c r="Y221" s="212" t="s">
        <v>2177</v>
      </c>
      <c r="Z221" s="212" t="s">
        <v>2176</v>
      </c>
      <c r="AA221" s="212" t="s">
        <v>2175</v>
      </c>
      <c r="AB221" s="212" t="s">
        <v>2174</v>
      </c>
      <c r="AC221" s="212" t="s">
        <v>2173</v>
      </c>
      <c r="AD221" s="212" t="s">
        <v>2172</v>
      </c>
      <c r="AE221" s="212" t="s">
        <v>2171</v>
      </c>
      <c r="AF221" s="212" t="s">
        <v>2170</v>
      </c>
      <c r="AG221" s="212" t="s">
        <v>2169</v>
      </c>
      <c r="AH221" s="212" t="s">
        <v>2168</v>
      </c>
    </row>
    <row r="222" spans="1:34" hidden="1" x14ac:dyDescent="0.35">
      <c r="A222" s="264"/>
      <c r="B222" s="264"/>
      <c r="C222" s="213" t="s">
        <v>964</v>
      </c>
      <c r="D222" s="212" t="s">
        <v>2167</v>
      </c>
      <c r="E222" s="212" t="s">
        <v>2166</v>
      </c>
      <c r="F222" s="212" t="s">
        <v>2165</v>
      </c>
      <c r="G222" s="212" t="s">
        <v>2164</v>
      </c>
      <c r="H222" s="212" t="s">
        <v>2163</v>
      </c>
      <c r="I222" s="212" t="s">
        <v>2162</v>
      </c>
      <c r="J222" s="212" t="s">
        <v>2161</v>
      </c>
      <c r="K222" s="212" t="s">
        <v>2160</v>
      </c>
      <c r="L222" s="212" t="s">
        <v>2159</v>
      </c>
      <c r="M222" s="212" t="s">
        <v>2158</v>
      </c>
      <c r="N222" s="212" t="s">
        <v>2157</v>
      </c>
      <c r="O222" s="212" t="s">
        <v>2156</v>
      </c>
      <c r="P222" s="212" t="s">
        <v>2155</v>
      </c>
      <c r="Q222" s="212" t="s">
        <v>2154</v>
      </c>
      <c r="R222" s="212" t="s">
        <v>2153</v>
      </c>
      <c r="S222" s="212" t="s">
        <v>2152</v>
      </c>
      <c r="T222" s="212" t="s">
        <v>2151</v>
      </c>
      <c r="U222" s="212" t="s">
        <v>2150</v>
      </c>
      <c r="V222" s="212" t="s">
        <v>2149</v>
      </c>
      <c r="W222" s="212" t="s">
        <v>2148</v>
      </c>
      <c r="X222" s="212" t="s">
        <v>2147</v>
      </c>
      <c r="Y222" s="212" t="s">
        <v>2146</v>
      </c>
      <c r="Z222" s="212" t="s">
        <v>2145</v>
      </c>
      <c r="AA222" s="212" t="s">
        <v>2144</v>
      </c>
      <c r="AB222" s="212" t="s">
        <v>2143</v>
      </c>
      <c r="AC222" s="212" t="s">
        <v>2142</v>
      </c>
      <c r="AD222" s="212" t="s">
        <v>2141</v>
      </c>
      <c r="AE222" s="212" t="s">
        <v>2140</v>
      </c>
      <c r="AF222" s="212" t="s">
        <v>2139</v>
      </c>
      <c r="AG222" s="212" t="s">
        <v>2138</v>
      </c>
      <c r="AH222" s="212">
        <v>0</v>
      </c>
    </row>
    <row r="223" spans="1:34" hidden="1" x14ac:dyDescent="0.35">
      <c r="A223" s="264"/>
      <c r="B223" s="264"/>
      <c r="C223" s="213" t="s">
        <v>869</v>
      </c>
      <c r="D223" s="212" t="s">
        <v>2137</v>
      </c>
      <c r="E223" s="212" t="s">
        <v>2136</v>
      </c>
      <c r="F223" s="212" t="s">
        <v>2135</v>
      </c>
      <c r="G223" s="212" t="s">
        <v>2134</v>
      </c>
      <c r="H223" s="212" t="s">
        <v>2133</v>
      </c>
      <c r="I223" s="212" t="s">
        <v>2132</v>
      </c>
      <c r="J223" s="212" t="s">
        <v>2131</v>
      </c>
      <c r="K223" s="212" t="s">
        <v>2130</v>
      </c>
      <c r="L223" s="212" t="s">
        <v>2129</v>
      </c>
      <c r="M223" s="212" t="s">
        <v>2128</v>
      </c>
      <c r="N223" s="212" t="s">
        <v>2127</v>
      </c>
      <c r="O223" s="212" t="s">
        <v>2126</v>
      </c>
      <c r="P223" s="212" t="s">
        <v>2125</v>
      </c>
      <c r="Q223" s="212" t="s">
        <v>2124</v>
      </c>
      <c r="R223" s="212" t="s">
        <v>2123</v>
      </c>
      <c r="S223" s="212" t="s">
        <v>2122</v>
      </c>
      <c r="T223" s="212" t="s">
        <v>2121</v>
      </c>
      <c r="U223" s="212" t="s">
        <v>2120</v>
      </c>
      <c r="V223" s="212" t="s">
        <v>2119</v>
      </c>
      <c r="W223" s="212" t="s">
        <v>2118</v>
      </c>
      <c r="X223" s="212" t="s">
        <v>2117</v>
      </c>
      <c r="Y223" s="212" t="s">
        <v>2116</v>
      </c>
      <c r="Z223" s="212" t="s">
        <v>2115</v>
      </c>
      <c r="AA223" s="212" t="s">
        <v>2114</v>
      </c>
      <c r="AB223" s="212" t="s">
        <v>2113</v>
      </c>
      <c r="AC223" s="212" t="s">
        <v>2112</v>
      </c>
      <c r="AD223" s="212" t="s">
        <v>2111</v>
      </c>
      <c r="AE223" s="212" t="s">
        <v>2110</v>
      </c>
      <c r="AF223" s="212" t="s">
        <v>2109</v>
      </c>
      <c r="AG223" s="212" t="s">
        <v>2108</v>
      </c>
      <c r="AH223" s="212" t="s">
        <v>2107</v>
      </c>
    </row>
    <row r="224" spans="1:34" hidden="1" x14ac:dyDescent="0.35">
      <c r="A224" s="264"/>
      <c r="B224" s="264"/>
      <c r="C224" s="213" t="s">
        <v>32</v>
      </c>
      <c r="D224" s="212">
        <v>0</v>
      </c>
      <c r="E224" s="212">
        <v>0</v>
      </c>
      <c r="F224" s="212">
        <v>0</v>
      </c>
      <c r="G224" s="212">
        <v>0</v>
      </c>
      <c r="H224" s="212">
        <v>0</v>
      </c>
      <c r="I224" s="212">
        <v>0</v>
      </c>
      <c r="J224" s="212">
        <v>0</v>
      </c>
      <c r="K224" s="212">
        <v>0</v>
      </c>
      <c r="L224" s="212">
        <v>0</v>
      </c>
      <c r="M224" s="212">
        <v>0</v>
      </c>
      <c r="N224" s="212">
        <v>0</v>
      </c>
      <c r="O224" s="212">
        <v>0</v>
      </c>
      <c r="P224" s="212">
        <v>0</v>
      </c>
      <c r="Q224" s="212">
        <v>0</v>
      </c>
      <c r="R224" s="212">
        <v>0</v>
      </c>
      <c r="S224" s="212" t="s">
        <v>2106</v>
      </c>
      <c r="T224" s="212" t="s">
        <v>2105</v>
      </c>
      <c r="U224" s="212" t="s">
        <v>2104</v>
      </c>
      <c r="V224" s="212" t="s">
        <v>2103</v>
      </c>
      <c r="W224" s="212" t="s">
        <v>2102</v>
      </c>
      <c r="X224" s="212" t="s">
        <v>2101</v>
      </c>
      <c r="Y224" s="212" t="s">
        <v>2100</v>
      </c>
      <c r="Z224" s="212" t="s">
        <v>2099</v>
      </c>
      <c r="AA224" s="212" t="s">
        <v>2098</v>
      </c>
      <c r="AB224" s="212" t="s">
        <v>2097</v>
      </c>
      <c r="AC224" s="212" t="s">
        <v>2096</v>
      </c>
      <c r="AD224" s="212" t="s">
        <v>2095</v>
      </c>
      <c r="AE224" s="212" t="s">
        <v>2094</v>
      </c>
      <c r="AF224" s="212" t="s">
        <v>2093</v>
      </c>
      <c r="AG224" s="212" t="s">
        <v>2092</v>
      </c>
      <c r="AH224" s="212" t="s">
        <v>2091</v>
      </c>
    </row>
    <row r="225" spans="1:34" hidden="1" x14ac:dyDescent="0.35">
      <c r="A225" s="264"/>
      <c r="B225" s="264"/>
      <c r="C225" s="213" t="s">
        <v>806</v>
      </c>
      <c r="D225" s="212" t="s">
        <v>2090</v>
      </c>
      <c r="E225" s="212" t="s">
        <v>2089</v>
      </c>
      <c r="F225" s="212" t="s">
        <v>2088</v>
      </c>
      <c r="G225" s="212" t="s">
        <v>2087</v>
      </c>
      <c r="H225" s="212" t="s">
        <v>2086</v>
      </c>
      <c r="I225" s="212" t="s">
        <v>2085</v>
      </c>
      <c r="J225" s="212" t="s">
        <v>2084</v>
      </c>
      <c r="K225" s="212" t="s">
        <v>2083</v>
      </c>
      <c r="L225" s="212" t="s">
        <v>2082</v>
      </c>
      <c r="M225" s="212" t="s">
        <v>2081</v>
      </c>
      <c r="N225" s="212" t="s">
        <v>2080</v>
      </c>
      <c r="O225" s="212" t="s">
        <v>2079</v>
      </c>
      <c r="P225" s="212" t="s">
        <v>2078</v>
      </c>
      <c r="Q225" s="212" t="s">
        <v>2077</v>
      </c>
      <c r="R225" s="212" t="s">
        <v>2076</v>
      </c>
      <c r="S225" s="212" t="s">
        <v>2075</v>
      </c>
      <c r="T225" s="212" t="s">
        <v>2074</v>
      </c>
      <c r="U225" s="212" t="s">
        <v>2073</v>
      </c>
      <c r="V225" s="212" t="s">
        <v>2072</v>
      </c>
      <c r="W225" s="212" t="s">
        <v>2071</v>
      </c>
      <c r="X225" s="212" t="s">
        <v>2070</v>
      </c>
      <c r="Y225" s="212" t="s">
        <v>2069</v>
      </c>
      <c r="Z225" s="212" t="s">
        <v>2068</v>
      </c>
      <c r="AA225" s="212" t="s">
        <v>2067</v>
      </c>
      <c r="AB225" s="212" t="s">
        <v>2066</v>
      </c>
      <c r="AC225" s="212" t="s">
        <v>2065</v>
      </c>
      <c r="AD225" s="212" t="s">
        <v>2064</v>
      </c>
      <c r="AE225" s="212" t="s">
        <v>2063</v>
      </c>
      <c r="AF225" s="212" t="s">
        <v>2062</v>
      </c>
      <c r="AG225" s="212" t="s">
        <v>2061</v>
      </c>
      <c r="AH225" s="212" t="s">
        <v>2060</v>
      </c>
    </row>
    <row r="226" spans="1:34" hidden="1" x14ac:dyDescent="0.35">
      <c r="A226" s="264"/>
      <c r="B226" s="264"/>
      <c r="C226" s="213" t="s">
        <v>775</v>
      </c>
      <c r="D226" s="212">
        <v>0</v>
      </c>
      <c r="E226" s="212">
        <v>0</v>
      </c>
      <c r="F226" s="212">
        <v>0</v>
      </c>
      <c r="G226" s="212">
        <v>0</v>
      </c>
      <c r="H226" s="212">
        <v>0</v>
      </c>
      <c r="I226" s="212">
        <v>0</v>
      </c>
      <c r="J226" s="212" t="s">
        <v>2059</v>
      </c>
      <c r="K226" s="212" t="s">
        <v>2058</v>
      </c>
      <c r="L226" s="212" t="s">
        <v>2057</v>
      </c>
      <c r="M226" s="212" t="s">
        <v>2056</v>
      </c>
      <c r="N226" s="212" t="s">
        <v>2055</v>
      </c>
      <c r="O226" s="212" t="s">
        <v>2054</v>
      </c>
      <c r="P226" s="212" t="s">
        <v>2053</v>
      </c>
      <c r="Q226" s="212" t="s">
        <v>2052</v>
      </c>
      <c r="R226" s="212" t="s">
        <v>2051</v>
      </c>
      <c r="S226" s="212" t="s">
        <v>2050</v>
      </c>
      <c r="T226" s="212" t="s">
        <v>2049</v>
      </c>
      <c r="U226" s="212" t="s">
        <v>2048</v>
      </c>
      <c r="V226" s="212" t="s">
        <v>2047</v>
      </c>
      <c r="W226" s="212" t="s">
        <v>2046</v>
      </c>
      <c r="X226" s="212" t="s">
        <v>2045</v>
      </c>
      <c r="Y226" s="212" t="s">
        <v>2044</v>
      </c>
      <c r="Z226" s="212" t="s">
        <v>2043</v>
      </c>
      <c r="AA226" s="212" t="s">
        <v>2042</v>
      </c>
      <c r="AB226" s="212" t="s">
        <v>2041</v>
      </c>
      <c r="AC226" s="212" t="s">
        <v>2040</v>
      </c>
      <c r="AD226" s="212" t="s">
        <v>2039</v>
      </c>
      <c r="AE226" s="212" t="s">
        <v>2038</v>
      </c>
      <c r="AF226" s="212" t="s">
        <v>2037</v>
      </c>
      <c r="AG226" s="212" t="s">
        <v>2036</v>
      </c>
      <c r="AH226" s="212">
        <v>0</v>
      </c>
    </row>
    <row r="227" spans="1:34" hidden="1" x14ac:dyDescent="0.35">
      <c r="A227" s="264"/>
      <c r="B227" s="264"/>
      <c r="C227" s="213" t="s">
        <v>1022</v>
      </c>
      <c r="D227" s="212" t="s">
        <v>2034</v>
      </c>
      <c r="E227" s="212" t="s">
        <v>2034</v>
      </c>
      <c r="F227" s="212" t="s">
        <v>2035</v>
      </c>
      <c r="G227" s="212" t="s">
        <v>2034</v>
      </c>
      <c r="H227" s="212" t="s">
        <v>2033</v>
      </c>
      <c r="I227" s="212" t="s">
        <v>2032</v>
      </c>
      <c r="J227" s="212" t="s">
        <v>2031</v>
      </c>
      <c r="K227" s="212" t="s">
        <v>2030</v>
      </c>
      <c r="L227" s="212" t="s">
        <v>2029</v>
      </c>
      <c r="M227" s="212" t="s">
        <v>2028</v>
      </c>
      <c r="N227" s="212" t="s">
        <v>2027</v>
      </c>
      <c r="O227" s="212" t="s">
        <v>2026</v>
      </c>
      <c r="P227" s="212" t="s">
        <v>2025</v>
      </c>
      <c r="Q227" s="212" t="s">
        <v>2024</v>
      </c>
      <c r="R227" s="212" t="s">
        <v>2023</v>
      </c>
      <c r="S227" s="212" t="s">
        <v>2022</v>
      </c>
      <c r="T227" s="212" t="s">
        <v>2021</v>
      </c>
      <c r="U227" s="212" t="s">
        <v>2020</v>
      </c>
      <c r="V227" s="212" t="s">
        <v>2019</v>
      </c>
      <c r="W227" s="212" t="s">
        <v>2018</v>
      </c>
      <c r="X227" s="212" t="s">
        <v>2017</v>
      </c>
      <c r="Y227" s="212" t="s">
        <v>2016</v>
      </c>
      <c r="Z227" s="212" t="s">
        <v>2015</v>
      </c>
      <c r="AA227" s="212" t="s">
        <v>2014</v>
      </c>
      <c r="AB227" s="212" t="s">
        <v>2013</v>
      </c>
      <c r="AC227" s="212">
        <v>0</v>
      </c>
      <c r="AD227" s="212">
        <v>0</v>
      </c>
      <c r="AE227" s="212">
        <v>0</v>
      </c>
      <c r="AF227" s="212">
        <v>0</v>
      </c>
      <c r="AG227" s="212" t="s">
        <v>2012</v>
      </c>
      <c r="AH227" s="212" t="s">
        <v>2011</v>
      </c>
    </row>
    <row r="228" spans="1:34" hidden="1" x14ac:dyDescent="0.35">
      <c r="A228" s="264"/>
      <c r="B228" s="264" t="s">
        <v>2010</v>
      </c>
      <c r="C228" s="213" t="s">
        <v>995</v>
      </c>
      <c r="D228" s="212">
        <v>0</v>
      </c>
      <c r="E228" s="212">
        <v>0</v>
      </c>
      <c r="F228" s="212">
        <v>0</v>
      </c>
      <c r="G228" s="212">
        <v>0</v>
      </c>
      <c r="H228" s="212">
        <v>0</v>
      </c>
      <c r="I228" s="212">
        <v>0</v>
      </c>
      <c r="J228" s="212" t="s">
        <v>2009</v>
      </c>
      <c r="K228" s="212" t="s">
        <v>2008</v>
      </c>
      <c r="L228" s="212" t="s">
        <v>2007</v>
      </c>
      <c r="M228" s="212" t="s">
        <v>2006</v>
      </c>
      <c r="N228" s="212" t="s">
        <v>2005</v>
      </c>
      <c r="O228" s="212" t="s">
        <v>2004</v>
      </c>
      <c r="P228" s="212" t="s">
        <v>2003</v>
      </c>
      <c r="Q228" s="212" t="s">
        <v>2002</v>
      </c>
      <c r="R228" s="212" t="s">
        <v>2001</v>
      </c>
      <c r="S228" s="212" t="s">
        <v>2000</v>
      </c>
      <c r="T228" s="212" t="s">
        <v>1999</v>
      </c>
      <c r="U228" s="212" t="s">
        <v>1998</v>
      </c>
      <c r="V228" s="212" t="s">
        <v>1997</v>
      </c>
      <c r="W228" s="212" t="s">
        <v>1996</v>
      </c>
      <c r="X228" s="212" t="s">
        <v>1995</v>
      </c>
      <c r="Y228" s="212" t="s">
        <v>1994</v>
      </c>
      <c r="Z228" s="212" t="s">
        <v>1993</v>
      </c>
      <c r="AA228" s="212" t="s">
        <v>1992</v>
      </c>
      <c r="AB228" s="212" t="s">
        <v>1991</v>
      </c>
      <c r="AC228" s="212" t="s">
        <v>1990</v>
      </c>
      <c r="AD228" s="212" t="s">
        <v>1989</v>
      </c>
      <c r="AE228" s="212" t="s">
        <v>1988</v>
      </c>
      <c r="AF228" s="212" t="s">
        <v>1987</v>
      </c>
      <c r="AG228" s="212" t="s">
        <v>1986</v>
      </c>
      <c r="AH228" s="212" t="s">
        <v>1985</v>
      </c>
    </row>
    <row r="229" spans="1:34" hidden="1" x14ac:dyDescent="0.35">
      <c r="A229" s="264"/>
      <c r="B229" s="264"/>
      <c r="C229" s="213" t="s">
        <v>1984</v>
      </c>
      <c r="D229" s="212" t="s">
        <v>1983</v>
      </c>
      <c r="E229" s="212" t="s">
        <v>1982</v>
      </c>
      <c r="F229" s="212" t="s">
        <v>1981</v>
      </c>
      <c r="G229" s="212" t="s">
        <v>1980</v>
      </c>
      <c r="H229" s="212" t="s">
        <v>1979</v>
      </c>
      <c r="I229" s="212" t="s">
        <v>1978</v>
      </c>
      <c r="J229" s="212" t="s">
        <v>1977</v>
      </c>
      <c r="K229" s="212" t="s">
        <v>1976</v>
      </c>
      <c r="L229" s="212" t="s">
        <v>1975</v>
      </c>
      <c r="M229" s="212" t="s">
        <v>1974</v>
      </c>
      <c r="N229" s="212" t="s">
        <v>1973</v>
      </c>
      <c r="O229" s="212" t="s">
        <v>1972</v>
      </c>
      <c r="P229" s="212" t="s">
        <v>1971</v>
      </c>
      <c r="Q229" s="212" t="s">
        <v>1970</v>
      </c>
      <c r="R229" s="212" t="s">
        <v>1969</v>
      </c>
      <c r="S229" s="212" t="s">
        <v>1968</v>
      </c>
      <c r="T229" s="212" t="s">
        <v>1967</v>
      </c>
      <c r="U229" s="212" t="s">
        <v>1966</v>
      </c>
      <c r="V229" s="212" t="s">
        <v>1965</v>
      </c>
      <c r="W229" s="212" t="s">
        <v>1964</v>
      </c>
      <c r="X229" s="212" t="s">
        <v>1963</v>
      </c>
      <c r="Y229" s="212" t="s">
        <v>1962</v>
      </c>
      <c r="Z229" s="212" t="s">
        <v>1961</v>
      </c>
      <c r="AA229" s="212" t="s">
        <v>1960</v>
      </c>
      <c r="AB229" s="212" t="s">
        <v>1959</v>
      </c>
      <c r="AC229" s="212" t="s">
        <v>1958</v>
      </c>
      <c r="AD229" s="212" t="s">
        <v>1957</v>
      </c>
      <c r="AE229" s="212" t="s">
        <v>1956</v>
      </c>
      <c r="AF229" s="212" t="s">
        <v>1955</v>
      </c>
      <c r="AG229" s="212" t="s">
        <v>1954</v>
      </c>
      <c r="AH229" s="212" t="s">
        <v>1953</v>
      </c>
    </row>
    <row r="230" spans="1:34" hidden="1" x14ac:dyDescent="0.35">
      <c r="A230" s="264"/>
      <c r="B230" s="264"/>
      <c r="C230" s="213" t="s">
        <v>964</v>
      </c>
      <c r="D230" s="212" t="s">
        <v>1952</v>
      </c>
      <c r="E230" s="212" t="s">
        <v>1951</v>
      </c>
      <c r="F230" s="212" t="s">
        <v>1950</v>
      </c>
      <c r="G230" s="212" t="s">
        <v>1949</v>
      </c>
      <c r="H230" s="212" t="s">
        <v>1948</v>
      </c>
      <c r="I230" s="212" t="s">
        <v>1947</v>
      </c>
      <c r="J230" s="212" t="s">
        <v>1946</v>
      </c>
      <c r="K230" s="212" t="s">
        <v>1945</v>
      </c>
      <c r="L230" s="212" t="s">
        <v>1944</v>
      </c>
      <c r="M230" s="212" t="s">
        <v>1943</v>
      </c>
      <c r="N230" s="212" t="s">
        <v>1942</v>
      </c>
      <c r="O230" s="212" t="s">
        <v>1941</v>
      </c>
      <c r="P230" s="212" t="s">
        <v>1940</v>
      </c>
      <c r="Q230" s="212" t="s">
        <v>1939</v>
      </c>
      <c r="R230" s="212" t="s">
        <v>1938</v>
      </c>
      <c r="S230" s="212" t="s">
        <v>1937</v>
      </c>
      <c r="T230" s="212" t="s">
        <v>1936</v>
      </c>
      <c r="U230" s="212" t="s">
        <v>1935</v>
      </c>
      <c r="V230" s="212" t="s">
        <v>1934</v>
      </c>
      <c r="W230" s="212" t="s">
        <v>1933</v>
      </c>
      <c r="X230" s="212" t="s">
        <v>1932</v>
      </c>
      <c r="Y230" s="212" t="s">
        <v>1931</v>
      </c>
      <c r="Z230" s="212" t="s">
        <v>1930</v>
      </c>
      <c r="AA230" s="212" t="s">
        <v>1929</v>
      </c>
      <c r="AB230" s="212" t="s">
        <v>1928</v>
      </c>
      <c r="AC230" s="212" t="s">
        <v>1927</v>
      </c>
      <c r="AD230" s="212" t="s">
        <v>1926</v>
      </c>
      <c r="AE230" s="212" t="s">
        <v>1925</v>
      </c>
      <c r="AF230" s="212" t="s">
        <v>1924</v>
      </c>
      <c r="AG230" s="212" t="s">
        <v>1923</v>
      </c>
      <c r="AH230" s="212" t="s">
        <v>1922</v>
      </c>
    </row>
    <row r="231" spans="1:34" hidden="1" x14ac:dyDescent="0.35">
      <c r="A231" s="264"/>
      <c r="B231" s="264"/>
      <c r="C231" s="213" t="s">
        <v>932</v>
      </c>
      <c r="D231" s="212" t="s">
        <v>1921</v>
      </c>
      <c r="E231" s="212" t="s">
        <v>1920</v>
      </c>
      <c r="F231" s="212" t="s">
        <v>1919</v>
      </c>
      <c r="G231" s="212" t="s">
        <v>1918</v>
      </c>
      <c r="H231" s="212" t="s">
        <v>1917</v>
      </c>
      <c r="I231" s="212" t="s">
        <v>1916</v>
      </c>
      <c r="J231" s="212" t="s">
        <v>1915</v>
      </c>
      <c r="K231" s="212" t="s">
        <v>1914</v>
      </c>
      <c r="L231" s="212" t="s">
        <v>1913</v>
      </c>
      <c r="M231" s="212" t="s">
        <v>1912</v>
      </c>
      <c r="N231" s="212" t="s">
        <v>1911</v>
      </c>
      <c r="O231" s="212" t="s">
        <v>1910</v>
      </c>
      <c r="P231" s="212" t="s">
        <v>1909</v>
      </c>
      <c r="Q231" s="212" t="s">
        <v>1908</v>
      </c>
      <c r="R231" s="212" t="s">
        <v>1907</v>
      </c>
      <c r="S231" s="212" t="s">
        <v>1906</v>
      </c>
      <c r="T231" s="212" t="s">
        <v>1905</v>
      </c>
      <c r="U231" s="212" t="s">
        <v>1904</v>
      </c>
      <c r="V231" s="212" t="s">
        <v>1903</v>
      </c>
      <c r="W231" s="212" t="s">
        <v>1902</v>
      </c>
      <c r="X231" s="212" t="s">
        <v>1901</v>
      </c>
      <c r="Y231" s="212" t="s">
        <v>1900</v>
      </c>
      <c r="Z231" s="212" t="s">
        <v>1899</v>
      </c>
      <c r="AA231" s="212" t="s">
        <v>1898</v>
      </c>
      <c r="AB231" s="212" t="s">
        <v>1897</v>
      </c>
      <c r="AC231" s="212" t="s">
        <v>1896</v>
      </c>
      <c r="AD231" s="212" t="s">
        <v>1895</v>
      </c>
      <c r="AE231" s="212" t="s">
        <v>1894</v>
      </c>
      <c r="AF231" s="212" t="s">
        <v>1893</v>
      </c>
      <c r="AG231" s="212" t="s">
        <v>1892</v>
      </c>
      <c r="AH231" s="212" t="s">
        <v>1891</v>
      </c>
    </row>
    <row r="232" spans="1:34" hidden="1" x14ac:dyDescent="0.35">
      <c r="A232" s="264"/>
      <c r="B232" s="264"/>
      <c r="C232" s="213" t="s">
        <v>869</v>
      </c>
      <c r="D232" s="212" t="s">
        <v>1890</v>
      </c>
      <c r="E232" s="212" t="s">
        <v>1889</v>
      </c>
      <c r="F232" s="212" t="s">
        <v>1888</v>
      </c>
      <c r="G232" s="212" t="s">
        <v>1887</v>
      </c>
      <c r="H232" s="212" t="s">
        <v>1886</v>
      </c>
      <c r="I232" s="212" t="s">
        <v>1885</v>
      </c>
      <c r="J232" s="212" t="s">
        <v>1884</v>
      </c>
      <c r="K232" s="212" t="s">
        <v>1883</v>
      </c>
      <c r="L232" s="212" t="s">
        <v>1882</v>
      </c>
      <c r="M232" s="212" t="s">
        <v>1881</v>
      </c>
      <c r="N232" s="212" t="s">
        <v>1880</v>
      </c>
      <c r="O232" s="212" t="s">
        <v>1879</v>
      </c>
      <c r="P232" s="212" t="s">
        <v>1878</v>
      </c>
      <c r="Q232" s="212" t="s">
        <v>1877</v>
      </c>
      <c r="R232" s="212" t="s">
        <v>1876</v>
      </c>
      <c r="S232" s="212" t="s">
        <v>1875</v>
      </c>
      <c r="T232" s="212" t="s">
        <v>1874</v>
      </c>
      <c r="U232" s="212" t="s">
        <v>1873</v>
      </c>
      <c r="V232" s="212" t="s">
        <v>1872</v>
      </c>
      <c r="W232" s="212" t="s">
        <v>1871</v>
      </c>
      <c r="X232" s="212" t="s">
        <v>1870</v>
      </c>
      <c r="Y232" s="212" t="s">
        <v>1869</v>
      </c>
      <c r="Z232" s="212" t="s">
        <v>1868</v>
      </c>
      <c r="AA232" s="212" t="s">
        <v>1867</v>
      </c>
      <c r="AB232" s="212" t="s">
        <v>1866</v>
      </c>
      <c r="AC232" s="212" t="s">
        <v>1865</v>
      </c>
      <c r="AD232" s="212" t="s">
        <v>1864</v>
      </c>
      <c r="AE232" s="212" t="s">
        <v>1863</v>
      </c>
      <c r="AF232" s="212" t="s">
        <v>1862</v>
      </c>
      <c r="AG232" s="212" t="s">
        <v>1861</v>
      </c>
      <c r="AH232" s="212" t="s">
        <v>1860</v>
      </c>
    </row>
    <row r="233" spans="1:34" hidden="1" x14ac:dyDescent="0.35">
      <c r="A233" s="264"/>
      <c r="B233" s="264"/>
      <c r="C233" s="213" t="s">
        <v>32</v>
      </c>
      <c r="D233" s="212">
        <v>0</v>
      </c>
      <c r="E233" s="212">
        <v>0</v>
      </c>
      <c r="F233" s="212">
        <v>0</v>
      </c>
      <c r="G233" s="212">
        <v>0</v>
      </c>
      <c r="H233" s="212">
        <v>0</v>
      </c>
      <c r="I233" s="212">
        <v>0</v>
      </c>
      <c r="J233" s="212">
        <v>0</v>
      </c>
      <c r="K233" s="212">
        <v>0</v>
      </c>
      <c r="L233" s="212">
        <v>0</v>
      </c>
      <c r="M233" s="212">
        <v>0</v>
      </c>
      <c r="N233" s="212">
        <v>0</v>
      </c>
      <c r="O233" s="212">
        <v>0</v>
      </c>
      <c r="P233" s="212">
        <v>0</v>
      </c>
      <c r="Q233" s="212">
        <v>0</v>
      </c>
      <c r="R233" s="212">
        <v>0</v>
      </c>
      <c r="S233" s="212" t="s">
        <v>1859</v>
      </c>
      <c r="T233" s="212" t="s">
        <v>1858</v>
      </c>
      <c r="U233" s="212" t="s">
        <v>1857</v>
      </c>
      <c r="V233" s="212" t="s">
        <v>1856</v>
      </c>
      <c r="W233" s="212" t="s">
        <v>1855</v>
      </c>
      <c r="X233" s="212" t="s">
        <v>1854</v>
      </c>
      <c r="Y233" s="212" t="s">
        <v>1853</v>
      </c>
      <c r="Z233" s="212" t="s">
        <v>1852</v>
      </c>
      <c r="AA233" s="212" t="s">
        <v>1851</v>
      </c>
      <c r="AB233" s="212" t="s">
        <v>1850</v>
      </c>
      <c r="AC233" s="212" t="s">
        <v>1849</v>
      </c>
      <c r="AD233" s="212" t="s">
        <v>1848</v>
      </c>
      <c r="AE233" s="212" t="s">
        <v>1847</v>
      </c>
      <c r="AF233" s="212" t="s">
        <v>1846</v>
      </c>
      <c r="AG233" s="212" t="s">
        <v>1845</v>
      </c>
      <c r="AH233" s="212" t="s">
        <v>1844</v>
      </c>
    </row>
    <row r="234" spans="1:34" hidden="1" x14ac:dyDescent="0.35">
      <c r="A234" s="264"/>
      <c r="B234" s="264"/>
      <c r="C234" s="213" t="s">
        <v>1215</v>
      </c>
      <c r="D234" s="212" t="s">
        <v>1843</v>
      </c>
      <c r="E234" s="212" t="s">
        <v>1842</v>
      </c>
      <c r="F234" s="212" t="s">
        <v>1841</v>
      </c>
      <c r="G234" s="212" t="s">
        <v>1840</v>
      </c>
      <c r="H234" s="212" t="s">
        <v>1839</v>
      </c>
      <c r="I234" s="212" t="s">
        <v>1838</v>
      </c>
      <c r="J234" s="212" t="s">
        <v>1837</v>
      </c>
      <c r="K234" s="212" t="s">
        <v>1836</v>
      </c>
      <c r="L234" s="212" t="s">
        <v>1835</v>
      </c>
      <c r="M234" s="212" t="s">
        <v>1834</v>
      </c>
      <c r="N234" s="212" t="s">
        <v>1833</v>
      </c>
      <c r="O234" s="212" t="s">
        <v>1832</v>
      </c>
      <c r="P234" s="212" t="s">
        <v>1831</v>
      </c>
      <c r="Q234" s="212" t="s">
        <v>1830</v>
      </c>
      <c r="R234" s="212" t="s">
        <v>1829</v>
      </c>
      <c r="S234" s="212" t="s">
        <v>1828</v>
      </c>
      <c r="T234" s="212" t="s">
        <v>1827</v>
      </c>
      <c r="U234" s="212" t="s">
        <v>1826</v>
      </c>
      <c r="V234" s="212" t="s">
        <v>1825</v>
      </c>
      <c r="W234" s="212" t="s">
        <v>1824</v>
      </c>
      <c r="X234" s="212" t="s">
        <v>1823</v>
      </c>
      <c r="Y234" s="212" t="s">
        <v>1822</v>
      </c>
      <c r="Z234" s="212" t="s">
        <v>1821</v>
      </c>
      <c r="AA234" s="212" t="s">
        <v>1820</v>
      </c>
      <c r="AB234" s="212" t="s">
        <v>1819</v>
      </c>
      <c r="AC234" s="212" t="s">
        <v>1818</v>
      </c>
      <c r="AD234" s="212" t="s">
        <v>1817</v>
      </c>
      <c r="AE234" s="212" t="s">
        <v>1816</v>
      </c>
      <c r="AF234" s="212" t="s">
        <v>1815</v>
      </c>
      <c r="AG234" s="212" t="s">
        <v>1814</v>
      </c>
      <c r="AH234" s="212" t="s">
        <v>1813</v>
      </c>
    </row>
    <row r="235" spans="1:34" hidden="1" x14ac:dyDescent="0.35">
      <c r="A235" s="264"/>
      <c r="B235" s="264"/>
      <c r="C235" s="213" t="s">
        <v>806</v>
      </c>
      <c r="D235" s="212" t="s">
        <v>1812</v>
      </c>
      <c r="E235" s="212" t="s">
        <v>1811</v>
      </c>
      <c r="F235" s="212" t="s">
        <v>1810</v>
      </c>
      <c r="G235" s="212" t="s">
        <v>1809</v>
      </c>
      <c r="H235" s="212" t="s">
        <v>1808</v>
      </c>
      <c r="I235" s="212" t="s">
        <v>1807</v>
      </c>
      <c r="J235" s="212" t="s">
        <v>1806</v>
      </c>
      <c r="K235" s="212" t="s">
        <v>1805</v>
      </c>
      <c r="L235" s="212" t="s">
        <v>1804</v>
      </c>
      <c r="M235" s="212" t="s">
        <v>1803</v>
      </c>
      <c r="N235" s="212" t="s">
        <v>1802</v>
      </c>
      <c r="O235" s="212" t="s">
        <v>1801</v>
      </c>
      <c r="P235" s="212" t="s">
        <v>1800</v>
      </c>
      <c r="Q235" s="212" t="s">
        <v>1799</v>
      </c>
      <c r="R235" s="212" t="s">
        <v>1798</v>
      </c>
      <c r="S235" s="212" t="s">
        <v>1797</v>
      </c>
      <c r="T235" s="212" t="s">
        <v>1796</v>
      </c>
      <c r="U235" s="212" t="s">
        <v>1795</v>
      </c>
      <c r="V235" s="212" t="s">
        <v>1794</v>
      </c>
      <c r="W235" s="212" t="s">
        <v>1793</v>
      </c>
      <c r="X235" s="212" t="s">
        <v>1792</v>
      </c>
      <c r="Y235" s="212" t="s">
        <v>1791</v>
      </c>
      <c r="Z235" s="212" t="s">
        <v>1790</v>
      </c>
      <c r="AA235" s="212" t="s">
        <v>1789</v>
      </c>
      <c r="AB235" s="212" t="s">
        <v>1788</v>
      </c>
      <c r="AC235" s="212" t="s">
        <v>1787</v>
      </c>
      <c r="AD235" s="212" t="s">
        <v>1786</v>
      </c>
      <c r="AE235" s="212" t="s">
        <v>1785</v>
      </c>
      <c r="AF235" s="212" t="s">
        <v>1784</v>
      </c>
      <c r="AG235" s="212" t="s">
        <v>1783</v>
      </c>
      <c r="AH235" s="212" t="s">
        <v>1782</v>
      </c>
    </row>
    <row r="236" spans="1:34" hidden="1" x14ac:dyDescent="0.35">
      <c r="A236" s="264"/>
      <c r="B236" s="264"/>
      <c r="C236" s="213" t="s">
        <v>775</v>
      </c>
      <c r="D236" s="212">
        <v>0</v>
      </c>
      <c r="E236" s="212">
        <v>0</v>
      </c>
      <c r="F236" s="212">
        <v>0</v>
      </c>
      <c r="G236" s="212">
        <v>0</v>
      </c>
      <c r="H236" s="212">
        <v>0</v>
      </c>
      <c r="I236" s="212">
        <v>0</v>
      </c>
      <c r="J236" s="212" t="s">
        <v>1781</v>
      </c>
      <c r="K236" s="212" t="s">
        <v>1780</v>
      </c>
      <c r="L236" s="212" t="s">
        <v>1779</v>
      </c>
      <c r="M236" s="212" t="s">
        <v>1778</v>
      </c>
      <c r="N236" s="212" t="s">
        <v>1777</v>
      </c>
      <c r="O236" s="212" t="s">
        <v>1776</v>
      </c>
      <c r="P236" s="212" t="s">
        <v>1775</v>
      </c>
      <c r="Q236" s="212" t="s">
        <v>1774</v>
      </c>
      <c r="R236" s="212" t="s">
        <v>1773</v>
      </c>
      <c r="S236" s="212" t="s">
        <v>1772</v>
      </c>
      <c r="T236" s="212" t="s">
        <v>1771</v>
      </c>
      <c r="U236" s="212" t="s">
        <v>1770</v>
      </c>
      <c r="V236" s="212" t="s">
        <v>1769</v>
      </c>
      <c r="W236" s="212" t="s">
        <v>1768</v>
      </c>
      <c r="X236" s="212" t="s">
        <v>1767</v>
      </c>
      <c r="Y236" s="212" t="s">
        <v>1766</v>
      </c>
      <c r="Z236" s="212" t="s">
        <v>1765</v>
      </c>
      <c r="AA236" s="212" t="s">
        <v>1764</v>
      </c>
      <c r="AB236" s="212" t="s">
        <v>1763</v>
      </c>
      <c r="AC236" s="212" t="s">
        <v>1762</v>
      </c>
      <c r="AD236" s="212" t="s">
        <v>1761</v>
      </c>
      <c r="AE236" s="212" t="s">
        <v>1760</v>
      </c>
      <c r="AF236" s="212" t="s">
        <v>1759</v>
      </c>
      <c r="AG236" s="212" t="s">
        <v>1758</v>
      </c>
      <c r="AH236" s="212" t="s">
        <v>1757</v>
      </c>
    </row>
    <row r="237" spans="1:34" hidden="1" x14ac:dyDescent="0.35">
      <c r="A237" s="264"/>
      <c r="B237" s="264"/>
      <c r="C237" s="213" t="s">
        <v>1022</v>
      </c>
      <c r="D237" s="212" t="s">
        <v>1756</v>
      </c>
      <c r="E237" s="212" t="s">
        <v>1754</v>
      </c>
      <c r="F237" s="212" t="s">
        <v>1755</v>
      </c>
      <c r="G237" s="212" t="s">
        <v>1754</v>
      </c>
      <c r="H237" s="212" t="s">
        <v>1754</v>
      </c>
      <c r="I237" s="212" t="s">
        <v>1753</v>
      </c>
      <c r="J237" s="212" t="s">
        <v>1752</v>
      </c>
      <c r="K237" s="212" t="s">
        <v>1751</v>
      </c>
      <c r="L237" s="212" t="s">
        <v>1750</v>
      </c>
      <c r="M237" s="212" t="s">
        <v>1749</v>
      </c>
      <c r="N237" s="212" t="s">
        <v>1748</v>
      </c>
      <c r="O237" s="212" t="s">
        <v>1747</v>
      </c>
      <c r="P237" s="212" t="s">
        <v>1746</v>
      </c>
      <c r="Q237" s="212" t="s">
        <v>1745</v>
      </c>
      <c r="R237" s="212" t="s">
        <v>1744</v>
      </c>
      <c r="S237" s="212" t="s">
        <v>1743</v>
      </c>
      <c r="T237" s="212" t="s">
        <v>1742</v>
      </c>
      <c r="U237" s="212" t="s">
        <v>1741</v>
      </c>
      <c r="V237" s="212" t="s">
        <v>1740</v>
      </c>
      <c r="W237" s="212" t="s">
        <v>1739</v>
      </c>
      <c r="X237" s="212" t="s">
        <v>1738</v>
      </c>
      <c r="Y237" s="212" t="s">
        <v>1737</v>
      </c>
      <c r="Z237" s="212" t="s">
        <v>1736</v>
      </c>
      <c r="AA237" s="212" t="s">
        <v>1735</v>
      </c>
      <c r="AB237" s="212" t="s">
        <v>1734</v>
      </c>
      <c r="AC237" s="212" t="s">
        <v>1733</v>
      </c>
      <c r="AD237" s="212" t="s">
        <v>1732</v>
      </c>
      <c r="AE237" s="212" t="s">
        <v>1731</v>
      </c>
      <c r="AF237" s="212" t="s">
        <v>1730</v>
      </c>
      <c r="AG237" s="212" t="s">
        <v>1729</v>
      </c>
      <c r="AH237" s="212">
        <v>0</v>
      </c>
    </row>
    <row r="238" spans="1:34" hidden="1" x14ac:dyDescent="0.35">
      <c r="A238" s="264"/>
      <c r="B238" s="264" t="s">
        <v>1728</v>
      </c>
      <c r="C238" s="213" t="s">
        <v>995</v>
      </c>
      <c r="D238" s="212">
        <v>0</v>
      </c>
      <c r="E238" s="212">
        <v>0</v>
      </c>
      <c r="F238" s="212">
        <v>0</v>
      </c>
      <c r="G238" s="212">
        <v>0</v>
      </c>
      <c r="H238" s="212">
        <v>0</v>
      </c>
      <c r="I238" s="212">
        <v>0</v>
      </c>
      <c r="J238" s="212" t="s">
        <v>1727</v>
      </c>
      <c r="K238" s="212" t="s">
        <v>1726</v>
      </c>
      <c r="L238" s="212" t="s">
        <v>1725</v>
      </c>
      <c r="M238" s="212" t="s">
        <v>1724</v>
      </c>
      <c r="N238" s="212" t="s">
        <v>1723</v>
      </c>
      <c r="O238" s="212" t="s">
        <v>1722</v>
      </c>
      <c r="P238" s="212" t="s">
        <v>1721</v>
      </c>
      <c r="Q238" s="212" t="s">
        <v>1720</v>
      </c>
      <c r="R238" s="212" t="s">
        <v>1719</v>
      </c>
      <c r="S238" s="212" t="s">
        <v>1718</v>
      </c>
      <c r="T238" s="212" t="s">
        <v>1717</v>
      </c>
      <c r="U238" s="212" t="s">
        <v>1716</v>
      </c>
      <c r="V238" s="212" t="s">
        <v>1715</v>
      </c>
      <c r="W238" s="212" t="s">
        <v>1714</v>
      </c>
      <c r="X238" s="212" t="s">
        <v>1713</v>
      </c>
      <c r="Y238" s="212" t="s">
        <v>1712</v>
      </c>
      <c r="Z238" s="212" t="s">
        <v>1711</v>
      </c>
      <c r="AA238" s="212" t="s">
        <v>1710</v>
      </c>
      <c r="AB238" s="212" t="s">
        <v>1709</v>
      </c>
      <c r="AC238" s="212" t="s">
        <v>1708</v>
      </c>
      <c r="AD238" s="212" t="s">
        <v>1707</v>
      </c>
      <c r="AE238" s="212" t="s">
        <v>1706</v>
      </c>
      <c r="AF238" s="212" t="s">
        <v>1705</v>
      </c>
      <c r="AG238" s="212" t="s">
        <v>1704</v>
      </c>
      <c r="AH238" s="212" t="s">
        <v>1703</v>
      </c>
    </row>
    <row r="239" spans="1:34" hidden="1" x14ac:dyDescent="0.35">
      <c r="A239" s="264"/>
      <c r="B239" s="264"/>
      <c r="C239" s="213" t="s">
        <v>964</v>
      </c>
      <c r="D239" s="212" t="s">
        <v>1702</v>
      </c>
      <c r="E239" s="212" t="s">
        <v>1701</v>
      </c>
      <c r="F239" s="212" t="s">
        <v>1700</v>
      </c>
      <c r="G239" s="212" t="s">
        <v>1700</v>
      </c>
      <c r="H239" s="212" t="s">
        <v>1700</v>
      </c>
      <c r="I239" s="212" t="s">
        <v>1699</v>
      </c>
      <c r="J239" s="212" t="s">
        <v>1698</v>
      </c>
      <c r="K239" s="212" t="s">
        <v>1697</v>
      </c>
      <c r="L239" s="212" t="s">
        <v>1696</v>
      </c>
      <c r="M239" s="212" t="s">
        <v>1695</v>
      </c>
      <c r="N239" s="212" t="s">
        <v>1694</v>
      </c>
      <c r="O239" s="212" t="s">
        <v>1693</v>
      </c>
      <c r="P239" s="212" t="s">
        <v>1692</v>
      </c>
      <c r="Q239" s="212" t="s">
        <v>1691</v>
      </c>
      <c r="R239" s="212" t="s">
        <v>1690</v>
      </c>
      <c r="S239" s="212" t="s">
        <v>1689</v>
      </c>
      <c r="T239" s="212" t="s">
        <v>1688</v>
      </c>
      <c r="U239" s="212" t="s">
        <v>1687</v>
      </c>
      <c r="V239" s="212" t="s">
        <v>1686</v>
      </c>
      <c r="W239" s="212" t="s">
        <v>1685</v>
      </c>
      <c r="X239" s="212" t="s">
        <v>1684</v>
      </c>
      <c r="Y239" s="212" t="s">
        <v>1683</v>
      </c>
      <c r="Z239" s="212" t="s">
        <v>1682</v>
      </c>
      <c r="AA239" s="212" t="s">
        <v>1681</v>
      </c>
      <c r="AB239" s="212" t="s">
        <v>1680</v>
      </c>
      <c r="AC239" s="212" t="s">
        <v>1679</v>
      </c>
      <c r="AD239" s="212" t="s">
        <v>1678</v>
      </c>
      <c r="AE239" s="212" t="s">
        <v>1677</v>
      </c>
      <c r="AF239" s="212" t="s">
        <v>1676</v>
      </c>
      <c r="AG239" s="212" t="s">
        <v>1675</v>
      </c>
      <c r="AH239" s="212" t="s">
        <v>1674</v>
      </c>
    </row>
    <row r="240" spans="1:34" hidden="1" x14ac:dyDescent="0.35">
      <c r="A240" s="264"/>
      <c r="B240" s="264"/>
      <c r="C240" s="213" t="s">
        <v>869</v>
      </c>
      <c r="D240" s="212" t="s">
        <v>1673</v>
      </c>
      <c r="E240" s="212" t="s">
        <v>1672</v>
      </c>
      <c r="F240" s="212" t="s">
        <v>1671</v>
      </c>
      <c r="G240" s="212" t="s">
        <v>1670</v>
      </c>
      <c r="H240" s="212" t="s">
        <v>1669</v>
      </c>
      <c r="I240" s="212" t="s">
        <v>1668</v>
      </c>
      <c r="J240" s="212" t="s">
        <v>1667</v>
      </c>
      <c r="K240" s="212" t="s">
        <v>1666</v>
      </c>
      <c r="L240" s="212" t="s">
        <v>1665</v>
      </c>
      <c r="M240" s="212" t="s">
        <v>1664</v>
      </c>
      <c r="N240" s="212" t="s">
        <v>1663</v>
      </c>
      <c r="O240" s="212" t="s">
        <v>1662</v>
      </c>
      <c r="P240" s="212" t="s">
        <v>1661</v>
      </c>
      <c r="Q240" s="212" t="s">
        <v>1660</v>
      </c>
      <c r="R240" s="212" t="s">
        <v>1659</v>
      </c>
      <c r="S240" s="212" t="s">
        <v>1658</v>
      </c>
      <c r="T240" s="212" t="s">
        <v>1657</v>
      </c>
      <c r="U240" s="212" t="s">
        <v>1656</v>
      </c>
      <c r="V240" s="212" t="s">
        <v>1655</v>
      </c>
      <c r="W240" s="212" t="s">
        <v>1654</v>
      </c>
      <c r="X240" s="212" t="s">
        <v>1653</v>
      </c>
      <c r="Y240" s="212" t="s">
        <v>1652</v>
      </c>
      <c r="Z240" s="212" t="s">
        <v>1651</v>
      </c>
      <c r="AA240" s="212" t="s">
        <v>1650</v>
      </c>
      <c r="AB240" s="212" t="s">
        <v>1649</v>
      </c>
      <c r="AC240" s="212" t="s">
        <v>1648</v>
      </c>
      <c r="AD240" s="212" t="s">
        <v>1647</v>
      </c>
      <c r="AE240" s="212" t="s">
        <v>1646</v>
      </c>
      <c r="AF240" s="212" t="s">
        <v>1645</v>
      </c>
      <c r="AG240" s="212" t="s">
        <v>1644</v>
      </c>
      <c r="AH240" s="212" t="s">
        <v>1643</v>
      </c>
    </row>
    <row r="241" spans="1:34" hidden="1" x14ac:dyDescent="0.35">
      <c r="A241" s="264"/>
      <c r="B241" s="264"/>
      <c r="C241" s="213" t="s">
        <v>32</v>
      </c>
      <c r="D241" s="212">
        <v>0</v>
      </c>
      <c r="E241" s="212">
        <v>0</v>
      </c>
      <c r="F241" s="212">
        <v>0</v>
      </c>
      <c r="G241" s="212">
        <v>0</v>
      </c>
      <c r="H241" s="212">
        <v>0</v>
      </c>
      <c r="I241" s="212">
        <v>0</v>
      </c>
      <c r="J241" s="212">
        <v>0</v>
      </c>
      <c r="K241" s="212">
        <v>0</v>
      </c>
      <c r="L241" s="212">
        <v>0</v>
      </c>
      <c r="M241" s="212">
        <v>0</v>
      </c>
      <c r="N241" s="212">
        <v>0</v>
      </c>
      <c r="O241" s="212">
        <v>0</v>
      </c>
      <c r="P241" s="212">
        <v>0</v>
      </c>
      <c r="Q241" s="212">
        <v>0</v>
      </c>
      <c r="R241" s="212">
        <v>0</v>
      </c>
      <c r="S241" s="212" t="s">
        <v>1642</v>
      </c>
      <c r="T241" s="212" t="s">
        <v>1641</v>
      </c>
      <c r="U241" s="212" t="s">
        <v>1640</v>
      </c>
      <c r="V241" s="212" t="s">
        <v>1639</v>
      </c>
      <c r="W241" s="212" t="s">
        <v>1638</v>
      </c>
      <c r="X241" s="212" t="s">
        <v>1637</v>
      </c>
      <c r="Y241" s="212" t="s">
        <v>1636</v>
      </c>
      <c r="Z241" s="212" t="s">
        <v>1635</v>
      </c>
      <c r="AA241" s="212" t="s">
        <v>1634</v>
      </c>
      <c r="AB241" s="212" t="s">
        <v>1633</v>
      </c>
      <c r="AC241" s="212" t="s">
        <v>1632</v>
      </c>
      <c r="AD241" s="212" t="s">
        <v>1631</v>
      </c>
      <c r="AE241" s="212" t="s">
        <v>1630</v>
      </c>
      <c r="AF241" s="212" t="s">
        <v>1629</v>
      </c>
      <c r="AG241" s="212" t="s">
        <v>1628</v>
      </c>
      <c r="AH241" s="212" t="s">
        <v>1627</v>
      </c>
    </row>
    <row r="242" spans="1:34" hidden="1" x14ac:dyDescent="0.35">
      <c r="A242" s="264"/>
      <c r="B242" s="264"/>
      <c r="C242" s="213" t="s">
        <v>806</v>
      </c>
      <c r="D242" s="212" t="s">
        <v>1626</v>
      </c>
      <c r="E242" s="212" t="s">
        <v>1625</v>
      </c>
      <c r="F242" s="212" t="s">
        <v>1624</v>
      </c>
      <c r="G242" s="212" t="s">
        <v>1623</v>
      </c>
      <c r="H242" s="212" t="s">
        <v>1622</v>
      </c>
      <c r="I242" s="212" t="s">
        <v>1621</v>
      </c>
      <c r="J242" s="212" t="s">
        <v>1620</v>
      </c>
      <c r="K242" s="212" t="s">
        <v>1619</v>
      </c>
      <c r="L242" s="212" t="s">
        <v>1618</v>
      </c>
      <c r="M242" s="212" t="s">
        <v>1617</v>
      </c>
      <c r="N242" s="212" t="s">
        <v>1616</v>
      </c>
      <c r="O242" s="212" t="s">
        <v>1615</v>
      </c>
      <c r="P242" s="212" t="s">
        <v>1614</v>
      </c>
      <c r="Q242" s="212" t="s">
        <v>1613</v>
      </c>
      <c r="R242" s="212" t="s">
        <v>1612</v>
      </c>
      <c r="S242" s="212" t="s">
        <v>1611</v>
      </c>
      <c r="T242" s="212" t="s">
        <v>1610</v>
      </c>
      <c r="U242" s="212" t="s">
        <v>1609</v>
      </c>
      <c r="V242" s="212" t="s">
        <v>1608</v>
      </c>
      <c r="W242" s="212" t="s">
        <v>1607</v>
      </c>
      <c r="X242" s="212" t="s">
        <v>1606</v>
      </c>
      <c r="Y242" s="212" t="s">
        <v>1605</v>
      </c>
      <c r="Z242" s="212" t="s">
        <v>1604</v>
      </c>
      <c r="AA242" s="212" t="s">
        <v>1603</v>
      </c>
      <c r="AB242" s="212" t="s">
        <v>1602</v>
      </c>
      <c r="AC242" s="212" t="s">
        <v>1601</v>
      </c>
      <c r="AD242" s="212" t="s">
        <v>1600</v>
      </c>
      <c r="AE242" s="212" t="s">
        <v>1599</v>
      </c>
      <c r="AF242" s="212" t="s">
        <v>1598</v>
      </c>
      <c r="AG242" s="212" t="s">
        <v>1597</v>
      </c>
      <c r="AH242" s="212" t="s">
        <v>1596</v>
      </c>
    </row>
    <row r="243" spans="1:34" hidden="1" x14ac:dyDescent="0.35">
      <c r="A243" s="264"/>
      <c r="B243" s="264"/>
      <c r="C243" s="213" t="s">
        <v>775</v>
      </c>
      <c r="D243" s="212">
        <v>0</v>
      </c>
      <c r="E243" s="212">
        <v>0</v>
      </c>
      <c r="F243" s="212">
        <v>0</v>
      </c>
      <c r="G243" s="212">
        <v>0</v>
      </c>
      <c r="H243" s="212">
        <v>0</v>
      </c>
      <c r="I243" s="212">
        <v>0</v>
      </c>
      <c r="J243" s="212" t="s">
        <v>1595</v>
      </c>
      <c r="K243" s="212" t="s">
        <v>1594</v>
      </c>
      <c r="L243" s="212" t="s">
        <v>1593</v>
      </c>
      <c r="M243" s="212" t="s">
        <v>1592</v>
      </c>
      <c r="N243" s="212" t="s">
        <v>1591</v>
      </c>
      <c r="O243" s="212" t="s">
        <v>1590</v>
      </c>
      <c r="P243" s="212" t="s">
        <v>1589</v>
      </c>
      <c r="Q243" s="212" t="s">
        <v>1588</v>
      </c>
      <c r="R243" s="212" t="s">
        <v>1587</v>
      </c>
      <c r="S243" s="212" t="s">
        <v>1586</v>
      </c>
      <c r="T243" s="212" t="s">
        <v>1585</v>
      </c>
      <c r="U243" s="212" t="s">
        <v>1584</v>
      </c>
      <c r="V243" s="212" t="s">
        <v>1583</v>
      </c>
      <c r="W243" s="212" t="s">
        <v>1582</v>
      </c>
      <c r="X243" s="212" t="s">
        <v>1581</v>
      </c>
      <c r="Y243" s="212" t="s">
        <v>1580</v>
      </c>
      <c r="Z243" s="212" t="s">
        <v>1579</v>
      </c>
      <c r="AA243" s="212" t="s">
        <v>1578</v>
      </c>
      <c r="AB243" s="212" t="s">
        <v>1577</v>
      </c>
      <c r="AC243" s="212" t="s">
        <v>1576</v>
      </c>
      <c r="AD243" s="212" t="s">
        <v>1575</v>
      </c>
      <c r="AE243" s="212" t="s">
        <v>1574</v>
      </c>
      <c r="AF243" s="212" t="s">
        <v>1573</v>
      </c>
      <c r="AG243" s="212" t="s">
        <v>1572</v>
      </c>
      <c r="AH243" s="212" t="s">
        <v>1571</v>
      </c>
    </row>
    <row r="244" spans="1:34" hidden="1" x14ac:dyDescent="0.35">
      <c r="A244" s="264"/>
      <c r="B244" s="264"/>
      <c r="C244" s="213" t="s">
        <v>1022</v>
      </c>
      <c r="D244" s="212" t="s">
        <v>1569</v>
      </c>
      <c r="E244" s="212" t="s">
        <v>1570</v>
      </c>
      <c r="F244" s="212" t="s">
        <v>1570</v>
      </c>
      <c r="G244" s="212" t="s">
        <v>1569</v>
      </c>
      <c r="H244" s="212" t="s">
        <v>1568</v>
      </c>
      <c r="I244" s="212" t="s">
        <v>1567</v>
      </c>
      <c r="J244" s="212" t="s">
        <v>1566</v>
      </c>
      <c r="K244" s="212" t="s">
        <v>1565</v>
      </c>
      <c r="L244" s="212" t="s">
        <v>1564</v>
      </c>
      <c r="M244" s="212" t="s">
        <v>1563</v>
      </c>
      <c r="N244" s="212" t="s">
        <v>1562</v>
      </c>
      <c r="O244" s="212" t="s">
        <v>1561</v>
      </c>
      <c r="P244" s="212" t="s">
        <v>1560</v>
      </c>
      <c r="Q244" s="212" t="s">
        <v>1559</v>
      </c>
      <c r="R244" s="212" t="s">
        <v>1558</v>
      </c>
      <c r="S244" s="212" t="s">
        <v>1557</v>
      </c>
      <c r="T244" s="212" t="s">
        <v>1556</v>
      </c>
      <c r="U244" s="212" t="s">
        <v>1555</v>
      </c>
      <c r="V244" s="212" t="s">
        <v>1554</v>
      </c>
      <c r="W244" s="212" t="s">
        <v>1553</v>
      </c>
      <c r="X244" s="212" t="s">
        <v>1552</v>
      </c>
      <c r="Y244" s="212" t="s">
        <v>1551</v>
      </c>
      <c r="Z244" s="212" t="s">
        <v>1550</v>
      </c>
      <c r="AA244" s="212" t="s">
        <v>1549</v>
      </c>
      <c r="AB244" s="212" t="s">
        <v>1548</v>
      </c>
      <c r="AC244" s="212" t="s">
        <v>1547</v>
      </c>
      <c r="AD244" s="212" t="s">
        <v>1546</v>
      </c>
      <c r="AE244" s="212">
        <v>0</v>
      </c>
      <c r="AF244" s="212">
        <v>0</v>
      </c>
      <c r="AG244" s="212" t="s">
        <v>1545</v>
      </c>
      <c r="AH244" s="212" t="s">
        <v>1544</v>
      </c>
    </row>
    <row r="245" spans="1:34" hidden="1" x14ac:dyDescent="0.35">
      <c r="A245" s="264"/>
      <c r="B245" s="264" t="s">
        <v>1543</v>
      </c>
      <c r="C245" s="213" t="s">
        <v>995</v>
      </c>
      <c r="D245" s="212">
        <v>0</v>
      </c>
      <c r="E245" s="212">
        <v>0</v>
      </c>
      <c r="F245" s="212">
        <v>0</v>
      </c>
      <c r="G245" s="212">
        <v>0</v>
      </c>
      <c r="H245" s="212">
        <v>0</v>
      </c>
      <c r="I245" s="212">
        <v>0</v>
      </c>
      <c r="J245" s="212" t="s">
        <v>1542</v>
      </c>
      <c r="K245" s="212" t="s">
        <v>1541</v>
      </c>
      <c r="L245" s="212" t="s">
        <v>1540</v>
      </c>
      <c r="M245" s="212" t="s">
        <v>1539</v>
      </c>
      <c r="N245" s="212" t="s">
        <v>1538</v>
      </c>
      <c r="O245" s="212" t="s">
        <v>1537</v>
      </c>
      <c r="P245" s="212" t="s">
        <v>1536</v>
      </c>
      <c r="Q245" s="212" t="s">
        <v>1535</v>
      </c>
      <c r="R245" s="212" t="s">
        <v>1534</v>
      </c>
      <c r="S245" s="212" t="s">
        <v>1533</v>
      </c>
      <c r="T245" s="212" t="s">
        <v>1532</v>
      </c>
      <c r="U245" s="212" t="s">
        <v>1531</v>
      </c>
      <c r="V245" s="212" t="s">
        <v>1530</v>
      </c>
      <c r="W245" s="212" t="s">
        <v>1529</v>
      </c>
      <c r="X245" s="212" t="s">
        <v>1528</v>
      </c>
      <c r="Y245" s="212" t="s">
        <v>1527</v>
      </c>
      <c r="Z245" s="212" t="s">
        <v>1526</v>
      </c>
      <c r="AA245" s="212" t="s">
        <v>1525</v>
      </c>
      <c r="AB245" s="212" t="s">
        <v>1524</v>
      </c>
      <c r="AC245" s="212" t="s">
        <v>1523</v>
      </c>
      <c r="AD245" s="212" t="s">
        <v>1522</v>
      </c>
      <c r="AE245" s="212" t="s">
        <v>1521</v>
      </c>
      <c r="AF245" s="212" t="s">
        <v>1520</v>
      </c>
      <c r="AG245" s="212" t="s">
        <v>1519</v>
      </c>
      <c r="AH245" s="212" t="s">
        <v>1518</v>
      </c>
    </row>
    <row r="246" spans="1:34" hidden="1" x14ac:dyDescent="0.35">
      <c r="A246" s="264"/>
      <c r="B246" s="264"/>
      <c r="C246" s="213" t="s">
        <v>1517</v>
      </c>
      <c r="D246" s="212" t="s">
        <v>1516</v>
      </c>
      <c r="E246" s="212" t="s">
        <v>1515</v>
      </c>
      <c r="F246" s="212" t="s">
        <v>1514</v>
      </c>
      <c r="G246" s="212" t="s">
        <v>1513</v>
      </c>
      <c r="H246" s="212" t="s">
        <v>1512</v>
      </c>
      <c r="I246" s="212" t="s">
        <v>1511</v>
      </c>
      <c r="J246" s="212" t="s">
        <v>1510</v>
      </c>
      <c r="K246" s="212" t="s">
        <v>1509</v>
      </c>
      <c r="L246" s="212" t="s">
        <v>1508</v>
      </c>
      <c r="M246" s="212" t="s">
        <v>1507</v>
      </c>
      <c r="N246" s="212" t="s">
        <v>1506</v>
      </c>
      <c r="O246" s="212" t="s">
        <v>1505</v>
      </c>
      <c r="P246" s="212" t="s">
        <v>1504</v>
      </c>
      <c r="Q246" s="212" t="s">
        <v>1503</v>
      </c>
      <c r="R246" s="212" t="s">
        <v>1502</v>
      </c>
      <c r="S246" s="212" t="s">
        <v>1501</v>
      </c>
      <c r="T246" s="212" t="s">
        <v>1500</v>
      </c>
      <c r="U246" s="212" t="s">
        <v>1499</v>
      </c>
      <c r="V246" s="212" t="s">
        <v>1498</v>
      </c>
      <c r="W246" s="212" t="s">
        <v>1497</v>
      </c>
      <c r="X246" s="212" t="s">
        <v>1496</v>
      </c>
      <c r="Y246" s="212" t="s">
        <v>1495</v>
      </c>
      <c r="Z246" s="212" t="s">
        <v>1494</v>
      </c>
      <c r="AA246" s="212" t="s">
        <v>1493</v>
      </c>
      <c r="AB246" s="212" t="s">
        <v>1492</v>
      </c>
      <c r="AC246" s="212" t="s">
        <v>1491</v>
      </c>
      <c r="AD246" s="212" t="s">
        <v>1490</v>
      </c>
      <c r="AE246" s="212" t="s">
        <v>1489</v>
      </c>
      <c r="AF246" s="212" t="s">
        <v>1488</v>
      </c>
      <c r="AG246" s="212" t="s">
        <v>1487</v>
      </c>
      <c r="AH246" s="212" t="s">
        <v>1486</v>
      </c>
    </row>
    <row r="247" spans="1:34" hidden="1" x14ac:dyDescent="0.35">
      <c r="A247" s="264"/>
      <c r="B247" s="264"/>
      <c r="C247" s="213" t="s">
        <v>869</v>
      </c>
      <c r="D247" s="212" t="s">
        <v>1485</v>
      </c>
      <c r="E247" s="212" t="s">
        <v>1484</v>
      </c>
      <c r="F247" s="212" t="s">
        <v>1483</v>
      </c>
      <c r="G247" s="212" t="s">
        <v>1482</v>
      </c>
      <c r="H247" s="212" t="s">
        <v>1481</v>
      </c>
      <c r="I247" s="212" t="s">
        <v>1480</v>
      </c>
      <c r="J247" s="212" t="s">
        <v>1479</v>
      </c>
      <c r="K247" s="212" t="s">
        <v>1478</v>
      </c>
      <c r="L247" s="212" t="s">
        <v>1477</v>
      </c>
      <c r="M247" s="212" t="s">
        <v>1476</v>
      </c>
      <c r="N247" s="212" t="s">
        <v>1475</v>
      </c>
      <c r="O247" s="212" t="s">
        <v>1474</v>
      </c>
      <c r="P247" s="212" t="s">
        <v>1473</v>
      </c>
      <c r="Q247" s="212" t="s">
        <v>1472</v>
      </c>
      <c r="R247" s="212" t="s">
        <v>1471</v>
      </c>
      <c r="S247" s="212" t="s">
        <v>1470</v>
      </c>
      <c r="T247" s="212" t="s">
        <v>1469</v>
      </c>
      <c r="U247" s="212" t="s">
        <v>1468</v>
      </c>
      <c r="V247" s="212" t="s">
        <v>1467</v>
      </c>
      <c r="W247" s="212" t="s">
        <v>1466</v>
      </c>
      <c r="X247" s="212" t="s">
        <v>1465</v>
      </c>
      <c r="Y247" s="212" t="s">
        <v>1464</v>
      </c>
      <c r="Z247" s="212" t="s">
        <v>1463</v>
      </c>
      <c r="AA247" s="212" t="s">
        <v>1462</v>
      </c>
      <c r="AB247" s="212" t="s">
        <v>1461</v>
      </c>
      <c r="AC247" s="212" t="s">
        <v>1460</v>
      </c>
      <c r="AD247" s="212" t="s">
        <v>1459</v>
      </c>
      <c r="AE247" s="212" t="s">
        <v>1458</v>
      </c>
      <c r="AF247" s="212" t="s">
        <v>1457</v>
      </c>
      <c r="AG247" s="212" t="s">
        <v>1456</v>
      </c>
      <c r="AH247" s="212" t="s">
        <v>1455</v>
      </c>
    </row>
    <row r="248" spans="1:34" hidden="1" x14ac:dyDescent="0.35">
      <c r="A248" s="264"/>
      <c r="B248" s="264"/>
      <c r="C248" s="213" t="s">
        <v>32</v>
      </c>
      <c r="D248" s="212">
        <v>0</v>
      </c>
      <c r="E248" s="212">
        <v>0</v>
      </c>
      <c r="F248" s="212">
        <v>0</v>
      </c>
      <c r="G248" s="212">
        <v>0</v>
      </c>
      <c r="H248" s="212">
        <v>0</v>
      </c>
      <c r="I248" s="212">
        <v>0</v>
      </c>
      <c r="J248" s="212">
        <v>0</v>
      </c>
      <c r="K248" s="212">
        <v>0</v>
      </c>
      <c r="L248" s="212">
        <v>0</v>
      </c>
      <c r="M248" s="212">
        <v>0</v>
      </c>
      <c r="N248" s="212">
        <v>0</v>
      </c>
      <c r="O248" s="212">
        <v>0</v>
      </c>
      <c r="P248" s="212">
        <v>0</v>
      </c>
      <c r="Q248" s="212">
        <v>0</v>
      </c>
      <c r="R248" s="212">
        <v>0</v>
      </c>
      <c r="S248" s="212" t="s">
        <v>1454</v>
      </c>
      <c r="T248" s="212" t="s">
        <v>1453</v>
      </c>
      <c r="U248" s="212" t="s">
        <v>1452</v>
      </c>
      <c r="V248" s="212" t="s">
        <v>1451</v>
      </c>
      <c r="W248" s="212" t="s">
        <v>1450</v>
      </c>
      <c r="X248" s="212" t="s">
        <v>1449</v>
      </c>
      <c r="Y248" s="212" t="s">
        <v>1448</v>
      </c>
      <c r="Z248" s="212" t="s">
        <v>1447</v>
      </c>
      <c r="AA248" s="212" t="s">
        <v>1446</v>
      </c>
      <c r="AB248" s="212" t="s">
        <v>1445</v>
      </c>
      <c r="AC248" s="212" t="s">
        <v>1444</v>
      </c>
      <c r="AD248" s="212" t="s">
        <v>1443</v>
      </c>
      <c r="AE248" s="212" t="s">
        <v>1442</v>
      </c>
      <c r="AF248" s="212" t="s">
        <v>1441</v>
      </c>
      <c r="AG248" s="212" t="s">
        <v>1440</v>
      </c>
      <c r="AH248" s="212" t="s">
        <v>1439</v>
      </c>
    </row>
    <row r="249" spans="1:34" hidden="1" x14ac:dyDescent="0.35">
      <c r="A249" s="264"/>
      <c r="B249" s="264"/>
      <c r="C249" s="213" t="s">
        <v>806</v>
      </c>
      <c r="D249" s="212" t="s">
        <v>1438</v>
      </c>
      <c r="E249" s="212" t="s">
        <v>1438</v>
      </c>
      <c r="F249" s="212" t="s">
        <v>1436</v>
      </c>
      <c r="G249" s="212" t="s">
        <v>1437</v>
      </c>
      <c r="H249" s="212" t="s">
        <v>1436</v>
      </c>
      <c r="I249" s="212" t="s">
        <v>1435</v>
      </c>
      <c r="J249" s="212" t="s">
        <v>1434</v>
      </c>
      <c r="K249" s="212" t="s">
        <v>1433</v>
      </c>
      <c r="L249" s="212" t="s">
        <v>1432</v>
      </c>
      <c r="M249" s="212" t="s">
        <v>1431</v>
      </c>
      <c r="N249" s="212" t="s">
        <v>1430</v>
      </c>
      <c r="O249" s="212" t="s">
        <v>1429</v>
      </c>
      <c r="P249" s="212" t="s">
        <v>1428</v>
      </c>
      <c r="Q249" s="212" t="s">
        <v>1427</v>
      </c>
      <c r="R249" s="212" t="s">
        <v>1426</v>
      </c>
      <c r="S249" s="212" t="s">
        <v>1425</v>
      </c>
      <c r="T249" s="212" t="s">
        <v>1424</v>
      </c>
      <c r="U249" s="212" t="s">
        <v>1423</v>
      </c>
      <c r="V249" s="212" t="s">
        <v>1422</v>
      </c>
      <c r="W249" s="212" t="s">
        <v>1421</v>
      </c>
      <c r="X249" s="212" t="s">
        <v>1420</v>
      </c>
      <c r="Y249" s="212" t="s">
        <v>1419</v>
      </c>
      <c r="Z249" s="212" t="s">
        <v>1418</v>
      </c>
      <c r="AA249" s="212" t="s">
        <v>1417</v>
      </c>
      <c r="AB249" s="212" t="s">
        <v>1416</v>
      </c>
      <c r="AC249" s="212" t="s">
        <v>1415</v>
      </c>
      <c r="AD249" s="212" t="s">
        <v>1414</v>
      </c>
      <c r="AE249" s="212" t="s">
        <v>1413</v>
      </c>
      <c r="AF249" s="212" t="s">
        <v>1412</v>
      </c>
      <c r="AG249" s="212" t="s">
        <v>1411</v>
      </c>
      <c r="AH249" s="212" t="s">
        <v>1410</v>
      </c>
    </row>
    <row r="250" spans="1:34" hidden="1" x14ac:dyDescent="0.35">
      <c r="A250" s="264"/>
      <c r="B250" s="264"/>
      <c r="C250" s="213" t="s">
        <v>1409</v>
      </c>
      <c r="D250" s="212" t="s">
        <v>1408</v>
      </c>
      <c r="E250" s="212" t="s">
        <v>1408</v>
      </c>
      <c r="F250" s="212" t="s">
        <v>1407</v>
      </c>
      <c r="G250" s="212" t="s">
        <v>1406</v>
      </c>
      <c r="H250" s="212" t="s">
        <v>1406</v>
      </c>
      <c r="I250" s="212" t="s">
        <v>1405</v>
      </c>
      <c r="J250" s="212" t="s">
        <v>1404</v>
      </c>
      <c r="K250" s="212" t="s">
        <v>1403</v>
      </c>
      <c r="L250" s="212" t="s">
        <v>1402</v>
      </c>
      <c r="M250" s="212" t="s">
        <v>1401</v>
      </c>
      <c r="N250" s="212" t="s">
        <v>1400</v>
      </c>
      <c r="O250" s="212" t="s">
        <v>1399</v>
      </c>
      <c r="P250" s="212" t="s">
        <v>1398</v>
      </c>
      <c r="Q250" s="212" t="s">
        <v>1397</v>
      </c>
      <c r="R250" s="212" t="s">
        <v>1396</v>
      </c>
      <c r="S250" s="212" t="s">
        <v>1395</v>
      </c>
      <c r="T250" s="212" t="s">
        <v>1394</v>
      </c>
      <c r="U250" s="212" t="s">
        <v>1393</v>
      </c>
      <c r="V250" s="212" t="s">
        <v>1392</v>
      </c>
      <c r="W250" s="212" t="s">
        <v>1391</v>
      </c>
      <c r="X250" s="212" t="s">
        <v>1390</v>
      </c>
      <c r="Y250" s="212" t="s">
        <v>1389</v>
      </c>
      <c r="Z250" s="212" t="s">
        <v>1388</v>
      </c>
      <c r="AA250" s="212" t="s">
        <v>1387</v>
      </c>
      <c r="AB250" s="212" t="s">
        <v>1386</v>
      </c>
      <c r="AC250" s="212" t="s">
        <v>1385</v>
      </c>
      <c r="AD250" s="212" t="s">
        <v>1384</v>
      </c>
      <c r="AE250" s="212" t="s">
        <v>1383</v>
      </c>
      <c r="AF250" s="212" t="s">
        <v>1382</v>
      </c>
      <c r="AG250" s="212" t="s">
        <v>1381</v>
      </c>
      <c r="AH250" s="212" t="s">
        <v>1380</v>
      </c>
    </row>
    <row r="251" spans="1:34" hidden="1" x14ac:dyDescent="0.35">
      <c r="A251" s="264"/>
      <c r="B251" s="264"/>
      <c r="C251" s="213" t="s">
        <v>1022</v>
      </c>
      <c r="D251" s="212" t="s">
        <v>1378</v>
      </c>
      <c r="E251" s="212" t="s">
        <v>1379</v>
      </c>
      <c r="F251" s="212" t="s">
        <v>1379</v>
      </c>
      <c r="G251" s="212" t="s">
        <v>1378</v>
      </c>
      <c r="H251" s="212" t="s">
        <v>1377</v>
      </c>
      <c r="I251" s="212" t="s">
        <v>1376</v>
      </c>
      <c r="J251" s="212" t="s">
        <v>1375</v>
      </c>
      <c r="K251" s="212" t="s">
        <v>1374</v>
      </c>
      <c r="L251" s="212" t="s">
        <v>1373</v>
      </c>
      <c r="M251" s="212" t="s">
        <v>1372</v>
      </c>
      <c r="N251" s="212" t="s">
        <v>1371</v>
      </c>
      <c r="O251" s="212" t="s">
        <v>1370</v>
      </c>
      <c r="P251" s="212" t="s">
        <v>1369</v>
      </c>
      <c r="Q251" s="212" t="s">
        <v>1368</v>
      </c>
      <c r="R251" s="212" t="s">
        <v>1367</v>
      </c>
      <c r="S251" s="212" t="s">
        <v>1366</v>
      </c>
      <c r="T251" s="212" t="s">
        <v>1365</v>
      </c>
      <c r="U251" s="212" t="s">
        <v>1364</v>
      </c>
      <c r="V251" s="212" t="s">
        <v>1363</v>
      </c>
      <c r="W251" s="212" t="s">
        <v>1362</v>
      </c>
      <c r="X251" s="212" t="s">
        <v>1361</v>
      </c>
      <c r="Y251" s="212" t="s">
        <v>1360</v>
      </c>
      <c r="Z251" s="212" t="s">
        <v>1359</v>
      </c>
      <c r="AA251" s="212" t="s">
        <v>1358</v>
      </c>
      <c r="AB251" s="212" t="s">
        <v>1357</v>
      </c>
      <c r="AC251" s="212" t="s">
        <v>1356</v>
      </c>
      <c r="AD251" s="212" t="s">
        <v>1355</v>
      </c>
      <c r="AE251" s="212" t="s">
        <v>1354</v>
      </c>
      <c r="AF251" s="212" t="s">
        <v>1353</v>
      </c>
      <c r="AG251" s="212">
        <v>0</v>
      </c>
      <c r="AH251" s="212" t="s">
        <v>1352</v>
      </c>
    </row>
    <row r="252" spans="1:34" hidden="1" x14ac:dyDescent="0.35">
      <c r="A252" s="264"/>
      <c r="B252" s="264" t="s">
        <v>1351</v>
      </c>
      <c r="C252" s="213" t="s">
        <v>995</v>
      </c>
      <c r="D252" s="212">
        <v>0</v>
      </c>
      <c r="E252" s="212">
        <v>0</v>
      </c>
      <c r="F252" s="212">
        <v>0</v>
      </c>
      <c r="G252" s="212">
        <v>0</v>
      </c>
      <c r="H252" s="212">
        <v>0</v>
      </c>
      <c r="I252" s="212">
        <v>0</v>
      </c>
      <c r="J252" s="212" t="s">
        <v>1350</v>
      </c>
      <c r="K252" s="212" t="s">
        <v>1349</v>
      </c>
      <c r="L252" s="212" t="s">
        <v>1348</v>
      </c>
      <c r="M252" s="212" t="s">
        <v>1347</v>
      </c>
      <c r="N252" s="212" t="s">
        <v>1346</v>
      </c>
      <c r="O252" s="212" t="s">
        <v>1345</v>
      </c>
      <c r="P252" s="212" t="s">
        <v>1344</v>
      </c>
      <c r="Q252" s="212" t="s">
        <v>1343</v>
      </c>
      <c r="R252" s="212" t="s">
        <v>1342</v>
      </c>
      <c r="S252" s="212" t="s">
        <v>1341</v>
      </c>
      <c r="T252" s="212" t="s">
        <v>1340</v>
      </c>
      <c r="U252" s="212" t="s">
        <v>1339</v>
      </c>
      <c r="V252" s="212" t="s">
        <v>1338</v>
      </c>
      <c r="W252" s="212" t="s">
        <v>1337</v>
      </c>
      <c r="X252" s="212" t="s">
        <v>1336</v>
      </c>
      <c r="Y252" s="212" t="s">
        <v>1335</v>
      </c>
      <c r="Z252" s="212" t="s">
        <v>1334</v>
      </c>
      <c r="AA252" s="212" t="s">
        <v>1333</v>
      </c>
      <c r="AB252" s="212" t="s">
        <v>1332</v>
      </c>
      <c r="AC252" s="212" t="s">
        <v>1331</v>
      </c>
      <c r="AD252" s="212" t="s">
        <v>1330</v>
      </c>
      <c r="AE252" s="212" t="s">
        <v>1329</v>
      </c>
      <c r="AF252" s="212" t="s">
        <v>1328</v>
      </c>
      <c r="AG252" s="212" t="s">
        <v>1327</v>
      </c>
      <c r="AH252" s="212" t="s">
        <v>1326</v>
      </c>
    </row>
    <row r="253" spans="1:34" hidden="1" x14ac:dyDescent="0.35">
      <c r="A253" s="264"/>
      <c r="B253" s="264"/>
      <c r="C253" s="213" t="s">
        <v>869</v>
      </c>
      <c r="D253" s="212" t="s">
        <v>1325</v>
      </c>
      <c r="E253" s="212" t="s">
        <v>1324</v>
      </c>
      <c r="F253" s="212" t="s">
        <v>1323</v>
      </c>
      <c r="G253" s="212" t="s">
        <v>1322</v>
      </c>
      <c r="H253" s="212" t="s">
        <v>1321</v>
      </c>
      <c r="I253" s="212" t="s">
        <v>1320</v>
      </c>
      <c r="J253" s="212" t="s">
        <v>1319</v>
      </c>
      <c r="K253" s="212" t="s">
        <v>1318</v>
      </c>
      <c r="L253" s="212" t="s">
        <v>1317</v>
      </c>
      <c r="M253" s="212" t="s">
        <v>1316</v>
      </c>
      <c r="N253" s="212" t="s">
        <v>1315</v>
      </c>
      <c r="O253" s="212" t="s">
        <v>1314</v>
      </c>
      <c r="P253" s="212" t="s">
        <v>1313</v>
      </c>
      <c r="Q253" s="212" t="s">
        <v>1312</v>
      </c>
      <c r="R253" s="212" t="s">
        <v>1311</v>
      </c>
      <c r="S253" s="212" t="s">
        <v>1310</v>
      </c>
      <c r="T253" s="212" t="s">
        <v>1309</v>
      </c>
      <c r="U253" s="212" t="s">
        <v>1308</v>
      </c>
      <c r="V253" s="212" t="s">
        <v>1307</v>
      </c>
      <c r="W253" s="212" t="s">
        <v>1306</v>
      </c>
      <c r="X253" s="212" t="s">
        <v>1305</v>
      </c>
      <c r="Y253" s="212" t="s">
        <v>1304</v>
      </c>
      <c r="Z253" s="212" t="s">
        <v>1303</v>
      </c>
      <c r="AA253" s="212" t="s">
        <v>1302</v>
      </c>
      <c r="AB253" s="212" t="s">
        <v>1301</v>
      </c>
      <c r="AC253" s="212" t="s">
        <v>1300</v>
      </c>
      <c r="AD253" s="212" t="s">
        <v>1299</v>
      </c>
      <c r="AE253" s="212" t="s">
        <v>1298</v>
      </c>
      <c r="AF253" s="212" t="s">
        <v>1297</v>
      </c>
      <c r="AG253" s="212" t="s">
        <v>1296</v>
      </c>
      <c r="AH253" s="212" t="s">
        <v>1295</v>
      </c>
    </row>
    <row r="254" spans="1:34" hidden="1" x14ac:dyDescent="0.35">
      <c r="A254" s="264"/>
      <c r="B254" s="264"/>
      <c r="C254" s="213" t="s">
        <v>1294</v>
      </c>
      <c r="D254" s="212" t="s">
        <v>1293</v>
      </c>
      <c r="E254" s="212" t="s">
        <v>1292</v>
      </c>
      <c r="F254" s="212" t="s">
        <v>1291</v>
      </c>
      <c r="G254" s="212" t="s">
        <v>1290</v>
      </c>
      <c r="H254" s="212" t="s">
        <v>1289</v>
      </c>
      <c r="I254" s="212" t="s">
        <v>1288</v>
      </c>
      <c r="J254" s="212" t="s">
        <v>1287</v>
      </c>
      <c r="K254" s="212" t="s">
        <v>1286</v>
      </c>
      <c r="L254" s="212" t="s">
        <v>1285</v>
      </c>
      <c r="M254" s="212" t="s">
        <v>1284</v>
      </c>
      <c r="N254" s="212" t="s">
        <v>1283</v>
      </c>
      <c r="O254" s="212" t="s">
        <v>1282</v>
      </c>
      <c r="P254" s="212" t="s">
        <v>1281</v>
      </c>
      <c r="Q254" s="212" t="s">
        <v>1280</v>
      </c>
      <c r="R254" s="212" t="s">
        <v>1279</v>
      </c>
      <c r="S254" s="212" t="s">
        <v>1278</v>
      </c>
      <c r="T254" s="212" t="s">
        <v>1277</v>
      </c>
      <c r="U254" s="212" t="s">
        <v>1276</v>
      </c>
      <c r="V254" s="212" t="s">
        <v>1275</v>
      </c>
      <c r="W254" s="212" t="s">
        <v>1274</v>
      </c>
      <c r="X254" s="212" t="s">
        <v>1273</v>
      </c>
      <c r="Y254" s="212" t="s">
        <v>1272</v>
      </c>
      <c r="Z254" s="212" t="s">
        <v>1271</v>
      </c>
      <c r="AA254" s="212" t="s">
        <v>1270</v>
      </c>
      <c r="AB254" s="212" t="s">
        <v>1269</v>
      </c>
      <c r="AC254" s="212" t="s">
        <v>1268</v>
      </c>
      <c r="AD254" s="212" t="s">
        <v>1267</v>
      </c>
      <c r="AE254" s="212" t="s">
        <v>1266</v>
      </c>
      <c r="AF254" s="212" t="s">
        <v>1265</v>
      </c>
      <c r="AG254" s="212" t="s">
        <v>1264</v>
      </c>
      <c r="AH254" s="212" t="s">
        <v>1263</v>
      </c>
    </row>
    <row r="255" spans="1:34" hidden="1" x14ac:dyDescent="0.35">
      <c r="A255" s="264"/>
      <c r="B255" s="264"/>
      <c r="C255" s="213" t="s">
        <v>32</v>
      </c>
      <c r="D255" s="212">
        <v>0</v>
      </c>
      <c r="E255" s="212">
        <v>0</v>
      </c>
      <c r="F255" s="212">
        <v>0</v>
      </c>
      <c r="G255" s="212">
        <v>0</v>
      </c>
      <c r="H255" s="212">
        <v>0</v>
      </c>
      <c r="I255" s="212">
        <v>0</v>
      </c>
      <c r="J255" s="212">
        <v>0</v>
      </c>
      <c r="K255" s="212">
        <v>0</v>
      </c>
      <c r="L255" s="212">
        <v>0</v>
      </c>
      <c r="M255" s="212">
        <v>0</v>
      </c>
      <c r="N255" s="212">
        <v>0</v>
      </c>
      <c r="O255" s="212">
        <v>0</v>
      </c>
      <c r="P255" s="212">
        <v>0</v>
      </c>
      <c r="Q255" s="212">
        <v>0</v>
      </c>
      <c r="R255" s="212">
        <v>0</v>
      </c>
      <c r="S255" s="212" t="s">
        <v>1262</v>
      </c>
      <c r="T255" s="212" t="s">
        <v>1261</v>
      </c>
      <c r="U255" s="212" t="s">
        <v>1260</v>
      </c>
      <c r="V255" s="212" t="s">
        <v>1259</v>
      </c>
      <c r="W255" s="212" t="s">
        <v>1258</v>
      </c>
      <c r="X255" s="212" t="s">
        <v>1257</v>
      </c>
      <c r="Y255" s="212" t="s">
        <v>1256</v>
      </c>
      <c r="Z255" s="212" t="s">
        <v>1255</v>
      </c>
      <c r="AA255" s="212" t="s">
        <v>1254</v>
      </c>
      <c r="AB255" s="212" t="s">
        <v>1253</v>
      </c>
      <c r="AC255" s="212" t="s">
        <v>1252</v>
      </c>
      <c r="AD255" s="212" t="s">
        <v>1251</v>
      </c>
      <c r="AE255" s="212" t="s">
        <v>1250</v>
      </c>
      <c r="AF255" s="212" t="s">
        <v>1249</v>
      </c>
      <c r="AG255" s="212" t="s">
        <v>1248</v>
      </c>
      <c r="AH255" s="212" t="s">
        <v>1247</v>
      </c>
    </row>
    <row r="256" spans="1:34" hidden="1" x14ac:dyDescent="0.35">
      <c r="A256" s="264"/>
      <c r="B256" s="264"/>
      <c r="C256" s="213" t="s">
        <v>165</v>
      </c>
      <c r="D256" s="212" t="s">
        <v>1246</v>
      </c>
      <c r="E256" s="212" t="s">
        <v>1245</v>
      </c>
      <c r="F256" s="212" t="s">
        <v>1244</v>
      </c>
      <c r="G256" s="212" t="s">
        <v>1243</v>
      </c>
      <c r="H256" s="212" t="s">
        <v>1242</v>
      </c>
      <c r="I256" s="212" t="s">
        <v>1241</v>
      </c>
      <c r="J256" s="212" t="s">
        <v>1240</v>
      </c>
      <c r="K256" s="212" t="s">
        <v>1239</v>
      </c>
      <c r="L256" s="212" t="s">
        <v>1238</v>
      </c>
      <c r="M256" s="212" t="s">
        <v>1237</v>
      </c>
      <c r="N256" s="212" t="s">
        <v>1236</v>
      </c>
      <c r="O256" s="212" t="s">
        <v>1235</v>
      </c>
      <c r="P256" s="212" t="s">
        <v>1234</v>
      </c>
      <c r="Q256" s="212" t="s">
        <v>1233</v>
      </c>
      <c r="R256" s="212" t="s">
        <v>1232</v>
      </c>
      <c r="S256" s="212" t="s">
        <v>1231</v>
      </c>
      <c r="T256" s="212" t="s">
        <v>1230</v>
      </c>
      <c r="U256" s="212" t="s">
        <v>1229</v>
      </c>
      <c r="V256" s="212" t="s">
        <v>1228</v>
      </c>
      <c r="W256" s="212" t="s">
        <v>1227</v>
      </c>
      <c r="X256" s="212" t="s">
        <v>1226</v>
      </c>
      <c r="Y256" s="212" t="s">
        <v>1225</v>
      </c>
      <c r="Z256" s="212" t="s">
        <v>1224</v>
      </c>
      <c r="AA256" s="212" t="s">
        <v>1223</v>
      </c>
      <c r="AB256" s="212" t="s">
        <v>1222</v>
      </c>
      <c r="AC256" s="212" t="s">
        <v>1221</v>
      </c>
      <c r="AD256" s="212" t="s">
        <v>1220</v>
      </c>
      <c r="AE256" s="212" t="s">
        <v>1219</v>
      </c>
      <c r="AF256" s="212" t="s">
        <v>1218</v>
      </c>
      <c r="AG256" s="212" t="s">
        <v>1217</v>
      </c>
      <c r="AH256" s="212" t="s">
        <v>1216</v>
      </c>
    </row>
    <row r="257" spans="1:34" hidden="1" x14ac:dyDescent="0.35">
      <c r="A257" s="264"/>
      <c r="B257" s="264"/>
      <c r="C257" s="213" t="s">
        <v>1215</v>
      </c>
      <c r="D257" s="212" t="s">
        <v>1214</v>
      </c>
      <c r="E257" s="212" t="s">
        <v>1213</v>
      </c>
      <c r="F257" s="212" t="s">
        <v>1212</v>
      </c>
      <c r="G257" s="212" t="s">
        <v>1211</v>
      </c>
      <c r="H257" s="212" t="s">
        <v>1210</v>
      </c>
      <c r="I257" s="212" t="s">
        <v>1209</v>
      </c>
      <c r="J257" s="212" t="s">
        <v>1208</v>
      </c>
      <c r="K257" s="212" t="s">
        <v>1207</v>
      </c>
      <c r="L257" s="212" t="s">
        <v>1206</v>
      </c>
      <c r="M257" s="212" t="s">
        <v>1205</v>
      </c>
      <c r="N257" s="212" t="s">
        <v>1204</v>
      </c>
      <c r="O257" s="212" t="s">
        <v>1203</v>
      </c>
      <c r="P257" s="212" t="s">
        <v>1202</v>
      </c>
      <c r="Q257" s="212" t="s">
        <v>1201</v>
      </c>
      <c r="R257" s="212" t="s">
        <v>1200</v>
      </c>
      <c r="S257" s="212" t="s">
        <v>1199</v>
      </c>
      <c r="T257" s="212" t="s">
        <v>1198</v>
      </c>
      <c r="U257" s="212" t="s">
        <v>1197</v>
      </c>
      <c r="V257" s="212" t="s">
        <v>1196</v>
      </c>
      <c r="W257" s="212" t="s">
        <v>1195</v>
      </c>
      <c r="X257" s="212" t="s">
        <v>1194</v>
      </c>
      <c r="Y257" s="212" t="s">
        <v>1193</v>
      </c>
      <c r="Z257" s="212" t="s">
        <v>1192</v>
      </c>
      <c r="AA257" s="212" t="s">
        <v>1191</v>
      </c>
      <c r="AB257" s="212" t="s">
        <v>1190</v>
      </c>
      <c r="AC257" s="212" t="s">
        <v>1189</v>
      </c>
      <c r="AD257" s="212" t="s">
        <v>1188</v>
      </c>
      <c r="AE257" s="212" t="s">
        <v>1187</v>
      </c>
      <c r="AF257" s="212" t="s">
        <v>1186</v>
      </c>
      <c r="AG257" s="212" t="s">
        <v>1185</v>
      </c>
      <c r="AH257" s="212" t="s">
        <v>1184</v>
      </c>
    </row>
    <row r="258" spans="1:34" hidden="1" x14ac:dyDescent="0.35">
      <c r="A258" s="264"/>
      <c r="B258" s="264"/>
      <c r="C258" s="213" t="s">
        <v>806</v>
      </c>
      <c r="D258" s="212" t="s">
        <v>1183</v>
      </c>
      <c r="E258" s="212" t="s">
        <v>1182</v>
      </c>
      <c r="F258" s="212" t="s">
        <v>1181</v>
      </c>
      <c r="G258" s="212" t="s">
        <v>1180</v>
      </c>
      <c r="H258" s="212" t="s">
        <v>1179</v>
      </c>
      <c r="I258" s="212" t="s">
        <v>1178</v>
      </c>
      <c r="J258" s="212" t="s">
        <v>1177</v>
      </c>
      <c r="K258" s="212" t="s">
        <v>1176</v>
      </c>
      <c r="L258" s="212" t="s">
        <v>1175</v>
      </c>
      <c r="M258" s="212" t="s">
        <v>1174</v>
      </c>
      <c r="N258" s="212" t="s">
        <v>1173</v>
      </c>
      <c r="O258" s="212" t="s">
        <v>1172</v>
      </c>
      <c r="P258" s="212" t="s">
        <v>1171</v>
      </c>
      <c r="Q258" s="212" t="s">
        <v>1170</v>
      </c>
      <c r="R258" s="212" t="s">
        <v>1169</v>
      </c>
      <c r="S258" s="212" t="s">
        <v>1168</v>
      </c>
      <c r="T258" s="212" t="s">
        <v>1167</v>
      </c>
      <c r="U258" s="212" t="s">
        <v>1166</v>
      </c>
      <c r="V258" s="212" t="s">
        <v>1165</v>
      </c>
      <c r="W258" s="212" t="s">
        <v>1164</v>
      </c>
      <c r="X258" s="212" t="s">
        <v>1163</v>
      </c>
      <c r="Y258" s="212" t="s">
        <v>1162</v>
      </c>
      <c r="Z258" s="212" t="s">
        <v>1161</v>
      </c>
      <c r="AA258" s="212" t="s">
        <v>1160</v>
      </c>
      <c r="AB258" s="212" t="s">
        <v>1159</v>
      </c>
      <c r="AC258" s="212" t="s">
        <v>1158</v>
      </c>
      <c r="AD258" s="212" t="s">
        <v>1157</v>
      </c>
      <c r="AE258" s="212" t="s">
        <v>1156</v>
      </c>
      <c r="AF258" s="212" t="s">
        <v>1155</v>
      </c>
      <c r="AG258" s="212" t="s">
        <v>1154</v>
      </c>
      <c r="AH258" s="212" t="s">
        <v>1153</v>
      </c>
    </row>
    <row r="259" spans="1:34" hidden="1" x14ac:dyDescent="0.35">
      <c r="A259" s="264"/>
      <c r="B259" s="264"/>
      <c r="C259" s="213" t="s">
        <v>1152</v>
      </c>
      <c r="D259" s="212" t="s">
        <v>1151</v>
      </c>
      <c r="E259" s="212" t="s">
        <v>1150</v>
      </c>
      <c r="F259" s="212" t="s">
        <v>1149</v>
      </c>
      <c r="G259" s="212" t="s">
        <v>1148</v>
      </c>
      <c r="H259" s="212" t="s">
        <v>1147</v>
      </c>
      <c r="I259" s="212" t="s">
        <v>1146</v>
      </c>
      <c r="J259" s="212" t="s">
        <v>1145</v>
      </c>
      <c r="K259" s="212" t="s">
        <v>1144</v>
      </c>
      <c r="L259" s="212" t="s">
        <v>1143</v>
      </c>
      <c r="M259" s="212" t="s">
        <v>1142</v>
      </c>
      <c r="N259" s="212" t="s">
        <v>1141</v>
      </c>
      <c r="O259" s="212" t="s">
        <v>1140</v>
      </c>
      <c r="P259" s="212" t="s">
        <v>1139</v>
      </c>
      <c r="Q259" s="212" t="s">
        <v>1138</v>
      </c>
      <c r="R259" s="212" t="s">
        <v>1137</v>
      </c>
      <c r="S259" s="212" t="s">
        <v>1136</v>
      </c>
      <c r="T259" s="212" t="s">
        <v>1135</v>
      </c>
      <c r="U259" s="212" t="s">
        <v>1134</v>
      </c>
      <c r="V259" s="212" t="s">
        <v>1133</v>
      </c>
      <c r="W259" s="212" t="s">
        <v>1132</v>
      </c>
      <c r="X259" s="212" t="s">
        <v>1131</v>
      </c>
      <c r="Y259" s="212" t="s">
        <v>1130</v>
      </c>
      <c r="Z259" s="212" t="s">
        <v>1129</v>
      </c>
      <c r="AA259" s="212" t="s">
        <v>1128</v>
      </c>
      <c r="AB259" s="212" t="s">
        <v>1127</v>
      </c>
      <c r="AC259" s="212" t="s">
        <v>1126</v>
      </c>
      <c r="AD259" s="212" t="s">
        <v>1125</v>
      </c>
      <c r="AE259" s="212" t="s">
        <v>1124</v>
      </c>
      <c r="AF259" s="212" t="s">
        <v>1123</v>
      </c>
      <c r="AG259" s="212" t="s">
        <v>1122</v>
      </c>
      <c r="AH259" s="212" t="s">
        <v>1121</v>
      </c>
    </row>
    <row r="260" spans="1:34" hidden="1" x14ac:dyDescent="0.35">
      <c r="A260" s="264"/>
      <c r="B260" s="264" t="s">
        <v>1120</v>
      </c>
      <c r="C260" s="213" t="s">
        <v>995</v>
      </c>
      <c r="D260" s="212">
        <v>0</v>
      </c>
      <c r="E260" s="212">
        <v>0</v>
      </c>
      <c r="F260" s="212">
        <v>0</v>
      </c>
      <c r="G260" s="212">
        <v>0</v>
      </c>
      <c r="H260" s="212">
        <v>0</v>
      </c>
      <c r="I260" s="212">
        <v>0</v>
      </c>
      <c r="J260" s="212">
        <v>0</v>
      </c>
      <c r="K260" s="212" t="s">
        <v>1119</v>
      </c>
      <c r="L260" s="212" t="s">
        <v>1118</v>
      </c>
      <c r="M260" s="212" t="s">
        <v>1117</v>
      </c>
      <c r="N260" s="212" t="s">
        <v>1116</v>
      </c>
      <c r="O260" s="212" t="s">
        <v>1115</v>
      </c>
      <c r="P260" s="212" t="s">
        <v>1114</v>
      </c>
      <c r="Q260" s="212" t="s">
        <v>1113</v>
      </c>
      <c r="R260" s="212" t="s">
        <v>1112</v>
      </c>
      <c r="S260" s="212" t="s">
        <v>1067</v>
      </c>
      <c r="T260" s="212" t="s">
        <v>1111</v>
      </c>
      <c r="U260" s="212" t="s">
        <v>1110</v>
      </c>
      <c r="V260" s="212" t="s">
        <v>1109</v>
      </c>
      <c r="W260" s="212" t="s">
        <v>1108</v>
      </c>
      <c r="X260" s="212" t="s">
        <v>1107</v>
      </c>
      <c r="Y260" s="212" t="s">
        <v>1106</v>
      </c>
      <c r="Z260" s="212" t="s">
        <v>1105</v>
      </c>
      <c r="AA260" s="212" t="s">
        <v>1104</v>
      </c>
      <c r="AB260" s="212" t="s">
        <v>1103</v>
      </c>
      <c r="AC260" s="212" t="s">
        <v>1102</v>
      </c>
      <c r="AD260" s="212" t="s">
        <v>1101</v>
      </c>
      <c r="AE260" s="212" t="s">
        <v>1100</v>
      </c>
      <c r="AF260" s="212" t="s">
        <v>1054</v>
      </c>
      <c r="AG260" s="212" t="s">
        <v>1099</v>
      </c>
      <c r="AH260" s="212">
        <v>0</v>
      </c>
    </row>
    <row r="261" spans="1:34" hidden="1" x14ac:dyDescent="0.35">
      <c r="A261" s="264"/>
      <c r="B261" s="264"/>
      <c r="C261" s="213" t="s">
        <v>869</v>
      </c>
      <c r="D261" s="212" t="s">
        <v>1098</v>
      </c>
      <c r="E261" s="212" t="s">
        <v>1097</v>
      </c>
      <c r="F261" s="212" t="s">
        <v>1096</v>
      </c>
      <c r="G261" s="212" t="s">
        <v>1095</v>
      </c>
      <c r="H261" s="212" t="s">
        <v>1094</v>
      </c>
      <c r="I261" s="212" t="s">
        <v>1093</v>
      </c>
      <c r="J261" s="212" t="s">
        <v>1092</v>
      </c>
      <c r="K261" s="212" t="s">
        <v>1091</v>
      </c>
      <c r="L261" s="212" t="s">
        <v>1090</v>
      </c>
      <c r="M261" s="212" t="s">
        <v>1089</v>
      </c>
      <c r="N261" s="212" t="s">
        <v>1088</v>
      </c>
      <c r="O261" s="212" t="s">
        <v>1087</v>
      </c>
      <c r="P261" s="212" t="s">
        <v>1086</v>
      </c>
      <c r="Q261" s="212" t="s">
        <v>1085</v>
      </c>
      <c r="R261" s="212" t="s">
        <v>1084</v>
      </c>
      <c r="S261" s="212" t="s">
        <v>1083</v>
      </c>
      <c r="T261" s="212" t="s">
        <v>1082</v>
      </c>
      <c r="U261" s="212" t="s">
        <v>1081</v>
      </c>
      <c r="V261" s="212" t="s">
        <v>1080</v>
      </c>
      <c r="W261" s="212" t="s">
        <v>1079</v>
      </c>
      <c r="X261" s="212" t="s">
        <v>1078</v>
      </c>
      <c r="Y261" s="212" t="s">
        <v>1077</v>
      </c>
      <c r="Z261" s="212" t="s">
        <v>1076</v>
      </c>
      <c r="AA261" s="212" t="s">
        <v>1075</v>
      </c>
      <c r="AB261" s="212" t="s">
        <v>1074</v>
      </c>
      <c r="AC261" s="212" t="s">
        <v>1073</v>
      </c>
      <c r="AD261" s="212" t="s">
        <v>1072</v>
      </c>
      <c r="AE261" s="212" t="s">
        <v>1071</v>
      </c>
      <c r="AF261" s="212" t="s">
        <v>1070</v>
      </c>
      <c r="AG261" s="212" t="s">
        <v>1069</v>
      </c>
      <c r="AH261" s="212" t="s">
        <v>1068</v>
      </c>
    </row>
    <row r="262" spans="1:34" hidden="1" x14ac:dyDescent="0.35">
      <c r="A262" s="264"/>
      <c r="B262" s="264"/>
      <c r="C262" s="213" t="s">
        <v>32</v>
      </c>
      <c r="D262" s="212">
        <v>0</v>
      </c>
      <c r="E262" s="212">
        <v>0</v>
      </c>
      <c r="F262" s="212">
        <v>0</v>
      </c>
      <c r="G262" s="212">
        <v>0</v>
      </c>
      <c r="H262" s="212">
        <v>0</v>
      </c>
      <c r="I262" s="212">
        <v>0</v>
      </c>
      <c r="J262" s="212">
        <v>0</v>
      </c>
      <c r="K262" s="212">
        <v>0</v>
      </c>
      <c r="L262" s="212">
        <v>0</v>
      </c>
      <c r="M262" s="212">
        <v>0</v>
      </c>
      <c r="N262" s="212">
        <v>0</v>
      </c>
      <c r="O262" s="212">
        <v>0</v>
      </c>
      <c r="P262" s="212">
        <v>0</v>
      </c>
      <c r="Q262" s="212">
        <v>0</v>
      </c>
      <c r="R262" s="212">
        <v>0</v>
      </c>
      <c r="S262" s="212" t="s">
        <v>1067</v>
      </c>
      <c r="T262" s="212" t="s">
        <v>1066</v>
      </c>
      <c r="U262" s="212" t="s">
        <v>1065</v>
      </c>
      <c r="V262" s="212" t="s">
        <v>1064</v>
      </c>
      <c r="W262" s="212" t="s">
        <v>1063</v>
      </c>
      <c r="X262" s="212" t="s">
        <v>1062</v>
      </c>
      <c r="Y262" s="212" t="s">
        <v>1061</v>
      </c>
      <c r="Z262" s="212" t="s">
        <v>1060</v>
      </c>
      <c r="AA262" s="212" t="s">
        <v>1059</v>
      </c>
      <c r="AB262" s="212" t="s">
        <v>1058</v>
      </c>
      <c r="AC262" s="212" t="s">
        <v>1057</v>
      </c>
      <c r="AD262" s="212" t="s">
        <v>1056</v>
      </c>
      <c r="AE262" s="212" t="s">
        <v>1055</v>
      </c>
      <c r="AF262" s="212" t="s">
        <v>1054</v>
      </c>
      <c r="AG262" s="212" t="s">
        <v>1053</v>
      </c>
      <c r="AH262" s="212">
        <v>0</v>
      </c>
    </row>
    <row r="263" spans="1:34" hidden="1" x14ac:dyDescent="0.35">
      <c r="A263" s="264"/>
      <c r="B263" s="264"/>
      <c r="C263" s="213" t="s">
        <v>806</v>
      </c>
      <c r="D263" s="212" t="s">
        <v>1052</v>
      </c>
      <c r="E263" s="212" t="s">
        <v>1051</v>
      </c>
      <c r="F263" s="212" t="s">
        <v>1050</v>
      </c>
      <c r="G263" s="212" t="s">
        <v>1049</v>
      </c>
      <c r="H263" s="212" t="s">
        <v>1048</v>
      </c>
      <c r="I263" s="212" t="s">
        <v>1047</v>
      </c>
      <c r="J263" s="212" t="s">
        <v>1046</v>
      </c>
      <c r="K263" s="212" t="s">
        <v>1045</v>
      </c>
      <c r="L263" s="212" t="s">
        <v>1044</v>
      </c>
      <c r="M263" s="212" t="s">
        <v>1043</v>
      </c>
      <c r="N263" s="212" t="s">
        <v>1042</v>
      </c>
      <c r="O263" s="212" t="s">
        <v>1041</v>
      </c>
      <c r="P263" s="212" t="s">
        <v>1040</v>
      </c>
      <c r="Q263" s="212" t="s">
        <v>1039</v>
      </c>
      <c r="R263" s="212" t="s">
        <v>1038</v>
      </c>
      <c r="S263" s="212" t="s">
        <v>1037</v>
      </c>
      <c r="T263" s="212" t="s">
        <v>1036</v>
      </c>
      <c r="U263" s="212" t="s">
        <v>1035</v>
      </c>
      <c r="V263" s="212" t="s">
        <v>1034</v>
      </c>
      <c r="W263" s="212" t="s">
        <v>1033</v>
      </c>
      <c r="X263" s="212" t="s">
        <v>1032</v>
      </c>
      <c r="Y263" s="212" t="s">
        <v>1031</v>
      </c>
      <c r="Z263" s="212" t="s">
        <v>1030</v>
      </c>
      <c r="AA263" s="212" t="s">
        <v>1029</v>
      </c>
      <c r="AB263" s="212" t="s">
        <v>1028</v>
      </c>
      <c r="AC263" s="212" t="s">
        <v>1027</v>
      </c>
      <c r="AD263" s="212" t="s">
        <v>1026</v>
      </c>
      <c r="AE263" s="212" t="s">
        <v>1025</v>
      </c>
      <c r="AF263" s="212" t="s">
        <v>1024</v>
      </c>
      <c r="AG263" s="212" t="s">
        <v>1023</v>
      </c>
      <c r="AH263" s="212">
        <v>0</v>
      </c>
    </row>
    <row r="264" spans="1:34" hidden="1" x14ac:dyDescent="0.35">
      <c r="A264" s="264"/>
      <c r="B264" s="264"/>
      <c r="C264" s="213" t="s">
        <v>1022</v>
      </c>
      <c r="D264" s="212" t="s">
        <v>1021</v>
      </c>
      <c r="E264" s="212" t="s">
        <v>1020</v>
      </c>
      <c r="F264" s="212" t="s">
        <v>1019</v>
      </c>
      <c r="G264" s="212" t="s">
        <v>1018</v>
      </c>
      <c r="H264" s="212" t="s">
        <v>1017</v>
      </c>
      <c r="I264" s="212" t="s">
        <v>1016</v>
      </c>
      <c r="J264" s="212" t="s">
        <v>1015</v>
      </c>
      <c r="K264" s="212" t="s">
        <v>1014</v>
      </c>
      <c r="L264" s="212" t="s">
        <v>1013</v>
      </c>
      <c r="M264" s="212" t="s">
        <v>1012</v>
      </c>
      <c r="N264" s="212" t="s">
        <v>1011</v>
      </c>
      <c r="O264" s="212" t="s">
        <v>1010</v>
      </c>
      <c r="P264" s="212" t="s">
        <v>1009</v>
      </c>
      <c r="Q264" s="212" t="s">
        <v>1008</v>
      </c>
      <c r="R264" s="212" t="s">
        <v>1007</v>
      </c>
      <c r="S264" s="212" t="s">
        <v>1006</v>
      </c>
      <c r="T264" s="212" t="s">
        <v>1005</v>
      </c>
      <c r="U264" s="212" t="s">
        <v>1004</v>
      </c>
      <c r="V264" s="212" t="s">
        <v>1003</v>
      </c>
      <c r="W264" s="212" t="s">
        <v>1002</v>
      </c>
      <c r="X264" s="212" t="s">
        <v>1001</v>
      </c>
      <c r="Y264" s="212" t="s">
        <v>1000</v>
      </c>
      <c r="Z264" s="212" t="s">
        <v>999</v>
      </c>
      <c r="AA264" s="212" t="s">
        <v>998</v>
      </c>
      <c r="AB264" s="212" t="s">
        <v>997</v>
      </c>
      <c r="AC264" s="212">
        <v>0</v>
      </c>
      <c r="AD264" s="212">
        <v>0</v>
      </c>
      <c r="AE264" s="212">
        <v>0</v>
      </c>
      <c r="AF264" s="212">
        <v>0</v>
      </c>
      <c r="AG264" s="212">
        <v>0</v>
      </c>
      <c r="AH264" s="212">
        <v>0</v>
      </c>
    </row>
    <row r="265" spans="1:34" hidden="1" x14ac:dyDescent="0.35">
      <c r="A265" s="264"/>
      <c r="B265" s="264" t="s">
        <v>996</v>
      </c>
      <c r="C265" s="213" t="s">
        <v>995</v>
      </c>
      <c r="D265" s="212">
        <v>0</v>
      </c>
      <c r="E265" s="212" t="s">
        <v>994</v>
      </c>
      <c r="F265" s="212" t="s">
        <v>993</v>
      </c>
      <c r="G265" s="212" t="s">
        <v>992</v>
      </c>
      <c r="H265" s="212" t="s">
        <v>991</v>
      </c>
      <c r="I265" s="212" t="s">
        <v>990</v>
      </c>
      <c r="J265" s="212" t="s">
        <v>989</v>
      </c>
      <c r="K265" s="212" t="s">
        <v>988</v>
      </c>
      <c r="L265" s="212" t="s">
        <v>987</v>
      </c>
      <c r="M265" s="212" t="s">
        <v>986</v>
      </c>
      <c r="N265" s="212" t="s">
        <v>985</v>
      </c>
      <c r="O265" s="212" t="s">
        <v>984</v>
      </c>
      <c r="P265" s="212" t="s">
        <v>983</v>
      </c>
      <c r="Q265" s="212" t="s">
        <v>982</v>
      </c>
      <c r="R265" s="212" t="s">
        <v>981</v>
      </c>
      <c r="S265" s="212" t="s">
        <v>980</v>
      </c>
      <c r="T265" s="212" t="s">
        <v>979</v>
      </c>
      <c r="U265" s="212" t="s">
        <v>978</v>
      </c>
      <c r="V265" s="212" t="s">
        <v>977</v>
      </c>
      <c r="W265" s="212" t="s">
        <v>976</v>
      </c>
      <c r="X265" s="212" t="s">
        <v>975</v>
      </c>
      <c r="Y265" s="212" t="s">
        <v>974</v>
      </c>
      <c r="Z265" s="212" t="s">
        <v>973</v>
      </c>
      <c r="AA265" s="212" t="s">
        <v>972</v>
      </c>
      <c r="AB265" s="212" t="s">
        <v>971</v>
      </c>
      <c r="AC265" s="212" t="s">
        <v>970</v>
      </c>
      <c r="AD265" s="212" t="s">
        <v>969</v>
      </c>
      <c r="AE265" s="212" t="s">
        <v>968</v>
      </c>
      <c r="AF265" s="212" t="s">
        <v>967</v>
      </c>
      <c r="AG265" s="212" t="s">
        <v>966</v>
      </c>
      <c r="AH265" s="212" t="s">
        <v>965</v>
      </c>
    </row>
    <row r="266" spans="1:34" hidden="1" x14ac:dyDescent="0.35">
      <c r="A266" s="264"/>
      <c r="B266" s="264"/>
      <c r="C266" s="213" t="s">
        <v>964</v>
      </c>
      <c r="D266" s="212" t="s">
        <v>963</v>
      </c>
      <c r="E266" s="212" t="s">
        <v>962</v>
      </c>
      <c r="F266" s="212" t="s">
        <v>961</v>
      </c>
      <c r="G266" s="212" t="s">
        <v>960</v>
      </c>
      <c r="H266" s="212" t="s">
        <v>959</v>
      </c>
      <c r="I266" s="212" t="s">
        <v>958</v>
      </c>
      <c r="J266" s="212" t="s">
        <v>957</v>
      </c>
      <c r="K266" s="212" t="s">
        <v>956</v>
      </c>
      <c r="L266" s="212" t="s">
        <v>955</v>
      </c>
      <c r="M266" s="212" t="s">
        <v>954</v>
      </c>
      <c r="N266" s="212" t="s">
        <v>953</v>
      </c>
      <c r="O266" s="212" t="s">
        <v>952</v>
      </c>
      <c r="P266" s="212" t="s">
        <v>951</v>
      </c>
      <c r="Q266" s="212" t="s">
        <v>950</v>
      </c>
      <c r="R266" s="212" t="s">
        <v>949</v>
      </c>
      <c r="S266" s="212" t="s">
        <v>948</v>
      </c>
      <c r="T266" s="212" t="s">
        <v>947</v>
      </c>
      <c r="U266" s="212" t="s">
        <v>946</v>
      </c>
      <c r="V266" s="212" t="s">
        <v>945</v>
      </c>
      <c r="W266" s="212" t="s">
        <v>944</v>
      </c>
      <c r="X266" s="212" t="s">
        <v>943</v>
      </c>
      <c r="Y266" s="212" t="s">
        <v>942</v>
      </c>
      <c r="Z266" s="212" t="s">
        <v>941</v>
      </c>
      <c r="AA266" s="212" t="s">
        <v>940</v>
      </c>
      <c r="AB266" s="212" t="s">
        <v>939</v>
      </c>
      <c r="AC266" s="212" t="s">
        <v>938</v>
      </c>
      <c r="AD266" s="212" t="s">
        <v>937</v>
      </c>
      <c r="AE266" s="212" t="s">
        <v>936</v>
      </c>
      <c r="AF266" s="212" t="s">
        <v>935</v>
      </c>
      <c r="AG266" s="212" t="s">
        <v>934</v>
      </c>
      <c r="AH266" s="212" t="s">
        <v>933</v>
      </c>
    </row>
    <row r="267" spans="1:34" hidden="1" x14ac:dyDescent="0.35">
      <c r="A267" s="264"/>
      <c r="B267" s="264"/>
      <c r="C267" s="213" t="s">
        <v>932</v>
      </c>
      <c r="D267" s="212" t="s">
        <v>931</v>
      </c>
      <c r="E267" s="212" t="s">
        <v>930</v>
      </c>
      <c r="F267" s="212" t="s">
        <v>929</v>
      </c>
      <c r="G267" s="212" t="s">
        <v>928</v>
      </c>
      <c r="H267" s="212" t="s">
        <v>927</v>
      </c>
      <c r="I267" s="212" t="s">
        <v>926</v>
      </c>
      <c r="J267" s="212" t="s">
        <v>925</v>
      </c>
      <c r="K267" s="212" t="s">
        <v>924</v>
      </c>
      <c r="L267" s="212" t="s">
        <v>923</v>
      </c>
      <c r="M267" s="212" t="s">
        <v>922</v>
      </c>
      <c r="N267" s="212" t="s">
        <v>921</v>
      </c>
      <c r="O267" s="212" t="s">
        <v>920</v>
      </c>
      <c r="P267" s="212" t="s">
        <v>919</v>
      </c>
      <c r="Q267" s="212" t="s">
        <v>918</v>
      </c>
      <c r="R267" s="212" t="s">
        <v>917</v>
      </c>
      <c r="S267" s="212" t="s">
        <v>916</v>
      </c>
      <c r="T267" s="212" t="s">
        <v>915</v>
      </c>
      <c r="U267" s="212" t="s">
        <v>914</v>
      </c>
      <c r="V267" s="212" t="s">
        <v>913</v>
      </c>
      <c r="W267" s="212" t="s">
        <v>912</v>
      </c>
      <c r="X267" s="212" t="s">
        <v>911</v>
      </c>
      <c r="Y267" s="212" t="s">
        <v>910</v>
      </c>
      <c r="Z267" s="212" t="s">
        <v>909</v>
      </c>
      <c r="AA267" s="212" t="s">
        <v>908</v>
      </c>
      <c r="AB267" s="212" t="s">
        <v>907</v>
      </c>
      <c r="AC267" s="212" t="s">
        <v>906</v>
      </c>
      <c r="AD267" s="212" t="s">
        <v>905</v>
      </c>
      <c r="AE267" s="212" t="s">
        <v>904</v>
      </c>
      <c r="AF267" s="212" t="s">
        <v>903</v>
      </c>
      <c r="AG267" s="212" t="s">
        <v>902</v>
      </c>
      <c r="AH267" s="212" t="s">
        <v>901</v>
      </c>
    </row>
    <row r="268" spans="1:34" hidden="1" x14ac:dyDescent="0.35">
      <c r="A268" s="264"/>
      <c r="B268" s="264"/>
      <c r="C268" s="213" t="s">
        <v>519</v>
      </c>
      <c r="D268" s="212" t="s">
        <v>900</v>
      </c>
      <c r="E268" s="212" t="s">
        <v>899</v>
      </c>
      <c r="F268" s="212" t="s">
        <v>898</v>
      </c>
      <c r="G268" s="212" t="s">
        <v>897</v>
      </c>
      <c r="H268" s="212" t="s">
        <v>896</v>
      </c>
      <c r="I268" s="212" t="s">
        <v>895</v>
      </c>
      <c r="J268" s="212" t="s">
        <v>894</v>
      </c>
      <c r="K268" s="212" t="s">
        <v>893</v>
      </c>
      <c r="L268" s="212" t="s">
        <v>892</v>
      </c>
      <c r="M268" s="212" t="s">
        <v>891</v>
      </c>
      <c r="N268" s="212" t="s">
        <v>890</v>
      </c>
      <c r="O268" s="212" t="s">
        <v>889</v>
      </c>
      <c r="P268" s="212" t="s">
        <v>888</v>
      </c>
      <c r="Q268" s="212" t="s">
        <v>887</v>
      </c>
      <c r="R268" s="212" t="s">
        <v>886</v>
      </c>
      <c r="S268" s="212" t="s">
        <v>885</v>
      </c>
      <c r="T268" s="212" t="s">
        <v>884</v>
      </c>
      <c r="U268" s="212" t="s">
        <v>883</v>
      </c>
      <c r="V268" s="212" t="s">
        <v>882</v>
      </c>
      <c r="W268" s="212" t="s">
        <v>881</v>
      </c>
      <c r="X268" s="212" t="s">
        <v>880</v>
      </c>
      <c r="Y268" s="212" t="s">
        <v>879</v>
      </c>
      <c r="Z268" s="212" t="s">
        <v>878</v>
      </c>
      <c r="AA268" s="212" t="s">
        <v>877</v>
      </c>
      <c r="AB268" s="212" t="s">
        <v>876</v>
      </c>
      <c r="AC268" s="212" t="s">
        <v>875</v>
      </c>
      <c r="AD268" s="212" t="s">
        <v>874</v>
      </c>
      <c r="AE268" s="212" t="s">
        <v>873</v>
      </c>
      <c r="AF268" s="212" t="s">
        <v>872</v>
      </c>
      <c r="AG268" s="212" t="s">
        <v>871</v>
      </c>
      <c r="AH268" s="212" t="s">
        <v>870</v>
      </c>
    </row>
    <row r="269" spans="1:34" hidden="1" x14ac:dyDescent="0.35">
      <c r="A269" s="264"/>
      <c r="B269" s="264"/>
      <c r="C269" s="213" t="s">
        <v>869</v>
      </c>
      <c r="D269" s="212" t="s">
        <v>868</v>
      </c>
      <c r="E269" s="212" t="s">
        <v>867</v>
      </c>
      <c r="F269" s="212" t="s">
        <v>866</v>
      </c>
      <c r="G269" s="212" t="s">
        <v>865</v>
      </c>
      <c r="H269" s="212" t="s">
        <v>864</v>
      </c>
      <c r="I269" s="212" t="s">
        <v>863</v>
      </c>
      <c r="J269" s="212" t="s">
        <v>862</v>
      </c>
      <c r="K269" s="212" t="s">
        <v>861</v>
      </c>
      <c r="L269" s="212" t="s">
        <v>860</v>
      </c>
      <c r="M269" s="212" t="s">
        <v>859</v>
      </c>
      <c r="N269" s="212" t="s">
        <v>858</v>
      </c>
      <c r="O269" s="212" t="s">
        <v>857</v>
      </c>
      <c r="P269" s="212" t="s">
        <v>856</v>
      </c>
      <c r="Q269" s="212" t="s">
        <v>855</v>
      </c>
      <c r="R269" s="212" t="s">
        <v>854</v>
      </c>
      <c r="S269" s="212" t="s">
        <v>853</v>
      </c>
      <c r="T269" s="212" t="s">
        <v>852</v>
      </c>
      <c r="U269" s="212" t="s">
        <v>851</v>
      </c>
      <c r="V269" s="212" t="s">
        <v>850</v>
      </c>
      <c r="W269" s="212" t="s">
        <v>849</v>
      </c>
      <c r="X269" s="212" t="s">
        <v>848</v>
      </c>
      <c r="Y269" s="212" t="s">
        <v>847</v>
      </c>
      <c r="Z269" s="212" t="s">
        <v>846</v>
      </c>
      <c r="AA269" s="212" t="s">
        <v>845</v>
      </c>
      <c r="AB269" s="212" t="s">
        <v>844</v>
      </c>
      <c r="AC269" s="212" t="s">
        <v>843</v>
      </c>
      <c r="AD269" s="212" t="s">
        <v>842</v>
      </c>
      <c r="AE269" s="212" t="s">
        <v>841</v>
      </c>
      <c r="AF269" s="212" t="s">
        <v>840</v>
      </c>
      <c r="AG269" s="212" t="s">
        <v>839</v>
      </c>
      <c r="AH269" s="212" t="s">
        <v>838</v>
      </c>
    </row>
    <row r="270" spans="1:34" hidden="1" x14ac:dyDescent="0.35">
      <c r="A270" s="264"/>
      <c r="B270" s="264"/>
      <c r="C270" s="213" t="s">
        <v>32</v>
      </c>
      <c r="D270" s="212" t="s">
        <v>837</v>
      </c>
      <c r="E270" s="212" t="s">
        <v>836</v>
      </c>
      <c r="F270" s="212" t="s">
        <v>835</v>
      </c>
      <c r="G270" s="212" t="s">
        <v>834</v>
      </c>
      <c r="H270" s="212" t="s">
        <v>833</v>
      </c>
      <c r="I270" s="212" t="s">
        <v>832</v>
      </c>
      <c r="J270" s="212" t="s">
        <v>831</v>
      </c>
      <c r="K270" s="212" t="s">
        <v>830</v>
      </c>
      <c r="L270" s="212" t="s">
        <v>829</v>
      </c>
      <c r="M270" s="212" t="s">
        <v>828</v>
      </c>
      <c r="N270" s="212" t="s">
        <v>827</v>
      </c>
      <c r="O270" s="212" t="s">
        <v>826</v>
      </c>
      <c r="P270" s="212" t="s">
        <v>825</v>
      </c>
      <c r="Q270" s="212" t="s">
        <v>824</v>
      </c>
      <c r="R270" s="212" t="s">
        <v>823</v>
      </c>
      <c r="S270" s="212" t="s">
        <v>822</v>
      </c>
      <c r="T270" s="212" t="s">
        <v>821</v>
      </c>
      <c r="U270" s="212" t="s">
        <v>820</v>
      </c>
      <c r="V270" s="212" t="s">
        <v>819</v>
      </c>
      <c r="W270" s="212" t="s">
        <v>818</v>
      </c>
      <c r="X270" s="212" t="s">
        <v>817</v>
      </c>
      <c r="Y270" s="212" t="s">
        <v>816</v>
      </c>
      <c r="Z270" s="212" t="s">
        <v>815</v>
      </c>
      <c r="AA270" s="212" t="s">
        <v>814</v>
      </c>
      <c r="AB270" s="212" t="s">
        <v>813</v>
      </c>
      <c r="AC270" s="212" t="s">
        <v>812</v>
      </c>
      <c r="AD270" s="212" t="s">
        <v>811</v>
      </c>
      <c r="AE270" s="212" t="s">
        <v>810</v>
      </c>
      <c r="AF270" s="212" t="s">
        <v>809</v>
      </c>
      <c r="AG270" s="212" t="s">
        <v>808</v>
      </c>
      <c r="AH270" s="212" t="s">
        <v>807</v>
      </c>
    </row>
    <row r="271" spans="1:34" hidden="1" x14ac:dyDescent="0.35">
      <c r="A271" s="264"/>
      <c r="B271" s="264"/>
      <c r="C271" s="213" t="s">
        <v>806</v>
      </c>
      <c r="D271" s="212" t="s">
        <v>805</v>
      </c>
      <c r="E271" s="212" t="s">
        <v>804</v>
      </c>
      <c r="F271" s="212" t="s">
        <v>803</v>
      </c>
      <c r="G271" s="212" t="s">
        <v>802</v>
      </c>
      <c r="H271" s="212" t="s">
        <v>801</v>
      </c>
      <c r="I271" s="212">
        <v>0</v>
      </c>
      <c r="J271" s="212" t="s">
        <v>800</v>
      </c>
      <c r="K271" s="212" t="s">
        <v>799</v>
      </c>
      <c r="L271" s="212" t="s">
        <v>798</v>
      </c>
      <c r="M271" s="212" t="s">
        <v>797</v>
      </c>
      <c r="N271" s="212" t="s">
        <v>796</v>
      </c>
      <c r="O271" s="212" t="s">
        <v>795</v>
      </c>
      <c r="P271" s="212" t="s">
        <v>794</v>
      </c>
      <c r="Q271" s="212" t="s">
        <v>793</v>
      </c>
      <c r="R271" s="212" t="s">
        <v>792</v>
      </c>
      <c r="S271" s="212" t="s">
        <v>791</v>
      </c>
      <c r="T271" s="212" t="s">
        <v>790</v>
      </c>
      <c r="U271" s="212" t="s">
        <v>789</v>
      </c>
      <c r="V271" s="212" t="s">
        <v>788</v>
      </c>
      <c r="W271" s="212" t="s">
        <v>787</v>
      </c>
      <c r="X271" s="212" t="s">
        <v>786</v>
      </c>
      <c r="Y271" s="212" t="s">
        <v>785</v>
      </c>
      <c r="Z271" s="212" t="s">
        <v>784</v>
      </c>
      <c r="AA271" s="212" t="s">
        <v>783</v>
      </c>
      <c r="AB271" s="212" t="s">
        <v>782</v>
      </c>
      <c r="AC271" s="212" t="s">
        <v>781</v>
      </c>
      <c r="AD271" s="212" t="s">
        <v>780</v>
      </c>
      <c r="AE271" s="212" t="s">
        <v>779</v>
      </c>
      <c r="AF271" s="212" t="s">
        <v>778</v>
      </c>
      <c r="AG271" s="212" t="s">
        <v>777</v>
      </c>
      <c r="AH271" s="212" t="s">
        <v>776</v>
      </c>
    </row>
    <row r="272" spans="1:34" hidden="1" x14ac:dyDescent="0.35">
      <c r="A272" s="264"/>
      <c r="B272" s="264"/>
      <c r="C272" s="213" t="s">
        <v>775</v>
      </c>
      <c r="D272" s="212">
        <v>0</v>
      </c>
      <c r="E272" s="212" t="s">
        <v>774</v>
      </c>
      <c r="F272" s="212" t="s">
        <v>773</v>
      </c>
      <c r="G272" s="212" t="s">
        <v>772</v>
      </c>
      <c r="H272" s="212" t="s">
        <v>771</v>
      </c>
      <c r="I272" s="212" t="s">
        <v>770</v>
      </c>
      <c r="J272" s="212" t="s">
        <v>769</v>
      </c>
      <c r="K272" s="212" t="s">
        <v>768</v>
      </c>
      <c r="L272" s="212" t="s">
        <v>767</v>
      </c>
      <c r="M272" s="212" t="s">
        <v>766</v>
      </c>
      <c r="N272" s="212" t="s">
        <v>765</v>
      </c>
      <c r="O272" s="212" t="s">
        <v>764</v>
      </c>
      <c r="P272" s="212" t="s">
        <v>763</v>
      </c>
      <c r="Q272" s="212" t="s">
        <v>762</v>
      </c>
      <c r="R272" s="212" t="s">
        <v>761</v>
      </c>
      <c r="S272" s="212" t="s">
        <v>760</v>
      </c>
      <c r="T272" s="212" t="s">
        <v>759</v>
      </c>
      <c r="U272" s="212" t="s">
        <v>758</v>
      </c>
      <c r="V272" s="212" t="s">
        <v>757</v>
      </c>
      <c r="W272" s="212" t="s">
        <v>756</v>
      </c>
      <c r="X272" s="212" t="s">
        <v>755</v>
      </c>
      <c r="Y272" s="212" t="s">
        <v>754</v>
      </c>
      <c r="Z272" s="212" t="s">
        <v>753</v>
      </c>
      <c r="AA272" s="212" t="s">
        <v>752</v>
      </c>
      <c r="AB272" s="212" t="s">
        <v>751</v>
      </c>
      <c r="AC272" s="212" t="s">
        <v>750</v>
      </c>
      <c r="AD272" s="212" t="s">
        <v>749</v>
      </c>
      <c r="AE272" s="212" t="s">
        <v>748</v>
      </c>
      <c r="AF272" s="212" t="s">
        <v>747</v>
      </c>
      <c r="AG272" s="212" t="s">
        <v>746</v>
      </c>
      <c r="AH272" s="212" t="s">
        <v>745</v>
      </c>
    </row>
    <row r="273" spans="1:34" hidden="1" x14ac:dyDescent="0.35">
      <c r="A273" s="264"/>
      <c r="B273" s="264"/>
      <c r="C273" s="213" t="s">
        <v>744</v>
      </c>
      <c r="D273" s="212">
        <v>0</v>
      </c>
      <c r="E273" s="212">
        <v>0</v>
      </c>
      <c r="F273" s="212">
        <v>0</v>
      </c>
      <c r="G273" s="212">
        <v>0</v>
      </c>
      <c r="H273" s="212">
        <v>0</v>
      </c>
      <c r="I273" s="212">
        <v>0</v>
      </c>
      <c r="J273" s="212">
        <v>0</v>
      </c>
      <c r="K273" s="212">
        <v>0</v>
      </c>
      <c r="L273" s="212">
        <v>0</v>
      </c>
      <c r="M273" s="212">
        <v>0</v>
      </c>
      <c r="N273" s="212">
        <v>0</v>
      </c>
      <c r="O273" s="212">
        <v>0</v>
      </c>
      <c r="P273" s="212">
        <v>0</v>
      </c>
      <c r="Q273" s="212">
        <v>0</v>
      </c>
      <c r="R273" s="212">
        <v>0</v>
      </c>
      <c r="S273" s="212">
        <v>0</v>
      </c>
      <c r="T273" s="212" t="s">
        <v>743</v>
      </c>
      <c r="U273" s="212" t="s">
        <v>742</v>
      </c>
      <c r="V273" s="212" t="s">
        <v>741</v>
      </c>
      <c r="W273" s="212" t="s">
        <v>740</v>
      </c>
      <c r="X273" s="212" t="s">
        <v>739</v>
      </c>
      <c r="Y273" s="212" t="s">
        <v>738</v>
      </c>
      <c r="Z273" s="212" t="s">
        <v>737</v>
      </c>
      <c r="AA273" s="212" t="s">
        <v>736</v>
      </c>
      <c r="AB273" s="212" t="s">
        <v>735</v>
      </c>
      <c r="AC273" s="212" t="s">
        <v>734</v>
      </c>
      <c r="AD273" s="212" t="s">
        <v>733</v>
      </c>
      <c r="AE273" s="212" t="s">
        <v>732</v>
      </c>
      <c r="AF273" s="212" t="s">
        <v>731</v>
      </c>
      <c r="AG273" s="212" t="s">
        <v>730</v>
      </c>
      <c r="AH273" s="212" t="s">
        <v>729</v>
      </c>
    </row>
    <row r="275" spans="1:34" x14ac:dyDescent="0.35">
      <c r="C275" s="213" t="s">
        <v>5389</v>
      </c>
      <c r="D275" s="213">
        <v>2015</v>
      </c>
      <c r="E275" s="213">
        <v>2016</v>
      </c>
      <c r="F275" s="213">
        <v>2017</v>
      </c>
      <c r="G275" s="213">
        <v>2018</v>
      </c>
      <c r="H275" s="213">
        <v>2019</v>
      </c>
      <c r="I275" s="213">
        <v>2020</v>
      </c>
      <c r="J275" s="213">
        <v>2021</v>
      </c>
      <c r="K275" s="213">
        <v>2022</v>
      </c>
      <c r="L275" s="213">
        <v>2023</v>
      </c>
      <c r="M275" s="213">
        <v>2024</v>
      </c>
      <c r="N275" s="213">
        <v>2025</v>
      </c>
      <c r="O275" s="213">
        <v>2026</v>
      </c>
      <c r="P275" s="213">
        <v>2027</v>
      </c>
      <c r="Q275" s="213">
        <v>2028</v>
      </c>
      <c r="R275" s="213">
        <v>2029</v>
      </c>
      <c r="S275" s="213">
        <v>2030</v>
      </c>
      <c r="T275" s="213">
        <v>2031</v>
      </c>
      <c r="U275" s="213">
        <v>2032</v>
      </c>
      <c r="V275" s="213">
        <v>2033</v>
      </c>
      <c r="W275" s="213">
        <v>2034</v>
      </c>
      <c r="X275" s="213">
        <v>2035</v>
      </c>
      <c r="Y275" s="213">
        <v>2036</v>
      </c>
      <c r="Z275" s="213">
        <v>2037</v>
      </c>
      <c r="AA275" s="213">
        <v>2038</v>
      </c>
      <c r="AB275" s="213">
        <v>2039</v>
      </c>
      <c r="AC275" s="213">
        <v>2040</v>
      </c>
      <c r="AD275" s="213">
        <v>2041</v>
      </c>
      <c r="AE275" s="213">
        <v>2042</v>
      </c>
      <c r="AF275" s="213">
        <v>2043</v>
      </c>
      <c r="AG275" s="213">
        <v>2044</v>
      </c>
      <c r="AH275" s="213">
        <v>2045</v>
      </c>
    </row>
    <row r="276" spans="1:34" x14ac:dyDescent="0.35">
      <c r="C276" s="213" t="s">
        <v>964</v>
      </c>
      <c r="D276" s="212">
        <f>SUMIFS(D$5:D$46,$C$5:$C$46,$C276)</f>
        <v>0.60043423902354531</v>
      </c>
      <c r="E276" s="212">
        <f t="shared" ref="E276:AH284" si="0">SUMIFS(E$5:E$46,$C$5:$C$46,$C276)</f>
        <v>0.59955496467106162</v>
      </c>
      <c r="F276" s="212">
        <f t="shared" si="0"/>
        <v>0.59991538052199689</v>
      </c>
      <c r="G276" s="212">
        <f t="shared" si="0"/>
        <v>0.56544890450783414</v>
      </c>
      <c r="H276" s="212">
        <f t="shared" si="0"/>
        <v>0.54528635894168842</v>
      </c>
      <c r="I276" s="212">
        <f t="shared" si="0"/>
        <v>0.5087685336283081</v>
      </c>
      <c r="J276" s="212">
        <f t="shared" si="0"/>
        <v>0.51437670350904297</v>
      </c>
      <c r="K276" s="212">
        <f t="shared" si="0"/>
        <v>0.51355703789078833</v>
      </c>
      <c r="L276" s="212">
        <f t="shared" si="0"/>
        <v>0.51086949140090698</v>
      </c>
      <c r="M276" s="212">
        <f t="shared" si="0"/>
        <v>0.50647066680415276</v>
      </c>
      <c r="N276" s="212">
        <f t="shared" si="0"/>
        <v>0.50119062094277234</v>
      </c>
      <c r="O276" s="212">
        <f t="shared" si="0"/>
        <v>0.49351883659359458</v>
      </c>
      <c r="P276" s="212">
        <f t="shared" si="0"/>
        <v>0.48560256168893129</v>
      </c>
      <c r="Q276" s="212">
        <f t="shared" si="0"/>
        <v>0.47617284806342391</v>
      </c>
      <c r="R276" s="212">
        <f t="shared" si="0"/>
        <v>0.46742003072595351</v>
      </c>
      <c r="S276" s="212">
        <f t="shared" si="0"/>
        <v>0.45802395307944327</v>
      </c>
      <c r="T276" s="212">
        <f t="shared" si="0"/>
        <v>0.45778011997723256</v>
      </c>
      <c r="U276" s="212">
        <f t="shared" si="0"/>
        <v>0.45819591394726261</v>
      </c>
      <c r="V276" s="212">
        <f t="shared" si="0"/>
        <v>0.45854793224632212</v>
      </c>
      <c r="W276" s="212">
        <f t="shared" si="0"/>
        <v>0.45907026501362858</v>
      </c>
      <c r="X276" s="212">
        <f t="shared" si="0"/>
        <v>0.45943771408440837</v>
      </c>
      <c r="Y276" s="212">
        <f t="shared" si="0"/>
        <v>0.45928373281637574</v>
      </c>
      <c r="Z276" s="212">
        <f t="shared" si="0"/>
        <v>0.45909423261165727</v>
      </c>
      <c r="AA276" s="212">
        <f t="shared" si="0"/>
        <v>0.45943661715728196</v>
      </c>
      <c r="AB276" s="212">
        <f t="shared" si="0"/>
        <v>0.45973284212762605</v>
      </c>
      <c r="AC276" s="212">
        <f t="shared" si="0"/>
        <v>0.46043427195639441</v>
      </c>
      <c r="AD276" s="212">
        <f t="shared" si="0"/>
        <v>0.46703369799109479</v>
      </c>
      <c r="AE276" s="212">
        <f t="shared" si="0"/>
        <v>0.47374647536916831</v>
      </c>
      <c r="AF276" s="212">
        <f t="shared" si="0"/>
        <v>0.48152705080525149</v>
      </c>
      <c r="AG276" s="212">
        <f t="shared" si="0"/>
        <v>0.48967777726663075</v>
      </c>
      <c r="AH276" s="212">
        <f t="shared" si="0"/>
        <v>0.49750748270152528</v>
      </c>
    </row>
    <row r="277" spans="1:34" x14ac:dyDescent="0.35">
      <c r="C277" s="213" t="s">
        <v>932</v>
      </c>
      <c r="D277" s="212">
        <f t="shared" ref="D277:S291" si="1">SUMIFS(D$5:D$46,$C$5:$C$46,$C277)</f>
        <v>1.987029102394031</v>
      </c>
      <c r="E277" s="212">
        <f t="shared" si="1"/>
        <v>1.9836659123457188</v>
      </c>
      <c r="F277" s="212">
        <f t="shared" si="1"/>
        <v>1.9701228627277581</v>
      </c>
      <c r="G277" s="212">
        <f t="shared" si="1"/>
        <v>1.9426715605893654</v>
      </c>
      <c r="H277" s="212">
        <f t="shared" si="1"/>
        <v>1.9084074768772521</v>
      </c>
      <c r="I277" s="212">
        <f t="shared" si="1"/>
        <v>1.6316560637358948</v>
      </c>
      <c r="J277" s="212">
        <f t="shared" si="1"/>
        <v>1.8197358493388063</v>
      </c>
      <c r="K277" s="212">
        <f t="shared" si="1"/>
        <v>1.7589290755801714</v>
      </c>
      <c r="L277" s="212">
        <f t="shared" si="1"/>
        <v>1.6973999588318442</v>
      </c>
      <c r="M277" s="212">
        <f t="shared" si="1"/>
        <v>1.6353237047506795</v>
      </c>
      <c r="N277" s="212">
        <f t="shared" si="1"/>
        <v>1.571743867096455</v>
      </c>
      <c r="O277" s="212">
        <f t="shared" si="1"/>
        <v>1.5116462479701924</v>
      </c>
      <c r="P277" s="212">
        <f t="shared" si="1"/>
        <v>1.4524130615244151</v>
      </c>
      <c r="Q277" s="212">
        <f t="shared" si="1"/>
        <v>1.394063210790865</v>
      </c>
      <c r="R277" s="212">
        <f t="shared" si="1"/>
        <v>1.3376084629153562</v>
      </c>
      <c r="S277" s="212">
        <f t="shared" si="1"/>
        <v>1.2829448540513022</v>
      </c>
      <c r="T277" s="212">
        <f t="shared" si="0"/>
        <v>1.2317939941516198</v>
      </c>
      <c r="U277" s="212">
        <f t="shared" si="0"/>
        <v>1.1835653111704889</v>
      </c>
      <c r="V277" s="212">
        <f t="shared" si="0"/>
        <v>1.1384155208733964</v>
      </c>
      <c r="W277" s="212">
        <f t="shared" si="0"/>
        <v>1.0967162747061898</v>
      </c>
      <c r="X277" s="212">
        <f t="shared" si="0"/>
        <v>1.0583113529349049</v>
      </c>
      <c r="Y277" s="212">
        <f t="shared" si="0"/>
        <v>1.0266808467996096</v>
      </c>
      <c r="Z277" s="212">
        <f t="shared" si="0"/>
        <v>0.99843608520371385</v>
      </c>
      <c r="AA277" s="212">
        <f t="shared" si="0"/>
        <v>0.97352627185856455</v>
      </c>
      <c r="AB277" s="212">
        <f t="shared" si="0"/>
        <v>0.95180591512276702</v>
      </c>
      <c r="AC277" s="212">
        <f t="shared" si="0"/>
        <v>0.93309124400745846</v>
      </c>
      <c r="AD277" s="212">
        <f t="shared" si="0"/>
        <v>0.91656365723228772</v>
      </c>
      <c r="AE277" s="212">
        <f t="shared" si="0"/>
        <v>0.9027011432372597</v>
      </c>
      <c r="AF277" s="212">
        <f t="shared" si="0"/>
        <v>0.89127726120533668</v>
      </c>
      <c r="AG277" s="212">
        <f t="shared" si="0"/>
        <v>0.88216365877393865</v>
      </c>
      <c r="AH277" s="212">
        <f t="shared" si="0"/>
        <v>0.87513826259887439</v>
      </c>
    </row>
    <row r="278" spans="1:34" x14ac:dyDescent="0.35">
      <c r="C278" s="213" t="s">
        <v>869</v>
      </c>
      <c r="D278" s="212">
        <f t="shared" si="1"/>
        <v>1.0094369174485418</v>
      </c>
      <c r="E278" s="212">
        <f t="shared" si="0"/>
        <v>1.010869089324286</v>
      </c>
      <c r="F278" s="212">
        <f t="shared" si="0"/>
        <v>1.0123808293205743</v>
      </c>
      <c r="G278" s="212">
        <f t="shared" si="0"/>
        <v>1.0130842189493268</v>
      </c>
      <c r="H278" s="212">
        <f t="shared" si="0"/>
        <v>1.0208496660398929</v>
      </c>
      <c r="I278" s="212">
        <f t="shared" si="0"/>
        <v>0.98592655899621306</v>
      </c>
      <c r="J278" s="212">
        <f t="shared" si="0"/>
        <v>0.97208615012490673</v>
      </c>
      <c r="K278" s="212">
        <f t="shared" si="0"/>
        <v>0.98113399864252859</v>
      </c>
      <c r="L278" s="212">
        <f t="shared" si="0"/>
        <v>1.0132094029933745</v>
      </c>
      <c r="M278" s="212">
        <f t="shared" si="0"/>
        <v>1.0384765252555488</v>
      </c>
      <c r="N278" s="212">
        <f t="shared" si="0"/>
        <v>1.0662098106094</v>
      </c>
      <c r="O278" s="212">
        <f t="shared" si="0"/>
        <v>1.0790221133839908</v>
      </c>
      <c r="P278" s="212">
        <f t="shared" si="0"/>
        <v>1.0956689390127659</v>
      </c>
      <c r="Q278" s="212">
        <f t="shared" si="0"/>
        <v>1.1012540319392485</v>
      </c>
      <c r="R278" s="212">
        <f t="shared" si="0"/>
        <v>1.1103629273061499</v>
      </c>
      <c r="S278" s="212">
        <f t="shared" si="0"/>
        <v>1.1126733640914288</v>
      </c>
      <c r="T278" s="212">
        <f t="shared" si="0"/>
        <v>1.1072639782535056</v>
      </c>
      <c r="U278" s="212">
        <f t="shared" si="0"/>
        <v>1.1094097216271357</v>
      </c>
      <c r="V278" s="212">
        <f t="shared" si="0"/>
        <v>1.1131389660528768</v>
      </c>
      <c r="W278" s="212">
        <f t="shared" si="0"/>
        <v>1.1210808263280363</v>
      </c>
      <c r="X278" s="212">
        <f t="shared" si="0"/>
        <v>1.1299325669913858</v>
      </c>
      <c r="Y278" s="212">
        <f t="shared" si="0"/>
        <v>1.1397344383746961</v>
      </c>
      <c r="Z278" s="212">
        <f t="shared" si="0"/>
        <v>1.1458668747945986</v>
      </c>
      <c r="AA278" s="212">
        <f t="shared" si="0"/>
        <v>1.1563544438147026</v>
      </c>
      <c r="AB278" s="212">
        <f t="shared" si="0"/>
        <v>1.1599418301964268</v>
      </c>
      <c r="AC278" s="212">
        <f t="shared" si="0"/>
        <v>1.1697470109202965</v>
      </c>
      <c r="AD278" s="212">
        <f t="shared" si="0"/>
        <v>1.1797314221697275</v>
      </c>
      <c r="AE278" s="212">
        <f t="shared" si="0"/>
        <v>1.186541551425591</v>
      </c>
      <c r="AF278" s="212">
        <f t="shared" si="0"/>
        <v>1.1969169006436089</v>
      </c>
      <c r="AG278" s="212">
        <f t="shared" si="0"/>
        <v>1.2127566365899045</v>
      </c>
      <c r="AH278" s="212">
        <f t="shared" si="0"/>
        <v>1.2251867677673203</v>
      </c>
    </row>
    <row r="279" spans="1:34" x14ac:dyDescent="0.35">
      <c r="C279" s="213" t="s">
        <v>806</v>
      </c>
      <c r="D279" s="212">
        <f t="shared" si="1"/>
        <v>1.3570583548168724</v>
      </c>
      <c r="E279" s="212">
        <f t="shared" si="0"/>
        <v>1.3231268522167106</v>
      </c>
      <c r="F279" s="212">
        <f t="shared" si="0"/>
        <v>1.3092058373656934</v>
      </c>
      <c r="G279" s="212">
        <f t="shared" si="0"/>
        <v>1.2936998324445887</v>
      </c>
      <c r="H279" s="212">
        <f t="shared" si="0"/>
        <v>1.287596849925017</v>
      </c>
      <c r="I279" s="212">
        <f t="shared" si="0"/>
        <v>1.2144906673332942</v>
      </c>
      <c r="J279" s="212">
        <f t="shared" si="0"/>
        <v>1.1898111995888192</v>
      </c>
      <c r="K279" s="212">
        <f t="shared" si="0"/>
        <v>1.1666751236512709</v>
      </c>
      <c r="L279" s="212">
        <f t="shared" si="0"/>
        <v>1.1860170145502824</v>
      </c>
      <c r="M279" s="212">
        <f t="shared" si="0"/>
        <v>1.1877706493044884</v>
      </c>
      <c r="N279" s="212">
        <f t="shared" si="0"/>
        <v>1.1931571949259767</v>
      </c>
      <c r="O279" s="212">
        <f t="shared" si="0"/>
        <v>1.1790701832182831</v>
      </c>
      <c r="P279" s="212">
        <f t="shared" si="0"/>
        <v>1.1760799141910252</v>
      </c>
      <c r="Q279" s="212">
        <f t="shared" si="0"/>
        <v>1.1578698101826168</v>
      </c>
      <c r="R279" s="212">
        <f t="shared" si="0"/>
        <v>1.1416148578762</v>
      </c>
      <c r="S279" s="212">
        <f t="shared" si="0"/>
        <v>1.1210350199015073</v>
      </c>
      <c r="T279" s="212">
        <f t="shared" si="0"/>
        <v>1.0986027845813877</v>
      </c>
      <c r="U279" s="212">
        <f t="shared" si="0"/>
        <v>1.0774764646870567</v>
      </c>
      <c r="V279" s="212">
        <f t="shared" si="0"/>
        <v>1.0649812923793334</v>
      </c>
      <c r="W279" s="212">
        <f t="shared" si="0"/>
        <v>1.0511915473403335</v>
      </c>
      <c r="X279" s="212">
        <f t="shared" si="0"/>
        <v>1.038216537084709</v>
      </c>
      <c r="Y279" s="212">
        <f t="shared" si="0"/>
        <v>1.0285126872178463</v>
      </c>
      <c r="Z279" s="212">
        <f t="shared" si="0"/>
        <v>1.0143142672216334</v>
      </c>
      <c r="AA279" s="212">
        <f t="shared" si="0"/>
        <v>1.0054731775905268</v>
      </c>
      <c r="AB279" s="212">
        <f t="shared" si="0"/>
        <v>0.99322245390820418</v>
      </c>
      <c r="AC279" s="212">
        <f t="shared" si="0"/>
        <v>0.98303238552976446</v>
      </c>
      <c r="AD279" s="212">
        <f t="shared" si="0"/>
        <v>0.97145651036265479</v>
      </c>
      <c r="AE279" s="212">
        <f t="shared" si="0"/>
        <v>0.96125206413343489</v>
      </c>
      <c r="AF279" s="212">
        <f t="shared" si="0"/>
        <v>0.95454376951146236</v>
      </c>
      <c r="AG279" s="212">
        <f t="shared" si="0"/>
        <v>0.94640129571042375</v>
      </c>
      <c r="AH279" s="212">
        <f t="shared" si="0"/>
        <v>0.94155849903215427</v>
      </c>
    </row>
    <row r="280" spans="1:34" x14ac:dyDescent="0.35">
      <c r="C280" s="213" t="s">
        <v>1022</v>
      </c>
      <c r="D280" s="212">
        <f t="shared" si="1"/>
        <v>7.0233537588018896E-2</v>
      </c>
      <c r="E280" s="212">
        <f t="shared" si="0"/>
        <v>7.0233537588019201E-2</v>
      </c>
      <c r="F280" s="212">
        <f t="shared" si="0"/>
        <v>7.023353758801909E-2</v>
      </c>
      <c r="G280" s="212">
        <f t="shared" si="0"/>
        <v>7.0233537588018896E-2</v>
      </c>
      <c r="H280" s="212">
        <f t="shared" si="0"/>
        <v>7.0233537588018993E-2</v>
      </c>
      <c r="I280" s="212">
        <f t="shared" si="0"/>
        <v>6.4702240845384465E-2</v>
      </c>
      <c r="J280" s="212">
        <f t="shared" si="0"/>
        <v>6.2998468232690397E-2</v>
      </c>
      <c r="K280" s="212">
        <f t="shared" si="0"/>
        <v>6.2872124851111127E-2</v>
      </c>
      <c r="L280" s="212">
        <f t="shared" si="0"/>
        <v>6.2275090990306661E-2</v>
      </c>
      <c r="M280" s="212">
        <f t="shared" si="0"/>
        <v>6.0755154835784739E-2</v>
      </c>
      <c r="N280" s="212">
        <f t="shared" si="0"/>
        <v>6.0836004895820112E-2</v>
      </c>
      <c r="O280" s="212">
        <f t="shared" si="0"/>
        <v>6.0189117224368718E-2</v>
      </c>
      <c r="P280" s="212">
        <f t="shared" si="0"/>
        <v>5.9595999299335553E-2</v>
      </c>
      <c r="Q280" s="212">
        <f t="shared" si="0"/>
        <v>5.8771291386682717E-2</v>
      </c>
      <c r="R280" s="212">
        <f t="shared" si="0"/>
        <v>5.7845571092286954E-2</v>
      </c>
      <c r="S280" s="212">
        <f t="shared" si="0"/>
        <v>5.6896746834716128E-2</v>
      </c>
      <c r="T280" s="212">
        <f t="shared" si="0"/>
        <v>5.6119467509960497E-2</v>
      </c>
      <c r="U280" s="212">
        <f t="shared" si="0"/>
        <v>5.5191833199840112E-2</v>
      </c>
      <c r="V280" s="212">
        <f t="shared" si="0"/>
        <v>5.4699603786545786E-2</v>
      </c>
      <c r="W280" s="212">
        <f t="shared" si="0"/>
        <v>5.4073900401519007E-2</v>
      </c>
      <c r="X280" s="212">
        <f t="shared" si="0"/>
        <v>5.3386867015964921E-2</v>
      </c>
      <c r="Y280" s="212">
        <f t="shared" si="0"/>
        <v>5.2812642577427432E-2</v>
      </c>
      <c r="Z280" s="212">
        <f t="shared" si="0"/>
        <v>5.2216081960477043E-2</v>
      </c>
      <c r="AA280" s="212">
        <f t="shared" si="0"/>
        <v>5.1814542246132578E-2</v>
      </c>
      <c r="AB280" s="212">
        <f t="shared" si="0"/>
        <v>5.1421086129378304E-2</v>
      </c>
      <c r="AC280" s="212">
        <f t="shared" si="0"/>
        <v>5.0751998551992271E-2</v>
      </c>
      <c r="AD280" s="212">
        <f t="shared" si="0"/>
        <v>5.0318205037384191E-2</v>
      </c>
      <c r="AE280" s="212">
        <f t="shared" si="0"/>
        <v>5.0112124163408239E-2</v>
      </c>
      <c r="AF280" s="212">
        <f t="shared" si="0"/>
        <v>5.0002621778140174E-2</v>
      </c>
      <c r="AG280" s="212">
        <f t="shared" si="0"/>
        <v>4.9849918911780255E-2</v>
      </c>
      <c r="AH280" s="212">
        <f t="shared" si="0"/>
        <v>4.9671558021780957E-2</v>
      </c>
    </row>
    <row r="281" spans="1:34" x14ac:dyDescent="0.35">
      <c r="C281" s="213" t="s">
        <v>1984</v>
      </c>
      <c r="D281" s="212">
        <f t="shared" si="1"/>
        <v>2.0744305075984602E-2</v>
      </c>
      <c r="E281" s="212">
        <f t="shared" si="0"/>
        <v>1.9582243376629501E-2</v>
      </c>
      <c r="F281" s="212">
        <f t="shared" si="0"/>
        <v>2.21959013360888E-2</v>
      </c>
      <c r="G281" s="212">
        <f t="shared" si="0"/>
        <v>2.1940250214892001E-2</v>
      </c>
      <c r="H281" s="212">
        <f t="shared" si="0"/>
        <v>1.9325756608925201E-2</v>
      </c>
      <c r="I281" s="212">
        <f t="shared" si="0"/>
        <v>1.8607773967243401E-2</v>
      </c>
      <c r="J281" s="212">
        <f t="shared" si="0"/>
        <v>1.70807148541916E-2</v>
      </c>
      <c r="K281" s="212">
        <f t="shared" si="0"/>
        <v>1.67081386801173E-2</v>
      </c>
      <c r="L281" s="212">
        <f t="shared" si="0"/>
        <v>1.6155671625173399E-2</v>
      </c>
      <c r="M281" s="212">
        <f t="shared" si="0"/>
        <v>1.52545691618866E-2</v>
      </c>
      <c r="N281" s="212">
        <f t="shared" si="0"/>
        <v>1.43943727572224E-2</v>
      </c>
      <c r="O281" s="212">
        <f t="shared" si="0"/>
        <v>1.34854454950286E-2</v>
      </c>
      <c r="P281" s="212">
        <f t="shared" si="0"/>
        <v>1.2604910537075501E-2</v>
      </c>
      <c r="Q281" s="212">
        <f t="shared" si="0"/>
        <v>1.1664607810760501E-2</v>
      </c>
      <c r="R281" s="212">
        <f t="shared" si="0"/>
        <v>1.0775491324062201E-2</v>
      </c>
      <c r="S281" s="212">
        <f t="shared" si="0"/>
        <v>9.9679659540261398E-3</v>
      </c>
      <c r="T281" s="212">
        <f t="shared" si="0"/>
        <v>9.2916319835007598E-3</v>
      </c>
      <c r="U281" s="212">
        <f t="shared" si="0"/>
        <v>8.5613209220523501E-3</v>
      </c>
      <c r="V281" s="212">
        <f t="shared" si="0"/>
        <v>7.8869611932453603E-3</v>
      </c>
      <c r="W281" s="212">
        <f t="shared" si="0"/>
        <v>7.0780060243041901E-3</v>
      </c>
      <c r="X281" s="212">
        <f t="shared" si="0"/>
        <v>7.1355733459521203E-3</v>
      </c>
      <c r="Y281" s="212">
        <f t="shared" si="0"/>
        <v>6.9089503108905499E-3</v>
      </c>
      <c r="Z281" s="212">
        <f t="shared" si="0"/>
        <v>6.6668865092521902E-3</v>
      </c>
      <c r="AA281" s="212">
        <f t="shared" si="0"/>
        <v>6.4728403124673598E-3</v>
      </c>
      <c r="AB281" s="212">
        <f t="shared" si="0"/>
        <v>6.29663196388175E-3</v>
      </c>
      <c r="AC281" s="212">
        <f t="shared" si="0"/>
        <v>6.1553287429570898E-3</v>
      </c>
      <c r="AD281" s="212">
        <f t="shared" si="0"/>
        <v>6.0354740983650399E-3</v>
      </c>
      <c r="AE281" s="212">
        <f t="shared" si="0"/>
        <v>5.9133662922842703E-3</v>
      </c>
      <c r="AF281" s="212">
        <f t="shared" si="0"/>
        <v>5.8084161820986697E-3</v>
      </c>
      <c r="AG281" s="212">
        <f t="shared" si="0"/>
        <v>5.7158284732873798E-3</v>
      </c>
      <c r="AH281" s="212">
        <f t="shared" si="0"/>
        <v>5.6246150264480299E-3</v>
      </c>
    </row>
    <row r="282" spans="1:34" x14ac:dyDescent="0.35">
      <c r="C282" s="213" t="s">
        <v>1215</v>
      </c>
      <c r="D282" s="212">
        <f t="shared" si="1"/>
        <v>4.0625636544710499E-2</v>
      </c>
      <c r="E282" s="212">
        <f t="shared" si="0"/>
        <v>3.9786201687704296E-2</v>
      </c>
      <c r="F282" s="212">
        <f t="shared" si="0"/>
        <v>3.8572825948676503E-2</v>
      </c>
      <c r="G282" s="212">
        <f t="shared" si="0"/>
        <v>3.7415457181559905E-2</v>
      </c>
      <c r="H282" s="212">
        <f t="shared" si="0"/>
        <v>3.8500917077582499E-2</v>
      </c>
      <c r="I282" s="212">
        <f t="shared" si="0"/>
        <v>3.6170039142083998E-2</v>
      </c>
      <c r="J282" s="212">
        <f t="shared" si="0"/>
        <v>3.5487944075001797E-2</v>
      </c>
      <c r="K282" s="212">
        <f t="shared" si="0"/>
        <v>3.5742849334835194E-2</v>
      </c>
      <c r="L282" s="212">
        <f t="shared" si="0"/>
        <v>3.6461669710775496E-2</v>
      </c>
      <c r="M282" s="212">
        <f t="shared" si="0"/>
        <v>3.6935179487018001E-2</v>
      </c>
      <c r="N282" s="212">
        <f t="shared" si="0"/>
        <v>3.7380440907163699E-2</v>
      </c>
      <c r="O282" s="212">
        <f t="shared" si="0"/>
        <v>3.7370035468314203E-2</v>
      </c>
      <c r="P282" s="212">
        <f t="shared" si="0"/>
        <v>3.7526746276109302E-2</v>
      </c>
      <c r="Q282" s="212">
        <f t="shared" si="0"/>
        <v>3.7289612222402298E-2</v>
      </c>
      <c r="R282" s="212">
        <f t="shared" si="0"/>
        <v>3.7131239516707104E-2</v>
      </c>
      <c r="S282" s="212">
        <f t="shared" si="0"/>
        <v>3.7122622613292605E-2</v>
      </c>
      <c r="T282" s="212">
        <f t="shared" si="0"/>
        <v>3.6982563025130796E-2</v>
      </c>
      <c r="U282" s="212">
        <f t="shared" si="0"/>
        <v>3.6666375077200303E-2</v>
      </c>
      <c r="V282" s="212">
        <f t="shared" si="0"/>
        <v>3.6592775500101704E-2</v>
      </c>
      <c r="W282" s="212">
        <f t="shared" si="0"/>
        <v>3.6497267922303303E-2</v>
      </c>
      <c r="X282" s="212">
        <f t="shared" si="0"/>
        <v>3.6451093714776402E-2</v>
      </c>
      <c r="Y282" s="212">
        <f t="shared" si="0"/>
        <v>3.63911600391272E-2</v>
      </c>
      <c r="Z282" s="212">
        <f t="shared" si="0"/>
        <v>3.6304238917804002E-2</v>
      </c>
      <c r="AA282" s="212">
        <f t="shared" si="0"/>
        <v>3.6297202144045096E-2</v>
      </c>
      <c r="AB282" s="212">
        <f t="shared" si="0"/>
        <v>3.6144280858406701E-2</v>
      </c>
      <c r="AC282" s="212">
        <f t="shared" si="0"/>
        <v>3.6007836882911801E-2</v>
      </c>
      <c r="AD282" s="212">
        <f t="shared" si="0"/>
        <v>3.5955302352234098E-2</v>
      </c>
      <c r="AE282" s="212">
        <f t="shared" si="0"/>
        <v>3.6089652723771397E-2</v>
      </c>
      <c r="AF282" s="212">
        <f t="shared" si="0"/>
        <v>3.62462714320285E-2</v>
      </c>
      <c r="AG282" s="212">
        <f t="shared" si="0"/>
        <v>3.6229347823101131E-2</v>
      </c>
      <c r="AH282" s="212">
        <f t="shared" si="0"/>
        <v>3.627815146837661E-2</v>
      </c>
    </row>
    <row r="283" spans="1:34" x14ac:dyDescent="0.35">
      <c r="C283" s="213" t="s">
        <v>1517</v>
      </c>
      <c r="D283" s="212">
        <f t="shared" si="1"/>
        <v>5.6939172594160599E-2</v>
      </c>
      <c r="E283" s="212">
        <f t="shared" si="0"/>
        <v>6.2844510531658099E-2</v>
      </c>
      <c r="F283" s="212">
        <f t="shared" si="0"/>
        <v>6.3289305134302296E-2</v>
      </c>
      <c r="G283" s="212">
        <f t="shared" si="0"/>
        <v>6.3146217069617303E-2</v>
      </c>
      <c r="H283" s="212">
        <f t="shared" si="0"/>
        <v>6.3329052065701594E-2</v>
      </c>
      <c r="I283" s="212">
        <f t="shared" si="0"/>
        <v>5.92297992734949E-2</v>
      </c>
      <c r="J283" s="212">
        <f t="shared" si="0"/>
        <v>6.3499923615406406E-2</v>
      </c>
      <c r="K283" s="212">
        <f t="shared" si="0"/>
        <v>5.9570661217340899E-2</v>
      </c>
      <c r="L283" s="212">
        <f t="shared" si="0"/>
        <v>6.0862158763023602E-2</v>
      </c>
      <c r="M283" s="212">
        <f t="shared" si="0"/>
        <v>6.0476698305105103E-2</v>
      </c>
      <c r="N283" s="212">
        <f t="shared" si="0"/>
        <v>6.0007124572408803E-2</v>
      </c>
      <c r="O283" s="212">
        <f t="shared" si="0"/>
        <v>5.88219314445469E-2</v>
      </c>
      <c r="P283" s="212">
        <f t="shared" si="0"/>
        <v>5.8593331803664703E-2</v>
      </c>
      <c r="Q283" s="212">
        <f t="shared" si="0"/>
        <v>5.6374783257884302E-2</v>
      </c>
      <c r="R283" s="212">
        <f t="shared" si="0"/>
        <v>5.5248178848953097E-2</v>
      </c>
      <c r="S283" s="212">
        <f t="shared" si="0"/>
        <v>5.4139350631629002E-2</v>
      </c>
      <c r="T283" s="212">
        <f t="shared" si="0"/>
        <v>5.3345584791338697E-2</v>
      </c>
      <c r="U283" s="212">
        <f t="shared" si="0"/>
        <v>5.2055588769109498E-2</v>
      </c>
      <c r="V283" s="212">
        <f t="shared" si="0"/>
        <v>5.18665599994831E-2</v>
      </c>
      <c r="W283" s="212">
        <f t="shared" si="0"/>
        <v>5.0326459473804402E-2</v>
      </c>
      <c r="X283" s="212">
        <f t="shared" si="0"/>
        <v>4.9460408618954801E-2</v>
      </c>
      <c r="Y283" s="212">
        <f t="shared" si="0"/>
        <v>4.9752328530518003E-2</v>
      </c>
      <c r="Z283" s="212">
        <f t="shared" si="0"/>
        <v>4.8516669642321798E-2</v>
      </c>
      <c r="AA283" s="212">
        <f t="shared" si="0"/>
        <v>4.7993347362271198E-2</v>
      </c>
      <c r="AB283" s="212">
        <f t="shared" si="0"/>
        <v>4.7973521751929003E-2</v>
      </c>
      <c r="AC283" s="212">
        <f t="shared" si="0"/>
        <v>4.7926911862216898E-2</v>
      </c>
      <c r="AD283" s="212">
        <f t="shared" si="0"/>
        <v>4.73574808702735E-2</v>
      </c>
      <c r="AE283" s="212">
        <f t="shared" si="0"/>
        <v>4.7149747984175497E-2</v>
      </c>
      <c r="AF283" s="212">
        <f t="shared" si="0"/>
        <v>4.7041871676904198E-2</v>
      </c>
      <c r="AG283" s="212">
        <f t="shared" si="0"/>
        <v>4.6999609660759299E-2</v>
      </c>
      <c r="AH283" s="212">
        <f t="shared" si="0"/>
        <v>4.6761792089025901E-2</v>
      </c>
    </row>
    <row r="284" spans="1:34" x14ac:dyDescent="0.35">
      <c r="C284" s="213" t="s">
        <v>1409</v>
      </c>
      <c r="D284" s="212">
        <f t="shared" si="1"/>
        <v>0.34473241496512602</v>
      </c>
      <c r="E284" s="212">
        <f t="shared" si="0"/>
        <v>0.34473241496512602</v>
      </c>
      <c r="F284" s="212">
        <f t="shared" si="0"/>
        <v>0.34473241496512602</v>
      </c>
      <c r="G284" s="212">
        <f t="shared" si="0"/>
        <v>0.34473241496512602</v>
      </c>
      <c r="H284" s="212">
        <f t="shared" si="0"/>
        <v>0.34473241496512602</v>
      </c>
      <c r="I284" s="212">
        <f t="shared" si="0"/>
        <v>0.32148992395058301</v>
      </c>
      <c r="J284" s="212">
        <f t="shared" si="0"/>
        <v>0.343678115090154</v>
      </c>
      <c r="K284" s="212">
        <f t="shared" si="0"/>
        <v>0.32148909334740999</v>
      </c>
      <c r="L284" s="212">
        <f t="shared" si="0"/>
        <v>0.32752155113223802</v>
      </c>
      <c r="M284" s="212">
        <f t="shared" si="0"/>
        <v>0.324521030689636</v>
      </c>
      <c r="N284" s="212">
        <f t="shared" si="0"/>
        <v>0.32108746543296901</v>
      </c>
      <c r="O284" s="212">
        <f t="shared" si="0"/>
        <v>0.31385501702302099</v>
      </c>
      <c r="P284" s="212">
        <f t="shared" si="0"/>
        <v>0.31175306075802001</v>
      </c>
      <c r="Q284" s="212">
        <f t="shared" si="0"/>
        <v>0.29910495850653601</v>
      </c>
      <c r="R284" s="212">
        <f t="shared" si="0"/>
        <v>0.29230505705653498</v>
      </c>
      <c r="S284" s="212">
        <f t="shared" si="0"/>
        <v>0.28563699702254602</v>
      </c>
      <c r="T284" s="212">
        <f t="shared" si="0"/>
        <v>0.28066376783421998</v>
      </c>
      <c r="U284" s="212">
        <f t="shared" si="0"/>
        <v>0.27311469613782302</v>
      </c>
      <c r="V284" s="212">
        <f t="shared" si="0"/>
        <v>0.27136782307366503</v>
      </c>
      <c r="W284" s="212">
        <f t="shared" si="0"/>
        <v>0.26258132009199497</v>
      </c>
      <c r="X284" s="212">
        <f t="shared" si="0"/>
        <v>0.25735050078761701</v>
      </c>
      <c r="Y284" s="212">
        <f t="shared" si="0"/>
        <v>0.25815699986314999</v>
      </c>
      <c r="Z284" s="212">
        <f t="shared" si="0"/>
        <v>0.25105445972076401</v>
      </c>
      <c r="AA284" s="212">
        <f t="shared" si="0"/>
        <v>0.247666767913887</v>
      </c>
      <c r="AB284" s="212">
        <f t="shared" si="0"/>
        <v>0.24688874151981199</v>
      </c>
      <c r="AC284" s="212">
        <f t="shared" si="0"/>
        <v>0.24597748456653101</v>
      </c>
      <c r="AD284" s="212">
        <f t="shared" si="0"/>
        <v>0.24239516059556199</v>
      </c>
      <c r="AE284" s="212">
        <f t="shared" si="0"/>
        <v>0.24067854175762299</v>
      </c>
      <c r="AF284" s="212">
        <f t="shared" si="0"/>
        <v>0.23947953988381401</v>
      </c>
      <c r="AG284" s="212">
        <f t="shared" si="0"/>
        <v>0.23862012323596499</v>
      </c>
      <c r="AH284" s="212">
        <f t="shared" si="0"/>
        <v>0.23677514028435001</v>
      </c>
    </row>
    <row r="285" spans="1:34" x14ac:dyDescent="0.35">
      <c r="C285" s="213" t="s">
        <v>1294</v>
      </c>
      <c r="D285" s="212">
        <f t="shared" si="1"/>
        <v>7.9373295641285496E-4</v>
      </c>
      <c r="E285" s="212">
        <f t="shared" ref="E285:AH291" si="2">SUMIFS(E$5:E$46,$C$5:$C$46,$C285)</f>
        <v>7.6311209468235596E-4</v>
      </c>
      <c r="F285" s="212">
        <f t="shared" si="2"/>
        <v>7.3182826019540799E-4</v>
      </c>
      <c r="G285" s="212">
        <f t="shared" si="2"/>
        <v>6.9917749600508395E-4</v>
      </c>
      <c r="H285" s="212">
        <f t="shared" si="2"/>
        <v>6.6471707903234599E-4</v>
      </c>
      <c r="I285" s="212">
        <f t="shared" si="2"/>
        <v>6.6672364688548499E-4</v>
      </c>
      <c r="J285" s="212">
        <f t="shared" si="2"/>
        <v>6.5699438042146098E-4</v>
      </c>
      <c r="K285" s="212">
        <f t="shared" si="2"/>
        <v>6.3486344834500603E-4</v>
      </c>
      <c r="L285" s="212">
        <f t="shared" si="2"/>
        <v>6.5101651804879302E-4</v>
      </c>
      <c r="M285" s="212">
        <f t="shared" si="2"/>
        <v>6.6108065520077903E-4</v>
      </c>
      <c r="N285" s="212">
        <f t="shared" si="2"/>
        <v>6.7144132217414397E-4</v>
      </c>
      <c r="O285" s="212">
        <f t="shared" si="2"/>
        <v>6.7517356986737404E-4</v>
      </c>
      <c r="P285" s="212">
        <f t="shared" si="2"/>
        <v>6.9188514294289704E-4</v>
      </c>
      <c r="Q285" s="212">
        <f t="shared" si="2"/>
        <v>6.9552776127037403E-4</v>
      </c>
      <c r="R285" s="212">
        <f t="shared" si="2"/>
        <v>6.9905874001090803E-4</v>
      </c>
      <c r="S285" s="212">
        <f t="shared" si="2"/>
        <v>7.02510752158716E-4</v>
      </c>
      <c r="T285" s="212">
        <f t="shared" si="2"/>
        <v>6.9914577602989505E-4</v>
      </c>
      <c r="U285" s="212">
        <f t="shared" si="2"/>
        <v>6.9555936766510799E-4</v>
      </c>
      <c r="V285" s="212">
        <f t="shared" si="2"/>
        <v>6.9848121405036503E-4</v>
      </c>
      <c r="W285" s="212">
        <f t="shared" si="2"/>
        <v>7.0124838688520499E-4</v>
      </c>
      <c r="X285" s="212">
        <f t="shared" si="2"/>
        <v>7.0385827217996002E-4</v>
      </c>
      <c r="Y285" s="212">
        <f t="shared" si="2"/>
        <v>7.0632160842710404E-4</v>
      </c>
      <c r="Z285" s="212">
        <f t="shared" si="2"/>
        <v>7.0865374474343896E-4</v>
      </c>
      <c r="AA285" s="212">
        <f t="shared" si="2"/>
        <v>7.1084586635153E-4</v>
      </c>
      <c r="AB285" s="212">
        <f t="shared" si="2"/>
        <v>7.0601391847783601E-4</v>
      </c>
      <c r="AC285" s="212">
        <f t="shared" si="2"/>
        <v>7.0789770878158798E-4</v>
      </c>
      <c r="AD285" s="212">
        <f t="shared" si="2"/>
        <v>7.0963301234564305E-4</v>
      </c>
      <c r="AE285" s="212">
        <f t="shared" si="2"/>
        <v>7.11250996440046E-4</v>
      </c>
      <c r="AF285" s="212">
        <f t="shared" si="2"/>
        <v>7.1274232136923801E-4</v>
      </c>
      <c r="AG285" s="212">
        <f t="shared" si="2"/>
        <v>7.1411644313206402E-4</v>
      </c>
      <c r="AH285" s="212">
        <f t="shared" si="2"/>
        <v>7.2232042493251196E-4</v>
      </c>
    </row>
    <row r="286" spans="1:34" x14ac:dyDescent="0.35">
      <c r="C286" s="213" t="s">
        <v>165</v>
      </c>
      <c r="D286" s="212">
        <f t="shared" si="1"/>
        <v>1.30291805927996E-3</v>
      </c>
      <c r="E286" s="212">
        <f t="shared" si="2"/>
        <v>1.3268584255005701E-3</v>
      </c>
      <c r="F286" s="212">
        <f t="shared" si="2"/>
        <v>1.3506213704662E-3</v>
      </c>
      <c r="G286" s="212">
        <f t="shared" si="2"/>
        <v>1.37274348561529E-3</v>
      </c>
      <c r="H286" s="212">
        <f t="shared" si="2"/>
        <v>1.3919408212481801E-3</v>
      </c>
      <c r="I286" s="212">
        <f t="shared" si="2"/>
        <v>1.4932975750578501E-3</v>
      </c>
      <c r="J286" s="212">
        <f t="shared" si="2"/>
        <v>1.4715394970703599E-3</v>
      </c>
      <c r="K286" s="212">
        <f t="shared" si="2"/>
        <v>1.42197809202022E-3</v>
      </c>
      <c r="L286" s="212">
        <f t="shared" si="2"/>
        <v>1.4581659571706099E-3</v>
      </c>
      <c r="M286" s="212">
        <f t="shared" si="2"/>
        <v>1.4807160007001201E-3</v>
      </c>
      <c r="N286" s="212">
        <f t="shared" si="2"/>
        <v>1.5039305971051901E-3</v>
      </c>
      <c r="O286" s="212">
        <f t="shared" si="2"/>
        <v>1.51229875732982E-3</v>
      </c>
      <c r="P286" s="212">
        <f t="shared" si="2"/>
        <v>1.5497390877354301E-3</v>
      </c>
      <c r="Q286" s="212">
        <f t="shared" si="2"/>
        <v>1.55790646241497E-3</v>
      </c>
      <c r="R286" s="212">
        <f t="shared" si="2"/>
        <v>1.5658244773277699E-3</v>
      </c>
      <c r="S286" s="212">
        <f t="shared" si="2"/>
        <v>1.57356473529353E-3</v>
      </c>
      <c r="T286" s="212">
        <f t="shared" si="2"/>
        <v>1.5660359425967701E-3</v>
      </c>
      <c r="U286" s="212">
        <f t="shared" si="2"/>
        <v>1.55801094759027E-3</v>
      </c>
      <c r="V286" s="212">
        <f t="shared" si="2"/>
        <v>1.5645631147216299E-3</v>
      </c>
      <c r="W286" s="212">
        <f t="shared" si="2"/>
        <v>1.5707692537967001E-3</v>
      </c>
      <c r="X286" s="212">
        <f t="shared" si="2"/>
        <v>1.57662287211113E-3</v>
      </c>
      <c r="Y286" s="212">
        <f t="shared" si="2"/>
        <v>1.58214785527415E-3</v>
      </c>
      <c r="Z286" s="212">
        <f t="shared" si="2"/>
        <v>1.5873784535059699E-3</v>
      </c>
      <c r="AA286" s="212">
        <f t="shared" si="2"/>
        <v>1.5922951405999699E-3</v>
      </c>
      <c r="AB286" s="212">
        <f t="shared" si="2"/>
        <v>1.5814776458568599E-3</v>
      </c>
      <c r="AC286" s="212">
        <f t="shared" si="2"/>
        <v>1.5857030798069401E-3</v>
      </c>
      <c r="AD286" s="212">
        <f t="shared" si="2"/>
        <v>1.5895957119103599E-3</v>
      </c>
      <c r="AE286" s="212">
        <f t="shared" si="2"/>
        <v>1.59322577661361E-3</v>
      </c>
      <c r="AF286" s="212">
        <f t="shared" si="2"/>
        <v>1.59657134727146E-3</v>
      </c>
      <c r="AG286" s="212">
        <f t="shared" si="2"/>
        <v>1.59965425636468E-3</v>
      </c>
      <c r="AH286" s="212">
        <f t="shared" si="2"/>
        <v>1.6180363320269901E-3</v>
      </c>
    </row>
    <row r="287" spans="1:34" x14ac:dyDescent="0.35">
      <c r="C287" s="213" t="s">
        <v>1152</v>
      </c>
      <c r="D287" s="212">
        <f t="shared" si="1"/>
        <v>4.0803903063141899E-3</v>
      </c>
      <c r="E287" s="212">
        <f t="shared" si="2"/>
        <v>4.0742423967784699E-3</v>
      </c>
      <c r="F287" s="212">
        <f t="shared" si="2"/>
        <v>4.0643966575214701E-3</v>
      </c>
      <c r="G287" s="212">
        <f t="shared" si="2"/>
        <v>4.0435333666031803E-3</v>
      </c>
      <c r="H287" s="212">
        <f t="shared" si="2"/>
        <v>4.0210934774286399E-3</v>
      </c>
      <c r="I287" s="212">
        <f t="shared" si="2"/>
        <v>4.2320729093371203E-3</v>
      </c>
      <c r="J287" s="212">
        <f t="shared" si="2"/>
        <v>4.1310783884494703E-3</v>
      </c>
      <c r="K287" s="212">
        <f t="shared" si="2"/>
        <v>3.9528248557952599E-3</v>
      </c>
      <c r="L287" s="212">
        <f t="shared" si="2"/>
        <v>4.0150460223467802E-3</v>
      </c>
      <c r="M287" s="212">
        <f t="shared" si="2"/>
        <v>4.03799201587802E-3</v>
      </c>
      <c r="N287" s="212">
        <f t="shared" si="2"/>
        <v>4.0612263159399802E-3</v>
      </c>
      <c r="O287" s="212">
        <f t="shared" si="2"/>
        <v>4.0434695323966702E-3</v>
      </c>
      <c r="P287" s="212">
        <f t="shared" si="2"/>
        <v>4.1023496017181197E-3</v>
      </c>
      <c r="Q287" s="212">
        <f t="shared" si="2"/>
        <v>4.08256826431686E-3</v>
      </c>
      <c r="R287" s="212">
        <f t="shared" si="2"/>
        <v>4.0618178435402096E-3</v>
      </c>
      <c r="S287" s="212">
        <f t="shared" si="2"/>
        <v>4.0402213374060598E-3</v>
      </c>
      <c r="T287" s="212">
        <f t="shared" si="2"/>
        <v>3.9798463869169199E-3</v>
      </c>
      <c r="U287" s="212">
        <f t="shared" si="2"/>
        <v>3.9187929680278601E-3</v>
      </c>
      <c r="V287" s="212">
        <f t="shared" si="2"/>
        <v>3.8945782626649498E-3</v>
      </c>
      <c r="W287" s="212">
        <f t="shared" si="2"/>
        <v>3.8692957471106099E-3</v>
      </c>
      <c r="X287" s="212">
        <f t="shared" si="2"/>
        <v>3.8432094719238899E-3</v>
      </c>
      <c r="Y287" s="212">
        <f t="shared" si="2"/>
        <v>3.8161417418431198E-3</v>
      </c>
      <c r="Z287" s="212">
        <f t="shared" si="2"/>
        <v>3.7881979412008201E-3</v>
      </c>
      <c r="AA287" s="212">
        <f t="shared" si="2"/>
        <v>3.7593532155498302E-3</v>
      </c>
      <c r="AB287" s="212">
        <f t="shared" si="2"/>
        <v>3.6937339868977201E-3</v>
      </c>
      <c r="AC287" s="212">
        <f t="shared" si="2"/>
        <v>3.6635862753476699E-3</v>
      </c>
      <c r="AD287" s="212">
        <f t="shared" si="2"/>
        <v>3.6325864567589498E-3</v>
      </c>
      <c r="AE287" s="212">
        <f t="shared" si="2"/>
        <v>3.6010195508503502E-3</v>
      </c>
      <c r="AF287" s="212">
        <f t="shared" si="2"/>
        <v>3.56885597703737E-3</v>
      </c>
      <c r="AG287" s="212">
        <f t="shared" si="2"/>
        <v>3.5362524164742602E-3</v>
      </c>
      <c r="AH287" s="212">
        <f t="shared" si="2"/>
        <v>3.5372775439255402E-3</v>
      </c>
    </row>
    <row r="288" spans="1:34" x14ac:dyDescent="0.35">
      <c r="C288" s="213" t="s">
        <v>995</v>
      </c>
      <c r="D288" s="212">
        <f t="shared" si="1"/>
        <v>0</v>
      </c>
      <c r="E288" s="212">
        <f t="shared" si="2"/>
        <v>4.4037505931251502E-3</v>
      </c>
      <c r="F288" s="212">
        <f t="shared" si="2"/>
        <v>8.8762600677661108E-3</v>
      </c>
      <c r="G288" s="212">
        <f t="shared" si="2"/>
        <v>1.3576941526345801E-2</v>
      </c>
      <c r="H288" s="212">
        <f t="shared" si="2"/>
        <v>1.8073259450545699E-2</v>
      </c>
      <c r="I288" s="212">
        <f t="shared" si="2"/>
        <v>2.2470161162651901E-2</v>
      </c>
      <c r="J288" s="212">
        <f t="shared" si="2"/>
        <v>2.1554152200415601E-2</v>
      </c>
      <c r="K288" s="212">
        <f t="shared" si="2"/>
        <v>2.03277278864081E-2</v>
      </c>
      <c r="L288" s="212">
        <f t="shared" si="2"/>
        <v>1.94937007390075E-2</v>
      </c>
      <c r="M288" s="212">
        <f t="shared" si="2"/>
        <v>1.8855899507228598E-2</v>
      </c>
      <c r="N288" s="212">
        <f t="shared" si="2"/>
        <v>1.8203155227357899E-2</v>
      </c>
      <c r="O288" s="212">
        <f t="shared" si="2"/>
        <v>1.73297241335197E-2</v>
      </c>
      <c r="P288" s="212">
        <f t="shared" si="2"/>
        <v>1.6367876495181E-2</v>
      </c>
      <c r="Q288" s="212">
        <f t="shared" si="2"/>
        <v>1.5507692121046201E-2</v>
      </c>
      <c r="R288" s="212">
        <f t="shared" si="2"/>
        <v>1.4627805479610999E-2</v>
      </c>
      <c r="S288" s="212">
        <f t="shared" si="2"/>
        <v>1.37908690717022E-2</v>
      </c>
      <c r="T288" s="212">
        <f t="shared" si="2"/>
        <v>1.31797326722435E-2</v>
      </c>
      <c r="U288" s="212">
        <f t="shared" si="2"/>
        <v>1.25114540901138E-2</v>
      </c>
      <c r="V288" s="212">
        <f t="shared" si="2"/>
        <v>1.2419341592371401E-2</v>
      </c>
      <c r="W288" s="212">
        <f t="shared" si="2"/>
        <v>1.2029483822355001E-2</v>
      </c>
      <c r="X288" s="212">
        <f t="shared" si="2"/>
        <v>1.18086147380814E-2</v>
      </c>
      <c r="Y288" s="212">
        <f t="shared" si="2"/>
        <v>1.16320537471176E-2</v>
      </c>
      <c r="Z288" s="212">
        <f t="shared" si="2"/>
        <v>1.1518006015147301E-2</v>
      </c>
      <c r="AA288" s="212">
        <f t="shared" si="2"/>
        <v>1.1669065589323501E-2</v>
      </c>
      <c r="AB288" s="212">
        <f t="shared" si="2"/>
        <v>1.13679425597971E-2</v>
      </c>
      <c r="AC288" s="212">
        <f t="shared" si="2"/>
        <v>1.1526438491987701E-2</v>
      </c>
      <c r="AD288" s="212">
        <f t="shared" si="2"/>
        <v>1.15680473854546E-2</v>
      </c>
      <c r="AE288" s="212">
        <f t="shared" si="2"/>
        <v>1.16481799069297E-2</v>
      </c>
      <c r="AF288" s="212">
        <f t="shared" si="2"/>
        <v>1.1759774635107001E-2</v>
      </c>
      <c r="AG288" s="212">
        <f t="shared" si="2"/>
        <v>1.1895944290275099E-2</v>
      </c>
      <c r="AH288" s="212">
        <f t="shared" si="2"/>
        <v>1.20507265046932E-2</v>
      </c>
    </row>
    <row r="289" spans="3:34" x14ac:dyDescent="0.35">
      <c r="C289" s="213" t="s">
        <v>32</v>
      </c>
      <c r="D289" s="212">
        <f t="shared" si="1"/>
        <v>1.3839447729409001E-4</v>
      </c>
      <c r="E289" s="212">
        <f t="shared" si="2"/>
        <v>1.37661990346827E-4</v>
      </c>
      <c r="F289" s="212">
        <f t="shared" si="2"/>
        <v>1.35361115963144E-4</v>
      </c>
      <c r="G289" s="212">
        <f t="shared" si="2"/>
        <v>1.3468429951878999E-4</v>
      </c>
      <c r="H289" s="212">
        <f t="shared" si="2"/>
        <v>1.3525688496693E-4</v>
      </c>
      <c r="I289" s="212">
        <f t="shared" si="2"/>
        <v>1.1720000159545799E-4</v>
      </c>
      <c r="J289" s="212">
        <f t="shared" si="2"/>
        <v>1.34436931246141E-4</v>
      </c>
      <c r="K289" s="212">
        <f t="shared" si="2"/>
        <v>1.33497349596727E-4</v>
      </c>
      <c r="L289" s="212">
        <f t="shared" si="2"/>
        <v>2.1715735994578501E-4</v>
      </c>
      <c r="M289" s="212">
        <f t="shared" si="2"/>
        <v>3.8986473222234202E-4</v>
      </c>
      <c r="N289" s="212">
        <f t="shared" si="2"/>
        <v>6.9322939204656498E-4</v>
      </c>
      <c r="O289" s="212">
        <f t="shared" si="2"/>
        <v>1.2216011526749401E-3</v>
      </c>
      <c r="P289" s="212">
        <f t="shared" si="2"/>
        <v>2.02577319315415E-3</v>
      </c>
      <c r="Q289" s="212">
        <f t="shared" si="2"/>
        <v>3.0186941229530802E-3</v>
      </c>
      <c r="R289" s="212">
        <f t="shared" si="2"/>
        <v>4.0835970017242497E-3</v>
      </c>
      <c r="S289" s="212">
        <f t="shared" si="2"/>
        <v>5.1944761344068198E-3</v>
      </c>
      <c r="T289" s="212">
        <f t="shared" si="2"/>
        <v>6.2509057974554499E-3</v>
      </c>
      <c r="U289" s="212">
        <f t="shared" si="2"/>
        <v>7.2377821122602201E-3</v>
      </c>
      <c r="V289" s="212">
        <f t="shared" si="2"/>
        <v>8.1620110829808308E-3</v>
      </c>
      <c r="W289" s="212">
        <f t="shared" si="2"/>
        <v>9.0236534219152696E-3</v>
      </c>
      <c r="X289" s="212">
        <f t="shared" si="2"/>
        <v>9.8357112735194801E-3</v>
      </c>
      <c r="Y289" s="212">
        <f t="shared" si="2"/>
        <v>1.0640088166875001E-2</v>
      </c>
      <c r="Z289" s="212">
        <f t="shared" si="2"/>
        <v>1.13986673033007E-2</v>
      </c>
      <c r="AA289" s="212">
        <f t="shared" si="2"/>
        <v>1.2111323121258699E-2</v>
      </c>
      <c r="AB289" s="212">
        <f t="shared" si="2"/>
        <v>1.27823584908972E-2</v>
      </c>
      <c r="AC289" s="212">
        <f t="shared" si="2"/>
        <v>1.3413341747027E-2</v>
      </c>
      <c r="AD289" s="212">
        <f t="shared" si="2"/>
        <v>1.4010168265759199E-2</v>
      </c>
      <c r="AE289" s="212">
        <f t="shared" si="2"/>
        <v>1.45831326139725E-2</v>
      </c>
      <c r="AF289" s="212">
        <f t="shared" si="2"/>
        <v>1.51385616765152E-2</v>
      </c>
      <c r="AG289" s="212">
        <f t="shared" si="2"/>
        <v>1.5677768624384698E-2</v>
      </c>
      <c r="AH289" s="212">
        <f t="shared" si="2"/>
        <v>1.62046813846972E-2</v>
      </c>
    </row>
    <row r="290" spans="3:34" x14ac:dyDescent="0.35">
      <c r="C290" s="213" t="s">
        <v>775</v>
      </c>
      <c r="D290" s="212">
        <f t="shared" si="1"/>
        <v>0</v>
      </c>
      <c r="E290" s="212">
        <f t="shared" si="2"/>
        <v>1.7360931803416E-2</v>
      </c>
      <c r="F290" s="212">
        <f t="shared" si="2"/>
        <v>3.4721863606832E-2</v>
      </c>
      <c r="G290" s="212">
        <f t="shared" si="2"/>
        <v>5.2082795410248003E-2</v>
      </c>
      <c r="H290" s="212">
        <f t="shared" si="2"/>
        <v>6.9443727213664E-2</v>
      </c>
      <c r="I290" s="212">
        <f t="shared" si="2"/>
        <v>8.6804659017079996E-2</v>
      </c>
      <c r="J290" s="212">
        <f t="shared" si="2"/>
        <v>0.10045441189575301</v>
      </c>
      <c r="K290" s="212">
        <f t="shared" si="2"/>
        <v>0.114104164774426</v>
      </c>
      <c r="L290" s="212">
        <f t="shared" si="2"/>
        <v>0.12775391765309899</v>
      </c>
      <c r="M290" s="212">
        <f t="shared" si="2"/>
        <v>0.141403670531772</v>
      </c>
      <c r="N290" s="212">
        <f t="shared" si="2"/>
        <v>0.15505342341044501</v>
      </c>
      <c r="O290" s="212">
        <f t="shared" si="2"/>
        <v>0.16870317628911799</v>
      </c>
      <c r="P290" s="212">
        <f t="shared" si="2"/>
        <v>0.182352929167791</v>
      </c>
      <c r="Q290" s="212">
        <f t="shared" si="2"/>
        <v>0.19600268204646301</v>
      </c>
      <c r="R290" s="212">
        <f t="shared" si="2"/>
        <v>0.20965243492513699</v>
      </c>
      <c r="S290" s="212">
        <f t="shared" si="2"/>
        <v>0.22330218780381</v>
      </c>
      <c r="T290" s="212">
        <f t="shared" si="2"/>
        <v>0.235223722517615</v>
      </c>
      <c r="U290" s="212">
        <f t="shared" si="2"/>
        <v>0.247145257231421</v>
      </c>
      <c r="V290" s="212">
        <f t="shared" si="2"/>
        <v>0.25906679194522703</v>
      </c>
      <c r="W290" s="212">
        <f t="shared" si="2"/>
        <v>0.270988326659034</v>
      </c>
      <c r="X290" s="212">
        <f t="shared" si="2"/>
        <v>0.28290986137284002</v>
      </c>
      <c r="Y290" s="212">
        <f t="shared" si="2"/>
        <v>0.29483139608664599</v>
      </c>
      <c r="Z290" s="212">
        <f t="shared" si="2"/>
        <v>0.30675293080045102</v>
      </c>
      <c r="AA290" s="212">
        <f t="shared" si="2"/>
        <v>0.31867446551425799</v>
      </c>
      <c r="AB290" s="212">
        <f t="shared" si="2"/>
        <v>0.33059600022806401</v>
      </c>
      <c r="AC290" s="212">
        <f t="shared" si="2"/>
        <v>0.34251753494186898</v>
      </c>
      <c r="AD290" s="212">
        <f t="shared" si="2"/>
        <v>0.34641894549310798</v>
      </c>
      <c r="AE290" s="212">
        <f t="shared" si="2"/>
        <v>0.35032035604434603</v>
      </c>
      <c r="AF290" s="212">
        <f t="shared" si="2"/>
        <v>0.35422176659558302</v>
      </c>
      <c r="AG290" s="212">
        <f t="shared" si="2"/>
        <v>0.35812317714682101</v>
      </c>
      <c r="AH290" s="212">
        <f t="shared" si="2"/>
        <v>0.36202458769806001</v>
      </c>
    </row>
    <row r="291" spans="3:34" x14ac:dyDescent="0.35">
      <c r="C291" s="213" t="s">
        <v>519</v>
      </c>
      <c r="D291" s="212">
        <f t="shared" si="1"/>
        <v>6.0150516227656298E-2</v>
      </c>
      <c r="E291" s="212">
        <f t="shared" si="2"/>
        <v>6.1896026029093797E-2</v>
      </c>
      <c r="F291" s="212">
        <f t="shared" si="2"/>
        <v>6.3766936358945397E-2</v>
      </c>
      <c r="G291" s="212">
        <f t="shared" si="2"/>
        <v>6.5627582420568001E-2</v>
      </c>
      <c r="H291" s="212">
        <f t="shared" si="2"/>
        <v>6.74902359831554E-2</v>
      </c>
      <c r="I291" s="212">
        <f t="shared" si="2"/>
        <v>5.0902978587875999E-2</v>
      </c>
      <c r="J291" s="212">
        <f t="shared" si="2"/>
        <v>6.24181670693447E-2</v>
      </c>
      <c r="K291" s="212">
        <f t="shared" si="2"/>
        <v>6.6805282970887905E-2</v>
      </c>
      <c r="L291" s="212">
        <f t="shared" si="2"/>
        <v>6.8191432092625501E-2</v>
      </c>
      <c r="M291" s="212">
        <f t="shared" si="2"/>
        <v>6.8871265321358704E-2</v>
      </c>
      <c r="N291" s="212">
        <f t="shared" si="2"/>
        <v>6.9176326490820797E-2</v>
      </c>
      <c r="O291" s="212">
        <f t="shared" si="2"/>
        <v>6.8654498802893094E-2</v>
      </c>
      <c r="P291" s="212">
        <f t="shared" si="2"/>
        <v>6.7999324291698304E-2</v>
      </c>
      <c r="Q291" s="212">
        <f t="shared" si="2"/>
        <v>6.7172794071734904E-2</v>
      </c>
      <c r="R291" s="212">
        <f t="shared" si="2"/>
        <v>6.6170354166347894E-2</v>
      </c>
      <c r="S291" s="212">
        <f t="shared" si="2"/>
        <v>6.5092899269815901E-2</v>
      </c>
      <c r="T291" s="212">
        <f t="shared" si="2"/>
        <v>6.6209842297306795E-2</v>
      </c>
      <c r="U291" s="212">
        <f t="shared" si="2"/>
        <v>6.7318675211634593E-2</v>
      </c>
      <c r="V291" s="212">
        <f t="shared" si="2"/>
        <v>6.8420055190873005E-2</v>
      </c>
      <c r="W291" s="212">
        <f t="shared" si="2"/>
        <v>6.9513115557815294E-2</v>
      </c>
      <c r="X291" s="212">
        <f t="shared" si="2"/>
        <v>7.0596942904645396E-2</v>
      </c>
      <c r="Y291" s="212">
        <f t="shared" si="2"/>
        <v>7.16719250630172E-2</v>
      </c>
      <c r="Z291" s="212">
        <f t="shared" si="2"/>
        <v>7.2739338311483298E-2</v>
      </c>
      <c r="AA291" s="212">
        <f t="shared" si="2"/>
        <v>7.3797275517503605E-2</v>
      </c>
      <c r="AB291" s="212">
        <f t="shared" si="2"/>
        <v>7.4842795656952094E-2</v>
      </c>
      <c r="AC291" s="212">
        <f t="shared" si="2"/>
        <v>7.5880025866570805E-2</v>
      </c>
      <c r="AD291" s="212">
        <f t="shared" si="2"/>
        <v>7.69060808005263E-2</v>
      </c>
      <c r="AE291" s="212">
        <f t="shared" si="2"/>
        <v>7.7923203919239598E-2</v>
      </c>
      <c r="AF291" s="212">
        <f t="shared" si="2"/>
        <v>7.8929899287045205E-2</v>
      </c>
      <c r="AG291" s="212">
        <f t="shared" si="2"/>
        <v>7.9926971857971499E-2</v>
      </c>
      <c r="AH291" s="212">
        <f t="shared" si="2"/>
        <v>8.0914370411564102E-2</v>
      </c>
    </row>
    <row r="293" spans="3:34" x14ac:dyDescent="0.35">
      <c r="C293" s="212" t="s">
        <v>5391</v>
      </c>
      <c r="H293" s="212">
        <f>SUM(H287:H288)</f>
        <v>2.2094352927974341E-2</v>
      </c>
      <c r="I293" s="212">
        <f t="shared" ref="I293:AH293" si="3">SUM(I287:I288)</f>
        <v>2.6702234071989021E-2</v>
      </c>
      <c r="J293" s="212">
        <f t="shared" si="3"/>
        <v>2.5685230588865071E-2</v>
      </c>
      <c r="K293" s="212">
        <f t="shared" si="3"/>
        <v>2.4280552742203358E-2</v>
      </c>
      <c r="L293" s="212">
        <f t="shared" si="3"/>
        <v>2.3508746761354282E-2</v>
      </c>
      <c r="M293" s="212">
        <f t="shared" si="3"/>
        <v>2.289389152310662E-2</v>
      </c>
      <c r="N293" s="212">
        <f t="shared" si="3"/>
        <v>2.2264381543297879E-2</v>
      </c>
      <c r="O293" s="212">
        <f t="shared" si="3"/>
        <v>2.1373193665916369E-2</v>
      </c>
      <c r="P293" s="212">
        <f t="shared" si="3"/>
        <v>2.0470226096899122E-2</v>
      </c>
      <c r="Q293" s="212">
        <f t="shared" si="3"/>
        <v>1.9590260385363059E-2</v>
      </c>
      <c r="R293" s="212">
        <f t="shared" si="3"/>
        <v>1.868962332315121E-2</v>
      </c>
      <c r="S293" s="212">
        <f t="shared" si="3"/>
        <v>1.7831090409108262E-2</v>
      </c>
      <c r="T293" s="212">
        <f t="shared" si="3"/>
        <v>1.7159579059160421E-2</v>
      </c>
      <c r="U293" s="212">
        <f t="shared" si="3"/>
        <v>1.643024705814166E-2</v>
      </c>
      <c r="V293" s="212">
        <f t="shared" si="3"/>
        <v>1.631391985503635E-2</v>
      </c>
      <c r="W293" s="212">
        <f t="shared" si="3"/>
        <v>1.5898779569465612E-2</v>
      </c>
      <c r="X293" s="212">
        <f t="shared" si="3"/>
        <v>1.5651824210005289E-2</v>
      </c>
      <c r="Y293" s="212">
        <f t="shared" si="3"/>
        <v>1.5448195488960721E-2</v>
      </c>
      <c r="Z293" s="212">
        <f t="shared" si="3"/>
        <v>1.5306203956348121E-2</v>
      </c>
      <c r="AA293" s="212">
        <f t="shared" si="3"/>
        <v>1.542841880487333E-2</v>
      </c>
      <c r="AB293" s="212">
        <f t="shared" si="3"/>
        <v>1.5061676546694821E-2</v>
      </c>
      <c r="AC293" s="212">
        <f t="shared" si="3"/>
        <v>1.519002476733537E-2</v>
      </c>
      <c r="AD293" s="212">
        <f t="shared" si="3"/>
        <v>1.520063384221355E-2</v>
      </c>
      <c r="AE293" s="212">
        <f t="shared" si="3"/>
        <v>1.524919945778005E-2</v>
      </c>
      <c r="AF293" s="212">
        <f t="shared" si="3"/>
        <v>1.5328630612144371E-2</v>
      </c>
      <c r="AG293" s="212">
        <f t="shared" si="3"/>
        <v>1.5432196706749359E-2</v>
      </c>
      <c r="AH293" s="212">
        <f t="shared" si="3"/>
        <v>1.558800404861874E-2</v>
      </c>
    </row>
  </sheetData>
  <mergeCells count="45">
    <mergeCell ref="A5:A46"/>
    <mergeCell ref="B5:B9"/>
    <mergeCell ref="B10:B13"/>
    <mergeCell ref="B14:B20"/>
    <mergeCell ref="B21:B24"/>
    <mergeCell ref="B25:B29"/>
    <mergeCell ref="B30:B35"/>
    <mergeCell ref="B36:B38"/>
    <mergeCell ref="B39:B46"/>
    <mergeCell ref="A47:A90"/>
    <mergeCell ref="B47:B51"/>
    <mergeCell ref="B52:B55"/>
    <mergeCell ref="B56:B63"/>
    <mergeCell ref="B64:B67"/>
    <mergeCell ref="B68:B72"/>
    <mergeCell ref="B73:B78"/>
    <mergeCell ref="B79:B81"/>
    <mergeCell ref="B82:B90"/>
    <mergeCell ref="A91:A151"/>
    <mergeCell ref="B91:B98"/>
    <mergeCell ref="B99:B105"/>
    <mergeCell ref="B106:B115"/>
    <mergeCell ref="B116:B122"/>
    <mergeCell ref="B123:B129"/>
    <mergeCell ref="B130:B137"/>
    <mergeCell ref="B138:B142"/>
    <mergeCell ref="B143:B151"/>
    <mergeCell ref="A152:A212"/>
    <mergeCell ref="B152:B159"/>
    <mergeCell ref="B160:B166"/>
    <mergeCell ref="B167:B176"/>
    <mergeCell ref="B177:B183"/>
    <mergeCell ref="B184:B190"/>
    <mergeCell ref="B191:B198"/>
    <mergeCell ref="B199:B203"/>
    <mergeCell ref="B204:B212"/>
    <mergeCell ref="A213:A273"/>
    <mergeCell ref="B213:B220"/>
    <mergeCell ref="B221:B227"/>
    <mergeCell ref="B228:B237"/>
    <mergeCell ref="B238:B244"/>
    <mergeCell ref="B245:B251"/>
    <mergeCell ref="B252:B259"/>
    <mergeCell ref="B260:B264"/>
    <mergeCell ref="B265:B273"/>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K1000"/>
  <sheetViews>
    <sheetView topLeftCell="A10" workbookViewId="0">
      <selection activeCell="L18" sqref="L18"/>
    </sheetView>
  </sheetViews>
  <sheetFormatPr defaultColWidth="12.58203125" defaultRowHeight="15" customHeight="1" x14ac:dyDescent="0.3"/>
  <cols>
    <col min="1" max="1" width="38.83203125" customWidth="1"/>
    <col min="2" max="4" width="11.58203125" customWidth="1"/>
    <col min="5" max="5" width="14.08203125" customWidth="1"/>
    <col min="6" max="6" width="19.58203125" customWidth="1"/>
    <col min="7" max="7" width="7.58203125" customWidth="1"/>
    <col min="8" max="8" width="12.33203125" customWidth="1"/>
    <col min="9" max="9" width="7.58203125" customWidth="1"/>
    <col min="10" max="10" width="17.58203125" customWidth="1"/>
    <col min="11" max="26" width="7.58203125" customWidth="1"/>
  </cols>
  <sheetData>
    <row r="1" spans="1:11" ht="15.75" customHeight="1" x14ac:dyDescent="0.35">
      <c r="A1" s="180" t="s">
        <v>483</v>
      </c>
      <c r="B1" s="181" t="s">
        <v>96</v>
      </c>
      <c r="C1" s="181" t="s">
        <v>104</v>
      </c>
      <c r="D1" s="181" t="s">
        <v>113</v>
      </c>
      <c r="E1" s="182" t="s">
        <v>669</v>
      </c>
      <c r="F1" s="183" t="s">
        <v>205</v>
      </c>
      <c r="G1" s="48" t="s">
        <v>670</v>
      </c>
      <c r="H1" s="2"/>
      <c r="I1" s="2"/>
      <c r="J1" s="2"/>
      <c r="K1" s="2"/>
    </row>
    <row r="2" spans="1:11" ht="15.75" customHeight="1" x14ac:dyDescent="0.35">
      <c r="A2" s="184" t="s">
        <v>671</v>
      </c>
      <c r="B2" s="185"/>
      <c r="C2" s="185"/>
      <c r="D2" s="185"/>
      <c r="E2" s="185"/>
      <c r="F2" s="186"/>
      <c r="H2" s="2"/>
      <c r="I2" s="2"/>
      <c r="J2" s="2"/>
      <c r="K2" s="2"/>
    </row>
    <row r="3" spans="1:11" ht="14.5" x14ac:dyDescent="0.35">
      <c r="A3" s="28" t="s">
        <v>672</v>
      </c>
      <c r="B3" s="187">
        <v>705.25</v>
      </c>
      <c r="C3" s="187">
        <v>6</v>
      </c>
      <c r="D3" s="187">
        <v>97</v>
      </c>
      <c r="E3" s="188">
        <v>614.25</v>
      </c>
      <c r="F3" s="28" t="s">
        <v>343</v>
      </c>
      <c r="H3" s="2"/>
      <c r="I3" s="2"/>
      <c r="J3" s="2"/>
      <c r="K3" s="2"/>
    </row>
    <row r="4" spans="1:11" ht="14.5" x14ac:dyDescent="0.35">
      <c r="A4" s="28" t="s">
        <v>673</v>
      </c>
      <c r="B4" s="189">
        <v>28.178221000000001</v>
      </c>
      <c r="C4" s="189">
        <v>3.107542</v>
      </c>
      <c r="D4" s="189">
        <v>3.1944560000000002</v>
      </c>
      <c r="E4" s="188">
        <v>28.091307</v>
      </c>
      <c r="F4" s="4" t="s">
        <v>674</v>
      </c>
      <c r="H4" s="2"/>
      <c r="I4" s="2"/>
      <c r="J4" s="2"/>
      <c r="K4" s="2"/>
    </row>
    <row r="5" spans="1:11" ht="14.5" x14ac:dyDescent="0.35">
      <c r="A5" s="28" t="s">
        <v>675</v>
      </c>
      <c r="B5" s="189">
        <v>3</v>
      </c>
      <c r="C5" s="29">
        <v>40</v>
      </c>
      <c r="D5" s="29">
        <v>0</v>
      </c>
      <c r="E5" s="29">
        <v>43</v>
      </c>
      <c r="F5" s="4" t="s">
        <v>335</v>
      </c>
      <c r="H5" s="2"/>
      <c r="I5" s="2"/>
      <c r="J5" s="2"/>
      <c r="K5" s="2"/>
    </row>
    <row r="6" spans="1:11" ht="14.5" x14ac:dyDescent="0.35">
      <c r="A6" s="46" t="s">
        <v>676</v>
      </c>
      <c r="B6" s="185"/>
      <c r="C6" s="185"/>
      <c r="D6" s="185"/>
      <c r="E6" s="185"/>
      <c r="F6" s="186"/>
      <c r="H6" s="2"/>
      <c r="I6" s="2"/>
      <c r="J6" s="2"/>
      <c r="K6" s="2"/>
    </row>
    <row r="7" spans="1:11" ht="14.5" x14ac:dyDescent="0.35">
      <c r="A7" s="46" t="s">
        <v>677</v>
      </c>
      <c r="B7" s="185"/>
      <c r="C7" s="185"/>
      <c r="D7" s="185"/>
      <c r="E7" s="185"/>
      <c r="F7" s="186"/>
      <c r="H7" s="2"/>
      <c r="I7" s="2"/>
      <c r="J7" s="2"/>
      <c r="K7" s="2"/>
    </row>
    <row r="8" spans="1:11" ht="14.5" x14ac:dyDescent="0.35">
      <c r="A8" s="46" t="s">
        <v>678</v>
      </c>
      <c r="B8" s="185"/>
      <c r="C8" s="185"/>
      <c r="D8" s="185"/>
      <c r="E8" s="185"/>
      <c r="F8" s="186"/>
      <c r="H8" s="2"/>
      <c r="I8" s="2"/>
      <c r="J8" s="2"/>
      <c r="K8" s="2"/>
    </row>
    <row r="9" spans="1:11" ht="14.5" x14ac:dyDescent="0.35">
      <c r="A9" s="28" t="s">
        <v>679</v>
      </c>
      <c r="B9" s="29">
        <v>6892028</v>
      </c>
      <c r="C9" s="188">
        <v>214221.29902704651</v>
      </c>
      <c r="D9" s="29">
        <v>4827647</v>
      </c>
      <c r="E9" s="188">
        <v>2278602.2990270462</v>
      </c>
      <c r="F9" s="4" t="s">
        <v>680</v>
      </c>
      <c r="H9" s="2"/>
      <c r="I9" s="2"/>
      <c r="J9" s="2"/>
      <c r="K9" s="2"/>
    </row>
    <row r="10" spans="1:11" ht="14.5" x14ac:dyDescent="0.35">
      <c r="A10" s="28" t="s">
        <v>681</v>
      </c>
      <c r="B10" s="29">
        <v>3634459</v>
      </c>
      <c r="C10" s="29">
        <v>11784</v>
      </c>
      <c r="D10" s="29">
        <v>273483</v>
      </c>
      <c r="E10" s="29">
        <v>3372760</v>
      </c>
      <c r="F10" s="4" t="s">
        <v>682</v>
      </c>
      <c r="H10" s="2"/>
      <c r="I10" s="2"/>
      <c r="J10" s="2"/>
      <c r="K10" s="2"/>
    </row>
    <row r="11" spans="1:11" ht="14.5" x14ac:dyDescent="0.35">
      <c r="A11" s="28" t="s">
        <v>683</v>
      </c>
      <c r="B11" s="29">
        <v>1833879</v>
      </c>
      <c r="C11" s="29">
        <v>54975</v>
      </c>
      <c r="D11" s="29">
        <v>504155</v>
      </c>
      <c r="E11" s="29">
        <v>1384699</v>
      </c>
      <c r="F11" s="4" t="s">
        <v>682</v>
      </c>
      <c r="H11" s="2"/>
      <c r="I11" s="2"/>
      <c r="J11" s="2"/>
      <c r="K11" s="2"/>
    </row>
    <row r="12" spans="1:11" ht="14.5" x14ac:dyDescent="0.35">
      <c r="A12" s="28" t="s">
        <v>684</v>
      </c>
      <c r="B12" s="29">
        <v>379435</v>
      </c>
      <c r="C12" s="29">
        <v>1824</v>
      </c>
      <c r="D12" s="29">
        <v>33092</v>
      </c>
      <c r="E12" s="29">
        <v>348167</v>
      </c>
      <c r="F12" s="4" t="s">
        <v>682</v>
      </c>
      <c r="H12" s="2"/>
      <c r="I12" s="2"/>
      <c r="J12" s="2"/>
      <c r="K12" s="2"/>
    </row>
    <row r="13" spans="1:11" ht="14.5" x14ac:dyDescent="0.35">
      <c r="A13" s="28" t="s">
        <v>685</v>
      </c>
      <c r="B13" s="29">
        <v>37993</v>
      </c>
      <c r="C13" s="29">
        <v>13883</v>
      </c>
      <c r="D13" s="29">
        <v>2228</v>
      </c>
      <c r="E13" s="29">
        <v>49648</v>
      </c>
      <c r="F13" s="4" t="s">
        <v>682</v>
      </c>
      <c r="H13" s="2"/>
      <c r="I13" s="2"/>
      <c r="J13" s="2"/>
      <c r="K13" s="2"/>
    </row>
    <row r="14" spans="1:11" ht="14.5" x14ac:dyDescent="0.35">
      <c r="A14" s="28" t="s">
        <v>686</v>
      </c>
      <c r="B14" s="29">
        <v>623914</v>
      </c>
      <c r="C14" s="29">
        <v>59702</v>
      </c>
      <c r="D14" s="29">
        <v>69428</v>
      </c>
      <c r="E14" s="29">
        <v>614188</v>
      </c>
      <c r="F14" s="4" t="s">
        <v>682</v>
      </c>
      <c r="H14" s="2"/>
      <c r="I14" s="2"/>
      <c r="J14" s="2"/>
      <c r="K14" s="2"/>
    </row>
    <row r="15" spans="1:11" ht="14.5" x14ac:dyDescent="0.35">
      <c r="A15" s="46" t="s">
        <v>687</v>
      </c>
      <c r="B15" s="185"/>
      <c r="C15" s="185"/>
      <c r="D15" s="185"/>
      <c r="E15" s="185"/>
      <c r="F15" s="186"/>
      <c r="H15" s="2"/>
      <c r="I15" s="2"/>
      <c r="J15" s="2"/>
      <c r="K15" s="2"/>
    </row>
    <row r="16" spans="1:11" ht="14.5" x14ac:dyDescent="0.35">
      <c r="A16" s="46" t="s">
        <v>688</v>
      </c>
      <c r="B16" s="185"/>
      <c r="C16" s="185"/>
      <c r="D16" s="185"/>
      <c r="E16" s="185"/>
      <c r="F16" s="186"/>
      <c r="H16" s="2"/>
      <c r="I16" s="2"/>
      <c r="J16" s="2"/>
      <c r="K16" s="243"/>
    </row>
    <row r="17" spans="1:11" ht="14.5" x14ac:dyDescent="0.35">
      <c r="A17" s="28" t="s">
        <v>689</v>
      </c>
      <c r="B17" s="188">
        <v>69.75</v>
      </c>
      <c r="C17" s="29">
        <v>0</v>
      </c>
      <c r="D17" s="29">
        <v>0</v>
      </c>
      <c r="E17" s="188">
        <v>69.75</v>
      </c>
      <c r="F17" s="28" t="s">
        <v>343</v>
      </c>
      <c r="H17" s="2"/>
      <c r="I17" s="2"/>
      <c r="J17" s="2"/>
      <c r="K17" s="2"/>
    </row>
    <row r="18" spans="1:11" ht="14.5" x14ac:dyDescent="0.35">
      <c r="A18" s="28" t="s">
        <v>690</v>
      </c>
      <c r="B18" s="29">
        <v>3413376</v>
      </c>
      <c r="C18" s="29">
        <v>2908670</v>
      </c>
      <c r="D18" s="29">
        <v>422518</v>
      </c>
      <c r="E18" s="29">
        <v>5899528</v>
      </c>
      <c r="F18" s="4" t="s">
        <v>682</v>
      </c>
      <c r="H18" s="2"/>
      <c r="I18" s="2"/>
      <c r="J18" s="2"/>
      <c r="K18" s="2"/>
    </row>
    <row r="19" spans="1:11" ht="14.5" x14ac:dyDescent="0.35">
      <c r="A19" s="28" t="s">
        <v>691</v>
      </c>
      <c r="B19" s="29">
        <v>155851</v>
      </c>
      <c r="C19" s="29">
        <v>69015</v>
      </c>
      <c r="D19" s="29">
        <v>112240</v>
      </c>
      <c r="E19" s="29">
        <v>112626</v>
      </c>
      <c r="F19" s="4" t="s">
        <v>682</v>
      </c>
      <c r="H19" s="2"/>
      <c r="I19" s="2"/>
      <c r="J19" s="2"/>
      <c r="K19" s="2"/>
    </row>
    <row r="20" spans="1:11" ht="14.5" x14ac:dyDescent="0.35">
      <c r="A20" s="28" t="s">
        <v>692</v>
      </c>
      <c r="B20" s="29">
        <v>820120</v>
      </c>
      <c r="C20" s="29">
        <v>57845</v>
      </c>
      <c r="D20" s="29">
        <v>384433</v>
      </c>
      <c r="E20" s="29">
        <v>493532</v>
      </c>
      <c r="F20" s="4" t="s">
        <v>682</v>
      </c>
      <c r="H20" s="2"/>
      <c r="I20" s="2"/>
      <c r="J20" s="2"/>
      <c r="K20" s="2"/>
    </row>
    <row r="21" spans="1:11" ht="15.75" customHeight="1" x14ac:dyDescent="0.35">
      <c r="A21" s="28" t="s">
        <v>693</v>
      </c>
      <c r="B21" s="29">
        <v>262.39999999999998</v>
      </c>
      <c r="C21" s="29">
        <v>0</v>
      </c>
      <c r="D21" s="29">
        <v>0</v>
      </c>
      <c r="E21" s="29">
        <v>262.39999999999998</v>
      </c>
      <c r="F21" s="4" t="s">
        <v>343</v>
      </c>
      <c r="H21" s="2"/>
      <c r="I21" s="190"/>
      <c r="J21" s="2"/>
      <c r="K21" s="2"/>
    </row>
    <row r="22" spans="1:11" ht="15.75" customHeight="1" x14ac:dyDescent="0.35">
      <c r="A22" s="28" t="s">
        <v>694</v>
      </c>
      <c r="B22" s="29">
        <v>10</v>
      </c>
      <c r="C22" s="29">
        <v>0</v>
      </c>
      <c r="D22" s="29">
        <v>0</v>
      </c>
      <c r="E22" s="29">
        <v>10</v>
      </c>
      <c r="F22" s="4" t="s">
        <v>359</v>
      </c>
      <c r="H22" s="2"/>
      <c r="I22" s="2"/>
      <c r="J22" s="2"/>
      <c r="K22" s="2"/>
    </row>
    <row r="23" spans="1:11" ht="15.75" customHeight="1" x14ac:dyDescent="0.35">
      <c r="A23" s="2"/>
      <c r="B23" s="29"/>
      <c r="C23" s="29"/>
      <c r="D23" s="29"/>
      <c r="E23" s="29"/>
      <c r="F23" s="4"/>
      <c r="H23" s="2"/>
      <c r="I23" s="2"/>
      <c r="J23" s="2"/>
      <c r="K23" s="2"/>
    </row>
    <row r="24" spans="1:11" ht="15.75" customHeight="1" x14ac:dyDescent="0.35">
      <c r="A24" s="191" t="s">
        <v>695</v>
      </c>
      <c r="B24" s="192"/>
      <c r="C24" s="192"/>
      <c r="D24" s="192"/>
      <c r="E24" s="192"/>
      <c r="F24" s="193"/>
      <c r="H24" s="2"/>
      <c r="I24" s="2"/>
      <c r="J24" s="2"/>
      <c r="K24" s="2"/>
    </row>
    <row r="25" spans="1:11" ht="15.75" customHeight="1" x14ac:dyDescent="0.35">
      <c r="A25" s="180" t="s">
        <v>483</v>
      </c>
      <c r="B25" s="181" t="s">
        <v>96</v>
      </c>
      <c r="C25" s="181" t="s">
        <v>104</v>
      </c>
      <c r="D25" s="181" t="s">
        <v>113</v>
      </c>
      <c r="E25" s="182" t="s">
        <v>669</v>
      </c>
      <c r="F25" s="183" t="s">
        <v>205</v>
      </c>
      <c r="H25" s="194" t="s">
        <v>696</v>
      </c>
      <c r="I25" s="195"/>
      <c r="J25" s="195"/>
      <c r="K25" s="2"/>
    </row>
    <row r="26" spans="1:11" ht="15.75" customHeight="1" x14ac:dyDescent="0.35">
      <c r="A26" s="184" t="s">
        <v>671</v>
      </c>
      <c r="B26" s="185"/>
      <c r="C26" s="185"/>
      <c r="D26" s="185"/>
      <c r="E26" s="185"/>
      <c r="F26" s="186"/>
      <c r="H26" s="2"/>
      <c r="I26" s="2"/>
      <c r="J26" s="2"/>
      <c r="K26" s="2"/>
    </row>
    <row r="27" spans="1:11" ht="15.75" customHeight="1" x14ac:dyDescent="0.35">
      <c r="A27" s="28" t="s">
        <v>672</v>
      </c>
      <c r="B27" s="196">
        <f>0</f>
        <v>0</v>
      </c>
      <c r="C27" s="196">
        <v>116624862000000</v>
      </c>
      <c r="D27" s="196">
        <v>1885435269000000</v>
      </c>
      <c r="E27" s="196">
        <v>1.193947024725E+16</v>
      </c>
      <c r="F27" s="28" t="s">
        <v>660</v>
      </c>
      <c r="H27" s="28">
        <v>19437477000000</v>
      </c>
      <c r="I27" s="28" t="s">
        <v>697</v>
      </c>
      <c r="J27" s="28" t="s">
        <v>343</v>
      </c>
      <c r="K27" s="2"/>
    </row>
    <row r="28" spans="1:11" ht="15.75" customHeight="1" x14ac:dyDescent="0.35">
      <c r="A28" s="28" t="s">
        <v>673</v>
      </c>
      <c r="B28" s="196">
        <f>'NatGas_Data 3_Production'!K65</f>
        <v>175696370000000</v>
      </c>
      <c r="C28" s="196">
        <v>3107542000000000</v>
      </c>
      <c r="D28" s="196">
        <v>3194456000000000</v>
      </c>
      <c r="E28" s="196">
        <v>2.8091307E+16</v>
      </c>
      <c r="F28" s="28" t="s">
        <v>660</v>
      </c>
      <c r="H28" s="28">
        <v>1000000000000000</v>
      </c>
      <c r="I28" s="28" t="s">
        <v>697</v>
      </c>
      <c r="J28" s="4" t="s">
        <v>698</v>
      </c>
      <c r="K28" s="2"/>
    </row>
    <row r="29" spans="1:11" ht="15.75" customHeight="1" x14ac:dyDescent="0.35">
      <c r="A29" s="28" t="s">
        <v>675</v>
      </c>
      <c r="B29" s="196">
        <f>0</f>
        <v>0</v>
      </c>
      <c r="C29" s="196">
        <v>7200000000000000</v>
      </c>
      <c r="D29" s="196">
        <v>0</v>
      </c>
      <c r="E29" s="196">
        <v>7740000000000000</v>
      </c>
      <c r="F29" s="28" t="s">
        <v>660</v>
      </c>
      <c r="H29" s="28">
        <v>180000000000000</v>
      </c>
      <c r="I29" s="28" t="s">
        <v>697</v>
      </c>
      <c r="J29" s="4" t="s">
        <v>335</v>
      </c>
      <c r="K29" s="2"/>
    </row>
    <row r="30" spans="1:11" ht="15.75" customHeight="1" x14ac:dyDescent="0.35">
      <c r="A30" s="46" t="s">
        <v>676</v>
      </c>
      <c r="B30" s="197"/>
      <c r="C30" s="197"/>
      <c r="D30" s="197"/>
      <c r="E30" s="197"/>
      <c r="F30" s="186"/>
      <c r="H30" s="2"/>
      <c r="I30" s="2"/>
      <c r="J30" s="2"/>
      <c r="K30" s="2"/>
    </row>
    <row r="31" spans="1:11" ht="15.75" customHeight="1" x14ac:dyDescent="0.35">
      <c r="A31" s="46" t="s">
        <v>677</v>
      </c>
      <c r="B31" s="197"/>
      <c r="C31" s="197"/>
      <c r="D31" s="197"/>
      <c r="E31" s="197"/>
      <c r="F31" s="186"/>
      <c r="H31" s="2"/>
      <c r="I31" s="2"/>
      <c r="J31" s="2"/>
      <c r="K31" s="2"/>
    </row>
    <row r="32" spans="1:11" ht="15.75" customHeight="1" x14ac:dyDescent="0.35">
      <c r="A32" s="46" t="s">
        <v>678</v>
      </c>
      <c r="B32" s="197"/>
      <c r="C32" s="197"/>
      <c r="D32" s="197"/>
      <c r="E32" s="197"/>
      <c r="F32" s="186"/>
      <c r="H32" s="2"/>
      <c r="I32" s="2"/>
      <c r="J32" s="2"/>
      <c r="K32" s="2"/>
    </row>
    <row r="33" spans="1:11" ht="15.75" customHeight="1" x14ac:dyDescent="0.35">
      <c r="A33" s="28" t="s">
        <v>679</v>
      </c>
      <c r="B33" s="196">
        <v>123408653368000</v>
      </c>
      <c r="C33" s="196">
        <v>3835846580378.2949</v>
      </c>
      <c r="D33" s="196">
        <v>86443847182000</v>
      </c>
      <c r="E33" s="196">
        <v>40800652766378.289</v>
      </c>
      <c r="F33" s="28" t="s">
        <v>660</v>
      </c>
      <c r="H33" s="86">
        <v>17906000</v>
      </c>
      <c r="I33" s="28" t="s">
        <v>697</v>
      </c>
      <c r="J33" s="4" t="s">
        <v>634</v>
      </c>
      <c r="K33" s="2"/>
    </row>
    <row r="34" spans="1:11" ht="15.75" customHeight="1" x14ac:dyDescent="0.35">
      <c r="A34" s="28" t="s">
        <v>681</v>
      </c>
      <c r="B34" s="196">
        <v>1.8378161661137E+16</v>
      </c>
      <c r="C34" s="196">
        <v>59587481112000</v>
      </c>
      <c r="D34" s="196">
        <v>1382905897569000</v>
      </c>
      <c r="E34" s="196">
        <v>1.705484324468E+16</v>
      </c>
      <c r="F34" s="28" t="s">
        <v>660</v>
      </c>
      <c r="H34" s="28">
        <v>5056643000</v>
      </c>
      <c r="I34" s="28" t="s">
        <v>697</v>
      </c>
      <c r="J34" s="4" t="s">
        <v>682</v>
      </c>
      <c r="K34" s="2"/>
    </row>
    <row r="35" spans="1:11" ht="15.75" customHeight="1" x14ac:dyDescent="0.35">
      <c r="A35" s="28" t="s">
        <v>683</v>
      </c>
      <c r="B35" s="196">
        <v>1.0682345175E+16</v>
      </c>
      <c r="C35" s="196">
        <v>320229375000000</v>
      </c>
      <c r="D35" s="196">
        <v>2936702875000000</v>
      </c>
      <c r="E35" s="196">
        <v>8065871675000000</v>
      </c>
      <c r="F35" s="28" t="s">
        <v>660</v>
      </c>
      <c r="H35" s="28">
        <v>5825000000</v>
      </c>
      <c r="I35" s="28" t="s">
        <v>697</v>
      </c>
      <c r="J35" s="4" t="s">
        <v>682</v>
      </c>
      <c r="K35" s="2"/>
    </row>
    <row r="36" spans="1:11" ht="15.75" customHeight="1" x14ac:dyDescent="0.35">
      <c r="A36" s="28" t="s">
        <v>684</v>
      </c>
      <c r="B36" s="196">
        <v>1516685170700000</v>
      </c>
      <c r="C36" s="196">
        <v>7290929280000</v>
      </c>
      <c r="D36" s="196">
        <v>132276004240000</v>
      </c>
      <c r="E36" s="196">
        <v>1391700095740000</v>
      </c>
      <c r="F36" s="28" t="s">
        <v>660</v>
      </c>
      <c r="H36" s="28">
        <v>3997220000</v>
      </c>
      <c r="I36" s="28" t="s">
        <v>697</v>
      </c>
      <c r="J36" s="4" t="s">
        <v>682</v>
      </c>
      <c r="K36" s="2"/>
    </row>
    <row r="37" spans="1:11" ht="15.75" customHeight="1" x14ac:dyDescent="0.35">
      <c r="A37" s="28" t="s">
        <v>685</v>
      </c>
      <c r="B37" s="196">
        <v>203604487000000</v>
      </c>
      <c r="C37" s="196">
        <v>74398997000000</v>
      </c>
      <c r="D37" s="196">
        <v>11939852000000</v>
      </c>
      <c r="E37" s="196">
        <v>266063632000000</v>
      </c>
      <c r="F37" s="28" t="s">
        <v>660</v>
      </c>
      <c r="H37" s="28">
        <v>5359000000</v>
      </c>
      <c r="I37" s="28" t="s">
        <v>697</v>
      </c>
      <c r="J37" s="4" t="s">
        <v>682</v>
      </c>
      <c r="K37" s="2"/>
    </row>
    <row r="38" spans="1:11" ht="15.75" customHeight="1" x14ac:dyDescent="0.35">
      <c r="A38" s="28" t="s">
        <v>686</v>
      </c>
      <c r="B38" s="196">
        <v>3537592380000000</v>
      </c>
      <c r="C38" s="196">
        <v>338510340000000</v>
      </c>
      <c r="D38" s="196">
        <v>393656760000000</v>
      </c>
      <c r="E38" s="196">
        <v>3482445960000000</v>
      </c>
      <c r="F38" s="28" t="s">
        <v>660</v>
      </c>
      <c r="H38" s="28">
        <v>5670000000</v>
      </c>
      <c r="I38" s="28" t="s">
        <v>697</v>
      </c>
      <c r="J38" s="4" t="s">
        <v>682</v>
      </c>
      <c r="K38" s="2"/>
    </row>
    <row r="39" spans="1:11" ht="15.75" customHeight="1" x14ac:dyDescent="0.35">
      <c r="A39" s="46" t="s">
        <v>687</v>
      </c>
      <c r="B39" s="197"/>
      <c r="C39" s="197"/>
      <c r="D39" s="197"/>
      <c r="E39" s="197"/>
      <c r="F39" s="186"/>
      <c r="H39" s="2"/>
      <c r="I39" s="2"/>
      <c r="J39" s="2"/>
      <c r="K39" s="2"/>
    </row>
    <row r="40" spans="1:11" ht="15.75" customHeight="1" x14ac:dyDescent="0.35">
      <c r="A40" s="46" t="s">
        <v>688</v>
      </c>
      <c r="B40" s="197"/>
      <c r="C40" s="197"/>
      <c r="D40" s="197"/>
      <c r="E40" s="197"/>
      <c r="F40" s="186"/>
      <c r="H40" s="2"/>
      <c r="I40" s="2"/>
      <c r="J40" s="2"/>
      <c r="K40" s="2"/>
    </row>
    <row r="41" spans="1:11" ht="15.75" customHeight="1" x14ac:dyDescent="0.35">
      <c r="A41" s="28" t="s">
        <v>689</v>
      </c>
      <c r="B41" s="196">
        <v>906213062527442.13</v>
      </c>
      <c r="C41" s="196">
        <v>0</v>
      </c>
      <c r="D41" s="196">
        <v>0</v>
      </c>
      <c r="E41" s="196">
        <v>906213062527442.13</v>
      </c>
      <c r="F41" s="28" t="s">
        <v>660</v>
      </c>
      <c r="H41" s="28">
        <v>12992301971719.6</v>
      </c>
      <c r="I41" s="28" t="s">
        <v>697</v>
      </c>
      <c r="J41" s="28" t="s">
        <v>343</v>
      </c>
      <c r="K41" s="2"/>
    </row>
    <row r="42" spans="1:11" ht="15.75" customHeight="1" x14ac:dyDescent="0.35">
      <c r="A42" s="28" t="s">
        <v>690</v>
      </c>
      <c r="B42" s="196">
        <v>1.9534750848E+16</v>
      </c>
      <c r="C42" s="196">
        <v>1.664631841E+16</v>
      </c>
      <c r="D42" s="196">
        <v>2418070514000000</v>
      </c>
      <c r="E42" s="196">
        <v>3.3762998744E+16</v>
      </c>
      <c r="F42" s="28" t="s">
        <v>660</v>
      </c>
      <c r="H42" s="28">
        <v>5723000000</v>
      </c>
      <c r="I42" s="28" t="s">
        <v>697</v>
      </c>
      <c r="J42" s="4" t="s">
        <v>682</v>
      </c>
      <c r="K42" s="2"/>
    </row>
    <row r="43" spans="1:11" ht="15.75" customHeight="1" x14ac:dyDescent="0.35">
      <c r="A43" s="28" t="s">
        <v>691</v>
      </c>
      <c r="B43" s="196">
        <v>979835237000000</v>
      </c>
      <c r="C43" s="196">
        <v>433897305000000</v>
      </c>
      <c r="D43" s="196">
        <v>705652880000000</v>
      </c>
      <c r="E43" s="196">
        <v>708079662000000</v>
      </c>
      <c r="F43" s="28" t="s">
        <v>660</v>
      </c>
      <c r="H43" s="28">
        <v>6287000000</v>
      </c>
      <c r="I43" s="28" t="s">
        <v>697</v>
      </c>
      <c r="J43" s="4" t="s">
        <v>682</v>
      </c>
      <c r="K43" s="2"/>
    </row>
    <row r="44" spans="1:11" ht="15.75" customHeight="1" x14ac:dyDescent="0.35">
      <c r="A44" s="28" t="s">
        <v>692</v>
      </c>
      <c r="B44" s="196">
        <v>3148621106400000</v>
      </c>
      <c r="C44" s="196">
        <v>222079680900000</v>
      </c>
      <c r="D44" s="196">
        <v>1475922862260000</v>
      </c>
      <c r="E44" s="196">
        <v>1894777925040000</v>
      </c>
      <c r="F44" s="28" t="s">
        <v>660</v>
      </c>
      <c r="H44" s="28">
        <v>3839220000</v>
      </c>
      <c r="I44" s="28" t="s">
        <v>697</v>
      </c>
      <c r="J44" s="4" t="s">
        <v>682</v>
      </c>
      <c r="K44" s="2"/>
    </row>
    <row r="45" spans="1:11" ht="15.75" customHeight="1" x14ac:dyDescent="0.35">
      <c r="A45" s="28" t="s">
        <v>693</v>
      </c>
      <c r="B45" s="196">
        <v>3564295858911020</v>
      </c>
      <c r="C45" s="196">
        <v>0</v>
      </c>
      <c r="D45" s="196">
        <v>0</v>
      </c>
      <c r="E45" s="196">
        <v>3564295858911020</v>
      </c>
      <c r="F45" s="28" t="s">
        <v>660</v>
      </c>
      <c r="H45" s="28">
        <v>13583444584264.561</v>
      </c>
      <c r="I45" s="28" t="s">
        <v>697</v>
      </c>
      <c r="J45" s="28" t="s">
        <v>343</v>
      </c>
      <c r="K45" s="2"/>
    </row>
    <row r="46" spans="1:11" ht="15.75" customHeight="1" x14ac:dyDescent="0.35">
      <c r="A46" s="28" t="s">
        <v>694</v>
      </c>
      <c r="B46" s="196">
        <v>8746500000000000</v>
      </c>
      <c r="C46" s="196">
        <v>0</v>
      </c>
      <c r="D46" s="196">
        <v>0</v>
      </c>
      <c r="E46" s="196">
        <v>8746500000000000</v>
      </c>
      <c r="F46" s="28" t="s">
        <v>660</v>
      </c>
      <c r="H46" s="28">
        <v>874650000000000</v>
      </c>
      <c r="I46" s="28" t="s">
        <v>697</v>
      </c>
      <c r="J46" s="4" t="s">
        <v>359</v>
      </c>
      <c r="K46" s="2"/>
    </row>
    <row r="47" spans="1:11" ht="15.75" customHeight="1" x14ac:dyDescent="0.35">
      <c r="A47" s="2"/>
      <c r="B47" s="29"/>
      <c r="C47" s="29"/>
      <c r="D47" s="29"/>
      <c r="E47" s="29"/>
      <c r="F47" s="4"/>
      <c r="H47" s="2"/>
      <c r="I47" s="2"/>
      <c r="J47" s="2"/>
      <c r="K47" s="2"/>
    </row>
    <row r="48" spans="1:11" ht="15.75" customHeight="1" x14ac:dyDescent="0.35">
      <c r="A48" s="2"/>
      <c r="B48" s="29"/>
      <c r="C48" s="29"/>
      <c r="D48" s="29"/>
      <c r="E48" s="29"/>
      <c r="F48" s="4"/>
      <c r="H48" s="2"/>
      <c r="I48" s="2"/>
      <c r="J48" s="2"/>
      <c r="K48" s="2"/>
    </row>
    <row r="49" spans="1:11" ht="15.75" customHeight="1" x14ac:dyDescent="0.35">
      <c r="A49" s="2"/>
      <c r="B49" s="29"/>
      <c r="C49" s="29"/>
      <c r="D49" s="29"/>
      <c r="E49" s="29"/>
      <c r="F49" s="4"/>
      <c r="H49" s="2"/>
      <c r="I49" s="2"/>
      <c r="J49" s="2"/>
      <c r="K49" s="2"/>
    </row>
    <row r="50" spans="1:11" ht="15.75" customHeight="1" x14ac:dyDescent="0.35">
      <c r="A50" s="2"/>
      <c r="B50" s="29"/>
      <c r="C50" s="29"/>
      <c r="D50" s="29"/>
      <c r="E50" s="29"/>
      <c r="F50" s="4"/>
      <c r="H50" s="2"/>
      <c r="I50" s="2"/>
      <c r="J50" s="2"/>
      <c r="K50" s="2"/>
    </row>
    <row r="51" spans="1:11" ht="15.75" customHeight="1" x14ac:dyDescent="0.35">
      <c r="A51" s="2"/>
      <c r="B51" s="29"/>
      <c r="C51" s="29"/>
      <c r="D51" s="29"/>
      <c r="E51" s="29"/>
      <c r="F51" s="4"/>
      <c r="H51" s="2"/>
      <c r="I51" s="2"/>
      <c r="J51" s="2"/>
      <c r="K51" s="2"/>
    </row>
    <row r="52" spans="1:11" ht="15.75" customHeight="1" x14ac:dyDescent="0.35">
      <c r="A52" s="2"/>
      <c r="B52" s="29"/>
      <c r="C52" s="29"/>
      <c r="D52" s="29"/>
      <c r="E52" s="29"/>
      <c r="F52" s="4"/>
      <c r="H52" s="2"/>
      <c r="I52" s="2"/>
      <c r="J52" s="2"/>
      <c r="K52" s="2"/>
    </row>
    <row r="53" spans="1:11" ht="15.75" customHeight="1" x14ac:dyDescent="0.35">
      <c r="A53" s="2"/>
      <c r="B53" s="29"/>
      <c r="C53" s="29"/>
      <c r="D53" s="29"/>
      <c r="E53" s="29"/>
      <c r="F53" s="4"/>
      <c r="H53" s="2"/>
      <c r="I53" s="2"/>
      <c r="J53" s="2"/>
      <c r="K53" s="2"/>
    </row>
    <row r="54" spans="1:11" ht="15.75" customHeight="1" x14ac:dyDescent="0.35">
      <c r="A54" s="2"/>
      <c r="B54" s="29"/>
      <c r="C54" s="29"/>
      <c r="D54" s="29"/>
      <c r="E54" s="29"/>
      <c r="F54" s="4"/>
      <c r="H54" s="2"/>
      <c r="I54" s="2"/>
      <c r="J54" s="2"/>
      <c r="K54" s="2"/>
    </row>
    <row r="55" spans="1:11" ht="15.75" customHeight="1" x14ac:dyDescent="0.35">
      <c r="A55" s="2"/>
      <c r="B55" s="29"/>
      <c r="C55" s="29"/>
      <c r="D55" s="29"/>
      <c r="E55" s="29"/>
      <c r="F55" s="4"/>
      <c r="H55" s="2"/>
      <c r="I55" s="2"/>
      <c r="J55" s="2"/>
      <c r="K55" s="2"/>
    </row>
    <row r="56" spans="1:11" ht="15.75" customHeight="1" x14ac:dyDescent="0.35">
      <c r="A56" s="2"/>
      <c r="B56" s="29"/>
      <c r="C56" s="29"/>
      <c r="D56" s="29"/>
      <c r="E56" s="29"/>
      <c r="F56" s="4"/>
      <c r="H56" s="2"/>
      <c r="I56" s="2"/>
      <c r="J56" s="2"/>
      <c r="K56" s="2"/>
    </row>
    <row r="57" spans="1:11" ht="15.75" customHeight="1" x14ac:dyDescent="0.35">
      <c r="A57" s="2"/>
      <c r="B57" s="29"/>
      <c r="C57" s="29"/>
      <c r="D57" s="29"/>
      <c r="E57" s="29"/>
      <c r="F57" s="4"/>
      <c r="H57" s="2"/>
      <c r="I57" s="2"/>
      <c r="J57" s="2"/>
      <c r="K57" s="2"/>
    </row>
    <row r="58" spans="1:11" ht="15.75" customHeight="1" x14ac:dyDescent="0.35">
      <c r="A58" s="2"/>
      <c r="B58" s="29"/>
      <c r="C58" s="29"/>
      <c r="D58" s="29"/>
      <c r="E58" s="29"/>
      <c r="F58" s="4"/>
      <c r="H58" s="2"/>
      <c r="I58" s="2"/>
      <c r="J58" s="2"/>
      <c r="K58" s="2"/>
    </row>
    <row r="59" spans="1:11" ht="15.75" customHeight="1" x14ac:dyDescent="0.35">
      <c r="A59" s="2"/>
      <c r="B59" s="29"/>
      <c r="C59" s="29"/>
      <c r="D59" s="29"/>
      <c r="E59" s="29"/>
      <c r="F59" s="4"/>
      <c r="H59" s="2"/>
      <c r="I59" s="2"/>
      <c r="J59" s="2"/>
      <c r="K59" s="2"/>
    </row>
    <row r="60" spans="1:11" ht="15.75" customHeight="1" x14ac:dyDescent="0.35">
      <c r="A60" s="2"/>
      <c r="B60" s="29"/>
      <c r="C60" s="29"/>
      <c r="D60" s="29"/>
      <c r="E60" s="29"/>
      <c r="F60" s="4"/>
      <c r="H60" s="2"/>
      <c r="I60" s="2"/>
      <c r="J60" s="2"/>
      <c r="K60" s="2"/>
    </row>
    <row r="61" spans="1:11" ht="15.75" customHeight="1" x14ac:dyDescent="0.35">
      <c r="A61" s="2"/>
      <c r="B61" s="29"/>
      <c r="C61" s="29"/>
      <c r="D61" s="29"/>
      <c r="E61" s="29"/>
      <c r="F61" s="4"/>
      <c r="H61" s="2"/>
      <c r="I61" s="2"/>
      <c r="J61" s="2"/>
      <c r="K61" s="2"/>
    </row>
    <row r="62" spans="1:11" ht="15.75" customHeight="1" x14ac:dyDescent="0.35">
      <c r="A62" s="2"/>
      <c r="B62" s="29"/>
      <c r="C62" s="29"/>
      <c r="D62" s="29"/>
      <c r="E62" s="29"/>
      <c r="F62" s="4"/>
      <c r="H62" s="2"/>
      <c r="I62" s="2"/>
      <c r="J62" s="2"/>
      <c r="K62" s="2"/>
    </row>
    <row r="63" spans="1:11" ht="15.75" customHeight="1" x14ac:dyDescent="0.35">
      <c r="A63" s="2"/>
      <c r="B63" s="29"/>
      <c r="C63" s="29"/>
      <c r="D63" s="29"/>
      <c r="E63" s="29"/>
      <c r="F63" s="4"/>
      <c r="H63" s="2"/>
      <c r="I63" s="2"/>
      <c r="J63" s="2"/>
      <c r="K63" s="2"/>
    </row>
    <row r="64" spans="1:11" ht="15.75" customHeight="1" x14ac:dyDescent="0.35">
      <c r="A64" s="2"/>
      <c r="B64" s="29"/>
      <c r="C64" s="29"/>
      <c r="D64" s="29"/>
      <c r="E64" s="29"/>
      <c r="F64" s="4"/>
      <c r="H64" s="2"/>
      <c r="I64" s="2"/>
      <c r="J64" s="2"/>
      <c r="K64" s="2"/>
    </row>
    <row r="65" spans="1:11" ht="15.75" customHeight="1" x14ac:dyDescent="0.35">
      <c r="A65" s="2"/>
      <c r="B65" s="29"/>
      <c r="C65" s="29"/>
      <c r="D65" s="29"/>
      <c r="E65" s="29"/>
      <c r="F65" s="4"/>
      <c r="H65" s="2"/>
      <c r="I65" s="2"/>
      <c r="J65" s="2"/>
      <c r="K65" s="2"/>
    </row>
    <row r="66" spans="1:11" ht="15.75" customHeight="1" x14ac:dyDescent="0.35">
      <c r="A66" s="2"/>
      <c r="B66" s="29"/>
      <c r="C66" s="29"/>
      <c r="D66" s="29"/>
      <c r="E66" s="29"/>
      <c r="F66" s="4"/>
      <c r="H66" s="2"/>
      <c r="I66" s="2"/>
      <c r="J66" s="2"/>
      <c r="K66" s="2"/>
    </row>
    <row r="67" spans="1:11" ht="15.75" customHeight="1" x14ac:dyDescent="0.35">
      <c r="A67" s="2"/>
      <c r="B67" s="29"/>
      <c r="C67" s="29"/>
      <c r="D67" s="29"/>
      <c r="E67" s="29"/>
      <c r="F67" s="4"/>
      <c r="H67" s="2"/>
      <c r="I67" s="2"/>
      <c r="J67" s="2"/>
      <c r="K67" s="2"/>
    </row>
    <row r="68" spans="1:11" ht="15.75" customHeight="1" x14ac:dyDescent="0.35">
      <c r="A68" s="2"/>
      <c r="B68" s="29"/>
      <c r="C68" s="29"/>
      <c r="D68" s="29"/>
      <c r="E68" s="29"/>
      <c r="F68" s="4"/>
      <c r="H68" s="2"/>
      <c r="I68" s="2"/>
      <c r="J68" s="2"/>
      <c r="K68" s="2"/>
    </row>
    <row r="69" spans="1:11" ht="15.75" customHeight="1" x14ac:dyDescent="0.35">
      <c r="A69" s="2"/>
      <c r="B69" s="29"/>
      <c r="C69" s="29"/>
      <c r="D69" s="29"/>
      <c r="E69" s="29"/>
      <c r="F69" s="4"/>
      <c r="H69" s="2"/>
      <c r="I69" s="2"/>
      <c r="J69" s="2"/>
      <c r="K69" s="2"/>
    </row>
    <row r="70" spans="1:11" ht="15.75" customHeight="1" x14ac:dyDescent="0.35">
      <c r="A70" s="2"/>
      <c r="B70" s="29"/>
      <c r="C70" s="29"/>
      <c r="D70" s="29"/>
      <c r="E70" s="29"/>
      <c r="F70" s="4"/>
      <c r="H70" s="2"/>
      <c r="I70" s="2"/>
      <c r="J70" s="2"/>
      <c r="K70" s="2"/>
    </row>
    <row r="71" spans="1:11" ht="15.75" customHeight="1" x14ac:dyDescent="0.35">
      <c r="A71" s="2"/>
      <c r="B71" s="29"/>
      <c r="C71" s="29"/>
      <c r="D71" s="29"/>
      <c r="E71" s="29"/>
      <c r="F71" s="4"/>
      <c r="H71" s="2"/>
      <c r="I71" s="2"/>
      <c r="J71" s="2"/>
      <c r="K71" s="2"/>
    </row>
    <row r="72" spans="1:11" ht="15.75" customHeight="1" x14ac:dyDescent="0.35">
      <c r="A72" s="2"/>
      <c r="B72" s="29"/>
      <c r="C72" s="29"/>
      <c r="D72" s="29"/>
      <c r="E72" s="29"/>
      <c r="F72" s="4"/>
      <c r="H72" s="2"/>
      <c r="I72" s="2"/>
      <c r="J72" s="2"/>
      <c r="K72" s="2"/>
    </row>
    <row r="73" spans="1:11" ht="15.75" customHeight="1" x14ac:dyDescent="0.35">
      <c r="A73" s="2"/>
      <c r="B73" s="29"/>
      <c r="C73" s="29"/>
      <c r="D73" s="29"/>
      <c r="E73" s="29"/>
      <c r="F73" s="4"/>
      <c r="H73" s="2"/>
      <c r="I73" s="2"/>
      <c r="J73" s="2"/>
      <c r="K73" s="2"/>
    </row>
    <row r="74" spans="1:11" ht="15.75" customHeight="1" x14ac:dyDescent="0.35">
      <c r="A74" s="2"/>
      <c r="B74" s="29"/>
      <c r="C74" s="29"/>
      <c r="D74" s="29"/>
      <c r="E74" s="29"/>
      <c r="F74" s="4"/>
      <c r="H74" s="2"/>
      <c r="I74" s="2"/>
      <c r="J74" s="2"/>
      <c r="K74" s="2"/>
    </row>
    <row r="75" spans="1:11" ht="15.75" customHeight="1" x14ac:dyDescent="0.35">
      <c r="A75" s="2"/>
      <c r="B75" s="29"/>
      <c r="C75" s="29"/>
      <c r="D75" s="29"/>
      <c r="E75" s="29"/>
      <c r="F75" s="4"/>
      <c r="H75" s="2"/>
      <c r="I75" s="2"/>
      <c r="J75" s="2"/>
      <c r="K75" s="2"/>
    </row>
    <row r="76" spans="1:11" ht="15.75" customHeight="1" x14ac:dyDescent="0.35">
      <c r="A76" s="2"/>
      <c r="B76" s="29"/>
      <c r="C76" s="29"/>
      <c r="D76" s="29"/>
      <c r="E76" s="29"/>
      <c r="F76" s="4"/>
      <c r="H76" s="2"/>
      <c r="I76" s="2"/>
      <c r="J76" s="2"/>
      <c r="K76" s="2"/>
    </row>
    <row r="77" spans="1:11" ht="15.75" customHeight="1" x14ac:dyDescent="0.35">
      <c r="A77" s="2"/>
      <c r="B77" s="29"/>
      <c r="C77" s="29"/>
      <c r="D77" s="29"/>
      <c r="E77" s="29"/>
      <c r="F77" s="4"/>
      <c r="H77" s="2"/>
      <c r="I77" s="2"/>
      <c r="J77" s="2"/>
      <c r="K77" s="2"/>
    </row>
    <row r="78" spans="1:11" ht="15.75" customHeight="1" x14ac:dyDescent="0.35">
      <c r="A78" s="2"/>
      <c r="B78" s="29"/>
      <c r="C78" s="29"/>
      <c r="D78" s="29"/>
      <c r="E78" s="29"/>
      <c r="F78" s="4"/>
      <c r="H78" s="2"/>
      <c r="I78" s="2"/>
      <c r="J78" s="2"/>
      <c r="K78" s="2"/>
    </row>
    <row r="79" spans="1:11" ht="15.75" customHeight="1" x14ac:dyDescent="0.35">
      <c r="A79" s="2"/>
      <c r="B79" s="29"/>
      <c r="C79" s="29"/>
      <c r="D79" s="29"/>
      <c r="E79" s="29"/>
      <c r="F79" s="4"/>
      <c r="H79" s="2"/>
      <c r="I79" s="2"/>
      <c r="J79" s="2"/>
      <c r="K79" s="2"/>
    </row>
    <row r="80" spans="1:11" ht="15.75" customHeight="1" x14ac:dyDescent="0.35">
      <c r="A80" s="2"/>
      <c r="B80" s="29"/>
      <c r="C80" s="29"/>
      <c r="D80" s="29"/>
      <c r="E80" s="29"/>
      <c r="F80" s="4"/>
      <c r="H80" s="2"/>
      <c r="I80" s="2"/>
      <c r="J80" s="2"/>
      <c r="K80" s="2"/>
    </row>
    <row r="81" spans="1:11" ht="15.75" customHeight="1" x14ac:dyDescent="0.35">
      <c r="A81" s="2"/>
      <c r="B81" s="29"/>
      <c r="C81" s="29"/>
      <c r="D81" s="29"/>
      <c r="E81" s="29"/>
      <c r="F81" s="4"/>
      <c r="H81" s="2"/>
      <c r="I81" s="2"/>
      <c r="J81" s="2"/>
      <c r="K81" s="2"/>
    </row>
    <row r="82" spans="1:11" ht="15.75" customHeight="1" x14ac:dyDescent="0.35">
      <c r="A82" s="2"/>
      <c r="B82" s="29"/>
      <c r="C82" s="29"/>
      <c r="D82" s="29"/>
      <c r="E82" s="29"/>
      <c r="F82" s="4"/>
      <c r="H82" s="2"/>
      <c r="I82" s="2"/>
      <c r="J82" s="2"/>
      <c r="K82" s="2"/>
    </row>
    <row r="83" spans="1:11" ht="15.75" customHeight="1" x14ac:dyDescent="0.35">
      <c r="A83" s="2"/>
      <c r="B83" s="29"/>
      <c r="C83" s="29"/>
      <c r="D83" s="29"/>
      <c r="E83" s="29"/>
      <c r="F83" s="4"/>
      <c r="H83" s="2"/>
      <c r="I83" s="2"/>
      <c r="J83" s="2"/>
      <c r="K83" s="2"/>
    </row>
    <row r="84" spans="1:11" ht="15.75" customHeight="1" x14ac:dyDescent="0.35">
      <c r="A84" s="2"/>
      <c r="B84" s="29"/>
      <c r="C84" s="29"/>
      <c r="D84" s="29"/>
      <c r="E84" s="29"/>
      <c r="F84" s="4"/>
      <c r="H84" s="2"/>
      <c r="I84" s="2"/>
      <c r="J84" s="2"/>
      <c r="K84" s="2"/>
    </row>
    <row r="85" spans="1:11" ht="15.75" customHeight="1" x14ac:dyDescent="0.35">
      <c r="A85" s="2"/>
      <c r="B85" s="29"/>
      <c r="C85" s="29"/>
      <c r="D85" s="29"/>
      <c r="E85" s="29"/>
      <c r="F85" s="4"/>
      <c r="H85" s="2"/>
      <c r="I85" s="2"/>
      <c r="J85" s="2"/>
      <c r="K85" s="2"/>
    </row>
    <row r="86" spans="1:11" ht="15.75" customHeight="1" x14ac:dyDescent="0.35">
      <c r="A86" s="2"/>
      <c r="B86" s="29"/>
      <c r="C86" s="29"/>
      <c r="D86" s="29"/>
      <c r="E86" s="29"/>
      <c r="F86" s="4"/>
      <c r="H86" s="2"/>
      <c r="I86" s="2"/>
      <c r="J86" s="2"/>
      <c r="K86" s="2"/>
    </row>
    <row r="87" spans="1:11" ht="15.75" customHeight="1" x14ac:dyDescent="0.35">
      <c r="A87" s="2"/>
      <c r="B87" s="29"/>
      <c r="C87" s="29"/>
      <c r="D87" s="29"/>
      <c r="E87" s="29"/>
      <c r="F87" s="4"/>
      <c r="H87" s="2"/>
      <c r="I87" s="2"/>
      <c r="J87" s="2"/>
      <c r="K87" s="2"/>
    </row>
    <row r="88" spans="1:11" ht="15.75" customHeight="1" x14ac:dyDescent="0.35">
      <c r="A88" s="2"/>
      <c r="B88" s="29"/>
      <c r="C88" s="29"/>
      <c r="D88" s="29"/>
      <c r="E88" s="29"/>
      <c r="F88" s="4"/>
      <c r="H88" s="2"/>
      <c r="I88" s="2"/>
      <c r="J88" s="2"/>
      <c r="K88" s="2"/>
    </row>
    <row r="89" spans="1:11" ht="15.75" customHeight="1" x14ac:dyDescent="0.35">
      <c r="A89" s="2"/>
      <c r="B89" s="29"/>
      <c r="C89" s="29"/>
      <c r="D89" s="29"/>
      <c r="E89" s="29"/>
      <c r="F89" s="4"/>
      <c r="H89" s="2"/>
      <c r="I89" s="2"/>
      <c r="J89" s="2"/>
      <c r="K89" s="2"/>
    </row>
    <row r="90" spans="1:11" ht="15.75" customHeight="1" x14ac:dyDescent="0.35">
      <c r="A90" s="2"/>
      <c r="B90" s="29"/>
      <c r="C90" s="29"/>
      <c r="D90" s="29"/>
      <c r="E90" s="29"/>
      <c r="F90" s="4"/>
      <c r="H90" s="2"/>
      <c r="I90" s="2"/>
      <c r="J90" s="2"/>
      <c r="K90" s="2"/>
    </row>
    <row r="91" spans="1:11" ht="15.75" customHeight="1" x14ac:dyDescent="0.35">
      <c r="A91" s="2"/>
      <c r="B91" s="29"/>
      <c r="C91" s="29"/>
      <c r="D91" s="29"/>
      <c r="E91" s="29"/>
      <c r="F91" s="4"/>
      <c r="H91" s="2"/>
      <c r="I91" s="2"/>
      <c r="J91" s="2"/>
      <c r="K91" s="2"/>
    </row>
    <row r="92" spans="1:11" ht="15.75" customHeight="1" x14ac:dyDescent="0.35">
      <c r="A92" s="2"/>
      <c r="B92" s="29"/>
      <c r="C92" s="29"/>
      <c r="D92" s="29"/>
      <c r="E92" s="29"/>
      <c r="F92" s="4"/>
      <c r="H92" s="2"/>
      <c r="I92" s="2"/>
      <c r="J92" s="2"/>
      <c r="K92" s="2"/>
    </row>
    <row r="93" spans="1:11" ht="15.75" customHeight="1" x14ac:dyDescent="0.35">
      <c r="A93" s="2"/>
      <c r="B93" s="29"/>
      <c r="C93" s="29"/>
      <c r="D93" s="29"/>
      <c r="E93" s="29"/>
      <c r="F93" s="4"/>
      <c r="H93" s="2"/>
      <c r="I93" s="2"/>
      <c r="J93" s="2"/>
      <c r="K93" s="2"/>
    </row>
    <row r="94" spans="1:11" ht="15.75" customHeight="1" x14ac:dyDescent="0.35">
      <c r="A94" s="2"/>
      <c r="B94" s="29"/>
      <c r="C94" s="29"/>
      <c r="D94" s="29"/>
      <c r="E94" s="29"/>
      <c r="F94" s="4"/>
      <c r="H94" s="2"/>
      <c r="I94" s="2"/>
      <c r="J94" s="2"/>
      <c r="K94" s="2"/>
    </row>
    <row r="95" spans="1:11" ht="15.75" customHeight="1" x14ac:dyDescent="0.35">
      <c r="A95" s="2"/>
      <c r="B95" s="29"/>
      <c r="C95" s="29"/>
      <c r="D95" s="29"/>
      <c r="E95" s="29"/>
      <c r="F95" s="4"/>
      <c r="H95" s="2"/>
      <c r="I95" s="2"/>
      <c r="J95" s="2"/>
      <c r="K95" s="2"/>
    </row>
    <row r="96" spans="1:11" ht="15.75" customHeight="1" x14ac:dyDescent="0.35">
      <c r="A96" s="2"/>
      <c r="B96" s="29"/>
      <c r="C96" s="29"/>
      <c r="D96" s="29"/>
      <c r="E96" s="29"/>
      <c r="F96" s="4"/>
      <c r="H96" s="2"/>
      <c r="I96" s="2"/>
      <c r="J96" s="2"/>
      <c r="K96" s="2"/>
    </row>
    <row r="97" spans="1:11" ht="15.75" customHeight="1" x14ac:dyDescent="0.35">
      <c r="A97" s="2"/>
      <c r="B97" s="29"/>
      <c r="C97" s="29"/>
      <c r="D97" s="29"/>
      <c r="E97" s="29"/>
      <c r="F97" s="4"/>
      <c r="H97" s="2"/>
      <c r="I97" s="2"/>
      <c r="J97" s="2"/>
      <c r="K97" s="2"/>
    </row>
    <row r="98" spans="1:11" ht="15.75" customHeight="1" x14ac:dyDescent="0.35">
      <c r="A98" s="2"/>
      <c r="B98" s="29"/>
      <c r="C98" s="29"/>
      <c r="D98" s="29"/>
      <c r="E98" s="29"/>
      <c r="F98" s="4"/>
      <c r="H98" s="2"/>
      <c r="I98" s="2"/>
      <c r="J98" s="2"/>
      <c r="K98" s="2"/>
    </row>
    <row r="99" spans="1:11" ht="15.75" customHeight="1" x14ac:dyDescent="0.35">
      <c r="A99" s="2"/>
      <c r="B99" s="29"/>
      <c r="C99" s="29"/>
      <c r="D99" s="29"/>
      <c r="E99" s="29"/>
      <c r="F99" s="4"/>
      <c r="H99" s="2"/>
      <c r="I99" s="2"/>
      <c r="J99" s="2"/>
      <c r="K99" s="2"/>
    </row>
    <row r="100" spans="1:11" ht="15.75" customHeight="1" x14ac:dyDescent="0.35">
      <c r="A100" s="2"/>
      <c r="B100" s="29"/>
      <c r="C100" s="29"/>
      <c r="D100" s="29"/>
      <c r="E100" s="29"/>
      <c r="F100" s="4"/>
      <c r="H100" s="2"/>
      <c r="I100" s="2"/>
      <c r="J100" s="2"/>
      <c r="K100" s="2"/>
    </row>
    <row r="101" spans="1:11" ht="15.75" customHeight="1" x14ac:dyDescent="0.35">
      <c r="A101" s="2"/>
      <c r="B101" s="29"/>
      <c r="C101" s="29"/>
      <c r="D101" s="29"/>
      <c r="E101" s="29"/>
      <c r="F101" s="4"/>
      <c r="H101" s="2"/>
      <c r="I101" s="2"/>
      <c r="J101" s="2"/>
      <c r="K101" s="2"/>
    </row>
    <row r="102" spans="1:11" ht="15.75" customHeight="1" x14ac:dyDescent="0.35">
      <c r="A102" s="2"/>
      <c r="B102" s="29"/>
      <c r="C102" s="29"/>
      <c r="D102" s="29"/>
      <c r="E102" s="29"/>
      <c r="F102" s="4"/>
      <c r="H102" s="2"/>
      <c r="I102" s="2"/>
      <c r="J102" s="2"/>
      <c r="K102" s="2"/>
    </row>
    <row r="103" spans="1:11" ht="15.75" customHeight="1" x14ac:dyDescent="0.35">
      <c r="A103" s="2"/>
      <c r="B103" s="29"/>
      <c r="C103" s="29"/>
      <c r="D103" s="29"/>
      <c r="E103" s="29"/>
      <c r="F103" s="4"/>
      <c r="H103" s="2"/>
      <c r="I103" s="2"/>
      <c r="J103" s="2"/>
      <c r="K103" s="2"/>
    </row>
    <row r="104" spans="1:11" ht="15.75" customHeight="1" x14ac:dyDescent="0.35">
      <c r="A104" s="2"/>
      <c r="B104" s="29"/>
      <c r="C104" s="29"/>
      <c r="D104" s="29"/>
      <c r="E104" s="29"/>
      <c r="F104" s="4"/>
      <c r="H104" s="2"/>
      <c r="I104" s="2"/>
      <c r="J104" s="2"/>
      <c r="K104" s="2"/>
    </row>
    <row r="105" spans="1:11" ht="15.75" customHeight="1" x14ac:dyDescent="0.35">
      <c r="A105" s="2"/>
      <c r="B105" s="29"/>
      <c r="C105" s="29"/>
      <c r="D105" s="29"/>
      <c r="E105" s="29"/>
      <c r="F105" s="4"/>
      <c r="H105" s="2"/>
      <c r="I105" s="2"/>
      <c r="J105" s="2"/>
      <c r="K105" s="2"/>
    </row>
    <row r="106" spans="1:11" ht="15.75" customHeight="1" x14ac:dyDescent="0.35">
      <c r="A106" s="2"/>
      <c r="B106" s="29"/>
      <c r="C106" s="29"/>
      <c r="D106" s="29"/>
      <c r="E106" s="29"/>
      <c r="F106" s="4"/>
      <c r="H106" s="2"/>
      <c r="I106" s="2"/>
      <c r="J106" s="2"/>
      <c r="K106" s="2"/>
    </row>
    <row r="107" spans="1:11" ht="15.75" customHeight="1" x14ac:dyDescent="0.35">
      <c r="A107" s="2"/>
      <c r="B107" s="29"/>
      <c r="C107" s="29"/>
      <c r="D107" s="29"/>
      <c r="E107" s="29"/>
      <c r="F107" s="4"/>
      <c r="H107" s="2"/>
      <c r="I107" s="2"/>
      <c r="J107" s="2"/>
      <c r="K107" s="2"/>
    </row>
    <row r="108" spans="1:11" ht="15.75" customHeight="1" x14ac:dyDescent="0.35">
      <c r="A108" s="2"/>
      <c r="B108" s="29"/>
      <c r="C108" s="29"/>
      <c r="D108" s="29"/>
      <c r="E108" s="29"/>
      <c r="F108" s="4"/>
      <c r="H108" s="2"/>
      <c r="I108" s="2"/>
      <c r="J108" s="2"/>
      <c r="K108" s="2"/>
    </row>
    <row r="109" spans="1:11" ht="15.75" customHeight="1" x14ac:dyDescent="0.35">
      <c r="A109" s="2"/>
      <c r="B109" s="29"/>
      <c r="C109" s="29"/>
      <c r="D109" s="29"/>
      <c r="E109" s="29"/>
      <c r="F109" s="4"/>
      <c r="H109" s="2"/>
      <c r="I109" s="2"/>
      <c r="J109" s="2"/>
      <c r="K109" s="2"/>
    </row>
    <row r="110" spans="1:11" ht="15.75" customHeight="1" x14ac:dyDescent="0.35">
      <c r="A110" s="2"/>
      <c r="B110" s="29"/>
      <c r="C110" s="29"/>
      <c r="D110" s="29"/>
      <c r="E110" s="29"/>
      <c r="F110" s="4"/>
      <c r="H110" s="2"/>
      <c r="I110" s="2"/>
      <c r="J110" s="2"/>
      <c r="K110" s="2"/>
    </row>
    <row r="111" spans="1:11" ht="15.75" customHeight="1" x14ac:dyDescent="0.35">
      <c r="A111" s="2"/>
      <c r="B111" s="29"/>
      <c r="C111" s="29"/>
      <c r="D111" s="29"/>
      <c r="E111" s="29"/>
      <c r="F111" s="4"/>
      <c r="H111" s="2"/>
      <c r="I111" s="2"/>
      <c r="J111" s="2"/>
      <c r="K111" s="2"/>
    </row>
    <row r="112" spans="1:11" ht="15.75" customHeight="1" x14ac:dyDescent="0.35">
      <c r="A112" s="2"/>
      <c r="B112" s="29"/>
      <c r="C112" s="29"/>
      <c r="D112" s="29"/>
      <c r="E112" s="29"/>
      <c r="F112" s="4"/>
      <c r="H112" s="2"/>
      <c r="I112" s="2"/>
      <c r="J112" s="2"/>
      <c r="K112" s="2"/>
    </row>
    <row r="113" spans="1:11" ht="15.75" customHeight="1" x14ac:dyDescent="0.35">
      <c r="A113" s="2"/>
      <c r="B113" s="29"/>
      <c r="C113" s="29"/>
      <c r="D113" s="29"/>
      <c r="E113" s="29"/>
      <c r="F113" s="4"/>
      <c r="H113" s="2"/>
      <c r="I113" s="2"/>
      <c r="J113" s="2"/>
      <c r="K113" s="2"/>
    </row>
    <row r="114" spans="1:11" ht="15.75" customHeight="1" x14ac:dyDescent="0.35">
      <c r="A114" s="2"/>
      <c r="B114" s="29"/>
      <c r="C114" s="29"/>
      <c r="D114" s="29"/>
      <c r="E114" s="29"/>
      <c r="F114" s="4"/>
      <c r="H114" s="2"/>
      <c r="I114" s="2"/>
      <c r="J114" s="2"/>
      <c r="K114" s="2"/>
    </row>
    <row r="115" spans="1:11" ht="15.75" customHeight="1" x14ac:dyDescent="0.35">
      <c r="A115" s="2"/>
      <c r="B115" s="29"/>
      <c r="C115" s="29"/>
      <c r="D115" s="29"/>
      <c r="E115" s="29"/>
      <c r="F115" s="4"/>
      <c r="H115" s="2"/>
      <c r="I115" s="2"/>
      <c r="J115" s="2"/>
      <c r="K115" s="2"/>
    </row>
    <row r="116" spans="1:11" ht="15.75" customHeight="1" x14ac:dyDescent="0.35">
      <c r="A116" s="2"/>
      <c r="B116" s="29"/>
      <c r="C116" s="29"/>
      <c r="D116" s="29"/>
      <c r="E116" s="29"/>
      <c r="F116" s="4"/>
      <c r="H116" s="2"/>
      <c r="I116" s="2"/>
      <c r="J116" s="2"/>
      <c r="K116" s="2"/>
    </row>
    <row r="117" spans="1:11" ht="15.75" customHeight="1" x14ac:dyDescent="0.35">
      <c r="A117" s="2"/>
      <c r="B117" s="29"/>
      <c r="C117" s="29"/>
      <c r="D117" s="29"/>
      <c r="E117" s="29"/>
      <c r="F117" s="4"/>
      <c r="H117" s="2"/>
      <c r="I117" s="2"/>
      <c r="J117" s="2"/>
      <c r="K117" s="2"/>
    </row>
    <row r="118" spans="1:11" ht="15.75" customHeight="1" x14ac:dyDescent="0.35">
      <c r="A118" s="2"/>
      <c r="B118" s="29"/>
      <c r="C118" s="29"/>
      <c r="D118" s="29"/>
      <c r="E118" s="29"/>
      <c r="F118" s="4"/>
      <c r="H118" s="2"/>
      <c r="I118" s="2"/>
      <c r="J118" s="2"/>
      <c r="K118" s="2"/>
    </row>
    <row r="119" spans="1:11" ht="15.75" customHeight="1" x14ac:dyDescent="0.35">
      <c r="A119" s="2"/>
      <c r="B119" s="29"/>
      <c r="C119" s="29"/>
      <c r="D119" s="29"/>
      <c r="E119" s="29"/>
      <c r="F119" s="4"/>
      <c r="H119" s="2"/>
      <c r="I119" s="2"/>
      <c r="J119" s="2"/>
      <c r="K119" s="2"/>
    </row>
    <row r="120" spans="1:11" ht="15.75" customHeight="1" x14ac:dyDescent="0.35">
      <c r="A120" s="2"/>
      <c r="B120" s="29"/>
      <c r="C120" s="29"/>
      <c r="D120" s="29"/>
      <c r="E120" s="29"/>
      <c r="F120" s="4"/>
      <c r="H120" s="2"/>
      <c r="I120" s="2"/>
      <c r="J120" s="2"/>
      <c r="K120" s="2"/>
    </row>
    <row r="121" spans="1:11" ht="15.75" customHeight="1" x14ac:dyDescent="0.35">
      <c r="A121" s="2"/>
      <c r="B121" s="29"/>
      <c r="C121" s="29"/>
      <c r="D121" s="29"/>
      <c r="E121" s="29"/>
      <c r="F121" s="4"/>
      <c r="H121" s="2"/>
      <c r="I121" s="2"/>
      <c r="J121" s="2"/>
      <c r="K121" s="2"/>
    </row>
    <row r="122" spans="1:11" ht="15.75" customHeight="1" x14ac:dyDescent="0.35">
      <c r="A122" s="2"/>
      <c r="B122" s="29"/>
      <c r="C122" s="29"/>
      <c r="D122" s="29"/>
      <c r="E122" s="29"/>
      <c r="F122" s="4"/>
      <c r="H122" s="2"/>
      <c r="I122" s="2"/>
      <c r="J122" s="2"/>
      <c r="K122" s="2"/>
    </row>
    <row r="123" spans="1:11" ht="15.75" customHeight="1" x14ac:dyDescent="0.35">
      <c r="A123" s="2"/>
      <c r="B123" s="29"/>
      <c r="C123" s="29"/>
      <c r="D123" s="29"/>
      <c r="E123" s="29"/>
      <c r="F123" s="4"/>
      <c r="H123" s="2"/>
      <c r="I123" s="2"/>
      <c r="J123" s="2"/>
      <c r="K123" s="2"/>
    </row>
    <row r="124" spans="1:11" ht="15.75" customHeight="1" x14ac:dyDescent="0.35">
      <c r="A124" s="2"/>
      <c r="B124" s="29"/>
      <c r="C124" s="29"/>
      <c r="D124" s="29"/>
      <c r="E124" s="29"/>
      <c r="F124" s="4"/>
      <c r="H124" s="2"/>
      <c r="I124" s="2"/>
      <c r="J124" s="2"/>
      <c r="K124" s="2"/>
    </row>
    <row r="125" spans="1:11" ht="15.75" customHeight="1" x14ac:dyDescent="0.35">
      <c r="A125" s="2"/>
      <c r="B125" s="29"/>
      <c r="C125" s="29"/>
      <c r="D125" s="29"/>
      <c r="E125" s="29"/>
      <c r="F125" s="4"/>
      <c r="H125" s="2"/>
      <c r="I125" s="2"/>
      <c r="J125" s="2"/>
      <c r="K125" s="2"/>
    </row>
    <row r="126" spans="1:11" ht="15.75" customHeight="1" x14ac:dyDescent="0.35">
      <c r="A126" s="2"/>
      <c r="B126" s="29"/>
      <c r="C126" s="29"/>
      <c r="D126" s="29"/>
      <c r="E126" s="29"/>
      <c r="F126" s="4"/>
      <c r="H126" s="2"/>
      <c r="I126" s="2"/>
      <c r="J126" s="2"/>
      <c r="K126" s="2"/>
    </row>
    <row r="127" spans="1:11" ht="15.75" customHeight="1" x14ac:dyDescent="0.35">
      <c r="A127" s="2"/>
      <c r="B127" s="29"/>
      <c r="C127" s="29"/>
      <c r="D127" s="29"/>
      <c r="E127" s="29"/>
      <c r="F127" s="4"/>
      <c r="H127" s="2"/>
      <c r="I127" s="2"/>
      <c r="J127" s="2"/>
      <c r="K127" s="2"/>
    </row>
    <row r="128" spans="1:11" ht="15.75" customHeight="1" x14ac:dyDescent="0.35">
      <c r="A128" s="2"/>
      <c r="B128" s="29"/>
      <c r="C128" s="29"/>
      <c r="D128" s="29"/>
      <c r="E128" s="29"/>
      <c r="F128" s="4"/>
      <c r="H128" s="2"/>
      <c r="I128" s="2"/>
      <c r="J128" s="2"/>
      <c r="K128" s="2"/>
    </row>
    <row r="129" spans="1:11" ht="15.75" customHeight="1" x14ac:dyDescent="0.35">
      <c r="A129" s="2"/>
      <c r="B129" s="29"/>
      <c r="C129" s="29"/>
      <c r="D129" s="29"/>
      <c r="E129" s="29"/>
      <c r="F129" s="4"/>
      <c r="H129" s="2"/>
      <c r="I129" s="2"/>
      <c r="J129" s="2"/>
      <c r="K129" s="2"/>
    </row>
    <row r="130" spans="1:11" ht="15.75" customHeight="1" x14ac:dyDescent="0.35">
      <c r="A130" s="2"/>
      <c r="B130" s="29"/>
      <c r="C130" s="29"/>
      <c r="D130" s="29"/>
      <c r="E130" s="29"/>
      <c r="F130" s="4"/>
      <c r="H130" s="2"/>
      <c r="I130" s="2"/>
      <c r="J130" s="2"/>
      <c r="K130" s="2"/>
    </row>
    <row r="131" spans="1:11" ht="15.75" customHeight="1" x14ac:dyDescent="0.35">
      <c r="A131" s="2"/>
      <c r="B131" s="29"/>
      <c r="C131" s="29"/>
      <c r="D131" s="29"/>
      <c r="E131" s="29"/>
      <c r="F131" s="4"/>
      <c r="H131" s="2"/>
      <c r="I131" s="2"/>
      <c r="J131" s="2"/>
      <c r="K131" s="2"/>
    </row>
    <row r="132" spans="1:11" ht="15.75" customHeight="1" x14ac:dyDescent="0.35">
      <c r="A132" s="2"/>
      <c r="B132" s="29"/>
      <c r="C132" s="29"/>
      <c r="D132" s="29"/>
      <c r="E132" s="29"/>
      <c r="F132" s="4"/>
      <c r="H132" s="2"/>
      <c r="I132" s="2"/>
      <c r="J132" s="2"/>
      <c r="K132" s="2"/>
    </row>
    <row r="133" spans="1:11" ht="15.75" customHeight="1" x14ac:dyDescent="0.35">
      <c r="A133" s="2"/>
      <c r="B133" s="29"/>
      <c r="C133" s="29"/>
      <c r="D133" s="29"/>
      <c r="E133" s="29"/>
      <c r="F133" s="4"/>
      <c r="H133" s="2"/>
      <c r="I133" s="2"/>
      <c r="J133" s="2"/>
      <c r="K133" s="2"/>
    </row>
    <row r="134" spans="1:11" ht="15.75" customHeight="1" x14ac:dyDescent="0.35">
      <c r="A134" s="2"/>
      <c r="B134" s="29"/>
      <c r="C134" s="29"/>
      <c r="D134" s="29"/>
      <c r="E134" s="29"/>
      <c r="F134" s="4"/>
      <c r="H134" s="2"/>
      <c r="I134" s="2"/>
      <c r="J134" s="2"/>
      <c r="K134" s="2"/>
    </row>
    <row r="135" spans="1:11" ht="15.75" customHeight="1" x14ac:dyDescent="0.35">
      <c r="A135" s="2"/>
      <c r="B135" s="29"/>
      <c r="C135" s="29"/>
      <c r="D135" s="29"/>
      <c r="E135" s="29"/>
      <c r="F135" s="4"/>
      <c r="H135" s="2"/>
      <c r="I135" s="2"/>
      <c r="J135" s="2"/>
      <c r="K135" s="2"/>
    </row>
    <row r="136" spans="1:11" ht="15.75" customHeight="1" x14ac:dyDescent="0.35">
      <c r="A136" s="2"/>
      <c r="B136" s="29"/>
      <c r="C136" s="29"/>
      <c r="D136" s="29"/>
      <c r="E136" s="29"/>
      <c r="F136" s="4"/>
      <c r="H136" s="2"/>
      <c r="I136" s="2"/>
      <c r="J136" s="2"/>
      <c r="K136" s="2"/>
    </row>
    <row r="137" spans="1:11" ht="15.75" customHeight="1" x14ac:dyDescent="0.35">
      <c r="A137" s="2"/>
      <c r="B137" s="29"/>
      <c r="C137" s="29"/>
      <c r="D137" s="29"/>
      <c r="E137" s="29"/>
      <c r="F137" s="4"/>
      <c r="H137" s="2"/>
      <c r="I137" s="2"/>
      <c r="J137" s="2"/>
      <c r="K137" s="2"/>
    </row>
    <row r="138" spans="1:11" ht="15.75" customHeight="1" x14ac:dyDescent="0.35">
      <c r="A138" s="2"/>
      <c r="B138" s="29"/>
      <c r="C138" s="29"/>
      <c r="D138" s="29"/>
      <c r="E138" s="29"/>
      <c r="F138" s="4"/>
      <c r="H138" s="2"/>
      <c r="I138" s="2"/>
      <c r="J138" s="2"/>
      <c r="K138" s="2"/>
    </row>
    <row r="139" spans="1:11" ht="15.75" customHeight="1" x14ac:dyDescent="0.35">
      <c r="A139" s="2"/>
      <c r="B139" s="29"/>
      <c r="C139" s="29"/>
      <c r="D139" s="29"/>
      <c r="E139" s="29"/>
      <c r="F139" s="4"/>
      <c r="H139" s="2"/>
      <c r="I139" s="2"/>
      <c r="J139" s="2"/>
      <c r="K139" s="2"/>
    </row>
    <row r="140" spans="1:11" ht="15.75" customHeight="1" x14ac:dyDescent="0.35">
      <c r="A140" s="2"/>
      <c r="B140" s="29"/>
      <c r="C140" s="29"/>
      <c r="D140" s="29"/>
      <c r="E140" s="29"/>
      <c r="F140" s="4"/>
      <c r="H140" s="2"/>
      <c r="I140" s="2"/>
      <c r="J140" s="2"/>
      <c r="K140" s="2"/>
    </row>
    <row r="141" spans="1:11" ht="15.75" customHeight="1" x14ac:dyDescent="0.35">
      <c r="A141" s="2"/>
      <c r="B141" s="29"/>
      <c r="C141" s="29"/>
      <c r="D141" s="29"/>
      <c r="E141" s="29"/>
      <c r="F141" s="4"/>
      <c r="H141" s="2"/>
      <c r="I141" s="2"/>
      <c r="J141" s="2"/>
      <c r="K141" s="2"/>
    </row>
    <row r="142" spans="1:11" ht="15.75" customHeight="1" x14ac:dyDescent="0.35">
      <c r="A142" s="2"/>
      <c r="B142" s="29"/>
      <c r="C142" s="29"/>
      <c r="D142" s="29"/>
      <c r="E142" s="29"/>
      <c r="F142" s="4"/>
      <c r="H142" s="2"/>
      <c r="I142" s="2"/>
      <c r="J142" s="2"/>
      <c r="K142" s="2"/>
    </row>
    <row r="143" spans="1:11" ht="15.75" customHeight="1" x14ac:dyDescent="0.35">
      <c r="A143" s="2"/>
      <c r="B143" s="29"/>
      <c r="C143" s="29"/>
      <c r="D143" s="29"/>
      <c r="E143" s="29"/>
      <c r="F143" s="4"/>
      <c r="H143" s="2"/>
      <c r="I143" s="2"/>
      <c r="J143" s="2"/>
      <c r="K143" s="2"/>
    </row>
    <row r="144" spans="1:11" ht="15.75" customHeight="1" x14ac:dyDescent="0.35">
      <c r="A144" s="2"/>
      <c r="B144" s="29"/>
      <c r="C144" s="29"/>
      <c r="D144" s="29"/>
      <c r="E144" s="29"/>
      <c r="F144" s="4"/>
      <c r="H144" s="2"/>
      <c r="I144" s="2"/>
      <c r="J144" s="2"/>
      <c r="K144" s="2"/>
    </row>
    <row r="145" spans="1:11" ht="15.75" customHeight="1" x14ac:dyDescent="0.35">
      <c r="A145" s="2"/>
      <c r="B145" s="29"/>
      <c r="C145" s="29"/>
      <c r="D145" s="29"/>
      <c r="E145" s="29"/>
      <c r="F145" s="4"/>
      <c r="H145" s="2"/>
      <c r="I145" s="2"/>
      <c r="J145" s="2"/>
      <c r="K145" s="2"/>
    </row>
    <row r="146" spans="1:11" ht="15.75" customHeight="1" x14ac:dyDescent="0.35">
      <c r="A146" s="2"/>
      <c r="B146" s="29"/>
      <c r="C146" s="29"/>
      <c r="D146" s="29"/>
      <c r="E146" s="29"/>
      <c r="F146" s="4"/>
      <c r="H146" s="2"/>
      <c r="I146" s="2"/>
      <c r="J146" s="2"/>
      <c r="K146" s="2"/>
    </row>
    <row r="147" spans="1:11" ht="15.75" customHeight="1" x14ac:dyDescent="0.35">
      <c r="A147" s="2"/>
      <c r="B147" s="29"/>
      <c r="C147" s="29"/>
      <c r="D147" s="29"/>
      <c r="E147" s="29"/>
      <c r="F147" s="4"/>
      <c r="H147" s="2"/>
      <c r="I147" s="2"/>
      <c r="J147" s="2"/>
      <c r="K147" s="2"/>
    </row>
    <row r="148" spans="1:11" ht="15.75" customHeight="1" x14ac:dyDescent="0.35">
      <c r="A148" s="2"/>
      <c r="B148" s="29"/>
      <c r="C148" s="29"/>
      <c r="D148" s="29"/>
      <c r="E148" s="29"/>
      <c r="F148" s="4"/>
      <c r="H148" s="2"/>
      <c r="I148" s="2"/>
      <c r="J148" s="2"/>
      <c r="K148" s="2"/>
    </row>
    <row r="149" spans="1:11" ht="15.75" customHeight="1" x14ac:dyDescent="0.35">
      <c r="A149" s="2"/>
      <c r="B149" s="29"/>
      <c r="C149" s="29"/>
      <c r="D149" s="29"/>
      <c r="E149" s="29"/>
      <c r="F149" s="4"/>
      <c r="H149" s="2"/>
      <c r="I149" s="2"/>
      <c r="J149" s="2"/>
      <c r="K149" s="2"/>
    </row>
    <row r="150" spans="1:11" ht="15.75" customHeight="1" x14ac:dyDescent="0.35">
      <c r="A150" s="2"/>
      <c r="B150" s="29"/>
      <c r="C150" s="29"/>
      <c r="D150" s="29"/>
      <c r="E150" s="29"/>
      <c r="F150" s="4"/>
      <c r="H150" s="2"/>
      <c r="I150" s="2"/>
      <c r="J150" s="2"/>
      <c r="K150" s="2"/>
    </row>
    <row r="151" spans="1:11" ht="15.75" customHeight="1" x14ac:dyDescent="0.35">
      <c r="A151" s="2"/>
      <c r="B151" s="29"/>
      <c r="C151" s="29"/>
      <c r="D151" s="29"/>
      <c r="E151" s="29"/>
      <c r="F151" s="4"/>
      <c r="H151" s="2"/>
      <c r="I151" s="2"/>
      <c r="J151" s="2"/>
      <c r="K151" s="2"/>
    </row>
    <row r="152" spans="1:11" ht="15.75" customHeight="1" x14ac:dyDescent="0.35">
      <c r="A152" s="2"/>
      <c r="B152" s="29"/>
      <c r="C152" s="29"/>
      <c r="D152" s="29"/>
      <c r="E152" s="29"/>
      <c r="F152" s="4"/>
      <c r="H152" s="2"/>
      <c r="I152" s="2"/>
      <c r="J152" s="2"/>
      <c r="K152" s="2"/>
    </row>
    <row r="153" spans="1:11" ht="15.75" customHeight="1" x14ac:dyDescent="0.35">
      <c r="A153" s="2"/>
      <c r="B153" s="29"/>
      <c r="C153" s="29"/>
      <c r="D153" s="29"/>
      <c r="E153" s="29"/>
      <c r="F153" s="4"/>
      <c r="H153" s="2"/>
      <c r="I153" s="2"/>
      <c r="J153" s="2"/>
      <c r="K153" s="2"/>
    </row>
    <row r="154" spans="1:11" ht="15.75" customHeight="1" x14ac:dyDescent="0.35">
      <c r="A154" s="2"/>
      <c r="B154" s="29"/>
      <c r="C154" s="29"/>
      <c r="D154" s="29"/>
      <c r="E154" s="29"/>
      <c r="F154" s="4"/>
      <c r="H154" s="2"/>
      <c r="I154" s="2"/>
      <c r="J154" s="2"/>
      <c r="K154" s="2"/>
    </row>
    <row r="155" spans="1:11" ht="15.75" customHeight="1" x14ac:dyDescent="0.35">
      <c r="A155" s="2"/>
      <c r="B155" s="29"/>
      <c r="C155" s="29"/>
      <c r="D155" s="29"/>
      <c r="E155" s="29"/>
      <c r="F155" s="4"/>
      <c r="H155" s="2"/>
      <c r="I155" s="2"/>
      <c r="J155" s="2"/>
      <c r="K155" s="2"/>
    </row>
    <row r="156" spans="1:11" ht="15.75" customHeight="1" x14ac:dyDescent="0.35">
      <c r="A156" s="2"/>
      <c r="B156" s="29"/>
      <c r="C156" s="29"/>
      <c r="D156" s="29"/>
      <c r="E156" s="29"/>
      <c r="F156" s="4"/>
      <c r="H156" s="2"/>
      <c r="I156" s="2"/>
      <c r="J156" s="2"/>
      <c r="K156" s="2"/>
    </row>
    <row r="157" spans="1:11" ht="15.75" customHeight="1" x14ac:dyDescent="0.35">
      <c r="A157" s="2"/>
      <c r="B157" s="29"/>
      <c r="C157" s="29"/>
      <c r="D157" s="29"/>
      <c r="E157" s="29"/>
      <c r="F157" s="4"/>
      <c r="H157" s="2"/>
      <c r="I157" s="2"/>
      <c r="J157" s="2"/>
      <c r="K157" s="2"/>
    </row>
    <row r="158" spans="1:11" ht="15.75" customHeight="1" x14ac:dyDescent="0.35">
      <c r="A158" s="2"/>
      <c r="B158" s="29"/>
      <c r="C158" s="29"/>
      <c r="D158" s="29"/>
      <c r="E158" s="29"/>
      <c r="F158" s="4"/>
      <c r="H158" s="2"/>
      <c r="I158" s="2"/>
      <c r="J158" s="2"/>
      <c r="K158" s="2"/>
    </row>
    <row r="159" spans="1:11" ht="15.75" customHeight="1" x14ac:dyDescent="0.35">
      <c r="A159" s="2"/>
      <c r="B159" s="29"/>
      <c r="C159" s="29"/>
      <c r="D159" s="29"/>
      <c r="E159" s="29"/>
      <c r="F159" s="4"/>
      <c r="H159" s="2"/>
      <c r="I159" s="2"/>
      <c r="J159" s="2"/>
      <c r="K159" s="2"/>
    </row>
    <row r="160" spans="1:11" ht="15.75" customHeight="1" x14ac:dyDescent="0.35">
      <c r="A160" s="2"/>
      <c r="B160" s="29"/>
      <c r="C160" s="29"/>
      <c r="D160" s="29"/>
      <c r="E160" s="29"/>
      <c r="F160" s="4"/>
      <c r="H160" s="2"/>
      <c r="I160" s="2"/>
      <c r="J160" s="2"/>
      <c r="K160" s="2"/>
    </row>
    <row r="161" spans="1:11" ht="15.75" customHeight="1" x14ac:dyDescent="0.35">
      <c r="A161" s="2"/>
      <c r="B161" s="29"/>
      <c r="C161" s="29"/>
      <c r="D161" s="29"/>
      <c r="E161" s="29"/>
      <c r="F161" s="4"/>
      <c r="H161" s="2"/>
      <c r="I161" s="2"/>
      <c r="J161" s="2"/>
      <c r="K161" s="2"/>
    </row>
    <row r="162" spans="1:11" ht="15.75" customHeight="1" x14ac:dyDescent="0.35">
      <c r="A162" s="2"/>
      <c r="B162" s="29"/>
      <c r="C162" s="29"/>
      <c r="D162" s="29"/>
      <c r="E162" s="29"/>
      <c r="F162" s="4"/>
      <c r="H162" s="2"/>
      <c r="I162" s="2"/>
      <c r="J162" s="2"/>
      <c r="K162" s="2"/>
    </row>
    <row r="163" spans="1:11" ht="15.75" customHeight="1" x14ac:dyDescent="0.35">
      <c r="A163" s="2"/>
      <c r="B163" s="29"/>
      <c r="C163" s="29"/>
      <c r="D163" s="29"/>
      <c r="E163" s="29"/>
      <c r="F163" s="4"/>
      <c r="H163" s="2"/>
      <c r="I163" s="2"/>
      <c r="J163" s="2"/>
      <c r="K163" s="2"/>
    </row>
    <row r="164" spans="1:11" ht="15.75" customHeight="1" x14ac:dyDescent="0.35">
      <c r="A164" s="2"/>
      <c r="B164" s="29"/>
      <c r="C164" s="29"/>
      <c r="D164" s="29"/>
      <c r="E164" s="29"/>
      <c r="F164" s="4"/>
      <c r="H164" s="2"/>
      <c r="I164" s="2"/>
      <c r="J164" s="2"/>
      <c r="K164" s="2"/>
    </row>
    <row r="165" spans="1:11" ht="15.75" customHeight="1" x14ac:dyDescent="0.35">
      <c r="A165" s="2"/>
      <c r="B165" s="29"/>
      <c r="C165" s="29"/>
      <c r="D165" s="29"/>
      <c r="E165" s="29"/>
      <c r="F165" s="4"/>
      <c r="H165" s="2"/>
      <c r="I165" s="2"/>
      <c r="J165" s="2"/>
      <c r="K165" s="2"/>
    </row>
    <row r="166" spans="1:11" ht="15.75" customHeight="1" x14ac:dyDescent="0.35">
      <c r="A166" s="2"/>
      <c r="B166" s="29"/>
      <c r="C166" s="29"/>
      <c r="D166" s="29"/>
      <c r="E166" s="29"/>
      <c r="F166" s="4"/>
      <c r="H166" s="2"/>
      <c r="I166" s="2"/>
      <c r="J166" s="2"/>
      <c r="K166" s="2"/>
    </row>
    <row r="167" spans="1:11" ht="15.75" customHeight="1" x14ac:dyDescent="0.35">
      <c r="A167" s="2"/>
      <c r="B167" s="29"/>
      <c r="C167" s="29"/>
      <c r="D167" s="29"/>
      <c r="E167" s="29"/>
      <c r="F167" s="4"/>
      <c r="H167" s="2"/>
      <c r="I167" s="2"/>
      <c r="J167" s="2"/>
      <c r="K167" s="2"/>
    </row>
    <row r="168" spans="1:11" ht="15.75" customHeight="1" x14ac:dyDescent="0.35">
      <c r="A168" s="2"/>
      <c r="B168" s="29"/>
      <c r="C168" s="29"/>
      <c r="D168" s="29"/>
      <c r="E168" s="29"/>
      <c r="F168" s="4"/>
      <c r="H168" s="2"/>
      <c r="I168" s="2"/>
      <c r="J168" s="2"/>
      <c r="K168" s="2"/>
    </row>
    <row r="169" spans="1:11" ht="15.75" customHeight="1" x14ac:dyDescent="0.35">
      <c r="A169" s="2"/>
      <c r="B169" s="29"/>
      <c r="C169" s="29"/>
      <c r="D169" s="29"/>
      <c r="E169" s="29"/>
      <c r="F169" s="4"/>
      <c r="H169" s="2"/>
      <c r="I169" s="2"/>
      <c r="J169" s="2"/>
      <c r="K169" s="2"/>
    </row>
    <row r="170" spans="1:11" ht="15.75" customHeight="1" x14ac:dyDescent="0.35">
      <c r="A170" s="2"/>
      <c r="B170" s="29"/>
      <c r="C170" s="29"/>
      <c r="D170" s="29"/>
      <c r="E170" s="29"/>
      <c r="F170" s="4"/>
      <c r="H170" s="2"/>
      <c r="I170" s="2"/>
      <c r="J170" s="2"/>
      <c r="K170" s="2"/>
    </row>
    <row r="171" spans="1:11" ht="15.75" customHeight="1" x14ac:dyDescent="0.35">
      <c r="A171" s="2"/>
      <c r="B171" s="29"/>
      <c r="C171" s="29"/>
      <c r="D171" s="29"/>
      <c r="E171" s="29"/>
      <c r="F171" s="4"/>
      <c r="H171" s="2"/>
      <c r="I171" s="2"/>
      <c r="J171" s="2"/>
      <c r="K171" s="2"/>
    </row>
    <row r="172" spans="1:11" ht="15.75" customHeight="1" x14ac:dyDescent="0.35">
      <c r="A172" s="2"/>
      <c r="B172" s="29"/>
      <c r="C172" s="29"/>
      <c r="D172" s="29"/>
      <c r="E172" s="29"/>
      <c r="F172" s="4"/>
      <c r="H172" s="2"/>
      <c r="I172" s="2"/>
      <c r="J172" s="2"/>
      <c r="K172" s="2"/>
    </row>
    <row r="173" spans="1:11" ht="15.75" customHeight="1" x14ac:dyDescent="0.35">
      <c r="A173" s="2"/>
      <c r="B173" s="29"/>
      <c r="C173" s="29"/>
      <c r="D173" s="29"/>
      <c r="E173" s="29"/>
      <c r="F173" s="4"/>
      <c r="H173" s="2"/>
      <c r="I173" s="2"/>
      <c r="J173" s="2"/>
      <c r="K173" s="2"/>
    </row>
    <row r="174" spans="1:11" ht="15.75" customHeight="1" x14ac:dyDescent="0.35">
      <c r="A174" s="2"/>
      <c r="B174" s="29"/>
      <c r="C174" s="29"/>
      <c r="D174" s="29"/>
      <c r="E174" s="29"/>
      <c r="F174" s="4"/>
      <c r="H174" s="2"/>
      <c r="I174" s="2"/>
      <c r="J174" s="2"/>
      <c r="K174" s="2"/>
    </row>
    <row r="175" spans="1:11" ht="15.75" customHeight="1" x14ac:dyDescent="0.35">
      <c r="A175" s="2"/>
      <c r="B175" s="29"/>
      <c r="C175" s="29"/>
      <c r="D175" s="29"/>
      <c r="E175" s="29"/>
      <c r="F175" s="4"/>
      <c r="H175" s="2"/>
      <c r="I175" s="2"/>
      <c r="J175" s="2"/>
      <c r="K175" s="2"/>
    </row>
    <row r="176" spans="1:11" ht="15.75" customHeight="1" x14ac:dyDescent="0.35">
      <c r="A176" s="2"/>
      <c r="B176" s="29"/>
      <c r="C176" s="29"/>
      <c r="D176" s="29"/>
      <c r="E176" s="29"/>
      <c r="F176" s="4"/>
      <c r="H176" s="2"/>
      <c r="I176" s="2"/>
      <c r="J176" s="2"/>
      <c r="K176" s="2"/>
    </row>
    <row r="177" spans="1:11" ht="15.75" customHeight="1" x14ac:dyDescent="0.35">
      <c r="A177" s="2"/>
      <c r="B177" s="29"/>
      <c r="C177" s="29"/>
      <c r="D177" s="29"/>
      <c r="E177" s="29"/>
      <c r="F177" s="4"/>
      <c r="H177" s="2"/>
      <c r="I177" s="2"/>
      <c r="J177" s="2"/>
      <c r="K177" s="2"/>
    </row>
    <row r="178" spans="1:11" ht="15.75" customHeight="1" x14ac:dyDescent="0.35">
      <c r="A178" s="2"/>
      <c r="B178" s="29"/>
      <c r="C178" s="29"/>
      <c r="D178" s="29"/>
      <c r="E178" s="29"/>
      <c r="F178" s="4"/>
      <c r="H178" s="2"/>
      <c r="I178" s="2"/>
      <c r="J178" s="2"/>
      <c r="K178" s="2"/>
    </row>
    <row r="179" spans="1:11" ht="15.75" customHeight="1" x14ac:dyDescent="0.35">
      <c r="A179" s="2"/>
      <c r="B179" s="29"/>
      <c r="C179" s="29"/>
      <c r="D179" s="29"/>
      <c r="E179" s="29"/>
      <c r="F179" s="4"/>
      <c r="H179" s="2"/>
      <c r="I179" s="2"/>
      <c r="J179" s="2"/>
      <c r="K179" s="2"/>
    </row>
    <row r="180" spans="1:11" ht="15.75" customHeight="1" x14ac:dyDescent="0.35">
      <c r="A180" s="2"/>
      <c r="B180" s="29"/>
      <c r="C180" s="29"/>
      <c r="D180" s="29"/>
      <c r="E180" s="29"/>
      <c r="F180" s="4"/>
      <c r="H180" s="2"/>
      <c r="I180" s="2"/>
      <c r="J180" s="2"/>
      <c r="K180" s="2"/>
    </row>
    <row r="181" spans="1:11" ht="15.75" customHeight="1" x14ac:dyDescent="0.35">
      <c r="A181" s="2"/>
      <c r="B181" s="29"/>
      <c r="C181" s="29"/>
      <c r="D181" s="29"/>
      <c r="E181" s="29"/>
      <c r="F181" s="4"/>
      <c r="H181" s="2"/>
      <c r="I181" s="2"/>
      <c r="J181" s="2"/>
      <c r="K181" s="2"/>
    </row>
    <row r="182" spans="1:11" ht="15.75" customHeight="1" x14ac:dyDescent="0.35">
      <c r="A182" s="2"/>
      <c r="B182" s="29"/>
      <c r="C182" s="29"/>
      <c r="D182" s="29"/>
      <c r="E182" s="29"/>
      <c r="F182" s="4"/>
      <c r="H182" s="2"/>
      <c r="I182" s="2"/>
      <c r="J182" s="2"/>
      <c r="K182" s="2"/>
    </row>
    <row r="183" spans="1:11" ht="15.75" customHeight="1" x14ac:dyDescent="0.35">
      <c r="A183" s="2"/>
      <c r="B183" s="29"/>
      <c r="C183" s="29"/>
      <c r="D183" s="29"/>
      <c r="E183" s="29"/>
      <c r="F183" s="4"/>
      <c r="H183" s="2"/>
      <c r="I183" s="2"/>
      <c r="J183" s="2"/>
      <c r="K183" s="2"/>
    </row>
    <row r="184" spans="1:11" ht="15.75" customHeight="1" x14ac:dyDescent="0.35">
      <c r="A184" s="2"/>
      <c r="B184" s="29"/>
      <c r="C184" s="29"/>
      <c r="D184" s="29"/>
      <c r="E184" s="29"/>
      <c r="F184" s="4"/>
      <c r="H184" s="2"/>
      <c r="I184" s="2"/>
      <c r="J184" s="2"/>
      <c r="K184" s="2"/>
    </row>
    <row r="185" spans="1:11" ht="15.75" customHeight="1" x14ac:dyDescent="0.35">
      <c r="A185" s="2"/>
      <c r="B185" s="29"/>
      <c r="C185" s="29"/>
      <c r="D185" s="29"/>
      <c r="E185" s="29"/>
      <c r="F185" s="4"/>
      <c r="H185" s="2"/>
      <c r="I185" s="2"/>
      <c r="J185" s="2"/>
      <c r="K185" s="2"/>
    </row>
    <row r="186" spans="1:11" ht="15.75" customHeight="1" x14ac:dyDescent="0.35">
      <c r="A186" s="2"/>
      <c r="B186" s="29"/>
      <c r="C186" s="29"/>
      <c r="D186" s="29"/>
      <c r="E186" s="29"/>
      <c r="F186" s="4"/>
      <c r="H186" s="2"/>
      <c r="I186" s="2"/>
      <c r="J186" s="2"/>
      <c r="K186" s="2"/>
    </row>
    <row r="187" spans="1:11" ht="15.75" customHeight="1" x14ac:dyDescent="0.35">
      <c r="A187" s="2"/>
      <c r="B187" s="29"/>
      <c r="C187" s="29"/>
      <c r="D187" s="29"/>
      <c r="E187" s="29"/>
      <c r="F187" s="4"/>
      <c r="H187" s="2"/>
      <c r="I187" s="2"/>
      <c r="J187" s="2"/>
      <c r="K187" s="2"/>
    </row>
    <row r="188" spans="1:11" ht="15.75" customHeight="1" x14ac:dyDescent="0.35">
      <c r="A188" s="2"/>
      <c r="B188" s="29"/>
      <c r="C188" s="29"/>
      <c r="D188" s="29"/>
      <c r="E188" s="29"/>
      <c r="F188" s="4"/>
      <c r="H188" s="2"/>
      <c r="I188" s="2"/>
      <c r="J188" s="2"/>
      <c r="K188" s="2"/>
    </row>
    <row r="189" spans="1:11" ht="15.75" customHeight="1" x14ac:dyDescent="0.35">
      <c r="A189" s="2"/>
      <c r="B189" s="29"/>
      <c r="C189" s="29"/>
      <c r="D189" s="29"/>
      <c r="E189" s="29"/>
      <c r="F189" s="4"/>
      <c r="H189" s="2"/>
      <c r="I189" s="2"/>
      <c r="J189" s="2"/>
      <c r="K189" s="2"/>
    </row>
    <row r="190" spans="1:11" ht="15.75" customHeight="1" x14ac:dyDescent="0.35">
      <c r="A190" s="2"/>
      <c r="B190" s="29"/>
      <c r="C190" s="29"/>
      <c r="D190" s="29"/>
      <c r="E190" s="29"/>
      <c r="F190" s="4"/>
      <c r="H190" s="2"/>
      <c r="I190" s="2"/>
      <c r="J190" s="2"/>
      <c r="K190" s="2"/>
    </row>
    <row r="191" spans="1:11" ht="15.75" customHeight="1" x14ac:dyDescent="0.35">
      <c r="A191" s="2"/>
      <c r="B191" s="29"/>
      <c r="C191" s="29"/>
      <c r="D191" s="29"/>
      <c r="E191" s="29"/>
      <c r="F191" s="4"/>
      <c r="H191" s="2"/>
      <c r="I191" s="2"/>
      <c r="J191" s="2"/>
      <c r="K191" s="2"/>
    </row>
    <row r="192" spans="1:11" ht="15.75" customHeight="1" x14ac:dyDescent="0.35">
      <c r="A192" s="2"/>
      <c r="B192" s="29"/>
      <c r="C192" s="29"/>
      <c r="D192" s="29"/>
      <c r="E192" s="29"/>
      <c r="F192" s="4"/>
      <c r="H192" s="2"/>
      <c r="I192" s="2"/>
      <c r="J192" s="2"/>
      <c r="K192" s="2"/>
    </row>
    <row r="193" spans="1:11" ht="15.75" customHeight="1" x14ac:dyDescent="0.35">
      <c r="A193" s="2"/>
      <c r="B193" s="29"/>
      <c r="C193" s="29"/>
      <c r="D193" s="29"/>
      <c r="E193" s="29"/>
      <c r="F193" s="4"/>
      <c r="H193" s="2"/>
      <c r="I193" s="2"/>
      <c r="J193" s="2"/>
      <c r="K193" s="2"/>
    </row>
    <row r="194" spans="1:11" ht="15.75" customHeight="1" x14ac:dyDescent="0.35">
      <c r="A194" s="2"/>
      <c r="B194" s="29"/>
      <c r="C194" s="29"/>
      <c r="D194" s="29"/>
      <c r="E194" s="29"/>
      <c r="F194" s="4"/>
      <c r="H194" s="2"/>
      <c r="I194" s="2"/>
      <c r="J194" s="2"/>
      <c r="K194" s="2"/>
    </row>
    <row r="195" spans="1:11" ht="15.75" customHeight="1" x14ac:dyDescent="0.35">
      <c r="A195" s="2"/>
      <c r="B195" s="29"/>
      <c r="C195" s="29"/>
      <c r="D195" s="29"/>
      <c r="E195" s="29"/>
      <c r="F195" s="4"/>
      <c r="H195" s="2"/>
      <c r="I195" s="2"/>
      <c r="J195" s="2"/>
      <c r="K195" s="2"/>
    </row>
    <row r="196" spans="1:11" ht="15.75" customHeight="1" x14ac:dyDescent="0.35">
      <c r="A196" s="2"/>
      <c r="B196" s="29"/>
      <c r="C196" s="29"/>
      <c r="D196" s="29"/>
      <c r="E196" s="29"/>
      <c r="F196" s="4"/>
      <c r="H196" s="2"/>
      <c r="I196" s="2"/>
      <c r="J196" s="2"/>
      <c r="K196" s="2"/>
    </row>
    <row r="197" spans="1:11" ht="15.75" customHeight="1" x14ac:dyDescent="0.35">
      <c r="A197" s="2"/>
      <c r="B197" s="29"/>
      <c r="C197" s="29"/>
      <c r="D197" s="29"/>
      <c r="E197" s="29"/>
      <c r="F197" s="4"/>
      <c r="H197" s="2"/>
      <c r="I197" s="2"/>
      <c r="J197" s="2"/>
      <c r="K197" s="2"/>
    </row>
    <row r="198" spans="1:11" ht="15.75" customHeight="1" x14ac:dyDescent="0.35">
      <c r="A198" s="2"/>
      <c r="B198" s="29"/>
      <c r="C198" s="29"/>
      <c r="D198" s="29"/>
      <c r="E198" s="29"/>
      <c r="F198" s="4"/>
      <c r="H198" s="2"/>
      <c r="I198" s="2"/>
      <c r="J198" s="2"/>
      <c r="K198" s="2"/>
    </row>
    <row r="199" spans="1:11" ht="15.75" customHeight="1" x14ac:dyDescent="0.35">
      <c r="A199" s="2"/>
      <c r="B199" s="29"/>
      <c r="C199" s="29"/>
      <c r="D199" s="29"/>
      <c r="E199" s="29"/>
      <c r="F199" s="4"/>
      <c r="H199" s="2"/>
      <c r="I199" s="2"/>
      <c r="J199" s="2"/>
      <c r="K199" s="2"/>
    </row>
    <row r="200" spans="1:11" ht="15.75" customHeight="1" x14ac:dyDescent="0.35">
      <c r="A200" s="2"/>
      <c r="B200" s="29"/>
      <c r="C200" s="29"/>
      <c r="D200" s="29"/>
      <c r="E200" s="29"/>
      <c r="F200" s="4"/>
      <c r="H200" s="2"/>
      <c r="I200" s="2"/>
      <c r="J200" s="2"/>
      <c r="K200" s="2"/>
    </row>
    <row r="201" spans="1:11" ht="15.75" customHeight="1" x14ac:dyDescent="0.35">
      <c r="A201" s="2"/>
      <c r="B201" s="29"/>
      <c r="C201" s="29"/>
      <c r="D201" s="29"/>
      <c r="E201" s="29"/>
      <c r="F201" s="4"/>
      <c r="H201" s="2"/>
      <c r="I201" s="2"/>
      <c r="J201" s="2"/>
      <c r="K201" s="2"/>
    </row>
    <row r="202" spans="1:11" ht="15.75" customHeight="1" x14ac:dyDescent="0.35">
      <c r="A202" s="2"/>
      <c r="B202" s="29"/>
      <c r="C202" s="29"/>
      <c r="D202" s="29"/>
      <c r="E202" s="29"/>
      <c r="F202" s="4"/>
      <c r="H202" s="2"/>
      <c r="I202" s="2"/>
      <c r="J202" s="2"/>
      <c r="K202" s="2"/>
    </row>
    <row r="203" spans="1:11" ht="15.75" customHeight="1" x14ac:dyDescent="0.35">
      <c r="A203" s="2"/>
      <c r="B203" s="29"/>
      <c r="C203" s="29"/>
      <c r="D203" s="29"/>
      <c r="E203" s="29"/>
      <c r="F203" s="4"/>
      <c r="H203" s="2"/>
      <c r="I203" s="2"/>
      <c r="J203" s="2"/>
      <c r="K203" s="2"/>
    </row>
    <row r="204" spans="1:11" ht="15.75" customHeight="1" x14ac:dyDescent="0.35">
      <c r="A204" s="2"/>
      <c r="B204" s="29"/>
      <c r="C204" s="29"/>
      <c r="D204" s="29"/>
      <c r="E204" s="29"/>
      <c r="F204" s="4"/>
      <c r="H204" s="2"/>
      <c r="I204" s="2"/>
      <c r="J204" s="2"/>
      <c r="K204" s="2"/>
    </row>
    <row r="205" spans="1:11" ht="15.75" customHeight="1" x14ac:dyDescent="0.35">
      <c r="A205" s="2"/>
      <c r="B205" s="29"/>
      <c r="C205" s="29"/>
      <c r="D205" s="29"/>
      <c r="E205" s="29"/>
      <c r="F205" s="4"/>
      <c r="H205" s="2"/>
      <c r="I205" s="2"/>
      <c r="J205" s="2"/>
      <c r="K205" s="2"/>
    </row>
    <row r="206" spans="1:11" ht="15.75" customHeight="1" x14ac:dyDescent="0.35">
      <c r="A206" s="2"/>
      <c r="B206" s="29"/>
      <c r="C206" s="29"/>
      <c r="D206" s="29"/>
      <c r="E206" s="29"/>
      <c r="F206" s="4"/>
      <c r="H206" s="2"/>
      <c r="I206" s="2"/>
      <c r="J206" s="2"/>
      <c r="K206" s="2"/>
    </row>
    <row r="207" spans="1:11" ht="15.75" customHeight="1" x14ac:dyDescent="0.35">
      <c r="A207" s="2"/>
      <c r="B207" s="29"/>
      <c r="C207" s="29"/>
      <c r="D207" s="29"/>
      <c r="E207" s="29"/>
      <c r="F207" s="4"/>
      <c r="H207" s="2"/>
      <c r="I207" s="2"/>
      <c r="J207" s="2"/>
      <c r="K207" s="2"/>
    </row>
    <row r="208" spans="1:11" ht="15.75" customHeight="1" x14ac:dyDescent="0.35">
      <c r="A208" s="2"/>
      <c r="B208" s="29"/>
      <c r="C208" s="29"/>
      <c r="D208" s="29"/>
      <c r="E208" s="29"/>
      <c r="F208" s="4"/>
      <c r="H208" s="2"/>
      <c r="I208" s="2"/>
      <c r="J208" s="2"/>
      <c r="K208" s="2"/>
    </row>
    <row r="209" spans="1:11" ht="15.75" customHeight="1" x14ac:dyDescent="0.35">
      <c r="A209" s="2"/>
      <c r="B209" s="29"/>
      <c r="C209" s="29"/>
      <c r="D209" s="29"/>
      <c r="E209" s="29"/>
      <c r="F209" s="4"/>
      <c r="H209" s="2"/>
      <c r="I209" s="2"/>
      <c r="J209" s="2"/>
      <c r="K209" s="2"/>
    </row>
    <row r="210" spans="1:11" ht="15.75" customHeight="1" x14ac:dyDescent="0.35">
      <c r="A210" s="2"/>
      <c r="B210" s="29"/>
      <c r="C210" s="29"/>
      <c r="D210" s="29"/>
      <c r="E210" s="29"/>
      <c r="F210" s="4"/>
      <c r="H210" s="2"/>
      <c r="I210" s="2"/>
      <c r="J210" s="2"/>
      <c r="K210" s="2"/>
    </row>
    <row r="211" spans="1:11" ht="15.75" customHeight="1" x14ac:dyDescent="0.35">
      <c r="A211" s="2"/>
      <c r="B211" s="29"/>
      <c r="C211" s="29"/>
      <c r="D211" s="29"/>
      <c r="E211" s="29"/>
      <c r="F211" s="4"/>
      <c r="H211" s="2"/>
      <c r="I211" s="2"/>
      <c r="J211" s="2"/>
      <c r="K211" s="2"/>
    </row>
    <row r="212" spans="1:11" ht="15.75" customHeight="1" x14ac:dyDescent="0.35">
      <c r="A212" s="2"/>
      <c r="B212" s="29"/>
      <c r="C212" s="29"/>
      <c r="D212" s="29"/>
      <c r="E212" s="29"/>
      <c r="F212" s="4"/>
      <c r="H212" s="2"/>
      <c r="I212" s="2"/>
      <c r="J212" s="2"/>
      <c r="K212" s="2"/>
    </row>
    <row r="213" spans="1:11" ht="15.75" customHeight="1" x14ac:dyDescent="0.35">
      <c r="A213" s="2"/>
      <c r="B213" s="29"/>
      <c r="C213" s="29"/>
      <c r="D213" s="29"/>
      <c r="E213" s="29"/>
      <c r="F213" s="4"/>
      <c r="H213" s="2"/>
      <c r="I213" s="2"/>
      <c r="J213" s="2"/>
      <c r="K213" s="2"/>
    </row>
    <row r="214" spans="1:11" ht="15.75" customHeight="1" x14ac:dyDescent="0.35">
      <c r="A214" s="2"/>
      <c r="B214" s="29"/>
      <c r="C214" s="29"/>
      <c r="D214" s="29"/>
      <c r="E214" s="29"/>
      <c r="F214" s="4"/>
      <c r="H214" s="2"/>
      <c r="I214" s="2"/>
      <c r="J214" s="2"/>
      <c r="K214" s="2"/>
    </row>
    <row r="215" spans="1:11" ht="15.75" customHeight="1" x14ac:dyDescent="0.35">
      <c r="A215" s="2"/>
      <c r="B215" s="29"/>
      <c r="C215" s="29"/>
      <c r="D215" s="29"/>
      <c r="E215" s="29"/>
      <c r="F215" s="4"/>
      <c r="H215" s="2"/>
      <c r="I215" s="2"/>
      <c r="J215" s="2"/>
      <c r="K215" s="2"/>
    </row>
    <row r="216" spans="1:11" ht="15.75" customHeight="1" x14ac:dyDescent="0.35">
      <c r="A216" s="2"/>
      <c r="B216" s="29"/>
      <c r="C216" s="29"/>
      <c r="D216" s="29"/>
      <c r="E216" s="29"/>
      <c r="F216" s="4"/>
      <c r="H216" s="2"/>
      <c r="I216" s="2"/>
      <c r="J216" s="2"/>
      <c r="K216" s="2"/>
    </row>
    <row r="217" spans="1:11" ht="15.75" customHeight="1" x14ac:dyDescent="0.35">
      <c r="A217" s="2"/>
      <c r="B217" s="29"/>
      <c r="C217" s="29"/>
      <c r="D217" s="29"/>
      <c r="E217" s="29"/>
      <c r="F217" s="4"/>
      <c r="H217" s="2"/>
      <c r="I217" s="2"/>
      <c r="J217" s="2"/>
      <c r="K217" s="2"/>
    </row>
    <row r="218" spans="1:11" ht="15.75" customHeight="1" x14ac:dyDescent="0.35">
      <c r="A218" s="2"/>
      <c r="B218" s="29"/>
      <c r="C218" s="29"/>
      <c r="D218" s="29"/>
      <c r="E218" s="29"/>
      <c r="F218" s="4"/>
      <c r="H218" s="2"/>
      <c r="I218" s="2"/>
      <c r="J218" s="2"/>
      <c r="K218" s="2"/>
    </row>
    <row r="219" spans="1:11" ht="15.75" customHeight="1" x14ac:dyDescent="0.35">
      <c r="A219" s="2"/>
      <c r="B219" s="29"/>
      <c r="C219" s="29"/>
      <c r="D219" s="29"/>
      <c r="E219" s="29"/>
      <c r="F219" s="4"/>
      <c r="H219" s="2"/>
      <c r="I219" s="2"/>
      <c r="J219" s="2"/>
      <c r="K219" s="2"/>
    </row>
    <row r="220" spans="1:11" ht="15.75" customHeight="1" x14ac:dyDescent="0.35">
      <c r="A220" s="2"/>
      <c r="B220" s="29"/>
      <c r="C220" s="29"/>
      <c r="D220" s="29"/>
      <c r="E220" s="29"/>
      <c r="F220" s="4"/>
      <c r="H220" s="2"/>
      <c r="I220" s="2"/>
      <c r="J220" s="2"/>
      <c r="K220" s="2"/>
    </row>
    <row r="221" spans="1:11" ht="15.75" customHeight="1" x14ac:dyDescent="0.35">
      <c r="A221" s="2"/>
      <c r="B221" s="29"/>
      <c r="C221" s="29"/>
      <c r="D221" s="29"/>
      <c r="E221" s="29"/>
      <c r="F221" s="4"/>
      <c r="H221" s="2"/>
      <c r="I221" s="2"/>
      <c r="J221" s="2"/>
      <c r="K221" s="2"/>
    </row>
    <row r="222" spans="1:11" ht="15.75" customHeight="1" x14ac:dyDescent="0.35">
      <c r="A222" s="2"/>
      <c r="B222" s="29"/>
      <c r="C222" s="29"/>
      <c r="D222" s="29"/>
      <c r="E222" s="29"/>
      <c r="F222" s="4"/>
      <c r="H222" s="2"/>
      <c r="I222" s="2"/>
      <c r="J222" s="2"/>
      <c r="K222" s="2"/>
    </row>
    <row r="223" spans="1:11" ht="15.75" customHeight="1" x14ac:dyDescent="0.35">
      <c r="A223" s="2"/>
      <c r="B223" s="29"/>
      <c r="C223" s="29"/>
      <c r="D223" s="29"/>
      <c r="E223" s="29"/>
      <c r="F223" s="4"/>
      <c r="H223" s="2"/>
      <c r="I223" s="2"/>
      <c r="J223" s="2"/>
      <c r="K223" s="2"/>
    </row>
    <row r="224" spans="1:11" ht="15.75" customHeight="1" x14ac:dyDescent="0.35">
      <c r="A224" s="2"/>
      <c r="B224" s="29"/>
      <c r="C224" s="29"/>
      <c r="D224" s="29"/>
      <c r="E224" s="29"/>
      <c r="F224" s="4"/>
      <c r="H224" s="2"/>
      <c r="I224" s="2"/>
      <c r="J224" s="2"/>
      <c r="K224" s="2"/>
    </row>
    <row r="225" spans="1:11" ht="15.75" customHeight="1" x14ac:dyDescent="0.35">
      <c r="A225" s="2"/>
      <c r="B225" s="29"/>
      <c r="C225" s="29"/>
      <c r="D225" s="29"/>
      <c r="E225" s="29"/>
      <c r="F225" s="4"/>
      <c r="H225" s="2"/>
      <c r="I225" s="2"/>
      <c r="J225" s="2"/>
      <c r="K225" s="2"/>
    </row>
    <row r="226" spans="1:11" ht="15.75" customHeight="1" x14ac:dyDescent="0.35">
      <c r="A226" s="2"/>
      <c r="B226" s="29"/>
      <c r="C226" s="29"/>
      <c r="D226" s="29"/>
      <c r="E226" s="29"/>
      <c r="F226" s="4"/>
      <c r="H226" s="2"/>
      <c r="I226" s="2"/>
      <c r="J226" s="2"/>
      <c r="K226" s="2"/>
    </row>
    <row r="227" spans="1:11" ht="15.75" customHeight="1" x14ac:dyDescent="0.35">
      <c r="A227" s="2"/>
      <c r="B227" s="29"/>
      <c r="C227" s="29"/>
      <c r="D227" s="29"/>
      <c r="E227" s="29"/>
      <c r="F227" s="4"/>
      <c r="H227" s="2"/>
      <c r="I227" s="2"/>
      <c r="J227" s="2"/>
      <c r="K227" s="2"/>
    </row>
    <row r="228" spans="1:11" ht="15.75" customHeight="1" x14ac:dyDescent="0.35">
      <c r="A228" s="2"/>
      <c r="B228" s="29"/>
      <c r="C228" s="29"/>
      <c r="D228" s="29"/>
      <c r="E228" s="29"/>
      <c r="F228" s="4"/>
      <c r="H228" s="2"/>
      <c r="I228" s="2"/>
      <c r="J228" s="2"/>
      <c r="K228" s="2"/>
    </row>
    <row r="229" spans="1:11" ht="15.75" customHeight="1" x14ac:dyDescent="0.35">
      <c r="A229" s="2"/>
      <c r="B229" s="29"/>
      <c r="C229" s="29"/>
      <c r="D229" s="29"/>
      <c r="E229" s="29"/>
      <c r="F229" s="4"/>
      <c r="H229" s="2"/>
      <c r="I229" s="2"/>
      <c r="J229" s="2"/>
      <c r="K229" s="2"/>
    </row>
    <row r="230" spans="1:11" ht="15.75" customHeight="1" x14ac:dyDescent="0.35">
      <c r="A230" s="2"/>
      <c r="B230" s="29"/>
      <c r="C230" s="29"/>
      <c r="D230" s="29"/>
      <c r="E230" s="29"/>
      <c r="F230" s="4"/>
      <c r="H230" s="2"/>
      <c r="I230" s="2"/>
      <c r="J230" s="2"/>
      <c r="K230" s="2"/>
    </row>
    <row r="231" spans="1:11" ht="15.75" customHeight="1" x14ac:dyDescent="0.35">
      <c r="A231" s="2"/>
      <c r="B231" s="29"/>
      <c r="C231" s="29"/>
      <c r="D231" s="29"/>
      <c r="E231" s="29"/>
      <c r="F231" s="4"/>
      <c r="H231" s="2"/>
      <c r="I231" s="2"/>
      <c r="J231" s="2"/>
      <c r="K231" s="2"/>
    </row>
    <row r="232" spans="1:11" ht="15.75" customHeight="1" x14ac:dyDescent="0.35">
      <c r="A232" s="2"/>
      <c r="B232" s="29"/>
      <c r="C232" s="29"/>
      <c r="D232" s="29"/>
      <c r="E232" s="29"/>
      <c r="F232" s="4"/>
      <c r="H232" s="2"/>
      <c r="I232" s="2"/>
      <c r="J232" s="2"/>
      <c r="K232" s="2"/>
    </row>
    <row r="233" spans="1:11" ht="15.75" customHeight="1" x14ac:dyDescent="0.35">
      <c r="A233" s="2"/>
      <c r="B233" s="29"/>
      <c r="C233" s="29"/>
      <c r="D233" s="29"/>
      <c r="E233" s="29"/>
      <c r="F233" s="4"/>
      <c r="H233" s="2"/>
      <c r="I233" s="2"/>
      <c r="J233" s="2"/>
      <c r="K233" s="2"/>
    </row>
    <row r="234" spans="1:11" ht="15.75" customHeight="1" x14ac:dyDescent="0.35">
      <c r="A234" s="2"/>
      <c r="B234" s="29"/>
      <c r="C234" s="29"/>
      <c r="D234" s="29"/>
      <c r="E234" s="29"/>
      <c r="F234" s="4"/>
      <c r="H234" s="2"/>
      <c r="I234" s="2"/>
      <c r="J234" s="2"/>
      <c r="K234" s="2"/>
    </row>
    <row r="235" spans="1:11" ht="15.75" customHeight="1" x14ac:dyDescent="0.35">
      <c r="A235" s="2"/>
      <c r="B235" s="29"/>
      <c r="C235" s="29"/>
      <c r="D235" s="29"/>
      <c r="E235" s="29"/>
      <c r="F235" s="4"/>
      <c r="H235" s="2"/>
      <c r="I235" s="2"/>
      <c r="J235" s="2"/>
      <c r="K235" s="2"/>
    </row>
    <row r="236" spans="1:11" ht="15.75" customHeight="1" x14ac:dyDescent="0.35">
      <c r="A236" s="2"/>
      <c r="B236" s="29"/>
      <c r="C236" s="29"/>
      <c r="D236" s="29"/>
      <c r="E236" s="29"/>
      <c r="F236" s="4"/>
      <c r="H236" s="2"/>
      <c r="I236" s="2"/>
      <c r="J236" s="2"/>
      <c r="K236" s="2"/>
    </row>
    <row r="237" spans="1:11" ht="15.75" customHeight="1" x14ac:dyDescent="0.35">
      <c r="A237" s="2"/>
      <c r="B237" s="29"/>
      <c r="C237" s="29"/>
      <c r="D237" s="29"/>
      <c r="E237" s="29"/>
      <c r="F237" s="4"/>
      <c r="H237" s="2"/>
      <c r="I237" s="2"/>
      <c r="J237" s="2"/>
      <c r="K237" s="2"/>
    </row>
    <row r="238" spans="1:11" ht="15.75" customHeight="1" x14ac:dyDescent="0.35">
      <c r="A238" s="2"/>
      <c r="B238" s="29"/>
      <c r="C238" s="29"/>
      <c r="D238" s="29"/>
      <c r="E238" s="29"/>
      <c r="F238" s="4"/>
      <c r="H238" s="2"/>
      <c r="I238" s="2"/>
      <c r="J238" s="2"/>
      <c r="K238" s="2"/>
    </row>
    <row r="239" spans="1:11" ht="15.75" customHeight="1" x14ac:dyDescent="0.35">
      <c r="A239" s="2"/>
      <c r="B239" s="29"/>
      <c r="C239" s="29"/>
      <c r="D239" s="29"/>
      <c r="E239" s="29"/>
      <c r="F239" s="4"/>
      <c r="H239" s="2"/>
      <c r="I239" s="2"/>
      <c r="J239" s="2"/>
      <c r="K239" s="2"/>
    </row>
    <row r="240" spans="1:11" ht="15.75" customHeight="1" x14ac:dyDescent="0.35">
      <c r="A240" s="2"/>
      <c r="B240" s="29"/>
      <c r="C240" s="29"/>
      <c r="D240" s="29"/>
      <c r="E240" s="29"/>
      <c r="F240" s="4"/>
      <c r="H240" s="2"/>
      <c r="I240" s="2"/>
      <c r="J240" s="2"/>
      <c r="K240" s="2"/>
    </row>
    <row r="241" spans="1:11" ht="15.75" customHeight="1" x14ac:dyDescent="0.35">
      <c r="A241" s="2"/>
      <c r="B241" s="29"/>
      <c r="C241" s="29"/>
      <c r="D241" s="29"/>
      <c r="E241" s="29"/>
      <c r="F241" s="4"/>
      <c r="H241" s="2"/>
      <c r="I241" s="2"/>
      <c r="J241" s="2"/>
      <c r="K241" s="2"/>
    </row>
    <row r="242" spans="1:11" ht="15.75" customHeight="1" x14ac:dyDescent="0.35">
      <c r="A242" s="2"/>
      <c r="B242" s="29"/>
      <c r="C242" s="29"/>
      <c r="D242" s="29"/>
      <c r="E242" s="29"/>
      <c r="F242" s="4"/>
      <c r="H242" s="2"/>
      <c r="I242" s="2"/>
      <c r="J242" s="2"/>
      <c r="K242" s="2"/>
    </row>
    <row r="243" spans="1:11" ht="15.75" customHeight="1" x14ac:dyDescent="0.35">
      <c r="A243" s="2"/>
      <c r="B243" s="29"/>
      <c r="C243" s="29"/>
      <c r="D243" s="29"/>
      <c r="E243" s="29"/>
      <c r="F243" s="4"/>
      <c r="H243" s="2"/>
      <c r="I243" s="2"/>
      <c r="J243" s="2"/>
      <c r="K243" s="2"/>
    </row>
    <row r="244" spans="1:11" ht="15.75" customHeight="1" x14ac:dyDescent="0.35">
      <c r="A244" s="2"/>
      <c r="B244" s="29"/>
      <c r="C244" s="29"/>
      <c r="D244" s="29"/>
      <c r="E244" s="29"/>
      <c r="F244" s="4"/>
      <c r="H244" s="2"/>
      <c r="I244" s="2"/>
      <c r="J244" s="2"/>
      <c r="K244" s="2"/>
    </row>
    <row r="245" spans="1:11" ht="15.75" customHeight="1" x14ac:dyDescent="0.35">
      <c r="A245" s="2"/>
      <c r="B245" s="29"/>
      <c r="C245" s="29"/>
      <c r="D245" s="29"/>
      <c r="E245" s="29"/>
      <c r="F245" s="4"/>
      <c r="H245" s="2"/>
      <c r="I245" s="2"/>
      <c r="J245" s="2"/>
      <c r="K245" s="2"/>
    </row>
    <row r="246" spans="1:11" ht="15.75" customHeight="1" x14ac:dyDescent="0.35">
      <c r="A246" s="2"/>
      <c r="B246" s="29"/>
      <c r="C246" s="29"/>
      <c r="D246" s="29"/>
      <c r="E246" s="29"/>
      <c r="F246" s="4"/>
      <c r="H246" s="2"/>
      <c r="I246" s="2"/>
      <c r="J246" s="2"/>
      <c r="K246" s="2"/>
    </row>
    <row r="247" spans="1:11" ht="15.75" customHeight="1" x14ac:dyDescent="0.35">
      <c r="A247" s="2"/>
      <c r="B247" s="29"/>
      <c r="C247" s="29"/>
      <c r="D247" s="29"/>
      <c r="E247" s="29"/>
      <c r="F247" s="4"/>
      <c r="H247" s="2"/>
      <c r="I247" s="2"/>
      <c r="J247" s="2"/>
      <c r="K247" s="2"/>
    </row>
    <row r="248" spans="1:11" ht="15.75" customHeight="1" x14ac:dyDescent="0.35">
      <c r="A248" s="2"/>
      <c r="B248" s="29"/>
      <c r="C248" s="29"/>
      <c r="D248" s="29"/>
      <c r="E248" s="29"/>
      <c r="F248" s="4"/>
      <c r="H248" s="2"/>
      <c r="I248" s="2"/>
      <c r="J248" s="2"/>
      <c r="K248" s="2"/>
    </row>
    <row r="249" spans="1:11" ht="15.75" customHeight="1" x14ac:dyDescent="0.35">
      <c r="A249" s="2"/>
      <c r="B249" s="29"/>
      <c r="C249" s="29"/>
      <c r="D249" s="29"/>
      <c r="E249" s="29"/>
      <c r="F249" s="4"/>
      <c r="H249" s="2"/>
      <c r="I249" s="2"/>
      <c r="J249" s="2"/>
      <c r="K249" s="2"/>
    </row>
    <row r="250" spans="1:11" ht="15.75" customHeight="1" x14ac:dyDescent="0.35">
      <c r="A250" s="2"/>
      <c r="B250" s="29"/>
      <c r="C250" s="29"/>
      <c r="D250" s="29"/>
      <c r="E250" s="29"/>
      <c r="F250" s="4"/>
      <c r="H250" s="2"/>
      <c r="I250" s="2"/>
      <c r="J250" s="2"/>
      <c r="K250" s="2"/>
    </row>
    <row r="251" spans="1:11" ht="15.75" customHeight="1" x14ac:dyDescent="0.35">
      <c r="A251" s="2"/>
      <c r="B251" s="29"/>
      <c r="C251" s="29"/>
      <c r="D251" s="29"/>
      <c r="E251" s="29"/>
      <c r="F251" s="4"/>
      <c r="H251" s="2"/>
      <c r="I251" s="2"/>
      <c r="J251" s="2"/>
      <c r="K251" s="2"/>
    </row>
    <row r="252" spans="1:11" ht="15.75" customHeight="1" x14ac:dyDescent="0.35">
      <c r="A252" s="2"/>
      <c r="B252" s="29"/>
      <c r="C252" s="29"/>
      <c r="D252" s="29"/>
      <c r="E252" s="29"/>
      <c r="F252" s="4"/>
      <c r="H252" s="2"/>
      <c r="I252" s="2"/>
      <c r="J252" s="2"/>
      <c r="K252" s="2"/>
    </row>
    <row r="253" spans="1:11" ht="15.75" customHeight="1" x14ac:dyDescent="0.35">
      <c r="A253" s="2"/>
      <c r="B253" s="29"/>
      <c r="C253" s="29"/>
      <c r="D253" s="29"/>
      <c r="E253" s="29"/>
      <c r="F253" s="4"/>
      <c r="H253" s="2"/>
      <c r="I253" s="2"/>
      <c r="J253" s="2"/>
      <c r="K253" s="2"/>
    </row>
    <row r="254" spans="1:11" ht="15.75" customHeight="1" x14ac:dyDescent="0.35">
      <c r="A254" s="2"/>
      <c r="B254" s="29"/>
      <c r="C254" s="29"/>
      <c r="D254" s="29"/>
      <c r="E254" s="29"/>
      <c r="F254" s="4"/>
      <c r="H254" s="2"/>
      <c r="I254" s="2"/>
      <c r="J254" s="2"/>
      <c r="K254" s="2"/>
    </row>
    <row r="255" spans="1:11" ht="15.75" customHeight="1" x14ac:dyDescent="0.35">
      <c r="A255" s="2"/>
      <c r="B255" s="29"/>
      <c r="C255" s="29"/>
      <c r="D255" s="29"/>
      <c r="E255" s="29"/>
      <c r="F255" s="4"/>
      <c r="H255" s="2"/>
      <c r="I255" s="2"/>
      <c r="J255" s="2"/>
      <c r="K255" s="2"/>
    </row>
    <row r="256" spans="1:11" ht="15.75" customHeight="1" x14ac:dyDescent="0.35">
      <c r="A256" s="2"/>
      <c r="B256" s="29"/>
      <c r="C256" s="29"/>
      <c r="D256" s="29"/>
      <c r="E256" s="29"/>
      <c r="F256" s="4"/>
      <c r="H256" s="2"/>
      <c r="I256" s="2"/>
      <c r="J256" s="2"/>
      <c r="K256" s="2"/>
    </row>
    <row r="257" spans="1:11" ht="15.75" customHeight="1" x14ac:dyDescent="0.35">
      <c r="A257" s="2"/>
      <c r="B257" s="29"/>
      <c r="C257" s="29"/>
      <c r="D257" s="29"/>
      <c r="E257" s="29"/>
      <c r="F257" s="4"/>
      <c r="H257" s="2"/>
      <c r="I257" s="2"/>
      <c r="J257" s="2"/>
      <c r="K257" s="2"/>
    </row>
    <row r="258" spans="1:11" ht="15.75" customHeight="1" x14ac:dyDescent="0.35">
      <c r="A258" s="2"/>
      <c r="B258" s="29"/>
      <c r="C258" s="29"/>
      <c r="D258" s="29"/>
      <c r="E258" s="29"/>
      <c r="F258" s="4"/>
      <c r="H258" s="2"/>
      <c r="I258" s="2"/>
      <c r="J258" s="2"/>
      <c r="K258" s="2"/>
    </row>
    <row r="259" spans="1:11" ht="15.75" customHeight="1" x14ac:dyDescent="0.35">
      <c r="A259" s="2"/>
      <c r="B259" s="29"/>
      <c r="C259" s="29"/>
      <c r="D259" s="29"/>
      <c r="E259" s="29"/>
      <c r="F259" s="4"/>
      <c r="H259" s="2"/>
      <c r="I259" s="2"/>
      <c r="J259" s="2"/>
      <c r="K259" s="2"/>
    </row>
    <row r="260" spans="1:11" ht="15.75" customHeight="1" x14ac:dyDescent="0.35">
      <c r="A260" s="2"/>
      <c r="B260" s="29"/>
      <c r="C260" s="29"/>
      <c r="D260" s="29"/>
      <c r="E260" s="29"/>
      <c r="F260" s="4"/>
      <c r="H260" s="2"/>
      <c r="I260" s="2"/>
      <c r="J260" s="2"/>
      <c r="K260" s="2"/>
    </row>
    <row r="261" spans="1:11" ht="15.75" customHeight="1" x14ac:dyDescent="0.35">
      <c r="A261" s="2"/>
      <c r="B261" s="29"/>
      <c r="C261" s="29"/>
      <c r="D261" s="29"/>
      <c r="E261" s="29"/>
      <c r="F261" s="4"/>
      <c r="H261" s="2"/>
      <c r="I261" s="2"/>
      <c r="J261" s="2"/>
      <c r="K261" s="2"/>
    </row>
    <row r="262" spans="1:11" ht="15.75" customHeight="1" x14ac:dyDescent="0.35">
      <c r="A262" s="2"/>
      <c r="B262" s="29"/>
      <c r="C262" s="29"/>
      <c r="D262" s="29"/>
      <c r="E262" s="29"/>
      <c r="F262" s="4"/>
      <c r="H262" s="2"/>
      <c r="I262" s="2"/>
      <c r="J262" s="2"/>
      <c r="K262" s="2"/>
    </row>
    <row r="263" spans="1:11" ht="15.75" customHeight="1" x14ac:dyDescent="0.35">
      <c r="A263" s="2"/>
      <c r="B263" s="29"/>
      <c r="C263" s="29"/>
      <c r="D263" s="29"/>
      <c r="E263" s="29"/>
      <c r="F263" s="4"/>
      <c r="H263" s="2"/>
      <c r="I263" s="2"/>
      <c r="J263" s="2"/>
      <c r="K263" s="2"/>
    </row>
    <row r="264" spans="1:11" ht="15.75" customHeight="1" x14ac:dyDescent="0.35">
      <c r="A264" s="2"/>
      <c r="B264" s="29"/>
      <c r="C264" s="29"/>
      <c r="D264" s="29"/>
      <c r="E264" s="29"/>
      <c r="F264" s="4"/>
      <c r="H264" s="2"/>
      <c r="I264" s="2"/>
      <c r="J264" s="2"/>
      <c r="K264" s="2"/>
    </row>
    <row r="265" spans="1:11" ht="15.75" customHeight="1" x14ac:dyDescent="0.35">
      <c r="A265" s="2"/>
      <c r="B265" s="29"/>
      <c r="C265" s="29"/>
      <c r="D265" s="29"/>
      <c r="E265" s="29"/>
      <c r="F265" s="4"/>
      <c r="H265" s="2"/>
      <c r="I265" s="2"/>
      <c r="J265" s="2"/>
      <c r="K265" s="2"/>
    </row>
    <row r="266" spans="1:11" ht="15.75" customHeight="1" x14ac:dyDescent="0.35">
      <c r="A266" s="2"/>
      <c r="B266" s="29"/>
      <c r="C266" s="29"/>
      <c r="D266" s="29"/>
      <c r="E266" s="29"/>
      <c r="F266" s="4"/>
      <c r="H266" s="2"/>
      <c r="I266" s="2"/>
      <c r="J266" s="2"/>
      <c r="K266" s="2"/>
    </row>
    <row r="267" spans="1:11" ht="15.75" customHeight="1" x14ac:dyDescent="0.35">
      <c r="A267" s="2"/>
      <c r="B267" s="29"/>
      <c r="C267" s="29"/>
      <c r="D267" s="29"/>
      <c r="E267" s="29"/>
      <c r="F267" s="4"/>
      <c r="H267" s="2"/>
      <c r="I267" s="2"/>
      <c r="J267" s="2"/>
      <c r="K267" s="2"/>
    </row>
    <row r="268" spans="1:11" ht="15.75" customHeight="1" x14ac:dyDescent="0.35">
      <c r="A268" s="2"/>
      <c r="B268" s="29"/>
      <c r="C268" s="29"/>
      <c r="D268" s="29"/>
      <c r="E268" s="29"/>
      <c r="F268" s="4"/>
      <c r="H268" s="2"/>
      <c r="I268" s="2"/>
      <c r="J268" s="2"/>
      <c r="K268" s="2"/>
    </row>
    <row r="269" spans="1:11" ht="15.75" customHeight="1" x14ac:dyDescent="0.35">
      <c r="A269" s="2"/>
      <c r="B269" s="29"/>
      <c r="C269" s="29"/>
      <c r="D269" s="29"/>
      <c r="E269" s="29"/>
      <c r="F269" s="4"/>
      <c r="H269" s="2"/>
      <c r="I269" s="2"/>
      <c r="J269" s="2"/>
      <c r="K269" s="2"/>
    </row>
    <row r="270" spans="1:11" ht="15.75" customHeight="1" x14ac:dyDescent="0.35">
      <c r="A270" s="2"/>
      <c r="B270" s="29"/>
      <c r="C270" s="29"/>
      <c r="D270" s="29"/>
      <c r="E270" s="29"/>
      <c r="F270" s="4"/>
      <c r="H270" s="2"/>
      <c r="I270" s="2"/>
      <c r="J270" s="2"/>
      <c r="K270" s="2"/>
    </row>
    <row r="271" spans="1:11" ht="15.75" customHeight="1" x14ac:dyDescent="0.35">
      <c r="A271" s="2"/>
      <c r="B271" s="29"/>
      <c r="C271" s="29"/>
      <c r="D271" s="29"/>
      <c r="E271" s="29"/>
      <c r="F271" s="4"/>
      <c r="H271" s="2"/>
      <c r="I271" s="2"/>
      <c r="J271" s="2"/>
      <c r="K271" s="2"/>
    </row>
    <row r="272" spans="1:11" ht="15.75" customHeight="1" x14ac:dyDescent="0.35">
      <c r="A272" s="2"/>
      <c r="B272" s="29"/>
      <c r="C272" s="29"/>
      <c r="D272" s="29"/>
      <c r="E272" s="29"/>
      <c r="F272" s="4"/>
      <c r="H272" s="2"/>
      <c r="I272" s="2"/>
      <c r="J272" s="2"/>
      <c r="K272" s="2"/>
    </row>
    <row r="273" spans="1:11" ht="15.75" customHeight="1" x14ac:dyDescent="0.35">
      <c r="A273" s="2"/>
      <c r="B273" s="29"/>
      <c r="C273" s="29"/>
      <c r="D273" s="29"/>
      <c r="E273" s="29"/>
      <c r="F273" s="4"/>
      <c r="H273" s="2"/>
      <c r="I273" s="2"/>
      <c r="J273" s="2"/>
      <c r="K273" s="2"/>
    </row>
    <row r="274" spans="1:11" ht="15.75" customHeight="1" x14ac:dyDescent="0.35">
      <c r="A274" s="2"/>
      <c r="B274" s="29"/>
      <c r="C274" s="29"/>
      <c r="D274" s="29"/>
      <c r="E274" s="29"/>
      <c r="F274" s="4"/>
      <c r="H274" s="2"/>
      <c r="I274" s="2"/>
      <c r="J274" s="2"/>
      <c r="K274" s="2"/>
    </row>
    <row r="275" spans="1:11" ht="15.75" customHeight="1" x14ac:dyDescent="0.35">
      <c r="A275" s="2"/>
      <c r="B275" s="29"/>
      <c r="C275" s="29"/>
      <c r="D275" s="29"/>
      <c r="E275" s="29"/>
      <c r="F275" s="4"/>
      <c r="H275" s="2"/>
      <c r="I275" s="2"/>
      <c r="J275" s="2"/>
      <c r="K275" s="2"/>
    </row>
    <row r="276" spans="1:11" ht="15.75" customHeight="1" x14ac:dyDescent="0.35">
      <c r="A276" s="2"/>
      <c r="B276" s="29"/>
      <c r="C276" s="29"/>
      <c r="D276" s="29"/>
      <c r="E276" s="29"/>
      <c r="F276" s="4"/>
      <c r="H276" s="2"/>
      <c r="I276" s="2"/>
      <c r="J276" s="2"/>
      <c r="K276" s="2"/>
    </row>
    <row r="277" spans="1:11" ht="15.75" customHeight="1" x14ac:dyDescent="0.35">
      <c r="A277" s="2"/>
      <c r="B277" s="29"/>
      <c r="C277" s="29"/>
      <c r="D277" s="29"/>
      <c r="E277" s="29"/>
      <c r="F277" s="4"/>
      <c r="H277" s="2"/>
      <c r="I277" s="2"/>
      <c r="J277" s="2"/>
      <c r="K277" s="2"/>
    </row>
    <row r="278" spans="1:11" ht="15.75" customHeight="1" x14ac:dyDescent="0.35">
      <c r="A278" s="2"/>
      <c r="B278" s="29"/>
      <c r="C278" s="29"/>
      <c r="D278" s="29"/>
      <c r="E278" s="29"/>
      <c r="F278" s="4"/>
      <c r="H278" s="2"/>
      <c r="I278" s="2"/>
      <c r="J278" s="2"/>
      <c r="K278" s="2"/>
    </row>
    <row r="279" spans="1:11" ht="15.75" customHeight="1" x14ac:dyDescent="0.35">
      <c r="A279" s="2"/>
      <c r="B279" s="29"/>
      <c r="C279" s="29"/>
      <c r="D279" s="29"/>
      <c r="E279" s="29"/>
      <c r="F279" s="4"/>
      <c r="H279" s="2"/>
      <c r="I279" s="2"/>
      <c r="J279" s="2"/>
      <c r="K279" s="2"/>
    </row>
    <row r="280" spans="1:11" ht="15.75" customHeight="1" x14ac:dyDescent="0.35">
      <c r="A280" s="2"/>
      <c r="B280" s="29"/>
      <c r="C280" s="29"/>
      <c r="D280" s="29"/>
      <c r="E280" s="29"/>
      <c r="F280" s="4"/>
      <c r="H280" s="2"/>
      <c r="I280" s="2"/>
      <c r="J280" s="2"/>
      <c r="K280" s="2"/>
    </row>
    <row r="281" spans="1:11" ht="15.75" customHeight="1" x14ac:dyDescent="0.35">
      <c r="A281" s="2"/>
      <c r="B281" s="29"/>
      <c r="C281" s="29"/>
      <c r="D281" s="29"/>
      <c r="E281" s="29"/>
      <c r="F281" s="4"/>
      <c r="H281" s="2"/>
      <c r="I281" s="2"/>
      <c r="J281" s="2"/>
      <c r="K281" s="2"/>
    </row>
    <row r="282" spans="1:11" ht="15.75" customHeight="1" x14ac:dyDescent="0.35">
      <c r="A282" s="2"/>
      <c r="B282" s="29"/>
      <c r="C282" s="29"/>
      <c r="D282" s="29"/>
      <c r="E282" s="29"/>
      <c r="F282" s="4"/>
      <c r="H282" s="2"/>
      <c r="I282" s="2"/>
      <c r="J282" s="2"/>
      <c r="K282" s="2"/>
    </row>
    <row r="283" spans="1:11" ht="15.75" customHeight="1" x14ac:dyDescent="0.35">
      <c r="A283" s="2"/>
      <c r="B283" s="29"/>
      <c r="C283" s="29"/>
      <c r="D283" s="29"/>
      <c r="E283" s="29"/>
      <c r="F283" s="4"/>
      <c r="H283" s="2"/>
      <c r="I283" s="2"/>
      <c r="J283" s="2"/>
      <c r="K283" s="2"/>
    </row>
    <row r="284" spans="1:11" ht="15.75" customHeight="1" x14ac:dyDescent="0.35">
      <c r="A284" s="2"/>
      <c r="B284" s="29"/>
      <c r="C284" s="29"/>
      <c r="D284" s="29"/>
      <c r="E284" s="29"/>
      <c r="F284" s="4"/>
      <c r="H284" s="2"/>
      <c r="I284" s="2"/>
      <c r="J284" s="2"/>
      <c r="K284" s="2"/>
    </row>
    <row r="285" spans="1:11" ht="15.75" customHeight="1" x14ac:dyDescent="0.35">
      <c r="A285" s="2"/>
      <c r="B285" s="29"/>
      <c r="C285" s="29"/>
      <c r="D285" s="29"/>
      <c r="E285" s="29"/>
      <c r="F285" s="4"/>
      <c r="H285" s="2"/>
      <c r="I285" s="2"/>
      <c r="J285" s="2"/>
      <c r="K285" s="2"/>
    </row>
    <row r="286" spans="1:11" ht="15.75" customHeight="1" x14ac:dyDescent="0.35">
      <c r="A286" s="2"/>
      <c r="B286" s="29"/>
      <c r="C286" s="29"/>
      <c r="D286" s="29"/>
      <c r="E286" s="29"/>
      <c r="F286" s="4"/>
      <c r="H286" s="2"/>
      <c r="I286" s="2"/>
      <c r="J286" s="2"/>
      <c r="K286" s="2"/>
    </row>
    <row r="287" spans="1:11" ht="15.75" customHeight="1" x14ac:dyDescent="0.35">
      <c r="A287" s="2"/>
      <c r="B287" s="29"/>
      <c r="C287" s="29"/>
      <c r="D287" s="29"/>
      <c r="E287" s="29"/>
      <c r="F287" s="4"/>
      <c r="H287" s="2"/>
      <c r="I287" s="2"/>
      <c r="J287" s="2"/>
      <c r="K287" s="2"/>
    </row>
    <row r="288" spans="1:11" ht="15.75" customHeight="1" x14ac:dyDescent="0.35">
      <c r="A288" s="2"/>
      <c r="B288" s="29"/>
      <c r="C288" s="29"/>
      <c r="D288" s="29"/>
      <c r="E288" s="29"/>
      <c r="F288" s="4"/>
      <c r="H288" s="2"/>
      <c r="I288" s="2"/>
      <c r="J288" s="2"/>
      <c r="K288" s="2"/>
    </row>
    <row r="289" spans="1:11" ht="15.75" customHeight="1" x14ac:dyDescent="0.35">
      <c r="A289" s="2"/>
      <c r="B289" s="29"/>
      <c r="C289" s="29"/>
      <c r="D289" s="29"/>
      <c r="E289" s="29"/>
      <c r="F289" s="4"/>
      <c r="H289" s="2"/>
      <c r="I289" s="2"/>
      <c r="J289" s="2"/>
      <c r="K289" s="2"/>
    </row>
    <row r="290" spans="1:11" ht="15.75" customHeight="1" x14ac:dyDescent="0.35">
      <c r="A290" s="2"/>
      <c r="B290" s="29"/>
      <c r="C290" s="29"/>
      <c r="D290" s="29"/>
      <c r="E290" s="29"/>
      <c r="F290" s="4"/>
      <c r="H290" s="2"/>
      <c r="I290" s="2"/>
      <c r="J290" s="2"/>
      <c r="K290" s="2"/>
    </row>
    <row r="291" spans="1:11" ht="15.75" customHeight="1" x14ac:dyDescent="0.35">
      <c r="A291" s="2"/>
      <c r="B291" s="29"/>
      <c r="C291" s="29"/>
      <c r="D291" s="29"/>
      <c r="E291" s="29"/>
      <c r="F291" s="4"/>
      <c r="H291" s="2"/>
      <c r="I291" s="2"/>
      <c r="J291" s="2"/>
      <c r="K291" s="2"/>
    </row>
    <row r="292" spans="1:11" ht="15.75" customHeight="1" x14ac:dyDescent="0.35">
      <c r="A292" s="2"/>
      <c r="B292" s="29"/>
      <c r="C292" s="29"/>
      <c r="D292" s="29"/>
      <c r="E292" s="29"/>
      <c r="F292" s="4"/>
      <c r="H292" s="2"/>
      <c r="I292" s="2"/>
      <c r="J292" s="2"/>
      <c r="K292" s="2"/>
    </row>
    <row r="293" spans="1:11" ht="15.75" customHeight="1" x14ac:dyDescent="0.35">
      <c r="A293" s="2"/>
      <c r="B293" s="29"/>
      <c r="C293" s="29"/>
      <c r="D293" s="29"/>
      <c r="E293" s="29"/>
      <c r="F293" s="4"/>
      <c r="H293" s="2"/>
      <c r="I293" s="2"/>
      <c r="J293" s="2"/>
      <c r="K293" s="2"/>
    </row>
    <row r="294" spans="1:11" ht="15.75" customHeight="1" x14ac:dyDescent="0.35">
      <c r="A294" s="2"/>
      <c r="B294" s="29"/>
      <c r="C294" s="29"/>
      <c r="D294" s="29"/>
      <c r="E294" s="29"/>
      <c r="F294" s="4"/>
      <c r="H294" s="2"/>
      <c r="I294" s="2"/>
      <c r="J294" s="2"/>
      <c r="K294" s="2"/>
    </row>
    <row r="295" spans="1:11" ht="15.75" customHeight="1" x14ac:dyDescent="0.35">
      <c r="A295" s="2"/>
      <c r="B295" s="29"/>
      <c r="C295" s="29"/>
      <c r="D295" s="29"/>
      <c r="E295" s="29"/>
      <c r="F295" s="4"/>
      <c r="H295" s="2"/>
      <c r="I295" s="2"/>
      <c r="J295" s="2"/>
      <c r="K295" s="2"/>
    </row>
    <row r="296" spans="1:11" ht="15.75" customHeight="1" x14ac:dyDescent="0.35">
      <c r="A296" s="2"/>
      <c r="B296" s="29"/>
      <c r="C296" s="29"/>
      <c r="D296" s="29"/>
      <c r="E296" s="29"/>
      <c r="F296" s="4"/>
      <c r="H296" s="2"/>
      <c r="I296" s="2"/>
      <c r="J296" s="2"/>
      <c r="K296" s="2"/>
    </row>
    <row r="297" spans="1:11" ht="15.75" customHeight="1" x14ac:dyDescent="0.35">
      <c r="A297" s="2"/>
      <c r="B297" s="29"/>
      <c r="C297" s="29"/>
      <c r="D297" s="29"/>
      <c r="E297" s="29"/>
      <c r="F297" s="4"/>
      <c r="H297" s="2"/>
      <c r="I297" s="2"/>
      <c r="J297" s="2"/>
      <c r="K297" s="2"/>
    </row>
    <row r="298" spans="1:11" ht="15.75" customHeight="1" x14ac:dyDescent="0.35">
      <c r="A298" s="2"/>
      <c r="B298" s="29"/>
      <c r="C298" s="29"/>
      <c r="D298" s="29"/>
      <c r="E298" s="29"/>
      <c r="F298" s="4"/>
      <c r="H298" s="2"/>
      <c r="I298" s="2"/>
      <c r="J298" s="2"/>
      <c r="K298" s="2"/>
    </row>
    <row r="299" spans="1:11" ht="15.75" customHeight="1" x14ac:dyDescent="0.35">
      <c r="A299" s="2"/>
      <c r="B299" s="29"/>
      <c r="C299" s="29"/>
      <c r="D299" s="29"/>
      <c r="E299" s="29"/>
      <c r="F299" s="4"/>
      <c r="H299" s="2"/>
      <c r="I299" s="2"/>
      <c r="J299" s="2"/>
      <c r="K299" s="2"/>
    </row>
    <row r="300" spans="1:11" ht="15.75" customHeight="1" x14ac:dyDescent="0.35">
      <c r="A300" s="2"/>
      <c r="B300" s="29"/>
      <c r="C300" s="29"/>
      <c r="D300" s="29"/>
      <c r="E300" s="29"/>
      <c r="F300" s="4"/>
      <c r="H300" s="2"/>
      <c r="I300" s="2"/>
      <c r="J300" s="2"/>
      <c r="K300" s="2"/>
    </row>
    <row r="301" spans="1:11" ht="15.75" customHeight="1" x14ac:dyDescent="0.35">
      <c r="A301" s="2"/>
      <c r="B301" s="29"/>
      <c r="C301" s="29"/>
      <c r="D301" s="29"/>
      <c r="E301" s="29"/>
      <c r="F301" s="4"/>
      <c r="H301" s="2"/>
      <c r="I301" s="2"/>
      <c r="J301" s="2"/>
      <c r="K301" s="2"/>
    </row>
    <row r="302" spans="1:11" ht="15.75" customHeight="1" x14ac:dyDescent="0.35">
      <c r="A302" s="2"/>
      <c r="B302" s="29"/>
      <c r="C302" s="29"/>
      <c r="D302" s="29"/>
      <c r="E302" s="29"/>
      <c r="F302" s="4"/>
      <c r="H302" s="2"/>
      <c r="I302" s="2"/>
      <c r="J302" s="2"/>
      <c r="K302" s="2"/>
    </row>
    <row r="303" spans="1:11" ht="15.75" customHeight="1" x14ac:dyDescent="0.35">
      <c r="A303" s="2"/>
      <c r="B303" s="29"/>
      <c r="C303" s="29"/>
      <c r="D303" s="29"/>
      <c r="E303" s="29"/>
      <c r="F303" s="4"/>
      <c r="H303" s="2"/>
      <c r="I303" s="2"/>
      <c r="J303" s="2"/>
      <c r="K303" s="2"/>
    </row>
    <row r="304" spans="1:11" ht="15.75" customHeight="1" x14ac:dyDescent="0.35">
      <c r="A304" s="2"/>
      <c r="B304" s="29"/>
      <c r="C304" s="29"/>
      <c r="D304" s="29"/>
      <c r="E304" s="29"/>
      <c r="F304" s="4"/>
      <c r="H304" s="2"/>
      <c r="I304" s="2"/>
      <c r="J304" s="2"/>
      <c r="K304" s="2"/>
    </row>
    <row r="305" spans="1:11" ht="15.75" customHeight="1" x14ac:dyDescent="0.35">
      <c r="A305" s="2"/>
      <c r="B305" s="29"/>
      <c r="C305" s="29"/>
      <c r="D305" s="29"/>
      <c r="E305" s="29"/>
      <c r="F305" s="4"/>
      <c r="H305" s="2"/>
      <c r="I305" s="2"/>
      <c r="J305" s="2"/>
      <c r="K305" s="2"/>
    </row>
    <row r="306" spans="1:11" ht="15.75" customHeight="1" x14ac:dyDescent="0.35">
      <c r="A306" s="2"/>
      <c r="B306" s="29"/>
      <c r="C306" s="29"/>
      <c r="D306" s="29"/>
      <c r="E306" s="29"/>
      <c r="F306" s="4"/>
      <c r="H306" s="2"/>
      <c r="I306" s="2"/>
      <c r="J306" s="2"/>
      <c r="K306" s="2"/>
    </row>
    <row r="307" spans="1:11" ht="15.75" customHeight="1" x14ac:dyDescent="0.35">
      <c r="A307" s="2"/>
      <c r="B307" s="29"/>
      <c r="C307" s="29"/>
      <c r="D307" s="29"/>
      <c r="E307" s="29"/>
      <c r="F307" s="4"/>
      <c r="H307" s="2"/>
      <c r="I307" s="2"/>
      <c r="J307" s="2"/>
      <c r="K307" s="2"/>
    </row>
    <row r="308" spans="1:11" ht="15.75" customHeight="1" x14ac:dyDescent="0.35">
      <c r="A308" s="2"/>
      <c r="B308" s="29"/>
      <c r="C308" s="29"/>
      <c r="D308" s="29"/>
      <c r="E308" s="29"/>
      <c r="F308" s="4"/>
      <c r="H308" s="2"/>
      <c r="I308" s="2"/>
      <c r="J308" s="2"/>
      <c r="K308" s="2"/>
    </row>
    <row r="309" spans="1:11" ht="15.75" customHeight="1" x14ac:dyDescent="0.35">
      <c r="A309" s="2"/>
      <c r="B309" s="29"/>
      <c r="C309" s="29"/>
      <c r="D309" s="29"/>
      <c r="E309" s="29"/>
      <c r="F309" s="4"/>
      <c r="H309" s="2"/>
      <c r="I309" s="2"/>
      <c r="J309" s="2"/>
      <c r="K309" s="2"/>
    </row>
    <row r="310" spans="1:11" ht="15.75" customHeight="1" x14ac:dyDescent="0.35">
      <c r="A310" s="2"/>
      <c r="B310" s="29"/>
      <c r="C310" s="29"/>
      <c r="D310" s="29"/>
      <c r="E310" s="29"/>
      <c r="F310" s="4"/>
      <c r="H310" s="2"/>
      <c r="I310" s="2"/>
      <c r="J310" s="2"/>
      <c r="K310" s="2"/>
    </row>
    <row r="311" spans="1:11" ht="15.75" customHeight="1" x14ac:dyDescent="0.35">
      <c r="A311" s="2"/>
      <c r="B311" s="29"/>
      <c r="C311" s="29"/>
      <c r="D311" s="29"/>
      <c r="E311" s="29"/>
      <c r="F311" s="4"/>
      <c r="H311" s="2"/>
      <c r="I311" s="2"/>
      <c r="J311" s="2"/>
      <c r="K311" s="2"/>
    </row>
    <row r="312" spans="1:11" ht="15.75" customHeight="1" x14ac:dyDescent="0.35">
      <c r="A312" s="2"/>
      <c r="B312" s="29"/>
      <c r="C312" s="29"/>
      <c r="D312" s="29"/>
      <c r="E312" s="29"/>
      <c r="F312" s="4"/>
      <c r="H312" s="2"/>
      <c r="I312" s="2"/>
      <c r="J312" s="2"/>
      <c r="K312" s="2"/>
    </row>
    <row r="313" spans="1:11" ht="15.75" customHeight="1" x14ac:dyDescent="0.35">
      <c r="A313" s="2"/>
      <c r="B313" s="29"/>
      <c r="C313" s="29"/>
      <c r="D313" s="29"/>
      <c r="E313" s="29"/>
      <c r="F313" s="4"/>
      <c r="H313" s="2"/>
      <c r="I313" s="2"/>
      <c r="J313" s="2"/>
      <c r="K313" s="2"/>
    </row>
    <row r="314" spans="1:11" ht="15.75" customHeight="1" x14ac:dyDescent="0.35">
      <c r="A314" s="2"/>
      <c r="B314" s="29"/>
      <c r="C314" s="29"/>
      <c r="D314" s="29"/>
      <c r="E314" s="29"/>
      <c r="F314" s="4"/>
      <c r="H314" s="2"/>
      <c r="I314" s="2"/>
      <c r="J314" s="2"/>
      <c r="K314" s="2"/>
    </row>
    <row r="315" spans="1:11" ht="15.75" customHeight="1" x14ac:dyDescent="0.35">
      <c r="A315" s="2"/>
      <c r="B315" s="29"/>
      <c r="C315" s="29"/>
      <c r="D315" s="29"/>
      <c r="E315" s="29"/>
      <c r="F315" s="4"/>
      <c r="H315" s="2"/>
      <c r="I315" s="2"/>
      <c r="J315" s="2"/>
      <c r="K315" s="2"/>
    </row>
    <row r="316" spans="1:11" ht="15.75" customHeight="1" x14ac:dyDescent="0.35">
      <c r="A316" s="2"/>
      <c r="B316" s="29"/>
      <c r="C316" s="29"/>
      <c r="D316" s="29"/>
      <c r="E316" s="29"/>
      <c r="F316" s="4"/>
      <c r="H316" s="2"/>
      <c r="I316" s="2"/>
      <c r="J316" s="2"/>
      <c r="K316" s="2"/>
    </row>
    <row r="317" spans="1:11" ht="15.75" customHeight="1" x14ac:dyDescent="0.35">
      <c r="A317" s="2"/>
      <c r="B317" s="29"/>
      <c r="C317" s="29"/>
      <c r="D317" s="29"/>
      <c r="E317" s="29"/>
      <c r="F317" s="4"/>
      <c r="H317" s="2"/>
      <c r="I317" s="2"/>
      <c r="J317" s="2"/>
      <c r="K317" s="2"/>
    </row>
    <row r="318" spans="1:11" ht="15.75" customHeight="1" x14ac:dyDescent="0.35">
      <c r="A318" s="2"/>
      <c r="B318" s="29"/>
      <c r="C318" s="29"/>
      <c r="D318" s="29"/>
      <c r="E318" s="29"/>
      <c r="F318" s="4"/>
      <c r="H318" s="2"/>
      <c r="I318" s="2"/>
      <c r="J318" s="2"/>
      <c r="K318" s="2"/>
    </row>
    <row r="319" spans="1:11" ht="15.75" customHeight="1" x14ac:dyDescent="0.35">
      <c r="A319" s="2"/>
      <c r="B319" s="29"/>
      <c r="C319" s="29"/>
      <c r="D319" s="29"/>
      <c r="E319" s="29"/>
      <c r="F319" s="4"/>
      <c r="H319" s="2"/>
      <c r="I319" s="2"/>
      <c r="J319" s="2"/>
      <c r="K319" s="2"/>
    </row>
    <row r="320" spans="1:11" ht="15.75" customHeight="1" x14ac:dyDescent="0.35">
      <c r="A320" s="2"/>
      <c r="B320" s="29"/>
      <c r="C320" s="29"/>
      <c r="D320" s="29"/>
      <c r="E320" s="29"/>
      <c r="F320" s="4"/>
      <c r="H320" s="2"/>
      <c r="I320" s="2"/>
      <c r="J320" s="2"/>
      <c r="K320" s="2"/>
    </row>
    <row r="321" spans="1:11" ht="15.75" customHeight="1" x14ac:dyDescent="0.35">
      <c r="A321" s="2"/>
      <c r="B321" s="29"/>
      <c r="C321" s="29"/>
      <c r="D321" s="29"/>
      <c r="E321" s="29"/>
      <c r="F321" s="4"/>
      <c r="H321" s="2"/>
      <c r="I321" s="2"/>
      <c r="J321" s="2"/>
      <c r="K321" s="2"/>
    </row>
    <row r="322" spans="1:11" ht="15.75" customHeight="1" x14ac:dyDescent="0.35">
      <c r="A322" s="2"/>
      <c r="B322" s="29"/>
      <c r="C322" s="29"/>
      <c r="D322" s="29"/>
      <c r="E322" s="29"/>
      <c r="F322" s="4"/>
      <c r="H322" s="2"/>
      <c r="I322" s="2"/>
      <c r="J322" s="2"/>
      <c r="K322" s="2"/>
    </row>
    <row r="323" spans="1:11" ht="15.75" customHeight="1" x14ac:dyDescent="0.35">
      <c r="A323" s="2"/>
      <c r="B323" s="29"/>
      <c r="C323" s="29"/>
      <c r="D323" s="29"/>
      <c r="E323" s="29"/>
      <c r="F323" s="4"/>
      <c r="H323" s="2"/>
      <c r="I323" s="2"/>
      <c r="J323" s="2"/>
      <c r="K323" s="2"/>
    </row>
    <row r="324" spans="1:11" ht="15.75" customHeight="1" x14ac:dyDescent="0.35">
      <c r="A324" s="2"/>
      <c r="B324" s="29"/>
      <c r="C324" s="29"/>
      <c r="D324" s="29"/>
      <c r="E324" s="29"/>
      <c r="F324" s="4"/>
      <c r="H324" s="2"/>
      <c r="I324" s="2"/>
      <c r="J324" s="2"/>
      <c r="K324" s="2"/>
    </row>
    <row r="325" spans="1:11" ht="15.75" customHeight="1" x14ac:dyDescent="0.35">
      <c r="A325" s="2"/>
      <c r="B325" s="29"/>
      <c r="C325" s="29"/>
      <c r="D325" s="29"/>
      <c r="E325" s="29"/>
      <c r="F325" s="4"/>
      <c r="H325" s="2"/>
      <c r="I325" s="2"/>
      <c r="J325" s="2"/>
      <c r="K325" s="2"/>
    </row>
    <row r="326" spans="1:11" ht="15.75" customHeight="1" x14ac:dyDescent="0.35">
      <c r="A326" s="2"/>
      <c r="B326" s="29"/>
      <c r="C326" s="29"/>
      <c r="D326" s="29"/>
      <c r="E326" s="29"/>
      <c r="F326" s="4"/>
      <c r="H326" s="2"/>
      <c r="I326" s="2"/>
      <c r="J326" s="2"/>
      <c r="K326" s="2"/>
    </row>
    <row r="327" spans="1:11" ht="15.75" customHeight="1" x14ac:dyDescent="0.35">
      <c r="A327" s="2"/>
      <c r="B327" s="29"/>
      <c r="C327" s="29"/>
      <c r="D327" s="29"/>
      <c r="E327" s="29"/>
      <c r="F327" s="4"/>
      <c r="H327" s="2"/>
      <c r="I327" s="2"/>
      <c r="J327" s="2"/>
      <c r="K327" s="2"/>
    </row>
    <row r="328" spans="1:11" ht="15.75" customHeight="1" x14ac:dyDescent="0.35">
      <c r="A328" s="2"/>
      <c r="B328" s="29"/>
      <c r="C328" s="29"/>
      <c r="D328" s="29"/>
      <c r="E328" s="29"/>
      <c r="F328" s="4"/>
      <c r="H328" s="2"/>
      <c r="I328" s="2"/>
      <c r="J328" s="2"/>
      <c r="K328" s="2"/>
    </row>
    <row r="329" spans="1:11" ht="15.75" customHeight="1" x14ac:dyDescent="0.35">
      <c r="A329" s="2"/>
      <c r="B329" s="29"/>
      <c r="C329" s="29"/>
      <c r="D329" s="29"/>
      <c r="E329" s="29"/>
      <c r="F329" s="4"/>
      <c r="H329" s="2"/>
      <c r="I329" s="2"/>
      <c r="J329" s="2"/>
      <c r="K329" s="2"/>
    </row>
    <row r="330" spans="1:11" ht="15.75" customHeight="1" x14ac:dyDescent="0.35">
      <c r="A330" s="2"/>
      <c r="B330" s="29"/>
      <c r="C330" s="29"/>
      <c r="D330" s="29"/>
      <c r="E330" s="29"/>
      <c r="F330" s="4"/>
      <c r="H330" s="2"/>
      <c r="I330" s="2"/>
      <c r="J330" s="2"/>
      <c r="K330" s="2"/>
    </row>
    <row r="331" spans="1:11" ht="15.75" customHeight="1" x14ac:dyDescent="0.35">
      <c r="A331" s="2"/>
      <c r="B331" s="29"/>
      <c r="C331" s="29"/>
      <c r="D331" s="29"/>
      <c r="E331" s="29"/>
      <c r="F331" s="4"/>
      <c r="H331" s="2"/>
      <c r="I331" s="2"/>
      <c r="J331" s="2"/>
      <c r="K331" s="2"/>
    </row>
    <row r="332" spans="1:11" ht="15.75" customHeight="1" x14ac:dyDescent="0.35">
      <c r="A332" s="2"/>
      <c r="B332" s="29"/>
      <c r="C332" s="29"/>
      <c r="D332" s="29"/>
      <c r="E332" s="29"/>
      <c r="F332" s="4"/>
      <c r="H332" s="2"/>
      <c r="I332" s="2"/>
      <c r="J332" s="2"/>
      <c r="K332" s="2"/>
    </row>
    <row r="333" spans="1:11" ht="15.75" customHeight="1" x14ac:dyDescent="0.35">
      <c r="A333" s="2"/>
      <c r="B333" s="29"/>
      <c r="C333" s="29"/>
      <c r="D333" s="29"/>
      <c r="E333" s="29"/>
      <c r="F333" s="4"/>
      <c r="H333" s="2"/>
      <c r="I333" s="2"/>
      <c r="J333" s="2"/>
      <c r="K333" s="2"/>
    </row>
    <row r="334" spans="1:11" ht="15.75" customHeight="1" x14ac:dyDescent="0.35">
      <c r="A334" s="2"/>
      <c r="B334" s="29"/>
      <c r="C334" s="29"/>
      <c r="D334" s="29"/>
      <c r="E334" s="29"/>
      <c r="F334" s="4"/>
      <c r="H334" s="2"/>
      <c r="I334" s="2"/>
      <c r="J334" s="2"/>
      <c r="K334" s="2"/>
    </row>
    <row r="335" spans="1:11" ht="15.75" customHeight="1" x14ac:dyDescent="0.35">
      <c r="A335" s="2"/>
      <c r="B335" s="29"/>
      <c r="C335" s="29"/>
      <c r="D335" s="29"/>
      <c r="E335" s="29"/>
      <c r="F335" s="4"/>
      <c r="H335" s="2"/>
      <c r="I335" s="2"/>
      <c r="J335" s="2"/>
      <c r="K335" s="2"/>
    </row>
    <row r="336" spans="1:11" ht="15.75" customHeight="1" x14ac:dyDescent="0.35">
      <c r="A336" s="2"/>
      <c r="B336" s="29"/>
      <c r="C336" s="29"/>
      <c r="D336" s="29"/>
      <c r="E336" s="29"/>
      <c r="F336" s="4"/>
      <c r="H336" s="2"/>
      <c r="I336" s="2"/>
      <c r="J336" s="2"/>
      <c r="K336" s="2"/>
    </row>
    <row r="337" spans="1:11" ht="15.75" customHeight="1" x14ac:dyDescent="0.35">
      <c r="A337" s="2"/>
      <c r="B337" s="29"/>
      <c r="C337" s="29"/>
      <c r="D337" s="29"/>
      <c r="E337" s="29"/>
      <c r="F337" s="4"/>
      <c r="H337" s="2"/>
      <c r="I337" s="2"/>
      <c r="J337" s="2"/>
      <c r="K337" s="2"/>
    </row>
    <row r="338" spans="1:11" ht="15.75" customHeight="1" x14ac:dyDescent="0.35">
      <c r="A338" s="2"/>
      <c r="B338" s="29"/>
      <c r="C338" s="29"/>
      <c r="D338" s="29"/>
      <c r="E338" s="29"/>
      <c r="F338" s="4"/>
      <c r="H338" s="2"/>
      <c r="I338" s="2"/>
      <c r="J338" s="2"/>
      <c r="K338" s="2"/>
    </row>
    <row r="339" spans="1:11" ht="15.75" customHeight="1" x14ac:dyDescent="0.35">
      <c r="A339" s="2"/>
      <c r="B339" s="29"/>
      <c r="C339" s="29"/>
      <c r="D339" s="29"/>
      <c r="E339" s="29"/>
      <c r="F339" s="4"/>
      <c r="H339" s="2"/>
      <c r="I339" s="2"/>
      <c r="J339" s="2"/>
      <c r="K339" s="2"/>
    </row>
    <row r="340" spans="1:11" ht="15.75" customHeight="1" x14ac:dyDescent="0.35">
      <c r="A340" s="2"/>
      <c r="B340" s="29"/>
      <c r="C340" s="29"/>
      <c r="D340" s="29"/>
      <c r="E340" s="29"/>
      <c r="F340" s="4"/>
      <c r="H340" s="2"/>
      <c r="I340" s="2"/>
      <c r="J340" s="2"/>
      <c r="K340" s="2"/>
    </row>
    <row r="341" spans="1:11" ht="15.75" customHeight="1" x14ac:dyDescent="0.35">
      <c r="A341" s="2"/>
      <c r="B341" s="29"/>
      <c r="C341" s="29"/>
      <c r="D341" s="29"/>
      <c r="E341" s="29"/>
      <c r="F341" s="4"/>
      <c r="H341" s="2"/>
      <c r="I341" s="2"/>
      <c r="J341" s="2"/>
      <c r="K341" s="2"/>
    </row>
    <row r="342" spans="1:11" ht="15.75" customHeight="1" x14ac:dyDescent="0.35">
      <c r="A342" s="2"/>
      <c r="B342" s="29"/>
      <c r="C342" s="29"/>
      <c r="D342" s="29"/>
      <c r="E342" s="29"/>
      <c r="F342" s="4"/>
      <c r="H342" s="2"/>
      <c r="I342" s="2"/>
      <c r="J342" s="2"/>
      <c r="K342" s="2"/>
    </row>
    <row r="343" spans="1:11" ht="15.75" customHeight="1" x14ac:dyDescent="0.35">
      <c r="A343" s="2"/>
      <c r="B343" s="29"/>
      <c r="C343" s="29"/>
      <c r="D343" s="29"/>
      <c r="E343" s="29"/>
      <c r="F343" s="4"/>
      <c r="H343" s="2"/>
      <c r="I343" s="2"/>
      <c r="J343" s="2"/>
      <c r="K343" s="2"/>
    </row>
    <row r="344" spans="1:11" ht="15.75" customHeight="1" x14ac:dyDescent="0.35">
      <c r="A344" s="2"/>
      <c r="B344" s="29"/>
      <c r="C344" s="29"/>
      <c r="D344" s="29"/>
      <c r="E344" s="29"/>
      <c r="F344" s="4"/>
      <c r="H344" s="2"/>
      <c r="I344" s="2"/>
      <c r="J344" s="2"/>
      <c r="K344" s="2"/>
    </row>
    <row r="345" spans="1:11" ht="15.75" customHeight="1" x14ac:dyDescent="0.35">
      <c r="A345" s="2"/>
      <c r="B345" s="29"/>
      <c r="C345" s="29"/>
      <c r="D345" s="29"/>
      <c r="E345" s="29"/>
      <c r="F345" s="4"/>
      <c r="H345" s="2"/>
      <c r="I345" s="2"/>
      <c r="J345" s="2"/>
      <c r="K345" s="2"/>
    </row>
    <row r="346" spans="1:11" ht="15.75" customHeight="1" x14ac:dyDescent="0.35">
      <c r="A346" s="2"/>
      <c r="B346" s="29"/>
      <c r="C346" s="29"/>
      <c r="D346" s="29"/>
      <c r="E346" s="29"/>
      <c r="F346" s="4"/>
      <c r="H346" s="2"/>
      <c r="I346" s="2"/>
      <c r="J346" s="2"/>
      <c r="K346" s="2"/>
    </row>
    <row r="347" spans="1:11" ht="15.75" customHeight="1" x14ac:dyDescent="0.35">
      <c r="A347" s="2"/>
      <c r="B347" s="29"/>
      <c r="C347" s="29"/>
      <c r="D347" s="29"/>
      <c r="E347" s="29"/>
      <c r="F347" s="4"/>
      <c r="H347" s="2"/>
      <c r="I347" s="2"/>
      <c r="J347" s="2"/>
      <c r="K347" s="2"/>
    </row>
    <row r="348" spans="1:11" ht="15.75" customHeight="1" x14ac:dyDescent="0.35">
      <c r="A348" s="2"/>
      <c r="B348" s="29"/>
      <c r="C348" s="29"/>
      <c r="D348" s="29"/>
      <c r="E348" s="29"/>
      <c r="F348" s="4"/>
      <c r="H348" s="2"/>
      <c r="I348" s="2"/>
      <c r="J348" s="2"/>
      <c r="K348" s="2"/>
    </row>
    <row r="349" spans="1:11" ht="15.75" customHeight="1" x14ac:dyDescent="0.35">
      <c r="A349" s="2"/>
      <c r="B349" s="29"/>
      <c r="C349" s="29"/>
      <c r="D349" s="29"/>
      <c r="E349" s="29"/>
      <c r="F349" s="4"/>
      <c r="H349" s="2"/>
      <c r="I349" s="2"/>
      <c r="J349" s="2"/>
      <c r="K349" s="2"/>
    </row>
    <row r="350" spans="1:11" ht="15.75" customHeight="1" x14ac:dyDescent="0.35">
      <c r="A350" s="2"/>
      <c r="B350" s="29"/>
      <c r="C350" s="29"/>
      <c r="D350" s="29"/>
      <c r="E350" s="29"/>
      <c r="F350" s="4"/>
      <c r="H350" s="2"/>
      <c r="I350" s="2"/>
      <c r="J350" s="2"/>
      <c r="K350" s="2"/>
    </row>
    <row r="351" spans="1:11" ht="15.75" customHeight="1" x14ac:dyDescent="0.35">
      <c r="A351" s="2"/>
      <c r="B351" s="29"/>
      <c r="C351" s="29"/>
      <c r="D351" s="29"/>
      <c r="E351" s="29"/>
      <c r="F351" s="4"/>
      <c r="H351" s="2"/>
      <c r="I351" s="2"/>
      <c r="J351" s="2"/>
      <c r="K351" s="2"/>
    </row>
    <row r="352" spans="1:11" ht="15.75" customHeight="1" x14ac:dyDescent="0.35">
      <c r="A352" s="2"/>
      <c r="B352" s="29"/>
      <c r="C352" s="29"/>
      <c r="D352" s="29"/>
      <c r="E352" s="29"/>
      <c r="F352" s="4"/>
      <c r="H352" s="2"/>
      <c r="I352" s="2"/>
      <c r="J352" s="2"/>
      <c r="K352" s="2"/>
    </row>
    <row r="353" spans="1:11" ht="15.75" customHeight="1" x14ac:dyDescent="0.35">
      <c r="A353" s="2"/>
      <c r="B353" s="29"/>
      <c r="C353" s="29"/>
      <c r="D353" s="29"/>
      <c r="E353" s="29"/>
      <c r="F353" s="4"/>
      <c r="H353" s="2"/>
      <c r="I353" s="2"/>
      <c r="J353" s="2"/>
      <c r="K353" s="2"/>
    </row>
    <row r="354" spans="1:11" ht="15.75" customHeight="1" x14ac:dyDescent="0.35">
      <c r="A354" s="2"/>
      <c r="B354" s="29"/>
      <c r="C354" s="29"/>
      <c r="D354" s="29"/>
      <c r="E354" s="29"/>
      <c r="F354" s="4"/>
      <c r="H354" s="2"/>
      <c r="I354" s="2"/>
      <c r="J354" s="2"/>
      <c r="K354" s="2"/>
    </row>
    <row r="355" spans="1:11" ht="15.75" customHeight="1" x14ac:dyDescent="0.35">
      <c r="A355" s="2"/>
      <c r="B355" s="29"/>
      <c r="C355" s="29"/>
      <c r="D355" s="29"/>
      <c r="E355" s="29"/>
      <c r="F355" s="4"/>
      <c r="H355" s="2"/>
      <c r="I355" s="2"/>
      <c r="J355" s="2"/>
      <c r="K355" s="2"/>
    </row>
    <row r="356" spans="1:11" ht="15.75" customHeight="1" x14ac:dyDescent="0.35">
      <c r="A356" s="2"/>
      <c r="B356" s="29"/>
      <c r="C356" s="29"/>
      <c r="D356" s="29"/>
      <c r="E356" s="29"/>
      <c r="F356" s="4"/>
      <c r="H356" s="2"/>
      <c r="I356" s="2"/>
      <c r="J356" s="2"/>
      <c r="K356" s="2"/>
    </row>
    <row r="357" spans="1:11" ht="15.75" customHeight="1" x14ac:dyDescent="0.35">
      <c r="A357" s="2"/>
      <c r="B357" s="29"/>
      <c r="C357" s="29"/>
      <c r="D357" s="29"/>
      <c r="E357" s="29"/>
      <c r="F357" s="4"/>
      <c r="H357" s="2"/>
      <c r="I357" s="2"/>
      <c r="J357" s="2"/>
      <c r="K357" s="2"/>
    </row>
    <row r="358" spans="1:11" ht="15.75" customHeight="1" x14ac:dyDescent="0.35">
      <c r="A358" s="2"/>
      <c r="B358" s="29"/>
      <c r="C358" s="29"/>
      <c r="D358" s="29"/>
      <c r="E358" s="29"/>
      <c r="F358" s="4"/>
      <c r="H358" s="2"/>
      <c r="I358" s="2"/>
      <c r="J358" s="2"/>
      <c r="K358" s="2"/>
    </row>
    <row r="359" spans="1:11" ht="15.75" customHeight="1" x14ac:dyDescent="0.35">
      <c r="A359" s="2"/>
      <c r="B359" s="29"/>
      <c r="C359" s="29"/>
      <c r="D359" s="29"/>
      <c r="E359" s="29"/>
      <c r="F359" s="4"/>
      <c r="H359" s="2"/>
      <c r="I359" s="2"/>
      <c r="J359" s="2"/>
      <c r="K359" s="2"/>
    </row>
    <row r="360" spans="1:11" ht="15.75" customHeight="1" x14ac:dyDescent="0.35">
      <c r="A360" s="2"/>
      <c r="B360" s="29"/>
      <c r="C360" s="29"/>
      <c r="D360" s="29"/>
      <c r="E360" s="29"/>
      <c r="F360" s="4"/>
      <c r="H360" s="2"/>
      <c r="I360" s="2"/>
      <c r="J360" s="2"/>
      <c r="K360" s="2"/>
    </row>
    <row r="361" spans="1:11" ht="15.75" customHeight="1" x14ac:dyDescent="0.35">
      <c r="A361" s="2"/>
      <c r="B361" s="29"/>
      <c r="C361" s="29"/>
      <c r="D361" s="29"/>
      <c r="E361" s="29"/>
      <c r="F361" s="4"/>
      <c r="H361" s="2"/>
      <c r="I361" s="2"/>
      <c r="J361" s="2"/>
      <c r="K361" s="2"/>
    </row>
    <row r="362" spans="1:11" ht="15.75" customHeight="1" x14ac:dyDescent="0.35">
      <c r="A362" s="2"/>
      <c r="B362" s="29"/>
      <c r="C362" s="29"/>
      <c r="D362" s="29"/>
      <c r="E362" s="29"/>
      <c r="F362" s="4"/>
      <c r="H362" s="2"/>
      <c r="I362" s="2"/>
      <c r="J362" s="2"/>
      <c r="K362" s="2"/>
    </row>
    <row r="363" spans="1:11" ht="15.75" customHeight="1" x14ac:dyDescent="0.35">
      <c r="A363" s="2"/>
      <c r="B363" s="29"/>
      <c r="C363" s="29"/>
      <c r="D363" s="29"/>
      <c r="E363" s="29"/>
      <c r="F363" s="4"/>
      <c r="H363" s="2"/>
      <c r="I363" s="2"/>
      <c r="J363" s="2"/>
      <c r="K363" s="2"/>
    </row>
    <row r="364" spans="1:11" ht="15.75" customHeight="1" x14ac:dyDescent="0.35">
      <c r="A364" s="2"/>
      <c r="B364" s="29"/>
      <c r="C364" s="29"/>
      <c r="D364" s="29"/>
      <c r="E364" s="29"/>
      <c r="F364" s="4"/>
      <c r="H364" s="2"/>
      <c r="I364" s="2"/>
      <c r="J364" s="2"/>
      <c r="K364" s="2"/>
    </row>
    <row r="365" spans="1:11" ht="15.75" customHeight="1" x14ac:dyDescent="0.35">
      <c r="A365" s="2"/>
      <c r="B365" s="29"/>
      <c r="C365" s="29"/>
      <c r="D365" s="29"/>
      <c r="E365" s="29"/>
      <c r="F365" s="4"/>
      <c r="H365" s="2"/>
      <c r="I365" s="2"/>
      <c r="J365" s="2"/>
      <c r="K365" s="2"/>
    </row>
    <row r="366" spans="1:11" ht="15.75" customHeight="1" x14ac:dyDescent="0.35">
      <c r="A366" s="2"/>
      <c r="B366" s="29"/>
      <c r="C366" s="29"/>
      <c r="D366" s="29"/>
      <c r="E366" s="29"/>
      <c r="F366" s="4"/>
      <c r="H366" s="2"/>
      <c r="I366" s="2"/>
      <c r="J366" s="2"/>
      <c r="K366" s="2"/>
    </row>
    <row r="367" spans="1:11" ht="15.75" customHeight="1" x14ac:dyDescent="0.35">
      <c r="A367" s="2"/>
      <c r="B367" s="29"/>
      <c r="C367" s="29"/>
      <c r="D367" s="29"/>
      <c r="E367" s="29"/>
      <c r="F367" s="4"/>
      <c r="H367" s="2"/>
      <c r="I367" s="2"/>
      <c r="J367" s="2"/>
      <c r="K367" s="2"/>
    </row>
    <row r="368" spans="1:11" ht="15.75" customHeight="1" x14ac:dyDescent="0.35">
      <c r="A368" s="2"/>
      <c r="B368" s="29"/>
      <c r="C368" s="29"/>
      <c r="D368" s="29"/>
      <c r="E368" s="29"/>
      <c r="F368" s="4"/>
      <c r="H368" s="2"/>
      <c r="I368" s="2"/>
      <c r="J368" s="2"/>
      <c r="K368" s="2"/>
    </row>
    <row r="369" spans="1:11" ht="15.75" customHeight="1" x14ac:dyDescent="0.35">
      <c r="A369" s="2"/>
      <c r="B369" s="29"/>
      <c r="C369" s="29"/>
      <c r="D369" s="29"/>
      <c r="E369" s="29"/>
      <c r="F369" s="4"/>
      <c r="H369" s="2"/>
      <c r="I369" s="2"/>
      <c r="J369" s="2"/>
      <c r="K369" s="2"/>
    </row>
    <row r="370" spans="1:11" ht="15.75" customHeight="1" x14ac:dyDescent="0.35">
      <c r="A370" s="2"/>
      <c r="B370" s="29"/>
      <c r="C370" s="29"/>
      <c r="D370" s="29"/>
      <c r="E370" s="29"/>
      <c r="F370" s="4"/>
      <c r="H370" s="2"/>
      <c r="I370" s="2"/>
      <c r="J370" s="2"/>
      <c r="K370" s="2"/>
    </row>
    <row r="371" spans="1:11" ht="15.75" customHeight="1" x14ac:dyDescent="0.35">
      <c r="A371" s="2"/>
      <c r="B371" s="29"/>
      <c r="C371" s="29"/>
      <c r="D371" s="29"/>
      <c r="E371" s="29"/>
      <c r="F371" s="4"/>
      <c r="H371" s="2"/>
      <c r="I371" s="2"/>
      <c r="J371" s="2"/>
      <c r="K371" s="2"/>
    </row>
    <row r="372" spans="1:11" ht="15.75" customHeight="1" x14ac:dyDescent="0.35">
      <c r="A372" s="2"/>
      <c r="B372" s="29"/>
      <c r="C372" s="29"/>
      <c r="D372" s="29"/>
      <c r="E372" s="29"/>
      <c r="F372" s="4"/>
      <c r="H372" s="2"/>
      <c r="I372" s="2"/>
      <c r="J372" s="2"/>
      <c r="K372" s="2"/>
    </row>
    <row r="373" spans="1:11" ht="15.75" customHeight="1" x14ac:dyDescent="0.35">
      <c r="A373" s="2"/>
      <c r="B373" s="29"/>
      <c r="C373" s="29"/>
      <c r="D373" s="29"/>
      <c r="E373" s="29"/>
      <c r="F373" s="4"/>
      <c r="H373" s="2"/>
      <c r="I373" s="2"/>
      <c r="J373" s="2"/>
      <c r="K373" s="2"/>
    </row>
    <row r="374" spans="1:11" ht="15.75" customHeight="1" x14ac:dyDescent="0.35">
      <c r="A374" s="2"/>
      <c r="B374" s="29"/>
      <c r="C374" s="29"/>
      <c r="D374" s="29"/>
      <c r="E374" s="29"/>
      <c r="F374" s="4"/>
      <c r="H374" s="2"/>
      <c r="I374" s="2"/>
      <c r="J374" s="2"/>
      <c r="K374" s="2"/>
    </row>
    <row r="375" spans="1:11" ht="15.75" customHeight="1" x14ac:dyDescent="0.35">
      <c r="A375" s="2"/>
      <c r="B375" s="29"/>
      <c r="C375" s="29"/>
      <c r="D375" s="29"/>
      <c r="E375" s="29"/>
      <c r="F375" s="4"/>
      <c r="H375" s="2"/>
      <c r="I375" s="2"/>
      <c r="J375" s="2"/>
      <c r="K375" s="2"/>
    </row>
    <row r="376" spans="1:11" ht="15.75" customHeight="1" x14ac:dyDescent="0.35">
      <c r="A376" s="2"/>
      <c r="B376" s="29"/>
      <c r="C376" s="29"/>
      <c r="D376" s="29"/>
      <c r="E376" s="29"/>
      <c r="F376" s="4"/>
      <c r="H376" s="2"/>
      <c r="I376" s="2"/>
      <c r="J376" s="2"/>
      <c r="K376" s="2"/>
    </row>
    <row r="377" spans="1:11" ht="15.75" customHeight="1" x14ac:dyDescent="0.35">
      <c r="A377" s="2"/>
      <c r="B377" s="29"/>
      <c r="C377" s="29"/>
      <c r="D377" s="29"/>
      <c r="E377" s="29"/>
      <c r="F377" s="4"/>
      <c r="H377" s="2"/>
      <c r="I377" s="2"/>
      <c r="J377" s="2"/>
      <c r="K377" s="2"/>
    </row>
    <row r="378" spans="1:11" ht="15.75" customHeight="1" x14ac:dyDescent="0.35">
      <c r="A378" s="2"/>
      <c r="B378" s="29"/>
      <c r="C378" s="29"/>
      <c r="D378" s="29"/>
      <c r="E378" s="29"/>
      <c r="F378" s="4"/>
      <c r="H378" s="2"/>
      <c r="I378" s="2"/>
      <c r="J378" s="2"/>
      <c r="K378" s="2"/>
    </row>
    <row r="379" spans="1:11" ht="15.75" customHeight="1" x14ac:dyDescent="0.35">
      <c r="A379" s="2"/>
      <c r="B379" s="29"/>
      <c r="C379" s="29"/>
      <c r="D379" s="29"/>
      <c r="E379" s="29"/>
      <c r="F379" s="4"/>
      <c r="H379" s="2"/>
      <c r="I379" s="2"/>
      <c r="J379" s="2"/>
      <c r="K379" s="2"/>
    </row>
    <row r="380" spans="1:11" ht="15.75" customHeight="1" x14ac:dyDescent="0.35">
      <c r="A380" s="2"/>
      <c r="B380" s="29"/>
      <c r="C380" s="29"/>
      <c r="D380" s="29"/>
      <c r="E380" s="29"/>
      <c r="F380" s="4"/>
      <c r="H380" s="2"/>
      <c r="I380" s="2"/>
      <c r="J380" s="2"/>
      <c r="K380" s="2"/>
    </row>
    <row r="381" spans="1:11" ht="15.75" customHeight="1" x14ac:dyDescent="0.35">
      <c r="A381" s="2"/>
      <c r="B381" s="29"/>
      <c r="C381" s="29"/>
      <c r="D381" s="29"/>
      <c r="E381" s="29"/>
      <c r="F381" s="4"/>
      <c r="H381" s="2"/>
      <c r="I381" s="2"/>
      <c r="J381" s="2"/>
      <c r="K381" s="2"/>
    </row>
    <row r="382" spans="1:11" ht="15.75" customHeight="1" x14ac:dyDescent="0.35">
      <c r="A382" s="2"/>
      <c r="B382" s="29"/>
      <c r="C382" s="29"/>
      <c r="D382" s="29"/>
      <c r="E382" s="29"/>
      <c r="F382" s="4"/>
      <c r="H382" s="2"/>
      <c r="I382" s="2"/>
      <c r="J382" s="2"/>
      <c r="K382" s="2"/>
    </row>
    <row r="383" spans="1:11" ht="15.75" customHeight="1" x14ac:dyDescent="0.35">
      <c r="A383" s="2"/>
      <c r="B383" s="29"/>
      <c r="C383" s="29"/>
      <c r="D383" s="29"/>
      <c r="E383" s="29"/>
      <c r="F383" s="4"/>
      <c r="H383" s="2"/>
      <c r="I383" s="2"/>
      <c r="J383" s="2"/>
      <c r="K383" s="2"/>
    </row>
    <row r="384" spans="1:11" ht="15.75" customHeight="1" x14ac:dyDescent="0.35">
      <c r="A384" s="2"/>
      <c r="B384" s="29"/>
      <c r="C384" s="29"/>
      <c r="D384" s="29"/>
      <c r="E384" s="29"/>
      <c r="F384" s="4"/>
      <c r="H384" s="2"/>
      <c r="I384" s="2"/>
      <c r="J384" s="2"/>
      <c r="K384" s="2"/>
    </row>
    <row r="385" spans="1:11" ht="15.75" customHeight="1" x14ac:dyDescent="0.35">
      <c r="A385" s="2"/>
      <c r="B385" s="29"/>
      <c r="C385" s="29"/>
      <c r="D385" s="29"/>
      <c r="E385" s="29"/>
      <c r="F385" s="4"/>
      <c r="H385" s="2"/>
      <c r="I385" s="2"/>
      <c r="J385" s="2"/>
      <c r="K385" s="2"/>
    </row>
    <row r="386" spans="1:11" ht="15.75" customHeight="1" x14ac:dyDescent="0.35">
      <c r="A386" s="2"/>
      <c r="B386" s="29"/>
      <c r="C386" s="29"/>
      <c r="D386" s="29"/>
      <c r="E386" s="29"/>
      <c r="F386" s="4"/>
      <c r="H386" s="2"/>
      <c r="I386" s="2"/>
      <c r="J386" s="2"/>
      <c r="K386" s="2"/>
    </row>
    <row r="387" spans="1:11" ht="15.75" customHeight="1" x14ac:dyDescent="0.35">
      <c r="A387" s="2"/>
      <c r="B387" s="29"/>
      <c r="C387" s="29"/>
      <c r="D387" s="29"/>
      <c r="E387" s="29"/>
      <c r="F387" s="4"/>
      <c r="H387" s="2"/>
      <c r="I387" s="2"/>
      <c r="J387" s="2"/>
      <c r="K387" s="2"/>
    </row>
    <row r="388" spans="1:11" ht="15.75" customHeight="1" x14ac:dyDescent="0.35">
      <c r="A388" s="2"/>
      <c r="B388" s="29"/>
      <c r="C388" s="29"/>
      <c r="D388" s="29"/>
      <c r="E388" s="29"/>
      <c r="F388" s="4"/>
      <c r="H388" s="2"/>
      <c r="I388" s="2"/>
      <c r="J388" s="2"/>
      <c r="K388" s="2"/>
    </row>
    <row r="389" spans="1:11" ht="15.75" customHeight="1" x14ac:dyDescent="0.35">
      <c r="A389" s="2"/>
      <c r="B389" s="29"/>
      <c r="C389" s="29"/>
      <c r="D389" s="29"/>
      <c r="E389" s="29"/>
      <c r="F389" s="4"/>
      <c r="H389" s="2"/>
      <c r="I389" s="2"/>
      <c r="J389" s="2"/>
      <c r="K389" s="2"/>
    </row>
    <row r="390" spans="1:11" ht="15.75" customHeight="1" x14ac:dyDescent="0.35">
      <c r="A390" s="2"/>
      <c r="B390" s="29"/>
      <c r="C390" s="29"/>
      <c r="D390" s="29"/>
      <c r="E390" s="29"/>
      <c r="F390" s="4"/>
      <c r="H390" s="2"/>
      <c r="I390" s="2"/>
      <c r="J390" s="2"/>
      <c r="K390" s="2"/>
    </row>
    <row r="391" spans="1:11" ht="15.75" customHeight="1" x14ac:dyDescent="0.35">
      <c r="A391" s="2"/>
      <c r="B391" s="29"/>
      <c r="C391" s="29"/>
      <c r="D391" s="29"/>
      <c r="E391" s="29"/>
      <c r="F391" s="4"/>
      <c r="H391" s="2"/>
      <c r="I391" s="2"/>
      <c r="J391" s="2"/>
      <c r="K391" s="2"/>
    </row>
    <row r="392" spans="1:11" ht="15.75" customHeight="1" x14ac:dyDescent="0.35">
      <c r="A392" s="2"/>
      <c r="B392" s="29"/>
      <c r="C392" s="29"/>
      <c r="D392" s="29"/>
      <c r="E392" s="29"/>
      <c r="F392" s="4"/>
      <c r="H392" s="2"/>
      <c r="I392" s="2"/>
      <c r="J392" s="2"/>
      <c r="K392" s="2"/>
    </row>
    <row r="393" spans="1:11" ht="15.75" customHeight="1" x14ac:dyDescent="0.35">
      <c r="A393" s="2"/>
      <c r="B393" s="29"/>
      <c r="C393" s="29"/>
      <c r="D393" s="29"/>
      <c r="E393" s="29"/>
      <c r="F393" s="4"/>
      <c r="H393" s="2"/>
      <c r="I393" s="2"/>
      <c r="J393" s="2"/>
      <c r="K393" s="2"/>
    </row>
    <row r="394" spans="1:11" ht="15.75" customHeight="1" x14ac:dyDescent="0.35">
      <c r="A394" s="2"/>
      <c r="B394" s="29"/>
      <c r="C394" s="29"/>
      <c r="D394" s="29"/>
      <c r="E394" s="29"/>
      <c r="F394" s="4"/>
      <c r="H394" s="2"/>
      <c r="I394" s="2"/>
      <c r="J394" s="2"/>
      <c r="K394" s="2"/>
    </row>
    <row r="395" spans="1:11" ht="15.75" customHeight="1" x14ac:dyDescent="0.35">
      <c r="A395" s="2"/>
      <c r="B395" s="29"/>
      <c r="C395" s="29"/>
      <c r="D395" s="29"/>
      <c r="E395" s="29"/>
      <c r="F395" s="4"/>
      <c r="H395" s="2"/>
      <c r="I395" s="2"/>
      <c r="J395" s="2"/>
      <c r="K395" s="2"/>
    </row>
    <row r="396" spans="1:11" ht="15.75" customHeight="1" x14ac:dyDescent="0.35">
      <c r="A396" s="2"/>
      <c r="B396" s="29"/>
      <c r="C396" s="29"/>
      <c r="D396" s="29"/>
      <c r="E396" s="29"/>
      <c r="F396" s="4"/>
      <c r="H396" s="2"/>
      <c r="I396" s="2"/>
      <c r="J396" s="2"/>
      <c r="K396" s="2"/>
    </row>
    <row r="397" spans="1:11" ht="15.75" customHeight="1" x14ac:dyDescent="0.35">
      <c r="A397" s="2"/>
      <c r="B397" s="29"/>
      <c r="C397" s="29"/>
      <c r="D397" s="29"/>
      <c r="E397" s="29"/>
      <c r="F397" s="4"/>
      <c r="H397" s="2"/>
      <c r="I397" s="2"/>
      <c r="J397" s="2"/>
      <c r="K397" s="2"/>
    </row>
    <row r="398" spans="1:11" ht="15.75" customHeight="1" x14ac:dyDescent="0.35">
      <c r="A398" s="2"/>
      <c r="B398" s="29"/>
      <c r="C398" s="29"/>
      <c r="D398" s="29"/>
      <c r="E398" s="29"/>
      <c r="F398" s="4"/>
      <c r="H398" s="2"/>
      <c r="I398" s="2"/>
      <c r="J398" s="2"/>
      <c r="K398" s="2"/>
    </row>
    <row r="399" spans="1:11" ht="15.75" customHeight="1" x14ac:dyDescent="0.35">
      <c r="A399" s="2"/>
      <c r="B399" s="29"/>
      <c r="C399" s="29"/>
      <c r="D399" s="29"/>
      <c r="E399" s="29"/>
      <c r="F399" s="4"/>
      <c r="H399" s="2"/>
      <c r="I399" s="2"/>
      <c r="J399" s="2"/>
      <c r="K399" s="2"/>
    </row>
    <row r="400" spans="1:11" ht="15.75" customHeight="1" x14ac:dyDescent="0.35">
      <c r="A400" s="2"/>
      <c r="B400" s="29"/>
      <c r="C400" s="29"/>
      <c r="D400" s="29"/>
      <c r="E400" s="29"/>
      <c r="F400" s="4"/>
      <c r="H400" s="2"/>
      <c r="I400" s="2"/>
      <c r="J400" s="2"/>
      <c r="K400" s="2"/>
    </row>
    <row r="401" spans="1:11" ht="15.75" customHeight="1" x14ac:dyDescent="0.35">
      <c r="A401" s="2"/>
      <c r="B401" s="29"/>
      <c r="C401" s="29"/>
      <c r="D401" s="29"/>
      <c r="E401" s="29"/>
      <c r="F401" s="4"/>
      <c r="H401" s="2"/>
      <c r="I401" s="2"/>
      <c r="J401" s="2"/>
      <c r="K401" s="2"/>
    </row>
    <row r="402" spans="1:11" ht="15.75" customHeight="1" x14ac:dyDescent="0.35">
      <c r="A402" s="2"/>
      <c r="B402" s="29"/>
      <c r="C402" s="29"/>
      <c r="D402" s="29"/>
      <c r="E402" s="29"/>
      <c r="F402" s="4"/>
      <c r="H402" s="2"/>
      <c r="I402" s="2"/>
      <c r="J402" s="2"/>
      <c r="K402" s="2"/>
    </row>
    <row r="403" spans="1:11" ht="15.75" customHeight="1" x14ac:dyDescent="0.35">
      <c r="A403" s="2"/>
      <c r="B403" s="29"/>
      <c r="C403" s="29"/>
      <c r="D403" s="29"/>
      <c r="E403" s="29"/>
      <c r="F403" s="4"/>
      <c r="H403" s="2"/>
      <c r="I403" s="2"/>
      <c r="J403" s="2"/>
      <c r="K403" s="2"/>
    </row>
    <row r="404" spans="1:11" ht="15.75" customHeight="1" x14ac:dyDescent="0.35">
      <c r="A404" s="2"/>
      <c r="B404" s="29"/>
      <c r="C404" s="29"/>
      <c r="D404" s="29"/>
      <c r="E404" s="29"/>
      <c r="F404" s="4"/>
      <c r="H404" s="2"/>
      <c r="I404" s="2"/>
      <c r="J404" s="2"/>
      <c r="K404" s="2"/>
    </row>
    <row r="405" spans="1:11" ht="15.75" customHeight="1" x14ac:dyDescent="0.35">
      <c r="A405" s="2"/>
      <c r="B405" s="29"/>
      <c r="C405" s="29"/>
      <c r="D405" s="29"/>
      <c r="E405" s="29"/>
      <c r="F405" s="4"/>
      <c r="H405" s="2"/>
      <c r="I405" s="2"/>
      <c r="J405" s="2"/>
      <c r="K405" s="2"/>
    </row>
    <row r="406" spans="1:11" ht="15.75" customHeight="1" x14ac:dyDescent="0.35">
      <c r="A406" s="2"/>
      <c r="B406" s="29"/>
      <c r="C406" s="29"/>
      <c r="D406" s="29"/>
      <c r="E406" s="29"/>
      <c r="F406" s="4"/>
      <c r="H406" s="2"/>
      <c r="I406" s="2"/>
      <c r="J406" s="2"/>
      <c r="K406" s="2"/>
    </row>
    <row r="407" spans="1:11" ht="15.75" customHeight="1" x14ac:dyDescent="0.35">
      <c r="A407" s="2"/>
      <c r="B407" s="29"/>
      <c r="C407" s="29"/>
      <c r="D407" s="29"/>
      <c r="E407" s="29"/>
      <c r="F407" s="4"/>
      <c r="H407" s="2"/>
      <c r="I407" s="2"/>
      <c r="J407" s="2"/>
      <c r="K407" s="2"/>
    </row>
    <row r="408" spans="1:11" ht="15.75" customHeight="1" x14ac:dyDescent="0.35">
      <c r="A408" s="2"/>
      <c r="B408" s="29"/>
      <c r="C408" s="29"/>
      <c r="D408" s="29"/>
      <c r="E408" s="29"/>
      <c r="F408" s="4"/>
      <c r="H408" s="2"/>
      <c r="I408" s="2"/>
      <c r="J408" s="2"/>
      <c r="K408" s="2"/>
    </row>
    <row r="409" spans="1:11" ht="15.75" customHeight="1" x14ac:dyDescent="0.35">
      <c r="A409" s="2"/>
      <c r="B409" s="29"/>
      <c r="C409" s="29"/>
      <c r="D409" s="29"/>
      <c r="E409" s="29"/>
      <c r="F409" s="4"/>
      <c r="H409" s="2"/>
      <c r="I409" s="2"/>
      <c r="J409" s="2"/>
      <c r="K409" s="2"/>
    </row>
    <row r="410" spans="1:11" ht="15.75" customHeight="1" x14ac:dyDescent="0.35">
      <c r="A410" s="2"/>
      <c r="B410" s="29"/>
      <c r="C410" s="29"/>
      <c r="D410" s="29"/>
      <c r="E410" s="29"/>
      <c r="F410" s="4"/>
      <c r="H410" s="2"/>
      <c r="I410" s="2"/>
      <c r="J410" s="2"/>
      <c r="K410" s="2"/>
    </row>
    <row r="411" spans="1:11" ht="15.75" customHeight="1" x14ac:dyDescent="0.35">
      <c r="A411" s="2"/>
      <c r="B411" s="29"/>
      <c r="C411" s="29"/>
      <c r="D411" s="29"/>
      <c r="E411" s="29"/>
      <c r="F411" s="4"/>
      <c r="H411" s="2"/>
      <c r="I411" s="2"/>
      <c r="J411" s="2"/>
      <c r="K411" s="2"/>
    </row>
    <row r="412" spans="1:11" ht="15.75" customHeight="1" x14ac:dyDescent="0.35">
      <c r="A412" s="2"/>
      <c r="B412" s="29"/>
      <c r="C412" s="29"/>
      <c r="D412" s="29"/>
      <c r="E412" s="29"/>
      <c r="F412" s="4"/>
      <c r="H412" s="2"/>
      <c r="I412" s="2"/>
      <c r="J412" s="2"/>
      <c r="K412" s="2"/>
    </row>
    <row r="413" spans="1:11" ht="15.75" customHeight="1" x14ac:dyDescent="0.35">
      <c r="A413" s="2"/>
      <c r="B413" s="29"/>
      <c r="C413" s="29"/>
      <c r="D413" s="29"/>
      <c r="E413" s="29"/>
      <c r="F413" s="4"/>
      <c r="H413" s="2"/>
      <c r="I413" s="2"/>
      <c r="J413" s="2"/>
      <c r="K413" s="2"/>
    </row>
    <row r="414" spans="1:11" ht="15.75" customHeight="1" x14ac:dyDescent="0.35">
      <c r="A414" s="2"/>
      <c r="B414" s="29"/>
      <c r="C414" s="29"/>
      <c r="D414" s="29"/>
      <c r="E414" s="29"/>
      <c r="F414" s="4"/>
      <c r="H414" s="2"/>
      <c r="I414" s="2"/>
      <c r="J414" s="2"/>
      <c r="K414" s="2"/>
    </row>
    <row r="415" spans="1:11" ht="15.75" customHeight="1" x14ac:dyDescent="0.35">
      <c r="A415" s="2"/>
      <c r="B415" s="29"/>
      <c r="C415" s="29"/>
      <c r="D415" s="29"/>
      <c r="E415" s="29"/>
      <c r="F415" s="4"/>
      <c r="H415" s="2"/>
      <c r="I415" s="2"/>
      <c r="J415" s="2"/>
      <c r="K415" s="2"/>
    </row>
    <row r="416" spans="1:11" ht="15.75" customHeight="1" x14ac:dyDescent="0.35">
      <c r="A416" s="2"/>
      <c r="B416" s="29"/>
      <c r="C416" s="29"/>
      <c r="D416" s="29"/>
      <c r="E416" s="29"/>
      <c r="F416" s="4"/>
      <c r="H416" s="2"/>
      <c r="I416" s="2"/>
      <c r="J416" s="2"/>
      <c r="K416" s="2"/>
    </row>
    <row r="417" spans="1:11" ht="15.75" customHeight="1" x14ac:dyDescent="0.35">
      <c r="A417" s="2"/>
      <c r="B417" s="29"/>
      <c r="C417" s="29"/>
      <c r="D417" s="29"/>
      <c r="E417" s="29"/>
      <c r="F417" s="4"/>
      <c r="H417" s="2"/>
      <c r="I417" s="2"/>
      <c r="J417" s="2"/>
      <c r="K417" s="2"/>
    </row>
    <row r="418" spans="1:11" ht="15.75" customHeight="1" x14ac:dyDescent="0.35">
      <c r="A418" s="2"/>
      <c r="B418" s="29"/>
      <c r="C418" s="29"/>
      <c r="D418" s="29"/>
      <c r="E418" s="29"/>
      <c r="F418" s="4"/>
      <c r="H418" s="2"/>
      <c r="I418" s="2"/>
      <c r="J418" s="2"/>
      <c r="K418" s="2"/>
    </row>
    <row r="419" spans="1:11" ht="15.75" customHeight="1" x14ac:dyDescent="0.35">
      <c r="A419" s="2"/>
      <c r="B419" s="29"/>
      <c r="C419" s="29"/>
      <c r="D419" s="29"/>
      <c r="E419" s="29"/>
      <c r="F419" s="4"/>
      <c r="H419" s="2"/>
      <c r="I419" s="2"/>
      <c r="J419" s="2"/>
      <c r="K419" s="2"/>
    </row>
    <row r="420" spans="1:11" ht="15.75" customHeight="1" x14ac:dyDescent="0.35">
      <c r="A420" s="2"/>
      <c r="B420" s="29"/>
      <c r="C420" s="29"/>
      <c r="D420" s="29"/>
      <c r="E420" s="29"/>
      <c r="F420" s="4"/>
      <c r="H420" s="2"/>
      <c r="I420" s="2"/>
      <c r="J420" s="2"/>
      <c r="K420" s="2"/>
    </row>
    <row r="421" spans="1:11" ht="15.75" customHeight="1" x14ac:dyDescent="0.35">
      <c r="A421" s="2"/>
      <c r="B421" s="29"/>
      <c r="C421" s="29"/>
      <c r="D421" s="29"/>
      <c r="E421" s="29"/>
      <c r="F421" s="4"/>
      <c r="H421" s="2"/>
      <c r="I421" s="2"/>
      <c r="J421" s="2"/>
      <c r="K421" s="2"/>
    </row>
    <row r="422" spans="1:11" ht="15.75" customHeight="1" x14ac:dyDescent="0.35">
      <c r="A422" s="2"/>
      <c r="B422" s="29"/>
      <c r="C422" s="29"/>
      <c r="D422" s="29"/>
      <c r="E422" s="29"/>
      <c r="F422" s="4"/>
      <c r="H422" s="2"/>
      <c r="I422" s="2"/>
      <c r="J422" s="2"/>
      <c r="K422" s="2"/>
    </row>
    <row r="423" spans="1:11" ht="15.75" customHeight="1" x14ac:dyDescent="0.35">
      <c r="A423" s="2"/>
      <c r="B423" s="29"/>
      <c r="C423" s="29"/>
      <c r="D423" s="29"/>
      <c r="E423" s="29"/>
      <c r="F423" s="4"/>
      <c r="H423" s="2"/>
      <c r="I423" s="2"/>
      <c r="J423" s="2"/>
      <c r="K423" s="2"/>
    </row>
    <row r="424" spans="1:11" ht="15.75" customHeight="1" x14ac:dyDescent="0.35">
      <c r="A424" s="2"/>
      <c r="B424" s="29"/>
      <c r="C424" s="29"/>
      <c r="D424" s="29"/>
      <c r="E424" s="29"/>
      <c r="F424" s="4"/>
      <c r="H424" s="2"/>
      <c r="I424" s="2"/>
      <c r="J424" s="2"/>
      <c r="K424" s="2"/>
    </row>
    <row r="425" spans="1:11" ht="15.75" customHeight="1" x14ac:dyDescent="0.35">
      <c r="A425" s="2"/>
      <c r="B425" s="29"/>
      <c r="C425" s="29"/>
      <c r="D425" s="29"/>
      <c r="E425" s="29"/>
      <c r="F425" s="4"/>
      <c r="H425" s="2"/>
      <c r="I425" s="2"/>
      <c r="J425" s="2"/>
      <c r="K425" s="2"/>
    </row>
    <row r="426" spans="1:11" ht="15.75" customHeight="1" x14ac:dyDescent="0.35">
      <c r="A426" s="2"/>
      <c r="B426" s="29"/>
      <c r="C426" s="29"/>
      <c r="D426" s="29"/>
      <c r="E426" s="29"/>
      <c r="F426" s="4"/>
      <c r="H426" s="2"/>
      <c r="I426" s="2"/>
      <c r="J426" s="2"/>
      <c r="K426" s="2"/>
    </row>
    <row r="427" spans="1:11" ht="15.75" customHeight="1" x14ac:dyDescent="0.35">
      <c r="A427" s="2"/>
      <c r="B427" s="29"/>
      <c r="C427" s="29"/>
      <c r="D427" s="29"/>
      <c r="E427" s="29"/>
      <c r="F427" s="4"/>
      <c r="H427" s="2"/>
      <c r="I427" s="2"/>
      <c r="J427" s="2"/>
      <c r="K427" s="2"/>
    </row>
    <row r="428" spans="1:11" ht="15.75" customHeight="1" x14ac:dyDescent="0.35">
      <c r="A428" s="2"/>
      <c r="B428" s="29"/>
      <c r="C428" s="29"/>
      <c r="D428" s="29"/>
      <c r="E428" s="29"/>
      <c r="F428" s="4"/>
      <c r="H428" s="2"/>
      <c r="I428" s="2"/>
      <c r="J428" s="2"/>
      <c r="K428" s="2"/>
    </row>
    <row r="429" spans="1:11" ht="15.75" customHeight="1" x14ac:dyDescent="0.35">
      <c r="A429" s="2"/>
      <c r="B429" s="29"/>
      <c r="C429" s="29"/>
      <c r="D429" s="29"/>
      <c r="E429" s="29"/>
      <c r="F429" s="4"/>
      <c r="H429" s="2"/>
      <c r="I429" s="2"/>
      <c r="J429" s="2"/>
      <c r="K429" s="2"/>
    </row>
    <row r="430" spans="1:11" ht="15.75" customHeight="1" x14ac:dyDescent="0.35">
      <c r="A430" s="2"/>
      <c r="B430" s="29"/>
      <c r="C430" s="29"/>
      <c r="D430" s="29"/>
      <c r="E430" s="29"/>
      <c r="F430" s="4"/>
      <c r="H430" s="2"/>
      <c r="I430" s="2"/>
      <c r="J430" s="2"/>
      <c r="K430" s="2"/>
    </row>
    <row r="431" spans="1:11" ht="15.75" customHeight="1" x14ac:dyDescent="0.35">
      <c r="A431" s="2"/>
      <c r="B431" s="29"/>
      <c r="C431" s="29"/>
      <c r="D431" s="29"/>
      <c r="E431" s="29"/>
      <c r="F431" s="4"/>
      <c r="H431" s="2"/>
      <c r="I431" s="2"/>
      <c r="J431" s="2"/>
      <c r="K431" s="2"/>
    </row>
    <row r="432" spans="1:11" ht="15.75" customHeight="1" x14ac:dyDescent="0.35">
      <c r="A432" s="2"/>
      <c r="B432" s="29"/>
      <c r="C432" s="29"/>
      <c r="D432" s="29"/>
      <c r="E432" s="29"/>
      <c r="F432" s="4"/>
      <c r="H432" s="2"/>
      <c r="I432" s="2"/>
      <c r="J432" s="2"/>
      <c r="K432" s="2"/>
    </row>
    <row r="433" spans="1:11" ht="15.75" customHeight="1" x14ac:dyDescent="0.35">
      <c r="A433" s="2"/>
      <c r="B433" s="29"/>
      <c r="C433" s="29"/>
      <c r="D433" s="29"/>
      <c r="E433" s="29"/>
      <c r="F433" s="4"/>
      <c r="H433" s="2"/>
      <c r="I433" s="2"/>
      <c r="J433" s="2"/>
      <c r="K433" s="2"/>
    </row>
    <row r="434" spans="1:11" ht="15.75" customHeight="1" x14ac:dyDescent="0.35">
      <c r="A434" s="2"/>
      <c r="B434" s="29"/>
      <c r="C434" s="29"/>
      <c r="D434" s="29"/>
      <c r="E434" s="29"/>
      <c r="F434" s="4"/>
      <c r="H434" s="2"/>
      <c r="I434" s="2"/>
      <c r="J434" s="2"/>
      <c r="K434" s="2"/>
    </row>
    <row r="435" spans="1:11" ht="15.75" customHeight="1" x14ac:dyDescent="0.35">
      <c r="A435" s="2"/>
      <c r="B435" s="29"/>
      <c r="C435" s="29"/>
      <c r="D435" s="29"/>
      <c r="E435" s="29"/>
      <c r="F435" s="4"/>
      <c r="H435" s="2"/>
      <c r="I435" s="2"/>
      <c r="J435" s="2"/>
      <c r="K435" s="2"/>
    </row>
    <row r="436" spans="1:11" ht="15.75" customHeight="1" x14ac:dyDescent="0.35">
      <c r="A436" s="2"/>
      <c r="B436" s="29"/>
      <c r="C436" s="29"/>
      <c r="D436" s="29"/>
      <c r="E436" s="29"/>
      <c r="F436" s="4"/>
      <c r="H436" s="2"/>
      <c r="I436" s="2"/>
      <c r="J436" s="2"/>
      <c r="K436" s="2"/>
    </row>
    <row r="437" spans="1:11" ht="15.75" customHeight="1" x14ac:dyDescent="0.35">
      <c r="A437" s="2"/>
      <c r="B437" s="29"/>
      <c r="C437" s="29"/>
      <c r="D437" s="29"/>
      <c r="E437" s="29"/>
      <c r="F437" s="4"/>
      <c r="H437" s="2"/>
      <c r="I437" s="2"/>
      <c r="J437" s="2"/>
      <c r="K437" s="2"/>
    </row>
    <row r="438" spans="1:11" ht="15.75" customHeight="1" x14ac:dyDescent="0.35">
      <c r="A438" s="2"/>
      <c r="B438" s="29"/>
      <c r="C438" s="29"/>
      <c r="D438" s="29"/>
      <c r="E438" s="29"/>
      <c r="F438" s="4"/>
      <c r="H438" s="2"/>
      <c r="I438" s="2"/>
      <c r="J438" s="2"/>
      <c r="K438" s="2"/>
    </row>
    <row r="439" spans="1:11" ht="15.75" customHeight="1" x14ac:dyDescent="0.35">
      <c r="A439" s="2"/>
      <c r="B439" s="29"/>
      <c r="C439" s="29"/>
      <c r="D439" s="29"/>
      <c r="E439" s="29"/>
      <c r="F439" s="4"/>
      <c r="H439" s="2"/>
      <c r="I439" s="2"/>
      <c r="J439" s="2"/>
      <c r="K439" s="2"/>
    </row>
    <row r="440" spans="1:11" ht="15.75" customHeight="1" x14ac:dyDescent="0.35">
      <c r="A440" s="2"/>
      <c r="B440" s="29"/>
      <c r="C440" s="29"/>
      <c r="D440" s="29"/>
      <c r="E440" s="29"/>
      <c r="F440" s="4"/>
      <c r="H440" s="2"/>
      <c r="I440" s="2"/>
      <c r="J440" s="2"/>
      <c r="K440" s="2"/>
    </row>
    <row r="441" spans="1:11" ht="15.75" customHeight="1" x14ac:dyDescent="0.35">
      <c r="A441" s="2"/>
      <c r="B441" s="29"/>
      <c r="C441" s="29"/>
      <c r="D441" s="29"/>
      <c r="E441" s="29"/>
      <c r="F441" s="4"/>
      <c r="H441" s="2"/>
      <c r="I441" s="2"/>
      <c r="J441" s="2"/>
      <c r="K441" s="2"/>
    </row>
    <row r="442" spans="1:11" ht="15.75" customHeight="1" x14ac:dyDescent="0.35">
      <c r="A442" s="2"/>
      <c r="B442" s="29"/>
      <c r="C442" s="29"/>
      <c r="D442" s="29"/>
      <c r="E442" s="29"/>
      <c r="F442" s="4"/>
      <c r="H442" s="2"/>
      <c r="I442" s="2"/>
      <c r="J442" s="2"/>
      <c r="K442" s="2"/>
    </row>
    <row r="443" spans="1:11" ht="15.75" customHeight="1" x14ac:dyDescent="0.35">
      <c r="A443" s="2"/>
      <c r="B443" s="29"/>
      <c r="C443" s="29"/>
      <c r="D443" s="29"/>
      <c r="E443" s="29"/>
      <c r="F443" s="4"/>
      <c r="H443" s="2"/>
      <c r="I443" s="2"/>
      <c r="J443" s="2"/>
      <c r="K443" s="2"/>
    </row>
    <row r="444" spans="1:11" ht="15.75" customHeight="1" x14ac:dyDescent="0.35">
      <c r="A444" s="2"/>
      <c r="B444" s="29"/>
      <c r="C444" s="29"/>
      <c r="D444" s="29"/>
      <c r="E444" s="29"/>
      <c r="F444" s="4"/>
      <c r="H444" s="2"/>
      <c r="I444" s="2"/>
      <c r="J444" s="2"/>
      <c r="K444" s="2"/>
    </row>
    <row r="445" spans="1:11" ht="15.75" customHeight="1" x14ac:dyDescent="0.35">
      <c r="A445" s="2"/>
      <c r="B445" s="29"/>
      <c r="C445" s="29"/>
      <c r="D445" s="29"/>
      <c r="E445" s="29"/>
      <c r="F445" s="4"/>
      <c r="H445" s="2"/>
      <c r="I445" s="2"/>
      <c r="J445" s="2"/>
      <c r="K445" s="2"/>
    </row>
    <row r="446" spans="1:11" ht="15.75" customHeight="1" x14ac:dyDescent="0.35">
      <c r="A446" s="2"/>
      <c r="B446" s="29"/>
      <c r="C446" s="29"/>
      <c r="D446" s="29"/>
      <c r="E446" s="29"/>
      <c r="F446" s="4"/>
      <c r="H446" s="2"/>
      <c r="I446" s="2"/>
      <c r="J446" s="2"/>
      <c r="K446" s="2"/>
    </row>
    <row r="447" spans="1:11" ht="15.75" customHeight="1" x14ac:dyDescent="0.35">
      <c r="A447" s="2"/>
      <c r="B447" s="29"/>
      <c r="C447" s="29"/>
      <c r="D447" s="29"/>
      <c r="E447" s="29"/>
      <c r="F447" s="4"/>
      <c r="H447" s="2"/>
      <c r="I447" s="2"/>
      <c r="J447" s="2"/>
      <c r="K447" s="2"/>
    </row>
    <row r="448" spans="1:11" ht="15.75" customHeight="1" x14ac:dyDescent="0.35">
      <c r="A448" s="2"/>
      <c r="B448" s="29"/>
      <c r="C448" s="29"/>
      <c r="D448" s="29"/>
      <c r="E448" s="29"/>
      <c r="F448" s="4"/>
      <c r="H448" s="2"/>
      <c r="I448" s="2"/>
      <c r="J448" s="2"/>
      <c r="K448" s="2"/>
    </row>
    <row r="449" spans="1:11" ht="15.75" customHeight="1" x14ac:dyDescent="0.35">
      <c r="A449" s="2"/>
      <c r="B449" s="29"/>
      <c r="C449" s="29"/>
      <c r="D449" s="29"/>
      <c r="E449" s="29"/>
      <c r="F449" s="4"/>
      <c r="H449" s="2"/>
      <c r="I449" s="2"/>
      <c r="J449" s="2"/>
      <c r="K449" s="2"/>
    </row>
    <row r="450" spans="1:11" ht="15.75" customHeight="1" x14ac:dyDescent="0.35">
      <c r="A450" s="2"/>
      <c r="B450" s="29"/>
      <c r="C450" s="29"/>
      <c r="D450" s="29"/>
      <c r="E450" s="29"/>
      <c r="F450" s="4"/>
      <c r="H450" s="2"/>
      <c r="I450" s="2"/>
      <c r="J450" s="2"/>
      <c r="K450" s="2"/>
    </row>
    <row r="451" spans="1:11" ht="15.75" customHeight="1" x14ac:dyDescent="0.35">
      <c r="A451" s="2"/>
      <c r="B451" s="29"/>
      <c r="C451" s="29"/>
      <c r="D451" s="29"/>
      <c r="E451" s="29"/>
      <c r="F451" s="4"/>
      <c r="H451" s="2"/>
      <c r="I451" s="2"/>
      <c r="J451" s="2"/>
      <c r="K451" s="2"/>
    </row>
    <row r="452" spans="1:11" ht="15.75" customHeight="1" x14ac:dyDescent="0.35">
      <c r="A452" s="2"/>
      <c r="B452" s="29"/>
      <c r="C452" s="29"/>
      <c r="D452" s="29"/>
      <c r="E452" s="29"/>
      <c r="F452" s="4"/>
      <c r="H452" s="2"/>
      <c r="I452" s="2"/>
      <c r="J452" s="2"/>
      <c r="K452" s="2"/>
    </row>
    <row r="453" spans="1:11" ht="15.75" customHeight="1" x14ac:dyDescent="0.35">
      <c r="A453" s="2"/>
      <c r="B453" s="29"/>
      <c r="C453" s="29"/>
      <c r="D453" s="29"/>
      <c r="E453" s="29"/>
      <c r="F453" s="4"/>
      <c r="H453" s="2"/>
      <c r="I453" s="2"/>
      <c r="J453" s="2"/>
      <c r="K453" s="2"/>
    </row>
    <row r="454" spans="1:11" ht="15.75" customHeight="1" x14ac:dyDescent="0.35">
      <c r="A454" s="2"/>
      <c r="B454" s="29"/>
      <c r="C454" s="29"/>
      <c r="D454" s="29"/>
      <c r="E454" s="29"/>
      <c r="F454" s="4"/>
      <c r="H454" s="2"/>
      <c r="I454" s="2"/>
      <c r="J454" s="2"/>
      <c r="K454" s="2"/>
    </row>
    <row r="455" spans="1:11" ht="15.75" customHeight="1" x14ac:dyDescent="0.35">
      <c r="A455" s="2"/>
      <c r="B455" s="29"/>
      <c r="C455" s="29"/>
      <c r="D455" s="29"/>
      <c r="E455" s="29"/>
      <c r="F455" s="4"/>
      <c r="H455" s="2"/>
      <c r="I455" s="2"/>
      <c r="J455" s="2"/>
      <c r="K455" s="2"/>
    </row>
    <row r="456" spans="1:11" ht="15.75" customHeight="1" x14ac:dyDescent="0.35">
      <c r="A456" s="2"/>
      <c r="B456" s="29"/>
      <c r="C456" s="29"/>
      <c r="D456" s="29"/>
      <c r="E456" s="29"/>
      <c r="F456" s="4"/>
      <c r="H456" s="2"/>
      <c r="I456" s="2"/>
      <c r="J456" s="2"/>
      <c r="K456" s="2"/>
    </row>
    <row r="457" spans="1:11" ht="15.75" customHeight="1" x14ac:dyDescent="0.35">
      <c r="A457" s="2"/>
      <c r="B457" s="29"/>
      <c r="C457" s="29"/>
      <c r="D457" s="29"/>
      <c r="E457" s="29"/>
      <c r="F457" s="4"/>
      <c r="H457" s="2"/>
      <c r="I457" s="2"/>
      <c r="J457" s="2"/>
      <c r="K457" s="2"/>
    </row>
    <row r="458" spans="1:11" ht="15.75" customHeight="1" x14ac:dyDescent="0.35">
      <c r="A458" s="2"/>
      <c r="B458" s="29"/>
      <c r="C458" s="29"/>
      <c r="D458" s="29"/>
      <c r="E458" s="29"/>
      <c r="F458" s="4"/>
      <c r="H458" s="2"/>
      <c r="I458" s="2"/>
      <c r="J458" s="2"/>
      <c r="K458" s="2"/>
    </row>
    <row r="459" spans="1:11" ht="15.75" customHeight="1" x14ac:dyDescent="0.35">
      <c r="A459" s="2"/>
      <c r="B459" s="29"/>
      <c r="C459" s="29"/>
      <c r="D459" s="29"/>
      <c r="E459" s="29"/>
      <c r="F459" s="4"/>
      <c r="H459" s="2"/>
      <c r="I459" s="2"/>
      <c r="J459" s="2"/>
      <c r="K459" s="2"/>
    </row>
    <row r="460" spans="1:11" ht="15.75" customHeight="1" x14ac:dyDescent="0.35">
      <c r="A460" s="2"/>
      <c r="B460" s="29"/>
      <c r="C460" s="29"/>
      <c r="D460" s="29"/>
      <c r="E460" s="29"/>
      <c r="F460" s="4"/>
      <c r="H460" s="2"/>
      <c r="I460" s="2"/>
      <c r="J460" s="2"/>
      <c r="K460" s="2"/>
    </row>
    <row r="461" spans="1:11" ht="15.75" customHeight="1" x14ac:dyDescent="0.35">
      <c r="A461" s="2"/>
      <c r="B461" s="29"/>
      <c r="C461" s="29"/>
      <c r="D461" s="29"/>
      <c r="E461" s="29"/>
      <c r="F461" s="4"/>
      <c r="H461" s="2"/>
      <c r="I461" s="2"/>
      <c r="J461" s="2"/>
      <c r="K461" s="2"/>
    </row>
    <row r="462" spans="1:11" ht="15.75" customHeight="1" x14ac:dyDescent="0.35">
      <c r="A462" s="2"/>
      <c r="B462" s="29"/>
      <c r="C462" s="29"/>
      <c r="D462" s="29"/>
      <c r="E462" s="29"/>
      <c r="F462" s="4"/>
      <c r="H462" s="2"/>
      <c r="I462" s="2"/>
      <c r="J462" s="2"/>
      <c r="K462" s="2"/>
    </row>
    <row r="463" spans="1:11" ht="15.75" customHeight="1" x14ac:dyDescent="0.35">
      <c r="A463" s="2"/>
      <c r="B463" s="29"/>
      <c r="C463" s="29"/>
      <c r="D463" s="29"/>
      <c r="E463" s="29"/>
      <c r="F463" s="4"/>
      <c r="H463" s="2"/>
      <c r="I463" s="2"/>
      <c r="J463" s="2"/>
      <c r="K463" s="2"/>
    </row>
    <row r="464" spans="1:11" ht="15.75" customHeight="1" x14ac:dyDescent="0.35">
      <c r="A464" s="2"/>
      <c r="B464" s="29"/>
      <c r="C464" s="29"/>
      <c r="D464" s="29"/>
      <c r="E464" s="29"/>
      <c r="F464" s="4"/>
      <c r="H464" s="2"/>
      <c r="I464" s="2"/>
      <c r="J464" s="2"/>
      <c r="K464" s="2"/>
    </row>
    <row r="465" spans="1:11" ht="15.75" customHeight="1" x14ac:dyDescent="0.35">
      <c r="A465" s="2"/>
      <c r="B465" s="29"/>
      <c r="C465" s="29"/>
      <c r="D465" s="29"/>
      <c r="E465" s="29"/>
      <c r="F465" s="4"/>
      <c r="H465" s="2"/>
      <c r="I465" s="2"/>
      <c r="J465" s="2"/>
      <c r="K465" s="2"/>
    </row>
    <row r="466" spans="1:11" ht="15.75" customHeight="1" x14ac:dyDescent="0.35">
      <c r="A466" s="2"/>
      <c r="B466" s="29"/>
      <c r="C466" s="29"/>
      <c r="D466" s="29"/>
      <c r="E466" s="29"/>
      <c r="F466" s="4"/>
      <c r="H466" s="2"/>
      <c r="I466" s="2"/>
      <c r="J466" s="2"/>
      <c r="K466" s="2"/>
    </row>
    <row r="467" spans="1:11" ht="15.75" customHeight="1" x14ac:dyDescent="0.35">
      <c r="A467" s="2"/>
      <c r="B467" s="29"/>
      <c r="C467" s="29"/>
      <c r="D467" s="29"/>
      <c r="E467" s="29"/>
      <c r="F467" s="4"/>
      <c r="H467" s="2"/>
      <c r="I467" s="2"/>
      <c r="J467" s="2"/>
      <c r="K467" s="2"/>
    </row>
    <row r="468" spans="1:11" ht="15.75" customHeight="1" x14ac:dyDescent="0.35">
      <c r="A468" s="2"/>
      <c r="B468" s="29"/>
      <c r="C468" s="29"/>
      <c r="D468" s="29"/>
      <c r="E468" s="29"/>
      <c r="F468" s="4"/>
      <c r="H468" s="2"/>
      <c r="I468" s="2"/>
      <c r="J468" s="2"/>
      <c r="K468" s="2"/>
    </row>
    <row r="469" spans="1:11" ht="15.75" customHeight="1" x14ac:dyDescent="0.35">
      <c r="A469" s="2"/>
      <c r="B469" s="29"/>
      <c r="C469" s="29"/>
      <c r="D469" s="29"/>
      <c r="E469" s="29"/>
      <c r="F469" s="4"/>
      <c r="H469" s="2"/>
      <c r="I469" s="2"/>
      <c r="J469" s="2"/>
      <c r="K469" s="2"/>
    </row>
    <row r="470" spans="1:11" ht="15.75" customHeight="1" x14ac:dyDescent="0.35">
      <c r="A470" s="2"/>
      <c r="B470" s="29"/>
      <c r="C470" s="29"/>
      <c r="D470" s="29"/>
      <c r="E470" s="29"/>
      <c r="F470" s="4"/>
      <c r="H470" s="2"/>
      <c r="I470" s="2"/>
      <c r="J470" s="2"/>
      <c r="K470" s="2"/>
    </row>
    <row r="471" spans="1:11" ht="15.75" customHeight="1" x14ac:dyDescent="0.35">
      <c r="A471" s="2"/>
      <c r="B471" s="29"/>
      <c r="C471" s="29"/>
      <c r="D471" s="29"/>
      <c r="E471" s="29"/>
      <c r="F471" s="4"/>
      <c r="H471" s="2"/>
      <c r="I471" s="2"/>
      <c r="J471" s="2"/>
      <c r="K471" s="2"/>
    </row>
    <row r="472" spans="1:11" ht="15.75" customHeight="1" x14ac:dyDescent="0.35">
      <c r="A472" s="2"/>
      <c r="B472" s="29"/>
      <c r="C472" s="29"/>
      <c r="D472" s="29"/>
      <c r="E472" s="29"/>
      <c r="F472" s="4"/>
      <c r="H472" s="2"/>
      <c r="I472" s="2"/>
      <c r="J472" s="2"/>
      <c r="K472" s="2"/>
    </row>
    <row r="473" spans="1:11" ht="15.75" customHeight="1" x14ac:dyDescent="0.35">
      <c r="A473" s="2"/>
      <c r="B473" s="29"/>
      <c r="C473" s="29"/>
      <c r="D473" s="29"/>
      <c r="E473" s="29"/>
      <c r="F473" s="4"/>
      <c r="H473" s="2"/>
      <c r="I473" s="2"/>
      <c r="J473" s="2"/>
      <c r="K473" s="2"/>
    </row>
    <row r="474" spans="1:11" ht="15.75" customHeight="1" x14ac:dyDescent="0.35">
      <c r="A474" s="2"/>
      <c r="B474" s="29"/>
      <c r="C474" s="29"/>
      <c r="D474" s="29"/>
      <c r="E474" s="29"/>
      <c r="F474" s="4"/>
      <c r="H474" s="2"/>
      <c r="I474" s="2"/>
      <c r="J474" s="2"/>
      <c r="K474" s="2"/>
    </row>
    <row r="475" spans="1:11" ht="15.75" customHeight="1" x14ac:dyDescent="0.35">
      <c r="A475" s="2"/>
      <c r="B475" s="29"/>
      <c r="C475" s="29"/>
      <c r="D475" s="29"/>
      <c r="E475" s="29"/>
      <c r="F475" s="4"/>
      <c r="H475" s="2"/>
      <c r="I475" s="2"/>
      <c r="J475" s="2"/>
      <c r="K475" s="2"/>
    </row>
    <row r="476" spans="1:11" ht="15.75" customHeight="1" x14ac:dyDescent="0.35">
      <c r="A476" s="2"/>
      <c r="B476" s="29"/>
      <c r="C476" s="29"/>
      <c r="D476" s="29"/>
      <c r="E476" s="29"/>
      <c r="F476" s="4"/>
      <c r="H476" s="2"/>
      <c r="I476" s="2"/>
      <c r="J476" s="2"/>
      <c r="K476" s="2"/>
    </row>
    <row r="477" spans="1:11" ht="15.75" customHeight="1" x14ac:dyDescent="0.35">
      <c r="A477" s="2"/>
      <c r="B477" s="29"/>
      <c r="C477" s="29"/>
      <c r="D477" s="29"/>
      <c r="E477" s="29"/>
      <c r="F477" s="4"/>
      <c r="H477" s="2"/>
      <c r="I477" s="2"/>
      <c r="J477" s="2"/>
      <c r="K477" s="2"/>
    </row>
    <row r="478" spans="1:11" ht="15.75" customHeight="1" x14ac:dyDescent="0.35">
      <c r="A478" s="2"/>
      <c r="B478" s="29"/>
      <c r="C478" s="29"/>
      <c r="D478" s="29"/>
      <c r="E478" s="29"/>
      <c r="F478" s="4"/>
      <c r="H478" s="2"/>
      <c r="I478" s="2"/>
      <c r="J478" s="2"/>
      <c r="K478" s="2"/>
    </row>
    <row r="479" spans="1:11" ht="15.75" customHeight="1" x14ac:dyDescent="0.35">
      <c r="A479" s="2"/>
      <c r="B479" s="29"/>
      <c r="C479" s="29"/>
      <c r="D479" s="29"/>
      <c r="E479" s="29"/>
      <c r="F479" s="4"/>
      <c r="H479" s="2"/>
      <c r="I479" s="2"/>
      <c r="J479" s="2"/>
      <c r="K479" s="2"/>
    </row>
    <row r="480" spans="1:11" ht="15.75" customHeight="1" x14ac:dyDescent="0.35">
      <c r="A480" s="2"/>
      <c r="B480" s="29"/>
      <c r="C480" s="29"/>
      <c r="D480" s="29"/>
      <c r="E480" s="29"/>
      <c r="F480" s="4"/>
      <c r="H480" s="2"/>
      <c r="I480" s="2"/>
      <c r="J480" s="2"/>
      <c r="K480" s="2"/>
    </row>
    <row r="481" spans="1:11" ht="15.75" customHeight="1" x14ac:dyDescent="0.35">
      <c r="A481" s="2"/>
      <c r="B481" s="29"/>
      <c r="C481" s="29"/>
      <c r="D481" s="29"/>
      <c r="E481" s="29"/>
      <c r="F481" s="4"/>
      <c r="H481" s="2"/>
      <c r="I481" s="2"/>
      <c r="J481" s="2"/>
      <c r="K481" s="2"/>
    </row>
    <row r="482" spans="1:11" ht="15.75" customHeight="1" x14ac:dyDescent="0.35">
      <c r="A482" s="2"/>
      <c r="B482" s="29"/>
      <c r="C482" s="29"/>
      <c r="D482" s="29"/>
      <c r="E482" s="29"/>
      <c r="F482" s="4"/>
      <c r="H482" s="2"/>
      <c r="I482" s="2"/>
      <c r="J482" s="2"/>
      <c r="K482" s="2"/>
    </row>
    <row r="483" spans="1:11" ht="15.75" customHeight="1" x14ac:dyDescent="0.35">
      <c r="A483" s="2"/>
      <c r="B483" s="29"/>
      <c r="C483" s="29"/>
      <c r="D483" s="29"/>
      <c r="E483" s="29"/>
      <c r="F483" s="4"/>
      <c r="H483" s="2"/>
      <c r="I483" s="2"/>
      <c r="J483" s="2"/>
      <c r="K483" s="2"/>
    </row>
    <row r="484" spans="1:11" ht="15.75" customHeight="1" x14ac:dyDescent="0.35">
      <c r="A484" s="2"/>
      <c r="B484" s="29"/>
      <c r="C484" s="29"/>
      <c r="D484" s="29"/>
      <c r="E484" s="29"/>
      <c r="F484" s="4"/>
      <c r="H484" s="2"/>
      <c r="I484" s="2"/>
      <c r="J484" s="2"/>
      <c r="K484" s="2"/>
    </row>
    <row r="485" spans="1:11" ht="15.75" customHeight="1" x14ac:dyDescent="0.35">
      <c r="A485" s="2"/>
      <c r="B485" s="29"/>
      <c r="C485" s="29"/>
      <c r="D485" s="29"/>
      <c r="E485" s="29"/>
      <c r="F485" s="4"/>
      <c r="H485" s="2"/>
      <c r="I485" s="2"/>
      <c r="J485" s="2"/>
      <c r="K485" s="2"/>
    </row>
    <row r="486" spans="1:11" ht="15.75" customHeight="1" x14ac:dyDescent="0.35">
      <c r="A486" s="2"/>
      <c r="B486" s="29"/>
      <c r="C486" s="29"/>
      <c r="D486" s="29"/>
      <c r="E486" s="29"/>
      <c r="F486" s="4"/>
      <c r="H486" s="2"/>
      <c r="I486" s="2"/>
      <c r="J486" s="2"/>
      <c r="K486" s="2"/>
    </row>
    <row r="487" spans="1:11" ht="15.75" customHeight="1" x14ac:dyDescent="0.35">
      <c r="A487" s="2"/>
      <c r="B487" s="29"/>
      <c r="C487" s="29"/>
      <c r="D487" s="29"/>
      <c r="E487" s="29"/>
      <c r="F487" s="4"/>
      <c r="H487" s="2"/>
      <c r="I487" s="2"/>
      <c r="J487" s="2"/>
      <c r="K487" s="2"/>
    </row>
    <row r="488" spans="1:11" ht="15.75" customHeight="1" x14ac:dyDescent="0.35">
      <c r="A488" s="2"/>
      <c r="B488" s="29"/>
      <c r="C488" s="29"/>
      <c r="D488" s="29"/>
      <c r="E488" s="29"/>
      <c r="F488" s="4"/>
      <c r="H488" s="2"/>
      <c r="I488" s="2"/>
      <c r="J488" s="2"/>
      <c r="K488" s="2"/>
    </row>
    <row r="489" spans="1:11" ht="15.75" customHeight="1" x14ac:dyDescent="0.35">
      <c r="A489" s="2"/>
      <c r="B489" s="29"/>
      <c r="C489" s="29"/>
      <c r="D489" s="29"/>
      <c r="E489" s="29"/>
      <c r="F489" s="4"/>
      <c r="H489" s="2"/>
      <c r="I489" s="2"/>
      <c r="J489" s="2"/>
      <c r="K489" s="2"/>
    </row>
    <row r="490" spans="1:11" ht="15.75" customHeight="1" x14ac:dyDescent="0.35">
      <c r="A490" s="2"/>
      <c r="B490" s="29"/>
      <c r="C490" s="29"/>
      <c r="D490" s="29"/>
      <c r="E490" s="29"/>
      <c r="F490" s="4"/>
      <c r="H490" s="2"/>
      <c r="I490" s="2"/>
      <c r="J490" s="2"/>
      <c r="K490" s="2"/>
    </row>
    <row r="491" spans="1:11" ht="15.75" customHeight="1" x14ac:dyDescent="0.35">
      <c r="A491" s="2"/>
      <c r="B491" s="29"/>
      <c r="C491" s="29"/>
      <c r="D491" s="29"/>
      <c r="E491" s="29"/>
      <c r="F491" s="4"/>
      <c r="H491" s="2"/>
      <c r="I491" s="2"/>
      <c r="J491" s="2"/>
      <c r="K491" s="2"/>
    </row>
    <row r="492" spans="1:11" ht="15.75" customHeight="1" x14ac:dyDescent="0.35">
      <c r="A492" s="2"/>
      <c r="B492" s="29"/>
      <c r="C492" s="29"/>
      <c r="D492" s="29"/>
      <c r="E492" s="29"/>
      <c r="F492" s="4"/>
      <c r="H492" s="2"/>
      <c r="I492" s="2"/>
      <c r="J492" s="2"/>
      <c r="K492" s="2"/>
    </row>
    <row r="493" spans="1:11" ht="15.75" customHeight="1" x14ac:dyDescent="0.35">
      <c r="A493" s="2"/>
      <c r="B493" s="29"/>
      <c r="C493" s="29"/>
      <c r="D493" s="29"/>
      <c r="E493" s="29"/>
      <c r="F493" s="4"/>
      <c r="H493" s="2"/>
      <c r="I493" s="2"/>
      <c r="J493" s="2"/>
      <c r="K493" s="2"/>
    </row>
    <row r="494" spans="1:11" ht="15.75" customHeight="1" x14ac:dyDescent="0.35">
      <c r="A494" s="2"/>
      <c r="B494" s="29"/>
      <c r="C494" s="29"/>
      <c r="D494" s="29"/>
      <c r="E494" s="29"/>
      <c r="F494" s="4"/>
      <c r="H494" s="2"/>
      <c r="I494" s="2"/>
      <c r="J494" s="2"/>
      <c r="K494" s="2"/>
    </row>
    <row r="495" spans="1:11" ht="15.75" customHeight="1" x14ac:dyDescent="0.35">
      <c r="A495" s="2"/>
      <c r="B495" s="29"/>
      <c r="C495" s="29"/>
      <c r="D495" s="29"/>
      <c r="E495" s="29"/>
      <c r="F495" s="4"/>
      <c r="H495" s="2"/>
      <c r="I495" s="2"/>
      <c r="J495" s="2"/>
      <c r="K495" s="2"/>
    </row>
    <row r="496" spans="1:11" ht="15.75" customHeight="1" x14ac:dyDescent="0.35">
      <c r="A496" s="2"/>
      <c r="B496" s="29"/>
      <c r="C496" s="29"/>
      <c r="D496" s="29"/>
      <c r="E496" s="29"/>
      <c r="F496" s="4"/>
      <c r="H496" s="2"/>
      <c r="I496" s="2"/>
      <c r="J496" s="2"/>
      <c r="K496" s="2"/>
    </row>
    <row r="497" spans="1:11" ht="15.75" customHeight="1" x14ac:dyDescent="0.35">
      <c r="A497" s="2"/>
      <c r="B497" s="29"/>
      <c r="C497" s="29"/>
      <c r="D497" s="29"/>
      <c r="E497" s="29"/>
      <c r="F497" s="4"/>
      <c r="H497" s="2"/>
      <c r="I497" s="2"/>
      <c r="J497" s="2"/>
      <c r="K497" s="2"/>
    </row>
    <row r="498" spans="1:11" ht="15.75" customHeight="1" x14ac:dyDescent="0.35">
      <c r="A498" s="2"/>
      <c r="B498" s="29"/>
      <c r="C498" s="29"/>
      <c r="D498" s="29"/>
      <c r="E498" s="29"/>
      <c r="F498" s="4"/>
      <c r="H498" s="2"/>
      <c r="I498" s="2"/>
      <c r="J498" s="2"/>
      <c r="K498" s="2"/>
    </row>
    <row r="499" spans="1:11" ht="15.75" customHeight="1" x14ac:dyDescent="0.35">
      <c r="A499" s="2"/>
      <c r="B499" s="29"/>
      <c r="C499" s="29"/>
      <c r="D499" s="29"/>
      <c r="E499" s="29"/>
      <c r="F499" s="4"/>
      <c r="H499" s="2"/>
      <c r="I499" s="2"/>
      <c r="J499" s="2"/>
      <c r="K499" s="2"/>
    </row>
    <row r="500" spans="1:11" ht="15.75" customHeight="1" x14ac:dyDescent="0.35">
      <c r="A500" s="2"/>
      <c r="B500" s="29"/>
      <c r="C500" s="29"/>
      <c r="D500" s="29"/>
      <c r="E500" s="29"/>
      <c r="F500" s="4"/>
      <c r="H500" s="2"/>
      <c r="I500" s="2"/>
      <c r="J500" s="2"/>
      <c r="K500" s="2"/>
    </row>
    <row r="501" spans="1:11" ht="15.75" customHeight="1" x14ac:dyDescent="0.35">
      <c r="A501" s="2"/>
      <c r="B501" s="29"/>
      <c r="C501" s="29"/>
      <c r="D501" s="29"/>
      <c r="E501" s="29"/>
      <c r="F501" s="4"/>
      <c r="H501" s="2"/>
      <c r="I501" s="2"/>
      <c r="J501" s="2"/>
      <c r="K501" s="2"/>
    </row>
    <row r="502" spans="1:11" ht="15.75" customHeight="1" x14ac:dyDescent="0.35">
      <c r="A502" s="2"/>
      <c r="B502" s="29"/>
      <c r="C502" s="29"/>
      <c r="D502" s="29"/>
      <c r="E502" s="29"/>
      <c r="F502" s="4"/>
      <c r="H502" s="2"/>
      <c r="I502" s="2"/>
      <c r="J502" s="2"/>
      <c r="K502" s="2"/>
    </row>
    <row r="503" spans="1:11" ht="15.75" customHeight="1" x14ac:dyDescent="0.35">
      <c r="A503" s="2"/>
      <c r="B503" s="29"/>
      <c r="C503" s="29"/>
      <c r="D503" s="29"/>
      <c r="E503" s="29"/>
      <c r="F503" s="4"/>
      <c r="H503" s="2"/>
      <c r="I503" s="2"/>
      <c r="J503" s="2"/>
      <c r="K503" s="2"/>
    </row>
    <row r="504" spans="1:11" ht="15.75" customHeight="1" x14ac:dyDescent="0.35">
      <c r="A504" s="2"/>
      <c r="B504" s="29"/>
      <c r="C504" s="29"/>
      <c r="D504" s="29"/>
      <c r="E504" s="29"/>
      <c r="F504" s="4"/>
      <c r="H504" s="2"/>
      <c r="I504" s="2"/>
      <c r="J504" s="2"/>
      <c r="K504" s="2"/>
    </row>
    <row r="505" spans="1:11" ht="15.75" customHeight="1" x14ac:dyDescent="0.35">
      <c r="A505" s="2"/>
      <c r="B505" s="29"/>
      <c r="C505" s="29"/>
      <c r="D505" s="29"/>
      <c r="E505" s="29"/>
      <c r="F505" s="4"/>
      <c r="H505" s="2"/>
      <c r="I505" s="2"/>
      <c r="J505" s="2"/>
      <c r="K505" s="2"/>
    </row>
    <row r="506" spans="1:11" ht="15.75" customHeight="1" x14ac:dyDescent="0.35">
      <c r="A506" s="2"/>
      <c r="B506" s="29"/>
      <c r="C506" s="29"/>
      <c r="D506" s="29"/>
      <c r="E506" s="29"/>
      <c r="F506" s="4"/>
      <c r="H506" s="2"/>
      <c r="I506" s="2"/>
      <c r="J506" s="2"/>
      <c r="K506" s="2"/>
    </row>
    <row r="507" spans="1:11" ht="15.75" customHeight="1" x14ac:dyDescent="0.35">
      <c r="A507" s="2"/>
      <c r="B507" s="29"/>
      <c r="C507" s="29"/>
      <c r="D507" s="29"/>
      <c r="E507" s="29"/>
      <c r="F507" s="4"/>
      <c r="H507" s="2"/>
      <c r="I507" s="2"/>
      <c r="J507" s="2"/>
      <c r="K507" s="2"/>
    </row>
    <row r="508" spans="1:11" ht="15.75" customHeight="1" x14ac:dyDescent="0.35">
      <c r="A508" s="2"/>
      <c r="B508" s="29"/>
      <c r="C508" s="29"/>
      <c r="D508" s="29"/>
      <c r="E508" s="29"/>
      <c r="F508" s="4"/>
      <c r="H508" s="2"/>
      <c r="I508" s="2"/>
      <c r="J508" s="2"/>
      <c r="K508" s="2"/>
    </row>
    <row r="509" spans="1:11" ht="15.75" customHeight="1" x14ac:dyDescent="0.35">
      <c r="A509" s="2"/>
      <c r="B509" s="29"/>
      <c r="C509" s="29"/>
      <c r="D509" s="29"/>
      <c r="E509" s="29"/>
      <c r="F509" s="4"/>
      <c r="H509" s="2"/>
      <c r="I509" s="2"/>
      <c r="J509" s="2"/>
      <c r="K509" s="2"/>
    </row>
    <row r="510" spans="1:11" ht="15.75" customHeight="1" x14ac:dyDescent="0.35">
      <c r="A510" s="2"/>
      <c r="B510" s="29"/>
      <c r="C510" s="29"/>
      <c r="D510" s="29"/>
      <c r="E510" s="29"/>
      <c r="F510" s="4"/>
      <c r="H510" s="2"/>
      <c r="I510" s="2"/>
      <c r="J510" s="2"/>
      <c r="K510" s="2"/>
    </row>
    <row r="511" spans="1:11" ht="15.75" customHeight="1" x14ac:dyDescent="0.35">
      <c r="A511" s="2"/>
      <c r="B511" s="29"/>
      <c r="C511" s="29"/>
      <c r="D511" s="29"/>
      <c r="E511" s="29"/>
      <c r="F511" s="4"/>
      <c r="H511" s="2"/>
      <c r="I511" s="2"/>
      <c r="J511" s="2"/>
      <c r="K511" s="2"/>
    </row>
    <row r="512" spans="1:11" ht="15.75" customHeight="1" x14ac:dyDescent="0.35">
      <c r="A512" s="2"/>
      <c r="B512" s="29"/>
      <c r="C512" s="29"/>
      <c r="D512" s="29"/>
      <c r="E512" s="29"/>
      <c r="F512" s="4"/>
      <c r="H512" s="2"/>
      <c r="I512" s="2"/>
      <c r="J512" s="2"/>
      <c r="K512" s="2"/>
    </row>
    <row r="513" spans="1:11" ht="15.75" customHeight="1" x14ac:dyDescent="0.35">
      <c r="A513" s="2"/>
      <c r="B513" s="29"/>
      <c r="C513" s="29"/>
      <c r="D513" s="29"/>
      <c r="E513" s="29"/>
      <c r="F513" s="4"/>
      <c r="H513" s="2"/>
      <c r="I513" s="2"/>
      <c r="J513" s="2"/>
      <c r="K513" s="2"/>
    </row>
    <row r="514" spans="1:11" ht="15.75" customHeight="1" x14ac:dyDescent="0.35">
      <c r="A514" s="2"/>
      <c r="B514" s="29"/>
      <c r="C514" s="29"/>
      <c r="D514" s="29"/>
      <c r="E514" s="29"/>
      <c r="F514" s="4"/>
      <c r="H514" s="2"/>
      <c r="I514" s="2"/>
      <c r="J514" s="2"/>
      <c r="K514" s="2"/>
    </row>
    <row r="515" spans="1:11" ht="15.75" customHeight="1" x14ac:dyDescent="0.35">
      <c r="A515" s="2"/>
      <c r="B515" s="29"/>
      <c r="C515" s="29"/>
      <c r="D515" s="29"/>
      <c r="E515" s="29"/>
      <c r="F515" s="4"/>
      <c r="H515" s="2"/>
      <c r="I515" s="2"/>
      <c r="J515" s="2"/>
      <c r="K515" s="2"/>
    </row>
    <row r="516" spans="1:11" ht="15.75" customHeight="1" x14ac:dyDescent="0.35">
      <c r="A516" s="2"/>
      <c r="B516" s="29"/>
      <c r="C516" s="29"/>
      <c r="D516" s="29"/>
      <c r="E516" s="29"/>
      <c r="F516" s="4"/>
      <c r="H516" s="2"/>
      <c r="I516" s="2"/>
      <c r="J516" s="2"/>
      <c r="K516" s="2"/>
    </row>
    <row r="517" spans="1:11" ht="15.75" customHeight="1" x14ac:dyDescent="0.35">
      <c r="A517" s="2"/>
      <c r="B517" s="29"/>
      <c r="C517" s="29"/>
      <c r="D517" s="29"/>
      <c r="E517" s="29"/>
      <c r="F517" s="4"/>
      <c r="H517" s="2"/>
      <c r="I517" s="2"/>
      <c r="J517" s="2"/>
      <c r="K517" s="2"/>
    </row>
    <row r="518" spans="1:11" ht="15.75" customHeight="1" x14ac:dyDescent="0.35">
      <c r="A518" s="2"/>
      <c r="B518" s="29"/>
      <c r="C518" s="29"/>
      <c r="D518" s="29"/>
      <c r="E518" s="29"/>
      <c r="F518" s="4"/>
      <c r="H518" s="2"/>
      <c r="I518" s="2"/>
      <c r="J518" s="2"/>
      <c r="K518" s="2"/>
    </row>
    <row r="519" spans="1:11" ht="15.75" customHeight="1" x14ac:dyDescent="0.35">
      <c r="A519" s="2"/>
      <c r="B519" s="29"/>
      <c r="C519" s="29"/>
      <c r="D519" s="29"/>
      <c r="E519" s="29"/>
      <c r="F519" s="4"/>
      <c r="H519" s="2"/>
      <c r="I519" s="2"/>
      <c r="J519" s="2"/>
      <c r="K519" s="2"/>
    </row>
    <row r="520" spans="1:11" ht="15.75" customHeight="1" x14ac:dyDescent="0.35">
      <c r="A520" s="2"/>
      <c r="B520" s="29"/>
      <c r="C520" s="29"/>
      <c r="D520" s="29"/>
      <c r="E520" s="29"/>
      <c r="F520" s="4"/>
      <c r="H520" s="2"/>
      <c r="I520" s="2"/>
      <c r="J520" s="2"/>
      <c r="K520" s="2"/>
    </row>
    <row r="521" spans="1:11" ht="15.75" customHeight="1" x14ac:dyDescent="0.35">
      <c r="A521" s="2"/>
      <c r="B521" s="29"/>
      <c r="C521" s="29"/>
      <c r="D521" s="29"/>
      <c r="E521" s="29"/>
      <c r="F521" s="4"/>
      <c r="H521" s="2"/>
      <c r="I521" s="2"/>
      <c r="J521" s="2"/>
      <c r="K521" s="2"/>
    </row>
    <row r="522" spans="1:11" ht="15.75" customHeight="1" x14ac:dyDescent="0.35">
      <c r="A522" s="2"/>
      <c r="B522" s="29"/>
      <c r="C522" s="29"/>
      <c r="D522" s="29"/>
      <c r="E522" s="29"/>
      <c r="F522" s="4"/>
      <c r="H522" s="2"/>
      <c r="I522" s="2"/>
      <c r="J522" s="2"/>
      <c r="K522" s="2"/>
    </row>
    <row r="523" spans="1:11" ht="15.75" customHeight="1" x14ac:dyDescent="0.35">
      <c r="A523" s="2"/>
      <c r="B523" s="29"/>
      <c r="C523" s="29"/>
      <c r="D523" s="29"/>
      <c r="E523" s="29"/>
      <c r="F523" s="4"/>
      <c r="H523" s="2"/>
      <c r="I523" s="2"/>
      <c r="J523" s="2"/>
      <c r="K523" s="2"/>
    </row>
    <row r="524" spans="1:11" ht="15.75" customHeight="1" x14ac:dyDescent="0.35">
      <c r="A524" s="2"/>
      <c r="B524" s="29"/>
      <c r="C524" s="29"/>
      <c r="D524" s="29"/>
      <c r="E524" s="29"/>
      <c r="F524" s="4"/>
      <c r="H524" s="2"/>
      <c r="I524" s="2"/>
      <c r="J524" s="2"/>
      <c r="K524" s="2"/>
    </row>
    <row r="525" spans="1:11" ht="15.75" customHeight="1" x14ac:dyDescent="0.35">
      <c r="A525" s="2"/>
      <c r="B525" s="29"/>
      <c r="C525" s="29"/>
      <c r="D525" s="29"/>
      <c r="E525" s="29"/>
      <c r="F525" s="4"/>
      <c r="H525" s="2"/>
      <c r="I525" s="2"/>
      <c r="J525" s="2"/>
      <c r="K525" s="2"/>
    </row>
    <row r="526" spans="1:11" ht="15.75" customHeight="1" x14ac:dyDescent="0.35">
      <c r="A526" s="2"/>
      <c r="B526" s="29"/>
      <c r="C526" s="29"/>
      <c r="D526" s="29"/>
      <c r="E526" s="29"/>
      <c r="F526" s="4"/>
      <c r="H526" s="2"/>
      <c r="I526" s="2"/>
      <c r="J526" s="2"/>
      <c r="K526" s="2"/>
    </row>
    <row r="527" spans="1:11" ht="15.75" customHeight="1" x14ac:dyDescent="0.35">
      <c r="A527" s="2"/>
      <c r="B527" s="29"/>
      <c r="C527" s="29"/>
      <c r="D527" s="29"/>
      <c r="E527" s="29"/>
      <c r="F527" s="4"/>
      <c r="H527" s="2"/>
      <c r="I527" s="2"/>
      <c r="J527" s="2"/>
      <c r="K527" s="2"/>
    </row>
    <row r="528" spans="1:11" ht="15.75" customHeight="1" x14ac:dyDescent="0.35">
      <c r="A528" s="2"/>
      <c r="B528" s="29"/>
      <c r="C528" s="29"/>
      <c r="D528" s="29"/>
      <c r="E528" s="29"/>
      <c r="F528" s="4"/>
      <c r="H528" s="2"/>
      <c r="I528" s="2"/>
      <c r="J528" s="2"/>
      <c r="K528" s="2"/>
    </row>
    <row r="529" spans="1:11" ht="15.75" customHeight="1" x14ac:dyDescent="0.35">
      <c r="A529" s="2"/>
      <c r="B529" s="29"/>
      <c r="C529" s="29"/>
      <c r="D529" s="29"/>
      <c r="E529" s="29"/>
      <c r="F529" s="4"/>
      <c r="H529" s="2"/>
      <c r="I529" s="2"/>
      <c r="J529" s="2"/>
      <c r="K529" s="2"/>
    </row>
    <row r="530" spans="1:11" ht="15.75" customHeight="1" x14ac:dyDescent="0.35">
      <c r="A530" s="2"/>
      <c r="B530" s="29"/>
      <c r="C530" s="29"/>
      <c r="D530" s="29"/>
      <c r="E530" s="29"/>
      <c r="F530" s="4"/>
      <c r="H530" s="2"/>
      <c r="I530" s="2"/>
      <c r="J530" s="2"/>
      <c r="K530" s="2"/>
    </row>
    <row r="531" spans="1:11" ht="15.75" customHeight="1" x14ac:dyDescent="0.35">
      <c r="A531" s="2"/>
      <c r="B531" s="29"/>
      <c r="C531" s="29"/>
      <c r="D531" s="29"/>
      <c r="E531" s="29"/>
      <c r="F531" s="4"/>
      <c r="H531" s="2"/>
      <c r="I531" s="2"/>
      <c r="J531" s="2"/>
      <c r="K531" s="2"/>
    </row>
    <row r="532" spans="1:11" ht="15.75" customHeight="1" x14ac:dyDescent="0.35">
      <c r="A532" s="2"/>
      <c r="B532" s="29"/>
      <c r="C532" s="29"/>
      <c r="D532" s="29"/>
      <c r="E532" s="29"/>
      <c r="F532" s="4"/>
      <c r="H532" s="2"/>
      <c r="I532" s="2"/>
      <c r="J532" s="2"/>
      <c r="K532" s="2"/>
    </row>
    <row r="533" spans="1:11" ht="15.75" customHeight="1" x14ac:dyDescent="0.35">
      <c r="A533" s="2"/>
      <c r="B533" s="29"/>
      <c r="C533" s="29"/>
      <c r="D533" s="29"/>
      <c r="E533" s="29"/>
      <c r="F533" s="4"/>
      <c r="H533" s="2"/>
      <c r="I533" s="2"/>
      <c r="J533" s="2"/>
      <c r="K533" s="2"/>
    </row>
    <row r="534" spans="1:11" ht="15.75" customHeight="1" x14ac:dyDescent="0.35">
      <c r="A534" s="2"/>
      <c r="B534" s="29"/>
      <c r="C534" s="29"/>
      <c r="D534" s="29"/>
      <c r="E534" s="29"/>
      <c r="F534" s="4"/>
      <c r="H534" s="2"/>
      <c r="I534" s="2"/>
      <c r="J534" s="2"/>
      <c r="K534" s="2"/>
    </row>
    <row r="535" spans="1:11" ht="15.75" customHeight="1" x14ac:dyDescent="0.35">
      <c r="A535" s="2"/>
      <c r="B535" s="29"/>
      <c r="C535" s="29"/>
      <c r="D535" s="29"/>
      <c r="E535" s="29"/>
      <c r="F535" s="4"/>
      <c r="H535" s="2"/>
      <c r="I535" s="2"/>
      <c r="J535" s="2"/>
      <c r="K535" s="2"/>
    </row>
    <row r="536" spans="1:11" ht="15.75" customHeight="1" x14ac:dyDescent="0.35">
      <c r="A536" s="2"/>
      <c r="B536" s="29"/>
      <c r="C536" s="29"/>
      <c r="D536" s="29"/>
      <c r="E536" s="29"/>
      <c r="F536" s="4"/>
      <c r="H536" s="2"/>
      <c r="I536" s="2"/>
      <c r="J536" s="2"/>
      <c r="K536" s="2"/>
    </row>
    <row r="537" spans="1:11" ht="15.75" customHeight="1" x14ac:dyDescent="0.35">
      <c r="A537" s="2"/>
      <c r="B537" s="29"/>
      <c r="C537" s="29"/>
      <c r="D537" s="29"/>
      <c r="E537" s="29"/>
      <c r="F537" s="4"/>
      <c r="H537" s="2"/>
      <c r="I537" s="2"/>
      <c r="J537" s="2"/>
      <c r="K537" s="2"/>
    </row>
    <row r="538" spans="1:11" ht="15.75" customHeight="1" x14ac:dyDescent="0.35">
      <c r="A538" s="2"/>
      <c r="B538" s="29"/>
      <c r="C538" s="29"/>
      <c r="D538" s="29"/>
      <c r="E538" s="29"/>
      <c r="F538" s="4"/>
      <c r="H538" s="2"/>
      <c r="I538" s="2"/>
      <c r="J538" s="2"/>
      <c r="K538" s="2"/>
    </row>
    <row r="539" spans="1:11" ht="15.75" customHeight="1" x14ac:dyDescent="0.35">
      <c r="A539" s="2"/>
      <c r="B539" s="29"/>
      <c r="C539" s="29"/>
      <c r="D539" s="29"/>
      <c r="E539" s="29"/>
      <c r="F539" s="4"/>
      <c r="H539" s="2"/>
      <c r="I539" s="2"/>
      <c r="J539" s="2"/>
      <c r="K539" s="2"/>
    </row>
    <row r="540" spans="1:11" ht="15.75" customHeight="1" x14ac:dyDescent="0.35">
      <c r="A540" s="2"/>
      <c r="B540" s="29"/>
      <c r="C540" s="29"/>
      <c r="D540" s="29"/>
      <c r="E540" s="29"/>
      <c r="F540" s="4"/>
      <c r="H540" s="2"/>
      <c r="I540" s="2"/>
      <c r="J540" s="2"/>
      <c r="K540" s="2"/>
    </row>
    <row r="541" spans="1:11" ht="15.75" customHeight="1" x14ac:dyDescent="0.35">
      <c r="A541" s="2"/>
      <c r="B541" s="29"/>
      <c r="C541" s="29"/>
      <c r="D541" s="29"/>
      <c r="E541" s="29"/>
      <c r="F541" s="4"/>
      <c r="H541" s="2"/>
      <c r="I541" s="2"/>
      <c r="J541" s="2"/>
      <c r="K541" s="2"/>
    </row>
    <row r="542" spans="1:11" ht="15.75" customHeight="1" x14ac:dyDescent="0.35">
      <c r="A542" s="2"/>
      <c r="B542" s="29"/>
      <c r="C542" s="29"/>
      <c r="D542" s="29"/>
      <c r="E542" s="29"/>
      <c r="F542" s="4"/>
      <c r="H542" s="2"/>
      <c r="I542" s="2"/>
      <c r="J542" s="2"/>
      <c r="K542" s="2"/>
    </row>
    <row r="543" spans="1:11" ht="15.75" customHeight="1" x14ac:dyDescent="0.35">
      <c r="A543" s="2"/>
      <c r="B543" s="29"/>
      <c r="C543" s="29"/>
      <c r="D543" s="29"/>
      <c r="E543" s="29"/>
      <c r="F543" s="4"/>
      <c r="H543" s="2"/>
      <c r="I543" s="2"/>
      <c r="J543" s="2"/>
      <c r="K543" s="2"/>
    </row>
    <row r="544" spans="1:11" ht="15.75" customHeight="1" x14ac:dyDescent="0.35">
      <c r="A544" s="2"/>
      <c r="B544" s="29"/>
      <c r="C544" s="29"/>
      <c r="D544" s="29"/>
      <c r="E544" s="29"/>
      <c r="F544" s="4"/>
      <c r="H544" s="2"/>
      <c r="I544" s="2"/>
      <c r="J544" s="2"/>
      <c r="K544" s="2"/>
    </row>
    <row r="545" spans="1:11" ht="15.75" customHeight="1" x14ac:dyDescent="0.35">
      <c r="A545" s="2"/>
      <c r="B545" s="29"/>
      <c r="C545" s="29"/>
      <c r="D545" s="29"/>
      <c r="E545" s="29"/>
      <c r="F545" s="4"/>
      <c r="H545" s="2"/>
      <c r="I545" s="2"/>
      <c r="J545" s="2"/>
      <c r="K545" s="2"/>
    </row>
    <row r="546" spans="1:11" ht="15.75" customHeight="1" x14ac:dyDescent="0.35">
      <c r="A546" s="2"/>
      <c r="B546" s="29"/>
      <c r="C546" s="29"/>
      <c r="D546" s="29"/>
      <c r="E546" s="29"/>
      <c r="F546" s="4"/>
      <c r="H546" s="2"/>
      <c r="I546" s="2"/>
      <c r="J546" s="2"/>
      <c r="K546" s="2"/>
    </row>
    <row r="547" spans="1:11" ht="15.75" customHeight="1" x14ac:dyDescent="0.35">
      <c r="A547" s="2"/>
      <c r="B547" s="29"/>
      <c r="C547" s="29"/>
      <c r="D547" s="29"/>
      <c r="E547" s="29"/>
      <c r="F547" s="4"/>
      <c r="H547" s="2"/>
      <c r="I547" s="2"/>
      <c r="J547" s="2"/>
      <c r="K547" s="2"/>
    </row>
    <row r="548" spans="1:11" ht="15.75" customHeight="1" x14ac:dyDescent="0.35">
      <c r="A548" s="2"/>
      <c r="B548" s="29"/>
      <c r="C548" s="29"/>
      <c r="D548" s="29"/>
      <c r="E548" s="29"/>
      <c r="F548" s="4"/>
      <c r="H548" s="2"/>
      <c r="I548" s="2"/>
      <c r="J548" s="2"/>
      <c r="K548" s="2"/>
    </row>
    <row r="549" spans="1:11" ht="15.75" customHeight="1" x14ac:dyDescent="0.35">
      <c r="A549" s="2"/>
      <c r="B549" s="29"/>
      <c r="C549" s="29"/>
      <c r="D549" s="29"/>
      <c r="E549" s="29"/>
      <c r="F549" s="4"/>
      <c r="H549" s="2"/>
      <c r="I549" s="2"/>
      <c r="J549" s="2"/>
      <c r="K549" s="2"/>
    </row>
    <row r="550" spans="1:11" ht="15.75" customHeight="1" x14ac:dyDescent="0.35">
      <c r="A550" s="2"/>
      <c r="B550" s="29"/>
      <c r="C550" s="29"/>
      <c r="D550" s="29"/>
      <c r="E550" s="29"/>
      <c r="F550" s="4"/>
      <c r="H550" s="2"/>
      <c r="I550" s="2"/>
      <c r="J550" s="2"/>
      <c r="K550" s="2"/>
    </row>
    <row r="551" spans="1:11" ht="15.75" customHeight="1" x14ac:dyDescent="0.35">
      <c r="A551" s="2"/>
      <c r="B551" s="29"/>
      <c r="C551" s="29"/>
      <c r="D551" s="29"/>
      <c r="E551" s="29"/>
      <c r="F551" s="4"/>
      <c r="H551" s="2"/>
      <c r="I551" s="2"/>
      <c r="J551" s="2"/>
      <c r="K551" s="2"/>
    </row>
    <row r="552" spans="1:11" ht="15.75" customHeight="1" x14ac:dyDescent="0.35">
      <c r="A552" s="2"/>
      <c r="B552" s="29"/>
      <c r="C552" s="29"/>
      <c r="D552" s="29"/>
      <c r="E552" s="29"/>
      <c r="F552" s="4"/>
      <c r="H552" s="2"/>
      <c r="I552" s="2"/>
      <c r="J552" s="2"/>
      <c r="K552" s="2"/>
    </row>
    <row r="553" spans="1:11" ht="15.75" customHeight="1" x14ac:dyDescent="0.35">
      <c r="A553" s="2"/>
      <c r="B553" s="29"/>
      <c r="C553" s="29"/>
      <c r="D553" s="29"/>
      <c r="E553" s="29"/>
      <c r="F553" s="4"/>
      <c r="H553" s="2"/>
      <c r="I553" s="2"/>
      <c r="J553" s="2"/>
      <c r="K553" s="2"/>
    </row>
    <row r="554" spans="1:11" ht="15.75" customHeight="1" x14ac:dyDescent="0.35">
      <c r="A554" s="2"/>
      <c r="B554" s="29"/>
      <c r="C554" s="29"/>
      <c r="D554" s="29"/>
      <c r="E554" s="29"/>
      <c r="F554" s="4"/>
      <c r="H554" s="2"/>
      <c r="I554" s="2"/>
      <c r="J554" s="2"/>
      <c r="K554" s="2"/>
    </row>
    <row r="555" spans="1:11" ht="15.75" customHeight="1" x14ac:dyDescent="0.35">
      <c r="A555" s="2"/>
      <c r="B555" s="29"/>
      <c r="C555" s="29"/>
      <c r="D555" s="29"/>
      <c r="E555" s="29"/>
      <c r="F555" s="4"/>
      <c r="H555" s="2"/>
      <c r="I555" s="2"/>
      <c r="J555" s="2"/>
      <c r="K555" s="2"/>
    </row>
    <row r="556" spans="1:11" ht="15.75" customHeight="1" x14ac:dyDescent="0.35">
      <c r="A556" s="2"/>
      <c r="B556" s="29"/>
      <c r="C556" s="29"/>
      <c r="D556" s="29"/>
      <c r="E556" s="29"/>
      <c r="F556" s="4"/>
      <c r="H556" s="2"/>
      <c r="I556" s="2"/>
      <c r="J556" s="2"/>
      <c r="K556" s="2"/>
    </row>
    <row r="557" spans="1:11" ht="15.75" customHeight="1" x14ac:dyDescent="0.35">
      <c r="A557" s="2"/>
      <c r="B557" s="29"/>
      <c r="C557" s="29"/>
      <c r="D557" s="29"/>
      <c r="E557" s="29"/>
      <c r="F557" s="4"/>
      <c r="H557" s="2"/>
      <c r="I557" s="2"/>
      <c r="J557" s="2"/>
      <c r="K557" s="2"/>
    </row>
    <row r="558" spans="1:11" ht="15.75" customHeight="1" x14ac:dyDescent="0.35">
      <c r="A558" s="2"/>
      <c r="B558" s="29"/>
      <c r="C558" s="29"/>
      <c r="D558" s="29"/>
      <c r="E558" s="29"/>
      <c r="F558" s="4"/>
      <c r="H558" s="2"/>
      <c r="I558" s="2"/>
      <c r="J558" s="2"/>
      <c r="K558" s="2"/>
    </row>
    <row r="559" spans="1:11" ht="15.75" customHeight="1" x14ac:dyDescent="0.35">
      <c r="A559" s="2"/>
      <c r="B559" s="29"/>
      <c r="C559" s="29"/>
      <c r="D559" s="29"/>
      <c r="E559" s="29"/>
      <c r="F559" s="4"/>
      <c r="H559" s="2"/>
      <c r="I559" s="2"/>
      <c r="J559" s="2"/>
      <c r="K559" s="2"/>
    </row>
    <row r="560" spans="1:11" ht="15.75" customHeight="1" x14ac:dyDescent="0.35">
      <c r="A560" s="2"/>
      <c r="B560" s="29"/>
      <c r="C560" s="29"/>
      <c r="D560" s="29"/>
      <c r="E560" s="29"/>
      <c r="F560" s="4"/>
      <c r="H560" s="2"/>
      <c r="I560" s="2"/>
      <c r="J560" s="2"/>
      <c r="K560" s="2"/>
    </row>
    <row r="561" spans="1:11" ht="15.75" customHeight="1" x14ac:dyDescent="0.35">
      <c r="A561" s="2"/>
      <c r="B561" s="29"/>
      <c r="C561" s="29"/>
      <c r="D561" s="29"/>
      <c r="E561" s="29"/>
      <c r="F561" s="4"/>
      <c r="H561" s="2"/>
      <c r="I561" s="2"/>
      <c r="J561" s="2"/>
      <c r="K561" s="2"/>
    </row>
    <row r="562" spans="1:11" ht="15.75" customHeight="1" x14ac:dyDescent="0.35">
      <c r="A562" s="2"/>
      <c r="B562" s="29"/>
      <c r="C562" s="29"/>
      <c r="D562" s="29"/>
      <c r="E562" s="29"/>
      <c r="F562" s="4"/>
      <c r="H562" s="2"/>
      <c r="I562" s="2"/>
      <c r="J562" s="2"/>
      <c r="K562" s="2"/>
    </row>
    <row r="563" spans="1:11" ht="15.75" customHeight="1" x14ac:dyDescent="0.35">
      <c r="A563" s="2"/>
      <c r="B563" s="29"/>
      <c r="C563" s="29"/>
      <c r="D563" s="29"/>
      <c r="E563" s="29"/>
      <c r="F563" s="4"/>
      <c r="H563" s="2"/>
      <c r="I563" s="2"/>
      <c r="J563" s="2"/>
      <c r="K563" s="2"/>
    </row>
    <row r="564" spans="1:11" ht="15.75" customHeight="1" x14ac:dyDescent="0.35">
      <c r="A564" s="2"/>
      <c r="B564" s="29"/>
      <c r="C564" s="29"/>
      <c r="D564" s="29"/>
      <c r="E564" s="29"/>
      <c r="F564" s="4"/>
      <c r="H564" s="2"/>
      <c r="I564" s="2"/>
      <c r="J564" s="2"/>
      <c r="K564" s="2"/>
    </row>
    <row r="565" spans="1:11" ht="15.75" customHeight="1" x14ac:dyDescent="0.35">
      <c r="A565" s="2"/>
      <c r="B565" s="29"/>
      <c r="C565" s="29"/>
      <c r="D565" s="29"/>
      <c r="E565" s="29"/>
      <c r="F565" s="4"/>
      <c r="H565" s="2"/>
      <c r="I565" s="2"/>
      <c r="J565" s="2"/>
      <c r="K565" s="2"/>
    </row>
    <row r="566" spans="1:11" ht="15.75" customHeight="1" x14ac:dyDescent="0.35">
      <c r="A566" s="2"/>
      <c r="B566" s="29"/>
      <c r="C566" s="29"/>
      <c r="D566" s="29"/>
      <c r="E566" s="29"/>
      <c r="F566" s="4"/>
      <c r="H566" s="2"/>
      <c r="I566" s="2"/>
      <c r="J566" s="2"/>
      <c r="K566" s="2"/>
    </row>
    <row r="567" spans="1:11" ht="15.75" customHeight="1" x14ac:dyDescent="0.35">
      <c r="A567" s="2"/>
      <c r="B567" s="29"/>
      <c r="C567" s="29"/>
      <c r="D567" s="29"/>
      <c r="E567" s="29"/>
      <c r="F567" s="4"/>
      <c r="H567" s="2"/>
      <c r="I567" s="2"/>
      <c r="J567" s="2"/>
      <c r="K567" s="2"/>
    </row>
    <row r="568" spans="1:11" ht="15.75" customHeight="1" x14ac:dyDescent="0.35">
      <c r="A568" s="2"/>
      <c r="B568" s="29"/>
      <c r="C568" s="29"/>
      <c r="D568" s="29"/>
      <c r="E568" s="29"/>
      <c r="F568" s="4"/>
      <c r="H568" s="2"/>
      <c r="I568" s="2"/>
      <c r="J568" s="2"/>
      <c r="K568" s="2"/>
    </row>
    <row r="569" spans="1:11" ht="15.75" customHeight="1" x14ac:dyDescent="0.35">
      <c r="A569" s="2"/>
      <c r="B569" s="29"/>
      <c r="C569" s="29"/>
      <c r="D569" s="29"/>
      <c r="E569" s="29"/>
      <c r="F569" s="4"/>
      <c r="H569" s="2"/>
      <c r="I569" s="2"/>
      <c r="J569" s="2"/>
      <c r="K569" s="2"/>
    </row>
    <row r="570" spans="1:11" ht="15.75" customHeight="1" x14ac:dyDescent="0.35">
      <c r="A570" s="2"/>
      <c r="B570" s="29"/>
      <c r="C570" s="29"/>
      <c r="D570" s="29"/>
      <c r="E570" s="29"/>
      <c r="F570" s="4"/>
      <c r="H570" s="2"/>
      <c r="I570" s="2"/>
      <c r="J570" s="2"/>
      <c r="K570" s="2"/>
    </row>
    <row r="571" spans="1:11" ht="15.75" customHeight="1" x14ac:dyDescent="0.35">
      <c r="A571" s="2"/>
      <c r="B571" s="29"/>
      <c r="C571" s="29"/>
      <c r="D571" s="29"/>
      <c r="E571" s="29"/>
      <c r="F571" s="4"/>
      <c r="H571" s="2"/>
      <c r="I571" s="2"/>
      <c r="J571" s="2"/>
      <c r="K571" s="2"/>
    </row>
    <row r="572" spans="1:11" ht="15.75" customHeight="1" x14ac:dyDescent="0.35">
      <c r="A572" s="2"/>
      <c r="B572" s="29"/>
      <c r="C572" s="29"/>
      <c r="D572" s="29"/>
      <c r="E572" s="29"/>
      <c r="F572" s="4"/>
      <c r="H572" s="2"/>
      <c r="I572" s="2"/>
      <c r="J572" s="2"/>
      <c r="K572" s="2"/>
    </row>
    <row r="573" spans="1:11" ht="15.75" customHeight="1" x14ac:dyDescent="0.35">
      <c r="A573" s="2"/>
      <c r="B573" s="29"/>
      <c r="C573" s="29"/>
      <c r="D573" s="29"/>
      <c r="E573" s="29"/>
      <c r="F573" s="4"/>
      <c r="H573" s="2"/>
      <c r="I573" s="2"/>
      <c r="J573" s="2"/>
      <c r="K573" s="2"/>
    </row>
    <row r="574" spans="1:11" ht="15.75" customHeight="1" x14ac:dyDescent="0.35">
      <c r="A574" s="2"/>
      <c r="B574" s="29"/>
      <c r="C574" s="29"/>
      <c r="D574" s="29"/>
      <c r="E574" s="29"/>
      <c r="F574" s="4"/>
      <c r="H574" s="2"/>
      <c r="I574" s="2"/>
      <c r="J574" s="2"/>
      <c r="K574" s="2"/>
    </row>
    <row r="575" spans="1:11" ht="15.75" customHeight="1" x14ac:dyDescent="0.35">
      <c r="A575" s="2"/>
      <c r="B575" s="29"/>
      <c r="C575" s="29"/>
      <c r="D575" s="29"/>
      <c r="E575" s="29"/>
      <c r="F575" s="4"/>
      <c r="H575" s="2"/>
      <c r="I575" s="2"/>
      <c r="J575" s="2"/>
      <c r="K575" s="2"/>
    </row>
    <row r="576" spans="1:11" ht="15.75" customHeight="1" x14ac:dyDescent="0.35">
      <c r="A576" s="2"/>
      <c r="B576" s="29"/>
      <c r="C576" s="29"/>
      <c r="D576" s="29"/>
      <c r="E576" s="29"/>
      <c r="F576" s="4"/>
      <c r="H576" s="2"/>
      <c r="I576" s="2"/>
      <c r="J576" s="2"/>
      <c r="K576" s="2"/>
    </row>
    <row r="577" spans="1:11" ht="15.75" customHeight="1" x14ac:dyDescent="0.35">
      <c r="A577" s="2"/>
      <c r="B577" s="29"/>
      <c r="C577" s="29"/>
      <c r="D577" s="29"/>
      <c r="E577" s="29"/>
      <c r="F577" s="4"/>
      <c r="H577" s="2"/>
      <c r="I577" s="2"/>
      <c r="J577" s="2"/>
      <c r="K577" s="2"/>
    </row>
    <row r="578" spans="1:11" ht="15.75" customHeight="1" x14ac:dyDescent="0.35">
      <c r="A578" s="2"/>
      <c r="B578" s="29"/>
      <c r="C578" s="29"/>
      <c r="D578" s="29"/>
      <c r="E578" s="29"/>
      <c r="F578" s="4"/>
      <c r="H578" s="2"/>
      <c r="I578" s="2"/>
      <c r="J578" s="2"/>
      <c r="K578" s="2"/>
    </row>
    <row r="579" spans="1:11" ht="15.75" customHeight="1" x14ac:dyDescent="0.35">
      <c r="A579" s="2"/>
      <c r="B579" s="29"/>
      <c r="C579" s="29"/>
      <c r="D579" s="29"/>
      <c r="E579" s="29"/>
      <c r="F579" s="4"/>
      <c r="H579" s="2"/>
      <c r="I579" s="2"/>
      <c r="J579" s="2"/>
      <c r="K579" s="2"/>
    </row>
    <row r="580" spans="1:11" ht="15.75" customHeight="1" x14ac:dyDescent="0.35">
      <c r="A580" s="2"/>
      <c r="B580" s="29"/>
      <c r="C580" s="29"/>
      <c r="D580" s="29"/>
      <c r="E580" s="29"/>
      <c r="F580" s="4"/>
      <c r="H580" s="2"/>
      <c r="I580" s="2"/>
      <c r="J580" s="2"/>
      <c r="K580" s="2"/>
    </row>
    <row r="581" spans="1:11" ht="15.75" customHeight="1" x14ac:dyDescent="0.35">
      <c r="A581" s="2"/>
      <c r="B581" s="29"/>
      <c r="C581" s="29"/>
      <c r="D581" s="29"/>
      <c r="E581" s="29"/>
      <c r="F581" s="4"/>
      <c r="H581" s="2"/>
      <c r="I581" s="2"/>
      <c r="J581" s="2"/>
      <c r="K581" s="2"/>
    </row>
    <row r="582" spans="1:11" ht="15.75" customHeight="1" x14ac:dyDescent="0.35">
      <c r="A582" s="2"/>
      <c r="B582" s="29"/>
      <c r="C582" s="29"/>
      <c r="D582" s="29"/>
      <c r="E582" s="29"/>
      <c r="F582" s="4"/>
      <c r="H582" s="2"/>
      <c r="I582" s="2"/>
      <c r="J582" s="2"/>
      <c r="K582" s="2"/>
    </row>
    <row r="583" spans="1:11" ht="15.75" customHeight="1" x14ac:dyDescent="0.35">
      <c r="A583" s="2"/>
      <c r="B583" s="29"/>
      <c r="C583" s="29"/>
      <c r="D583" s="29"/>
      <c r="E583" s="29"/>
      <c r="F583" s="4"/>
      <c r="H583" s="2"/>
      <c r="I583" s="2"/>
      <c r="J583" s="2"/>
      <c r="K583" s="2"/>
    </row>
    <row r="584" spans="1:11" ht="15.75" customHeight="1" x14ac:dyDescent="0.35">
      <c r="A584" s="2"/>
      <c r="B584" s="29"/>
      <c r="C584" s="29"/>
      <c r="D584" s="29"/>
      <c r="E584" s="29"/>
      <c r="F584" s="4"/>
      <c r="H584" s="2"/>
      <c r="I584" s="2"/>
      <c r="J584" s="2"/>
      <c r="K584" s="2"/>
    </row>
    <row r="585" spans="1:11" ht="15.75" customHeight="1" x14ac:dyDescent="0.35">
      <c r="A585" s="2"/>
      <c r="B585" s="29"/>
      <c r="C585" s="29"/>
      <c r="D585" s="29"/>
      <c r="E585" s="29"/>
      <c r="F585" s="4"/>
      <c r="H585" s="2"/>
      <c r="I585" s="2"/>
      <c r="J585" s="2"/>
      <c r="K585" s="2"/>
    </row>
    <row r="586" spans="1:11" ht="15.75" customHeight="1" x14ac:dyDescent="0.35">
      <c r="A586" s="2"/>
      <c r="B586" s="29"/>
      <c r="C586" s="29"/>
      <c r="D586" s="29"/>
      <c r="E586" s="29"/>
      <c r="F586" s="4"/>
      <c r="H586" s="2"/>
      <c r="I586" s="2"/>
      <c r="J586" s="2"/>
      <c r="K586" s="2"/>
    </row>
    <row r="587" spans="1:11" ht="15.75" customHeight="1" x14ac:dyDescent="0.35">
      <c r="A587" s="2"/>
      <c r="B587" s="29"/>
      <c r="C587" s="29"/>
      <c r="D587" s="29"/>
      <c r="E587" s="29"/>
      <c r="F587" s="4"/>
      <c r="H587" s="2"/>
      <c r="I587" s="2"/>
      <c r="J587" s="2"/>
      <c r="K587" s="2"/>
    </row>
    <row r="588" spans="1:11" ht="15.75" customHeight="1" x14ac:dyDescent="0.35">
      <c r="A588" s="2"/>
      <c r="B588" s="29"/>
      <c r="C588" s="29"/>
      <c r="D588" s="29"/>
      <c r="E588" s="29"/>
      <c r="F588" s="4"/>
      <c r="H588" s="2"/>
      <c r="I588" s="2"/>
      <c r="J588" s="2"/>
      <c r="K588" s="2"/>
    </row>
    <row r="589" spans="1:11" ht="15.75" customHeight="1" x14ac:dyDescent="0.35">
      <c r="A589" s="2"/>
      <c r="B589" s="29"/>
      <c r="C589" s="29"/>
      <c r="D589" s="29"/>
      <c r="E589" s="29"/>
      <c r="F589" s="4"/>
      <c r="H589" s="2"/>
      <c r="I589" s="2"/>
      <c r="J589" s="2"/>
      <c r="K589" s="2"/>
    </row>
    <row r="590" spans="1:11" ht="15.75" customHeight="1" x14ac:dyDescent="0.35">
      <c r="A590" s="2"/>
      <c r="B590" s="29"/>
      <c r="C590" s="29"/>
      <c r="D590" s="29"/>
      <c r="E590" s="29"/>
      <c r="F590" s="4"/>
      <c r="H590" s="2"/>
      <c r="I590" s="2"/>
      <c r="J590" s="2"/>
      <c r="K590" s="2"/>
    </row>
    <row r="591" spans="1:11" ht="15.75" customHeight="1" x14ac:dyDescent="0.35">
      <c r="A591" s="2"/>
      <c r="B591" s="29"/>
      <c r="C591" s="29"/>
      <c r="D591" s="29"/>
      <c r="E591" s="29"/>
      <c r="F591" s="4"/>
      <c r="H591" s="2"/>
      <c r="I591" s="2"/>
      <c r="J591" s="2"/>
      <c r="K591" s="2"/>
    </row>
    <row r="592" spans="1:11" ht="15.75" customHeight="1" x14ac:dyDescent="0.35">
      <c r="A592" s="2"/>
      <c r="B592" s="29"/>
      <c r="C592" s="29"/>
      <c r="D592" s="29"/>
      <c r="E592" s="29"/>
      <c r="F592" s="4"/>
      <c r="H592" s="2"/>
      <c r="I592" s="2"/>
      <c r="J592" s="2"/>
      <c r="K592" s="2"/>
    </row>
    <row r="593" spans="1:11" ht="15.75" customHeight="1" x14ac:dyDescent="0.35">
      <c r="A593" s="2"/>
      <c r="B593" s="29"/>
      <c r="C593" s="29"/>
      <c r="D593" s="29"/>
      <c r="E593" s="29"/>
      <c r="F593" s="4"/>
      <c r="H593" s="2"/>
      <c r="I593" s="2"/>
      <c r="J593" s="2"/>
      <c r="K593" s="2"/>
    </row>
    <row r="594" spans="1:11" ht="15.75" customHeight="1" x14ac:dyDescent="0.35">
      <c r="A594" s="2"/>
      <c r="B594" s="29"/>
      <c r="C594" s="29"/>
      <c r="D594" s="29"/>
      <c r="E594" s="29"/>
      <c r="F594" s="4"/>
      <c r="H594" s="2"/>
      <c r="I594" s="2"/>
      <c r="J594" s="2"/>
      <c r="K594" s="2"/>
    </row>
    <row r="595" spans="1:11" ht="15.75" customHeight="1" x14ac:dyDescent="0.35">
      <c r="A595" s="2"/>
      <c r="B595" s="29"/>
      <c r="C595" s="29"/>
      <c r="D595" s="29"/>
      <c r="E595" s="29"/>
      <c r="F595" s="4"/>
      <c r="H595" s="2"/>
      <c r="I595" s="2"/>
      <c r="J595" s="2"/>
      <c r="K595" s="2"/>
    </row>
    <row r="596" spans="1:11" ht="15.75" customHeight="1" x14ac:dyDescent="0.35">
      <c r="A596" s="2"/>
      <c r="B596" s="29"/>
      <c r="C596" s="29"/>
      <c r="D596" s="29"/>
      <c r="E596" s="29"/>
      <c r="F596" s="4"/>
      <c r="H596" s="2"/>
      <c r="I596" s="2"/>
      <c r="J596" s="2"/>
      <c r="K596" s="2"/>
    </row>
    <row r="597" spans="1:11" ht="15.75" customHeight="1" x14ac:dyDescent="0.35">
      <c r="A597" s="2"/>
      <c r="B597" s="29"/>
      <c r="C597" s="29"/>
      <c r="D597" s="29"/>
      <c r="E597" s="29"/>
      <c r="F597" s="4"/>
      <c r="H597" s="2"/>
      <c r="I597" s="2"/>
      <c r="J597" s="2"/>
      <c r="K597" s="2"/>
    </row>
    <row r="598" spans="1:11" ht="15.75" customHeight="1" x14ac:dyDescent="0.35">
      <c r="A598" s="2"/>
      <c r="B598" s="29"/>
      <c r="C598" s="29"/>
      <c r="D598" s="29"/>
      <c r="E598" s="29"/>
      <c r="F598" s="4"/>
      <c r="H598" s="2"/>
      <c r="I598" s="2"/>
      <c r="J598" s="2"/>
      <c r="K598" s="2"/>
    </row>
    <row r="599" spans="1:11" ht="15.75" customHeight="1" x14ac:dyDescent="0.35">
      <c r="A599" s="2"/>
      <c r="B599" s="29"/>
      <c r="C599" s="29"/>
      <c r="D599" s="29"/>
      <c r="E599" s="29"/>
      <c r="F599" s="4"/>
      <c r="H599" s="2"/>
      <c r="I599" s="2"/>
      <c r="J599" s="2"/>
      <c r="K599" s="2"/>
    </row>
    <row r="600" spans="1:11" ht="15.75" customHeight="1" x14ac:dyDescent="0.35">
      <c r="A600" s="2"/>
      <c r="B600" s="29"/>
      <c r="C600" s="29"/>
      <c r="D600" s="29"/>
      <c r="E600" s="29"/>
      <c r="F600" s="4"/>
      <c r="H600" s="2"/>
      <c r="I600" s="2"/>
      <c r="J600" s="2"/>
      <c r="K600" s="2"/>
    </row>
    <row r="601" spans="1:11" ht="15.75" customHeight="1" x14ac:dyDescent="0.35">
      <c r="A601" s="2"/>
      <c r="B601" s="29"/>
      <c r="C601" s="29"/>
      <c r="D601" s="29"/>
      <c r="E601" s="29"/>
      <c r="F601" s="4"/>
      <c r="H601" s="2"/>
      <c r="I601" s="2"/>
      <c r="J601" s="2"/>
      <c r="K601" s="2"/>
    </row>
    <row r="602" spans="1:11" ht="15.75" customHeight="1" x14ac:dyDescent="0.35">
      <c r="A602" s="2"/>
      <c r="B602" s="29"/>
      <c r="C602" s="29"/>
      <c r="D602" s="29"/>
      <c r="E602" s="29"/>
      <c r="F602" s="4"/>
      <c r="H602" s="2"/>
      <c r="I602" s="2"/>
      <c r="J602" s="2"/>
      <c r="K602" s="2"/>
    </row>
    <row r="603" spans="1:11" ht="15.75" customHeight="1" x14ac:dyDescent="0.35">
      <c r="A603" s="2"/>
      <c r="B603" s="29"/>
      <c r="C603" s="29"/>
      <c r="D603" s="29"/>
      <c r="E603" s="29"/>
      <c r="F603" s="4"/>
      <c r="H603" s="2"/>
      <c r="I603" s="2"/>
      <c r="J603" s="2"/>
      <c r="K603" s="2"/>
    </row>
    <row r="604" spans="1:11" ht="15.75" customHeight="1" x14ac:dyDescent="0.35">
      <c r="A604" s="2"/>
      <c r="B604" s="29"/>
      <c r="C604" s="29"/>
      <c r="D604" s="29"/>
      <c r="E604" s="29"/>
      <c r="F604" s="4"/>
      <c r="H604" s="2"/>
      <c r="I604" s="2"/>
      <c r="J604" s="2"/>
      <c r="K604" s="2"/>
    </row>
    <row r="605" spans="1:11" ht="15.75" customHeight="1" x14ac:dyDescent="0.35">
      <c r="A605" s="2"/>
      <c r="B605" s="29"/>
      <c r="C605" s="29"/>
      <c r="D605" s="29"/>
      <c r="E605" s="29"/>
      <c r="F605" s="4"/>
      <c r="H605" s="2"/>
      <c r="I605" s="2"/>
      <c r="J605" s="2"/>
      <c r="K605" s="2"/>
    </row>
    <row r="606" spans="1:11" ht="15.75" customHeight="1" x14ac:dyDescent="0.35">
      <c r="A606" s="2"/>
      <c r="B606" s="29"/>
      <c r="C606" s="29"/>
      <c r="D606" s="29"/>
      <c r="E606" s="29"/>
      <c r="F606" s="4"/>
      <c r="H606" s="2"/>
      <c r="I606" s="2"/>
      <c r="J606" s="2"/>
      <c r="K606" s="2"/>
    </row>
    <row r="607" spans="1:11" ht="15.75" customHeight="1" x14ac:dyDescent="0.35">
      <c r="A607" s="2"/>
      <c r="B607" s="29"/>
      <c r="C607" s="29"/>
      <c r="D607" s="29"/>
      <c r="E607" s="29"/>
      <c r="F607" s="4"/>
      <c r="H607" s="2"/>
      <c r="I607" s="2"/>
      <c r="J607" s="2"/>
      <c r="K607" s="2"/>
    </row>
    <row r="608" spans="1:11" ht="15.75" customHeight="1" x14ac:dyDescent="0.35">
      <c r="A608" s="2"/>
      <c r="B608" s="29"/>
      <c r="C608" s="29"/>
      <c r="D608" s="29"/>
      <c r="E608" s="29"/>
      <c r="F608" s="4"/>
      <c r="H608" s="2"/>
      <c r="I608" s="2"/>
      <c r="J608" s="2"/>
      <c r="K608" s="2"/>
    </row>
    <row r="609" spans="1:11" ht="15.75" customHeight="1" x14ac:dyDescent="0.35">
      <c r="A609" s="2"/>
      <c r="B609" s="29"/>
      <c r="C609" s="29"/>
      <c r="D609" s="29"/>
      <c r="E609" s="29"/>
      <c r="F609" s="4"/>
      <c r="H609" s="2"/>
      <c r="I609" s="2"/>
      <c r="J609" s="2"/>
      <c r="K609" s="2"/>
    </row>
    <row r="610" spans="1:11" ht="15.75" customHeight="1" x14ac:dyDescent="0.35">
      <c r="A610" s="2"/>
      <c r="B610" s="29"/>
      <c r="C610" s="29"/>
      <c r="D610" s="29"/>
      <c r="E610" s="29"/>
      <c r="F610" s="4"/>
      <c r="H610" s="2"/>
      <c r="I610" s="2"/>
      <c r="J610" s="2"/>
      <c r="K610" s="2"/>
    </row>
    <row r="611" spans="1:11" ht="15.75" customHeight="1" x14ac:dyDescent="0.35">
      <c r="A611" s="2"/>
      <c r="B611" s="29"/>
      <c r="C611" s="29"/>
      <c r="D611" s="29"/>
      <c r="E611" s="29"/>
      <c r="F611" s="4"/>
      <c r="H611" s="2"/>
      <c r="I611" s="2"/>
      <c r="J611" s="2"/>
      <c r="K611" s="2"/>
    </row>
    <row r="612" spans="1:11" ht="15.75" customHeight="1" x14ac:dyDescent="0.35">
      <c r="A612" s="2"/>
      <c r="B612" s="29"/>
      <c r="C612" s="29"/>
      <c r="D612" s="29"/>
      <c r="E612" s="29"/>
      <c r="F612" s="4"/>
      <c r="H612" s="2"/>
      <c r="I612" s="2"/>
      <c r="J612" s="2"/>
      <c r="K612" s="2"/>
    </row>
    <row r="613" spans="1:11" ht="15.75" customHeight="1" x14ac:dyDescent="0.35">
      <c r="A613" s="2"/>
      <c r="B613" s="29"/>
      <c r="C613" s="29"/>
      <c r="D613" s="29"/>
      <c r="E613" s="29"/>
      <c r="F613" s="4"/>
      <c r="H613" s="2"/>
      <c r="I613" s="2"/>
      <c r="J613" s="2"/>
      <c r="K613" s="2"/>
    </row>
    <row r="614" spans="1:11" ht="15.75" customHeight="1" x14ac:dyDescent="0.35">
      <c r="A614" s="2"/>
      <c r="B614" s="29"/>
      <c r="C614" s="29"/>
      <c r="D614" s="29"/>
      <c r="E614" s="29"/>
      <c r="F614" s="4"/>
      <c r="H614" s="2"/>
      <c r="I614" s="2"/>
      <c r="J614" s="2"/>
      <c r="K614" s="2"/>
    </row>
    <row r="615" spans="1:11" ht="15.75" customHeight="1" x14ac:dyDescent="0.35">
      <c r="A615" s="2"/>
      <c r="B615" s="29"/>
      <c r="C615" s="29"/>
      <c r="D615" s="29"/>
      <c r="E615" s="29"/>
      <c r="F615" s="4"/>
      <c r="H615" s="2"/>
      <c r="I615" s="2"/>
      <c r="J615" s="2"/>
      <c r="K615" s="2"/>
    </row>
    <row r="616" spans="1:11" ht="15.75" customHeight="1" x14ac:dyDescent="0.35">
      <c r="A616" s="2"/>
      <c r="B616" s="29"/>
      <c r="C616" s="29"/>
      <c r="D616" s="29"/>
      <c r="E616" s="29"/>
      <c r="F616" s="4"/>
      <c r="H616" s="2"/>
      <c r="I616" s="2"/>
      <c r="J616" s="2"/>
      <c r="K616" s="2"/>
    </row>
    <row r="617" spans="1:11" ht="15.75" customHeight="1" x14ac:dyDescent="0.35">
      <c r="A617" s="2"/>
      <c r="B617" s="29"/>
      <c r="C617" s="29"/>
      <c r="D617" s="29"/>
      <c r="E617" s="29"/>
      <c r="F617" s="4"/>
      <c r="H617" s="2"/>
      <c r="I617" s="2"/>
      <c r="J617" s="2"/>
      <c r="K617" s="2"/>
    </row>
    <row r="618" spans="1:11" ht="15.75" customHeight="1" x14ac:dyDescent="0.35">
      <c r="A618" s="2"/>
      <c r="B618" s="29"/>
      <c r="C618" s="29"/>
      <c r="D618" s="29"/>
      <c r="E618" s="29"/>
      <c r="F618" s="4"/>
      <c r="H618" s="2"/>
      <c r="I618" s="2"/>
      <c r="J618" s="2"/>
      <c r="K618" s="2"/>
    </row>
    <row r="619" spans="1:11" ht="15.75" customHeight="1" x14ac:dyDescent="0.35">
      <c r="A619" s="2"/>
      <c r="B619" s="29"/>
      <c r="C619" s="29"/>
      <c r="D619" s="29"/>
      <c r="E619" s="29"/>
      <c r="F619" s="4"/>
      <c r="H619" s="2"/>
      <c r="I619" s="2"/>
      <c r="J619" s="2"/>
      <c r="K619" s="2"/>
    </row>
    <row r="620" spans="1:11" ht="15.75" customHeight="1" x14ac:dyDescent="0.35">
      <c r="A620" s="2"/>
      <c r="B620" s="29"/>
      <c r="C620" s="29"/>
      <c r="D620" s="29"/>
      <c r="E620" s="29"/>
      <c r="F620" s="4"/>
      <c r="H620" s="2"/>
      <c r="I620" s="2"/>
      <c r="J620" s="2"/>
      <c r="K620" s="2"/>
    </row>
    <row r="621" spans="1:11" ht="15.75" customHeight="1" x14ac:dyDescent="0.35">
      <c r="A621" s="2"/>
      <c r="B621" s="29"/>
      <c r="C621" s="29"/>
      <c r="D621" s="29"/>
      <c r="E621" s="29"/>
      <c r="F621" s="4"/>
      <c r="H621" s="2"/>
      <c r="I621" s="2"/>
      <c r="J621" s="2"/>
      <c r="K621" s="2"/>
    </row>
    <row r="622" spans="1:11" ht="15.75" customHeight="1" x14ac:dyDescent="0.35">
      <c r="A622" s="2"/>
      <c r="B622" s="29"/>
      <c r="C622" s="29"/>
      <c r="D622" s="29"/>
      <c r="E622" s="29"/>
      <c r="F622" s="4"/>
      <c r="H622" s="2"/>
      <c r="I622" s="2"/>
      <c r="J622" s="2"/>
      <c r="K622" s="2"/>
    </row>
    <row r="623" spans="1:11" ht="15.75" customHeight="1" x14ac:dyDescent="0.35">
      <c r="A623" s="2"/>
      <c r="B623" s="29"/>
      <c r="C623" s="29"/>
      <c r="D623" s="29"/>
      <c r="E623" s="29"/>
      <c r="F623" s="4"/>
      <c r="H623" s="2"/>
      <c r="I623" s="2"/>
      <c r="J623" s="2"/>
      <c r="K623" s="2"/>
    </row>
    <row r="624" spans="1:11" ht="15.75" customHeight="1" x14ac:dyDescent="0.35">
      <c r="A624" s="2"/>
      <c r="B624" s="29"/>
      <c r="C624" s="29"/>
      <c r="D624" s="29"/>
      <c r="E624" s="29"/>
      <c r="F624" s="4"/>
      <c r="H624" s="2"/>
      <c r="I624" s="2"/>
      <c r="J624" s="2"/>
      <c r="K624" s="2"/>
    </row>
    <row r="625" spans="1:11" ht="15.75" customHeight="1" x14ac:dyDescent="0.35">
      <c r="A625" s="2"/>
      <c r="B625" s="29"/>
      <c r="C625" s="29"/>
      <c r="D625" s="29"/>
      <c r="E625" s="29"/>
      <c r="F625" s="4"/>
      <c r="H625" s="2"/>
      <c r="I625" s="2"/>
      <c r="J625" s="2"/>
      <c r="K625" s="2"/>
    </row>
    <row r="626" spans="1:11" ht="15.75" customHeight="1" x14ac:dyDescent="0.35">
      <c r="A626" s="2"/>
      <c r="B626" s="29"/>
      <c r="C626" s="29"/>
      <c r="D626" s="29"/>
      <c r="E626" s="29"/>
      <c r="F626" s="4"/>
      <c r="H626" s="2"/>
      <c r="I626" s="2"/>
      <c r="J626" s="2"/>
      <c r="K626" s="2"/>
    </row>
    <row r="627" spans="1:11" ht="15.75" customHeight="1" x14ac:dyDescent="0.35">
      <c r="A627" s="2"/>
      <c r="B627" s="29"/>
      <c r="C627" s="29"/>
      <c r="D627" s="29"/>
      <c r="E627" s="29"/>
      <c r="F627" s="4"/>
      <c r="H627" s="2"/>
      <c r="I627" s="2"/>
      <c r="J627" s="2"/>
      <c r="K627" s="2"/>
    </row>
    <row r="628" spans="1:11" ht="15.75" customHeight="1" x14ac:dyDescent="0.35">
      <c r="A628" s="2"/>
      <c r="B628" s="29"/>
      <c r="C628" s="29"/>
      <c r="D628" s="29"/>
      <c r="E628" s="29"/>
      <c r="F628" s="4"/>
      <c r="H628" s="2"/>
      <c r="I628" s="2"/>
      <c r="J628" s="2"/>
      <c r="K628" s="2"/>
    </row>
    <row r="629" spans="1:11" ht="15.75" customHeight="1" x14ac:dyDescent="0.35">
      <c r="A629" s="2"/>
      <c r="B629" s="29"/>
      <c r="C629" s="29"/>
      <c r="D629" s="29"/>
      <c r="E629" s="29"/>
      <c r="F629" s="4"/>
      <c r="H629" s="2"/>
      <c r="I629" s="2"/>
      <c r="J629" s="2"/>
      <c r="K629" s="2"/>
    </row>
    <row r="630" spans="1:11" ht="15.75" customHeight="1" x14ac:dyDescent="0.35">
      <c r="A630" s="2"/>
      <c r="B630" s="29"/>
      <c r="C630" s="29"/>
      <c r="D630" s="29"/>
      <c r="E630" s="29"/>
      <c r="F630" s="4"/>
      <c r="H630" s="2"/>
      <c r="I630" s="2"/>
      <c r="J630" s="2"/>
      <c r="K630" s="2"/>
    </row>
    <row r="631" spans="1:11" ht="15.75" customHeight="1" x14ac:dyDescent="0.35">
      <c r="A631" s="2"/>
      <c r="B631" s="29"/>
      <c r="C631" s="29"/>
      <c r="D631" s="29"/>
      <c r="E631" s="29"/>
      <c r="F631" s="4"/>
      <c r="H631" s="2"/>
      <c r="I631" s="2"/>
      <c r="J631" s="2"/>
      <c r="K631" s="2"/>
    </row>
    <row r="632" spans="1:11" ht="15.75" customHeight="1" x14ac:dyDescent="0.35">
      <c r="A632" s="2"/>
      <c r="B632" s="29"/>
      <c r="C632" s="29"/>
      <c r="D632" s="29"/>
      <c r="E632" s="29"/>
      <c r="F632" s="4"/>
      <c r="H632" s="2"/>
      <c r="I632" s="2"/>
      <c r="J632" s="2"/>
      <c r="K632" s="2"/>
    </row>
    <row r="633" spans="1:11" ht="15.75" customHeight="1" x14ac:dyDescent="0.35">
      <c r="A633" s="2"/>
      <c r="B633" s="29"/>
      <c r="C633" s="29"/>
      <c r="D633" s="29"/>
      <c r="E633" s="29"/>
      <c r="F633" s="4"/>
      <c r="H633" s="2"/>
      <c r="I633" s="2"/>
      <c r="J633" s="2"/>
      <c r="K633" s="2"/>
    </row>
    <row r="634" spans="1:11" ht="15.75" customHeight="1" x14ac:dyDescent="0.35">
      <c r="A634" s="2"/>
      <c r="B634" s="29"/>
      <c r="C634" s="29"/>
      <c r="D634" s="29"/>
      <c r="E634" s="29"/>
      <c r="F634" s="4"/>
      <c r="H634" s="2"/>
      <c r="I634" s="2"/>
      <c r="J634" s="2"/>
      <c r="K634" s="2"/>
    </row>
    <row r="635" spans="1:11" ht="15.75" customHeight="1" x14ac:dyDescent="0.35">
      <c r="A635" s="2"/>
      <c r="B635" s="29"/>
      <c r="C635" s="29"/>
      <c r="D635" s="29"/>
      <c r="E635" s="29"/>
      <c r="F635" s="4"/>
      <c r="H635" s="2"/>
      <c r="I635" s="2"/>
      <c r="J635" s="2"/>
      <c r="K635" s="2"/>
    </row>
    <row r="636" spans="1:11" ht="15.75" customHeight="1" x14ac:dyDescent="0.35">
      <c r="A636" s="2"/>
      <c r="B636" s="29"/>
      <c r="C636" s="29"/>
      <c r="D636" s="29"/>
      <c r="E636" s="29"/>
      <c r="F636" s="4"/>
      <c r="H636" s="2"/>
      <c r="I636" s="2"/>
      <c r="J636" s="2"/>
      <c r="K636" s="2"/>
    </row>
    <row r="637" spans="1:11" ht="15.75" customHeight="1" x14ac:dyDescent="0.35">
      <c r="A637" s="2"/>
      <c r="B637" s="29"/>
      <c r="C637" s="29"/>
      <c r="D637" s="29"/>
      <c r="E637" s="29"/>
      <c r="F637" s="4"/>
      <c r="H637" s="2"/>
      <c r="I637" s="2"/>
      <c r="J637" s="2"/>
      <c r="K637" s="2"/>
    </row>
    <row r="638" spans="1:11" ht="15.75" customHeight="1" x14ac:dyDescent="0.35">
      <c r="A638" s="2"/>
      <c r="B638" s="29"/>
      <c r="C638" s="29"/>
      <c r="D638" s="29"/>
      <c r="E638" s="29"/>
      <c r="F638" s="4"/>
      <c r="H638" s="2"/>
      <c r="I638" s="2"/>
      <c r="J638" s="2"/>
      <c r="K638" s="2"/>
    </row>
    <row r="639" spans="1:11" ht="15.75" customHeight="1" x14ac:dyDescent="0.35">
      <c r="A639" s="2"/>
      <c r="B639" s="29"/>
      <c r="C639" s="29"/>
      <c r="D639" s="29"/>
      <c r="E639" s="29"/>
      <c r="F639" s="4"/>
      <c r="H639" s="2"/>
      <c r="I639" s="2"/>
      <c r="J639" s="2"/>
      <c r="K639" s="2"/>
    </row>
    <row r="640" spans="1:11" ht="15.75" customHeight="1" x14ac:dyDescent="0.35">
      <c r="A640" s="2"/>
      <c r="B640" s="29"/>
      <c r="C640" s="29"/>
      <c r="D640" s="29"/>
      <c r="E640" s="29"/>
      <c r="F640" s="4"/>
      <c r="H640" s="2"/>
      <c r="I640" s="2"/>
      <c r="J640" s="2"/>
      <c r="K640" s="2"/>
    </row>
    <row r="641" spans="1:11" ht="15.75" customHeight="1" x14ac:dyDescent="0.35">
      <c r="A641" s="2"/>
      <c r="B641" s="29"/>
      <c r="C641" s="29"/>
      <c r="D641" s="29"/>
      <c r="E641" s="29"/>
      <c r="F641" s="4"/>
      <c r="H641" s="2"/>
      <c r="I641" s="2"/>
      <c r="J641" s="2"/>
      <c r="K641" s="2"/>
    </row>
    <row r="642" spans="1:11" ht="15.75" customHeight="1" x14ac:dyDescent="0.35">
      <c r="A642" s="2"/>
      <c r="B642" s="29"/>
      <c r="C642" s="29"/>
      <c r="D642" s="29"/>
      <c r="E642" s="29"/>
      <c r="F642" s="4"/>
      <c r="H642" s="2"/>
      <c r="I642" s="2"/>
      <c r="J642" s="2"/>
      <c r="K642" s="2"/>
    </row>
    <row r="643" spans="1:11" ht="15.75" customHeight="1" x14ac:dyDescent="0.35">
      <c r="A643" s="2"/>
      <c r="B643" s="29"/>
      <c r="C643" s="29"/>
      <c r="D643" s="29"/>
      <c r="E643" s="29"/>
      <c r="F643" s="4"/>
      <c r="H643" s="2"/>
      <c r="I643" s="2"/>
      <c r="J643" s="2"/>
      <c r="K643" s="2"/>
    </row>
    <row r="644" spans="1:11" ht="15.75" customHeight="1" x14ac:dyDescent="0.35">
      <c r="A644" s="2"/>
      <c r="B644" s="29"/>
      <c r="C644" s="29"/>
      <c r="D644" s="29"/>
      <c r="E644" s="29"/>
      <c r="F644" s="4"/>
      <c r="H644" s="2"/>
      <c r="I644" s="2"/>
      <c r="J644" s="2"/>
      <c r="K644" s="2"/>
    </row>
    <row r="645" spans="1:11" ht="15.75" customHeight="1" x14ac:dyDescent="0.35">
      <c r="A645" s="2"/>
      <c r="B645" s="29"/>
      <c r="C645" s="29"/>
      <c r="D645" s="29"/>
      <c r="E645" s="29"/>
      <c r="F645" s="4"/>
      <c r="H645" s="2"/>
      <c r="I645" s="2"/>
      <c r="J645" s="2"/>
      <c r="K645" s="2"/>
    </row>
    <row r="646" spans="1:11" ht="15.75" customHeight="1" x14ac:dyDescent="0.35">
      <c r="A646" s="2"/>
      <c r="B646" s="29"/>
      <c r="C646" s="29"/>
      <c r="D646" s="29"/>
      <c r="E646" s="29"/>
      <c r="F646" s="4"/>
      <c r="H646" s="2"/>
      <c r="I646" s="2"/>
      <c r="J646" s="2"/>
      <c r="K646" s="2"/>
    </row>
    <row r="647" spans="1:11" ht="15.75" customHeight="1" x14ac:dyDescent="0.35">
      <c r="A647" s="2"/>
      <c r="B647" s="29"/>
      <c r="C647" s="29"/>
      <c r="D647" s="29"/>
      <c r="E647" s="29"/>
      <c r="F647" s="4"/>
      <c r="H647" s="2"/>
      <c r="I647" s="2"/>
      <c r="J647" s="2"/>
      <c r="K647" s="2"/>
    </row>
    <row r="648" spans="1:11" ht="15.75" customHeight="1" x14ac:dyDescent="0.35">
      <c r="A648" s="2"/>
      <c r="B648" s="29"/>
      <c r="C648" s="29"/>
      <c r="D648" s="29"/>
      <c r="E648" s="29"/>
      <c r="F648" s="4"/>
      <c r="H648" s="2"/>
      <c r="I648" s="2"/>
      <c r="J648" s="2"/>
      <c r="K648" s="2"/>
    </row>
    <row r="649" spans="1:11" ht="15.75" customHeight="1" x14ac:dyDescent="0.35">
      <c r="A649" s="2"/>
      <c r="B649" s="29"/>
      <c r="C649" s="29"/>
      <c r="D649" s="29"/>
      <c r="E649" s="29"/>
      <c r="F649" s="4"/>
      <c r="H649" s="2"/>
      <c r="I649" s="2"/>
      <c r="J649" s="2"/>
      <c r="K649" s="2"/>
    </row>
    <row r="650" spans="1:11" ht="15.75" customHeight="1" x14ac:dyDescent="0.35">
      <c r="A650" s="2"/>
      <c r="B650" s="29"/>
      <c r="C650" s="29"/>
      <c r="D650" s="29"/>
      <c r="E650" s="29"/>
      <c r="F650" s="4"/>
      <c r="H650" s="2"/>
      <c r="I650" s="2"/>
      <c r="J650" s="2"/>
      <c r="K650" s="2"/>
    </row>
    <row r="651" spans="1:11" ht="15.75" customHeight="1" x14ac:dyDescent="0.35">
      <c r="A651" s="2"/>
      <c r="B651" s="29"/>
      <c r="C651" s="29"/>
      <c r="D651" s="29"/>
      <c r="E651" s="29"/>
      <c r="F651" s="4"/>
      <c r="H651" s="2"/>
      <c r="I651" s="2"/>
      <c r="J651" s="2"/>
      <c r="K651" s="2"/>
    </row>
    <row r="652" spans="1:11" ht="15.75" customHeight="1" x14ac:dyDescent="0.35">
      <c r="A652" s="2"/>
      <c r="B652" s="29"/>
      <c r="C652" s="29"/>
      <c r="D652" s="29"/>
      <c r="E652" s="29"/>
      <c r="F652" s="4"/>
      <c r="H652" s="2"/>
      <c r="I652" s="2"/>
      <c r="J652" s="2"/>
      <c r="K652" s="2"/>
    </row>
    <row r="653" spans="1:11" ht="15.75" customHeight="1" x14ac:dyDescent="0.35">
      <c r="A653" s="2"/>
      <c r="B653" s="29"/>
      <c r="C653" s="29"/>
      <c r="D653" s="29"/>
      <c r="E653" s="29"/>
      <c r="F653" s="4"/>
      <c r="H653" s="2"/>
      <c r="I653" s="2"/>
      <c r="J653" s="2"/>
      <c r="K653" s="2"/>
    </row>
    <row r="654" spans="1:11" ht="15.75" customHeight="1" x14ac:dyDescent="0.35">
      <c r="A654" s="2"/>
      <c r="B654" s="29"/>
      <c r="C654" s="29"/>
      <c r="D654" s="29"/>
      <c r="E654" s="29"/>
      <c r="F654" s="4"/>
      <c r="H654" s="2"/>
      <c r="I654" s="2"/>
      <c r="J654" s="2"/>
      <c r="K654" s="2"/>
    </row>
    <row r="655" spans="1:11" ht="15.75" customHeight="1" x14ac:dyDescent="0.35">
      <c r="A655" s="2"/>
      <c r="B655" s="29"/>
      <c r="C655" s="29"/>
      <c r="D655" s="29"/>
      <c r="E655" s="29"/>
      <c r="F655" s="4"/>
      <c r="H655" s="2"/>
      <c r="I655" s="2"/>
      <c r="J655" s="2"/>
      <c r="K655" s="2"/>
    </row>
    <row r="656" spans="1:11" ht="15.75" customHeight="1" x14ac:dyDescent="0.35">
      <c r="A656" s="2"/>
      <c r="B656" s="29"/>
      <c r="C656" s="29"/>
      <c r="D656" s="29"/>
      <c r="E656" s="29"/>
      <c r="F656" s="4"/>
      <c r="H656" s="2"/>
      <c r="I656" s="2"/>
      <c r="J656" s="2"/>
      <c r="K656" s="2"/>
    </row>
    <row r="657" spans="1:11" ht="15.75" customHeight="1" x14ac:dyDescent="0.35">
      <c r="A657" s="2"/>
      <c r="B657" s="29"/>
      <c r="C657" s="29"/>
      <c r="D657" s="29"/>
      <c r="E657" s="29"/>
      <c r="F657" s="4"/>
      <c r="H657" s="2"/>
      <c r="I657" s="2"/>
      <c r="J657" s="2"/>
      <c r="K657" s="2"/>
    </row>
    <row r="658" spans="1:11" ht="15.75" customHeight="1" x14ac:dyDescent="0.35">
      <c r="A658" s="2"/>
      <c r="B658" s="29"/>
      <c r="C658" s="29"/>
      <c r="D658" s="29"/>
      <c r="E658" s="29"/>
      <c r="F658" s="4"/>
      <c r="H658" s="2"/>
      <c r="I658" s="2"/>
      <c r="J658" s="2"/>
      <c r="K658" s="2"/>
    </row>
    <row r="659" spans="1:11" ht="15.75" customHeight="1" x14ac:dyDescent="0.35">
      <c r="A659" s="2"/>
      <c r="B659" s="29"/>
      <c r="C659" s="29"/>
      <c r="D659" s="29"/>
      <c r="E659" s="29"/>
      <c r="F659" s="4"/>
      <c r="H659" s="2"/>
      <c r="I659" s="2"/>
      <c r="J659" s="2"/>
      <c r="K659" s="2"/>
    </row>
    <row r="660" spans="1:11" ht="15.75" customHeight="1" x14ac:dyDescent="0.35">
      <c r="A660" s="2"/>
      <c r="B660" s="29"/>
      <c r="C660" s="29"/>
      <c r="D660" s="29"/>
      <c r="E660" s="29"/>
      <c r="F660" s="4"/>
      <c r="H660" s="2"/>
      <c r="I660" s="2"/>
      <c r="J660" s="2"/>
      <c r="K660" s="2"/>
    </row>
    <row r="661" spans="1:11" ht="15.75" customHeight="1" x14ac:dyDescent="0.35">
      <c r="A661" s="2"/>
      <c r="B661" s="29"/>
      <c r="C661" s="29"/>
      <c r="D661" s="29"/>
      <c r="E661" s="29"/>
      <c r="F661" s="4"/>
      <c r="H661" s="2"/>
      <c r="I661" s="2"/>
      <c r="J661" s="2"/>
      <c r="K661" s="2"/>
    </row>
    <row r="662" spans="1:11" ht="15.75" customHeight="1" x14ac:dyDescent="0.35">
      <c r="A662" s="2"/>
      <c r="B662" s="29"/>
      <c r="C662" s="29"/>
      <c r="D662" s="29"/>
      <c r="E662" s="29"/>
      <c r="F662" s="4"/>
      <c r="H662" s="2"/>
      <c r="I662" s="2"/>
      <c r="J662" s="2"/>
      <c r="K662" s="2"/>
    </row>
    <row r="663" spans="1:11" ht="15.75" customHeight="1" x14ac:dyDescent="0.35">
      <c r="A663" s="2"/>
      <c r="B663" s="29"/>
      <c r="C663" s="29"/>
      <c r="D663" s="29"/>
      <c r="E663" s="29"/>
      <c r="F663" s="4"/>
      <c r="H663" s="2"/>
      <c r="I663" s="2"/>
      <c r="J663" s="2"/>
      <c r="K663" s="2"/>
    </row>
    <row r="664" spans="1:11" ht="15.75" customHeight="1" x14ac:dyDescent="0.35">
      <c r="A664" s="2"/>
      <c r="B664" s="29"/>
      <c r="C664" s="29"/>
      <c r="D664" s="29"/>
      <c r="E664" s="29"/>
      <c r="F664" s="4"/>
      <c r="H664" s="2"/>
      <c r="I664" s="2"/>
      <c r="J664" s="2"/>
      <c r="K664" s="2"/>
    </row>
    <row r="665" spans="1:11" ht="15.75" customHeight="1" x14ac:dyDescent="0.35">
      <c r="A665" s="2"/>
      <c r="B665" s="29"/>
      <c r="C665" s="29"/>
      <c r="D665" s="29"/>
      <c r="E665" s="29"/>
      <c r="F665" s="4"/>
      <c r="H665" s="2"/>
      <c r="I665" s="2"/>
      <c r="J665" s="2"/>
      <c r="K665" s="2"/>
    </row>
    <row r="666" spans="1:11" ht="15.75" customHeight="1" x14ac:dyDescent="0.35">
      <c r="A666" s="2"/>
      <c r="B666" s="29"/>
      <c r="C666" s="29"/>
      <c r="D666" s="29"/>
      <c r="E666" s="29"/>
      <c r="F666" s="4"/>
      <c r="H666" s="2"/>
      <c r="I666" s="2"/>
      <c r="J666" s="2"/>
      <c r="K666" s="2"/>
    </row>
    <row r="667" spans="1:11" ht="15.75" customHeight="1" x14ac:dyDescent="0.35">
      <c r="A667" s="2"/>
      <c r="B667" s="29"/>
      <c r="C667" s="29"/>
      <c r="D667" s="29"/>
      <c r="E667" s="29"/>
      <c r="F667" s="4"/>
      <c r="H667" s="2"/>
      <c r="I667" s="2"/>
      <c r="J667" s="2"/>
      <c r="K667" s="2"/>
    </row>
    <row r="668" spans="1:11" ht="15.75" customHeight="1" x14ac:dyDescent="0.35">
      <c r="A668" s="2"/>
      <c r="B668" s="29"/>
      <c r="C668" s="29"/>
      <c r="D668" s="29"/>
      <c r="E668" s="29"/>
      <c r="F668" s="4"/>
      <c r="H668" s="2"/>
      <c r="I668" s="2"/>
      <c r="J668" s="2"/>
      <c r="K668" s="2"/>
    </row>
    <row r="669" spans="1:11" ht="15.75" customHeight="1" x14ac:dyDescent="0.35">
      <c r="A669" s="2"/>
      <c r="B669" s="29"/>
      <c r="C669" s="29"/>
      <c r="D669" s="29"/>
      <c r="E669" s="29"/>
      <c r="F669" s="4"/>
      <c r="H669" s="2"/>
      <c r="I669" s="2"/>
      <c r="J669" s="2"/>
      <c r="K669" s="2"/>
    </row>
    <row r="670" spans="1:11" ht="15.75" customHeight="1" x14ac:dyDescent="0.35">
      <c r="A670" s="2"/>
      <c r="B670" s="29"/>
      <c r="C670" s="29"/>
      <c r="D670" s="29"/>
      <c r="E670" s="29"/>
      <c r="F670" s="4"/>
      <c r="H670" s="2"/>
      <c r="I670" s="2"/>
      <c r="J670" s="2"/>
      <c r="K670" s="2"/>
    </row>
    <row r="671" spans="1:11" ht="15.75" customHeight="1" x14ac:dyDescent="0.35">
      <c r="A671" s="2"/>
      <c r="B671" s="29"/>
      <c r="C671" s="29"/>
      <c r="D671" s="29"/>
      <c r="E671" s="29"/>
      <c r="F671" s="4"/>
      <c r="H671" s="2"/>
      <c r="I671" s="2"/>
      <c r="J671" s="2"/>
      <c r="K671" s="2"/>
    </row>
    <row r="672" spans="1:11" ht="15.75" customHeight="1" x14ac:dyDescent="0.35">
      <c r="A672" s="2"/>
      <c r="B672" s="29"/>
      <c r="C672" s="29"/>
      <c r="D672" s="29"/>
      <c r="E672" s="29"/>
      <c r="F672" s="4"/>
      <c r="H672" s="2"/>
      <c r="I672" s="2"/>
      <c r="J672" s="2"/>
      <c r="K672" s="2"/>
    </row>
    <row r="673" spans="1:11" ht="15.75" customHeight="1" x14ac:dyDescent="0.35">
      <c r="A673" s="2"/>
      <c r="B673" s="29"/>
      <c r="C673" s="29"/>
      <c r="D673" s="29"/>
      <c r="E673" s="29"/>
      <c r="F673" s="4"/>
      <c r="H673" s="2"/>
      <c r="I673" s="2"/>
      <c r="J673" s="2"/>
      <c r="K673" s="2"/>
    </row>
    <row r="674" spans="1:11" ht="15.75" customHeight="1" x14ac:dyDescent="0.35">
      <c r="A674" s="2"/>
      <c r="B674" s="29"/>
      <c r="C674" s="29"/>
      <c r="D674" s="29"/>
      <c r="E674" s="29"/>
      <c r="F674" s="4"/>
      <c r="H674" s="2"/>
      <c r="I674" s="2"/>
      <c r="J674" s="2"/>
      <c r="K674" s="2"/>
    </row>
    <row r="675" spans="1:11" ht="15.75" customHeight="1" x14ac:dyDescent="0.35">
      <c r="A675" s="2"/>
      <c r="B675" s="29"/>
      <c r="C675" s="29"/>
      <c r="D675" s="29"/>
      <c r="E675" s="29"/>
      <c r="F675" s="4"/>
      <c r="H675" s="2"/>
      <c r="I675" s="2"/>
      <c r="J675" s="2"/>
      <c r="K675" s="2"/>
    </row>
    <row r="676" spans="1:11" ht="15.75" customHeight="1" x14ac:dyDescent="0.35">
      <c r="A676" s="2"/>
      <c r="B676" s="29"/>
      <c r="C676" s="29"/>
      <c r="D676" s="29"/>
      <c r="E676" s="29"/>
      <c r="F676" s="4"/>
      <c r="H676" s="2"/>
      <c r="I676" s="2"/>
      <c r="J676" s="2"/>
      <c r="K676" s="2"/>
    </row>
    <row r="677" spans="1:11" ht="15.75" customHeight="1" x14ac:dyDescent="0.35">
      <c r="A677" s="2"/>
      <c r="B677" s="29"/>
      <c r="C677" s="29"/>
      <c r="D677" s="29"/>
      <c r="E677" s="29"/>
      <c r="F677" s="4"/>
      <c r="H677" s="2"/>
      <c r="I677" s="2"/>
      <c r="J677" s="2"/>
      <c r="K677" s="2"/>
    </row>
    <row r="678" spans="1:11" ht="15.75" customHeight="1" x14ac:dyDescent="0.35">
      <c r="A678" s="2"/>
      <c r="B678" s="29"/>
      <c r="C678" s="29"/>
      <c r="D678" s="29"/>
      <c r="E678" s="29"/>
      <c r="F678" s="4"/>
      <c r="H678" s="2"/>
      <c r="I678" s="2"/>
      <c r="J678" s="2"/>
      <c r="K678" s="2"/>
    </row>
    <row r="679" spans="1:11" ht="15.75" customHeight="1" x14ac:dyDescent="0.35">
      <c r="A679" s="2"/>
      <c r="B679" s="29"/>
      <c r="C679" s="29"/>
      <c r="D679" s="29"/>
      <c r="E679" s="29"/>
      <c r="F679" s="4"/>
      <c r="H679" s="2"/>
      <c r="I679" s="2"/>
      <c r="J679" s="2"/>
      <c r="K679" s="2"/>
    </row>
    <row r="680" spans="1:11" ht="15.75" customHeight="1" x14ac:dyDescent="0.35">
      <c r="A680" s="2"/>
      <c r="B680" s="29"/>
      <c r="C680" s="29"/>
      <c r="D680" s="29"/>
      <c r="E680" s="29"/>
      <c r="F680" s="4"/>
      <c r="H680" s="2"/>
      <c r="I680" s="2"/>
      <c r="J680" s="2"/>
      <c r="K680" s="2"/>
    </row>
    <row r="681" spans="1:11" ht="15.75" customHeight="1" x14ac:dyDescent="0.35">
      <c r="A681" s="2"/>
      <c r="B681" s="29"/>
      <c r="C681" s="29"/>
      <c r="D681" s="29"/>
      <c r="E681" s="29"/>
      <c r="F681" s="4"/>
      <c r="H681" s="2"/>
      <c r="I681" s="2"/>
      <c r="J681" s="2"/>
      <c r="K681" s="2"/>
    </row>
    <row r="682" spans="1:11" ht="15.75" customHeight="1" x14ac:dyDescent="0.35">
      <c r="A682" s="2"/>
      <c r="B682" s="29"/>
      <c r="C682" s="29"/>
      <c r="D682" s="29"/>
      <c r="E682" s="29"/>
      <c r="F682" s="4"/>
      <c r="H682" s="2"/>
      <c r="I682" s="2"/>
      <c r="J682" s="2"/>
      <c r="K682" s="2"/>
    </row>
    <row r="683" spans="1:11" ht="15.75" customHeight="1" x14ac:dyDescent="0.35">
      <c r="A683" s="2"/>
      <c r="B683" s="29"/>
      <c r="C683" s="29"/>
      <c r="D683" s="29"/>
      <c r="E683" s="29"/>
      <c r="F683" s="4"/>
      <c r="H683" s="2"/>
      <c r="I683" s="2"/>
      <c r="J683" s="2"/>
      <c r="K683" s="2"/>
    </row>
    <row r="684" spans="1:11" ht="15.75" customHeight="1" x14ac:dyDescent="0.35">
      <c r="A684" s="2"/>
      <c r="B684" s="29"/>
      <c r="C684" s="29"/>
      <c r="D684" s="29"/>
      <c r="E684" s="29"/>
      <c r="F684" s="4"/>
      <c r="H684" s="2"/>
      <c r="I684" s="2"/>
      <c r="J684" s="2"/>
      <c r="K684" s="2"/>
    </row>
    <row r="685" spans="1:11" ht="15.75" customHeight="1" x14ac:dyDescent="0.35">
      <c r="A685" s="2"/>
      <c r="B685" s="29"/>
      <c r="C685" s="29"/>
      <c r="D685" s="29"/>
      <c r="E685" s="29"/>
      <c r="F685" s="4"/>
      <c r="H685" s="2"/>
      <c r="I685" s="2"/>
      <c r="J685" s="2"/>
      <c r="K685" s="2"/>
    </row>
    <row r="686" spans="1:11" ht="15.75" customHeight="1" x14ac:dyDescent="0.35">
      <c r="A686" s="2"/>
      <c r="B686" s="29"/>
      <c r="C686" s="29"/>
      <c r="D686" s="29"/>
      <c r="E686" s="29"/>
      <c r="F686" s="4"/>
      <c r="H686" s="2"/>
      <c r="I686" s="2"/>
      <c r="J686" s="2"/>
      <c r="K686" s="2"/>
    </row>
    <row r="687" spans="1:11" ht="15.75" customHeight="1" x14ac:dyDescent="0.35">
      <c r="A687" s="2"/>
      <c r="B687" s="29"/>
      <c r="C687" s="29"/>
      <c r="D687" s="29"/>
      <c r="E687" s="29"/>
      <c r="F687" s="4"/>
      <c r="H687" s="2"/>
      <c r="I687" s="2"/>
      <c r="J687" s="2"/>
      <c r="K687" s="2"/>
    </row>
    <row r="688" spans="1:11" ht="15.75" customHeight="1" x14ac:dyDescent="0.35">
      <c r="A688" s="2"/>
      <c r="B688" s="29"/>
      <c r="C688" s="29"/>
      <c r="D688" s="29"/>
      <c r="E688" s="29"/>
      <c r="F688" s="4"/>
      <c r="H688" s="2"/>
      <c r="I688" s="2"/>
      <c r="J688" s="2"/>
      <c r="K688" s="2"/>
    </row>
    <row r="689" spans="1:11" ht="15.75" customHeight="1" x14ac:dyDescent="0.35">
      <c r="A689" s="2"/>
      <c r="B689" s="29"/>
      <c r="C689" s="29"/>
      <c r="D689" s="29"/>
      <c r="E689" s="29"/>
      <c r="F689" s="4"/>
      <c r="H689" s="2"/>
      <c r="I689" s="2"/>
      <c r="J689" s="2"/>
      <c r="K689" s="2"/>
    </row>
    <row r="690" spans="1:11" ht="15.75" customHeight="1" x14ac:dyDescent="0.35">
      <c r="A690" s="2"/>
      <c r="B690" s="29"/>
      <c r="C690" s="29"/>
      <c r="D690" s="29"/>
      <c r="E690" s="29"/>
      <c r="F690" s="4"/>
      <c r="H690" s="2"/>
      <c r="I690" s="2"/>
      <c r="J690" s="2"/>
      <c r="K690" s="2"/>
    </row>
    <row r="691" spans="1:11" ht="15.75" customHeight="1" x14ac:dyDescent="0.35">
      <c r="A691" s="2"/>
      <c r="B691" s="29"/>
      <c r="C691" s="29"/>
      <c r="D691" s="29"/>
      <c r="E691" s="29"/>
      <c r="F691" s="4"/>
      <c r="H691" s="2"/>
      <c r="I691" s="2"/>
      <c r="J691" s="2"/>
      <c r="K691" s="2"/>
    </row>
    <row r="692" spans="1:11" ht="15.75" customHeight="1" x14ac:dyDescent="0.35">
      <c r="A692" s="2"/>
      <c r="B692" s="29"/>
      <c r="C692" s="29"/>
      <c r="D692" s="29"/>
      <c r="E692" s="29"/>
      <c r="F692" s="4"/>
      <c r="H692" s="2"/>
      <c r="I692" s="2"/>
      <c r="J692" s="2"/>
      <c r="K692" s="2"/>
    </row>
    <row r="693" spans="1:11" ht="15.75" customHeight="1" x14ac:dyDescent="0.35">
      <c r="A693" s="2"/>
      <c r="B693" s="29"/>
      <c r="C693" s="29"/>
      <c r="D693" s="29"/>
      <c r="E693" s="29"/>
      <c r="F693" s="4"/>
      <c r="H693" s="2"/>
      <c r="I693" s="2"/>
      <c r="J693" s="2"/>
      <c r="K693" s="2"/>
    </row>
    <row r="694" spans="1:11" ht="15.75" customHeight="1" x14ac:dyDescent="0.35">
      <c r="A694" s="2"/>
      <c r="B694" s="29"/>
      <c r="C694" s="29"/>
      <c r="D694" s="29"/>
      <c r="E694" s="29"/>
      <c r="F694" s="4"/>
      <c r="H694" s="2"/>
      <c r="I694" s="2"/>
      <c r="J694" s="2"/>
      <c r="K694" s="2"/>
    </row>
    <row r="695" spans="1:11" ht="15.75" customHeight="1" x14ac:dyDescent="0.35">
      <c r="A695" s="2"/>
      <c r="B695" s="29"/>
      <c r="C695" s="29"/>
      <c r="D695" s="29"/>
      <c r="E695" s="29"/>
      <c r="F695" s="4"/>
      <c r="H695" s="2"/>
      <c r="I695" s="2"/>
      <c r="J695" s="2"/>
      <c r="K695" s="2"/>
    </row>
    <row r="696" spans="1:11" ht="15.75" customHeight="1" x14ac:dyDescent="0.35">
      <c r="A696" s="2"/>
      <c r="B696" s="29"/>
      <c r="C696" s="29"/>
      <c r="D696" s="29"/>
      <c r="E696" s="29"/>
      <c r="F696" s="4"/>
      <c r="H696" s="2"/>
      <c r="I696" s="2"/>
      <c r="J696" s="2"/>
      <c r="K696" s="2"/>
    </row>
    <row r="697" spans="1:11" ht="15.75" customHeight="1" x14ac:dyDescent="0.35">
      <c r="A697" s="2"/>
      <c r="B697" s="29"/>
      <c r="C697" s="29"/>
      <c r="D697" s="29"/>
      <c r="E697" s="29"/>
      <c r="F697" s="4"/>
      <c r="H697" s="2"/>
      <c r="I697" s="2"/>
      <c r="J697" s="2"/>
      <c r="K697" s="2"/>
    </row>
    <row r="698" spans="1:11" ht="15.75" customHeight="1" x14ac:dyDescent="0.35">
      <c r="A698" s="2"/>
      <c r="B698" s="29"/>
      <c r="C698" s="29"/>
      <c r="D698" s="29"/>
      <c r="E698" s="29"/>
      <c r="F698" s="4"/>
      <c r="H698" s="2"/>
      <c r="I698" s="2"/>
      <c r="J698" s="2"/>
      <c r="K698" s="2"/>
    </row>
    <row r="699" spans="1:11" ht="15.75" customHeight="1" x14ac:dyDescent="0.35">
      <c r="A699" s="2"/>
      <c r="B699" s="29"/>
      <c r="C699" s="29"/>
      <c r="D699" s="29"/>
      <c r="E699" s="29"/>
      <c r="F699" s="4"/>
      <c r="H699" s="2"/>
      <c r="I699" s="2"/>
      <c r="J699" s="2"/>
      <c r="K699" s="2"/>
    </row>
    <row r="700" spans="1:11" ht="15.75" customHeight="1" x14ac:dyDescent="0.35">
      <c r="A700" s="2"/>
      <c r="B700" s="29"/>
      <c r="C700" s="29"/>
      <c r="D700" s="29"/>
      <c r="E700" s="29"/>
      <c r="F700" s="4"/>
      <c r="H700" s="2"/>
      <c r="I700" s="2"/>
      <c r="J700" s="2"/>
      <c r="K700" s="2"/>
    </row>
    <row r="701" spans="1:11" ht="15.75" customHeight="1" x14ac:dyDescent="0.35">
      <c r="A701" s="2"/>
      <c r="B701" s="29"/>
      <c r="C701" s="29"/>
      <c r="D701" s="29"/>
      <c r="E701" s="29"/>
      <c r="F701" s="4"/>
      <c r="H701" s="2"/>
      <c r="I701" s="2"/>
      <c r="J701" s="2"/>
      <c r="K701" s="2"/>
    </row>
    <row r="702" spans="1:11" ht="15.75" customHeight="1" x14ac:dyDescent="0.35">
      <c r="A702" s="2"/>
      <c r="B702" s="29"/>
      <c r="C702" s="29"/>
      <c r="D702" s="29"/>
      <c r="E702" s="29"/>
      <c r="F702" s="4"/>
      <c r="H702" s="2"/>
      <c r="I702" s="2"/>
      <c r="J702" s="2"/>
      <c r="K702" s="2"/>
    </row>
    <row r="703" spans="1:11" ht="15.75" customHeight="1" x14ac:dyDescent="0.35">
      <c r="A703" s="2"/>
      <c r="B703" s="29"/>
      <c r="C703" s="29"/>
      <c r="D703" s="29"/>
      <c r="E703" s="29"/>
      <c r="F703" s="4"/>
      <c r="H703" s="2"/>
      <c r="I703" s="2"/>
      <c r="J703" s="2"/>
      <c r="K703" s="2"/>
    </row>
    <row r="704" spans="1:11" ht="15.75" customHeight="1" x14ac:dyDescent="0.35">
      <c r="A704" s="2"/>
      <c r="B704" s="29"/>
      <c r="C704" s="29"/>
      <c r="D704" s="29"/>
      <c r="E704" s="29"/>
      <c r="F704" s="4"/>
      <c r="H704" s="2"/>
      <c r="I704" s="2"/>
      <c r="J704" s="2"/>
      <c r="K704" s="2"/>
    </row>
    <row r="705" spans="1:11" ht="15.75" customHeight="1" x14ac:dyDescent="0.35">
      <c r="A705" s="2"/>
      <c r="B705" s="29"/>
      <c r="C705" s="29"/>
      <c r="D705" s="29"/>
      <c r="E705" s="29"/>
      <c r="F705" s="4"/>
      <c r="H705" s="2"/>
      <c r="I705" s="2"/>
      <c r="J705" s="2"/>
      <c r="K705" s="2"/>
    </row>
    <row r="706" spans="1:11" ht="15.75" customHeight="1" x14ac:dyDescent="0.35">
      <c r="A706" s="2"/>
      <c r="B706" s="29"/>
      <c r="C706" s="29"/>
      <c r="D706" s="29"/>
      <c r="E706" s="29"/>
      <c r="F706" s="4"/>
      <c r="H706" s="2"/>
      <c r="I706" s="2"/>
      <c r="J706" s="2"/>
      <c r="K706" s="2"/>
    </row>
    <row r="707" spans="1:11" ht="15.75" customHeight="1" x14ac:dyDescent="0.35">
      <c r="A707" s="2"/>
      <c r="B707" s="29"/>
      <c r="C707" s="29"/>
      <c r="D707" s="29"/>
      <c r="E707" s="29"/>
      <c r="F707" s="4"/>
      <c r="H707" s="2"/>
      <c r="I707" s="2"/>
      <c r="J707" s="2"/>
      <c r="K707" s="2"/>
    </row>
    <row r="708" spans="1:11" ht="15.75" customHeight="1" x14ac:dyDescent="0.35">
      <c r="A708" s="2"/>
      <c r="B708" s="29"/>
      <c r="C708" s="29"/>
      <c r="D708" s="29"/>
      <c r="E708" s="29"/>
      <c r="F708" s="4"/>
      <c r="H708" s="2"/>
      <c r="I708" s="2"/>
      <c r="J708" s="2"/>
      <c r="K708" s="2"/>
    </row>
    <row r="709" spans="1:11" ht="15.75" customHeight="1" x14ac:dyDescent="0.35">
      <c r="A709" s="2"/>
      <c r="B709" s="29"/>
      <c r="C709" s="29"/>
      <c r="D709" s="29"/>
      <c r="E709" s="29"/>
      <c r="F709" s="4"/>
      <c r="H709" s="2"/>
      <c r="I709" s="2"/>
      <c r="J709" s="2"/>
      <c r="K709" s="2"/>
    </row>
    <row r="710" spans="1:11" ht="15.75" customHeight="1" x14ac:dyDescent="0.35">
      <c r="A710" s="2"/>
      <c r="B710" s="29"/>
      <c r="C710" s="29"/>
      <c r="D710" s="29"/>
      <c r="E710" s="29"/>
      <c r="F710" s="4"/>
      <c r="H710" s="2"/>
      <c r="I710" s="2"/>
      <c r="J710" s="2"/>
      <c r="K710" s="2"/>
    </row>
    <row r="711" spans="1:11" ht="15.75" customHeight="1" x14ac:dyDescent="0.35">
      <c r="A711" s="2"/>
      <c r="B711" s="29"/>
      <c r="C711" s="29"/>
      <c r="D711" s="29"/>
      <c r="E711" s="29"/>
      <c r="F711" s="4"/>
      <c r="H711" s="2"/>
      <c r="I711" s="2"/>
      <c r="J711" s="2"/>
      <c r="K711" s="2"/>
    </row>
    <row r="712" spans="1:11" ht="15.75" customHeight="1" x14ac:dyDescent="0.35">
      <c r="A712" s="2"/>
      <c r="B712" s="29"/>
      <c r="C712" s="29"/>
      <c r="D712" s="29"/>
      <c r="E712" s="29"/>
      <c r="F712" s="4"/>
      <c r="H712" s="2"/>
      <c r="I712" s="2"/>
      <c r="J712" s="2"/>
      <c r="K712" s="2"/>
    </row>
    <row r="713" spans="1:11" ht="15.75" customHeight="1" x14ac:dyDescent="0.35">
      <c r="A713" s="2"/>
      <c r="B713" s="29"/>
      <c r="C713" s="29"/>
      <c r="D713" s="29"/>
      <c r="E713" s="29"/>
      <c r="F713" s="4"/>
      <c r="H713" s="2"/>
      <c r="I713" s="2"/>
      <c r="J713" s="2"/>
      <c r="K713" s="2"/>
    </row>
    <row r="714" spans="1:11" ht="15.75" customHeight="1" x14ac:dyDescent="0.35">
      <c r="A714" s="2"/>
      <c r="B714" s="29"/>
      <c r="C714" s="29"/>
      <c r="D714" s="29"/>
      <c r="E714" s="29"/>
      <c r="F714" s="4"/>
      <c r="H714" s="2"/>
      <c r="I714" s="2"/>
      <c r="J714" s="2"/>
      <c r="K714" s="2"/>
    </row>
    <row r="715" spans="1:11" ht="15.75" customHeight="1" x14ac:dyDescent="0.35">
      <c r="A715" s="2"/>
      <c r="B715" s="29"/>
      <c r="C715" s="29"/>
      <c r="D715" s="29"/>
      <c r="E715" s="29"/>
      <c r="F715" s="4"/>
      <c r="H715" s="2"/>
      <c r="I715" s="2"/>
      <c r="J715" s="2"/>
      <c r="K715" s="2"/>
    </row>
    <row r="716" spans="1:11" ht="15.75" customHeight="1" x14ac:dyDescent="0.35">
      <c r="A716" s="2"/>
      <c r="B716" s="29"/>
      <c r="C716" s="29"/>
      <c r="D716" s="29"/>
      <c r="E716" s="29"/>
      <c r="F716" s="4"/>
      <c r="H716" s="2"/>
      <c r="I716" s="2"/>
      <c r="J716" s="2"/>
      <c r="K716" s="2"/>
    </row>
    <row r="717" spans="1:11" ht="15.75" customHeight="1" x14ac:dyDescent="0.35">
      <c r="A717" s="2"/>
      <c r="B717" s="29"/>
      <c r="C717" s="29"/>
      <c r="D717" s="29"/>
      <c r="E717" s="29"/>
      <c r="F717" s="4"/>
      <c r="H717" s="2"/>
      <c r="I717" s="2"/>
      <c r="J717" s="2"/>
      <c r="K717" s="2"/>
    </row>
    <row r="718" spans="1:11" ht="15.75" customHeight="1" x14ac:dyDescent="0.35">
      <c r="A718" s="2"/>
      <c r="B718" s="29"/>
      <c r="C718" s="29"/>
      <c r="D718" s="29"/>
      <c r="E718" s="29"/>
      <c r="F718" s="4"/>
      <c r="H718" s="2"/>
      <c r="I718" s="2"/>
      <c r="J718" s="2"/>
      <c r="K718" s="2"/>
    </row>
    <row r="719" spans="1:11" ht="15.75" customHeight="1" x14ac:dyDescent="0.35">
      <c r="A719" s="2"/>
      <c r="B719" s="29"/>
      <c r="C719" s="29"/>
      <c r="D719" s="29"/>
      <c r="E719" s="29"/>
      <c r="F719" s="4"/>
      <c r="H719" s="2"/>
      <c r="I719" s="2"/>
      <c r="J719" s="2"/>
      <c r="K719" s="2"/>
    </row>
    <row r="720" spans="1:11" ht="15.75" customHeight="1" x14ac:dyDescent="0.35">
      <c r="A720" s="2"/>
      <c r="B720" s="29"/>
      <c r="C720" s="29"/>
      <c r="D720" s="29"/>
      <c r="E720" s="29"/>
      <c r="F720" s="4"/>
      <c r="H720" s="2"/>
      <c r="I720" s="2"/>
      <c r="J720" s="2"/>
      <c r="K720" s="2"/>
    </row>
    <row r="721" spans="1:11" ht="15.75" customHeight="1" x14ac:dyDescent="0.35">
      <c r="A721" s="2"/>
      <c r="B721" s="29"/>
      <c r="C721" s="29"/>
      <c r="D721" s="29"/>
      <c r="E721" s="29"/>
      <c r="F721" s="4"/>
      <c r="H721" s="2"/>
      <c r="I721" s="2"/>
      <c r="J721" s="2"/>
      <c r="K721" s="2"/>
    </row>
    <row r="722" spans="1:11" ht="15.75" customHeight="1" x14ac:dyDescent="0.35">
      <c r="A722" s="2"/>
      <c r="B722" s="29"/>
      <c r="C722" s="29"/>
      <c r="D722" s="29"/>
      <c r="E722" s="29"/>
      <c r="F722" s="4"/>
      <c r="H722" s="2"/>
      <c r="I722" s="2"/>
      <c r="J722" s="2"/>
      <c r="K722" s="2"/>
    </row>
    <row r="723" spans="1:11" ht="15.75" customHeight="1" x14ac:dyDescent="0.35">
      <c r="A723" s="2"/>
      <c r="B723" s="29"/>
      <c r="C723" s="29"/>
      <c r="D723" s="29"/>
      <c r="E723" s="29"/>
      <c r="F723" s="4"/>
      <c r="H723" s="2"/>
      <c r="I723" s="2"/>
      <c r="J723" s="2"/>
      <c r="K723" s="2"/>
    </row>
    <row r="724" spans="1:11" ht="15.75" customHeight="1" x14ac:dyDescent="0.35">
      <c r="A724" s="2"/>
      <c r="B724" s="29"/>
      <c r="C724" s="29"/>
      <c r="D724" s="29"/>
      <c r="E724" s="29"/>
      <c r="F724" s="4"/>
      <c r="H724" s="2"/>
      <c r="I724" s="2"/>
      <c r="J724" s="2"/>
      <c r="K724" s="2"/>
    </row>
    <row r="725" spans="1:11" ht="15.75" customHeight="1" x14ac:dyDescent="0.35">
      <c r="A725" s="2"/>
      <c r="B725" s="29"/>
      <c r="C725" s="29"/>
      <c r="D725" s="29"/>
      <c r="E725" s="29"/>
      <c r="F725" s="4"/>
      <c r="H725" s="2"/>
      <c r="I725" s="2"/>
      <c r="J725" s="2"/>
      <c r="K725" s="2"/>
    </row>
    <row r="726" spans="1:11" ht="15.75" customHeight="1" x14ac:dyDescent="0.35">
      <c r="A726" s="2"/>
      <c r="B726" s="29"/>
      <c r="C726" s="29"/>
      <c r="D726" s="29"/>
      <c r="E726" s="29"/>
      <c r="F726" s="4"/>
      <c r="H726" s="2"/>
      <c r="I726" s="2"/>
      <c r="J726" s="2"/>
      <c r="K726" s="2"/>
    </row>
    <row r="727" spans="1:11" ht="15.75" customHeight="1" x14ac:dyDescent="0.35">
      <c r="A727" s="2"/>
      <c r="B727" s="29"/>
      <c r="C727" s="29"/>
      <c r="D727" s="29"/>
      <c r="E727" s="29"/>
      <c r="F727" s="4"/>
      <c r="H727" s="2"/>
      <c r="I727" s="2"/>
      <c r="J727" s="2"/>
      <c r="K727" s="2"/>
    </row>
    <row r="728" spans="1:11" ht="15.75" customHeight="1" x14ac:dyDescent="0.35">
      <c r="A728" s="2"/>
      <c r="B728" s="29"/>
      <c r="C728" s="29"/>
      <c r="D728" s="29"/>
      <c r="E728" s="29"/>
      <c r="F728" s="4"/>
      <c r="H728" s="2"/>
      <c r="I728" s="2"/>
      <c r="J728" s="2"/>
      <c r="K728" s="2"/>
    </row>
    <row r="729" spans="1:11" ht="15.75" customHeight="1" x14ac:dyDescent="0.35">
      <c r="A729" s="2"/>
      <c r="B729" s="29"/>
      <c r="C729" s="29"/>
      <c r="D729" s="29"/>
      <c r="E729" s="29"/>
      <c r="F729" s="4"/>
      <c r="H729" s="2"/>
      <c r="I729" s="2"/>
      <c r="J729" s="2"/>
      <c r="K729" s="2"/>
    </row>
    <row r="730" spans="1:11" ht="15.75" customHeight="1" x14ac:dyDescent="0.35">
      <c r="A730" s="2"/>
      <c r="B730" s="29"/>
      <c r="C730" s="29"/>
      <c r="D730" s="29"/>
      <c r="E730" s="29"/>
      <c r="F730" s="4"/>
      <c r="H730" s="2"/>
      <c r="I730" s="2"/>
      <c r="J730" s="2"/>
      <c r="K730" s="2"/>
    </row>
    <row r="731" spans="1:11" ht="15.75" customHeight="1" x14ac:dyDescent="0.35">
      <c r="A731" s="2"/>
      <c r="B731" s="29"/>
      <c r="C731" s="29"/>
      <c r="D731" s="29"/>
      <c r="E731" s="29"/>
      <c r="F731" s="4"/>
      <c r="H731" s="2"/>
      <c r="I731" s="2"/>
      <c r="J731" s="2"/>
      <c r="K731" s="2"/>
    </row>
    <row r="732" spans="1:11" ht="15.75" customHeight="1" x14ac:dyDescent="0.35">
      <c r="A732" s="2"/>
      <c r="B732" s="29"/>
      <c r="C732" s="29"/>
      <c r="D732" s="29"/>
      <c r="E732" s="29"/>
      <c r="F732" s="4"/>
      <c r="H732" s="2"/>
      <c r="I732" s="2"/>
      <c r="J732" s="2"/>
      <c r="K732" s="2"/>
    </row>
    <row r="733" spans="1:11" ht="15.75" customHeight="1" x14ac:dyDescent="0.35">
      <c r="A733" s="2"/>
      <c r="B733" s="29"/>
      <c r="C733" s="29"/>
      <c r="D733" s="29"/>
      <c r="E733" s="29"/>
      <c r="F733" s="4"/>
      <c r="H733" s="2"/>
      <c r="I733" s="2"/>
      <c r="J733" s="2"/>
      <c r="K733" s="2"/>
    </row>
    <row r="734" spans="1:11" ht="15.75" customHeight="1" x14ac:dyDescent="0.35">
      <c r="A734" s="2"/>
      <c r="B734" s="29"/>
      <c r="C734" s="29"/>
      <c r="D734" s="29"/>
      <c r="E734" s="29"/>
      <c r="F734" s="4"/>
      <c r="H734" s="2"/>
      <c r="I734" s="2"/>
      <c r="J734" s="2"/>
      <c r="K734" s="2"/>
    </row>
    <row r="735" spans="1:11" ht="15.75" customHeight="1" x14ac:dyDescent="0.35">
      <c r="A735" s="2"/>
      <c r="B735" s="29"/>
      <c r="C735" s="29"/>
      <c r="D735" s="29"/>
      <c r="E735" s="29"/>
      <c r="F735" s="4"/>
      <c r="H735" s="2"/>
      <c r="I735" s="2"/>
      <c r="J735" s="2"/>
      <c r="K735" s="2"/>
    </row>
    <row r="736" spans="1:11" ht="15.75" customHeight="1" x14ac:dyDescent="0.35">
      <c r="A736" s="2"/>
      <c r="B736" s="29"/>
      <c r="C736" s="29"/>
      <c r="D736" s="29"/>
      <c r="E736" s="29"/>
      <c r="F736" s="4"/>
      <c r="H736" s="2"/>
      <c r="I736" s="2"/>
      <c r="J736" s="2"/>
      <c r="K736" s="2"/>
    </row>
    <row r="737" spans="1:11" ht="15.75" customHeight="1" x14ac:dyDescent="0.35">
      <c r="A737" s="2"/>
      <c r="B737" s="29"/>
      <c r="C737" s="29"/>
      <c r="D737" s="29"/>
      <c r="E737" s="29"/>
      <c r="F737" s="4"/>
      <c r="H737" s="2"/>
      <c r="I737" s="2"/>
      <c r="J737" s="2"/>
      <c r="K737" s="2"/>
    </row>
    <row r="738" spans="1:11" ht="15.75" customHeight="1" x14ac:dyDescent="0.35">
      <c r="A738" s="2"/>
      <c r="B738" s="29"/>
      <c r="C738" s="29"/>
      <c r="D738" s="29"/>
      <c r="E738" s="29"/>
      <c r="F738" s="4"/>
      <c r="H738" s="2"/>
      <c r="I738" s="2"/>
      <c r="J738" s="2"/>
      <c r="K738" s="2"/>
    </row>
    <row r="739" spans="1:11" ht="15.75" customHeight="1" x14ac:dyDescent="0.35">
      <c r="A739" s="2"/>
      <c r="B739" s="29"/>
      <c r="C739" s="29"/>
      <c r="D739" s="29"/>
      <c r="E739" s="29"/>
      <c r="F739" s="4"/>
      <c r="H739" s="2"/>
      <c r="I739" s="2"/>
      <c r="J739" s="2"/>
      <c r="K739" s="2"/>
    </row>
    <row r="740" spans="1:11" ht="15.75" customHeight="1" x14ac:dyDescent="0.35">
      <c r="A740" s="2"/>
      <c r="B740" s="29"/>
      <c r="C740" s="29"/>
      <c r="D740" s="29"/>
      <c r="E740" s="29"/>
      <c r="F740" s="4"/>
      <c r="H740" s="2"/>
      <c r="I740" s="2"/>
      <c r="J740" s="2"/>
      <c r="K740" s="2"/>
    </row>
    <row r="741" spans="1:11" ht="15.75" customHeight="1" x14ac:dyDescent="0.35">
      <c r="A741" s="2"/>
      <c r="B741" s="29"/>
      <c r="C741" s="29"/>
      <c r="D741" s="29"/>
      <c r="E741" s="29"/>
      <c r="F741" s="4"/>
      <c r="H741" s="2"/>
      <c r="I741" s="2"/>
      <c r="J741" s="2"/>
      <c r="K741" s="2"/>
    </row>
    <row r="742" spans="1:11" ht="15.75" customHeight="1" x14ac:dyDescent="0.35">
      <c r="A742" s="2"/>
      <c r="B742" s="29"/>
      <c r="C742" s="29"/>
      <c r="D742" s="29"/>
      <c r="E742" s="29"/>
      <c r="F742" s="4"/>
      <c r="H742" s="2"/>
      <c r="I742" s="2"/>
      <c r="J742" s="2"/>
      <c r="K742" s="2"/>
    </row>
    <row r="743" spans="1:11" ht="15.75" customHeight="1" x14ac:dyDescent="0.35">
      <c r="A743" s="2"/>
      <c r="B743" s="29"/>
      <c r="C743" s="29"/>
      <c r="D743" s="29"/>
      <c r="E743" s="29"/>
      <c r="F743" s="4"/>
      <c r="H743" s="2"/>
      <c r="I743" s="2"/>
      <c r="J743" s="2"/>
      <c r="K743" s="2"/>
    </row>
    <row r="744" spans="1:11" ht="15.75" customHeight="1" x14ac:dyDescent="0.35">
      <c r="A744" s="2"/>
      <c r="B744" s="29"/>
      <c r="C744" s="29"/>
      <c r="D744" s="29"/>
      <c r="E744" s="29"/>
      <c r="F744" s="4"/>
      <c r="H744" s="2"/>
      <c r="I744" s="2"/>
      <c r="J744" s="2"/>
      <c r="K744" s="2"/>
    </row>
    <row r="745" spans="1:11" ht="15.75" customHeight="1" x14ac:dyDescent="0.35">
      <c r="A745" s="2"/>
      <c r="B745" s="29"/>
      <c r="C745" s="29"/>
      <c r="D745" s="29"/>
      <c r="E745" s="29"/>
      <c r="F745" s="4"/>
      <c r="H745" s="2"/>
      <c r="I745" s="2"/>
      <c r="J745" s="2"/>
      <c r="K745" s="2"/>
    </row>
    <row r="746" spans="1:11" ht="15.75" customHeight="1" x14ac:dyDescent="0.35">
      <c r="A746" s="2"/>
      <c r="B746" s="29"/>
      <c r="C746" s="29"/>
      <c r="D746" s="29"/>
      <c r="E746" s="29"/>
      <c r="F746" s="4"/>
      <c r="H746" s="2"/>
      <c r="I746" s="2"/>
      <c r="J746" s="2"/>
      <c r="K746" s="2"/>
    </row>
    <row r="747" spans="1:11" ht="15.75" customHeight="1" x14ac:dyDescent="0.35">
      <c r="A747" s="2"/>
      <c r="B747" s="29"/>
      <c r="C747" s="29"/>
      <c r="D747" s="29"/>
      <c r="E747" s="29"/>
      <c r="F747" s="4"/>
      <c r="H747" s="2"/>
      <c r="I747" s="2"/>
      <c r="J747" s="2"/>
      <c r="K747" s="2"/>
    </row>
    <row r="748" spans="1:11" ht="15.75" customHeight="1" x14ac:dyDescent="0.35">
      <c r="A748" s="2"/>
      <c r="B748" s="29"/>
      <c r="C748" s="29"/>
      <c r="D748" s="29"/>
      <c r="E748" s="29"/>
      <c r="F748" s="4"/>
      <c r="H748" s="2"/>
      <c r="I748" s="2"/>
      <c r="J748" s="2"/>
      <c r="K748" s="2"/>
    </row>
    <row r="749" spans="1:11" ht="15.75" customHeight="1" x14ac:dyDescent="0.35">
      <c r="A749" s="2"/>
      <c r="B749" s="29"/>
      <c r="C749" s="29"/>
      <c r="D749" s="29"/>
      <c r="E749" s="29"/>
      <c r="F749" s="4"/>
      <c r="H749" s="2"/>
      <c r="I749" s="2"/>
      <c r="J749" s="2"/>
      <c r="K749" s="2"/>
    </row>
    <row r="750" spans="1:11" ht="15.75" customHeight="1" x14ac:dyDescent="0.35">
      <c r="A750" s="2"/>
      <c r="B750" s="29"/>
      <c r="C750" s="29"/>
      <c r="D750" s="29"/>
      <c r="E750" s="29"/>
      <c r="F750" s="4"/>
      <c r="H750" s="2"/>
      <c r="I750" s="2"/>
      <c r="J750" s="2"/>
      <c r="K750" s="2"/>
    </row>
    <row r="751" spans="1:11" ht="15.75" customHeight="1" x14ac:dyDescent="0.35">
      <c r="A751" s="2"/>
      <c r="B751" s="29"/>
      <c r="C751" s="29"/>
      <c r="D751" s="29"/>
      <c r="E751" s="29"/>
      <c r="F751" s="4"/>
      <c r="H751" s="2"/>
      <c r="I751" s="2"/>
      <c r="J751" s="2"/>
      <c r="K751" s="2"/>
    </row>
    <row r="752" spans="1:11" ht="15.75" customHeight="1" x14ac:dyDescent="0.35">
      <c r="A752" s="2"/>
      <c r="B752" s="29"/>
      <c r="C752" s="29"/>
      <c r="D752" s="29"/>
      <c r="E752" s="29"/>
      <c r="F752" s="4"/>
      <c r="H752" s="2"/>
      <c r="I752" s="2"/>
      <c r="J752" s="2"/>
      <c r="K752" s="2"/>
    </row>
    <row r="753" spans="1:11" ht="15.75" customHeight="1" x14ac:dyDescent="0.35">
      <c r="A753" s="2"/>
      <c r="B753" s="29"/>
      <c r="C753" s="29"/>
      <c r="D753" s="29"/>
      <c r="E753" s="29"/>
      <c r="F753" s="4"/>
      <c r="H753" s="2"/>
      <c r="I753" s="2"/>
      <c r="J753" s="2"/>
      <c r="K753" s="2"/>
    </row>
    <row r="754" spans="1:11" ht="15.75" customHeight="1" x14ac:dyDescent="0.35">
      <c r="A754" s="2"/>
      <c r="B754" s="29"/>
      <c r="C754" s="29"/>
      <c r="D754" s="29"/>
      <c r="E754" s="29"/>
      <c r="F754" s="4"/>
      <c r="H754" s="2"/>
      <c r="I754" s="2"/>
      <c r="J754" s="2"/>
      <c r="K754" s="2"/>
    </row>
    <row r="755" spans="1:11" ht="15.75" customHeight="1" x14ac:dyDescent="0.35">
      <c r="A755" s="2"/>
      <c r="B755" s="29"/>
      <c r="C755" s="29"/>
      <c r="D755" s="29"/>
      <c r="E755" s="29"/>
      <c r="F755" s="4"/>
      <c r="H755" s="2"/>
      <c r="I755" s="2"/>
      <c r="J755" s="2"/>
      <c r="K755" s="2"/>
    </row>
    <row r="756" spans="1:11" ht="15.75" customHeight="1" x14ac:dyDescent="0.35">
      <c r="A756" s="2"/>
      <c r="B756" s="29"/>
      <c r="C756" s="29"/>
      <c r="D756" s="29"/>
      <c r="E756" s="29"/>
      <c r="F756" s="4"/>
      <c r="H756" s="2"/>
      <c r="I756" s="2"/>
      <c r="J756" s="2"/>
      <c r="K756" s="2"/>
    </row>
    <row r="757" spans="1:11" ht="15.75" customHeight="1" x14ac:dyDescent="0.35">
      <c r="A757" s="2"/>
      <c r="B757" s="29"/>
      <c r="C757" s="29"/>
      <c r="D757" s="29"/>
      <c r="E757" s="29"/>
      <c r="F757" s="4"/>
      <c r="H757" s="2"/>
      <c r="I757" s="2"/>
      <c r="J757" s="2"/>
      <c r="K757" s="2"/>
    </row>
    <row r="758" spans="1:11" ht="15.75" customHeight="1" x14ac:dyDescent="0.35">
      <c r="A758" s="2"/>
      <c r="B758" s="29"/>
      <c r="C758" s="29"/>
      <c r="D758" s="29"/>
      <c r="E758" s="29"/>
      <c r="F758" s="4"/>
      <c r="H758" s="2"/>
      <c r="I758" s="2"/>
      <c r="J758" s="2"/>
      <c r="K758" s="2"/>
    </row>
    <row r="759" spans="1:11" ht="15.75" customHeight="1" x14ac:dyDescent="0.35">
      <c r="A759" s="2"/>
      <c r="B759" s="29"/>
      <c r="C759" s="29"/>
      <c r="D759" s="29"/>
      <c r="E759" s="29"/>
      <c r="F759" s="4"/>
      <c r="H759" s="2"/>
      <c r="I759" s="2"/>
      <c r="J759" s="2"/>
      <c r="K759" s="2"/>
    </row>
    <row r="760" spans="1:11" ht="15.75" customHeight="1" x14ac:dyDescent="0.35">
      <c r="A760" s="2"/>
      <c r="B760" s="29"/>
      <c r="C760" s="29"/>
      <c r="D760" s="29"/>
      <c r="E760" s="29"/>
      <c r="F760" s="4"/>
      <c r="H760" s="2"/>
      <c r="I760" s="2"/>
      <c r="J760" s="2"/>
      <c r="K760" s="2"/>
    </row>
    <row r="761" spans="1:11" ht="15.75" customHeight="1" x14ac:dyDescent="0.35">
      <c r="A761" s="2"/>
      <c r="B761" s="29"/>
      <c r="C761" s="29"/>
      <c r="D761" s="29"/>
      <c r="E761" s="29"/>
      <c r="F761" s="4"/>
      <c r="H761" s="2"/>
      <c r="I761" s="2"/>
      <c r="J761" s="2"/>
      <c r="K761" s="2"/>
    </row>
    <row r="762" spans="1:11" ht="15.75" customHeight="1" x14ac:dyDescent="0.35">
      <c r="A762" s="2"/>
      <c r="B762" s="29"/>
      <c r="C762" s="29"/>
      <c r="D762" s="29"/>
      <c r="E762" s="29"/>
      <c r="F762" s="4"/>
      <c r="H762" s="2"/>
      <c r="I762" s="2"/>
      <c r="J762" s="2"/>
      <c r="K762" s="2"/>
    </row>
    <row r="763" spans="1:11" ht="15.75" customHeight="1" x14ac:dyDescent="0.35">
      <c r="A763" s="2"/>
      <c r="B763" s="29"/>
      <c r="C763" s="29"/>
      <c r="D763" s="29"/>
      <c r="E763" s="29"/>
      <c r="F763" s="4"/>
      <c r="H763" s="2"/>
      <c r="I763" s="2"/>
      <c r="J763" s="2"/>
      <c r="K763" s="2"/>
    </row>
    <row r="764" spans="1:11" ht="15.75" customHeight="1" x14ac:dyDescent="0.35">
      <c r="A764" s="2"/>
      <c r="B764" s="29"/>
      <c r="C764" s="29"/>
      <c r="D764" s="29"/>
      <c r="E764" s="29"/>
      <c r="F764" s="4"/>
      <c r="H764" s="2"/>
      <c r="I764" s="2"/>
      <c r="J764" s="2"/>
      <c r="K764" s="2"/>
    </row>
    <row r="765" spans="1:11" ht="15.75" customHeight="1" x14ac:dyDescent="0.35">
      <c r="A765" s="2"/>
      <c r="B765" s="29"/>
      <c r="C765" s="29"/>
      <c r="D765" s="29"/>
      <c r="E765" s="29"/>
      <c r="F765" s="4"/>
      <c r="H765" s="2"/>
      <c r="I765" s="2"/>
      <c r="J765" s="2"/>
      <c r="K765" s="2"/>
    </row>
    <row r="766" spans="1:11" ht="15.75" customHeight="1" x14ac:dyDescent="0.35">
      <c r="A766" s="2"/>
      <c r="B766" s="29"/>
      <c r="C766" s="29"/>
      <c r="D766" s="29"/>
      <c r="E766" s="29"/>
      <c r="F766" s="4"/>
      <c r="H766" s="2"/>
      <c r="I766" s="2"/>
      <c r="J766" s="2"/>
      <c r="K766" s="2"/>
    </row>
    <row r="767" spans="1:11" ht="15.75" customHeight="1" x14ac:dyDescent="0.35">
      <c r="A767" s="2"/>
      <c r="B767" s="29"/>
      <c r="C767" s="29"/>
      <c r="D767" s="29"/>
      <c r="E767" s="29"/>
      <c r="F767" s="4"/>
      <c r="H767" s="2"/>
      <c r="I767" s="2"/>
      <c r="J767" s="2"/>
      <c r="K767" s="2"/>
    </row>
    <row r="768" spans="1:11" ht="15.75" customHeight="1" x14ac:dyDescent="0.35">
      <c r="A768" s="2"/>
      <c r="B768" s="29"/>
      <c r="C768" s="29"/>
      <c r="D768" s="29"/>
      <c r="E768" s="29"/>
      <c r="F768" s="4"/>
      <c r="H768" s="2"/>
      <c r="I768" s="2"/>
      <c r="J768" s="2"/>
      <c r="K768" s="2"/>
    </row>
    <row r="769" spans="1:11" ht="15.75" customHeight="1" x14ac:dyDescent="0.35">
      <c r="A769" s="2"/>
      <c r="B769" s="29"/>
      <c r="C769" s="29"/>
      <c r="D769" s="29"/>
      <c r="E769" s="29"/>
      <c r="F769" s="4"/>
      <c r="H769" s="2"/>
      <c r="I769" s="2"/>
      <c r="J769" s="2"/>
      <c r="K769" s="2"/>
    </row>
    <row r="770" spans="1:11" ht="15.75" customHeight="1" x14ac:dyDescent="0.35">
      <c r="A770" s="2"/>
      <c r="B770" s="29"/>
      <c r="C770" s="29"/>
      <c r="D770" s="29"/>
      <c r="E770" s="29"/>
      <c r="F770" s="4"/>
      <c r="H770" s="2"/>
      <c r="I770" s="2"/>
      <c r="J770" s="2"/>
      <c r="K770" s="2"/>
    </row>
    <row r="771" spans="1:11" ht="15.75" customHeight="1" x14ac:dyDescent="0.35">
      <c r="A771" s="2"/>
      <c r="B771" s="29"/>
      <c r="C771" s="29"/>
      <c r="D771" s="29"/>
      <c r="E771" s="29"/>
      <c r="F771" s="4"/>
      <c r="H771" s="2"/>
      <c r="I771" s="2"/>
      <c r="J771" s="2"/>
      <c r="K771" s="2"/>
    </row>
    <row r="772" spans="1:11" ht="15.75" customHeight="1" x14ac:dyDescent="0.35">
      <c r="A772" s="2"/>
      <c r="B772" s="29"/>
      <c r="C772" s="29"/>
      <c r="D772" s="29"/>
      <c r="E772" s="29"/>
      <c r="F772" s="4"/>
      <c r="H772" s="2"/>
      <c r="I772" s="2"/>
      <c r="J772" s="2"/>
      <c r="K772" s="2"/>
    </row>
    <row r="773" spans="1:11" ht="15.75" customHeight="1" x14ac:dyDescent="0.35">
      <c r="A773" s="2"/>
      <c r="B773" s="29"/>
      <c r="C773" s="29"/>
      <c r="D773" s="29"/>
      <c r="E773" s="29"/>
      <c r="F773" s="4"/>
      <c r="H773" s="2"/>
      <c r="I773" s="2"/>
      <c r="J773" s="2"/>
      <c r="K773" s="2"/>
    </row>
    <row r="774" spans="1:11" ht="15.75" customHeight="1" x14ac:dyDescent="0.35">
      <c r="A774" s="2"/>
      <c r="B774" s="29"/>
      <c r="C774" s="29"/>
      <c r="D774" s="29"/>
      <c r="E774" s="29"/>
      <c r="F774" s="4"/>
      <c r="H774" s="2"/>
      <c r="I774" s="2"/>
      <c r="J774" s="2"/>
      <c r="K774" s="2"/>
    </row>
    <row r="775" spans="1:11" ht="15.75" customHeight="1" x14ac:dyDescent="0.35">
      <c r="A775" s="2"/>
      <c r="B775" s="29"/>
      <c r="C775" s="29"/>
      <c r="D775" s="29"/>
      <c r="E775" s="29"/>
      <c r="F775" s="4"/>
      <c r="H775" s="2"/>
      <c r="I775" s="2"/>
      <c r="J775" s="2"/>
      <c r="K775" s="2"/>
    </row>
    <row r="776" spans="1:11" ht="15.75" customHeight="1" x14ac:dyDescent="0.35">
      <c r="A776" s="2"/>
      <c r="B776" s="29"/>
      <c r="C776" s="29"/>
      <c r="D776" s="29"/>
      <c r="E776" s="29"/>
      <c r="F776" s="4"/>
      <c r="H776" s="2"/>
      <c r="I776" s="2"/>
      <c r="J776" s="2"/>
      <c r="K776" s="2"/>
    </row>
    <row r="777" spans="1:11" ht="15.75" customHeight="1" x14ac:dyDescent="0.35">
      <c r="A777" s="2"/>
      <c r="B777" s="29"/>
      <c r="C777" s="29"/>
      <c r="D777" s="29"/>
      <c r="E777" s="29"/>
      <c r="F777" s="4"/>
      <c r="H777" s="2"/>
      <c r="I777" s="2"/>
      <c r="J777" s="2"/>
      <c r="K777" s="2"/>
    </row>
    <row r="778" spans="1:11" ht="15.75" customHeight="1" x14ac:dyDescent="0.35">
      <c r="A778" s="2"/>
      <c r="B778" s="29"/>
      <c r="C778" s="29"/>
      <c r="D778" s="29"/>
      <c r="E778" s="29"/>
      <c r="F778" s="4"/>
      <c r="H778" s="2"/>
      <c r="I778" s="2"/>
      <c r="J778" s="2"/>
      <c r="K778" s="2"/>
    </row>
    <row r="779" spans="1:11" ht="15.75" customHeight="1" x14ac:dyDescent="0.35">
      <c r="A779" s="2"/>
      <c r="B779" s="29"/>
      <c r="C779" s="29"/>
      <c r="D779" s="29"/>
      <c r="E779" s="29"/>
      <c r="F779" s="4"/>
      <c r="H779" s="2"/>
      <c r="I779" s="2"/>
      <c r="J779" s="2"/>
      <c r="K779" s="2"/>
    </row>
    <row r="780" spans="1:11" ht="15.75" customHeight="1" x14ac:dyDescent="0.35">
      <c r="A780" s="2"/>
      <c r="B780" s="29"/>
      <c r="C780" s="29"/>
      <c r="D780" s="29"/>
      <c r="E780" s="29"/>
      <c r="F780" s="4"/>
      <c r="H780" s="2"/>
      <c r="I780" s="2"/>
      <c r="J780" s="2"/>
      <c r="K780" s="2"/>
    </row>
    <row r="781" spans="1:11" ht="15.75" customHeight="1" x14ac:dyDescent="0.35">
      <c r="A781" s="2"/>
      <c r="B781" s="29"/>
      <c r="C781" s="29"/>
      <c r="D781" s="29"/>
      <c r="E781" s="29"/>
      <c r="F781" s="4"/>
      <c r="H781" s="2"/>
      <c r="I781" s="2"/>
      <c r="J781" s="2"/>
      <c r="K781" s="2"/>
    </row>
    <row r="782" spans="1:11" ht="15.75" customHeight="1" x14ac:dyDescent="0.35">
      <c r="A782" s="2"/>
      <c r="B782" s="29"/>
      <c r="C782" s="29"/>
      <c r="D782" s="29"/>
      <c r="E782" s="29"/>
      <c r="F782" s="4"/>
      <c r="H782" s="2"/>
      <c r="I782" s="2"/>
      <c r="J782" s="2"/>
      <c r="K782" s="2"/>
    </row>
    <row r="783" spans="1:11" ht="15.75" customHeight="1" x14ac:dyDescent="0.35">
      <c r="A783" s="2"/>
      <c r="B783" s="29"/>
      <c r="C783" s="29"/>
      <c r="D783" s="29"/>
      <c r="E783" s="29"/>
      <c r="F783" s="4"/>
      <c r="H783" s="2"/>
      <c r="I783" s="2"/>
      <c r="J783" s="2"/>
      <c r="K783" s="2"/>
    </row>
    <row r="784" spans="1:11" ht="15.75" customHeight="1" x14ac:dyDescent="0.35">
      <c r="A784" s="2"/>
      <c r="B784" s="29"/>
      <c r="C784" s="29"/>
      <c r="D784" s="29"/>
      <c r="E784" s="29"/>
      <c r="F784" s="4"/>
      <c r="H784" s="2"/>
      <c r="I784" s="2"/>
      <c r="J784" s="2"/>
      <c r="K784" s="2"/>
    </row>
    <row r="785" spans="1:11" ht="15.75" customHeight="1" x14ac:dyDescent="0.35">
      <c r="A785" s="2"/>
      <c r="B785" s="29"/>
      <c r="C785" s="29"/>
      <c r="D785" s="29"/>
      <c r="E785" s="29"/>
      <c r="F785" s="4"/>
      <c r="H785" s="2"/>
      <c r="I785" s="2"/>
      <c r="J785" s="2"/>
      <c r="K785" s="2"/>
    </row>
    <row r="786" spans="1:11" ht="15.75" customHeight="1" x14ac:dyDescent="0.35">
      <c r="A786" s="2"/>
      <c r="B786" s="29"/>
      <c r="C786" s="29"/>
      <c r="D786" s="29"/>
      <c r="E786" s="29"/>
      <c r="F786" s="4"/>
      <c r="H786" s="2"/>
      <c r="I786" s="2"/>
      <c r="J786" s="2"/>
      <c r="K786" s="2"/>
    </row>
    <row r="787" spans="1:11" ht="15.75" customHeight="1" x14ac:dyDescent="0.35">
      <c r="A787" s="2"/>
      <c r="B787" s="29"/>
      <c r="C787" s="29"/>
      <c r="D787" s="29"/>
      <c r="E787" s="29"/>
      <c r="F787" s="4"/>
      <c r="H787" s="2"/>
      <c r="I787" s="2"/>
      <c r="J787" s="2"/>
      <c r="K787" s="2"/>
    </row>
    <row r="788" spans="1:11" ht="15.75" customHeight="1" x14ac:dyDescent="0.35">
      <c r="A788" s="2"/>
      <c r="B788" s="29"/>
      <c r="C788" s="29"/>
      <c r="D788" s="29"/>
      <c r="E788" s="29"/>
      <c r="F788" s="4"/>
      <c r="H788" s="2"/>
      <c r="I788" s="2"/>
      <c r="J788" s="2"/>
      <c r="K788" s="2"/>
    </row>
    <row r="789" spans="1:11" ht="15.75" customHeight="1" x14ac:dyDescent="0.35">
      <c r="A789" s="2"/>
      <c r="B789" s="29"/>
      <c r="C789" s="29"/>
      <c r="D789" s="29"/>
      <c r="E789" s="29"/>
      <c r="F789" s="4"/>
      <c r="H789" s="2"/>
      <c r="I789" s="2"/>
      <c r="J789" s="2"/>
      <c r="K789" s="2"/>
    </row>
    <row r="790" spans="1:11" ht="15.75" customHeight="1" x14ac:dyDescent="0.35">
      <c r="A790" s="2"/>
      <c r="B790" s="29"/>
      <c r="C790" s="29"/>
      <c r="D790" s="29"/>
      <c r="E790" s="29"/>
      <c r="F790" s="4"/>
      <c r="H790" s="2"/>
      <c r="I790" s="2"/>
      <c r="J790" s="2"/>
      <c r="K790" s="2"/>
    </row>
    <row r="791" spans="1:11" ht="15.75" customHeight="1" x14ac:dyDescent="0.35">
      <c r="A791" s="2"/>
      <c r="B791" s="29"/>
      <c r="C791" s="29"/>
      <c r="D791" s="29"/>
      <c r="E791" s="29"/>
      <c r="F791" s="4"/>
      <c r="H791" s="2"/>
      <c r="I791" s="2"/>
      <c r="J791" s="2"/>
      <c r="K791" s="2"/>
    </row>
    <row r="792" spans="1:11" ht="15.75" customHeight="1" x14ac:dyDescent="0.35">
      <c r="A792" s="2"/>
      <c r="B792" s="29"/>
      <c r="C792" s="29"/>
      <c r="D792" s="29"/>
      <c r="E792" s="29"/>
      <c r="F792" s="4"/>
      <c r="H792" s="2"/>
      <c r="I792" s="2"/>
      <c r="J792" s="2"/>
      <c r="K792" s="2"/>
    </row>
    <row r="793" spans="1:11" ht="15.75" customHeight="1" x14ac:dyDescent="0.35">
      <c r="A793" s="2"/>
      <c r="B793" s="29"/>
      <c r="C793" s="29"/>
      <c r="D793" s="29"/>
      <c r="E793" s="29"/>
      <c r="F793" s="4"/>
      <c r="H793" s="2"/>
      <c r="I793" s="2"/>
      <c r="J793" s="2"/>
      <c r="K793" s="2"/>
    </row>
    <row r="794" spans="1:11" ht="15.75" customHeight="1" x14ac:dyDescent="0.35">
      <c r="A794" s="2"/>
      <c r="B794" s="29"/>
      <c r="C794" s="29"/>
      <c r="D794" s="29"/>
      <c r="E794" s="29"/>
      <c r="F794" s="4"/>
      <c r="H794" s="2"/>
      <c r="I794" s="2"/>
      <c r="J794" s="2"/>
      <c r="K794" s="2"/>
    </row>
    <row r="795" spans="1:11" ht="15.75" customHeight="1" x14ac:dyDescent="0.35">
      <c r="A795" s="2"/>
      <c r="B795" s="29"/>
      <c r="C795" s="29"/>
      <c r="D795" s="29"/>
      <c r="E795" s="29"/>
      <c r="F795" s="4"/>
      <c r="H795" s="2"/>
      <c r="I795" s="2"/>
      <c r="J795" s="2"/>
      <c r="K795" s="2"/>
    </row>
    <row r="796" spans="1:11" ht="15.75" customHeight="1" x14ac:dyDescent="0.35">
      <c r="A796" s="2"/>
      <c r="B796" s="29"/>
      <c r="C796" s="29"/>
      <c r="D796" s="29"/>
      <c r="E796" s="29"/>
      <c r="F796" s="4"/>
      <c r="H796" s="2"/>
      <c r="I796" s="2"/>
      <c r="J796" s="2"/>
      <c r="K796" s="2"/>
    </row>
    <row r="797" spans="1:11" ht="15.75" customHeight="1" x14ac:dyDescent="0.35">
      <c r="A797" s="2"/>
      <c r="B797" s="29"/>
      <c r="C797" s="29"/>
      <c r="D797" s="29"/>
      <c r="E797" s="29"/>
      <c r="F797" s="4"/>
      <c r="H797" s="2"/>
      <c r="I797" s="2"/>
      <c r="J797" s="2"/>
      <c r="K797" s="2"/>
    </row>
    <row r="798" spans="1:11" ht="15.75" customHeight="1" x14ac:dyDescent="0.35">
      <c r="A798" s="2"/>
      <c r="B798" s="29"/>
      <c r="C798" s="29"/>
      <c r="D798" s="29"/>
      <c r="E798" s="29"/>
      <c r="F798" s="4"/>
      <c r="H798" s="2"/>
      <c r="I798" s="2"/>
      <c r="J798" s="2"/>
      <c r="K798" s="2"/>
    </row>
    <row r="799" spans="1:11" ht="15.75" customHeight="1" x14ac:dyDescent="0.35">
      <c r="A799" s="2"/>
      <c r="B799" s="29"/>
      <c r="C799" s="29"/>
      <c r="D799" s="29"/>
      <c r="E799" s="29"/>
      <c r="F799" s="4"/>
      <c r="H799" s="2"/>
      <c r="I799" s="2"/>
      <c r="J799" s="2"/>
      <c r="K799" s="2"/>
    </row>
    <row r="800" spans="1:11" ht="15.75" customHeight="1" x14ac:dyDescent="0.35">
      <c r="A800" s="2"/>
      <c r="B800" s="29"/>
      <c r="C800" s="29"/>
      <c r="D800" s="29"/>
      <c r="E800" s="29"/>
      <c r="F800" s="4"/>
      <c r="H800" s="2"/>
      <c r="I800" s="2"/>
      <c r="J800" s="2"/>
      <c r="K800" s="2"/>
    </row>
    <row r="801" spans="1:11" ht="15.75" customHeight="1" x14ac:dyDescent="0.35">
      <c r="A801" s="2"/>
      <c r="B801" s="29"/>
      <c r="C801" s="29"/>
      <c r="D801" s="29"/>
      <c r="E801" s="29"/>
      <c r="F801" s="4"/>
      <c r="H801" s="2"/>
      <c r="I801" s="2"/>
      <c r="J801" s="2"/>
      <c r="K801" s="2"/>
    </row>
    <row r="802" spans="1:11" ht="15.75" customHeight="1" x14ac:dyDescent="0.35">
      <c r="A802" s="2"/>
      <c r="B802" s="29"/>
      <c r="C802" s="29"/>
      <c r="D802" s="29"/>
      <c r="E802" s="29"/>
      <c r="F802" s="4"/>
      <c r="H802" s="2"/>
      <c r="I802" s="2"/>
      <c r="J802" s="2"/>
      <c r="K802" s="2"/>
    </row>
    <row r="803" spans="1:11" ht="15.75" customHeight="1" x14ac:dyDescent="0.35">
      <c r="A803" s="2"/>
      <c r="B803" s="29"/>
      <c r="C803" s="29"/>
      <c r="D803" s="29"/>
      <c r="E803" s="29"/>
      <c r="F803" s="4"/>
      <c r="H803" s="2"/>
      <c r="I803" s="2"/>
      <c r="J803" s="2"/>
      <c r="K803" s="2"/>
    </row>
    <row r="804" spans="1:11" ht="15.75" customHeight="1" x14ac:dyDescent="0.35">
      <c r="A804" s="2"/>
      <c r="B804" s="29"/>
      <c r="C804" s="29"/>
      <c r="D804" s="29"/>
      <c r="E804" s="29"/>
      <c r="F804" s="4"/>
      <c r="H804" s="2"/>
      <c r="I804" s="2"/>
      <c r="J804" s="2"/>
      <c r="K804" s="2"/>
    </row>
    <row r="805" spans="1:11" ht="15.75" customHeight="1" x14ac:dyDescent="0.35">
      <c r="A805" s="2"/>
      <c r="B805" s="29"/>
      <c r="C805" s="29"/>
      <c r="D805" s="29"/>
      <c r="E805" s="29"/>
      <c r="F805" s="4"/>
      <c r="H805" s="2"/>
      <c r="I805" s="2"/>
      <c r="J805" s="2"/>
      <c r="K805" s="2"/>
    </row>
    <row r="806" spans="1:11" ht="15.75" customHeight="1" x14ac:dyDescent="0.35">
      <c r="A806" s="2"/>
      <c r="B806" s="29"/>
      <c r="C806" s="29"/>
      <c r="D806" s="29"/>
      <c r="E806" s="29"/>
      <c r="F806" s="4"/>
      <c r="H806" s="2"/>
      <c r="I806" s="2"/>
      <c r="J806" s="2"/>
      <c r="K806" s="2"/>
    </row>
    <row r="807" spans="1:11" ht="15.75" customHeight="1" x14ac:dyDescent="0.35">
      <c r="A807" s="2"/>
      <c r="B807" s="29"/>
      <c r="C807" s="29"/>
      <c r="D807" s="29"/>
      <c r="E807" s="29"/>
      <c r="F807" s="4"/>
      <c r="H807" s="2"/>
      <c r="I807" s="2"/>
      <c r="J807" s="2"/>
      <c r="K807" s="2"/>
    </row>
    <row r="808" spans="1:11" ht="15.75" customHeight="1" x14ac:dyDescent="0.35">
      <c r="A808" s="2"/>
      <c r="B808" s="29"/>
      <c r="C808" s="29"/>
      <c r="D808" s="29"/>
      <c r="E808" s="29"/>
      <c r="F808" s="4"/>
      <c r="H808" s="2"/>
      <c r="I808" s="2"/>
      <c r="J808" s="2"/>
      <c r="K808" s="2"/>
    </row>
    <row r="809" spans="1:11" ht="15.75" customHeight="1" x14ac:dyDescent="0.35">
      <c r="A809" s="2"/>
      <c r="B809" s="29"/>
      <c r="C809" s="29"/>
      <c r="D809" s="29"/>
      <c r="E809" s="29"/>
      <c r="F809" s="4"/>
      <c r="H809" s="2"/>
      <c r="I809" s="2"/>
      <c r="J809" s="2"/>
      <c r="K809" s="2"/>
    </row>
    <row r="810" spans="1:11" ht="15.75" customHeight="1" x14ac:dyDescent="0.35">
      <c r="A810" s="2"/>
      <c r="B810" s="29"/>
      <c r="C810" s="29"/>
      <c r="D810" s="29"/>
      <c r="E810" s="29"/>
      <c r="F810" s="4"/>
      <c r="H810" s="2"/>
      <c r="I810" s="2"/>
      <c r="J810" s="2"/>
      <c r="K810" s="2"/>
    </row>
    <row r="811" spans="1:11" ht="15.75" customHeight="1" x14ac:dyDescent="0.35">
      <c r="A811" s="2"/>
      <c r="B811" s="29"/>
      <c r="C811" s="29"/>
      <c r="D811" s="29"/>
      <c r="E811" s="29"/>
      <c r="F811" s="4"/>
      <c r="H811" s="2"/>
      <c r="I811" s="2"/>
      <c r="J811" s="2"/>
      <c r="K811" s="2"/>
    </row>
    <row r="812" spans="1:11" ht="15.75" customHeight="1" x14ac:dyDescent="0.35">
      <c r="A812" s="2"/>
      <c r="B812" s="29"/>
      <c r="C812" s="29"/>
      <c r="D812" s="29"/>
      <c r="E812" s="29"/>
      <c r="F812" s="4"/>
      <c r="H812" s="2"/>
      <c r="I812" s="2"/>
      <c r="J812" s="2"/>
      <c r="K812" s="2"/>
    </row>
    <row r="813" spans="1:11" ht="15.75" customHeight="1" x14ac:dyDescent="0.35">
      <c r="A813" s="2"/>
      <c r="B813" s="29"/>
      <c r="C813" s="29"/>
      <c r="D813" s="29"/>
      <c r="E813" s="29"/>
      <c r="F813" s="4"/>
      <c r="H813" s="2"/>
      <c r="I813" s="2"/>
      <c r="J813" s="2"/>
      <c r="K813" s="2"/>
    </row>
    <row r="814" spans="1:11" ht="15.75" customHeight="1" x14ac:dyDescent="0.35">
      <c r="A814" s="2"/>
      <c r="B814" s="29"/>
      <c r="C814" s="29"/>
      <c r="D814" s="29"/>
      <c r="E814" s="29"/>
      <c r="F814" s="4"/>
      <c r="H814" s="2"/>
      <c r="I814" s="2"/>
      <c r="J814" s="2"/>
      <c r="K814" s="2"/>
    </row>
    <row r="815" spans="1:11" ht="15.75" customHeight="1" x14ac:dyDescent="0.35">
      <c r="A815" s="2"/>
      <c r="B815" s="29"/>
      <c r="C815" s="29"/>
      <c r="D815" s="29"/>
      <c r="E815" s="29"/>
      <c r="F815" s="4"/>
      <c r="H815" s="2"/>
      <c r="I815" s="2"/>
      <c r="J815" s="2"/>
      <c r="K815" s="2"/>
    </row>
    <row r="816" spans="1:11" ht="15.75" customHeight="1" x14ac:dyDescent="0.35">
      <c r="A816" s="2"/>
      <c r="B816" s="29"/>
      <c r="C816" s="29"/>
      <c r="D816" s="29"/>
      <c r="E816" s="29"/>
      <c r="F816" s="4"/>
      <c r="H816" s="2"/>
      <c r="I816" s="2"/>
      <c r="J816" s="2"/>
      <c r="K816" s="2"/>
    </row>
    <row r="817" spans="1:11" ht="15.75" customHeight="1" x14ac:dyDescent="0.35">
      <c r="A817" s="2"/>
      <c r="B817" s="29"/>
      <c r="C817" s="29"/>
      <c r="D817" s="29"/>
      <c r="E817" s="29"/>
      <c r="F817" s="4"/>
      <c r="H817" s="2"/>
      <c r="I817" s="2"/>
      <c r="J817" s="2"/>
      <c r="K817" s="2"/>
    </row>
    <row r="818" spans="1:11" ht="15.75" customHeight="1" x14ac:dyDescent="0.35">
      <c r="A818" s="2"/>
      <c r="B818" s="29"/>
      <c r="C818" s="29"/>
      <c r="D818" s="29"/>
      <c r="E818" s="29"/>
      <c r="F818" s="4"/>
      <c r="H818" s="2"/>
      <c r="I818" s="2"/>
      <c r="J818" s="2"/>
      <c r="K818" s="2"/>
    </row>
    <row r="819" spans="1:11" ht="15.75" customHeight="1" x14ac:dyDescent="0.35">
      <c r="A819" s="2"/>
      <c r="B819" s="29"/>
      <c r="C819" s="29"/>
      <c r="D819" s="29"/>
      <c r="E819" s="29"/>
      <c r="F819" s="4"/>
      <c r="H819" s="2"/>
      <c r="I819" s="2"/>
      <c r="J819" s="2"/>
      <c r="K819" s="2"/>
    </row>
    <row r="820" spans="1:11" ht="15.75" customHeight="1" x14ac:dyDescent="0.35">
      <c r="A820" s="2"/>
      <c r="B820" s="29"/>
      <c r="C820" s="29"/>
      <c r="D820" s="29"/>
      <c r="E820" s="29"/>
      <c r="F820" s="4"/>
      <c r="H820" s="2"/>
      <c r="I820" s="2"/>
      <c r="J820" s="2"/>
      <c r="K820" s="2"/>
    </row>
    <row r="821" spans="1:11" ht="15.75" customHeight="1" x14ac:dyDescent="0.35">
      <c r="A821" s="2"/>
      <c r="B821" s="29"/>
      <c r="C821" s="29"/>
      <c r="D821" s="29"/>
      <c r="E821" s="29"/>
      <c r="F821" s="4"/>
      <c r="H821" s="2"/>
      <c r="I821" s="2"/>
      <c r="J821" s="2"/>
      <c r="K821" s="2"/>
    </row>
    <row r="822" spans="1:11" ht="15.75" customHeight="1" x14ac:dyDescent="0.35">
      <c r="A822" s="2"/>
      <c r="B822" s="29"/>
      <c r="C822" s="29"/>
      <c r="D822" s="29"/>
      <c r="E822" s="29"/>
      <c r="F822" s="4"/>
      <c r="H822" s="2"/>
      <c r="I822" s="2"/>
      <c r="J822" s="2"/>
      <c r="K822" s="2"/>
    </row>
    <row r="823" spans="1:11" ht="15.75" customHeight="1" x14ac:dyDescent="0.35">
      <c r="A823" s="2"/>
      <c r="B823" s="29"/>
      <c r="C823" s="29"/>
      <c r="D823" s="29"/>
      <c r="E823" s="29"/>
      <c r="F823" s="4"/>
      <c r="H823" s="2"/>
      <c r="I823" s="2"/>
      <c r="J823" s="2"/>
      <c r="K823" s="2"/>
    </row>
    <row r="824" spans="1:11" ht="15.75" customHeight="1" x14ac:dyDescent="0.35">
      <c r="A824" s="2"/>
      <c r="B824" s="29"/>
      <c r="C824" s="29"/>
      <c r="D824" s="29"/>
      <c r="E824" s="29"/>
      <c r="F824" s="4"/>
      <c r="H824" s="2"/>
      <c r="I824" s="2"/>
      <c r="J824" s="2"/>
      <c r="K824" s="2"/>
    </row>
    <row r="825" spans="1:11" ht="15.75" customHeight="1" x14ac:dyDescent="0.35">
      <c r="A825" s="2"/>
      <c r="B825" s="29"/>
      <c r="C825" s="29"/>
      <c r="D825" s="29"/>
      <c r="E825" s="29"/>
      <c r="F825" s="4"/>
      <c r="H825" s="2"/>
      <c r="I825" s="2"/>
      <c r="J825" s="2"/>
      <c r="K825" s="2"/>
    </row>
    <row r="826" spans="1:11" ht="15.75" customHeight="1" x14ac:dyDescent="0.35">
      <c r="A826" s="2"/>
      <c r="B826" s="29"/>
      <c r="C826" s="29"/>
      <c r="D826" s="29"/>
      <c r="E826" s="29"/>
      <c r="F826" s="4"/>
      <c r="H826" s="2"/>
      <c r="I826" s="2"/>
      <c r="J826" s="2"/>
      <c r="K826" s="2"/>
    </row>
    <row r="827" spans="1:11" ht="15.75" customHeight="1" x14ac:dyDescent="0.35">
      <c r="A827" s="2"/>
      <c r="B827" s="29"/>
      <c r="C827" s="29"/>
      <c r="D827" s="29"/>
      <c r="E827" s="29"/>
      <c r="F827" s="4"/>
      <c r="H827" s="2"/>
      <c r="I827" s="2"/>
      <c r="J827" s="2"/>
      <c r="K827" s="2"/>
    </row>
    <row r="828" spans="1:11" ht="15.75" customHeight="1" x14ac:dyDescent="0.35">
      <c r="A828" s="2"/>
      <c r="B828" s="29"/>
      <c r="C828" s="29"/>
      <c r="D828" s="29"/>
      <c r="E828" s="29"/>
      <c r="F828" s="4"/>
      <c r="H828" s="2"/>
      <c r="I828" s="2"/>
      <c r="J828" s="2"/>
      <c r="K828" s="2"/>
    </row>
    <row r="829" spans="1:11" ht="15.75" customHeight="1" x14ac:dyDescent="0.35">
      <c r="A829" s="2"/>
      <c r="B829" s="29"/>
      <c r="C829" s="29"/>
      <c r="D829" s="29"/>
      <c r="E829" s="29"/>
      <c r="F829" s="4"/>
      <c r="H829" s="2"/>
      <c r="I829" s="2"/>
      <c r="J829" s="2"/>
      <c r="K829" s="2"/>
    </row>
    <row r="830" spans="1:11" ht="15.75" customHeight="1" x14ac:dyDescent="0.35">
      <c r="A830" s="2"/>
      <c r="B830" s="29"/>
      <c r="C830" s="29"/>
      <c r="D830" s="29"/>
      <c r="E830" s="29"/>
      <c r="F830" s="4"/>
      <c r="H830" s="2"/>
      <c r="I830" s="2"/>
      <c r="J830" s="2"/>
      <c r="K830" s="2"/>
    </row>
    <row r="831" spans="1:11" ht="15.75" customHeight="1" x14ac:dyDescent="0.35">
      <c r="A831" s="2"/>
      <c r="B831" s="29"/>
      <c r="C831" s="29"/>
      <c r="D831" s="29"/>
      <c r="E831" s="29"/>
      <c r="F831" s="4"/>
      <c r="H831" s="2"/>
      <c r="I831" s="2"/>
      <c r="J831" s="2"/>
      <c r="K831" s="2"/>
    </row>
    <row r="832" spans="1:11" ht="15.75" customHeight="1" x14ac:dyDescent="0.35">
      <c r="A832" s="2"/>
      <c r="B832" s="29"/>
      <c r="C832" s="29"/>
      <c r="D832" s="29"/>
      <c r="E832" s="29"/>
      <c r="F832" s="4"/>
      <c r="H832" s="2"/>
      <c r="I832" s="2"/>
      <c r="J832" s="2"/>
      <c r="K832" s="2"/>
    </row>
    <row r="833" spans="1:11" ht="15.75" customHeight="1" x14ac:dyDescent="0.35">
      <c r="A833" s="2"/>
      <c r="B833" s="29"/>
      <c r="C833" s="29"/>
      <c r="D833" s="29"/>
      <c r="E833" s="29"/>
      <c r="F833" s="4"/>
      <c r="H833" s="2"/>
      <c r="I833" s="2"/>
      <c r="J833" s="2"/>
      <c r="K833" s="2"/>
    </row>
    <row r="834" spans="1:11" ht="15.75" customHeight="1" x14ac:dyDescent="0.35">
      <c r="A834" s="2"/>
      <c r="B834" s="29"/>
      <c r="C834" s="29"/>
      <c r="D834" s="29"/>
      <c r="E834" s="29"/>
      <c r="F834" s="4"/>
      <c r="H834" s="2"/>
      <c r="I834" s="2"/>
      <c r="J834" s="2"/>
      <c r="K834" s="2"/>
    </row>
    <row r="835" spans="1:11" ht="15.75" customHeight="1" x14ac:dyDescent="0.35">
      <c r="A835" s="2"/>
      <c r="B835" s="29"/>
      <c r="C835" s="29"/>
      <c r="D835" s="29"/>
      <c r="E835" s="29"/>
      <c r="F835" s="4"/>
      <c r="H835" s="2"/>
      <c r="I835" s="2"/>
      <c r="J835" s="2"/>
      <c r="K835" s="2"/>
    </row>
    <row r="836" spans="1:11" ht="15.75" customHeight="1" x14ac:dyDescent="0.35">
      <c r="A836" s="2"/>
      <c r="B836" s="29"/>
      <c r="C836" s="29"/>
      <c r="D836" s="29"/>
      <c r="E836" s="29"/>
      <c r="F836" s="4"/>
      <c r="H836" s="2"/>
      <c r="I836" s="2"/>
      <c r="J836" s="2"/>
      <c r="K836" s="2"/>
    </row>
    <row r="837" spans="1:11" ht="15.75" customHeight="1" x14ac:dyDescent="0.35">
      <c r="A837" s="2"/>
      <c r="B837" s="29"/>
      <c r="C837" s="29"/>
      <c r="D837" s="29"/>
      <c r="E837" s="29"/>
      <c r="F837" s="4"/>
      <c r="H837" s="2"/>
      <c r="I837" s="2"/>
      <c r="J837" s="2"/>
      <c r="K837" s="2"/>
    </row>
    <row r="838" spans="1:11" ht="15.75" customHeight="1" x14ac:dyDescent="0.35">
      <c r="A838" s="2"/>
      <c r="B838" s="29"/>
      <c r="C838" s="29"/>
      <c r="D838" s="29"/>
      <c r="E838" s="29"/>
      <c r="F838" s="4"/>
      <c r="H838" s="2"/>
      <c r="I838" s="2"/>
      <c r="J838" s="2"/>
      <c r="K838" s="2"/>
    </row>
    <row r="839" spans="1:11" ht="15.75" customHeight="1" x14ac:dyDescent="0.35">
      <c r="A839" s="2"/>
      <c r="B839" s="29"/>
      <c r="C839" s="29"/>
      <c r="D839" s="29"/>
      <c r="E839" s="29"/>
      <c r="F839" s="4"/>
      <c r="H839" s="2"/>
      <c r="I839" s="2"/>
      <c r="J839" s="2"/>
      <c r="K839" s="2"/>
    </row>
    <row r="840" spans="1:11" ht="15.75" customHeight="1" x14ac:dyDescent="0.35">
      <c r="A840" s="2"/>
      <c r="B840" s="29"/>
      <c r="C840" s="29"/>
      <c r="D840" s="29"/>
      <c r="E840" s="29"/>
      <c r="F840" s="4"/>
      <c r="H840" s="2"/>
      <c r="I840" s="2"/>
      <c r="J840" s="2"/>
      <c r="K840" s="2"/>
    </row>
    <row r="841" spans="1:11" ht="15.75" customHeight="1" x14ac:dyDescent="0.35">
      <c r="A841" s="2"/>
      <c r="B841" s="29"/>
      <c r="C841" s="29"/>
      <c r="D841" s="29"/>
      <c r="E841" s="29"/>
      <c r="F841" s="4"/>
      <c r="H841" s="2"/>
      <c r="I841" s="2"/>
      <c r="J841" s="2"/>
      <c r="K841" s="2"/>
    </row>
    <row r="842" spans="1:11" ht="15.75" customHeight="1" x14ac:dyDescent="0.35">
      <c r="A842" s="2"/>
      <c r="B842" s="29"/>
      <c r="C842" s="29"/>
      <c r="D842" s="29"/>
      <c r="E842" s="29"/>
      <c r="F842" s="4"/>
      <c r="H842" s="2"/>
      <c r="I842" s="2"/>
      <c r="J842" s="2"/>
      <c r="K842" s="2"/>
    </row>
    <row r="843" spans="1:11" ht="15.75" customHeight="1" x14ac:dyDescent="0.35">
      <c r="A843" s="2"/>
      <c r="B843" s="29"/>
      <c r="C843" s="29"/>
      <c r="D843" s="29"/>
      <c r="E843" s="29"/>
      <c r="F843" s="4"/>
      <c r="H843" s="2"/>
      <c r="I843" s="2"/>
      <c r="J843" s="2"/>
      <c r="K843" s="2"/>
    </row>
    <row r="844" spans="1:11" ht="15.75" customHeight="1" x14ac:dyDescent="0.35">
      <c r="A844" s="2"/>
      <c r="B844" s="29"/>
      <c r="C844" s="29"/>
      <c r="D844" s="29"/>
      <c r="E844" s="29"/>
      <c r="F844" s="4"/>
      <c r="H844" s="2"/>
      <c r="I844" s="2"/>
      <c r="J844" s="2"/>
      <c r="K844" s="2"/>
    </row>
    <row r="845" spans="1:11" ht="15.75" customHeight="1" x14ac:dyDescent="0.35">
      <c r="A845" s="2"/>
      <c r="B845" s="29"/>
      <c r="C845" s="29"/>
      <c r="D845" s="29"/>
      <c r="E845" s="29"/>
      <c r="F845" s="4"/>
      <c r="H845" s="2"/>
      <c r="I845" s="2"/>
      <c r="J845" s="2"/>
      <c r="K845" s="2"/>
    </row>
    <row r="846" spans="1:11" ht="15.75" customHeight="1" x14ac:dyDescent="0.35">
      <c r="A846" s="2"/>
      <c r="B846" s="29"/>
      <c r="C846" s="29"/>
      <c r="D846" s="29"/>
      <c r="E846" s="29"/>
      <c r="F846" s="4"/>
      <c r="H846" s="2"/>
      <c r="I846" s="2"/>
      <c r="J846" s="2"/>
      <c r="K846" s="2"/>
    </row>
    <row r="847" spans="1:11" ht="15.75" customHeight="1" x14ac:dyDescent="0.35">
      <c r="A847" s="2"/>
      <c r="B847" s="29"/>
      <c r="C847" s="29"/>
      <c r="D847" s="29"/>
      <c r="E847" s="29"/>
      <c r="F847" s="4"/>
      <c r="H847" s="2"/>
      <c r="I847" s="2"/>
      <c r="J847" s="2"/>
      <c r="K847" s="2"/>
    </row>
    <row r="848" spans="1:11" ht="15.75" customHeight="1" x14ac:dyDescent="0.35">
      <c r="A848" s="2"/>
      <c r="B848" s="29"/>
      <c r="C848" s="29"/>
      <c r="D848" s="29"/>
      <c r="E848" s="29"/>
      <c r="F848" s="4"/>
      <c r="H848" s="2"/>
      <c r="I848" s="2"/>
      <c r="J848" s="2"/>
      <c r="K848" s="2"/>
    </row>
    <row r="849" spans="1:11" ht="15.75" customHeight="1" x14ac:dyDescent="0.35">
      <c r="A849" s="2"/>
      <c r="B849" s="29"/>
      <c r="C849" s="29"/>
      <c r="D849" s="29"/>
      <c r="E849" s="29"/>
      <c r="F849" s="4"/>
      <c r="H849" s="2"/>
      <c r="I849" s="2"/>
      <c r="J849" s="2"/>
      <c r="K849" s="2"/>
    </row>
    <row r="850" spans="1:11" ht="15.75" customHeight="1" x14ac:dyDescent="0.35">
      <c r="A850" s="2"/>
      <c r="B850" s="29"/>
      <c r="C850" s="29"/>
      <c r="D850" s="29"/>
      <c r="E850" s="29"/>
      <c r="F850" s="4"/>
      <c r="H850" s="2"/>
      <c r="I850" s="2"/>
      <c r="J850" s="2"/>
      <c r="K850" s="2"/>
    </row>
    <row r="851" spans="1:11" ht="15.75" customHeight="1" x14ac:dyDescent="0.35">
      <c r="A851" s="2"/>
      <c r="B851" s="29"/>
      <c r="C851" s="29"/>
      <c r="D851" s="29"/>
      <c r="E851" s="29"/>
      <c r="F851" s="4"/>
      <c r="H851" s="2"/>
      <c r="I851" s="2"/>
      <c r="J851" s="2"/>
      <c r="K851" s="2"/>
    </row>
    <row r="852" spans="1:11" ht="15.75" customHeight="1" x14ac:dyDescent="0.35">
      <c r="A852" s="2"/>
      <c r="B852" s="29"/>
      <c r="C852" s="29"/>
      <c r="D852" s="29"/>
      <c r="E852" s="29"/>
      <c r="F852" s="4"/>
      <c r="H852" s="2"/>
      <c r="I852" s="2"/>
      <c r="J852" s="2"/>
      <c r="K852" s="2"/>
    </row>
    <row r="853" spans="1:11" ht="15.75" customHeight="1" x14ac:dyDescent="0.35">
      <c r="A853" s="2"/>
      <c r="B853" s="29"/>
      <c r="C853" s="29"/>
      <c r="D853" s="29"/>
      <c r="E853" s="29"/>
      <c r="F853" s="4"/>
      <c r="H853" s="2"/>
      <c r="I853" s="2"/>
      <c r="J853" s="2"/>
      <c r="K853" s="2"/>
    </row>
    <row r="854" spans="1:11" ht="15.75" customHeight="1" x14ac:dyDescent="0.35">
      <c r="A854" s="2"/>
      <c r="B854" s="29"/>
      <c r="C854" s="29"/>
      <c r="D854" s="29"/>
      <c r="E854" s="29"/>
      <c r="F854" s="4"/>
      <c r="H854" s="2"/>
      <c r="I854" s="2"/>
      <c r="J854" s="2"/>
      <c r="K854" s="2"/>
    </row>
    <row r="855" spans="1:11" ht="15.75" customHeight="1" x14ac:dyDescent="0.35">
      <c r="A855" s="2"/>
      <c r="B855" s="29"/>
      <c r="C855" s="29"/>
      <c r="D855" s="29"/>
      <c r="E855" s="29"/>
      <c r="F855" s="4"/>
      <c r="H855" s="2"/>
      <c r="I855" s="2"/>
      <c r="J855" s="2"/>
      <c r="K855" s="2"/>
    </row>
    <row r="856" spans="1:11" ht="15.75" customHeight="1" x14ac:dyDescent="0.35">
      <c r="A856" s="2"/>
      <c r="B856" s="29"/>
      <c r="C856" s="29"/>
      <c r="D856" s="29"/>
      <c r="E856" s="29"/>
      <c r="F856" s="4"/>
      <c r="H856" s="2"/>
      <c r="I856" s="2"/>
      <c r="J856" s="2"/>
      <c r="K856" s="2"/>
    </row>
    <row r="857" spans="1:11" ht="15.75" customHeight="1" x14ac:dyDescent="0.35">
      <c r="A857" s="2"/>
      <c r="B857" s="29"/>
      <c r="C857" s="29"/>
      <c r="D857" s="29"/>
      <c r="E857" s="29"/>
      <c r="F857" s="4"/>
      <c r="H857" s="2"/>
      <c r="I857" s="2"/>
      <c r="J857" s="2"/>
      <c r="K857" s="2"/>
    </row>
    <row r="858" spans="1:11" ht="15.75" customHeight="1" x14ac:dyDescent="0.35">
      <c r="A858" s="2"/>
      <c r="B858" s="29"/>
      <c r="C858" s="29"/>
      <c r="D858" s="29"/>
      <c r="E858" s="29"/>
      <c r="F858" s="4"/>
      <c r="H858" s="2"/>
      <c r="I858" s="2"/>
      <c r="J858" s="2"/>
      <c r="K858" s="2"/>
    </row>
    <row r="859" spans="1:11" ht="15.75" customHeight="1" x14ac:dyDescent="0.35">
      <c r="A859" s="2"/>
      <c r="B859" s="29"/>
      <c r="C859" s="29"/>
      <c r="D859" s="29"/>
      <c r="E859" s="29"/>
      <c r="F859" s="4"/>
      <c r="H859" s="2"/>
      <c r="I859" s="2"/>
      <c r="J859" s="2"/>
      <c r="K859" s="2"/>
    </row>
    <row r="860" spans="1:11" ht="15.75" customHeight="1" x14ac:dyDescent="0.35">
      <c r="A860" s="2"/>
      <c r="B860" s="29"/>
      <c r="C860" s="29"/>
      <c r="D860" s="29"/>
      <c r="E860" s="29"/>
      <c r="F860" s="4"/>
      <c r="H860" s="2"/>
      <c r="I860" s="2"/>
      <c r="J860" s="2"/>
      <c r="K860" s="2"/>
    </row>
    <row r="861" spans="1:11" ht="15.75" customHeight="1" x14ac:dyDescent="0.35">
      <c r="A861" s="2"/>
      <c r="B861" s="29"/>
      <c r="C861" s="29"/>
      <c r="D861" s="29"/>
      <c r="E861" s="29"/>
      <c r="F861" s="4"/>
      <c r="H861" s="2"/>
      <c r="I861" s="2"/>
      <c r="J861" s="2"/>
      <c r="K861" s="2"/>
    </row>
    <row r="862" spans="1:11" ht="15.75" customHeight="1" x14ac:dyDescent="0.35">
      <c r="A862" s="2"/>
      <c r="B862" s="29"/>
      <c r="C862" s="29"/>
      <c r="D862" s="29"/>
      <c r="E862" s="29"/>
      <c r="F862" s="4"/>
      <c r="H862" s="2"/>
      <c r="I862" s="2"/>
      <c r="J862" s="2"/>
      <c r="K862" s="2"/>
    </row>
    <row r="863" spans="1:11" ht="15.75" customHeight="1" x14ac:dyDescent="0.35">
      <c r="A863" s="2"/>
      <c r="B863" s="29"/>
      <c r="C863" s="29"/>
      <c r="D863" s="29"/>
      <c r="E863" s="29"/>
      <c r="F863" s="4"/>
      <c r="H863" s="2"/>
      <c r="I863" s="2"/>
      <c r="J863" s="2"/>
      <c r="K863" s="2"/>
    </row>
    <row r="864" spans="1:11" ht="15.75" customHeight="1" x14ac:dyDescent="0.35">
      <c r="A864" s="2"/>
      <c r="B864" s="29"/>
      <c r="C864" s="29"/>
      <c r="D864" s="29"/>
      <c r="E864" s="29"/>
      <c r="F864" s="4"/>
      <c r="H864" s="2"/>
      <c r="I864" s="2"/>
      <c r="J864" s="2"/>
      <c r="K864" s="2"/>
    </row>
    <row r="865" spans="1:11" ht="15.75" customHeight="1" x14ac:dyDescent="0.35">
      <c r="A865" s="2"/>
      <c r="B865" s="29"/>
      <c r="C865" s="29"/>
      <c r="D865" s="29"/>
      <c r="E865" s="29"/>
      <c r="F865" s="4"/>
      <c r="H865" s="2"/>
      <c r="I865" s="2"/>
      <c r="J865" s="2"/>
      <c r="K865" s="2"/>
    </row>
    <row r="866" spans="1:11" ht="15.75" customHeight="1" x14ac:dyDescent="0.35">
      <c r="A866" s="2"/>
      <c r="B866" s="29"/>
      <c r="C866" s="29"/>
      <c r="D866" s="29"/>
      <c r="E866" s="29"/>
      <c r="F866" s="4"/>
      <c r="H866" s="2"/>
      <c r="I866" s="2"/>
      <c r="J866" s="2"/>
      <c r="K866" s="2"/>
    </row>
    <row r="867" spans="1:11" ht="15.75" customHeight="1" x14ac:dyDescent="0.35">
      <c r="A867" s="2"/>
      <c r="B867" s="29"/>
      <c r="C867" s="29"/>
      <c r="D867" s="29"/>
      <c r="E867" s="29"/>
      <c r="F867" s="4"/>
      <c r="H867" s="2"/>
      <c r="I867" s="2"/>
      <c r="J867" s="2"/>
      <c r="K867" s="2"/>
    </row>
    <row r="868" spans="1:11" ht="15.75" customHeight="1" x14ac:dyDescent="0.35">
      <c r="A868" s="2"/>
      <c r="B868" s="29"/>
      <c r="C868" s="29"/>
      <c r="D868" s="29"/>
      <c r="E868" s="29"/>
      <c r="F868" s="4"/>
      <c r="H868" s="2"/>
      <c r="I868" s="2"/>
      <c r="J868" s="2"/>
      <c r="K868" s="2"/>
    </row>
    <row r="869" spans="1:11" ht="15.75" customHeight="1" x14ac:dyDescent="0.35">
      <c r="A869" s="2"/>
      <c r="B869" s="29"/>
      <c r="C869" s="29"/>
      <c r="D869" s="29"/>
      <c r="E869" s="29"/>
      <c r="F869" s="4"/>
      <c r="H869" s="2"/>
      <c r="I869" s="2"/>
      <c r="J869" s="2"/>
      <c r="K869" s="2"/>
    </row>
    <row r="870" spans="1:11" ht="15.75" customHeight="1" x14ac:dyDescent="0.35">
      <c r="A870" s="2"/>
      <c r="B870" s="29"/>
      <c r="C870" s="29"/>
      <c r="D870" s="29"/>
      <c r="E870" s="29"/>
      <c r="F870" s="4"/>
      <c r="H870" s="2"/>
      <c r="I870" s="2"/>
      <c r="J870" s="2"/>
      <c r="K870" s="2"/>
    </row>
    <row r="871" spans="1:11" ht="15.75" customHeight="1" x14ac:dyDescent="0.35">
      <c r="A871" s="2"/>
      <c r="B871" s="29"/>
      <c r="C871" s="29"/>
      <c r="D871" s="29"/>
      <c r="E871" s="29"/>
      <c r="F871" s="4"/>
      <c r="H871" s="2"/>
      <c r="I871" s="2"/>
      <c r="J871" s="2"/>
      <c r="K871" s="2"/>
    </row>
    <row r="872" spans="1:11" ht="15.75" customHeight="1" x14ac:dyDescent="0.35">
      <c r="A872" s="2"/>
      <c r="B872" s="29"/>
      <c r="C872" s="29"/>
      <c r="D872" s="29"/>
      <c r="E872" s="29"/>
      <c r="F872" s="4"/>
      <c r="H872" s="2"/>
      <c r="I872" s="2"/>
      <c r="J872" s="2"/>
      <c r="K872" s="2"/>
    </row>
    <row r="873" spans="1:11" ht="15.75" customHeight="1" x14ac:dyDescent="0.35">
      <c r="A873" s="2"/>
      <c r="B873" s="29"/>
      <c r="C873" s="29"/>
      <c r="D873" s="29"/>
      <c r="E873" s="29"/>
      <c r="F873" s="4"/>
      <c r="H873" s="2"/>
      <c r="I873" s="2"/>
      <c r="J873" s="2"/>
      <c r="K873" s="2"/>
    </row>
    <row r="874" spans="1:11" ht="15.75" customHeight="1" x14ac:dyDescent="0.35">
      <c r="A874" s="2"/>
      <c r="B874" s="29"/>
      <c r="C874" s="29"/>
      <c r="D874" s="29"/>
      <c r="E874" s="29"/>
      <c r="F874" s="4"/>
      <c r="H874" s="2"/>
      <c r="I874" s="2"/>
      <c r="J874" s="2"/>
      <c r="K874" s="2"/>
    </row>
    <row r="875" spans="1:11" ht="15.75" customHeight="1" x14ac:dyDescent="0.35">
      <c r="A875" s="2"/>
      <c r="B875" s="29"/>
      <c r="C875" s="29"/>
      <c r="D875" s="29"/>
      <c r="E875" s="29"/>
      <c r="F875" s="4"/>
      <c r="H875" s="2"/>
      <c r="I875" s="2"/>
      <c r="J875" s="2"/>
      <c r="K875" s="2"/>
    </row>
    <row r="876" spans="1:11" ht="15.75" customHeight="1" x14ac:dyDescent="0.35">
      <c r="A876" s="2"/>
      <c r="B876" s="29"/>
      <c r="C876" s="29"/>
      <c r="D876" s="29"/>
      <c r="E876" s="29"/>
      <c r="F876" s="4"/>
      <c r="H876" s="2"/>
      <c r="I876" s="2"/>
      <c r="J876" s="2"/>
      <c r="K876" s="2"/>
    </row>
    <row r="877" spans="1:11" ht="15.75" customHeight="1" x14ac:dyDescent="0.35">
      <c r="A877" s="2"/>
      <c r="B877" s="29"/>
      <c r="C877" s="29"/>
      <c r="D877" s="29"/>
      <c r="E877" s="29"/>
      <c r="F877" s="4"/>
      <c r="H877" s="2"/>
      <c r="I877" s="2"/>
      <c r="J877" s="2"/>
      <c r="K877" s="2"/>
    </row>
    <row r="878" spans="1:11" ht="15.75" customHeight="1" x14ac:dyDescent="0.35">
      <c r="A878" s="2"/>
      <c r="B878" s="29"/>
      <c r="C878" s="29"/>
      <c r="D878" s="29"/>
      <c r="E878" s="29"/>
      <c r="F878" s="4"/>
      <c r="H878" s="2"/>
      <c r="I878" s="2"/>
      <c r="J878" s="2"/>
      <c r="K878" s="2"/>
    </row>
    <row r="879" spans="1:11" ht="15.75" customHeight="1" x14ac:dyDescent="0.35">
      <c r="A879" s="2"/>
      <c r="B879" s="29"/>
      <c r="C879" s="29"/>
      <c r="D879" s="29"/>
      <c r="E879" s="29"/>
      <c r="F879" s="4"/>
      <c r="H879" s="2"/>
      <c r="I879" s="2"/>
      <c r="J879" s="2"/>
      <c r="K879" s="2"/>
    </row>
    <row r="880" spans="1:11" ht="15.75" customHeight="1" x14ac:dyDescent="0.35">
      <c r="A880" s="2"/>
      <c r="B880" s="29"/>
      <c r="C880" s="29"/>
      <c r="D880" s="29"/>
      <c r="E880" s="29"/>
      <c r="F880" s="4"/>
      <c r="H880" s="2"/>
      <c r="I880" s="2"/>
      <c r="J880" s="2"/>
      <c r="K880" s="2"/>
    </row>
    <row r="881" spans="1:11" ht="15.75" customHeight="1" x14ac:dyDescent="0.35">
      <c r="A881" s="2"/>
      <c r="B881" s="29"/>
      <c r="C881" s="29"/>
      <c r="D881" s="29"/>
      <c r="E881" s="29"/>
      <c r="F881" s="4"/>
      <c r="H881" s="2"/>
      <c r="I881" s="2"/>
      <c r="J881" s="2"/>
      <c r="K881" s="2"/>
    </row>
    <row r="882" spans="1:11" ht="15.75" customHeight="1" x14ac:dyDescent="0.35">
      <c r="A882" s="2"/>
      <c r="B882" s="29"/>
      <c r="C882" s="29"/>
      <c r="D882" s="29"/>
      <c r="E882" s="29"/>
      <c r="F882" s="4"/>
      <c r="H882" s="2"/>
      <c r="I882" s="2"/>
      <c r="J882" s="2"/>
      <c r="K882" s="2"/>
    </row>
    <row r="883" spans="1:11" ht="15.75" customHeight="1" x14ac:dyDescent="0.35">
      <c r="A883" s="2"/>
      <c r="B883" s="29"/>
      <c r="C883" s="29"/>
      <c r="D883" s="29"/>
      <c r="E883" s="29"/>
      <c r="F883" s="4"/>
      <c r="H883" s="2"/>
      <c r="I883" s="2"/>
      <c r="J883" s="2"/>
      <c r="K883" s="2"/>
    </row>
    <row r="884" spans="1:11" ht="15.75" customHeight="1" x14ac:dyDescent="0.35">
      <c r="A884" s="2"/>
      <c r="B884" s="29"/>
      <c r="C884" s="29"/>
      <c r="D884" s="29"/>
      <c r="E884" s="29"/>
      <c r="F884" s="4"/>
      <c r="H884" s="2"/>
      <c r="I884" s="2"/>
      <c r="J884" s="2"/>
      <c r="K884" s="2"/>
    </row>
    <row r="885" spans="1:11" ht="15.75" customHeight="1" x14ac:dyDescent="0.35">
      <c r="A885" s="2"/>
      <c r="B885" s="29"/>
      <c r="C885" s="29"/>
      <c r="D885" s="29"/>
      <c r="E885" s="29"/>
      <c r="F885" s="4"/>
      <c r="H885" s="2"/>
      <c r="I885" s="2"/>
      <c r="J885" s="2"/>
      <c r="K885" s="2"/>
    </row>
    <row r="886" spans="1:11" ht="15.75" customHeight="1" x14ac:dyDescent="0.35">
      <c r="A886" s="2"/>
      <c r="B886" s="29"/>
      <c r="C886" s="29"/>
      <c r="D886" s="29"/>
      <c r="E886" s="29"/>
      <c r="F886" s="4"/>
      <c r="H886" s="2"/>
      <c r="I886" s="2"/>
      <c r="J886" s="2"/>
      <c r="K886" s="2"/>
    </row>
    <row r="887" spans="1:11" ht="15.75" customHeight="1" x14ac:dyDescent="0.35">
      <c r="A887" s="2"/>
      <c r="B887" s="29"/>
      <c r="C887" s="29"/>
      <c r="D887" s="29"/>
      <c r="E887" s="29"/>
      <c r="F887" s="4"/>
      <c r="H887" s="2"/>
      <c r="I887" s="2"/>
      <c r="J887" s="2"/>
      <c r="K887" s="2"/>
    </row>
    <row r="888" spans="1:11" ht="15.75" customHeight="1" x14ac:dyDescent="0.35">
      <c r="A888" s="2"/>
      <c r="B888" s="29"/>
      <c r="C888" s="29"/>
      <c r="D888" s="29"/>
      <c r="E888" s="29"/>
      <c r="F888" s="4"/>
      <c r="H888" s="2"/>
      <c r="I888" s="2"/>
      <c r="J888" s="2"/>
      <c r="K888" s="2"/>
    </row>
    <row r="889" spans="1:11" ht="15.75" customHeight="1" x14ac:dyDescent="0.35">
      <c r="A889" s="2"/>
      <c r="B889" s="29"/>
      <c r="C889" s="29"/>
      <c r="D889" s="29"/>
      <c r="E889" s="29"/>
      <c r="F889" s="4"/>
      <c r="H889" s="2"/>
      <c r="I889" s="2"/>
      <c r="J889" s="2"/>
      <c r="K889" s="2"/>
    </row>
    <row r="890" spans="1:11" ht="15.75" customHeight="1" x14ac:dyDescent="0.35">
      <c r="A890" s="2"/>
      <c r="B890" s="29"/>
      <c r="C890" s="29"/>
      <c r="D890" s="29"/>
      <c r="E890" s="29"/>
      <c r="F890" s="4"/>
      <c r="H890" s="2"/>
      <c r="I890" s="2"/>
      <c r="J890" s="2"/>
      <c r="K890" s="2"/>
    </row>
    <row r="891" spans="1:11" ht="15.75" customHeight="1" x14ac:dyDescent="0.35">
      <c r="A891" s="2"/>
      <c r="B891" s="29"/>
      <c r="C891" s="29"/>
      <c r="D891" s="29"/>
      <c r="E891" s="29"/>
      <c r="F891" s="4"/>
      <c r="H891" s="2"/>
      <c r="I891" s="2"/>
      <c r="J891" s="2"/>
      <c r="K891" s="2"/>
    </row>
    <row r="892" spans="1:11" ht="15.75" customHeight="1" x14ac:dyDescent="0.35">
      <c r="A892" s="2"/>
      <c r="B892" s="29"/>
      <c r="C892" s="29"/>
      <c r="D892" s="29"/>
      <c r="E892" s="29"/>
      <c r="F892" s="4"/>
      <c r="H892" s="2"/>
      <c r="I892" s="2"/>
      <c r="J892" s="2"/>
      <c r="K892" s="2"/>
    </row>
    <row r="893" spans="1:11" ht="15.75" customHeight="1" x14ac:dyDescent="0.35">
      <c r="A893" s="2"/>
      <c r="B893" s="29"/>
      <c r="C893" s="29"/>
      <c r="D893" s="29"/>
      <c r="E893" s="29"/>
      <c r="F893" s="4"/>
      <c r="H893" s="2"/>
      <c r="I893" s="2"/>
      <c r="J893" s="2"/>
      <c r="K893" s="2"/>
    </row>
    <row r="894" spans="1:11" ht="15.75" customHeight="1" x14ac:dyDescent="0.35">
      <c r="A894" s="2"/>
      <c r="B894" s="29"/>
      <c r="C894" s="29"/>
      <c r="D894" s="29"/>
      <c r="E894" s="29"/>
      <c r="F894" s="4"/>
      <c r="H894" s="2"/>
      <c r="I894" s="2"/>
      <c r="J894" s="2"/>
      <c r="K894" s="2"/>
    </row>
    <row r="895" spans="1:11" ht="15.75" customHeight="1" x14ac:dyDescent="0.35">
      <c r="A895" s="2"/>
      <c r="B895" s="29"/>
      <c r="C895" s="29"/>
      <c r="D895" s="29"/>
      <c r="E895" s="29"/>
      <c r="F895" s="4"/>
      <c r="H895" s="2"/>
      <c r="I895" s="2"/>
      <c r="J895" s="2"/>
      <c r="K895" s="2"/>
    </row>
    <row r="896" spans="1:11" ht="15.75" customHeight="1" x14ac:dyDescent="0.35">
      <c r="A896" s="2"/>
      <c r="B896" s="29"/>
      <c r="C896" s="29"/>
      <c r="D896" s="29"/>
      <c r="E896" s="29"/>
      <c r="F896" s="4"/>
      <c r="H896" s="2"/>
      <c r="I896" s="2"/>
      <c r="J896" s="2"/>
      <c r="K896" s="2"/>
    </row>
    <row r="897" spans="1:11" ht="15.75" customHeight="1" x14ac:dyDescent="0.35">
      <c r="A897" s="2"/>
      <c r="B897" s="29"/>
      <c r="C897" s="29"/>
      <c r="D897" s="29"/>
      <c r="E897" s="29"/>
      <c r="F897" s="4"/>
      <c r="H897" s="2"/>
      <c r="I897" s="2"/>
      <c r="J897" s="2"/>
      <c r="K897" s="2"/>
    </row>
    <row r="898" spans="1:11" ht="15.75" customHeight="1" x14ac:dyDescent="0.35">
      <c r="A898" s="2"/>
      <c r="B898" s="29"/>
      <c r="C898" s="29"/>
      <c r="D898" s="29"/>
      <c r="E898" s="29"/>
      <c r="F898" s="4"/>
      <c r="H898" s="2"/>
      <c r="I898" s="2"/>
      <c r="J898" s="2"/>
      <c r="K898" s="2"/>
    </row>
    <row r="899" spans="1:11" ht="15.75" customHeight="1" x14ac:dyDescent="0.35">
      <c r="A899" s="2"/>
      <c r="B899" s="29"/>
      <c r="C899" s="29"/>
      <c r="D899" s="29"/>
      <c r="E899" s="29"/>
      <c r="F899" s="4"/>
      <c r="H899" s="2"/>
      <c r="I899" s="2"/>
      <c r="J899" s="2"/>
      <c r="K899" s="2"/>
    </row>
    <row r="900" spans="1:11" ht="15.75" customHeight="1" x14ac:dyDescent="0.35">
      <c r="A900" s="2"/>
      <c r="B900" s="29"/>
      <c r="C900" s="29"/>
      <c r="D900" s="29"/>
      <c r="E900" s="29"/>
      <c r="F900" s="4"/>
      <c r="H900" s="2"/>
      <c r="I900" s="2"/>
      <c r="J900" s="2"/>
      <c r="K900" s="2"/>
    </row>
    <row r="901" spans="1:11" ht="15.75" customHeight="1" x14ac:dyDescent="0.35">
      <c r="A901" s="2"/>
      <c r="B901" s="29"/>
      <c r="C901" s="29"/>
      <c r="D901" s="29"/>
      <c r="E901" s="29"/>
      <c r="F901" s="4"/>
      <c r="H901" s="2"/>
      <c r="I901" s="2"/>
      <c r="J901" s="2"/>
      <c r="K901" s="2"/>
    </row>
    <row r="902" spans="1:11" ht="15.75" customHeight="1" x14ac:dyDescent="0.35">
      <c r="A902" s="2"/>
      <c r="B902" s="29"/>
      <c r="C902" s="29"/>
      <c r="D902" s="29"/>
      <c r="E902" s="29"/>
      <c r="F902" s="4"/>
      <c r="H902" s="2"/>
      <c r="I902" s="2"/>
      <c r="J902" s="2"/>
      <c r="K902" s="2"/>
    </row>
    <row r="903" spans="1:11" ht="15.75" customHeight="1" x14ac:dyDescent="0.35">
      <c r="A903" s="2"/>
      <c r="B903" s="29"/>
      <c r="C903" s="29"/>
      <c r="D903" s="29"/>
      <c r="E903" s="29"/>
      <c r="F903" s="4"/>
      <c r="H903" s="2"/>
      <c r="I903" s="2"/>
      <c r="J903" s="2"/>
      <c r="K903" s="2"/>
    </row>
    <row r="904" spans="1:11" ht="15.75" customHeight="1" x14ac:dyDescent="0.35">
      <c r="A904" s="2"/>
      <c r="B904" s="29"/>
      <c r="C904" s="29"/>
      <c r="D904" s="29"/>
      <c r="E904" s="29"/>
      <c r="F904" s="4"/>
      <c r="H904" s="2"/>
      <c r="I904" s="2"/>
      <c r="J904" s="2"/>
      <c r="K904" s="2"/>
    </row>
    <row r="905" spans="1:11" ht="15.75" customHeight="1" x14ac:dyDescent="0.35">
      <c r="A905" s="2"/>
      <c r="B905" s="29"/>
      <c r="C905" s="29"/>
      <c r="D905" s="29"/>
      <c r="E905" s="29"/>
      <c r="F905" s="4"/>
      <c r="H905" s="2"/>
      <c r="I905" s="2"/>
      <c r="J905" s="2"/>
      <c r="K905" s="2"/>
    </row>
    <row r="906" spans="1:11" ht="15.75" customHeight="1" x14ac:dyDescent="0.35">
      <c r="A906" s="2"/>
      <c r="B906" s="29"/>
      <c r="C906" s="29"/>
      <c r="D906" s="29"/>
      <c r="E906" s="29"/>
      <c r="F906" s="4"/>
      <c r="H906" s="2"/>
      <c r="I906" s="2"/>
      <c r="J906" s="2"/>
      <c r="K906" s="2"/>
    </row>
    <row r="907" spans="1:11" ht="15.75" customHeight="1" x14ac:dyDescent="0.35">
      <c r="A907" s="2"/>
      <c r="B907" s="29"/>
      <c r="C907" s="29"/>
      <c r="D907" s="29"/>
      <c r="E907" s="29"/>
      <c r="F907" s="4"/>
      <c r="H907" s="2"/>
      <c r="I907" s="2"/>
      <c r="J907" s="2"/>
      <c r="K907" s="2"/>
    </row>
    <row r="908" spans="1:11" ht="15.75" customHeight="1" x14ac:dyDescent="0.35">
      <c r="A908" s="2"/>
      <c r="B908" s="29"/>
      <c r="C908" s="29"/>
      <c r="D908" s="29"/>
      <c r="E908" s="29"/>
      <c r="F908" s="4"/>
      <c r="H908" s="2"/>
      <c r="I908" s="2"/>
      <c r="J908" s="2"/>
      <c r="K908" s="2"/>
    </row>
    <row r="909" spans="1:11" ht="15.75" customHeight="1" x14ac:dyDescent="0.35">
      <c r="A909" s="2"/>
      <c r="B909" s="29"/>
      <c r="C909" s="29"/>
      <c r="D909" s="29"/>
      <c r="E909" s="29"/>
      <c r="F909" s="4"/>
      <c r="H909" s="2"/>
      <c r="I909" s="2"/>
      <c r="J909" s="2"/>
      <c r="K909" s="2"/>
    </row>
    <row r="910" spans="1:11" ht="15.75" customHeight="1" x14ac:dyDescent="0.35">
      <c r="A910" s="2"/>
      <c r="B910" s="29"/>
      <c r="C910" s="29"/>
      <c r="D910" s="29"/>
      <c r="E910" s="29"/>
      <c r="F910" s="4"/>
      <c r="H910" s="2"/>
      <c r="I910" s="2"/>
      <c r="J910" s="2"/>
      <c r="K910" s="2"/>
    </row>
    <row r="911" spans="1:11" ht="15.75" customHeight="1" x14ac:dyDescent="0.35">
      <c r="A911" s="2"/>
      <c r="B911" s="29"/>
      <c r="C911" s="29"/>
      <c r="D911" s="29"/>
      <c r="E911" s="29"/>
      <c r="F911" s="4"/>
      <c r="H911" s="2"/>
      <c r="I911" s="2"/>
      <c r="J911" s="2"/>
      <c r="K911" s="2"/>
    </row>
    <row r="912" spans="1:11" ht="15.75" customHeight="1" x14ac:dyDescent="0.35">
      <c r="A912" s="2"/>
      <c r="B912" s="29"/>
      <c r="C912" s="29"/>
      <c r="D912" s="29"/>
      <c r="E912" s="29"/>
      <c r="F912" s="4"/>
      <c r="H912" s="2"/>
      <c r="I912" s="2"/>
      <c r="J912" s="2"/>
      <c r="K912" s="2"/>
    </row>
    <row r="913" spans="1:11" ht="15.75" customHeight="1" x14ac:dyDescent="0.35">
      <c r="A913" s="2"/>
      <c r="B913" s="29"/>
      <c r="C913" s="29"/>
      <c r="D913" s="29"/>
      <c r="E913" s="29"/>
      <c r="F913" s="4"/>
      <c r="H913" s="2"/>
      <c r="I913" s="2"/>
      <c r="J913" s="2"/>
      <c r="K913" s="2"/>
    </row>
    <row r="914" spans="1:11" ht="15.75" customHeight="1" x14ac:dyDescent="0.35">
      <c r="A914" s="2"/>
      <c r="B914" s="29"/>
      <c r="C914" s="29"/>
      <c r="D914" s="29"/>
      <c r="E914" s="29"/>
      <c r="F914" s="4"/>
      <c r="H914" s="2"/>
      <c r="I914" s="2"/>
      <c r="J914" s="2"/>
      <c r="K914" s="2"/>
    </row>
    <row r="915" spans="1:11" ht="15.75" customHeight="1" x14ac:dyDescent="0.35">
      <c r="A915" s="2"/>
      <c r="B915" s="29"/>
      <c r="C915" s="29"/>
      <c r="D915" s="29"/>
      <c r="E915" s="29"/>
      <c r="F915" s="4"/>
      <c r="H915" s="2"/>
      <c r="I915" s="2"/>
      <c r="J915" s="2"/>
      <c r="K915" s="2"/>
    </row>
    <row r="916" spans="1:11" ht="15.75" customHeight="1" x14ac:dyDescent="0.35">
      <c r="A916" s="2"/>
      <c r="B916" s="29"/>
      <c r="C916" s="29"/>
      <c r="D916" s="29"/>
      <c r="E916" s="29"/>
      <c r="F916" s="4"/>
      <c r="H916" s="2"/>
      <c r="I916" s="2"/>
      <c r="J916" s="2"/>
      <c r="K916" s="2"/>
    </row>
    <row r="917" spans="1:11" ht="15.75" customHeight="1" x14ac:dyDescent="0.35">
      <c r="A917" s="2"/>
      <c r="B917" s="29"/>
      <c r="C917" s="29"/>
      <c r="D917" s="29"/>
      <c r="E917" s="29"/>
      <c r="F917" s="4"/>
      <c r="H917" s="2"/>
      <c r="I917" s="2"/>
      <c r="J917" s="2"/>
      <c r="K917" s="2"/>
    </row>
    <row r="918" spans="1:11" ht="15.75" customHeight="1" x14ac:dyDescent="0.35">
      <c r="A918" s="2"/>
      <c r="B918" s="29"/>
      <c r="C918" s="29"/>
      <c r="D918" s="29"/>
      <c r="E918" s="29"/>
      <c r="F918" s="4"/>
      <c r="H918" s="2"/>
      <c r="I918" s="2"/>
      <c r="J918" s="2"/>
      <c r="K918" s="2"/>
    </row>
    <row r="919" spans="1:11" ht="15.75" customHeight="1" x14ac:dyDescent="0.35">
      <c r="A919" s="2"/>
      <c r="B919" s="29"/>
      <c r="C919" s="29"/>
      <c r="D919" s="29"/>
      <c r="E919" s="29"/>
      <c r="F919" s="4"/>
      <c r="H919" s="2"/>
      <c r="I919" s="2"/>
      <c r="J919" s="2"/>
      <c r="K919" s="2"/>
    </row>
    <row r="920" spans="1:11" ht="15.75" customHeight="1" x14ac:dyDescent="0.35">
      <c r="A920" s="2"/>
      <c r="B920" s="29"/>
      <c r="C920" s="29"/>
      <c r="D920" s="29"/>
      <c r="E920" s="29"/>
      <c r="F920" s="4"/>
      <c r="H920" s="2"/>
      <c r="I920" s="2"/>
      <c r="J920" s="2"/>
      <c r="K920" s="2"/>
    </row>
    <row r="921" spans="1:11" ht="15.75" customHeight="1" x14ac:dyDescent="0.35">
      <c r="A921" s="2"/>
      <c r="B921" s="29"/>
      <c r="C921" s="29"/>
      <c r="D921" s="29"/>
      <c r="E921" s="29"/>
      <c r="F921" s="4"/>
      <c r="H921" s="2"/>
      <c r="I921" s="2"/>
      <c r="J921" s="2"/>
      <c r="K921" s="2"/>
    </row>
    <row r="922" spans="1:11" ht="15.75" customHeight="1" x14ac:dyDescent="0.35">
      <c r="A922" s="2"/>
      <c r="B922" s="29"/>
      <c r="C922" s="29"/>
      <c r="D922" s="29"/>
      <c r="E922" s="29"/>
      <c r="F922" s="4"/>
      <c r="H922" s="2"/>
      <c r="I922" s="2"/>
      <c r="J922" s="2"/>
      <c r="K922" s="2"/>
    </row>
    <row r="923" spans="1:11" ht="15.75" customHeight="1" x14ac:dyDescent="0.35">
      <c r="A923" s="2"/>
      <c r="B923" s="29"/>
      <c r="C923" s="29"/>
      <c r="D923" s="29"/>
      <c r="E923" s="29"/>
      <c r="F923" s="4"/>
      <c r="H923" s="2"/>
      <c r="I923" s="2"/>
      <c r="J923" s="2"/>
      <c r="K923" s="2"/>
    </row>
    <row r="924" spans="1:11" ht="15.75" customHeight="1" x14ac:dyDescent="0.35">
      <c r="A924" s="2"/>
      <c r="B924" s="29"/>
      <c r="C924" s="29"/>
      <c r="D924" s="29"/>
      <c r="E924" s="29"/>
      <c r="F924" s="4"/>
      <c r="H924" s="2"/>
      <c r="I924" s="2"/>
      <c r="J924" s="2"/>
      <c r="K924" s="2"/>
    </row>
    <row r="925" spans="1:11" ht="15.75" customHeight="1" x14ac:dyDescent="0.35">
      <c r="A925" s="2"/>
      <c r="B925" s="29"/>
      <c r="C925" s="29"/>
      <c r="D925" s="29"/>
      <c r="E925" s="29"/>
      <c r="F925" s="4"/>
      <c r="H925" s="2"/>
      <c r="I925" s="2"/>
      <c r="J925" s="2"/>
      <c r="K925" s="2"/>
    </row>
    <row r="926" spans="1:11" ht="15.75" customHeight="1" x14ac:dyDescent="0.35">
      <c r="A926" s="2"/>
      <c r="B926" s="29"/>
      <c r="C926" s="29"/>
      <c r="D926" s="29"/>
      <c r="E926" s="29"/>
      <c r="F926" s="4"/>
      <c r="H926" s="2"/>
      <c r="I926" s="2"/>
      <c r="J926" s="2"/>
      <c r="K926" s="2"/>
    </row>
    <row r="927" spans="1:11" ht="15.75" customHeight="1" x14ac:dyDescent="0.35">
      <c r="A927" s="2"/>
      <c r="B927" s="29"/>
      <c r="C927" s="29"/>
      <c r="D927" s="29"/>
      <c r="E927" s="29"/>
      <c r="F927" s="4"/>
      <c r="H927" s="2"/>
      <c r="I927" s="2"/>
      <c r="J927" s="2"/>
      <c r="K927" s="2"/>
    </row>
    <row r="928" spans="1:11" ht="15.75" customHeight="1" x14ac:dyDescent="0.35">
      <c r="A928" s="2"/>
      <c r="B928" s="29"/>
      <c r="C928" s="29"/>
      <c r="D928" s="29"/>
      <c r="E928" s="29"/>
      <c r="F928" s="4"/>
      <c r="H928" s="2"/>
      <c r="I928" s="2"/>
      <c r="J928" s="2"/>
      <c r="K928" s="2"/>
    </row>
    <row r="929" spans="1:11" ht="15.75" customHeight="1" x14ac:dyDescent="0.35">
      <c r="A929" s="2"/>
      <c r="B929" s="29"/>
      <c r="C929" s="29"/>
      <c r="D929" s="29"/>
      <c r="E929" s="29"/>
      <c r="F929" s="4"/>
      <c r="H929" s="2"/>
      <c r="I929" s="2"/>
      <c r="J929" s="2"/>
      <c r="K929" s="2"/>
    </row>
    <row r="930" spans="1:11" ht="15.75" customHeight="1" x14ac:dyDescent="0.35">
      <c r="A930" s="2"/>
      <c r="B930" s="29"/>
      <c r="C930" s="29"/>
      <c r="D930" s="29"/>
      <c r="E930" s="29"/>
      <c r="F930" s="4"/>
      <c r="H930" s="2"/>
      <c r="I930" s="2"/>
      <c r="J930" s="2"/>
      <c r="K930" s="2"/>
    </row>
    <row r="931" spans="1:11" ht="15.75" customHeight="1" x14ac:dyDescent="0.35">
      <c r="A931" s="2"/>
      <c r="B931" s="29"/>
      <c r="C931" s="29"/>
      <c r="D931" s="29"/>
      <c r="E931" s="29"/>
      <c r="F931" s="4"/>
      <c r="H931" s="2"/>
      <c r="I931" s="2"/>
      <c r="J931" s="2"/>
      <c r="K931" s="2"/>
    </row>
    <row r="932" spans="1:11" ht="15.75" customHeight="1" x14ac:dyDescent="0.35">
      <c r="A932" s="2"/>
      <c r="B932" s="29"/>
      <c r="C932" s="29"/>
      <c r="D932" s="29"/>
      <c r="E932" s="29"/>
      <c r="F932" s="4"/>
      <c r="H932" s="2"/>
      <c r="I932" s="2"/>
      <c r="J932" s="2"/>
      <c r="K932" s="2"/>
    </row>
    <row r="933" spans="1:11" ht="15.75" customHeight="1" x14ac:dyDescent="0.35">
      <c r="A933" s="2"/>
      <c r="B933" s="29"/>
      <c r="C933" s="29"/>
      <c r="D933" s="29"/>
      <c r="E933" s="29"/>
      <c r="F933" s="4"/>
      <c r="H933" s="2"/>
      <c r="I933" s="2"/>
      <c r="J933" s="2"/>
      <c r="K933" s="2"/>
    </row>
    <row r="934" spans="1:11" ht="15.75" customHeight="1" x14ac:dyDescent="0.35">
      <c r="A934" s="2"/>
      <c r="B934" s="29"/>
      <c r="C934" s="29"/>
      <c r="D934" s="29"/>
      <c r="E934" s="29"/>
      <c r="F934" s="4"/>
      <c r="H934" s="2"/>
      <c r="I934" s="2"/>
      <c r="J934" s="2"/>
      <c r="K934" s="2"/>
    </row>
    <row r="935" spans="1:11" ht="15.75" customHeight="1" x14ac:dyDescent="0.35">
      <c r="A935" s="2"/>
      <c r="B935" s="29"/>
      <c r="C935" s="29"/>
      <c r="D935" s="29"/>
      <c r="E935" s="29"/>
      <c r="F935" s="4"/>
      <c r="H935" s="2"/>
      <c r="I935" s="2"/>
      <c r="J935" s="2"/>
      <c r="K935" s="2"/>
    </row>
    <row r="936" spans="1:11" ht="15.75" customHeight="1" x14ac:dyDescent="0.35">
      <c r="A936" s="2"/>
      <c r="B936" s="29"/>
      <c r="C936" s="29"/>
      <c r="D936" s="29"/>
      <c r="E936" s="29"/>
      <c r="F936" s="4"/>
      <c r="H936" s="2"/>
      <c r="I936" s="2"/>
      <c r="J936" s="2"/>
      <c r="K936" s="2"/>
    </row>
    <row r="937" spans="1:11" ht="15.75" customHeight="1" x14ac:dyDescent="0.35">
      <c r="A937" s="2"/>
      <c r="B937" s="29"/>
      <c r="C937" s="29"/>
      <c r="D937" s="29"/>
      <c r="E937" s="29"/>
      <c r="F937" s="4"/>
      <c r="H937" s="2"/>
      <c r="I937" s="2"/>
      <c r="J937" s="2"/>
      <c r="K937" s="2"/>
    </row>
    <row r="938" spans="1:11" ht="15.75" customHeight="1" x14ac:dyDescent="0.35">
      <c r="A938" s="2"/>
      <c r="B938" s="29"/>
      <c r="C938" s="29"/>
      <c r="D938" s="29"/>
      <c r="E938" s="29"/>
      <c r="F938" s="4"/>
      <c r="H938" s="2"/>
      <c r="I938" s="2"/>
      <c r="J938" s="2"/>
      <c r="K938" s="2"/>
    </row>
    <row r="939" spans="1:11" ht="15.75" customHeight="1" x14ac:dyDescent="0.35">
      <c r="A939" s="2"/>
      <c r="B939" s="29"/>
      <c r="C939" s="29"/>
      <c r="D939" s="29"/>
      <c r="E939" s="29"/>
      <c r="F939" s="4"/>
      <c r="H939" s="2"/>
      <c r="I939" s="2"/>
      <c r="J939" s="2"/>
      <c r="K939" s="2"/>
    </row>
    <row r="940" spans="1:11" ht="15.75" customHeight="1" x14ac:dyDescent="0.35">
      <c r="A940" s="2"/>
      <c r="B940" s="29"/>
      <c r="C940" s="29"/>
      <c r="D940" s="29"/>
      <c r="E940" s="29"/>
      <c r="F940" s="4"/>
      <c r="H940" s="2"/>
      <c r="I940" s="2"/>
      <c r="J940" s="2"/>
      <c r="K940" s="2"/>
    </row>
    <row r="941" spans="1:11" ht="15.75" customHeight="1" x14ac:dyDescent="0.35">
      <c r="A941" s="2"/>
      <c r="B941" s="29"/>
      <c r="C941" s="29"/>
      <c r="D941" s="29"/>
      <c r="E941" s="29"/>
      <c r="F941" s="4"/>
      <c r="H941" s="2"/>
      <c r="I941" s="2"/>
      <c r="J941" s="2"/>
      <c r="K941" s="2"/>
    </row>
    <row r="942" spans="1:11" ht="15.75" customHeight="1" x14ac:dyDescent="0.35">
      <c r="A942" s="2"/>
      <c r="B942" s="29"/>
      <c r="C942" s="29"/>
      <c r="D942" s="29"/>
      <c r="E942" s="29"/>
      <c r="F942" s="4"/>
      <c r="H942" s="2"/>
      <c r="I942" s="2"/>
      <c r="J942" s="2"/>
      <c r="K942" s="2"/>
    </row>
    <row r="943" spans="1:11" ht="15.75" customHeight="1" x14ac:dyDescent="0.35">
      <c r="A943" s="2"/>
      <c r="B943" s="29"/>
      <c r="C943" s="29"/>
      <c r="D943" s="29"/>
      <c r="E943" s="29"/>
      <c r="F943" s="4"/>
      <c r="H943" s="2"/>
      <c r="I943" s="2"/>
      <c r="J943" s="2"/>
      <c r="K943" s="2"/>
    </row>
    <row r="944" spans="1:11" ht="15.75" customHeight="1" x14ac:dyDescent="0.35">
      <c r="A944" s="2"/>
      <c r="B944" s="29"/>
      <c r="C944" s="29"/>
      <c r="D944" s="29"/>
      <c r="E944" s="29"/>
      <c r="F944" s="4"/>
      <c r="H944" s="2"/>
      <c r="I944" s="2"/>
      <c r="J944" s="2"/>
      <c r="K944" s="2"/>
    </row>
    <row r="945" spans="1:11" ht="15.75" customHeight="1" x14ac:dyDescent="0.35">
      <c r="A945" s="2"/>
      <c r="B945" s="29"/>
      <c r="C945" s="29"/>
      <c r="D945" s="29"/>
      <c r="E945" s="29"/>
      <c r="F945" s="4"/>
      <c r="H945" s="2"/>
      <c r="I945" s="2"/>
      <c r="J945" s="2"/>
      <c r="K945" s="2"/>
    </row>
    <row r="946" spans="1:11" ht="15.75" customHeight="1" x14ac:dyDescent="0.35">
      <c r="A946" s="2"/>
      <c r="B946" s="29"/>
      <c r="C946" s="29"/>
      <c r="D946" s="29"/>
      <c r="E946" s="29"/>
      <c r="F946" s="4"/>
      <c r="H946" s="2"/>
      <c r="I946" s="2"/>
      <c r="J946" s="2"/>
      <c r="K946" s="2"/>
    </row>
    <row r="947" spans="1:11" ht="15.75" customHeight="1" x14ac:dyDescent="0.35">
      <c r="A947" s="2"/>
      <c r="B947" s="29"/>
      <c r="C947" s="29"/>
      <c r="D947" s="29"/>
      <c r="E947" s="29"/>
      <c r="F947" s="4"/>
      <c r="H947" s="2"/>
      <c r="I947" s="2"/>
      <c r="J947" s="2"/>
      <c r="K947" s="2"/>
    </row>
    <row r="948" spans="1:11" ht="15.75" customHeight="1" x14ac:dyDescent="0.35">
      <c r="A948" s="2"/>
      <c r="B948" s="29"/>
      <c r="C948" s="29"/>
      <c r="D948" s="29"/>
      <c r="E948" s="29"/>
      <c r="F948" s="4"/>
      <c r="H948" s="2"/>
      <c r="I948" s="2"/>
      <c r="J948" s="2"/>
      <c r="K948" s="2"/>
    </row>
    <row r="949" spans="1:11" ht="15.75" customHeight="1" x14ac:dyDescent="0.35">
      <c r="A949" s="2"/>
      <c r="B949" s="29"/>
      <c r="C949" s="29"/>
      <c r="D949" s="29"/>
      <c r="E949" s="29"/>
      <c r="F949" s="4"/>
      <c r="H949" s="2"/>
      <c r="I949" s="2"/>
      <c r="J949" s="2"/>
      <c r="K949" s="2"/>
    </row>
    <row r="950" spans="1:11" ht="15.75" customHeight="1" x14ac:dyDescent="0.35">
      <c r="A950" s="2"/>
      <c r="B950" s="29"/>
      <c r="C950" s="29"/>
      <c r="D950" s="29"/>
      <c r="E950" s="29"/>
      <c r="F950" s="4"/>
      <c r="H950" s="2"/>
      <c r="I950" s="2"/>
      <c r="J950" s="2"/>
      <c r="K950" s="2"/>
    </row>
    <row r="951" spans="1:11" ht="15.75" customHeight="1" x14ac:dyDescent="0.35">
      <c r="A951" s="2"/>
      <c r="B951" s="29"/>
      <c r="C951" s="29"/>
      <c r="D951" s="29"/>
      <c r="E951" s="29"/>
      <c r="F951" s="4"/>
      <c r="H951" s="2"/>
      <c r="I951" s="2"/>
      <c r="J951" s="2"/>
      <c r="K951" s="2"/>
    </row>
    <row r="952" spans="1:11" ht="15.75" customHeight="1" x14ac:dyDescent="0.35">
      <c r="A952" s="2"/>
      <c r="B952" s="29"/>
      <c r="C952" s="29"/>
      <c r="D952" s="29"/>
      <c r="E952" s="29"/>
      <c r="F952" s="4"/>
      <c r="H952" s="2"/>
      <c r="I952" s="2"/>
      <c r="J952" s="2"/>
      <c r="K952" s="2"/>
    </row>
    <row r="953" spans="1:11" ht="15.75" customHeight="1" x14ac:dyDescent="0.35">
      <c r="A953" s="2"/>
      <c r="B953" s="29"/>
      <c r="C953" s="29"/>
      <c r="D953" s="29"/>
      <c r="E953" s="29"/>
      <c r="F953" s="4"/>
      <c r="H953" s="2"/>
      <c r="I953" s="2"/>
      <c r="J953" s="2"/>
      <c r="K953" s="2"/>
    </row>
    <row r="954" spans="1:11" ht="15.75" customHeight="1" x14ac:dyDescent="0.35">
      <c r="A954" s="2"/>
      <c r="B954" s="29"/>
      <c r="C954" s="29"/>
      <c r="D954" s="29"/>
      <c r="E954" s="29"/>
      <c r="F954" s="4"/>
      <c r="H954" s="2"/>
      <c r="I954" s="2"/>
      <c r="J954" s="2"/>
      <c r="K954" s="2"/>
    </row>
    <row r="955" spans="1:11" ht="15.75" customHeight="1" x14ac:dyDescent="0.35">
      <c r="A955" s="2"/>
      <c r="B955" s="29"/>
      <c r="C955" s="29"/>
      <c r="D955" s="29"/>
      <c r="E955" s="29"/>
      <c r="F955" s="4"/>
      <c r="H955" s="2"/>
      <c r="I955" s="2"/>
      <c r="J955" s="2"/>
      <c r="K955" s="2"/>
    </row>
    <row r="956" spans="1:11" ht="15.75" customHeight="1" x14ac:dyDescent="0.35">
      <c r="A956" s="2"/>
      <c r="B956" s="29"/>
      <c r="C956" s="29"/>
      <c r="D956" s="29"/>
      <c r="E956" s="29"/>
      <c r="F956" s="4"/>
      <c r="H956" s="2"/>
      <c r="I956" s="2"/>
      <c r="J956" s="2"/>
      <c r="K956" s="2"/>
    </row>
    <row r="957" spans="1:11" ht="15.75" customHeight="1" x14ac:dyDescent="0.35">
      <c r="A957" s="2"/>
      <c r="B957" s="29"/>
      <c r="C957" s="29"/>
      <c r="D957" s="29"/>
      <c r="E957" s="29"/>
      <c r="F957" s="4"/>
      <c r="H957" s="2"/>
      <c r="I957" s="2"/>
      <c r="J957" s="2"/>
      <c r="K957" s="2"/>
    </row>
    <row r="958" spans="1:11" ht="15.75" customHeight="1" x14ac:dyDescent="0.35">
      <c r="A958" s="2"/>
      <c r="B958" s="29"/>
      <c r="C958" s="29"/>
      <c r="D958" s="29"/>
      <c r="E958" s="29"/>
      <c r="F958" s="4"/>
      <c r="H958" s="2"/>
      <c r="I958" s="2"/>
      <c r="J958" s="2"/>
      <c r="K958" s="2"/>
    </row>
    <row r="959" spans="1:11" ht="15.75" customHeight="1" x14ac:dyDescent="0.35">
      <c r="A959" s="2"/>
      <c r="B959" s="29"/>
      <c r="C959" s="29"/>
      <c r="D959" s="29"/>
      <c r="E959" s="29"/>
      <c r="F959" s="4"/>
      <c r="H959" s="2"/>
      <c r="I959" s="2"/>
      <c r="J959" s="2"/>
      <c r="K959" s="2"/>
    </row>
    <row r="960" spans="1:11" ht="15.75" customHeight="1" x14ac:dyDescent="0.35">
      <c r="A960" s="2"/>
      <c r="B960" s="29"/>
      <c r="C960" s="29"/>
      <c r="D960" s="29"/>
      <c r="E960" s="29"/>
      <c r="F960" s="4"/>
      <c r="H960" s="2"/>
      <c r="I960" s="2"/>
      <c r="J960" s="2"/>
      <c r="K960" s="2"/>
    </row>
    <row r="961" spans="1:11" ht="15.75" customHeight="1" x14ac:dyDescent="0.35">
      <c r="A961" s="2"/>
      <c r="B961" s="29"/>
      <c r="C961" s="29"/>
      <c r="D961" s="29"/>
      <c r="E961" s="29"/>
      <c r="F961" s="4"/>
      <c r="H961" s="2"/>
      <c r="I961" s="2"/>
      <c r="J961" s="2"/>
      <c r="K961" s="2"/>
    </row>
    <row r="962" spans="1:11" ht="15.75" customHeight="1" x14ac:dyDescent="0.35">
      <c r="A962" s="2"/>
      <c r="B962" s="29"/>
      <c r="C962" s="29"/>
      <c r="D962" s="29"/>
      <c r="E962" s="29"/>
      <c r="F962" s="4"/>
      <c r="H962" s="2"/>
      <c r="I962" s="2"/>
      <c r="J962" s="2"/>
      <c r="K962" s="2"/>
    </row>
    <row r="963" spans="1:11" ht="15.75" customHeight="1" x14ac:dyDescent="0.35">
      <c r="A963" s="2"/>
      <c r="B963" s="29"/>
      <c r="C963" s="29"/>
      <c r="D963" s="29"/>
      <c r="E963" s="29"/>
      <c r="F963" s="4"/>
      <c r="H963" s="2"/>
      <c r="I963" s="2"/>
      <c r="J963" s="2"/>
      <c r="K963" s="2"/>
    </row>
    <row r="964" spans="1:11" ht="15.75" customHeight="1" x14ac:dyDescent="0.35">
      <c r="A964" s="2"/>
      <c r="B964" s="29"/>
      <c r="C964" s="29"/>
      <c r="D964" s="29"/>
      <c r="E964" s="29"/>
      <c r="F964" s="4"/>
      <c r="H964" s="2"/>
      <c r="I964" s="2"/>
      <c r="J964" s="2"/>
      <c r="K964" s="2"/>
    </row>
    <row r="965" spans="1:11" ht="15.75" customHeight="1" x14ac:dyDescent="0.35">
      <c r="A965" s="2"/>
      <c r="B965" s="29"/>
      <c r="C965" s="29"/>
      <c r="D965" s="29"/>
      <c r="E965" s="29"/>
      <c r="F965" s="4"/>
      <c r="H965" s="2"/>
      <c r="I965" s="2"/>
      <c r="J965" s="2"/>
      <c r="K965" s="2"/>
    </row>
    <row r="966" spans="1:11" ht="15.75" customHeight="1" x14ac:dyDescent="0.35">
      <c r="A966" s="2"/>
      <c r="B966" s="29"/>
      <c r="C966" s="29"/>
      <c r="D966" s="29"/>
      <c r="E966" s="29"/>
      <c r="F966" s="4"/>
      <c r="H966" s="2"/>
      <c r="I966" s="2"/>
      <c r="J966" s="2"/>
      <c r="K966" s="2"/>
    </row>
    <row r="967" spans="1:11" ht="15.75" customHeight="1" x14ac:dyDescent="0.35">
      <c r="A967" s="2"/>
      <c r="B967" s="29"/>
      <c r="C967" s="29"/>
      <c r="D967" s="29"/>
      <c r="E967" s="29"/>
      <c r="F967" s="4"/>
      <c r="H967" s="2"/>
      <c r="I967" s="2"/>
      <c r="J967" s="2"/>
      <c r="K967" s="2"/>
    </row>
    <row r="968" spans="1:11" ht="15.75" customHeight="1" x14ac:dyDescent="0.35">
      <c r="A968" s="2"/>
      <c r="B968" s="29"/>
      <c r="C968" s="29"/>
      <c r="D968" s="29"/>
      <c r="E968" s="29"/>
      <c r="F968" s="4"/>
      <c r="H968" s="2"/>
      <c r="I968" s="2"/>
      <c r="J968" s="2"/>
      <c r="K968" s="2"/>
    </row>
    <row r="969" spans="1:11" ht="15.75" customHeight="1" x14ac:dyDescent="0.35">
      <c r="A969" s="2"/>
      <c r="B969" s="29"/>
      <c r="C969" s="29"/>
      <c r="D969" s="29"/>
      <c r="E969" s="29"/>
      <c r="F969" s="4"/>
      <c r="H969" s="2"/>
      <c r="I969" s="2"/>
      <c r="J969" s="2"/>
      <c r="K969" s="2"/>
    </row>
    <row r="970" spans="1:11" ht="15.75" customHeight="1" x14ac:dyDescent="0.35">
      <c r="A970" s="2"/>
      <c r="B970" s="29"/>
      <c r="C970" s="29"/>
      <c r="D970" s="29"/>
      <c r="E970" s="29"/>
      <c r="F970" s="4"/>
      <c r="H970" s="2"/>
      <c r="I970" s="2"/>
      <c r="J970" s="2"/>
      <c r="K970" s="2"/>
    </row>
    <row r="971" spans="1:11" ht="15.75" customHeight="1" x14ac:dyDescent="0.35">
      <c r="A971" s="2"/>
      <c r="B971" s="29"/>
      <c r="C971" s="29"/>
      <c r="D971" s="29"/>
      <c r="E971" s="29"/>
      <c r="F971" s="4"/>
      <c r="H971" s="2"/>
      <c r="I971" s="2"/>
      <c r="J971" s="2"/>
      <c r="K971" s="2"/>
    </row>
    <row r="972" spans="1:11" ht="15.75" customHeight="1" x14ac:dyDescent="0.35">
      <c r="A972" s="2"/>
      <c r="B972" s="29"/>
      <c r="C972" s="29"/>
      <c r="D972" s="29"/>
      <c r="E972" s="29"/>
      <c r="F972" s="4"/>
      <c r="H972" s="2"/>
      <c r="I972" s="2"/>
      <c r="J972" s="2"/>
      <c r="K972" s="2"/>
    </row>
    <row r="973" spans="1:11" ht="15.75" customHeight="1" x14ac:dyDescent="0.35">
      <c r="A973" s="2"/>
      <c r="B973" s="29"/>
      <c r="C973" s="29"/>
      <c r="D973" s="29"/>
      <c r="E973" s="29"/>
      <c r="F973" s="4"/>
      <c r="H973" s="2"/>
      <c r="I973" s="2"/>
      <c r="J973" s="2"/>
      <c r="K973" s="2"/>
    </row>
    <row r="974" spans="1:11" ht="15.75" customHeight="1" x14ac:dyDescent="0.35">
      <c r="A974" s="2"/>
      <c r="B974" s="29"/>
      <c r="C974" s="29"/>
      <c r="D974" s="29"/>
      <c r="E974" s="29"/>
      <c r="F974" s="4"/>
      <c r="H974" s="2"/>
      <c r="I974" s="2"/>
      <c r="J974" s="2"/>
      <c r="K974" s="2"/>
    </row>
    <row r="975" spans="1:11" ht="15.75" customHeight="1" x14ac:dyDescent="0.35">
      <c r="A975" s="2"/>
      <c r="B975" s="29"/>
      <c r="C975" s="29"/>
      <c r="D975" s="29"/>
      <c r="E975" s="29"/>
      <c r="F975" s="4"/>
      <c r="H975" s="2"/>
      <c r="I975" s="2"/>
      <c r="J975" s="2"/>
      <c r="K975" s="2"/>
    </row>
    <row r="976" spans="1:11" ht="15.75" customHeight="1" x14ac:dyDescent="0.35">
      <c r="A976" s="2"/>
      <c r="B976" s="29"/>
      <c r="C976" s="29"/>
      <c r="D976" s="29"/>
      <c r="E976" s="29"/>
      <c r="F976" s="4"/>
      <c r="H976" s="2"/>
      <c r="I976" s="2"/>
      <c r="J976" s="2"/>
      <c r="K976" s="2"/>
    </row>
    <row r="977" spans="1:11" ht="15.75" customHeight="1" x14ac:dyDescent="0.35">
      <c r="A977" s="2"/>
      <c r="B977" s="29"/>
      <c r="C977" s="29"/>
      <c r="D977" s="29"/>
      <c r="E977" s="29"/>
      <c r="F977" s="4"/>
      <c r="H977" s="2"/>
      <c r="I977" s="2"/>
      <c r="J977" s="2"/>
      <c r="K977" s="2"/>
    </row>
    <row r="978" spans="1:11" ht="15.75" customHeight="1" x14ac:dyDescent="0.35">
      <c r="A978" s="2"/>
      <c r="B978" s="29"/>
      <c r="C978" s="29"/>
      <c r="D978" s="29"/>
      <c r="E978" s="29"/>
      <c r="F978" s="4"/>
      <c r="H978" s="2"/>
      <c r="I978" s="2"/>
      <c r="J978" s="2"/>
      <c r="K978" s="2"/>
    </row>
    <row r="979" spans="1:11" ht="15.75" customHeight="1" x14ac:dyDescent="0.35">
      <c r="A979" s="2"/>
      <c r="B979" s="29"/>
      <c r="C979" s="29"/>
      <c r="D979" s="29"/>
      <c r="E979" s="29"/>
      <c r="F979" s="4"/>
      <c r="H979" s="2"/>
      <c r="I979" s="2"/>
      <c r="J979" s="2"/>
      <c r="K979" s="2"/>
    </row>
    <row r="980" spans="1:11" ht="15.75" customHeight="1" x14ac:dyDescent="0.35">
      <c r="A980" s="2"/>
      <c r="B980" s="29"/>
      <c r="C980" s="29"/>
      <c r="D980" s="29"/>
      <c r="E980" s="29"/>
      <c r="F980" s="4"/>
      <c r="H980" s="2"/>
      <c r="I980" s="2"/>
      <c r="J980" s="2"/>
      <c r="K980" s="2"/>
    </row>
    <row r="981" spans="1:11" ht="15.75" customHeight="1" x14ac:dyDescent="0.35">
      <c r="A981" s="2"/>
      <c r="B981" s="29"/>
      <c r="C981" s="29"/>
      <c r="D981" s="29"/>
      <c r="E981" s="29"/>
      <c r="F981" s="4"/>
      <c r="H981" s="2"/>
      <c r="I981" s="2"/>
      <c r="J981" s="2"/>
      <c r="K981" s="2"/>
    </row>
    <row r="982" spans="1:11" ht="15.75" customHeight="1" x14ac:dyDescent="0.35">
      <c r="A982" s="2"/>
      <c r="B982" s="29"/>
      <c r="C982" s="29"/>
      <c r="D982" s="29"/>
      <c r="E982" s="29"/>
      <c r="F982" s="4"/>
      <c r="H982" s="2"/>
      <c r="I982" s="2"/>
      <c r="J982" s="2"/>
      <c r="K982" s="2"/>
    </row>
    <row r="983" spans="1:11" ht="15.75" customHeight="1" x14ac:dyDescent="0.35">
      <c r="A983" s="2"/>
      <c r="B983" s="29"/>
      <c r="C983" s="29"/>
      <c r="D983" s="29"/>
      <c r="E983" s="29"/>
      <c r="F983" s="4"/>
      <c r="H983" s="2"/>
      <c r="I983" s="2"/>
      <c r="J983" s="2"/>
      <c r="K983" s="2"/>
    </row>
    <row r="984" spans="1:11" ht="15.75" customHeight="1" x14ac:dyDescent="0.35">
      <c r="A984" s="2"/>
      <c r="B984" s="29"/>
      <c r="C984" s="29"/>
      <c r="D984" s="29"/>
      <c r="E984" s="29"/>
      <c r="F984" s="4"/>
      <c r="H984" s="2"/>
      <c r="I984" s="2"/>
      <c r="J984" s="2"/>
      <c r="K984" s="2"/>
    </row>
    <row r="985" spans="1:11" ht="15.75" customHeight="1" x14ac:dyDescent="0.35">
      <c r="A985" s="2"/>
      <c r="B985" s="29"/>
      <c r="C985" s="29"/>
      <c r="D985" s="29"/>
      <c r="E985" s="29"/>
      <c r="F985" s="4"/>
      <c r="H985" s="2"/>
      <c r="I985" s="2"/>
      <c r="J985" s="2"/>
      <c r="K985" s="2"/>
    </row>
    <row r="986" spans="1:11" ht="15.75" customHeight="1" x14ac:dyDescent="0.35">
      <c r="A986" s="2"/>
      <c r="B986" s="29"/>
      <c r="C986" s="29"/>
      <c r="D986" s="29"/>
      <c r="E986" s="29"/>
      <c r="F986" s="4"/>
      <c r="H986" s="2"/>
      <c r="I986" s="2"/>
      <c r="J986" s="2"/>
      <c r="K986" s="2"/>
    </row>
    <row r="987" spans="1:11" ht="15.75" customHeight="1" x14ac:dyDescent="0.35">
      <c r="A987" s="2"/>
      <c r="B987" s="29"/>
      <c r="C987" s="29"/>
      <c r="D987" s="29"/>
      <c r="E987" s="29"/>
      <c r="F987" s="4"/>
      <c r="H987" s="2"/>
      <c r="I987" s="2"/>
      <c r="J987" s="2"/>
      <c r="K987" s="2"/>
    </row>
    <row r="988" spans="1:11" ht="15.75" customHeight="1" x14ac:dyDescent="0.35">
      <c r="A988" s="2"/>
      <c r="B988" s="29"/>
      <c r="C988" s="29"/>
      <c r="D988" s="29"/>
      <c r="E988" s="29"/>
      <c r="F988" s="4"/>
      <c r="H988" s="2"/>
      <c r="I988" s="2"/>
      <c r="J988" s="2"/>
      <c r="K988" s="2"/>
    </row>
    <row r="989" spans="1:11" ht="15.75" customHeight="1" x14ac:dyDescent="0.35">
      <c r="A989" s="2"/>
      <c r="B989" s="29"/>
      <c r="C989" s="29"/>
      <c r="D989" s="29"/>
      <c r="E989" s="29"/>
      <c r="F989" s="4"/>
      <c r="H989" s="2"/>
      <c r="I989" s="2"/>
      <c r="J989" s="2"/>
      <c r="K989" s="2"/>
    </row>
    <row r="990" spans="1:11" ht="15.75" customHeight="1" x14ac:dyDescent="0.35">
      <c r="A990" s="2"/>
      <c r="B990" s="29"/>
      <c r="C990" s="29"/>
      <c r="D990" s="29"/>
      <c r="E990" s="29"/>
      <c r="F990" s="4"/>
      <c r="H990" s="2"/>
      <c r="I990" s="2"/>
      <c r="J990" s="2"/>
      <c r="K990" s="2"/>
    </row>
    <row r="991" spans="1:11" ht="15.75" customHeight="1" x14ac:dyDescent="0.35">
      <c r="A991" s="2"/>
      <c r="B991" s="29"/>
      <c r="C991" s="29"/>
      <c r="D991" s="29"/>
      <c r="E991" s="29"/>
      <c r="F991" s="4"/>
      <c r="H991" s="2"/>
      <c r="I991" s="2"/>
      <c r="J991" s="2"/>
      <c r="K991" s="2"/>
    </row>
    <row r="992" spans="1:11" ht="15.75" customHeight="1" x14ac:dyDescent="0.35">
      <c r="A992" s="2"/>
      <c r="B992" s="29"/>
      <c r="C992" s="29"/>
      <c r="D992" s="29"/>
      <c r="E992" s="29"/>
      <c r="F992" s="4"/>
      <c r="H992" s="2"/>
      <c r="I992" s="2"/>
      <c r="J992" s="2"/>
      <c r="K992" s="2"/>
    </row>
    <row r="993" spans="1:11" ht="15.75" customHeight="1" x14ac:dyDescent="0.35">
      <c r="A993" s="2"/>
      <c r="B993" s="29"/>
      <c r="C993" s="29"/>
      <c r="D993" s="29"/>
      <c r="E993" s="29"/>
      <c r="F993" s="4"/>
      <c r="H993" s="2"/>
      <c r="I993" s="2"/>
      <c r="J993" s="2"/>
      <c r="K993" s="2"/>
    </row>
    <row r="994" spans="1:11" ht="15.75" customHeight="1" x14ac:dyDescent="0.35">
      <c r="A994" s="2"/>
      <c r="B994" s="29"/>
      <c r="C994" s="29"/>
      <c r="D994" s="29"/>
      <c r="E994" s="29"/>
      <c r="F994" s="4"/>
      <c r="H994" s="2"/>
      <c r="I994" s="2"/>
      <c r="J994" s="2"/>
      <c r="K994" s="2"/>
    </row>
    <row r="995" spans="1:11" ht="15.75" customHeight="1" x14ac:dyDescent="0.35">
      <c r="A995" s="2"/>
      <c r="B995" s="29"/>
      <c r="C995" s="29"/>
      <c r="D995" s="29"/>
      <c r="E995" s="29"/>
      <c r="F995" s="4"/>
      <c r="H995" s="2"/>
      <c r="I995" s="2"/>
      <c r="J995" s="2"/>
      <c r="K995" s="2"/>
    </row>
    <row r="996" spans="1:11" ht="15.75" customHeight="1" x14ac:dyDescent="0.35">
      <c r="A996" s="2"/>
      <c r="B996" s="29"/>
      <c r="C996" s="29"/>
      <c r="D996" s="29"/>
      <c r="E996" s="29"/>
      <c r="F996" s="4"/>
      <c r="H996" s="2"/>
      <c r="I996" s="2"/>
      <c r="J996" s="2"/>
      <c r="K996" s="2"/>
    </row>
    <row r="997" spans="1:11" ht="15.75" customHeight="1" x14ac:dyDescent="0.35">
      <c r="A997" s="2"/>
      <c r="B997" s="29"/>
      <c r="C997" s="29"/>
      <c r="D997" s="29"/>
      <c r="E997" s="29"/>
      <c r="F997" s="4"/>
      <c r="H997" s="2"/>
      <c r="I997" s="2"/>
      <c r="J997" s="2"/>
      <c r="K997" s="2"/>
    </row>
    <row r="998" spans="1:11" ht="15.75" customHeight="1" x14ac:dyDescent="0.35">
      <c r="A998" s="2"/>
      <c r="B998" s="29"/>
      <c r="C998" s="29"/>
      <c r="D998" s="29"/>
      <c r="E998" s="29"/>
      <c r="F998" s="4"/>
      <c r="H998" s="2"/>
      <c r="I998" s="2"/>
      <c r="J998" s="2"/>
      <c r="K998" s="2"/>
    </row>
    <row r="999" spans="1:11" ht="15.75" customHeight="1" x14ac:dyDescent="0.35">
      <c r="A999" s="2"/>
      <c r="B999" s="29"/>
      <c r="C999" s="29"/>
      <c r="D999" s="29"/>
      <c r="E999" s="29"/>
      <c r="F999" s="4"/>
      <c r="H999" s="2"/>
      <c r="I999" s="2"/>
      <c r="J999" s="2"/>
      <c r="K999" s="2"/>
    </row>
    <row r="1000" spans="1:11" ht="15.75" customHeight="1" x14ac:dyDescent="0.35">
      <c r="A1000" s="2"/>
      <c r="B1000" s="29"/>
      <c r="C1000" s="29"/>
      <c r="D1000" s="29"/>
      <c r="E1000" s="29"/>
      <c r="F1000" s="4"/>
      <c r="H1000" s="2"/>
      <c r="I1000" s="2"/>
      <c r="J1000" s="2"/>
      <c r="K1000"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I1002"/>
  <sheetViews>
    <sheetView workbookViewId="0">
      <selection activeCell="F14" sqref="F14"/>
    </sheetView>
  </sheetViews>
  <sheetFormatPr defaultColWidth="12.58203125" defaultRowHeight="15" customHeight="1" x14ac:dyDescent="0.3"/>
  <cols>
    <col min="1" max="1" width="34" customWidth="1"/>
    <col min="2" max="2" width="8" customWidth="1"/>
    <col min="3" max="35" width="7.58203125" customWidth="1"/>
  </cols>
  <sheetData>
    <row r="1" spans="1:35" s="225" customFormat="1" ht="15" customHeight="1" x14ac:dyDescent="0.3">
      <c r="A1" s="218"/>
      <c r="B1" s="224" t="s">
        <v>5390</v>
      </c>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row>
    <row r="2" spans="1:35" s="225" customFormat="1" ht="15" customHeight="1" x14ac:dyDescent="0.3">
      <c r="A2" s="218"/>
      <c r="B2" s="224" t="s">
        <v>5438</v>
      </c>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row>
    <row r="3" spans="1:35" s="227" customFormat="1" ht="14.5" x14ac:dyDescent="0.35">
      <c r="A3" s="198" t="s">
        <v>699</v>
      </c>
      <c r="B3" s="198"/>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226"/>
      <c r="AI3" s="226"/>
    </row>
    <row r="4" spans="1:35" s="227" customFormat="1" ht="14.5" x14ac:dyDescent="0.35">
      <c r="A4" s="1"/>
      <c r="B4" s="1">
        <v>2019</v>
      </c>
      <c r="C4" s="1">
        <v>2020</v>
      </c>
      <c r="D4" s="1">
        <v>2021</v>
      </c>
      <c r="E4" s="1">
        <v>2022</v>
      </c>
      <c r="F4" s="1">
        <v>2023</v>
      </c>
      <c r="G4" s="1">
        <v>2024</v>
      </c>
      <c r="H4" s="1">
        <v>2025</v>
      </c>
      <c r="I4" s="1">
        <v>2026</v>
      </c>
      <c r="J4" s="1">
        <v>2027</v>
      </c>
      <c r="K4" s="1">
        <v>2028</v>
      </c>
      <c r="L4" s="1">
        <v>2029</v>
      </c>
      <c r="M4" s="1">
        <v>2030</v>
      </c>
      <c r="N4" s="1">
        <v>2031</v>
      </c>
      <c r="O4" s="1">
        <v>2032</v>
      </c>
      <c r="P4" s="1">
        <v>2033</v>
      </c>
      <c r="Q4" s="1">
        <v>2034</v>
      </c>
      <c r="R4" s="1">
        <v>2035</v>
      </c>
      <c r="S4" s="1">
        <v>2036</v>
      </c>
      <c r="T4" s="1">
        <v>2037</v>
      </c>
      <c r="U4" s="1">
        <v>2038</v>
      </c>
      <c r="V4" s="1">
        <v>2039</v>
      </c>
      <c r="W4" s="1">
        <v>2040</v>
      </c>
      <c r="X4" s="1">
        <v>2041</v>
      </c>
      <c r="Y4" s="1">
        <v>2042</v>
      </c>
      <c r="Z4" s="1">
        <v>2043</v>
      </c>
      <c r="AA4" s="1">
        <v>2044</v>
      </c>
      <c r="AB4" s="1">
        <v>2045</v>
      </c>
      <c r="AC4" s="1">
        <v>2046</v>
      </c>
      <c r="AD4" s="1">
        <v>2047</v>
      </c>
      <c r="AE4" s="1">
        <v>2048</v>
      </c>
      <c r="AF4" s="1">
        <v>2049</v>
      </c>
      <c r="AG4" s="1">
        <v>2050</v>
      </c>
    </row>
    <row r="5" spans="1:35" s="227" customFormat="1" ht="15.75" customHeight="1" x14ac:dyDescent="0.35">
      <c r="A5" s="184" t="s">
        <v>671</v>
      </c>
      <c r="B5" s="46"/>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s="227" customFormat="1" ht="14.5" x14ac:dyDescent="0.35">
      <c r="A6" s="223" t="s">
        <v>672</v>
      </c>
      <c r="B6" s="223"/>
      <c r="C6" s="223">
        <f>'E3_Energy Demand'!I281/'E3_Energy Demand'!$I$281</f>
        <v>1</v>
      </c>
      <c r="D6" s="223">
        <f>'E3_Energy Demand'!J281/'E3_Energy Demand'!$I$281</f>
        <v>0.91793434745391933</v>
      </c>
      <c r="E6" s="223">
        <f>'E3_Energy Demand'!K281/'E3_Energy Demand'!$I$281</f>
        <v>0.89791173890707376</v>
      </c>
      <c r="F6" s="223">
        <f>'E3_Energy Demand'!L281/'E3_Energy Demand'!$I$281</f>
        <v>0.86822161821254851</v>
      </c>
      <c r="G6" s="223">
        <f>'E3_Energy Demand'!M281/'E3_Energy Demand'!$I$281</f>
        <v>0.81979548917244549</v>
      </c>
      <c r="H6" s="223">
        <f>'E3_Energy Demand'!N281/'E3_Energy Demand'!$I$281</f>
        <v>0.77356769179171281</v>
      </c>
      <c r="I6" s="223">
        <f>'E3_Energy Demand'!O281/'E3_Energy Demand'!$I$281</f>
        <v>0.72472105039366863</v>
      </c>
      <c r="J6" s="223">
        <f>'E3_Energy Demand'!P281/'E3_Energy Demand'!$I$281</f>
        <v>0.67740023923682802</v>
      </c>
      <c r="K6" s="223">
        <f>'E3_Energy Demand'!Q281/'E3_Energy Demand'!$I$281</f>
        <v>0.62686744966348729</v>
      </c>
      <c r="L6" s="223">
        <f>'E3_Energy Demand'!R281/'E3_Energy Demand'!$I$281</f>
        <v>0.57908545874595585</v>
      </c>
      <c r="M6" s="223">
        <f>'E3_Energy Demand'!S281/'E3_Energy Demand'!$I$281</f>
        <v>0.53568825435935885</v>
      </c>
      <c r="N6" s="223">
        <f>'E3_Energy Demand'!T281/'E3_Energy Demand'!$I$281</f>
        <v>0.49934140428927642</v>
      </c>
      <c r="O6" s="223">
        <f>'E3_Energy Demand'!U281/'E3_Energy Demand'!$I$281</f>
        <v>0.46009377248044053</v>
      </c>
      <c r="P6" s="223">
        <f>'E3_Energy Demand'!V281/'E3_Energy Demand'!$I$281</f>
        <v>0.42385302009414688</v>
      </c>
      <c r="Q6" s="223">
        <f>'E3_Energy Demand'!W281/'E3_Energy Demand'!$I$281</f>
        <v>0.38037897691384859</v>
      </c>
      <c r="R6" s="223">
        <f>'E3_Energy Demand'!X281/'E3_Energy Demand'!$I$281</f>
        <v>0.38347270116852139</v>
      </c>
      <c r="S6" s="223">
        <f>'E3_Energy Demand'!Y281/'E3_Energy Demand'!$I$281</f>
        <v>0.37129375727869818</v>
      </c>
      <c r="T6" s="223">
        <f>'E3_Energy Demand'!Z281/'E3_Energy Demand'!$I$281</f>
        <v>0.35828501146823843</v>
      </c>
      <c r="U6" s="223">
        <f>'E3_Energy Demand'!AA281/'E3_Energy Demand'!$I$281</f>
        <v>0.34785677877762083</v>
      </c>
      <c r="V6" s="223">
        <f>'E3_Energy Demand'!AB281/'E3_Energy Demand'!$I$281</f>
        <v>0.33838716952205905</v>
      </c>
      <c r="W6" s="223">
        <f>'E3_Energy Demand'!AC281/'E3_Energy Demand'!$I$281</f>
        <v>0.33079339601785557</v>
      </c>
      <c r="X6" s="223">
        <f>'E3_Energy Demand'!AD281/'E3_Energy Demand'!$I$281</f>
        <v>0.32435229001543753</v>
      </c>
      <c r="Y6" s="223">
        <f>'E3_Energy Demand'!AE281/'E3_Energy Demand'!$I$281</f>
        <v>0.31779009690756094</v>
      </c>
      <c r="Z6" s="223">
        <f>'E3_Energy Demand'!AF281/'E3_Energy Demand'!$I$281</f>
        <v>0.3121499751836862</v>
      </c>
      <c r="AA6" s="223">
        <f>'E3_Energy Demand'!AG281/'E3_Energy Demand'!$I$281</f>
        <v>0.30717422101909464</v>
      </c>
      <c r="AB6" s="223">
        <f>'E3_Energy Demand'!AH281/'E3_Energy Demand'!$I$281</f>
        <v>0.30227232103901536</v>
      </c>
      <c r="AC6" s="223" cm="1">
        <f t="array" ref="AC6">TREND(U6:AB6,U4:AB4,AC4,TRUE)</f>
        <v>0.29379443808017847</v>
      </c>
      <c r="AD6" s="223" cm="1">
        <f t="array" ref="AD6">TREND(V6:AC6,V4:AC4,AD4,TRUE)</f>
        <v>0.28841448006059522</v>
      </c>
      <c r="AE6" s="223" cm="1">
        <f t="array" ref="AE6">TREND(W6:AD6,W4:AD4,AE4,TRUE)</f>
        <v>0.28275493337181956</v>
      </c>
      <c r="AF6" s="223" cm="1">
        <f t="array" ref="AF6">TREND(X6:AE6,X4:AE4,AF4,TRUE)</f>
        <v>0.2769077681008838</v>
      </c>
      <c r="AG6" s="223" cm="1">
        <f t="array" ref="AG6">TREND(Y6:AF6,Y4:AF4,AG4,TRUE)</f>
        <v>0.27098360333426008</v>
      </c>
    </row>
    <row r="7" spans="1:35" s="227" customFormat="1" ht="14.5" x14ac:dyDescent="0.35">
      <c r="A7" s="223" t="s">
        <v>673</v>
      </c>
      <c r="B7" s="223"/>
      <c r="C7" s="223">
        <f>'E3_Energy Demand'!I279/'E3_Energy Demand'!$I$279</f>
        <v>1</v>
      </c>
      <c r="D7" s="223">
        <f>'E3_Energy Demand'!J279/'E3_Energy Demand'!$I$279</f>
        <v>0.97967916229552854</v>
      </c>
      <c r="E7" s="223">
        <f>'E3_Energy Demand'!K279/'E3_Energy Demand'!$I$279</f>
        <v>0.96062913864376265</v>
      </c>
      <c r="F7" s="223">
        <f>'E3_Energy Demand'!L279/'E3_Energy Demand'!$I$279</f>
        <v>0.97655506662267522</v>
      </c>
      <c r="G7" s="223">
        <f>'E3_Energy Demand'!M279/'E3_Energy Demand'!$I$279</f>
        <v>0.97799899270739066</v>
      </c>
      <c r="H7" s="223">
        <f>'E3_Energy Demand'!N279/'E3_Energy Demand'!$I$279</f>
        <v>0.9824342228547871</v>
      </c>
      <c r="I7" s="223">
        <f>'E3_Energy Demand'!O279/'E3_Energy Demand'!$I$279</f>
        <v>0.97083511214393658</v>
      </c>
      <c r="J7" s="223">
        <f>'E3_Energy Demand'!P279/'E3_Energy Demand'!$I$279</f>
        <v>0.96837295322605554</v>
      </c>
      <c r="K7" s="223">
        <f>'E3_Energy Demand'!Q279/'E3_Energy Demand'!$I$279</f>
        <v>0.95337892774836874</v>
      </c>
      <c r="L7" s="223">
        <f>'E3_Energy Demand'!R279/'E3_Energy Demand'!$I$279</f>
        <v>0.93999475548288025</v>
      </c>
      <c r="M7" s="223">
        <f>'E3_Energy Demand'!S279/'E3_Energy Demand'!$I$279</f>
        <v>0.92304951372167299</v>
      </c>
      <c r="N7" s="223">
        <f>'E3_Energy Demand'!T279/'E3_Energy Demand'!$I$279</f>
        <v>0.90457902570271187</v>
      </c>
      <c r="O7" s="223">
        <f>'E3_Energy Demand'!U279/'E3_Energy Demand'!$I$279</f>
        <v>0.88718381595546958</v>
      </c>
      <c r="P7" s="223">
        <f>'E3_Energy Demand'!V279/'E3_Energy Demand'!$I$279</f>
        <v>0.87689541058207998</v>
      </c>
      <c r="Q7" s="223">
        <f>'E3_Energy Demand'!W279/'E3_Energy Demand'!$I$279</f>
        <v>0.86554106640315054</v>
      </c>
      <c r="R7" s="223">
        <f>'E3_Energy Demand'!X279/'E3_Energy Demand'!$I$279</f>
        <v>0.85485756705266625</v>
      </c>
      <c r="S7" s="223">
        <f>'E3_Energy Demand'!Y279/'E3_Energy Demand'!$I$279</f>
        <v>0.84686750988065862</v>
      </c>
      <c r="T7" s="223">
        <f>'E3_Energy Demand'!Z279/'E3_Energy Demand'!$I$279</f>
        <v>0.83517666665055879</v>
      </c>
      <c r="U7" s="223">
        <f>'E3_Energy Demand'!AA279/'E3_Energy Demand'!$I$279</f>
        <v>0.82789699800516747</v>
      </c>
      <c r="V7" s="223">
        <f>'E3_Energy Demand'!AB279/'E3_Energy Demand'!$I$279</f>
        <v>0.81780986929200739</v>
      </c>
      <c r="W7" s="223">
        <f>'E3_Energy Demand'!AC279/'E3_Energy Demand'!$I$279</f>
        <v>0.80941946444779855</v>
      </c>
      <c r="X7" s="223">
        <f>'E3_Energy Demand'!AD279/'E3_Energy Demand'!$I$279</f>
        <v>0.79988799954776157</v>
      </c>
      <c r="Y7" s="223">
        <f>'E3_Energy Demand'!AE279/'E3_Energy Demand'!$I$279</f>
        <v>0.79148575611873129</v>
      </c>
      <c r="Z7" s="223">
        <f>'E3_Energy Demand'!AF279/'E3_Energy Demand'!$I$279</f>
        <v>0.78596221048564519</v>
      </c>
      <c r="AA7" s="223">
        <f>'E3_Energy Demand'!AG279/'E3_Energy Demand'!$I$279</f>
        <v>0.77925777543311625</v>
      </c>
      <c r="AB7" s="223">
        <f>'E3_Energy Demand'!AH279/'E3_Energy Demand'!$I$279</f>
        <v>0.77527026296510948</v>
      </c>
      <c r="AC7" s="223" cm="1">
        <f t="array" ref="AC7">TREND(U7:AB7,U4:AB4,AC4,TRUE)</f>
        <v>0.76409227668564661</v>
      </c>
      <c r="AD7" s="223" cm="1">
        <f t="array" ref="AD7">TREND(V7:AC7,V4:AC4,AD4,TRUE)</f>
        <v>0.7574955211415304</v>
      </c>
      <c r="AE7" s="223" cm="1">
        <f t="array" ref="AE7">TREND(W7:AD7,W4:AD4,AE4,TRUE)</f>
        <v>0.75083406199774672</v>
      </c>
      <c r="AF7" s="223" cm="1">
        <f t="array" ref="AF7">TREND(X7:AE7,X4:AE4,AF4,TRUE)</f>
        <v>0.74430755171097829</v>
      </c>
      <c r="AG7" s="223" cm="1">
        <f t="array" ref="AG7">TREND(Y7:AF7,Y4:AF4,AG4,TRUE)</f>
        <v>0.73739069907902888</v>
      </c>
    </row>
    <row r="8" spans="1:35" s="227" customFormat="1" ht="14.5" x14ac:dyDescent="0.35">
      <c r="A8" s="28" t="s">
        <v>675</v>
      </c>
      <c r="B8" s="28"/>
      <c r="C8" s="28">
        <f>'RMI-Time Series Scaling Factors'!D34</f>
        <v>0</v>
      </c>
      <c r="D8" s="28">
        <f>'RMI-Time Series Scaling Factors'!E34</f>
        <v>0</v>
      </c>
      <c r="E8" s="28">
        <f>'RMI-Time Series Scaling Factors'!F34</f>
        <v>0</v>
      </c>
      <c r="F8" s="28">
        <f>'RMI-Time Series Scaling Factors'!G34</f>
        <v>0</v>
      </c>
      <c r="G8" s="28">
        <f>'RMI-Time Series Scaling Factors'!H34</f>
        <v>0</v>
      </c>
      <c r="H8" s="28">
        <f>'RMI-Time Series Scaling Factors'!I34</f>
        <v>0</v>
      </c>
      <c r="I8" s="28">
        <f>'RMI-Time Series Scaling Factors'!J34</f>
        <v>0</v>
      </c>
      <c r="J8" s="28">
        <f>'RMI-Time Series Scaling Factors'!K34</f>
        <v>0</v>
      </c>
      <c r="K8" s="28">
        <f>'RMI-Time Series Scaling Factors'!L34</f>
        <v>0</v>
      </c>
      <c r="L8" s="28">
        <f>'RMI-Time Series Scaling Factors'!M34</f>
        <v>0</v>
      </c>
      <c r="M8" s="28">
        <f>'RMI-Time Series Scaling Factors'!N34</f>
        <v>0</v>
      </c>
      <c r="N8" s="28">
        <f>'RMI-Time Series Scaling Factors'!O34</f>
        <v>0</v>
      </c>
      <c r="O8" s="28">
        <f>'RMI-Time Series Scaling Factors'!P34</f>
        <v>0</v>
      </c>
      <c r="P8" s="28">
        <f>'RMI-Time Series Scaling Factors'!Q34</f>
        <v>0</v>
      </c>
      <c r="Q8" s="28">
        <f>'RMI-Time Series Scaling Factors'!R34</f>
        <v>0</v>
      </c>
      <c r="R8" s="28">
        <f>'RMI-Time Series Scaling Factors'!S34</f>
        <v>0</v>
      </c>
      <c r="S8" s="28">
        <f>'RMI-Time Series Scaling Factors'!T34</f>
        <v>0</v>
      </c>
      <c r="T8" s="28">
        <f>'RMI-Time Series Scaling Factors'!U34</f>
        <v>0</v>
      </c>
      <c r="U8" s="28">
        <f>'RMI-Time Series Scaling Factors'!V34</f>
        <v>0</v>
      </c>
      <c r="V8" s="28">
        <f>'RMI-Time Series Scaling Factors'!W34</f>
        <v>0</v>
      </c>
      <c r="W8" s="28">
        <f>'RMI-Time Series Scaling Factors'!X34</f>
        <v>0</v>
      </c>
      <c r="X8" s="28">
        <f>'RMI-Time Series Scaling Factors'!Y34</f>
        <v>0</v>
      </c>
      <c r="Y8" s="28">
        <f>'RMI-Time Series Scaling Factors'!Z34</f>
        <v>0</v>
      </c>
      <c r="Z8" s="28">
        <f>'RMI-Time Series Scaling Factors'!AA34</f>
        <v>0</v>
      </c>
      <c r="AA8" s="28">
        <f>'RMI-Time Series Scaling Factors'!AB34</f>
        <v>0</v>
      </c>
      <c r="AB8" s="28">
        <f>'RMI-Time Series Scaling Factors'!AC34</f>
        <v>0</v>
      </c>
      <c r="AC8" s="28">
        <f>'RMI-Time Series Scaling Factors'!AD34</f>
        <v>0</v>
      </c>
      <c r="AD8" s="28">
        <f>'RMI-Time Series Scaling Factors'!AE34</f>
        <v>0</v>
      </c>
      <c r="AE8" s="28">
        <f>'RMI-Time Series Scaling Factors'!AF34</f>
        <v>0</v>
      </c>
      <c r="AF8" s="28">
        <f>'RMI-Time Series Scaling Factors'!AG34</f>
        <v>0</v>
      </c>
      <c r="AG8" s="28">
        <f>'RMI-Time Series Scaling Factors'!AH34</f>
        <v>0</v>
      </c>
    </row>
    <row r="9" spans="1:35" s="227" customFormat="1" ht="14.5" x14ac:dyDescent="0.35">
      <c r="A9" s="46" t="s">
        <v>676</v>
      </c>
      <c r="B9" s="46"/>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s="227" customFormat="1" ht="14.5" x14ac:dyDescent="0.35">
      <c r="A10" s="46" t="s">
        <v>677</v>
      </c>
      <c r="B10" s="46"/>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s="227" customFormat="1" ht="14.5" x14ac:dyDescent="0.35">
      <c r="A11" s="46" t="s">
        <v>678</v>
      </c>
      <c r="B11" s="46"/>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s="227" customFormat="1" ht="14.5" x14ac:dyDescent="0.35">
      <c r="A12" s="223" t="s">
        <v>679</v>
      </c>
      <c r="B12" s="223"/>
      <c r="C12" s="223">
        <f>'E3_Energy Demand'!I293/'E3_Energy Demand'!$I$293</f>
        <v>1</v>
      </c>
      <c r="D12" s="223">
        <f>'E3_Energy Demand'!J293/'E3_Energy Demand'!$I$293</f>
        <v>0.96191316874902244</v>
      </c>
      <c r="E12" s="223">
        <f>'E3_Energy Demand'!K293/'E3_Energy Demand'!$I$293</f>
        <v>0.90930791321591942</v>
      </c>
      <c r="F12" s="223">
        <f>'E3_Energy Demand'!L293/'E3_Energy Demand'!$I$293</f>
        <v>0.8804037406748394</v>
      </c>
      <c r="G12" s="223">
        <f>'E3_Energy Demand'!M293/'E3_Energy Demand'!$I$293</f>
        <v>0.85737738128520868</v>
      </c>
      <c r="H12" s="223">
        <f>'E3_Energy Demand'!N293/'E3_Energy Demand'!$I$293</f>
        <v>0.83380220109198633</v>
      </c>
      <c r="I12" s="223">
        <f>'E3_Energy Demand'!O293/'E3_Energy Demand'!$I$293</f>
        <v>0.80042717056162427</v>
      </c>
      <c r="J12" s="223">
        <f>'E3_Energy Demand'!P293/'E3_Energy Demand'!$I$293</f>
        <v>0.76661098999100774</v>
      </c>
      <c r="K12" s="223">
        <f>'E3_Energy Demand'!Q293/'E3_Energy Demand'!$I$293</f>
        <v>0.73365623013220038</v>
      </c>
      <c r="L12" s="223">
        <f>'E3_Energy Demand'!R293/'E3_Energy Demand'!$I$293</f>
        <v>0.69992732715787476</v>
      </c>
      <c r="M12" s="223">
        <f>'E3_Energy Demand'!S293/'E3_Energy Demand'!$I$293</f>
        <v>0.66777522663593536</v>
      </c>
      <c r="N12" s="223">
        <f>'E3_Energy Demand'!T293/'E3_Energy Demand'!$I$293</f>
        <v>0.64262709303267751</v>
      </c>
      <c r="O12" s="223">
        <f>'E3_Energy Demand'!U293/'E3_Energy Demand'!$I$293</f>
        <v>0.61531357315817992</v>
      </c>
      <c r="P12" s="223">
        <f>'E3_Energy Demand'!V293/'E3_Energy Demand'!$I$293</f>
        <v>0.61095711359035154</v>
      </c>
      <c r="Q12" s="223">
        <f>'E3_Energy Demand'!W293/'E3_Energy Demand'!$I$293</f>
        <v>0.59541008915593441</v>
      </c>
      <c r="R12" s="223">
        <f>'E3_Energy Demand'!X293/'E3_Energy Demand'!$I$293</f>
        <v>0.58616159860662187</v>
      </c>
      <c r="S12" s="223">
        <f>'E3_Energy Demand'!Y293/'E3_Energy Demand'!$I$293</f>
        <v>0.57853569283051387</v>
      </c>
      <c r="T12" s="223">
        <f>'E3_Energy Demand'!Z293/'E3_Energy Demand'!$I$293</f>
        <v>0.57321810284048558</v>
      </c>
      <c r="U12" s="223">
        <f>'E3_Energy Demand'!AA293/'E3_Energy Demand'!$I$293</f>
        <v>0.57779505502342732</v>
      </c>
      <c r="V12" s="223">
        <f>'E3_Energy Demand'!AB293/'E3_Energy Demand'!$I$293</f>
        <v>0.56406053913274279</v>
      </c>
      <c r="W12" s="223">
        <f>'E3_Energy Demand'!AC293/'E3_Energy Demand'!$I$293</f>
        <v>0.56886718640781808</v>
      </c>
      <c r="X12" s="223">
        <f>'E3_Energy Demand'!AD293/'E3_Energy Demand'!$I$293</f>
        <v>0.56926449679201963</v>
      </c>
      <c r="Y12" s="223">
        <f>'E3_Energy Demand'!AE293/'E3_Energy Demand'!$I$293</f>
        <v>0.5710832815212511</v>
      </c>
      <c r="Z12" s="223">
        <f>'E3_Energy Demand'!AF293/'E3_Energy Demand'!$I$293</f>
        <v>0.57405798222045767</v>
      </c>
      <c r="AA12" s="223">
        <f>'E3_Energy Demand'!AG293/'E3_Energy Demand'!$I$293</f>
        <v>0.57793653763742292</v>
      </c>
      <c r="AB12" s="223">
        <f>'E3_Energy Demand'!AH293/'E3_Energy Demand'!$I$293</f>
        <v>0.58377153037433493</v>
      </c>
      <c r="AC12" s="223" cm="1">
        <f t="array" ref="AC12">TREND(U12:AB12,U4:AB4,AC4,TRUE)</f>
        <v>0.58024420964655432</v>
      </c>
      <c r="AD12" s="223" cm="1">
        <f t="array" ref="AD12">TREND(V12:AC12,V4:AC4,AD4,TRUE)</f>
        <v>0.58527491171646773</v>
      </c>
      <c r="AE12" s="223" cm="1">
        <f t="array" ref="AE12">TREND(W12:AD12,W4:AD4,AE4,TRUE)</f>
        <v>0.58765337115076033</v>
      </c>
      <c r="AF12" s="223" cm="1">
        <f t="array" ref="AF12">TREND(X12:AE12,X4:AE4,AF4,TRUE)</f>
        <v>0.59066475155218345</v>
      </c>
      <c r="AG12" s="223" cm="1">
        <f t="array" ref="AG12">TREND(Y12:AF12,Y4:AF4,AG4,TRUE)</f>
        <v>0.59331091321193252</v>
      </c>
    </row>
    <row r="13" spans="1:35" s="227" customFormat="1" ht="14.5" x14ac:dyDescent="0.35">
      <c r="A13" s="223" t="s">
        <v>681</v>
      </c>
      <c r="B13" s="223"/>
      <c r="C13" s="223"/>
      <c r="D13" s="223"/>
      <c r="E13" s="223">
        <f>'E3_Energy Demand'!K277/'E3_Energy Demand'!$K$277</f>
        <v>1</v>
      </c>
      <c r="F13" s="223">
        <f>'E3_Energy Demand'!L277/'E3_Energy Demand'!$K$277</f>
        <v>0.96501898933700203</v>
      </c>
      <c r="G13" s="223">
        <f>'E3_Energy Demand'!M277/'E3_Energy Demand'!$K$277</f>
        <v>0.92972691591403622</v>
      </c>
      <c r="H13" s="223">
        <f>'E3_Energy Demand'!N277/'E3_Energy Demand'!$K$277</f>
        <v>0.89358001349657912</v>
      </c>
      <c r="I13" s="223">
        <f>'E3_Energy Demand'!O277/'E3_Energy Demand'!$K$277</f>
        <v>0.85941284896412651</v>
      </c>
      <c r="J13" s="223">
        <f>'E3_Energy Demand'!P277/'E3_Energy Demand'!$K$277</f>
        <v>0.82573713840357432</v>
      </c>
      <c r="K13" s="223">
        <f>'E3_Energy Demand'!Q277/'E3_Energy Demand'!$K$277</f>
        <v>0.79256362871313746</v>
      </c>
      <c r="L13" s="223">
        <f>'E3_Energy Demand'!R277/'E3_Energy Demand'!$K$277</f>
        <v>0.76046753759764574</v>
      </c>
      <c r="M13" s="223">
        <f>'E3_Energy Demand'!S277/'E3_Energy Demand'!$K$277</f>
        <v>0.72938975872471212</v>
      </c>
      <c r="N13" s="223">
        <f>'E3_Energy Demand'!T277/'E3_Energy Demand'!$K$277</f>
        <v>0.70030907513727947</v>
      </c>
      <c r="O13" s="223">
        <f>'E3_Energy Demand'!U277/'E3_Energy Demand'!$K$277</f>
        <v>0.67288973023548293</v>
      </c>
      <c r="P13" s="223">
        <f>'E3_Energy Demand'!V277/'E3_Energy Demand'!$K$277</f>
        <v>0.6472208212817776</v>
      </c>
      <c r="Q13" s="223">
        <f>'E3_Energy Demand'!W277/'E3_Energy Demand'!$K$277</f>
        <v>0.6235136424386214</v>
      </c>
      <c r="R13" s="223">
        <f>'E3_Energy Demand'!X277/'E3_Energy Demand'!$K$277</f>
        <v>0.60167937845124753</v>
      </c>
      <c r="S13" s="223">
        <f>'E3_Energy Demand'!Y277/'E3_Energy Demand'!$K$277</f>
        <v>0.58369655778244811</v>
      </c>
      <c r="T13" s="223">
        <f>'E3_Energy Demand'!Z277/'E3_Energy Demand'!$K$277</f>
        <v>0.56763862685844002</v>
      </c>
      <c r="U13" s="223">
        <f>'E3_Energy Demand'!AA277/'E3_Energy Demand'!$K$277</f>
        <v>0.55347670657923098</v>
      </c>
      <c r="V13" s="223">
        <f>'E3_Energy Demand'!AB277/'E3_Energy Demand'!$K$277</f>
        <v>0.54112808090844711</v>
      </c>
      <c r="W13" s="223">
        <f>'E3_Energy Demand'!AC277/'E3_Energy Demand'!$K$277</f>
        <v>0.53048827093820383</v>
      </c>
      <c r="X13" s="223">
        <f>'E3_Energy Demand'!AD277/'E3_Energy Demand'!$K$277</f>
        <v>0.52109187911966548</v>
      </c>
      <c r="Y13" s="223">
        <f>'E3_Energy Demand'!AE277/'E3_Energy Demand'!$K$277</f>
        <v>0.51321065514793973</v>
      </c>
      <c r="Z13" s="223">
        <f>'E3_Energy Demand'!AF277/'E3_Energy Demand'!$K$277</f>
        <v>0.5067158611334881</v>
      </c>
      <c r="AA13" s="223">
        <f>'E3_Energy Demand'!AG277/'E3_Energy Demand'!$K$277</f>
        <v>0.50153452519565789</v>
      </c>
      <c r="AB13" s="223">
        <f>'E3_Energy Demand'!AH277/'E3_Energy Demand'!$K$277</f>
        <v>0.49754039247444681</v>
      </c>
      <c r="AC13" s="223" cm="1">
        <f t="array" ref="AC13">TREND(U13:AB13,U4:AB4,AC4,TRUE)</f>
        <v>0.48482398765052537</v>
      </c>
      <c r="AD13" s="223" cm="1">
        <f t="array" ref="AD13">TREND(V13:AC13,V4:AC4,AD4,TRUE)</f>
        <v>0.47863626545082916</v>
      </c>
      <c r="AE13" s="223" cm="1">
        <f t="array" ref="AE13">TREND(W13:AD13,W4:AD4,AE4,TRUE)</f>
        <v>0.47230010715407822</v>
      </c>
      <c r="AF13" s="223" cm="1">
        <f t="array" ref="AF13">TREND(X13:AE13,X4:AE4,AF4,TRUE)</f>
        <v>0.46569148923289383</v>
      </c>
      <c r="AG13" s="223" cm="1">
        <f t="array" ref="AG13">TREND(Y13:AF13,Y4:AF4,AG4,TRUE)</f>
        <v>0.45865715424994136</v>
      </c>
    </row>
    <row r="14" spans="1:35" s="227" customFormat="1" ht="14.5" x14ac:dyDescent="0.35">
      <c r="A14" s="223" t="s">
        <v>683</v>
      </c>
      <c r="B14" s="223"/>
      <c r="C14" s="223"/>
      <c r="D14" s="223"/>
      <c r="E14" s="223">
        <f>'E3_Energy Demand'!K277/'E3_Energy Demand'!$K$277</f>
        <v>1</v>
      </c>
      <c r="F14" s="223">
        <f>'E3_Energy Demand'!L277/'E3_Energy Demand'!$K$277</f>
        <v>0.96501898933700203</v>
      </c>
      <c r="G14" s="223">
        <f>'E3_Energy Demand'!M277/'E3_Energy Demand'!$K$277</f>
        <v>0.92972691591403622</v>
      </c>
      <c r="H14" s="223">
        <f>'E3_Energy Demand'!N277/'E3_Energy Demand'!$K$277</f>
        <v>0.89358001349657912</v>
      </c>
      <c r="I14" s="223">
        <f>'E3_Energy Demand'!O277/'E3_Energy Demand'!$K$277</f>
        <v>0.85941284896412651</v>
      </c>
      <c r="J14" s="223">
        <f>'E3_Energy Demand'!P277/'E3_Energy Demand'!$K$277</f>
        <v>0.82573713840357432</v>
      </c>
      <c r="K14" s="223">
        <f>'E3_Energy Demand'!Q277/'E3_Energy Demand'!$K$277</f>
        <v>0.79256362871313746</v>
      </c>
      <c r="L14" s="223">
        <f>'E3_Energy Demand'!R277/'E3_Energy Demand'!$K$277</f>
        <v>0.76046753759764574</v>
      </c>
      <c r="M14" s="223">
        <f>'E3_Energy Demand'!S277/'E3_Energy Demand'!$K$277</f>
        <v>0.72938975872471212</v>
      </c>
      <c r="N14" s="223">
        <f>'E3_Energy Demand'!T277/'E3_Energy Demand'!$K$277</f>
        <v>0.70030907513727947</v>
      </c>
      <c r="O14" s="223">
        <f>'E3_Energy Demand'!U277/'E3_Energy Demand'!$K$277</f>
        <v>0.67288973023548293</v>
      </c>
      <c r="P14" s="223">
        <f>'E3_Energy Demand'!V277/'E3_Energy Demand'!$K$277</f>
        <v>0.6472208212817776</v>
      </c>
      <c r="Q14" s="223">
        <f>'E3_Energy Demand'!W277/'E3_Energy Demand'!$K$277</f>
        <v>0.6235136424386214</v>
      </c>
      <c r="R14" s="223">
        <f>'E3_Energy Demand'!X277/'E3_Energy Demand'!$K$277</f>
        <v>0.60167937845124753</v>
      </c>
      <c r="S14" s="223">
        <f>'E3_Energy Demand'!Y277/'E3_Energy Demand'!$K$277</f>
        <v>0.58369655778244811</v>
      </c>
      <c r="T14" s="223">
        <f>'E3_Energy Demand'!Z277/'E3_Energy Demand'!$K$277</f>
        <v>0.56763862685844002</v>
      </c>
      <c r="U14" s="223">
        <f>'E3_Energy Demand'!AA277/'E3_Energy Demand'!$K$277</f>
        <v>0.55347670657923098</v>
      </c>
      <c r="V14" s="223">
        <f>'E3_Energy Demand'!AB277/'E3_Energy Demand'!$K$277</f>
        <v>0.54112808090844711</v>
      </c>
      <c r="W14" s="223">
        <f>'E3_Energy Demand'!AC277/'E3_Energy Demand'!$K$277</f>
        <v>0.53048827093820383</v>
      </c>
      <c r="X14" s="223">
        <f>'E3_Energy Demand'!AD277/'E3_Energy Demand'!$K$277</f>
        <v>0.52109187911966548</v>
      </c>
      <c r="Y14" s="223">
        <f>'E3_Energy Demand'!AE277/'E3_Energy Demand'!$K$277</f>
        <v>0.51321065514793973</v>
      </c>
      <c r="Z14" s="223">
        <f>'E3_Energy Demand'!AF277/'E3_Energy Demand'!$K$277</f>
        <v>0.5067158611334881</v>
      </c>
      <c r="AA14" s="223">
        <f>'E3_Energy Demand'!AG277/'E3_Energy Demand'!$K$277</f>
        <v>0.50153452519565789</v>
      </c>
      <c r="AB14" s="223">
        <f>'E3_Energy Demand'!AH277/'E3_Energy Demand'!$K$277</f>
        <v>0.49754039247444681</v>
      </c>
      <c r="AC14" s="223" cm="1">
        <f t="array" ref="AC14">TREND(U14:AB14,U4:AB4,AC4,TRUE)</f>
        <v>0.48482398765052537</v>
      </c>
      <c r="AD14" s="223" cm="1">
        <f t="array" ref="AD14">TREND(V14:AC14,V4:AC4,AD4,TRUE)</f>
        <v>0.47863626545082916</v>
      </c>
      <c r="AE14" s="223" cm="1">
        <f t="array" ref="AE14">TREND(W14:AD14,W4:AD4,AE4,TRUE)</f>
        <v>0.47230010715407822</v>
      </c>
      <c r="AF14" s="223" cm="1">
        <f t="array" ref="AF14">TREND(X14:AE14,X4:AE4,AF4,TRUE)</f>
        <v>0.46569148923289383</v>
      </c>
      <c r="AG14" s="223" cm="1">
        <f t="array" ref="AG14">TREND(Y14:AF14,Y4:AF4,AG4,TRUE)</f>
        <v>0.45865715424994136</v>
      </c>
    </row>
    <row r="15" spans="1:35" s="227" customFormat="1" ht="14.5" x14ac:dyDescent="0.35">
      <c r="A15" s="223" t="s">
        <v>684</v>
      </c>
      <c r="B15" s="223"/>
      <c r="C15" s="223">
        <f>'E3_Energy Demand'!I290/'E3_Energy Demand'!$I$290</f>
        <v>1</v>
      </c>
      <c r="D15" s="223">
        <f>'E3_Energy Demand'!J290/'E3_Energy Demand'!$I$290</f>
        <v>1.1572467772264072</v>
      </c>
      <c r="E15" s="223">
        <f>'E3_Energy Demand'!K290/'E3_Energy Demand'!$I$290</f>
        <v>1.314493554452814</v>
      </c>
      <c r="F15" s="223">
        <f>'E3_Energy Demand'!L290/'E3_Energy Demand'!$I$290</f>
        <v>1.4717403316792208</v>
      </c>
      <c r="G15" s="223">
        <f>'E3_Energy Demand'!M290/'E3_Energy Demand'!$I$290</f>
        <v>1.628987108905628</v>
      </c>
      <c r="H15" s="223">
        <f>'E3_Energy Demand'!N290/'E3_Energy Demand'!$I$290</f>
        <v>1.786233886132035</v>
      </c>
      <c r="I15" s="223">
        <f>'E3_Energy Demand'!O290/'E3_Energy Demand'!$I$290</f>
        <v>1.9434806633584418</v>
      </c>
      <c r="J15" s="223">
        <f>'E3_Energy Demand'!P290/'E3_Energy Demand'!$I$290</f>
        <v>2.1007274405848491</v>
      </c>
      <c r="K15" s="223">
        <f>'E3_Energy Demand'!Q290/'E3_Energy Demand'!$I$290</f>
        <v>2.2579742178112445</v>
      </c>
      <c r="L15" s="223">
        <f>'E3_Energy Demand'!R290/'E3_Energy Demand'!$I$290</f>
        <v>2.4152209950376631</v>
      </c>
      <c r="M15" s="223">
        <f>'E3_Energy Demand'!S290/'E3_Energy Demand'!$I$290</f>
        <v>2.5724677722640701</v>
      </c>
      <c r="N15" s="223">
        <f>'E3_Energy Demand'!T290/'E3_Energy Demand'!$I$290</f>
        <v>2.7098052706057119</v>
      </c>
      <c r="O15" s="223">
        <f>'E3_Energy Demand'!U290/'E3_Energy Demand'!$I$290</f>
        <v>2.8471427689473652</v>
      </c>
      <c r="P15" s="223">
        <f>'E3_Energy Demand'!V290/'E3_Energy Demand'!$I$290</f>
        <v>2.9844802672890185</v>
      </c>
      <c r="Q15" s="223">
        <f>'E3_Energy Demand'!W290/'E3_Energy Demand'!$I$290</f>
        <v>3.1218177656306829</v>
      </c>
      <c r="R15" s="223">
        <f>'E3_Energy Demand'!X290/'E3_Energy Demand'!$I$290</f>
        <v>3.2591552639723367</v>
      </c>
      <c r="S15" s="223">
        <f>'E3_Energy Demand'!Y290/'E3_Energy Demand'!$I$290</f>
        <v>3.3964927623139896</v>
      </c>
      <c r="T15" s="223">
        <f>'E3_Energy Demand'!Z290/'E3_Energy Demand'!$I$290</f>
        <v>3.5338302606556313</v>
      </c>
      <c r="U15" s="223">
        <f>'E3_Energy Demand'!AA290/'E3_Energy Demand'!$I$290</f>
        <v>3.6711677589972957</v>
      </c>
      <c r="V15" s="223">
        <f>'E3_Energy Demand'!AB290/'E3_Energy Demand'!$I$290</f>
        <v>3.8085052573389495</v>
      </c>
      <c r="W15" s="223">
        <f>'E3_Energy Demand'!AC290/'E3_Energy Demand'!$I$290</f>
        <v>3.9458427556805908</v>
      </c>
      <c r="X15" s="223">
        <f>'E3_Energy Demand'!AD290/'E3_Energy Demand'!$I$290</f>
        <v>3.9907874694254066</v>
      </c>
      <c r="Y15" s="223">
        <f>'E3_Energy Demand'!AE290/'E3_Energy Demand'!$I$290</f>
        <v>4.0357321831702118</v>
      </c>
      <c r="Z15" s="223">
        <f>'E3_Energy Demand'!AF290/'E3_Energy Demand'!$I$290</f>
        <v>4.080676896915004</v>
      </c>
      <c r="AA15" s="223">
        <f>'E3_Energy Demand'!AG290/'E3_Energy Demand'!$I$290</f>
        <v>4.1256216106598078</v>
      </c>
      <c r="AB15" s="223">
        <f>'E3_Energy Demand'!AH290/'E3_Energy Demand'!$I$290</f>
        <v>4.170566324404624</v>
      </c>
      <c r="AC15" s="223" cm="1">
        <f t="array" ref="AC15">TREND(U15:AB15,U4:AB4,AC4,TRUE)</f>
        <v>4.2749063996759844</v>
      </c>
      <c r="AD15" s="223" cm="1">
        <f t="array" ref="AD15">TREND(V15:AC15,V4:AC4,AD4,TRUE)</f>
        <v>4.3132516288067251</v>
      </c>
      <c r="AE15" s="223" cm="1">
        <f t="array" ref="AE15">TREND(W15:AD15,W4:AD4,AE4,TRUE)</f>
        <v>4.3551322961235712</v>
      </c>
      <c r="AF15" s="223" cm="1">
        <f t="array" ref="AF15">TREND(X15:AE15,X4:AE4,AF4,TRUE)</f>
        <v>4.4129224352778778</v>
      </c>
      <c r="AG15" s="223" cm="1">
        <f t="array" ref="AG15">TREND(Y15:AF15,Y4:AF4,AG4,TRUE)</f>
        <v>4.4718068767278965</v>
      </c>
    </row>
    <row r="16" spans="1:35" s="227" customFormat="1" ht="14.5" x14ac:dyDescent="0.35">
      <c r="A16" s="223" t="s">
        <v>685</v>
      </c>
      <c r="B16" s="223"/>
      <c r="C16" s="223">
        <f>'E3_Energy Demand'!I290/'E3_Energy Demand'!$I$290</f>
        <v>1</v>
      </c>
      <c r="D16" s="223">
        <f>'E3_Energy Demand'!J290/'E3_Energy Demand'!$I$290</f>
        <v>1.1572467772264072</v>
      </c>
      <c r="E16" s="223">
        <f>'E3_Energy Demand'!K290/'E3_Energy Demand'!$I$290</f>
        <v>1.314493554452814</v>
      </c>
      <c r="F16" s="223">
        <f>'E3_Energy Demand'!L290/'E3_Energy Demand'!$I$290</f>
        <v>1.4717403316792208</v>
      </c>
      <c r="G16" s="223">
        <f>'E3_Energy Demand'!M290/'E3_Energy Demand'!$I$290</f>
        <v>1.628987108905628</v>
      </c>
      <c r="H16" s="223">
        <f>'E3_Energy Demand'!N290/'E3_Energy Demand'!$I$290</f>
        <v>1.786233886132035</v>
      </c>
      <c r="I16" s="223">
        <f>'E3_Energy Demand'!O290/'E3_Energy Demand'!$I$290</f>
        <v>1.9434806633584418</v>
      </c>
      <c r="J16" s="223">
        <f>'E3_Energy Demand'!P290/'E3_Energy Demand'!$I$290</f>
        <v>2.1007274405848491</v>
      </c>
      <c r="K16" s="223">
        <f>'E3_Energy Demand'!Q290/'E3_Energy Demand'!$I$290</f>
        <v>2.2579742178112445</v>
      </c>
      <c r="L16" s="223">
        <f>'E3_Energy Demand'!R290/'E3_Energy Demand'!$I$290</f>
        <v>2.4152209950376631</v>
      </c>
      <c r="M16" s="223">
        <f>'E3_Energy Demand'!S290/'E3_Energy Demand'!$I$290</f>
        <v>2.5724677722640701</v>
      </c>
      <c r="N16" s="223">
        <f>'E3_Energy Demand'!T290/'E3_Energy Demand'!$I$290</f>
        <v>2.7098052706057119</v>
      </c>
      <c r="O16" s="223">
        <f>'E3_Energy Demand'!U290/'E3_Energy Demand'!$I$290</f>
        <v>2.8471427689473652</v>
      </c>
      <c r="P16" s="223">
        <f>'E3_Energy Demand'!V290/'E3_Energy Demand'!$I$290</f>
        <v>2.9844802672890185</v>
      </c>
      <c r="Q16" s="223">
        <f>'E3_Energy Demand'!W290/'E3_Energy Demand'!$I$290</f>
        <v>3.1218177656306829</v>
      </c>
      <c r="R16" s="223">
        <f>'E3_Energy Demand'!X290/'E3_Energy Demand'!$I$290</f>
        <v>3.2591552639723367</v>
      </c>
      <c r="S16" s="223">
        <f>'E3_Energy Demand'!Y290/'E3_Energy Demand'!$I$290</f>
        <v>3.3964927623139896</v>
      </c>
      <c r="T16" s="223">
        <f>'E3_Energy Demand'!Z290/'E3_Energy Demand'!$I$290</f>
        <v>3.5338302606556313</v>
      </c>
      <c r="U16" s="223">
        <f>'E3_Energy Demand'!AA290/'E3_Energy Demand'!$I$290</f>
        <v>3.6711677589972957</v>
      </c>
      <c r="V16" s="223">
        <f>'E3_Energy Demand'!AB290/'E3_Energy Demand'!$I$290</f>
        <v>3.8085052573389495</v>
      </c>
      <c r="W16" s="223">
        <f>'E3_Energy Demand'!AC290/'E3_Energy Demand'!$I$290</f>
        <v>3.9458427556805908</v>
      </c>
      <c r="X16" s="223">
        <f>'E3_Energy Demand'!AD290/'E3_Energy Demand'!$I$290</f>
        <v>3.9907874694254066</v>
      </c>
      <c r="Y16" s="223">
        <f>'E3_Energy Demand'!AE290/'E3_Energy Demand'!$I$290</f>
        <v>4.0357321831702118</v>
      </c>
      <c r="Z16" s="223">
        <f>'E3_Energy Demand'!AF290/'E3_Energy Demand'!$I$290</f>
        <v>4.080676896915004</v>
      </c>
      <c r="AA16" s="223">
        <f>'E3_Energy Demand'!AG290/'E3_Energy Demand'!$I$290</f>
        <v>4.1256216106598078</v>
      </c>
      <c r="AB16" s="223">
        <f>'E3_Energy Demand'!AH290/'E3_Energy Demand'!$I$290</f>
        <v>4.170566324404624</v>
      </c>
      <c r="AC16" s="223" cm="1">
        <f t="array" ref="AC16">TREND(U16:AB16,U4:AB4,AC4,TRUE)</f>
        <v>4.2749063996759844</v>
      </c>
      <c r="AD16" s="223" cm="1">
        <f t="array" ref="AD16">TREND(V16:AC16,V4:AC4,AD4,TRUE)</f>
        <v>4.3132516288067251</v>
      </c>
      <c r="AE16" s="223" cm="1">
        <f t="array" ref="AE16">TREND(W16:AD16,W4:AD4,AE4,TRUE)</f>
        <v>4.3551322961235712</v>
      </c>
      <c r="AF16" s="223" cm="1">
        <f t="array" ref="AF16">TREND(X16:AE16,X4:AE4,AF4,TRUE)</f>
        <v>4.4129224352778778</v>
      </c>
      <c r="AG16" s="223" cm="1">
        <f t="array" ref="AG16">TREND(Y16:AF16,Y4:AF4,AG4,TRUE)</f>
        <v>4.4718068767278965</v>
      </c>
    </row>
    <row r="17" spans="1:35" s="227" customFormat="1" ht="14.5" x14ac:dyDescent="0.35">
      <c r="A17" s="223" t="s">
        <v>686</v>
      </c>
      <c r="B17" s="223"/>
      <c r="C17" s="223"/>
      <c r="D17" s="223"/>
      <c r="E17" s="223">
        <f>'E3_Energy Demand'!K291/'E3_Energy Demand'!$K$291</f>
        <v>1</v>
      </c>
      <c r="F17" s="223">
        <f>'E3_Energy Demand'!L291/'E3_Energy Demand'!$K$291</f>
        <v>1.0207490943843713</v>
      </c>
      <c r="G17" s="223">
        <f>'E3_Energy Demand'!M291/'E3_Energy Demand'!$K$291</f>
        <v>1.0309254337171374</v>
      </c>
      <c r="H17" s="223">
        <f>'E3_Energy Demand'!N291/'E3_Energy Demand'!$K$291</f>
        <v>1.0354918565492213</v>
      </c>
      <c r="I17" s="223">
        <f>'E3_Energy Demand'!O291/'E3_Energy Demand'!$K$291</f>
        <v>1.0276806825713325</v>
      </c>
      <c r="J17" s="223">
        <f>'E3_Energy Demand'!P291/'E3_Energy Demand'!$K$291</f>
        <v>1.0178734565248491</v>
      </c>
      <c r="K17" s="223">
        <f>'E3_Energy Demand'!Q291/'E3_Energy Demand'!$K$291</f>
        <v>1.0055012281140572</v>
      </c>
      <c r="L17" s="223">
        <f>'E3_Energy Demand'!R291/'E3_Energy Demand'!$K$291</f>
        <v>0.99049582942689285</v>
      </c>
      <c r="M17" s="223">
        <f>'E3_Energy Demand'!S291/'E3_Energy Demand'!$K$291</f>
        <v>0.97436754063569764</v>
      </c>
      <c r="N17" s="223">
        <f>'E3_Energy Demand'!T291/'E3_Energy Demand'!$K$291</f>
        <v>0.99108692236449936</v>
      </c>
      <c r="O17" s="223">
        <f>'E3_Energy Demand'!U291/'E3_Energy Demand'!$K$291</f>
        <v>1.0076849048146448</v>
      </c>
      <c r="P17" s="223">
        <f>'E3_Energy Demand'!V291/'E3_Energy Demand'!$K$291</f>
        <v>1.0241713252032594</v>
      </c>
      <c r="Q17" s="223">
        <f>'E3_Energy Demand'!W291/'E3_Energy Demand'!$K$291</f>
        <v>1.0405332103466638</v>
      </c>
      <c r="R17" s="223">
        <f>'E3_Energy Demand'!X291/'E3_Energy Demand'!$K$291</f>
        <v>1.0567568875564797</v>
      </c>
      <c r="S17" s="223">
        <f>'E3_Energy Demand'!Y291/'E3_Energy Demand'!$K$291</f>
        <v>1.072848162236661</v>
      </c>
      <c r="T17" s="223">
        <f>'E3_Energy Demand'!Z291/'E3_Energy Demand'!$K$291</f>
        <v>1.0888261388426617</v>
      </c>
      <c r="U17" s="223">
        <f>'E3_Energy Demand'!AA291/'E3_Energy Demand'!$K$291</f>
        <v>1.1046622697438859</v>
      </c>
      <c r="V17" s="223">
        <f>'E3_Energy Demand'!AB291/'E3_Energy Demand'!$K$291</f>
        <v>1.1203125311147435</v>
      </c>
      <c r="W17" s="223">
        <f>'E3_Energy Demand'!AC291/'E3_Energy Demand'!$K$291</f>
        <v>1.13583870155355</v>
      </c>
      <c r="X17" s="223">
        <f>'E3_Energy Demand'!AD291/'E3_Energy Demand'!$K$291</f>
        <v>1.1511975906761756</v>
      </c>
      <c r="Y17" s="223">
        <f>'E3_Energy Demand'!AE291/'E3_Energy Demand'!$K$291</f>
        <v>1.1664227805635763</v>
      </c>
      <c r="Z17" s="223">
        <f>'E3_Energy Demand'!AF291/'E3_Energy Demand'!$K$291</f>
        <v>1.1814918787402025</v>
      </c>
      <c r="AA17" s="223">
        <f>'E3_Energy Demand'!AG291/'E3_Energy Demand'!$K$291</f>
        <v>1.1964169344631277</v>
      </c>
      <c r="AB17" s="223">
        <f>'E3_Energy Demand'!AH291/'E3_Energy Demand'!$K$291</f>
        <v>1.2111971810197195</v>
      </c>
      <c r="AC17" s="223" cm="1">
        <f t="array" ref="AC17">TREND(U17:AB17,U4:AB4,AC4,TRUE)</f>
        <v>1.2269309361872338</v>
      </c>
      <c r="AD17" s="223" cm="1">
        <f t="array" ref="AD17">TREND(V17:AC17,V4:AC4,AD4,TRUE)</f>
        <v>1.2419679433456352</v>
      </c>
      <c r="AE17" s="223" cm="1">
        <f t="array" ref="AE17">TREND(W17:AD17,W4:AD4,AE4,TRUE)</f>
        <v>1.2570126188824666</v>
      </c>
      <c r="AF17" s="223" cm="1">
        <f t="array" ref="AF17">TREND(X17:AE17,X4:AE4,AF4,TRUE)</f>
        <v>1.2720901846054105</v>
      </c>
      <c r="AG17" s="223" cm="1">
        <f t="array" ref="AG17">TREND(Y17:AF17,Y4:AF4,AG4,TRUE)</f>
        <v>1.2872089310198085</v>
      </c>
    </row>
    <row r="18" spans="1:35" s="227" customFormat="1" ht="14.5" x14ac:dyDescent="0.35">
      <c r="A18" s="46" t="s">
        <v>687</v>
      </c>
      <c r="B18" s="46"/>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row>
    <row r="19" spans="1:35" s="227" customFormat="1" ht="14.5" x14ac:dyDescent="0.35">
      <c r="A19" s="46" t="s">
        <v>688</v>
      </c>
      <c r="B19" s="46"/>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row>
    <row r="20" spans="1:35" s="227" customFormat="1" ht="14.5" x14ac:dyDescent="0.35">
      <c r="A20" s="223" t="s">
        <v>689</v>
      </c>
      <c r="B20" s="223"/>
      <c r="C20" s="223">
        <f t="shared" ref="C20:AB20" si="0">C6</f>
        <v>1</v>
      </c>
      <c r="D20" s="223">
        <f t="shared" si="0"/>
        <v>0.91793434745391933</v>
      </c>
      <c r="E20" s="223">
        <f t="shared" si="0"/>
        <v>0.89791173890707376</v>
      </c>
      <c r="F20" s="223">
        <f t="shared" si="0"/>
        <v>0.86822161821254851</v>
      </c>
      <c r="G20" s="223">
        <f t="shared" si="0"/>
        <v>0.81979548917244549</v>
      </c>
      <c r="H20" s="223">
        <f t="shared" si="0"/>
        <v>0.77356769179171281</v>
      </c>
      <c r="I20" s="223">
        <f t="shared" si="0"/>
        <v>0.72472105039366863</v>
      </c>
      <c r="J20" s="223">
        <f t="shared" si="0"/>
        <v>0.67740023923682802</v>
      </c>
      <c r="K20" s="223">
        <f t="shared" si="0"/>
        <v>0.62686744966348729</v>
      </c>
      <c r="L20" s="223">
        <f t="shared" si="0"/>
        <v>0.57908545874595585</v>
      </c>
      <c r="M20" s="223">
        <f t="shared" si="0"/>
        <v>0.53568825435935885</v>
      </c>
      <c r="N20" s="223">
        <f t="shared" si="0"/>
        <v>0.49934140428927642</v>
      </c>
      <c r="O20" s="223">
        <f t="shared" si="0"/>
        <v>0.46009377248044053</v>
      </c>
      <c r="P20" s="223">
        <f t="shared" si="0"/>
        <v>0.42385302009414688</v>
      </c>
      <c r="Q20" s="223">
        <f t="shared" si="0"/>
        <v>0.38037897691384859</v>
      </c>
      <c r="R20" s="223">
        <f t="shared" si="0"/>
        <v>0.38347270116852139</v>
      </c>
      <c r="S20" s="223">
        <f t="shared" si="0"/>
        <v>0.37129375727869818</v>
      </c>
      <c r="T20" s="223">
        <f t="shared" si="0"/>
        <v>0.35828501146823843</v>
      </c>
      <c r="U20" s="223">
        <f t="shared" si="0"/>
        <v>0.34785677877762083</v>
      </c>
      <c r="V20" s="223">
        <f t="shared" si="0"/>
        <v>0.33838716952205905</v>
      </c>
      <c r="W20" s="223">
        <f t="shared" si="0"/>
        <v>0.33079339601785557</v>
      </c>
      <c r="X20" s="223">
        <f t="shared" si="0"/>
        <v>0.32435229001543753</v>
      </c>
      <c r="Y20" s="223">
        <f t="shared" si="0"/>
        <v>0.31779009690756094</v>
      </c>
      <c r="Z20" s="223">
        <f t="shared" si="0"/>
        <v>0.3121499751836862</v>
      </c>
      <c r="AA20" s="223">
        <f t="shared" si="0"/>
        <v>0.30717422101909464</v>
      </c>
      <c r="AB20" s="223">
        <f t="shared" si="0"/>
        <v>0.30227232103901536</v>
      </c>
      <c r="AC20" s="223" cm="1">
        <f t="array" ref="AC20">TREND(U20:AB20,U4:AB4,AC4,TRUE)</f>
        <v>0.29379443808017847</v>
      </c>
      <c r="AD20" s="223" cm="1">
        <f t="array" ref="AD20">TREND(V20:AC20,V4:AC4,AD4,TRUE)</f>
        <v>0.28841448006059522</v>
      </c>
      <c r="AE20" s="223" cm="1">
        <f t="array" ref="AE20">TREND(W20:AD20,W4:AD4,AE4,TRUE)</f>
        <v>0.28275493337181956</v>
      </c>
      <c r="AF20" s="223" cm="1">
        <f t="array" ref="AF20">TREND(X20:AE20,X4:AE4,AF4,TRUE)</f>
        <v>0.2769077681008838</v>
      </c>
      <c r="AG20" s="223" cm="1">
        <f t="array" ref="AG20">TREND(Y20:AF20,Y4:AF4,AG4,TRUE)</f>
        <v>0.27098360333426008</v>
      </c>
    </row>
    <row r="21" spans="1:35" s="227" customFormat="1" ht="14.5" x14ac:dyDescent="0.35">
      <c r="A21" s="223" t="s">
        <v>690</v>
      </c>
      <c r="B21" s="223"/>
      <c r="C21" s="223"/>
      <c r="D21" s="223"/>
      <c r="E21" s="223">
        <f t="shared" ref="E21:AB21" si="1">E22</f>
        <v>1</v>
      </c>
      <c r="F21" s="223">
        <f t="shared" si="1"/>
        <v>1.0254433764392887</v>
      </c>
      <c r="G21" s="223">
        <f t="shared" si="1"/>
        <v>1.0412958202651568</v>
      </c>
      <c r="H21" s="223">
        <f t="shared" si="1"/>
        <v>1.0576153406287463</v>
      </c>
      <c r="I21" s="223">
        <f t="shared" si="1"/>
        <v>1.0634941602441446</v>
      </c>
      <c r="J21" s="223">
        <f t="shared" si="1"/>
        <v>1.0898172587294765</v>
      </c>
      <c r="K21" s="223">
        <f t="shared" si="1"/>
        <v>1.0955548993779856</v>
      </c>
      <c r="L21" s="223">
        <f t="shared" si="1"/>
        <v>1.1011166918386144</v>
      </c>
      <c r="M21" s="223">
        <f t="shared" si="1"/>
        <v>1.1065541007126121</v>
      </c>
      <c r="N21" s="223">
        <f t="shared" si="1"/>
        <v>1.1012537859164258</v>
      </c>
      <c r="O21" s="223">
        <f t="shared" si="1"/>
        <v>1.0956046839337297</v>
      </c>
      <c r="P21" s="223">
        <f t="shared" si="1"/>
        <v>1.1002070065164422</v>
      </c>
      <c r="Q21" s="223">
        <f t="shared" si="1"/>
        <v>1.1045656963135215</v>
      </c>
      <c r="R21" s="223">
        <f t="shared" si="1"/>
        <v>1.1086766359203908</v>
      </c>
      <c r="S21" s="223">
        <f t="shared" si="1"/>
        <v>1.1125567399861793</v>
      </c>
      <c r="T21" s="223">
        <f t="shared" si="1"/>
        <v>1.1162301855474484</v>
      </c>
      <c r="U21" s="223">
        <f t="shared" si="1"/>
        <v>1.1196830880791748</v>
      </c>
      <c r="V21" s="223">
        <f t="shared" si="1"/>
        <v>1.1120720846637313</v>
      </c>
      <c r="W21" s="223">
        <f t="shared" si="1"/>
        <v>1.1150393216477832</v>
      </c>
      <c r="X21" s="223">
        <f t="shared" si="1"/>
        <v>1.1177726709508164</v>
      </c>
      <c r="Y21" s="223">
        <f t="shared" si="1"/>
        <v>1.1203212254448904</v>
      </c>
      <c r="Z21" s="223">
        <f t="shared" si="1"/>
        <v>1.1226702737844658</v>
      </c>
      <c r="AA21" s="223">
        <f t="shared" si="1"/>
        <v>1.1248347105092578</v>
      </c>
      <c r="AB21" s="223">
        <f t="shared" si="1"/>
        <v>1.1377571457539306</v>
      </c>
      <c r="AC21" s="223" cm="1">
        <f t="array" ref="AC21">TREND(U21:AB21,U4:AB4,AC4,TRUE)</f>
        <v>1.1328280799536339</v>
      </c>
      <c r="AD21" s="223" cm="1">
        <f t="array" ref="AD21">TREND(V21:AC21,V4:AC4,AD4,TRUE)</f>
        <v>1.1380413812979358</v>
      </c>
      <c r="AE21" s="223" cm="1">
        <f t="array" ref="AE21">TREND(W21:AD21,W4:AD4,AE4,TRUE)</f>
        <v>1.1417347258223245</v>
      </c>
      <c r="AF21" s="223" cm="1">
        <f t="array" ref="AF21">TREND(X21:AE21,X4:AE4,AF4,TRUE)</f>
        <v>1.145552045463833</v>
      </c>
      <c r="AG21" s="223" cm="1">
        <f t="array" ref="AG21">TREND(Y21:AF21,Y4:AF4,AG4,TRUE)</f>
        <v>1.1493939992299076</v>
      </c>
    </row>
    <row r="22" spans="1:35" s="227" customFormat="1" ht="14.5" x14ac:dyDescent="0.35">
      <c r="A22" s="223" t="s">
        <v>691</v>
      </c>
      <c r="B22" s="223"/>
      <c r="C22" s="223"/>
      <c r="D22" s="223"/>
      <c r="E22" s="223">
        <f>'E3_Energy Demand'!K285/'E3_Energy Demand'!$K$285</f>
        <v>1</v>
      </c>
      <c r="F22" s="223">
        <f>'E3_Energy Demand'!L285/'E3_Energy Demand'!$K$285</f>
        <v>1.0254433764392887</v>
      </c>
      <c r="G22" s="223">
        <f>'E3_Energy Demand'!M285/'E3_Energy Demand'!$K$285</f>
        <v>1.0412958202651568</v>
      </c>
      <c r="H22" s="223">
        <f>'E3_Energy Demand'!N285/'E3_Energy Demand'!$K$285</f>
        <v>1.0576153406287463</v>
      </c>
      <c r="I22" s="223">
        <f>'E3_Energy Demand'!O285/'E3_Energy Demand'!$K$285</f>
        <v>1.0634941602441446</v>
      </c>
      <c r="J22" s="223">
        <f>'E3_Energy Demand'!P285/'E3_Energy Demand'!$K$285</f>
        <v>1.0898172587294765</v>
      </c>
      <c r="K22" s="223">
        <f>'E3_Energy Demand'!Q285/'E3_Energy Demand'!$K$285</f>
        <v>1.0955548993779856</v>
      </c>
      <c r="L22" s="223">
        <f>'E3_Energy Demand'!R285/'E3_Energy Demand'!$K$285</f>
        <v>1.1011166918386144</v>
      </c>
      <c r="M22" s="223">
        <f>'E3_Energy Demand'!S285/'E3_Energy Demand'!$K$285</f>
        <v>1.1065541007126121</v>
      </c>
      <c r="N22" s="223">
        <f>'E3_Energy Demand'!T285/'E3_Energy Demand'!$K$285</f>
        <v>1.1012537859164258</v>
      </c>
      <c r="O22" s="223">
        <f>'E3_Energy Demand'!U285/'E3_Energy Demand'!$K$285</f>
        <v>1.0956046839337297</v>
      </c>
      <c r="P22" s="223">
        <f>'E3_Energy Demand'!V285/'E3_Energy Demand'!$K$285</f>
        <v>1.1002070065164422</v>
      </c>
      <c r="Q22" s="223">
        <f>'E3_Energy Demand'!W285/'E3_Energy Demand'!$K$285</f>
        <v>1.1045656963135215</v>
      </c>
      <c r="R22" s="223">
        <f>'E3_Energy Demand'!X285/'E3_Energy Demand'!$K$285</f>
        <v>1.1086766359203908</v>
      </c>
      <c r="S22" s="223">
        <f>'E3_Energy Demand'!Y285/'E3_Energy Demand'!$K$285</f>
        <v>1.1125567399861793</v>
      </c>
      <c r="T22" s="223">
        <f>'E3_Energy Demand'!Z285/'E3_Energy Demand'!$K$285</f>
        <v>1.1162301855474484</v>
      </c>
      <c r="U22" s="223">
        <f>'E3_Energy Demand'!AA285/'E3_Energy Demand'!$K$285</f>
        <v>1.1196830880791748</v>
      </c>
      <c r="V22" s="223">
        <f>'E3_Energy Demand'!AB285/'E3_Energy Demand'!$K$285</f>
        <v>1.1120720846637313</v>
      </c>
      <c r="W22" s="223">
        <f>'E3_Energy Demand'!AC285/'E3_Energy Demand'!$K$285</f>
        <v>1.1150393216477832</v>
      </c>
      <c r="X22" s="223">
        <f>'E3_Energy Demand'!AD285/'E3_Energy Demand'!$K$285</f>
        <v>1.1177726709508164</v>
      </c>
      <c r="Y22" s="223">
        <f>'E3_Energy Demand'!AE285/'E3_Energy Demand'!$K$285</f>
        <v>1.1203212254448904</v>
      </c>
      <c r="Z22" s="223">
        <f>'E3_Energy Demand'!AF285/'E3_Energy Demand'!$K$285</f>
        <v>1.1226702737844658</v>
      </c>
      <c r="AA22" s="223">
        <f>'E3_Energy Demand'!AG285/'E3_Energy Demand'!$K$285</f>
        <v>1.1248347105092578</v>
      </c>
      <c r="AB22" s="223">
        <f>'E3_Energy Demand'!AH285/'E3_Energy Demand'!$K$285</f>
        <v>1.1377571457539306</v>
      </c>
      <c r="AC22" s="223" cm="1">
        <f t="array" ref="AC22">TREND(U22:AB22,U4:AB4,AC4,TRUE)</f>
        <v>1.1328280799536339</v>
      </c>
      <c r="AD22" s="223" cm="1">
        <f t="array" ref="AD22">TREND(V22:AC22,V4:AC4,AD4,TRUE)</f>
        <v>1.1380413812979358</v>
      </c>
      <c r="AE22" s="223" cm="1">
        <f t="array" ref="AE22">TREND(W22:AD22,W4:AD4,AE4,TRUE)</f>
        <v>1.1417347258223245</v>
      </c>
      <c r="AF22" s="223" cm="1">
        <f t="array" ref="AF22">TREND(X22:AE22,X4:AE4,AF4,TRUE)</f>
        <v>1.145552045463833</v>
      </c>
      <c r="AG22" s="223" cm="1">
        <f t="array" ref="AG22">TREND(Y22:AF22,Y4:AF4,AG4,TRUE)</f>
        <v>1.1493939992299076</v>
      </c>
    </row>
    <row r="23" spans="1:35" s="227" customFormat="1" ht="15.75" customHeight="1" x14ac:dyDescent="0.35">
      <c r="A23" s="223" t="s">
        <v>692</v>
      </c>
      <c r="B23" s="223"/>
      <c r="C23" s="223">
        <f>'E3_Energy Demand'!I282/'E3_Energy Demand'!$I$282</f>
        <v>1</v>
      </c>
      <c r="D23" s="223">
        <f>'E3_Energy Demand'!J282/'E3_Energy Demand'!$I$282</f>
        <v>0.98114198703510436</v>
      </c>
      <c r="E23" s="223">
        <f>'E3_Energy Demand'!K282/'E3_Energy Demand'!$I$282</f>
        <v>0.98818940157707025</v>
      </c>
      <c r="F23" s="223">
        <f>'E3_Energy Demand'!L282/'E3_Energy Demand'!$I$282</f>
        <v>1.0080627661901582</v>
      </c>
      <c r="G23" s="223">
        <f>'E3_Energy Demand'!M282/'E3_Energy Demand'!$I$282</f>
        <v>1.0211539816677655</v>
      </c>
      <c r="H23" s="223">
        <f>'E3_Energy Demand'!N282/'E3_Energy Demand'!$I$282</f>
        <v>1.0334642094338071</v>
      </c>
      <c r="I23" s="223">
        <f>'E3_Energy Demand'!O282/'E3_Energy Demand'!$I$282</f>
        <v>1.0331765282729264</v>
      </c>
      <c r="J23" s="223">
        <f>'E3_Energy Demand'!P282/'E3_Energy Demand'!$I$282</f>
        <v>1.0375091419916869</v>
      </c>
      <c r="K23" s="223">
        <f>'E3_Energy Demand'!Q282/'E3_Energy Demand'!$I$282</f>
        <v>1.0309530513893106</v>
      </c>
      <c r="L23" s="223">
        <f>'E3_Energy Demand'!R282/'E3_Energy Demand'!$I$282</f>
        <v>1.0265744908609939</v>
      </c>
      <c r="M23" s="223">
        <f>'E3_Energy Demand'!S282/'E3_Energy Demand'!$I$282</f>
        <v>1.0263362576818522</v>
      </c>
      <c r="N23" s="223">
        <f>'E3_Energy Demand'!T282/'E3_Energy Demand'!$I$282</f>
        <v>1.0224640034215895</v>
      </c>
      <c r="O23" s="223">
        <f>'E3_Energy Demand'!U282/'E3_Energy Demand'!$I$282</f>
        <v>1.0137222946640059</v>
      </c>
      <c r="P23" s="223">
        <f>'E3_Energy Demand'!V282/'E3_Energy Demand'!$I$282</f>
        <v>1.0116874730590448</v>
      </c>
      <c r="Q23" s="223">
        <f>'E3_Energy Demand'!W282/'E3_Energy Demand'!$I$282</f>
        <v>1.0090469567625813</v>
      </c>
      <c r="R23" s="223">
        <f>'E3_Energy Demand'!X282/'E3_Energy Demand'!$I$282</f>
        <v>1.0077703696030949</v>
      </c>
      <c r="S23" s="223">
        <f>'E3_Energy Demand'!Y282/'E3_Energy Demand'!$I$282</f>
        <v>1.0061133717930077</v>
      </c>
      <c r="T23" s="223">
        <f>'E3_Energy Demand'!Z282/'E3_Energy Demand'!$I$282</f>
        <v>1.0037102469033234</v>
      </c>
      <c r="U23" s="223">
        <f>'E3_Energy Demand'!AA282/'E3_Energy Demand'!$I$282</f>
        <v>1.0035156998714205</v>
      </c>
      <c r="V23" s="223">
        <f>'E3_Energy Demand'!AB282/'E3_Energy Demand'!$I$282</f>
        <v>0.99928785579755353</v>
      </c>
      <c r="W23" s="223">
        <f>'E3_Energy Demand'!AC282/'E3_Energy Demand'!$I$282</f>
        <v>0.9955155630732101</v>
      </c>
      <c r="X23" s="223">
        <f>'E3_Energy Demand'!AD282/'E3_Energy Demand'!$I$282</f>
        <v>0.99406313084134723</v>
      </c>
      <c r="Y23" s="223">
        <f>'E3_Energy Demand'!AE282/'E3_Energy Demand'!$I$282</f>
        <v>0.99777754129607588</v>
      </c>
      <c r="Z23" s="223">
        <f>'E3_Energy Demand'!AF282/'E3_Energy Demand'!$I$282</f>
        <v>1.002107608721269</v>
      </c>
      <c r="AA23" s="223">
        <f>'E3_Energy Demand'!AG282/'E3_Energy Demand'!$I$282</f>
        <v>1.001639718463786</v>
      </c>
      <c r="AB23" s="223">
        <f>'E3_Energy Demand'!AH282/'E3_Energy Demand'!$I$282</f>
        <v>1.0029890021923371</v>
      </c>
      <c r="AC23" s="223" cm="1">
        <f t="array" ref="AC23">TREND(U23:AB23,U4:AB4,AC4,TRUE)</f>
        <v>1.0013028887987223</v>
      </c>
      <c r="AD23" s="223" cm="1">
        <f t="array" ref="AD23">TREND(V23:AC23,V4:AC4,AD4,TRUE)</f>
        <v>1.0035424988389123</v>
      </c>
      <c r="AE23" s="223" cm="1">
        <f t="array" ref="AE23">TREND(W23:AD23,W4:AD4,AE4,TRUE)</f>
        <v>1.0056290564877481</v>
      </c>
      <c r="AF23" s="223" cm="1">
        <f t="array" ref="AF23">TREND(X23:AE23,X4:AE4,AF4,TRUE)</f>
        <v>1.0069557909478766</v>
      </c>
      <c r="AG23" s="223" cm="1">
        <f t="array" ref="AG23">TREND(Y23:AF23,Y4:AF4,AG4,TRUE)</f>
        <v>1.007343578260846</v>
      </c>
    </row>
    <row r="24" spans="1:35" s="227" customFormat="1" ht="15.75" customHeight="1" x14ac:dyDescent="0.35">
      <c r="A24" s="28" t="s">
        <v>693</v>
      </c>
      <c r="B24" s="28"/>
      <c r="C24" s="28">
        <f>'RMI-Time Series Scaling Factors'!D50</f>
        <v>1</v>
      </c>
      <c r="D24" s="28">
        <f>'RMI-Time Series Scaling Factors'!E50</f>
        <v>1.1635515319295455</v>
      </c>
      <c r="E24" s="28">
        <f>'RMI-Time Series Scaling Factors'!F50</f>
        <v>1.5339958562728058</v>
      </c>
      <c r="F24" s="28">
        <f>'RMI-Time Series Scaling Factors'!G50</f>
        <v>1.7777238760141116</v>
      </c>
      <c r="G24" s="28">
        <f>'RMI-Time Series Scaling Factors'!H50</f>
        <v>2.1442437890350576</v>
      </c>
      <c r="H24" s="28">
        <f>'RMI-Time Series Scaling Factors'!I50</f>
        <v>2.6342009506774287</v>
      </c>
      <c r="I24" s="28">
        <f>'RMI-Time Series Scaling Factors'!J50</f>
        <v>2.7110617970797053</v>
      </c>
      <c r="J24" s="28">
        <f>'RMI-Time Series Scaling Factors'!K50</f>
        <v>2.8240618768871077</v>
      </c>
      <c r="K24" s="28">
        <f>'RMI-Time Series Scaling Factors'!L50</f>
        <v>2.8886558693785771</v>
      </c>
      <c r="L24" s="28">
        <f>'RMI-Time Series Scaling Factors'!M50</f>
        <v>3.0024470392484308</v>
      </c>
      <c r="M24" s="28">
        <f>'RMI-Time Series Scaling Factors'!N50</f>
        <v>3.1464557565287619</v>
      </c>
      <c r="N24" s="28">
        <f>'RMI-Time Series Scaling Factors'!O50</f>
        <v>3.2271302989437745</v>
      </c>
      <c r="O24" s="28">
        <f>'RMI-Time Series Scaling Factors'!P50</f>
        <v>3.3097427295182951</v>
      </c>
      <c r="P24" s="28">
        <f>'RMI-Time Series Scaling Factors'!Q50</f>
        <v>3.3796900869226523</v>
      </c>
      <c r="Q24" s="28">
        <f>'RMI-Time Series Scaling Factors'!R50</f>
        <v>3.4832847219655081</v>
      </c>
      <c r="R24" s="28">
        <f>'RMI-Time Series Scaling Factors'!S50</f>
        <v>3.624508949459011</v>
      </c>
      <c r="S24" s="28">
        <f>'RMI-Time Series Scaling Factors'!T50</f>
        <v>3.7012539010818943</v>
      </c>
      <c r="T24" s="28">
        <f>'RMI-Time Series Scaling Factors'!U50</f>
        <v>3.7643687434278195</v>
      </c>
      <c r="U24" s="28">
        <f>'RMI-Time Series Scaling Factors'!V50</f>
        <v>3.8248558803163624</v>
      </c>
      <c r="V24" s="28">
        <f>'RMI-Time Series Scaling Factors'!W50</f>
        <v>3.8612397544148278</v>
      </c>
      <c r="W24" s="28">
        <f>'RMI-Time Series Scaling Factors'!X50</f>
        <v>3.8972612972761489</v>
      </c>
      <c r="X24" s="28">
        <f>'RMI-Time Series Scaling Factors'!Y50</f>
        <v>3.9653874702124212</v>
      </c>
      <c r="Y24" s="28">
        <f>'RMI-Time Series Scaling Factors'!Z50</f>
        <v>4.0161878412986409</v>
      </c>
      <c r="Z24" s="28">
        <f>'RMI-Time Series Scaling Factors'!AA50</f>
        <v>4.0624712474075722</v>
      </c>
      <c r="AA24" s="28">
        <f>'RMI-Time Series Scaling Factors'!AB50</f>
        <v>4.1205816913042259</v>
      </c>
      <c r="AB24" s="28">
        <f>'RMI-Time Series Scaling Factors'!AC50</f>
        <v>4.2311105144844481</v>
      </c>
      <c r="AC24" s="28">
        <f>'RMI-Time Series Scaling Factors'!AD50</f>
        <v>4.3721060312708362</v>
      </c>
      <c r="AD24" s="28">
        <f>'RMI-Time Series Scaling Factors'!AE50</f>
        <v>4.5229746280084901</v>
      </c>
      <c r="AE24" s="28">
        <f>'RMI-Time Series Scaling Factors'!AF50</f>
        <v>4.6293738107492546</v>
      </c>
      <c r="AF24" s="28">
        <f>'RMI-Time Series Scaling Factors'!AG50</f>
        <v>4.737467651644252</v>
      </c>
      <c r="AG24" s="28">
        <f>'RMI-Time Series Scaling Factors'!AH50</f>
        <v>4.9375549639816967</v>
      </c>
    </row>
    <row r="25" spans="1:35" s="227" customFormat="1" ht="15.75" customHeight="1" x14ac:dyDescent="0.35">
      <c r="A25" s="223" t="s">
        <v>694</v>
      </c>
      <c r="B25" s="223"/>
      <c r="C25" s="223">
        <f>'E3_Energy Demand'!I289/'E3_Energy Demand'!$I$289</f>
        <v>1</v>
      </c>
      <c r="D25" s="223">
        <f>'E3_Energy Demand'!J289/'E3_Energy Demand'!$I$289</f>
        <v>1.1470727765873256</v>
      </c>
      <c r="E25" s="223">
        <f>'E3_Energy Demand'!K289/'E3_Energy Demand'!$I$289</f>
        <v>1.1390558684250103</v>
      </c>
      <c r="F25" s="223">
        <f>'E3_Energy Demand'!L289/'E3_Energy Demand'!$I$289</f>
        <v>1.8528784726074679</v>
      </c>
      <c r="G25" s="223">
        <f>'E3_Energy Demand'!M289/'E3_Energy Demand'!$I$289</f>
        <v>3.3264908439852015</v>
      </c>
      <c r="H25" s="223">
        <f>'E3_Energy Demand'!N289/'E3_Energy Demand'!$I$289</f>
        <v>5.9149264727777151</v>
      </c>
      <c r="I25" s="223">
        <f>'E3_Energy Demand'!O289/'E3_Energy Demand'!$I$289</f>
        <v>10.423217884344146</v>
      </c>
      <c r="J25" s="223">
        <f>'E3_Energy Demand'!P289/'E3_Energy Demand'!$I$289</f>
        <v>17.284753972500436</v>
      </c>
      <c r="K25" s="223">
        <f>'E3_Energy Demand'!Q289/'E3_Energy Demand'!$I$289</f>
        <v>25.756775442484869</v>
      </c>
      <c r="L25" s="223">
        <f>'E3_Energy Demand'!R289/'E3_Energy Demand'!$I$289</f>
        <v>34.842977356089953</v>
      </c>
      <c r="M25" s="223">
        <f>'E3_Energy Demand'!S289/'E3_Energy Demand'!$I$289</f>
        <v>44.321468120254089</v>
      </c>
      <c r="N25" s="223">
        <f>'E3_Energy Demand'!T289/'E3_Energy Demand'!$I$289</f>
        <v>53.335372972364361</v>
      </c>
      <c r="O25" s="223">
        <f>'E3_Energy Demand'!U289/'E3_Energy Demand'!$I$289</f>
        <v>61.755819229790141</v>
      </c>
      <c r="P25" s="223">
        <f>'E3_Energy Demand'!V289/'E3_Energy Demand'!$I$289</f>
        <v>69.641731841897382</v>
      </c>
      <c r="Q25" s="223">
        <f>'E3_Energy Demand'!W289/'E3_Energy Demand'!$I$289</f>
        <v>76.993628831699397</v>
      </c>
      <c r="R25" s="223">
        <f>'E3_Energy Demand'!X289/'E3_Energy Demand'!$I$289</f>
        <v>83.922449996798093</v>
      </c>
      <c r="S25" s="223">
        <f>'E3_Energy Demand'!Y289/'E3_Energy Demand'!$I$289</f>
        <v>90.785733976366686</v>
      </c>
      <c r="T25" s="223">
        <f>'E3_Energy Demand'!Z289/'E3_Energy Demand'!$I$289</f>
        <v>97.258252117143726</v>
      </c>
      <c r="U25" s="223">
        <f>'E3_Energy Demand'!AA289/'E3_Energy Demand'!$I$289</f>
        <v>103.33893307496393</v>
      </c>
      <c r="V25" s="223">
        <f>'E3_Energy Demand'!AB289/'E3_Energy Demand'!$I$289</f>
        <v>109.06449075844186</v>
      </c>
      <c r="W25" s="223">
        <f>'E3_Energy Demand'!AC289/'E3_Energy Demand'!$I$289</f>
        <v>114.44830686373322</v>
      </c>
      <c r="X25" s="223">
        <f>'E3_Energy Demand'!AD289/'E3_Energy Demand'!$I$289</f>
        <v>119.54068323410461</v>
      </c>
      <c r="Y25" s="223">
        <f>'E3_Energy Demand'!AE289/'E3_Energy Demand'!$I$289</f>
        <v>124.42945746971439</v>
      </c>
      <c r="Z25" s="223">
        <f>'E3_Energy Demand'!AF289/'E3_Energy Demand'!$I$289</f>
        <v>129.16861322894286</v>
      </c>
      <c r="AA25" s="223">
        <f>'E3_Energy Demand'!AG289/'E3_Energy Demand'!$I$289</f>
        <v>133.76935504233202</v>
      </c>
      <c r="AB25" s="223">
        <f>'E3_Energy Demand'!AH289/'E3_Energy Demand'!$I$289</f>
        <v>138.265197645912</v>
      </c>
      <c r="AC25" s="223" cm="1">
        <f t="array" ref="AC25">TREND(U25:AB25,U4:AB4,AC4,TRUE)</f>
        <v>143.84551538337473</v>
      </c>
      <c r="AD25" s="223" cm="1">
        <f t="array" ref="AD25">TREND(V25:AC25,V4:AC4,AD4,TRUE)</f>
        <v>148.52949517488923</v>
      </c>
      <c r="AE25" s="223" cm="1">
        <f t="array" ref="AE25">TREND(W25:AD25,W4:AD4,AE4,TRUE)</f>
        <v>153.2603159303635</v>
      </c>
      <c r="AF25" s="223" cm="1">
        <f t="array" ref="AF25">TREND(X25:AE25,X4:AE4,AF4,TRUE)</f>
        <v>158.05094519941304</v>
      </c>
      <c r="AG25" s="223" cm="1">
        <f t="array" ref="AG25">TREND(Y25:AF25,Y4:AF4,AG4,TRUE)</f>
        <v>162.89716540669724</v>
      </c>
    </row>
    <row r="26" spans="1:35" s="227" customFormat="1" ht="15.75" customHeight="1" x14ac:dyDescent="0.35">
      <c r="A26" s="2"/>
      <c r="B26" s="2"/>
      <c r="C26"/>
      <c r="D26"/>
      <c r="E26"/>
      <c r="F26"/>
      <c r="G26"/>
      <c r="H26"/>
      <c r="I26"/>
      <c r="J26"/>
      <c r="K26"/>
      <c r="L26"/>
      <c r="M26"/>
      <c r="N26"/>
      <c r="O26"/>
      <c r="P26"/>
      <c r="Q26"/>
      <c r="R26"/>
      <c r="S26"/>
      <c r="T26"/>
      <c r="U26"/>
      <c r="V26"/>
      <c r="W26"/>
      <c r="X26"/>
      <c r="Y26"/>
      <c r="Z26"/>
      <c r="AA26"/>
      <c r="AB26"/>
      <c r="AC26"/>
      <c r="AD26"/>
      <c r="AE26"/>
      <c r="AF26"/>
      <c r="AG26"/>
    </row>
    <row r="27" spans="1:35" ht="15.75" customHeight="1" x14ac:dyDescent="0.35">
      <c r="A27" s="2"/>
      <c r="B27" s="2"/>
    </row>
    <row r="28" spans="1:35" ht="15.75" customHeight="1" x14ac:dyDescent="0.35">
      <c r="A28" s="198" t="s">
        <v>700</v>
      </c>
      <c r="B28" s="198"/>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row>
    <row r="29" spans="1:35" ht="15.75" customHeight="1" x14ac:dyDescent="0.35">
      <c r="A29" s="1"/>
      <c r="B29" s="1">
        <v>2017</v>
      </c>
      <c r="C29" s="1">
        <v>2018</v>
      </c>
      <c r="D29" s="1">
        <v>2019</v>
      </c>
      <c r="E29" s="1">
        <v>2020</v>
      </c>
      <c r="F29" s="1">
        <v>2021</v>
      </c>
      <c r="G29" s="1">
        <v>2022</v>
      </c>
      <c r="H29" s="1">
        <v>2023</v>
      </c>
      <c r="I29" s="1">
        <v>2024</v>
      </c>
      <c r="J29" s="1">
        <v>2025</v>
      </c>
      <c r="K29" s="1">
        <v>2026</v>
      </c>
      <c r="L29" s="1">
        <v>2027</v>
      </c>
      <c r="M29" s="1">
        <v>2028</v>
      </c>
      <c r="N29" s="1">
        <v>2029</v>
      </c>
      <c r="O29" s="1">
        <v>2030</v>
      </c>
      <c r="P29" s="1">
        <v>2031</v>
      </c>
      <c r="Q29" s="1">
        <v>2032</v>
      </c>
      <c r="R29" s="1">
        <v>2033</v>
      </c>
      <c r="S29" s="1">
        <v>2034</v>
      </c>
      <c r="T29" s="1">
        <v>2035</v>
      </c>
      <c r="U29" s="1">
        <v>2036</v>
      </c>
      <c r="V29" s="1">
        <v>2037</v>
      </c>
      <c r="W29" s="1">
        <v>2038</v>
      </c>
      <c r="X29" s="1">
        <v>2039</v>
      </c>
      <c r="Y29" s="1">
        <v>2040</v>
      </c>
      <c r="Z29" s="1">
        <v>2041</v>
      </c>
      <c r="AA29" s="1">
        <v>2042</v>
      </c>
      <c r="AB29" s="1">
        <v>2043</v>
      </c>
      <c r="AC29" s="1">
        <v>2044</v>
      </c>
      <c r="AD29" s="1">
        <v>2045</v>
      </c>
      <c r="AE29" s="1">
        <v>2046</v>
      </c>
      <c r="AF29" s="1">
        <v>2047</v>
      </c>
      <c r="AG29" s="1">
        <v>2048</v>
      </c>
      <c r="AH29" s="1">
        <v>2049</v>
      </c>
      <c r="AI29" s="1">
        <v>2050</v>
      </c>
    </row>
    <row r="30" spans="1:35" ht="15.75" customHeight="1" x14ac:dyDescent="0.35">
      <c r="A30" s="184" t="s">
        <v>671</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row>
    <row r="31" spans="1:35" ht="15.75" customHeight="1" x14ac:dyDescent="0.35">
      <c r="A31" s="28" t="s">
        <v>672</v>
      </c>
      <c r="B31" s="28">
        <v>1</v>
      </c>
      <c r="C31" s="28">
        <v>1.01658304632289</v>
      </c>
      <c r="D31" s="28">
        <v>1.044702124870398</v>
      </c>
      <c r="E31" s="28">
        <v>1.041088176758709</v>
      </c>
      <c r="F31" s="28">
        <v>0.93992146440871882</v>
      </c>
      <c r="G31" s="28">
        <v>0.84389114657196329</v>
      </c>
      <c r="H31" s="28">
        <v>0.80047907902420434</v>
      </c>
      <c r="I31" s="28">
        <v>0.76062435199199152</v>
      </c>
      <c r="J31" s="28">
        <v>0.73680149205706047</v>
      </c>
      <c r="K31" s="28">
        <v>0.71102715972876029</v>
      </c>
      <c r="L31" s="28">
        <v>0.71645255091704307</v>
      </c>
      <c r="M31" s="28">
        <v>0.7442170871518633</v>
      </c>
      <c r="N31" s="28">
        <v>0.73538332280630669</v>
      </c>
      <c r="O31" s="28">
        <v>0.73844907103955382</v>
      </c>
      <c r="P31" s="28">
        <v>0.71525187400936707</v>
      </c>
      <c r="Q31" s="28">
        <v>0.73223117350526146</v>
      </c>
      <c r="R31" s="28">
        <v>0.73290450596465295</v>
      </c>
      <c r="S31" s="28">
        <v>0.7543975164162029</v>
      </c>
      <c r="T31" s="28">
        <v>0.73600600636388558</v>
      </c>
      <c r="U31" s="28">
        <v>0.73672104968359331</v>
      </c>
      <c r="V31" s="28">
        <v>0.73788001573095308</v>
      </c>
      <c r="W31" s="28">
        <v>0.74006685655039273</v>
      </c>
      <c r="X31" s="28">
        <v>0.74321006780994148</v>
      </c>
      <c r="Y31" s="28">
        <v>0.74964843703447692</v>
      </c>
      <c r="Z31" s="28">
        <v>0.74284658745575671</v>
      </c>
      <c r="AA31" s="28">
        <v>0.73587789443577123</v>
      </c>
      <c r="AB31" s="28">
        <v>0.72913265245319447</v>
      </c>
      <c r="AC31" s="28">
        <v>0.72213714530871997</v>
      </c>
      <c r="AD31" s="28">
        <v>0.71844871351789397</v>
      </c>
      <c r="AE31" s="28">
        <v>0.71083052281584058</v>
      </c>
      <c r="AF31" s="28">
        <v>0.70539023489173047</v>
      </c>
      <c r="AG31" s="28">
        <v>0.70077820547961533</v>
      </c>
      <c r="AH31" s="28">
        <v>0.69815340062685471</v>
      </c>
      <c r="AI31" s="28">
        <v>0.69563585227205016</v>
      </c>
    </row>
    <row r="32" spans="1:35" ht="15.75" customHeight="1" x14ac:dyDescent="0.35">
      <c r="A32" s="28" t="s">
        <v>673</v>
      </c>
      <c r="B32" s="28">
        <v>1</v>
      </c>
      <c r="C32" s="28">
        <v>0.96294756434506756</v>
      </c>
      <c r="D32" s="28">
        <v>0.87685057836708236</v>
      </c>
      <c r="E32" s="28">
        <v>0.87098291833223807</v>
      </c>
      <c r="F32" s="28">
        <v>0.88160835798840365</v>
      </c>
      <c r="G32" s="28">
        <v>0.88777239374399441</v>
      </c>
      <c r="H32" s="28">
        <v>0.90931482181093615</v>
      </c>
      <c r="I32" s="28">
        <v>0.91186925229007365</v>
      </c>
      <c r="J32" s="28">
        <v>0.92905518252046149</v>
      </c>
      <c r="K32" s="28">
        <v>0.91252217990939455</v>
      </c>
      <c r="L32" s="28">
        <v>0.89377520883064487</v>
      </c>
      <c r="M32" s="28">
        <v>0.90071992590928773</v>
      </c>
      <c r="N32" s="28">
        <v>0.88176732607314723</v>
      </c>
      <c r="O32" s="28">
        <v>0.87597207053034198</v>
      </c>
      <c r="P32" s="28">
        <v>0.87003972914927619</v>
      </c>
      <c r="Q32" s="28">
        <v>0.88910302740880087</v>
      </c>
      <c r="R32" s="28">
        <v>0.87746553385280079</v>
      </c>
      <c r="S32" s="28">
        <v>0.85886530254458349</v>
      </c>
      <c r="T32" s="28">
        <v>0.85262146094887858</v>
      </c>
      <c r="U32" s="28">
        <v>0.83605434777711773</v>
      </c>
      <c r="V32" s="28">
        <v>0.81781517353586852</v>
      </c>
      <c r="W32" s="28">
        <v>0.80312188861807809</v>
      </c>
      <c r="X32" s="28">
        <v>0.7923371590794267</v>
      </c>
      <c r="Y32" s="28">
        <v>0.78822683651580572</v>
      </c>
      <c r="Z32" s="28">
        <v>0.76919153465986945</v>
      </c>
      <c r="AA32" s="28">
        <v>0.75790769682276227</v>
      </c>
      <c r="AB32" s="28">
        <v>0.7488642148682142</v>
      </c>
      <c r="AC32" s="28">
        <v>0.71870693943959563</v>
      </c>
      <c r="AD32" s="28">
        <v>0.7036966837455455</v>
      </c>
      <c r="AE32" s="28">
        <v>0.67742189807893183</v>
      </c>
      <c r="AF32" s="28">
        <v>0.65460997791823894</v>
      </c>
      <c r="AG32" s="28">
        <v>0.63534684326068636</v>
      </c>
      <c r="AH32" s="28">
        <v>0.61791699034156256</v>
      </c>
      <c r="AI32" s="28">
        <v>0.58339645932380002</v>
      </c>
    </row>
    <row r="33" spans="1:35" ht="15.75" customHeight="1" x14ac:dyDescent="0.35">
      <c r="A33" s="28" t="s">
        <v>675</v>
      </c>
      <c r="B33" s="28">
        <v>1</v>
      </c>
      <c r="C33" s="28">
        <v>1</v>
      </c>
      <c r="D33" s="28">
        <v>1</v>
      </c>
      <c r="E33" s="28">
        <v>1</v>
      </c>
      <c r="F33" s="28">
        <v>1</v>
      </c>
      <c r="G33" s="28">
        <v>1</v>
      </c>
      <c r="H33" s="28">
        <v>1</v>
      </c>
      <c r="I33" s="28">
        <v>1</v>
      </c>
      <c r="J33" s="28">
        <v>1</v>
      </c>
      <c r="K33" s="28">
        <v>1</v>
      </c>
      <c r="L33" s="28">
        <v>1</v>
      </c>
      <c r="M33" s="28">
        <v>1</v>
      </c>
      <c r="N33" s="28">
        <v>1</v>
      </c>
      <c r="O33" s="28">
        <v>1</v>
      </c>
      <c r="P33" s="28">
        <v>1</v>
      </c>
      <c r="Q33" s="28">
        <v>1</v>
      </c>
      <c r="R33" s="28">
        <v>1</v>
      </c>
      <c r="S33" s="28">
        <v>1</v>
      </c>
      <c r="T33" s="28">
        <v>1</v>
      </c>
      <c r="U33" s="28">
        <v>1</v>
      </c>
      <c r="V33" s="28">
        <v>1</v>
      </c>
      <c r="W33" s="28">
        <v>1</v>
      </c>
      <c r="X33" s="28">
        <v>1</v>
      </c>
      <c r="Y33" s="28">
        <v>1</v>
      </c>
      <c r="Z33" s="28">
        <v>1</v>
      </c>
      <c r="AA33" s="28">
        <v>1</v>
      </c>
      <c r="AB33" s="28">
        <v>1</v>
      </c>
      <c r="AC33" s="28">
        <v>1</v>
      </c>
      <c r="AD33" s="28">
        <v>1</v>
      </c>
      <c r="AE33" s="28">
        <v>1</v>
      </c>
      <c r="AF33" s="28">
        <v>1</v>
      </c>
      <c r="AG33" s="28">
        <v>1</v>
      </c>
      <c r="AH33" s="28">
        <v>1</v>
      </c>
      <c r="AI33" s="28">
        <v>1</v>
      </c>
    </row>
    <row r="34" spans="1:35" ht="15.75" customHeight="1" x14ac:dyDescent="0.35">
      <c r="A34" s="46" t="s">
        <v>676</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row>
    <row r="35" spans="1:35" ht="15.75" customHeight="1" x14ac:dyDescent="0.35">
      <c r="A35" s="46" t="s">
        <v>677</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row>
    <row r="36" spans="1:35" ht="15.75" customHeight="1" x14ac:dyDescent="0.35">
      <c r="A36" s="46" t="s">
        <v>678</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row>
    <row r="37" spans="1:35" ht="15.75" customHeight="1" x14ac:dyDescent="0.35">
      <c r="A37" s="28" t="s">
        <v>679</v>
      </c>
      <c r="B37" s="28">
        <v>1</v>
      </c>
      <c r="C37" s="28">
        <v>1</v>
      </c>
      <c r="D37" s="28">
        <v>1</v>
      </c>
      <c r="E37" s="28">
        <v>1</v>
      </c>
      <c r="F37" s="28">
        <v>1</v>
      </c>
      <c r="G37" s="28">
        <v>1</v>
      </c>
      <c r="H37" s="28">
        <v>1</v>
      </c>
      <c r="I37" s="28">
        <v>1</v>
      </c>
      <c r="J37" s="28">
        <v>1</v>
      </c>
      <c r="K37" s="28">
        <v>1</v>
      </c>
      <c r="L37" s="28">
        <v>1</v>
      </c>
      <c r="M37" s="28">
        <v>1</v>
      </c>
      <c r="N37" s="28">
        <v>1</v>
      </c>
      <c r="O37" s="28">
        <v>1</v>
      </c>
      <c r="P37" s="28">
        <v>1</v>
      </c>
      <c r="Q37" s="28">
        <v>1</v>
      </c>
      <c r="R37" s="28">
        <v>1</v>
      </c>
      <c r="S37" s="28">
        <v>1</v>
      </c>
      <c r="T37" s="28">
        <v>1</v>
      </c>
      <c r="U37" s="28">
        <v>1</v>
      </c>
      <c r="V37" s="28">
        <v>1</v>
      </c>
      <c r="W37" s="28">
        <v>1</v>
      </c>
      <c r="X37" s="28">
        <v>1</v>
      </c>
      <c r="Y37" s="28">
        <v>1</v>
      </c>
      <c r="Z37" s="28">
        <v>1</v>
      </c>
      <c r="AA37" s="28">
        <v>1</v>
      </c>
      <c r="AB37" s="28">
        <v>1</v>
      </c>
      <c r="AC37" s="28">
        <v>1</v>
      </c>
      <c r="AD37" s="28">
        <v>1</v>
      </c>
      <c r="AE37" s="28">
        <v>1</v>
      </c>
      <c r="AF37" s="28">
        <v>1</v>
      </c>
      <c r="AG37" s="28">
        <v>1</v>
      </c>
      <c r="AH37" s="28">
        <v>1</v>
      </c>
      <c r="AI37" s="28">
        <v>1</v>
      </c>
    </row>
    <row r="38" spans="1:35" ht="15.75" customHeight="1" x14ac:dyDescent="0.35">
      <c r="A38" s="28" t="s">
        <v>681</v>
      </c>
      <c r="B38" s="28">
        <v>1</v>
      </c>
      <c r="C38" s="28">
        <v>1.1433158510774359</v>
      </c>
      <c r="D38" s="28">
        <v>1.0983922204374801</v>
      </c>
      <c r="E38" s="28">
        <v>1.046743060463222</v>
      </c>
      <c r="F38" s="28">
        <v>1.085000260530802</v>
      </c>
      <c r="G38" s="28">
        <v>1.074007439676969</v>
      </c>
      <c r="H38" s="28">
        <v>1.03761004606771</v>
      </c>
      <c r="I38" s="28">
        <v>1.0514199830959501</v>
      </c>
      <c r="J38" s="28">
        <v>1.0237263483709611</v>
      </c>
      <c r="K38" s="28">
        <v>0.96137895908132542</v>
      </c>
      <c r="L38" s="28">
        <v>0.99222512928981998</v>
      </c>
      <c r="M38" s="28">
        <v>0.93312659293156253</v>
      </c>
      <c r="N38" s="28">
        <v>0.92644144023231678</v>
      </c>
      <c r="O38" s="28">
        <v>0.91277721999875028</v>
      </c>
      <c r="P38" s="28">
        <v>0.91386513346733556</v>
      </c>
      <c r="Q38" s="28">
        <v>0.91539628765036629</v>
      </c>
      <c r="R38" s="28">
        <v>0.91780467498274954</v>
      </c>
      <c r="S38" s="28">
        <v>0.88959606898494714</v>
      </c>
      <c r="T38" s="28">
        <v>0.86870352880512003</v>
      </c>
      <c r="U38" s="28">
        <v>0.9017889105007898</v>
      </c>
      <c r="V38" s="28">
        <v>0.87495852372194971</v>
      </c>
      <c r="W38" s="28">
        <v>0.87857595442808745</v>
      </c>
      <c r="X38" s="28">
        <v>0.88870191825107359</v>
      </c>
      <c r="Y38" s="28">
        <v>0.89537737153519403</v>
      </c>
      <c r="Z38" s="28">
        <v>0.90614507573100311</v>
      </c>
      <c r="AA38" s="28">
        <v>0.90453294271006612</v>
      </c>
      <c r="AB38" s="28">
        <v>0.91379633529028426</v>
      </c>
      <c r="AC38" s="28">
        <v>0.93910549286901246</v>
      </c>
      <c r="AD38" s="28">
        <v>0.95057065268266638</v>
      </c>
      <c r="AE38" s="28">
        <v>0.94721420391373656</v>
      </c>
      <c r="AF38" s="28">
        <v>0.96446134298101827</v>
      </c>
      <c r="AG38" s="28">
        <v>0.97714908023604319</v>
      </c>
      <c r="AH38" s="28">
        <v>0.99999503750854046</v>
      </c>
      <c r="AI38" s="28">
        <v>1.0125648028075069</v>
      </c>
    </row>
    <row r="39" spans="1:35" ht="15.75" customHeight="1" x14ac:dyDescent="0.35">
      <c r="A39" s="28" t="s">
        <v>683</v>
      </c>
      <c r="B39" s="28">
        <v>1</v>
      </c>
      <c r="C39" s="28">
        <v>1.1433158510774359</v>
      </c>
      <c r="D39" s="28">
        <v>1.0983922204374801</v>
      </c>
      <c r="E39" s="28">
        <v>1.046743060463222</v>
      </c>
      <c r="F39" s="28">
        <v>1.085000260530802</v>
      </c>
      <c r="G39" s="28">
        <v>1.074007439676969</v>
      </c>
      <c r="H39" s="28">
        <v>1.03761004606771</v>
      </c>
      <c r="I39" s="28">
        <v>1.0514199830959501</v>
      </c>
      <c r="J39" s="28">
        <v>1.0237263483709611</v>
      </c>
      <c r="K39" s="28">
        <v>0.96137895908132542</v>
      </c>
      <c r="L39" s="28">
        <v>0.99222512928981998</v>
      </c>
      <c r="M39" s="28">
        <v>0.93312659293156253</v>
      </c>
      <c r="N39" s="28">
        <v>0.92644144023231678</v>
      </c>
      <c r="O39" s="28">
        <v>0.91277721999875028</v>
      </c>
      <c r="P39" s="28">
        <v>0.91386513346733556</v>
      </c>
      <c r="Q39" s="28">
        <v>0.91539628765036629</v>
      </c>
      <c r="R39" s="28">
        <v>0.91780467498274954</v>
      </c>
      <c r="S39" s="28">
        <v>0.88959606898494714</v>
      </c>
      <c r="T39" s="28">
        <v>0.86870352880512003</v>
      </c>
      <c r="U39" s="28">
        <v>0.9017889105007898</v>
      </c>
      <c r="V39" s="28">
        <v>0.87495852372194971</v>
      </c>
      <c r="W39" s="28">
        <v>0.87857595442808745</v>
      </c>
      <c r="X39" s="28">
        <v>0.88870191825107359</v>
      </c>
      <c r="Y39" s="28">
        <v>0.89537737153519403</v>
      </c>
      <c r="Z39" s="28">
        <v>0.90614507573100311</v>
      </c>
      <c r="AA39" s="28">
        <v>0.90453294271006612</v>
      </c>
      <c r="AB39" s="28">
        <v>0.91379633529028426</v>
      </c>
      <c r="AC39" s="28">
        <v>0.93910549286901246</v>
      </c>
      <c r="AD39" s="28">
        <v>0.95057065268266638</v>
      </c>
      <c r="AE39" s="28">
        <v>0.94721420391373656</v>
      </c>
      <c r="AF39" s="28">
        <v>0.96446134298101827</v>
      </c>
      <c r="AG39" s="28">
        <v>0.97714908023604319</v>
      </c>
      <c r="AH39" s="28">
        <v>0.99999503750854046</v>
      </c>
      <c r="AI39" s="28">
        <v>1.0125648028075069</v>
      </c>
    </row>
    <row r="40" spans="1:35" ht="15.75" customHeight="1" x14ac:dyDescent="0.35">
      <c r="A40" s="28" t="s">
        <v>684</v>
      </c>
      <c r="B40" s="28">
        <v>1</v>
      </c>
      <c r="C40" s="28">
        <v>1.1433158510774359</v>
      </c>
      <c r="D40" s="28">
        <v>1.0983922204374801</v>
      </c>
      <c r="E40" s="28">
        <v>1.046743060463222</v>
      </c>
      <c r="F40" s="28">
        <v>1.085000260530802</v>
      </c>
      <c r="G40" s="28">
        <v>1.074007439676969</v>
      </c>
      <c r="H40" s="28">
        <v>1.03761004606771</v>
      </c>
      <c r="I40" s="28">
        <v>1.0514199830959501</v>
      </c>
      <c r="J40" s="28">
        <v>1.0237263483709611</v>
      </c>
      <c r="K40" s="28">
        <v>0.96137895908132542</v>
      </c>
      <c r="L40" s="28">
        <v>0.99222512928981998</v>
      </c>
      <c r="M40" s="28">
        <v>0.93312659293156253</v>
      </c>
      <c r="N40" s="28">
        <v>0.92644144023231678</v>
      </c>
      <c r="O40" s="28">
        <v>0.91277721999875028</v>
      </c>
      <c r="P40" s="28">
        <v>0.91386513346733556</v>
      </c>
      <c r="Q40" s="28">
        <v>0.91539628765036629</v>
      </c>
      <c r="R40" s="28">
        <v>0.91780467498274954</v>
      </c>
      <c r="S40" s="28">
        <v>0.88959606898494714</v>
      </c>
      <c r="T40" s="28">
        <v>0.86870352880512003</v>
      </c>
      <c r="U40" s="28">
        <v>0.9017889105007898</v>
      </c>
      <c r="V40" s="28">
        <v>0.87495852372194971</v>
      </c>
      <c r="W40" s="28">
        <v>0.87857595442808745</v>
      </c>
      <c r="X40" s="28">
        <v>0.88870191825107359</v>
      </c>
      <c r="Y40" s="28">
        <v>0.89537737153519403</v>
      </c>
      <c r="Z40" s="28">
        <v>0.90614507573100311</v>
      </c>
      <c r="AA40" s="28">
        <v>0.90453294271006612</v>
      </c>
      <c r="AB40" s="28">
        <v>0.91379633529028426</v>
      </c>
      <c r="AC40" s="28">
        <v>0.93910549286901246</v>
      </c>
      <c r="AD40" s="28">
        <v>0.95057065268266638</v>
      </c>
      <c r="AE40" s="28">
        <v>0.94721420391373656</v>
      </c>
      <c r="AF40" s="28">
        <v>0.96446134298101827</v>
      </c>
      <c r="AG40" s="28">
        <v>0.97714908023604319</v>
      </c>
      <c r="AH40" s="28">
        <v>0.99999503750854046</v>
      </c>
      <c r="AI40" s="28">
        <v>1.0125648028075069</v>
      </c>
    </row>
    <row r="41" spans="1:35" ht="15.75" customHeight="1" x14ac:dyDescent="0.35">
      <c r="A41" s="28" t="s">
        <v>685</v>
      </c>
      <c r="B41" s="28">
        <v>1</v>
      </c>
      <c r="C41" s="28">
        <v>1.1433158510774359</v>
      </c>
      <c r="D41" s="28">
        <v>1.0983922204374801</v>
      </c>
      <c r="E41" s="28">
        <v>1.046743060463222</v>
      </c>
      <c r="F41" s="28">
        <v>1.085000260530802</v>
      </c>
      <c r="G41" s="28">
        <v>1.074007439676969</v>
      </c>
      <c r="H41" s="28">
        <v>1.03761004606771</v>
      </c>
      <c r="I41" s="28">
        <v>1.0514199830959501</v>
      </c>
      <c r="J41" s="28">
        <v>1.0237263483709611</v>
      </c>
      <c r="K41" s="28">
        <v>0.96137895908132542</v>
      </c>
      <c r="L41" s="28">
        <v>0.99222512928981998</v>
      </c>
      <c r="M41" s="28">
        <v>0.93312659293156253</v>
      </c>
      <c r="N41" s="28">
        <v>0.92644144023231678</v>
      </c>
      <c r="O41" s="28">
        <v>0.91277721999875028</v>
      </c>
      <c r="P41" s="28">
        <v>0.91386513346733556</v>
      </c>
      <c r="Q41" s="28">
        <v>0.91539628765036629</v>
      </c>
      <c r="R41" s="28">
        <v>0.91780467498274954</v>
      </c>
      <c r="S41" s="28">
        <v>0.88959606898494714</v>
      </c>
      <c r="T41" s="28">
        <v>0.86870352880512003</v>
      </c>
      <c r="U41" s="28">
        <v>0.9017889105007898</v>
      </c>
      <c r="V41" s="28">
        <v>0.87495852372194971</v>
      </c>
      <c r="W41" s="28">
        <v>0.87857595442808745</v>
      </c>
      <c r="X41" s="28">
        <v>0.88870191825107359</v>
      </c>
      <c r="Y41" s="28">
        <v>0.89537737153519403</v>
      </c>
      <c r="Z41" s="28">
        <v>0.90614507573100311</v>
      </c>
      <c r="AA41" s="28">
        <v>0.90453294271006612</v>
      </c>
      <c r="AB41" s="28">
        <v>0.91379633529028426</v>
      </c>
      <c r="AC41" s="28">
        <v>0.93910549286901246</v>
      </c>
      <c r="AD41" s="28">
        <v>0.95057065268266638</v>
      </c>
      <c r="AE41" s="28">
        <v>0.94721420391373656</v>
      </c>
      <c r="AF41" s="28">
        <v>0.96446134298101827</v>
      </c>
      <c r="AG41" s="28">
        <v>0.97714908023604319</v>
      </c>
      <c r="AH41" s="28">
        <v>0.99999503750854046</v>
      </c>
      <c r="AI41" s="28">
        <v>1.0125648028075069</v>
      </c>
    </row>
    <row r="42" spans="1:35" ht="15.75" customHeight="1" x14ac:dyDescent="0.35">
      <c r="A42" s="28" t="s">
        <v>686</v>
      </c>
      <c r="B42" s="28">
        <v>1</v>
      </c>
      <c r="C42" s="28">
        <v>1.1433158510774359</v>
      </c>
      <c r="D42" s="28">
        <v>1.0983922204374801</v>
      </c>
      <c r="E42" s="28">
        <v>1.046743060463222</v>
      </c>
      <c r="F42" s="28">
        <v>1.085000260530802</v>
      </c>
      <c r="G42" s="28">
        <v>1.074007439676969</v>
      </c>
      <c r="H42" s="28">
        <v>1.03761004606771</v>
      </c>
      <c r="I42" s="28">
        <v>1.0514199830959501</v>
      </c>
      <c r="J42" s="28">
        <v>1.0237263483709611</v>
      </c>
      <c r="K42" s="28">
        <v>0.96137895908132542</v>
      </c>
      <c r="L42" s="28">
        <v>0.99222512928981998</v>
      </c>
      <c r="M42" s="28">
        <v>0.93312659293156253</v>
      </c>
      <c r="N42" s="28">
        <v>0.92644144023231678</v>
      </c>
      <c r="O42" s="28">
        <v>0.91277721999875028</v>
      </c>
      <c r="P42" s="28">
        <v>0.91386513346733556</v>
      </c>
      <c r="Q42" s="28">
        <v>0.91539628765036629</v>
      </c>
      <c r="R42" s="28">
        <v>0.91780467498274954</v>
      </c>
      <c r="S42" s="28">
        <v>0.88959606898494714</v>
      </c>
      <c r="T42" s="28">
        <v>0.86870352880512003</v>
      </c>
      <c r="U42" s="28">
        <v>0.9017889105007898</v>
      </c>
      <c r="V42" s="28">
        <v>0.87495852372194971</v>
      </c>
      <c r="W42" s="28">
        <v>0.87857595442808745</v>
      </c>
      <c r="X42" s="28">
        <v>0.88870191825107359</v>
      </c>
      <c r="Y42" s="28">
        <v>0.89537737153519403</v>
      </c>
      <c r="Z42" s="28">
        <v>0.90614507573100311</v>
      </c>
      <c r="AA42" s="28">
        <v>0.90453294271006612</v>
      </c>
      <c r="AB42" s="28">
        <v>0.91379633529028426</v>
      </c>
      <c r="AC42" s="28">
        <v>0.93910549286901246</v>
      </c>
      <c r="AD42" s="28">
        <v>0.95057065268266638</v>
      </c>
      <c r="AE42" s="28">
        <v>0.94721420391373656</v>
      </c>
      <c r="AF42" s="28">
        <v>0.96446134298101827</v>
      </c>
      <c r="AG42" s="28">
        <v>0.97714908023604319</v>
      </c>
      <c r="AH42" s="28">
        <v>0.99999503750854046</v>
      </c>
      <c r="AI42" s="28">
        <v>1.0125648028075069</v>
      </c>
    </row>
    <row r="43" spans="1:35" ht="15.75" customHeight="1" x14ac:dyDescent="0.35">
      <c r="A43" s="46" t="s">
        <v>687</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row>
    <row r="44" spans="1:35" ht="15.75" customHeight="1" x14ac:dyDescent="0.35">
      <c r="A44" s="46" t="s">
        <v>688</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row>
    <row r="45" spans="1:35" ht="15.75" customHeight="1" x14ac:dyDescent="0.35">
      <c r="A45" s="28" t="s">
        <v>689</v>
      </c>
      <c r="B45" s="28">
        <v>1</v>
      </c>
      <c r="C45" s="28">
        <v>1.01658304632289</v>
      </c>
      <c r="D45" s="28">
        <v>1.044702124870398</v>
      </c>
      <c r="E45" s="28">
        <v>1.041088176758709</v>
      </c>
      <c r="F45" s="28">
        <v>0.93992146440871882</v>
      </c>
      <c r="G45" s="28">
        <v>0.84389114657196329</v>
      </c>
      <c r="H45" s="28">
        <v>0.80047907902420434</v>
      </c>
      <c r="I45" s="28">
        <v>0.76062435199199152</v>
      </c>
      <c r="J45" s="28">
        <v>0.73680149205706047</v>
      </c>
      <c r="K45" s="28">
        <v>0.71102715972876029</v>
      </c>
      <c r="L45" s="28">
        <v>0.71645255091704307</v>
      </c>
      <c r="M45" s="28">
        <v>0.7442170871518633</v>
      </c>
      <c r="N45" s="28">
        <v>0.73538332280630669</v>
      </c>
      <c r="O45" s="28">
        <v>0.73844907103955382</v>
      </c>
      <c r="P45" s="28">
        <v>0.71525187400936707</v>
      </c>
      <c r="Q45" s="28">
        <v>0.73223117350526146</v>
      </c>
      <c r="R45" s="28">
        <v>0.73290450596465295</v>
      </c>
      <c r="S45" s="28">
        <v>0.7543975164162029</v>
      </c>
      <c r="T45" s="28">
        <v>0.73600600636388558</v>
      </c>
      <c r="U45" s="28">
        <v>0.73672104968359331</v>
      </c>
      <c r="V45" s="28">
        <v>0.73788001573095308</v>
      </c>
      <c r="W45" s="28">
        <v>0.74006685655039273</v>
      </c>
      <c r="X45" s="28">
        <v>0.74321006780994148</v>
      </c>
      <c r="Y45" s="28">
        <v>0.74964843703447692</v>
      </c>
      <c r="Z45" s="28">
        <v>0.74284658745575671</v>
      </c>
      <c r="AA45" s="28">
        <v>0.73587789443577123</v>
      </c>
      <c r="AB45" s="28">
        <v>0.72913265245319447</v>
      </c>
      <c r="AC45" s="28">
        <v>0.72213714530871997</v>
      </c>
      <c r="AD45" s="28">
        <v>0.71844871351789397</v>
      </c>
      <c r="AE45" s="28">
        <v>0.71083052281584058</v>
      </c>
      <c r="AF45" s="28">
        <v>0.70539023489173047</v>
      </c>
      <c r="AG45" s="28">
        <v>0.70077820547961533</v>
      </c>
      <c r="AH45" s="28">
        <v>0.69815340062685471</v>
      </c>
      <c r="AI45" s="28">
        <v>0.69563585227205016</v>
      </c>
    </row>
    <row r="46" spans="1:35" ht="15.75" customHeight="1" x14ac:dyDescent="0.35">
      <c r="A46" s="28" t="s">
        <v>690</v>
      </c>
      <c r="B46" s="28">
        <v>1</v>
      </c>
      <c r="C46" s="28">
        <v>0.98435571641636832</v>
      </c>
      <c r="D46" s="28">
        <v>0.89138610576724731</v>
      </c>
      <c r="E46" s="28">
        <v>0.81781772299387645</v>
      </c>
      <c r="F46" s="28">
        <v>0.78059452153158171</v>
      </c>
      <c r="G46" s="28">
        <v>0.7134922107889361</v>
      </c>
      <c r="H46" s="28">
        <v>0.72358952776711016</v>
      </c>
      <c r="I46" s="28">
        <v>0.69019305305410195</v>
      </c>
      <c r="J46" s="28">
        <v>0.70622994819845897</v>
      </c>
      <c r="K46" s="28">
        <v>0.66044185933652333</v>
      </c>
      <c r="L46" s="28">
        <v>0.57056296372232806</v>
      </c>
      <c r="M46" s="28">
        <v>0.61115754435305913</v>
      </c>
      <c r="N46" s="28">
        <v>0.6082094628421485</v>
      </c>
      <c r="O46" s="28">
        <v>0.6084845580173508</v>
      </c>
      <c r="P46" s="28">
        <v>0.61131478218610702</v>
      </c>
      <c r="Q46" s="28">
        <v>0.60803131300239244</v>
      </c>
      <c r="R46" s="28">
        <v>0.6002983597826651</v>
      </c>
      <c r="S46" s="28">
        <v>0.63887834133236532</v>
      </c>
      <c r="T46" s="28">
        <v>0.65308361745438814</v>
      </c>
      <c r="U46" s="28">
        <v>0.66207424603407761</v>
      </c>
      <c r="V46" s="28">
        <v>0.69567273755101988</v>
      </c>
      <c r="W46" s="28">
        <v>0.71551107182785589</v>
      </c>
      <c r="X46" s="28">
        <v>0.71163337206221822</v>
      </c>
      <c r="Y46" s="28">
        <v>0.73331304262537511</v>
      </c>
      <c r="Z46" s="28">
        <v>0.7469118705528599</v>
      </c>
      <c r="AA46" s="28">
        <v>0.70656294917484508</v>
      </c>
      <c r="AB46" s="28">
        <v>0.78118926354845153</v>
      </c>
      <c r="AC46" s="28">
        <v>0.76760771075694301</v>
      </c>
      <c r="AD46" s="28">
        <v>0.84332940513410226</v>
      </c>
      <c r="AE46" s="28">
        <v>0.82230260969341973</v>
      </c>
      <c r="AF46" s="28">
        <v>0.84513908927983483</v>
      </c>
      <c r="AG46" s="28">
        <v>0.87191231095517518</v>
      </c>
      <c r="AH46" s="28">
        <v>0.89521726495273823</v>
      </c>
      <c r="AI46" s="28">
        <v>0.92567486398387577</v>
      </c>
    </row>
    <row r="47" spans="1:35" ht="15.75" customHeight="1" x14ac:dyDescent="0.35">
      <c r="A47" s="28" t="s">
        <v>691</v>
      </c>
      <c r="B47" s="28">
        <v>1</v>
      </c>
      <c r="C47" s="28">
        <v>1.1433158510774359</v>
      </c>
      <c r="D47" s="28">
        <v>1.0983922204374801</v>
      </c>
      <c r="E47" s="28">
        <v>1.046743060463222</v>
      </c>
      <c r="F47" s="28">
        <v>1.085000260530802</v>
      </c>
      <c r="G47" s="28">
        <v>1.074007439676969</v>
      </c>
      <c r="H47" s="28">
        <v>1.03761004606771</v>
      </c>
      <c r="I47" s="28">
        <v>1.0514199830959501</v>
      </c>
      <c r="J47" s="28">
        <v>1.0237263483709611</v>
      </c>
      <c r="K47" s="28">
        <v>0.96137895908132542</v>
      </c>
      <c r="L47" s="28">
        <v>0.99222512928981998</v>
      </c>
      <c r="M47" s="28">
        <v>0.93312659293156253</v>
      </c>
      <c r="N47" s="28">
        <v>0.92644144023231678</v>
      </c>
      <c r="O47" s="28">
        <v>0.91277721999875028</v>
      </c>
      <c r="P47" s="28">
        <v>0.91386513346733556</v>
      </c>
      <c r="Q47" s="28">
        <v>0.91539628765036629</v>
      </c>
      <c r="R47" s="28">
        <v>0.91780467498274954</v>
      </c>
      <c r="S47" s="28">
        <v>0.88959606898494714</v>
      </c>
      <c r="T47" s="28">
        <v>0.86870352880512003</v>
      </c>
      <c r="U47" s="28">
        <v>0.9017889105007898</v>
      </c>
      <c r="V47" s="28">
        <v>0.87495852372194971</v>
      </c>
      <c r="W47" s="28">
        <v>0.87857595442808745</v>
      </c>
      <c r="X47" s="28">
        <v>0.88870191825107359</v>
      </c>
      <c r="Y47" s="28">
        <v>0.89537737153519403</v>
      </c>
      <c r="Z47" s="28">
        <v>0.90614507573100311</v>
      </c>
      <c r="AA47" s="28">
        <v>0.90453294271006612</v>
      </c>
      <c r="AB47" s="28">
        <v>0.91379633529028426</v>
      </c>
      <c r="AC47" s="28">
        <v>0.93910549286901246</v>
      </c>
      <c r="AD47" s="28">
        <v>0.95057065268266638</v>
      </c>
      <c r="AE47" s="28">
        <v>0.94721420391373656</v>
      </c>
      <c r="AF47" s="28">
        <v>0.96446134298101827</v>
      </c>
      <c r="AG47" s="28">
        <v>0.97714908023604319</v>
      </c>
      <c r="AH47" s="28">
        <v>0.99999503750854046</v>
      </c>
      <c r="AI47" s="28">
        <v>1.0125648028075069</v>
      </c>
    </row>
    <row r="48" spans="1:35" ht="15.75" customHeight="1" x14ac:dyDescent="0.35">
      <c r="A48" s="28" t="s">
        <v>692</v>
      </c>
      <c r="B48" s="28">
        <v>1</v>
      </c>
      <c r="C48" s="28">
        <v>1.1433158510774359</v>
      </c>
      <c r="D48" s="28">
        <v>1.0983922204374801</v>
      </c>
      <c r="E48" s="28">
        <v>1.046743060463222</v>
      </c>
      <c r="F48" s="28">
        <v>1.085000260530802</v>
      </c>
      <c r="G48" s="28">
        <v>1.074007439676969</v>
      </c>
      <c r="H48" s="28">
        <v>1.03761004606771</v>
      </c>
      <c r="I48" s="28">
        <v>1.0514199830959501</v>
      </c>
      <c r="J48" s="28">
        <v>1.0237263483709611</v>
      </c>
      <c r="K48" s="28">
        <v>0.96137895908132542</v>
      </c>
      <c r="L48" s="28">
        <v>0.99222512928981998</v>
      </c>
      <c r="M48" s="28">
        <v>0.93312659293156253</v>
      </c>
      <c r="N48" s="28">
        <v>0.92644144023231678</v>
      </c>
      <c r="O48" s="28">
        <v>0.91277721999875028</v>
      </c>
      <c r="P48" s="28">
        <v>0.91386513346733556</v>
      </c>
      <c r="Q48" s="28">
        <v>0.91539628765036629</v>
      </c>
      <c r="R48" s="28">
        <v>0.91780467498274954</v>
      </c>
      <c r="S48" s="28">
        <v>0.88959606898494714</v>
      </c>
      <c r="T48" s="28">
        <v>0.86870352880512003</v>
      </c>
      <c r="U48" s="28">
        <v>0.9017889105007898</v>
      </c>
      <c r="V48" s="28">
        <v>0.87495852372194971</v>
      </c>
      <c r="W48" s="28">
        <v>0.87857595442808745</v>
      </c>
      <c r="X48" s="28">
        <v>0.88870191825107359</v>
      </c>
      <c r="Y48" s="28">
        <v>0.89537737153519403</v>
      </c>
      <c r="Z48" s="28">
        <v>0.90614507573100311</v>
      </c>
      <c r="AA48" s="28">
        <v>0.90453294271006612</v>
      </c>
      <c r="AB48" s="28">
        <v>0.91379633529028426</v>
      </c>
      <c r="AC48" s="28">
        <v>0.93910549286901246</v>
      </c>
      <c r="AD48" s="28">
        <v>0.95057065268266638</v>
      </c>
      <c r="AE48" s="28">
        <v>0.94721420391373656</v>
      </c>
      <c r="AF48" s="28">
        <v>0.96446134298101827</v>
      </c>
      <c r="AG48" s="28">
        <v>0.97714908023604319</v>
      </c>
      <c r="AH48" s="28">
        <v>0.99999503750854046</v>
      </c>
      <c r="AI48" s="28">
        <v>1.0125648028075069</v>
      </c>
    </row>
    <row r="49" spans="1:35" ht="15.75" customHeight="1" x14ac:dyDescent="0.35">
      <c r="A49" s="28" t="s">
        <v>693</v>
      </c>
      <c r="B49" s="28">
        <v>1</v>
      </c>
      <c r="C49" s="28">
        <v>1</v>
      </c>
      <c r="D49" s="28">
        <v>1</v>
      </c>
      <c r="E49" s="28">
        <v>1</v>
      </c>
      <c r="F49" s="28">
        <v>1</v>
      </c>
      <c r="G49" s="28">
        <v>1</v>
      </c>
      <c r="H49" s="28">
        <v>1</v>
      </c>
      <c r="I49" s="28">
        <v>1</v>
      </c>
      <c r="J49" s="28">
        <v>1</v>
      </c>
      <c r="K49" s="28">
        <v>1</v>
      </c>
      <c r="L49" s="28">
        <v>1</v>
      </c>
      <c r="M49" s="28">
        <v>1</v>
      </c>
      <c r="N49" s="28">
        <v>1</v>
      </c>
      <c r="O49" s="28">
        <v>1</v>
      </c>
      <c r="P49" s="28">
        <v>1</v>
      </c>
      <c r="Q49" s="28">
        <v>1</v>
      </c>
      <c r="R49" s="28">
        <v>1</v>
      </c>
      <c r="S49" s="28">
        <v>1</v>
      </c>
      <c r="T49" s="28">
        <v>1</v>
      </c>
      <c r="U49" s="28">
        <v>1</v>
      </c>
      <c r="V49" s="28">
        <v>1</v>
      </c>
      <c r="W49" s="28">
        <v>1</v>
      </c>
      <c r="X49" s="28">
        <v>1</v>
      </c>
      <c r="Y49" s="28">
        <v>1</v>
      </c>
      <c r="Z49" s="28">
        <v>1</v>
      </c>
      <c r="AA49" s="28">
        <v>1</v>
      </c>
      <c r="AB49" s="28">
        <v>1</v>
      </c>
      <c r="AC49" s="28">
        <v>1</v>
      </c>
      <c r="AD49" s="28">
        <v>1</v>
      </c>
      <c r="AE49" s="28">
        <v>1</v>
      </c>
      <c r="AF49" s="28">
        <v>1</v>
      </c>
      <c r="AG49" s="28">
        <v>1</v>
      </c>
      <c r="AH49" s="28">
        <v>1</v>
      </c>
      <c r="AI49" s="28">
        <v>1</v>
      </c>
    </row>
    <row r="50" spans="1:35" ht="15.75" customHeight="1" x14ac:dyDescent="0.35">
      <c r="A50" s="28" t="s">
        <v>694</v>
      </c>
      <c r="B50" s="28">
        <v>1</v>
      </c>
      <c r="C50" s="28">
        <v>1</v>
      </c>
      <c r="D50" s="28">
        <v>1</v>
      </c>
      <c r="E50" s="28">
        <v>1</v>
      </c>
      <c r="F50" s="28">
        <v>1</v>
      </c>
      <c r="G50" s="28">
        <v>1</v>
      </c>
      <c r="H50" s="28">
        <v>1</v>
      </c>
      <c r="I50" s="28">
        <v>1</v>
      </c>
      <c r="J50" s="28">
        <v>1</v>
      </c>
      <c r="K50" s="28">
        <v>1</v>
      </c>
      <c r="L50" s="28">
        <v>1</v>
      </c>
      <c r="M50" s="28">
        <v>1</v>
      </c>
      <c r="N50" s="28">
        <v>1</v>
      </c>
      <c r="O50" s="28">
        <v>1</v>
      </c>
      <c r="P50" s="28">
        <v>1</v>
      </c>
      <c r="Q50" s="28">
        <v>1</v>
      </c>
      <c r="R50" s="28">
        <v>1</v>
      </c>
      <c r="S50" s="28">
        <v>1</v>
      </c>
      <c r="T50" s="28">
        <v>1</v>
      </c>
      <c r="U50" s="28">
        <v>1</v>
      </c>
      <c r="V50" s="28">
        <v>1</v>
      </c>
      <c r="W50" s="28">
        <v>1</v>
      </c>
      <c r="X50" s="28">
        <v>1</v>
      </c>
      <c r="Y50" s="28">
        <v>1</v>
      </c>
      <c r="Z50" s="28">
        <v>1</v>
      </c>
      <c r="AA50" s="28">
        <v>1</v>
      </c>
      <c r="AB50" s="28">
        <v>1</v>
      </c>
      <c r="AC50" s="28">
        <v>1</v>
      </c>
      <c r="AD50" s="28">
        <v>1</v>
      </c>
      <c r="AE50" s="28">
        <v>1</v>
      </c>
      <c r="AF50" s="28">
        <v>1</v>
      </c>
      <c r="AG50" s="28">
        <v>1</v>
      </c>
      <c r="AH50" s="28">
        <v>1</v>
      </c>
      <c r="AI50" s="28">
        <v>1</v>
      </c>
    </row>
    <row r="51" spans="1:35" ht="15.75" customHeight="1" x14ac:dyDescent="0.35">
      <c r="A51" s="2"/>
      <c r="B51" s="2"/>
    </row>
    <row r="52" spans="1:35" ht="15.75" customHeight="1" x14ac:dyDescent="0.35">
      <c r="A52" s="2"/>
      <c r="B52" s="2"/>
    </row>
    <row r="53" spans="1:35" ht="15.75" customHeight="1" x14ac:dyDescent="0.35">
      <c r="A53" s="198" t="s">
        <v>701</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t="15.75" customHeight="1" x14ac:dyDescent="0.35">
      <c r="A54" s="1"/>
      <c r="B54" s="1">
        <v>2017</v>
      </c>
      <c r="C54" s="1">
        <v>2018</v>
      </c>
      <c r="D54" s="1">
        <v>2019</v>
      </c>
      <c r="E54" s="1">
        <v>2020</v>
      </c>
      <c r="F54" s="1">
        <v>2021</v>
      </c>
      <c r="G54" s="1">
        <v>2022</v>
      </c>
      <c r="H54" s="1">
        <v>2023</v>
      </c>
      <c r="I54" s="1">
        <v>2024</v>
      </c>
      <c r="J54" s="1">
        <v>2025</v>
      </c>
      <c r="K54" s="1">
        <v>2026</v>
      </c>
      <c r="L54" s="1">
        <v>2027</v>
      </c>
      <c r="M54" s="1">
        <v>2028</v>
      </c>
      <c r="N54" s="1">
        <v>2029</v>
      </c>
      <c r="O54" s="1">
        <v>2030</v>
      </c>
      <c r="P54" s="1">
        <v>2031</v>
      </c>
      <c r="Q54" s="1">
        <v>2032</v>
      </c>
      <c r="R54" s="1">
        <v>2033</v>
      </c>
      <c r="S54" s="1">
        <v>2034</v>
      </c>
      <c r="T54" s="1">
        <v>2035</v>
      </c>
      <c r="U54" s="1">
        <v>2036</v>
      </c>
      <c r="V54" s="1">
        <v>2037</v>
      </c>
      <c r="W54" s="1">
        <v>2038</v>
      </c>
      <c r="X54" s="1">
        <v>2039</v>
      </c>
      <c r="Y54" s="1">
        <v>2040</v>
      </c>
      <c r="Z54" s="1">
        <v>2041</v>
      </c>
      <c r="AA54" s="1">
        <v>2042</v>
      </c>
      <c r="AB54" s="1">
        <v>2043</v>
      </c>
      <c r="AC54" s="1">
        <v>2044</v>
      </c>
      <c r="AD54" s="1">
        <v>2045</v>
      </c>
      <c r="AE54" s="1">
        <v>2046</v>
      </c>
      <c r="AF54" s="1">
        <v>2047</v>
      </c>
      <c r="AG54" s="1">
        <v>2048</v>
      </c>
      <c r="AH54" s="1">
        <v>2049</v>
      </c>
      <c r="AI54" s="1">
        <v>2050</v>
      </c>
    </row>
    <row r="55" spans="1:35" ht="15.75" customHeight="1" x14ac:dyDescent="0.35">
      <c r="A55" s="184" t="s">
        <v>671</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v>
      </c>
      <c r="AB55" s="46">
        <v>0</v>
      </c>
      <c r="AC55" s="46">
        <v>0</v>
      </c>
      <c r="AD55" s="46">
        <v>0</v>
      </c>
      <c r="AE55" s="46">
        <v>0</v>
      </c>
      <c r="AF55" s="46">
        <v>0</v>
      </c>
      <c r="AG55" s="46">
        <v>0</v>
      </c>
      <c r="AH55" s="46">
        <v>0</v>
      </c>
      <c r="AI55" s="46">
        <v>0</v>
      </c>
    </row>
    <row r="56" spans="1:35" ht="15.75" customHeight="1" x14ac:dyDescent="0.35">
      <c r="A56" s="28" t="s">
        <v>672</v>
      </c>
      <c r="B56" s="28">
        <v>1</v>
      </c>
      <c r="C56" s="28">
        <v>1.028371754523997</v>
      </c>
      <c r="D56" s="28">
        <v>1.012233280881196</v>
      </c>
      <c r="E56" s="28">
        <v>0.97396066089693156</v>
      </c>
      <c r="F56" s="28">
        <v>0.83670416994492525</v>
      </c>
      <c r="G56" s="28">
        <v>0.85379071597167588</v>
      </c>
      <c r="H56" s="28">
        <v>0.83670416994492525</v>
      </c>
      <c r="I56" s="28">
        <v>0.85379071597167588</v>
      </c>
      <c r="J56" s="28">
        <v>0.83670416994492525</v>
      </c>
      <c r="K56" s="28">
        <v>0.85379071597167588</v>
      </c>
      <c r="L56" s="28">
        <v>0.83670416994492525</v>
      </c>
      <c r="M56" s="28">
        <v>0.75334579071597174</v>
      </c>
      <c r="N56" s="28">
        <v>0.78920967741935499</v>
      </c>
      <c r="O56" s="28">
        <v>0.75014791502753742</v>
      </c>
      <c r="P56" s="28">
        <v>0.73448347757671129</v>
      </c>
      <c r="Q56" s="28">
        <v>0.75004248623131398</v>
      </c>
      <c r="R56" s="28">
        <v>0.74039024390243902</v>
      </c>
      <c r="S56" s="28">
        <v>0.66714319433516922</v>
      </c>
      <c r="T56" s="28">
        <v>0.67476435877262009</v>
      </c>
      <c r="U56" s="28">
        <v>0.68970928402832421</v>
      </c>
      <c r="V56" s="28">
        <v>0.69748426435877264</v>
      </c>
      <c r="W56" s="28">
        <v>0.70573210070810388</v>
      </c>
      <c r="X56" s="28">
        <v>0.70874665617623922</v>
      </c>
      <c r="Y56" s="28">
        <v>0.69473131392604259</v>
      </c>
      <c r="Z56" s="28">
        <v>0.7052950432730134</v>
      </c>
      <c r="AA56" s="28">
        <v>0.69106530291109369</v>
      </c>
      <c r="AB56" s="28">
        <v>0.67279464988198279</v>
      </c>
      <c r="AC56" s="28">
        <v>0.6682222659323368</v>
      </c>
      <c r="AD56" s="28">
        <v>0.68602202989771832</v>
      </c>
      <c r="AE56" s="28">
        <v>0.64130055074744297</v>
      </c>
      <c r="AF56" s="28">
        <v>0.60622029897718344</v>
      </c>
      <c r="AG56" s="28">
        <v>0.60622029897718344</v>
      </c>
      <c r="AH56" s="28">
        <v>0.60622029897718344</v>
      </c>
      <c r="AI56" s="28">
        <v>0.60622029897718344</v>
      </c>
    </row>
    <row r="57" spans="1:35" ht="15.75" customHeight="1" x14ac:dyDescent="0.35">
      <c r="A57" s="28" t="s">
        <v>673</v>
      </c>
      <c r="B57" s="28">
        <v>1</v>
      </c>
      <c r="C57" s="28">
        <v>1.1644593007385291</v>
      </c>
      <c r="D57" s="28">
        <v>1.6230948242830701</v>
      </c>
      <c r="E57" s="28">
        <v>1.860935007400321</v>
      </c>
      <c r="F57" s="28">
        <v>1.959567763650524</v>
      </c>
      <c r="G57" s="28">
        <v>2.0415698322343458</v>
      </c>
      <c r="H57" s="28">
        <v>2.2184215403186021</v>
      </c>
      <c r="I57" s="28">
        <v>2.3921321815044569</v>
      </c>
      <c r="J57" s="28">
        <v>2.548474294214726</v>
      </c>
      <c r="K57" s="28">
        <v>2.6661309468654442</v>
      </c>
      <c r="L57" s="28">
        <v>2.739205047745219</v>
      </c>
      <c r="M57" s="28">
        <v>2.8122281227226171</v>
      </c>
      <c r="N57" s="28">
        <v>2.8632199034827841</v>
      </c>
      <c r="O57" s="28">
        <v>2.8887347329247919</v>
      </c>
      <c r="P57" s="28">
        <v>2.8971806154162079</v>
      </c>
      <c r="Q57" s="28">
        <v>2.905445559431715</v>
      </c>
      <c r="R57" s="28">
        <v>2.9060347051266322</v>
      </c>
      <c r="S57" s="28">
        <v>2.922411828492864</v>
      </c>
      <c r="T57" s="28">
        <v>2.931887307259827</v>
      </c>
      <c r="U57" s="28">
        <v>2.960697846519095</v>
      </c>
      <c r="V57" s="28">
        <v>2.9728874024247012</v>
      </c>
      <c r="W57" s="28">
        <v>2.9849063502518112</v>
      </c>
      <c r="X57" s="28">
        <v>2.9987963521801522</v>
      </c>
      <c r="Y57" s="28">
        <v>3.0194928338346179</v>
      </c>
      <c r="Z57" s="28">
        <v>3.0272005624744871</v>
      </c>
      <c r="AA57" s="28">
        <v>3.0414145632307972</v>
      </c>
      <c r="AB57" s="28">
        <v>3.054747975868191</v>
      </c>
      <c r="AC57" s="28">
        <v>3.089547641288533</v>
      </c>
      <c r="AD57" s="28">
        <v>3.09581881860323</v>
      </c>
      <c r="AE57" s="28">
        <v>3.1166984300300271</v>
      </c>
      <c r="AF57" s="28">
        <v>3.1369250351233511</v>
      </c>
      <c r="AG57" s="28">
        <v>3.1594205711394991</v>
      </c>
      <c r="AH57" s="28">
        <v>3.163761529349598</v>
      </c>
      <c r="AI57" s="28">
        <v>3.1702170886060101</v>
      </c>
    </row>
    <row r="58" spans="1:35" ht="15.75" customHeight="1" x14ac:dyDescent="0.35">
      <c r="A58" s="28" t="s">
        <v>675</v>
      </c>
      <c r="B58" s="28">
        <v>1</v>
      </c>
      <c r="C58" s="28">
        <v>1</v>
      </c>
      <c r="D58" s="28">
        <v>1</v>
      </c>
      <c r="E58" s="28">
        <v>1</v>
      </c>
      <c r="F58" s="28">
        <v>1</v>
      </c>
      <c r="G58" s="28">
        <v>1</v>
      </c>
      <c r="H58" s="28">
        <v>1</v>
      </c>
      <c r="I58" s="28">
        <v>1</v>
      </c>
      <c r="J58" s="28">
        <v>1</v>
      </c>
      <c r="K58" s="28">
        <v>1</v>
      </c>
      <c r="L58" s="28">
        <v>1</v>
      </c>
      <c r="M58" s="28">
        <v>1</v>
      </c>
      <c r="N58" s="28">
        <v>1</v>
      </c>
      <c r="O58" s="28">
        <v>1</v>
      </c>
      <c r="P58" s="28">
        <v>1</v>
      </c>
      <c r="Q58" s="28">
        <v>1</v>
      </c>
      <c r="R58" s="28">
        <v>1</v>
      </c>
      <c r="S58" s="28">
        <v>1</v>
      </c>
      <c r="T58" s="28">
        <v>1</v>
      </c>
      <c r="U58" s="28">
        <v>1</v>
      </c>
      <c r="V58" s="28">
        <v>1</v>
      </c>
      <c r="W58" s="28">
        <v>1</v>
      </c>
      <c r="X58" s="28">
        <v>1</v>
      </c>
      <c r="Y58" s="28">
        <v>1</v>
      </c>
      <c r="Z58" s="28">
        <v>1</v>
      </c>
      <c r="AA58" s="28">
        <v>1</v>
      </c>
      <c r="AB58" s="28">
        <v>1</v>
      </c>
      <c r="AC58" s="28">
        <v>1</v>
      </c>
      <c r="AD58" s="28">
        <v>1</v>
      </c>
      <c r="AE58" s="28">
        <v>1</v>
      </c>
      <c r="AF58" s="28">
        <v>1</v>
      </c>
      <c r="AG58" s="28">
        <v>1</v>
      </c>
      <c r="AH58" s="28">
        <v>1</v>
      </c>
      <c r="AI58" s="28">
        <v>1</v>
      </c>
    </row>
    <row r="59" spans="1:35" ht="15.75" customHeight="1" x14ac:dyDescent="0.35">
      <c r="A59" s="46" t="s">
        <v>676</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row>
    <row r="60" spans="1:35" ht="15.75" customHeight="1" x14ac:dyDescent="0.35">
      <c r="A60" s="46" t="s">
        <v>677</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row>
    <row r="61" spans="1:35" ht="15.75" customHeight="1" x14ac:dyDescent="0.35">
      <c r="A61" s="46" t="s">
        <v>678</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row>
    <row r="62" spans="1:35" ht="15.75" customHeight="1" x14ac:dyDescent="0.35">
      <c r="A62" s="28" t="s">
        <v>679</v>
      </c>
      <c r="B62" s="28">
        <v>1</v>
      </c>
      <c r="C62" s="28">
        <v>1</v>
      </c>
      <c r="D62" s="28">
        <v>1</v>
      </c>
      <c r="E62" s="28">
        <v>1</v>
      </c>
      <c r="F62" s="28">
        <v>1</v>
      </c>
      <c r="G62" s="28">
        <v>1</v>
      </c>
      <c r="H62" s="28">
        <v>1</v>
      </c>
      <c r="I62" s="28">
        <v>1</v>
      </c>
      <c r="J62" s="28">
        <v>1</v>
      </c>
      <c r="K62" s="28">
        <v>1</v>
      </c>
      <c r="L62" s="28">
        <v>1</v>
      </c>
      <c r="M62" s="28">
        <v>1</v>
      </c>
      <c r="N62" s="28">
        <v>1</v>
      </c>
      <c r="O62" s="28">
        <v>1</v>
      </c>
      <c r="P62" s="28">
        <v>1</v>
      </c>
      <c r="Q62" s="28">
        <v>1</v>
      </c>
      <c r="R62" s="28">
        <v>1</v>
      </c>
      <c r="S62" s="28">
        <v>1</v>
      </c>
      <c r="T62" s="28">
        <v>1</v>
      </c>
      <c r="U62" s="28">
        <v>1</v>
      </c>
      <c r="V62" s="28">
        <v>1</v>
      </c>
      <c r="W62" s="28">
        <v>1</v>
      </c>
      <c r="X62" s="28">
        <v>1</v>
      </c>
      <c r="Y62" s="28">
        <v>1</v>
      </c>
      <c r="Z62" s="28">
        <v>1</v>
      </c>
      <c r="AA62" s="28">
        <v>1</v>
      </c>
      <c r="AB62" s="28">
        <v>1</v>
      </c>
      <c r="AC62" s="28">
        <v>1</v>
      </c>
      <c r="AD62" s="28">
        <v>1</v>
      </c>
      <c r="AE62" s="28">
        <v>1</v>
      </c>
      <c r="AF62" s="28">
        <v>1</v>
      </c>
      <c r="AG62" s="28">
        <v>1</v>
      </c>
      <c r="AH62" s="28">
        <v>1</v>
      </c>
      <c r="AI62" s="28">
        <v>1</v>
      </c>
    </row>
    <row r="63" spans="1:35" ht="15.75" customHeight="1" x14ac:dyDescent="0.35">
      <c r="A63" s="28" t="s">
        <v>681</v>
      </c>
      <c r="B63" s="28">
        <v>1</v>
      </c>
      <c r="C63" s="28">
        <v>1.244548184172992</v>
      </c>
      <c r="D63" s="28">
        <v>1.238470182175863</v>
      </c>
      <c r="E63" s="28">
        <v>1.4539122955961601</v>
      </c>
      <c r="F63" s="28">
        <v>1.5388205869997109</v>
      </c>
      <c r="G63" s="28">
        <v>1.519873308800644</v>
      </c>
      <c r="H63" s="28">
        <v>1.5454600609844451</v>
      </c>
      <c r="I63" s="28">
        <v>1.5589961416144169</v>
      </c>
      <c r="J63" s="28">
        <v>1.6121957561124629</v>
      </c>
      <c r="K63" s="28">
        <v>1.601565964173999</v>
      </c>
      <c r="L63" s="28">
        <v>1.5370314132863201</v>
      </c>
      <c r="M63" s="28">
        <v>1.56605029537827</v>
      </c>
      <c r="N63" s="28">
        <v>1.57597683113223</v>
      </c>
      <c r="O63" s="28">
        <v>1.5948067084039279</v>
      </c>
      <c r="P63" s="28">
        <v>1.6263754072806469</v>
      </c>
      <c r="Q63" s="28">
        <v>1.62215981090405</v>
      </c>
      <c r="R63" s="28">
        <v>1.626068604997027</v>
      </c>
      <c r="S63" s="28">
        <v>1.6677525841955529</v>
      </c>
      <c r="T63" s="28">
        <v>1.6693669700947</v>
      </c>
      <c r="U63" s="28">
        <v>1.68883902222925</v>
      </c>
      <c r="V63" s="28">
        <v>1.7011376314059139</v>
      </c>
      <c r="W63" s="28">
        <v>1.72037406070022</v>
      </c>
      <c r="X63" s="28">
        <v>1.707238292603011</v>
      </c>
      <c r="Y63" s="28">
        <v>1.727501282174114</v>
      </c>
      <c r="Z63" s="28">
        <v>1.723430179246586</v>
      </c>
      <c r="AA63" s="28">
        <v>1.626276889019918</v>
      </c>
      <c r="AB63" s="28">
        <v>1.6757905248913361</v>
      </c>
      <c r="AC63" s="28">
        <v>1.610700987801551</v>
      </c>
      <c r="AD63" s="28">
        <v>1.658853019211143</v>
      </c>
      <c r="AE63" s="28">
        <v>1.5722086718564441</v>
      </c>
      <c r="AF63" s="28">
        <v>1.552198299525561</v>
      </c>
      <c r="AG63" s="28">
        <v>1.5288297680806251</v>
      </c>
      <c r="AH63" s="28">
        <v>1.502398550205275</v>
      </c>
      <c r="AI63" s="28">
        <v>1.493456622368752</v>
      </c>
    </row>
    <row r="64" spans="1:35" ht="15.75" customHeight="1" x14ac:dyDescent="0.35">
      <c r="A64" s="28" t="s">
        <v>683</v>
      </c>
      <c r="B64" s="28">
        <v>1</v>
      </c>
      <c r="C64" s="28">
        <v>1.244548184172992</v>
      </c>
      <c r="D64" s="28">
        <v>1.238470182175863</v>
      </c>
      <c r="E64" s="28">
        <v>1.4539122955961601</v>
      </c>
      <c r="F64" s="28">
        <v>1.5388205869997109</v>
      </c>
      <c r="G64" s="28">
        <v>1.519873308800644</v>
      </c>
      <c r="H64" s="28">
        <v>1.5454600609844451</v>
      </c>
      <c r="I64" s="28">
        <v>1.5589961416144169</v>
      </c>
      <c r="J64" s="28">
        <v>1.6121957561124629</v>
      </c>
      <c r="K64" s="28">
        <v>1.601565964173999</v>
      </c>
      <c r="L64" s="28">
        <v>1.5370314132863201</v>
      </c>
      <c r="M64" s="28">
        <v>1.56605029537827</v>
      </c>
      <c r="N64" s="28">
        <v>1.57597683113223</v>
      </c>
      <c r="O64" s="28">
        <v>1.5948067084039279</v>
      </c>
      <c r="P64" s="28">
        <v>1.6263754072806469</v>
      </c>
      <c r="Q64" s="28">
        <v>1.62215981090405</v>
      </c>
      <c r="R64" s="28">
        <v>1.626068604997027</v>
      </c>
      <c r="S64" s="28">
        <v>1.6677525841955529</v>
      </c>
      <c r="T64" s="28">
        <v>1.6693669700947</v>
      </c>
      <c r="U64" s="28">
        <v>1.68883902222925</v>
      </c>
      <c r="V64" s="28">
        <v>1.7011376314059139</v>
      </c>
      <c r="W64" s="28">
        <v>1.72037406070022</v>
      </c>
      <c r="X64" s="28">
        <v>1.707238292603011</v>
      </c>
      <c r="Y64" s="28">
        <v>1.727501282174114</v>
      </c>
      <c r="Z64" s="28">
        <v>1.723430179246586</v>
      </c>
      <c r="AA64" s="28">
        <v>1.626276889019918</v>
      </c>
      <c r="AB64" s="28">
        <v>1.6757905248913361</v>
      </c>
      <c r="AC64" s="28">
        <v>1.610700987801551</v>
      </c>
      <c r="AD64" s="28">
        <v>1.658853019211143</v>
      </c>
      <c r="AE64" s="28">
        <v>1.5722086718564441</v>
      </c>
      <c r="AF64" s="28">
        <v>1.552198299525561</v>
      </c>
      <c r="AG64" s="28">
        <v>1.5288297680806251</v>
      </c>
      <c r="AH64" s="28">
        <v>1.502398550205275</v>
      </c>
      <c r="AI64" s="28">
        <v>1.493456622368752</v>
      </c>
    </row>
    <row r="65" spans="1:35" ht="15.75" customHeight="1" x14ac:dyDescent="0.35">
      <c r="A65" s="28" t="s">
        <v>684</v>
      </c>
      <c r="B65" s="28">
        <v>1</v>
      </c>
      <c r="C65" s="28">
        <v>1.244548184172992</v>
      </c>
      <c r="D65" s="28">
        <v>1.238470182175863</v>
      </c>
      <c r="E65" s="28">
        <v>1.4539122955961601</v>
      </c>
      <c r="F65" s="28">
        <v>1.5388205869997109</v>
      </c>
      <c r="G65" s="28">
        <v>1.519873308800644</v>
      </c>
      <c r="H65" s="28">
        <v>1.5454600609844451</v>
      </c>
      <c r="I65" s="28">
        <v>1.5589961416144169</v>
      </c>
      <c r="J65" s="28">
        <v>1.6121957561124629</v>
      </c>
      <c r="K65" s="28">
        <v>1.601565964173999</v>
      </c>
      <c r="L65" s="28">
        <v>1.5370314132863201</v>
      </c>
      <c r="M65" s="28">
        <v>1.56605029537827</v>
      </c>
      <c r="N65" s="28">
        <v>1.57597683113223</v>
      </c>
      <c r="O65" s="28">
        <v>1.5948067084039279</v>
      </c>
      <c r="P65" s="28">
        <v>1.6263754072806469</v>
      </c>
      <c r="Q65" s="28">
        <v>1.62215981090405</v>
      </c>
      <c r="R65" s="28">
        <v>1.626068604997027</v>
      </c>
      <c r="S65" s="28">
        <v>1.6677525841955529</v>
      </c>
      <c r="T65" s="28">
        <v>1.6693669700947</v>
      </c>
      <c r="U65" s="28">
        <v>1.68883902222925</v>
      </c>
      <c r="V65" s="28">
        <v>1.7011376314059139</v>
      </c>
      <c r="W65" s="28">
        <v>1.72037406070022</v>
      </c>
      <c r="X65" s="28">
        <v>1.707238292603011</v>
      </c>
      <c r="Y65" s="28">
        <v>1.727501282174114</v>
      </c>
      <c r="Z65" s="28">
        <v>1.723430179246586</v>
      </c>
      <c r="AA65" s="28">
        <v>1.626276889019918</v>
      </c>
      <c r="AB65" s="28">
        <v>1.6757905248913361</v>
      </c>
      <c r="AC65" s="28">
        <v>1.610700987801551</v>
      </c>
      <c r="AD65" s="28">
        <v>1.658853019211143</v>
      </c>
      <c r="AE65" s="28">
        <v>1.5722086718564441</v>
      </c>
      <c r="AF65" s="28">
        <v>1.552198299525561</v>
      </c>
      <c r="AG65" s="28">
        <v>1.5288297680806251</v>
      </c>
      <c r="AH65" s="28">
        <v>1.502398550205275</v>
      </c>
      <c r="AI65" s="28">
        <v>1.493456622368752</v>
      </c>
    </row>
    <row r="66" spans="1:35" ht="15.75" customHeight="1" x14ac:dyDescent="0.35">
      <c r="A66" s="28" t="s">
        <v>685</v>
      </c>
      <c r="B66" s="28">
        <v>1</v>
      </c>
      <c r="C66" s="28">
        <v>1.244548184172992</v>
      </c>
      <c r="D66" s="28">
        <v>1.238470182175863</v>
      </c>
      <c r="E66" s="28">
        <v>1.4539122955961601</v>
      </c>
      <c r="F66" s="28">
        <v>1.5388205869997109</v>
      </c>
      <c r="G66" s="28">
        <v>1.519873308800644</v>
      </c>
      <c r="H66" s="28">
        <v>1.5454600609844451</v>
      </c>
      <c r="I66" s="28">
        <v>1.5589961416144169</v>
      </c>
      <c r="J66" s="28">
        <v>1.6121957561124629</v>
      </c>
      <c r="K66" s="28">
        <v>1.601565964173999</v>
      </c>
      <c r="L66" s="28">
        <v>1.5370314132863201</v>
      </c>
      <c r="M66" s="28">
        <v>1.56605029537827</v>
      </c>
      <c r="N66" s="28">
        <v>1.57597683113223</v>
      </c>
      <c r="O66" s="28">
        <v>1.5948067084039279</v>
      </c>
      <c r="P66" s="28">
        <v>1.6263754072806469</v>
      </c>
      <c r="Q66" s="28">
        <v>1.62215981090405</v>
      </c>
      <c r="R66" s="28">
        <v>1.626068604997027</v>
      </c>
      <c r="S66" s="28">
        <v>1.6677525841955529</v>
      </c>
      <c r="T66" s="28">
        <v>1.6693669700947</v>
      </c>
      <c r="U66" s="28">
        <v>1.68883902222925</v>
      </c>
      <c r="V66" s="28">
        <v>1.7011376314059139</v>
      </c>
      <c r="W66" s="28">
        <v>1.72037406070022</v>
      </c>
      <c r="X66" s="28">
        <v>1.707238292603011</v>
      </c>
      <c r="Y66" s="28">
        <v>1.727501282174114</v>
      </c>
      <c r="Z66" s="28">
        <v>1.723430179246586</v>
      </c>
      <c r="AA66" s="28">
        <v>1.626276889019918</v>
      </c>
      <c r="AB66" s="28">
        <v>1.6757905248913361</v>
      </c>
      <c r="AC66" s="28">
        <v>1.610700987801551</v>
      </c>
      <c r="AD66" s="28">
        <v>1.658853019211143</v>
      </c>
      <c r="AE66" s="28">
        <v>1.5722086718564441</v>
      </c>
      <c r="AF66" s="28">
        <v>1.552198299525561</v>
      </c>
      <c r="AG66" s="28">
        <v>1.5288297680806251</v>
      </c>
      <c r="AH66" s="28">
        <v>1.502398550205275</v>
      </c>
      <c r="AI66" s="28">
        <v>1.493456622368752</v>
      </c>
    </row>
    <row r="67" spans="1:35" ht="15.75" customHeight="1" x14ac:dyDescent="0.35">
      <c r="A67" s="28" t="s">
        <v>686</v>
      </c>
      <c r="B67" s="28">
        <v>1</v>
      </c>
      <c r="C67" s="28">
        <v>1.244548184172992</v>
      </c>
      <c r="D67" s="28">
        <v>1.238470182175863</v>
      </c>
      <c r="E67" s="28">
        <v>1.4539122955961601</v>
      </c>
      <c r="F67" s="28">
        <v>1.5388205869997109</v>
      </c>
      <c r="G67" s="28">
        <v>1.519873308800644</v>
      </c>
      <c r="H67" s="28">
        <v>1.5454600609844451</v>
      </c>
      <c r="I67" s="28">
        <v>1.5589961416144169</v>
      </c>
      <c r="J67" s="28">
        <v>1.6121957561124629</v>
      </c>
      <c r="K67" s="28">
        <v>1.601565964173999</v>
      </c>
      <c r="L67" s="28">
        <v>1.5370314132863201</v>
      </c>
      <c r="M67" s="28">
        <v>1.56605029537827</v>
      </c>
      <c r="N67" s="28">
        <v>1.57597683113223</v>
      </c>
      <c r="O67" s="28">
        <v>1.5948067084039279</v>
      </c>
      <c r="P67" s="28">
        <v>1.6263754072806469</v>
      </c>
      <c r="Q67" s="28">
        <v>1.62215981090405</v>
      </c>
      <c r="R67" s="28">
        <v>1.626068604997027</v>
      </c>
      <c r="S67" s="28">
        <v>1.6677525841955529</v>
      </c>
      <c r="T67" s="28">
        <v>1.6693669700947</v>
      </c>
      <c r="U67" s="28">
        <v>1.68883902222925</v>
      </c>
      <c r="V67" s="28">
        <v>1.7011376314059139</v>
      </c>
      <c r="W67" s="28">
        <v>1.72037406070022</v>
      </c>
      <c r="X67" s="28">
        <v>1.707238292603011</v>
      </c>
      <c r="Y67" s="28">
        <v>1.727501282174114</v>
      </c>
      <c r="Z67" s="28">
        <v>1.723430179246586</v>
      </c>
      <c r="AA67" s="28">
        <v>1.626276889019918</v>
      </c>
      <c r="AB67" s="28">
        <v>1.6757905248913361</v>
      </c>
      <c r="AC67" s="28">
        <v>1.610700987801551</v>
      </c>
      <c r="AD67" s="28">
        <v>1.658853019211143</v>
      </c>
      <c r="AE67" s="28">
        <v>1.5722086718564441</v>
      </c>
      <c r="AF67" s="28">
        <v>1.552198299525561</v>
      </c>
      <c r="AG67" s="28">
        <v>1.5288297680806251</v>
      </c>
      <c r="AH67" s="28">
        <v>1.502398550205275</v>
      </c>
      <c r="AI67" s="28">
        <v>1.493456622368752</v>
      </c>
    </row>
    <row r="68" spans="1:35" ht="15.75" customHeight="1" x14ac:dyDescent="0.35">
      <c r="A68" s="46" t="s">
        <v>687</v>
      </c>
      <c r="B68" s="46">
        <v>0</v>
      </c>
      <c r="C68" s="46">
        <v>0</v>
      </c>
      <c r="D68" s="46">
        <v>0</v>
      </c>
      <c r="E68" s="46">
        <v>0</v>
      </c>
      <c r="F68" s="46">
        <v>0</v>
      </c>
      <c r="G68" s="46">
        <v>0</v>
      </c>
      <c r="H68" s="46">
        <v>0</v>
      </c>
      <c r="I68" s="46">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row>
    <row r="69" spans="1:35" ht="15.75" customHeight="1" x14ac:dyDescent="0.35">
      <c r="A69" s="46" t="s">
        <v>688</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row>
    <row r="70" spans="1:35" ht="15.75" customHeight="1" x14ac:dyDescent="0.35">
      <c r="A70" s="28" t="s">
        <v>689</v>
      </c>
      <c r="B70" s="28">
        <v>1</v>
      </c>
      <c r="C70" s="28">
        <v>1.028371754523997</v>
      </c>
      <c r="D70" s="28">
        <v>1.012233280881196</v>
      </c>
      <c r="E70" s="28">
        <v>0.97396066089693156</v>
      </c>
      <c r="F70" s="28">
        <v>0.83670416994492525</v>
      </c>
      <c r="G70" s="28">
        <v>0.85379071597167588</v>
      </c>
      <c r="H70" s="28">
        <v>0.83670416994492525</v>
      </c>
      <c r="I70" s="28">
        <v>0.85379071597167588</v>
      </c>
      <c r="J70" s="28">
        <v>0.83670416994492525</v>
      </c>
      <c r="K70" s="28">
        <v>0.85379071597167588</v>
      </c>
      <c r="L70" s="28">
        <v>0.83670416994492525</v>
      </c>
      <c r="M70" s="28">
        <v>0.75334579071597174</v>
      </c>
      <c r="N70" s="28">
        <v>0.78920967741935499</v>
      </c>
      <c r="O70" s="28">
        <v>0.75014791502753742</v>
      </c>
      <c r="P70" s="28">
        <v>0.73448347757671129</v>
      </c>
      <c r="Q70" s="28">
        <v>0.75004248623131398</v>
      </c>
      <c r="R70" s="28">
        <v>0.74039024390243902</v>
      </c>
      <c r="S70" s="28">
        <v>0.66714319433516922</v>
      </c>
      <c r="T70" s="28">
        <v>0.67476435877262009</v>
      </c>
      <c r="U70" s="28">
        <v>0.68970928402832421</v>
      </c>
      <c r="V70" s="28">
        <v>0.69748426435877264</v>
      </c>
      <c r="W70" s="28">
        <v>0.70573210070810388</v>
      </c>
      <c r="X70" s="28">
        <v>0.70874665617623922</v>
      </c>
      <c r="Y70" s="28">
        <v>0.69473131392604259</v>
      </c>
      <c r="Z70" s="28">
        <v>0.7052950432730134</v>
      </c>
      <c r="AA70" s="28">
        <v>0.69106530291109369</v>
      </c>
      <c r="AB70" s="28">
        <v>0.67279464988198279</v>
      </c>
      <c r="AC70" s="28">
        <v>0.6682222659323368</v>
      </c>
      <c r="AD70" s="28">
        <v>0.68602202989771832</v>
      </c>
      <c r="AE70" s="28">
        <v>0.64130055074744297</v>
      </c>
      <c r="AF70" s="28">
        <v>0.60622029897718344</v>
      </c>
      <c r="AG70" s="28">
        <v>0.60622029897718344</v>
      </c>
      <c r="AH70" s="28">
        <v>0.60622029897718344</v>
      </c>
      <c r="AI70" s="28">
        <v>0.60622029897718344</v>
      </c>
    </row>
    <row r="71" spans="1:35" ht="15.75" customHeight="1" x14ac:dyDescent="0.35">
      <c r="A71" s="28" t="s">
        <v>690</v>
      </c>
      <c r="B71" s="28">
        <v>1</v>
      </c>
      <c r="C71" s="28">
        <v>1.244548184172992</v>
      </c>
      <c r="D71" s="28">
        <v>1.238470182175863</v>
      </c>
      <c r="E71" s="28">
        <v>1.4539122955961601</v>
      </c>
      <c r="F71" s="28">
        <v>1.5388205869997109</v>
      </c>
      <c r="G71" s="28">
        <v>1.519873308800644</v>
      </c>
      <c r="H71" s="28">
        <v>1.5454600609844451</v>
      </c>
      <c r="I71" s="28">
        <v>1.5589961416144169</v>
      </c>
      <c r="J71" s="28">
        <v>1.6121957561124629</v>
      </c>
      <c r="K71" s="28">
        <v>1.601565964173999</v>
      </c>
      <c r="L71" s="28">
        <v>1.5370314132863201</v>
      </c>
      <c r="M71" s="28">
        <v>1.56605029537827</v>
      </c>
      <c r="N71" s="28">
        <v>1.57597683113223</v>
      </c>
      <c r="O71" s="28">
        <v>1.5948067084039279</v>
      </c>
      <c r="P71" s="28">
        <v>1.6263754072806469</v>
      </c>
      <c r="Q71" s="28">
        <v>1.62215981090405</v>
      </c>
      <c r="R71" s="28">
        <v>1.626068604997027</v>
      </c>
      <c r="S71" s="28">
        <v>1.6677525841955529</v>
      </c>
      <c r="T71" s="28">
        <v>1.6693669700947</v>
      </c>
      <c r="U71" s="28">
        <v>1.68883902222925</v>
      </c>
      <c r="V71" s="28">
        <v>1.7011376314059139</v>
      </c>
      <c r="W71" s="28">
        <v>1.72037406070022</v>
      </c>
      <c r="X71" s="28">
        <v>1.707238292603011</v>
      </c>
      <c r="Y71" s="28">
        <v>1.727501282174114</v>
      </c>
      <c r="Z71" s="28">
        <v>1.723430179246586</v>
      </c>
      <c r="AA71" s="28">
        <v>1.626276889019918</v>
      </c>
      <c r="AB71" s="28">
        <v>1.6757905248913361</v>
      </c>
      <c r="AC71" s="28">
        <v>1.610700987801551</v>
      </c>
      <c r="AD71" s="28">
        <v>1.658853019211143</v>
      </c>
      <c r="AE71" s="28">
        <v>1.5722086718564441</v>
      </c>
      <c r="AF71" s="28">
        <v>1.552198299525561</v>
      </c>
      <c r="AG71" s="28">
        <v>1.5288297680806251</v>
      </c>
      <c r="AH71" s="28">
        <v>1.502398550205275</v>
      </c>
      <c r="AI71" s="28">
        <v>1.493456622368752</v>
      </c>
    </row>
    <row r="72" spans="1:35" ht="15.75" customHeight="1" x14ac:dyDescent="0.35">
      <c r="A72" s="28" t="s">
        <v>691</v>
      </c>
      <c r="B72" s="28">
        <v>1</v>
      </c>
      <c r="C72" s="28">
        <v>1.244548184172992</v>
      </c>
      <c r="D72" s="28">
        <v>1.238470182175863</v>
      </c>
      <c r="E72" s="28">
        <v>1.4539122955961601</v>
      </c>
      <c r="F72" s="28">
        <v>1.5388205869997109</v>
      </c>
      <c r="G72" s="28">
        <v>1.519873308800644</v>
      </c>
      <c r="H72" s="28">
        <v>1.5454600609844451</v>
      </c>
      <c r="I72" s="28">
        <v>1.5589961416144169</v>
      </c>
      <c r="J72" s="28">
        <v>1.6121957561124629</v>
      </c>
      <c r="K72" s="28">
        <v>1.601565964173999</v>
      </c>
      <c r="L72" s="28">
        <v>1.5370314132863201</v>
      </c>
      <c r="M72" s="28">
        <v>1.56605029537827</v>
      </c>
      <c r="N72" s="28">
        <v>1.57597683113223</v>
      </c>
      <c r="O72" s="28">
        <v>1.5948067084039279</v>
      </c>
      <c r="P72" s="28">
        <v>1.6263754072806469</v>
      </c>
      <c r="Q72" s="28">
        <v>1.62215981090405</v>
      </c>
      <c r="R72" s="28">
        <v>1.626068604997027</v>
      </c>
      <c r="S72" s="28">
        <v>1.6677525841955529</v>
      </c>
      <c r="T72" s="28">
        <v>1.6693669700947</v>
      </c>
      <c r="U72" s="28">
        <v>1.68883902222925</v>
      </c>
      <c r="V72" s="28">
        <v>1.7011376314059139</v>
      </c>
      <c r="W72" s="28">
        <v>1.72037406070022</v>
      </c>
      <c r="X72" s="28">
        <v>1.707238292603011</v>
      </c>
      <c r="Y72" s="28">
        <v>1.727501282174114</v>
      </c>
      <c r="Z72" s="28">
        <v>1.723430179246586</v>
      </c>
      <c r="AA72" s="28">
        <v>1.626276889019918</v>
      </c>
      <c r="AB72" s="28">
        <v>1.6757905248913361</v>
      </c>
      <c r="AC72" s="28">
        <v>1.610700987801551</v>
      </c>
      <c r="AD72" s="28">
        <v>1.658853019211143</v>
      </c>
      <c r="AE72" s="28">
        <v>1.5722086718564441</v>
      </c>
      <c r="AF72" s="28">
        <v>1.552198299525561</v>
      </c>
      <c r="AG72" s="28">
        <v>1.5288297680806251</v>
      </c>
      <c r="AH72" s="28">
        <v>1.502398550205275</v>
      </c>
      <c r="AI72" s="28">
        <v>1.493456622368752</v>
      </c>
    </row>
    <row r="73" spans="1:35" ht="15.75" customHeight="1" x14ac:dyDescent="0.35">
      <c r="A73" s="28" t="s">
        <v>692</v>
      </c>
      <c r="B73" s="28">
        <v>1</v>
      </c>
      <c r="C73" s="28">
        <v>1.244548184172992</v>
      </c>
      <c r="D73" s="28">
        <v>1.238470182175863</v>
      </c>
      <c r="E73" s="28">
        <v>1.4539122955961601</v>
      </c>
      <c r="F73" s="28">
        <v>1.5388205869997109</v>
      </c>
      <c r="G73" s="28">
        <v>1.519873308800644</v>
      </c>
      <c r="H73" s="28">
        <v>1.5454600609844451</v>
      </c>
      <c r="I73" s="28">
        <v>1.5589961416144169</v>
      </c>
      <c r="J73" s="28">
        <v>1.6121957561124629</v>
      </c>
      <c r="K73" s="28">
        <v>1.601565964173999</v>
      </c>
      <c r="L73" s="28">
        <v>1.5370314132863201</v>
      </c>
      <c r="M73" s="28">
        <v>1.56605029537827</v>
      </c>
      <c r="N73" s="28">
        <v>1.57597683113223</v>
      </c>
      <c r="O73" s="28">
        <v>1.5948067084039279</v>
      </c>
      <c r="P73" s="28">
        <v>1.6263754072806469</v>
      </c>
      <c r="Q73" s="28">
        <v>1.62215981090405</v>
      </c>
      <c r="R73" s="28">
        <v>1.626068604997027</v>
      </c>
      <c r="S73" s="28">
        <v>1.6677525841955529</v>
      </c>
      <c r="T73" s="28">
        <v>1.6693669700947</v>
      </c>
      <c r="U73" s="28">
        <v>1.68883902222925</v>
      </c>
      <c r="V73" s="28">
        <v>1.7011376314059139</v>
      </c>
      <c r="W73" s="28">
        <v>1.72037406070022</v>
      </c>
      <c r="X73" s="28">
        <v>1.707238292603011</v>
      </c>
      <c r="Y73" s="28">
        <v>1.727501282174114</v>
      </c>
      <c r="Z73" s="28">
        <v>1.723430179246586</v>
      </c>
      <c r="AA73" s="28">
        <v>1.626276889019918</v>
      </c>
      <c r="AB73" s="28">
        <v>1.6757905248913361</v>
      </c>
      <c r="AC73" s="28">
        <v>1.610700987801551</v>
      </c>
      <c r="AD73" s="28">
        <v>1.658853019211143</v>
      </c>
      <c r="AE73" s="28">
        <v>1.5722086718564441</v>
      </c>
      <c r="AF73" s="28">
        <v>1.552198299525561</v>
      </c>
      <c r="AG73" s="28">
        <v>1.5288297680806251</v>
      </c>
      <c r="AH73" s="28">
        <v>1.502398550205275</v>
      </c>
      <c r="AI73" s="28">
        <v>1.493456622368752</v>
      </c>
    </row>
    <row r="74" spans="1:35" ht="15.75" customHeight="1" x14ac:dyDescent="0.35">
      <c r="A74" s="28" t="s">
        <v>693</v>
      </c>
      <c r="B74" s="28">
        <v>1</v>
      </c>
      <c r="C74" s="28">
        <v>1</v>
      </c>
      <c r="D74" s="28">
        <v>1</v>
      </c>
      <c r="E74" s="28">
        <v>1</v>
      </c>
      <c r="F74" s="28">
        <v>1</v>
      </c>
      <c r="G74" s="28">
        <v>1</v>
      </c>
      <c r="H74" s="28">
        <v>1</v>
      </c>
      <c r="I74" s="28">
        <v>1</v>
      </c>
      <c r="J74" s="28">
        <v>1</v>
      </c>
      <c r="K74" s="28">
        <v>1</v>
      </c>
      <c r="L74" s="28">
        <v>1</v>
      </c>
      <c r="M74" s="28">
        <v>1</v>
      </c>
      <c r="N74" s="28">
        <v>1</v>
      </c>
      <c r="O74" s="28">
        <v>1</v>
      </c>
      <c r="P74" s="28">
        <v>1</v>
      </c>
      <c r="Q74" s="28">
        <v>1</v>
      </c>
      <c r="R74" s="28">
        <v>1</v>
      </c>
      <c r="S74" s="28">
        <v>1</v>
      </c>
      <c r="T74" s="28">
        <v>1</v>
      </c>
      <c r="U74" s="28">
        <v>1</v>
      </c>
      <c r="V74" s="28">
        <v>1</v>
      </c>
      <c r="W74" s="28">
        <v>1</v>
      </c>
      <c r="X74" s="28">
        <v>1</v>
      </c>
      <c r="Y74" s="28">
        <v>1</v>
      </c>
      <c r="Z74" s="28">
        <v>1</v>
      </c>
      <c r="AA74" s="28">
        <v>1</v>
      </c>
      <c r="AB74" s="28">
        <v>1</v>
      </c>
      <c r="AC74" s="28">
        <v>1</v>
      </c>
      <c r="AD74" s="28">
        <v>1</v>
      </c>
      <c r="AE74" s="28">
        <v>1</v>
      </c>
      <c r="AF74" s="28">
        <v>1</v>
      </c>
      <c r="AG74" s="28">
        <v>1</v>
      </c>
      <c r="AH74" s="28">
        <v>1</v>
      </c>
      <c r="AI74" s="28">
        <v>1</v>
      </c>
    </row>
    <row r="75" spans="1:35" ht="15.75" customHeight="1" x14ac:dyDescent="0.35">
      <c r="A75" s="28" t="s">
        <v>694</v>
      </c>
      <c r="B75" s="28">
        <v>1</v>
      </c>
      <c r="C75" s="28">
        <v>1</v>
      </c>
      <c r="D75" s="28">
        <v>1</v>
      </c>
      <c r="E75" s="28">
        <v>1</v>
      </c>
      <c r="F75" s="28">
        <v>1</v>
      </c>
      <c r="G75" s="28">
        <v>1</v>
      </c>
      <c r="H75" s="28">
        <v>1</v>
      </c>
      <c r="I75" s="28">
        <v>1</v>
      </c>
      <c r="J75" s="28">
        <v>1</v>
      </c>
      <c r="K75" s="28">
        <v>1</v>
      </c>
      <c r="L75" s="28">
        <v>1</v>
      </c>
      <c r="M75" s="28">
        <v>1</v>
      </c>
      <c r="N75" s="28">
        <v>1</v>
      </c>
      <c r="O75" s="28">
        <v>1</v>
      </c>
      <c r="P75" s="28">
        <v>1</v>
      </c>
      <c r="Q75" s="28">
        <v>1</v>
      </c>
      <c r="R75" s="28">
        <v>1</v>
      </c>
      <c r="S75" s="28">
        <v>1</v>
      </c>
      <c r="T75" s="28">
        <v>1</v>
      </c>
      <c r="U75" s="28">
        <v>1</v>
      </c>
      <c r="V75" s="28">
        <v>1</v>
      </c>
      <c r="W75" s="28">
        <v>1</v>
      </c>
      <c r="X75" s="28">
        <v>1</v>
      </c>
      <c r="Y75" s="28">
        <v>1</v>
      </c>
      <c r="Z75" s="28">
        <v>1</v>
      </c>
      <c r="AA75" s="28">
        <v>1</v>
      </c>
      <c r="AB75" s="28">
        <v>1</v>
      </c>
      <c r="AC75" s="28">
        <v>1</v>
      </c>
      <c r="AD75" s="28">
        <v>1</v>
      </c>
      <c r="AE75" s="28">
        <v>1</v>
      </c>
      <c r="AF75" s="28">
        <v>1</v>
      </c>
      <c r="AG75" s="28">
        <v>1</v>
      </c>
      <c r="AH75" s="28">
        <v>1</v>
      </c>
      <c r="AI75" s="28">
        <v>1</v>
      </c>
    </row>
    <row r="76" spans="1:35" ht="15.75" customHeight="1" x14ac:dyDescent="0.35">
      <c r="A76" s="2"/>
      <c r="B76" s="2"/>
    </row>
    <row r="77" spans="1:35" ht="15.75" customHeight="1" x14ac:dyDescent="0.35">
      <c r="A77" s="2"/>
      <c r="B77" s="2"/>
    </row>
    <row r="78" spans="1:35" ht="15.75" customHeight="1" x14ac:dyDescent="0.35">
      <c r="A78" s="2"/>
      <c r="B78" s="2"/>
    </row>
    <row r="79" spans="1:35" ht="15.75" customHeight="1" x14ac:dyDescent="0.35">
      <c r="A79" s="2"/>
      <c r="B79" s="2"/>
    </row>
    <row r="80" spans="1:35" ht="15.75" customHeight="1" x14ac:dyDescent="0.35">
      <c r="A80" s="2"/>
      <c r="B80" s="2"/>
    </row>
    <row r="81" spans="1:2" ht="15.75" customHeight="1" x14ac:dyDescent="0.35">
      <c r="A81" s="2"/>
      <c r="B81" s="2"/>
    </row>
    <row r="82" spans="1:2" ht="15.75" customHeight="1" x14ac:dyDescent="0.35">
      <c r="A82" s="2"/>
      <c r="B82" s="2"/>
    </row>
    <row r="83" spans="1:2" ht="15.75" customHeight="1" x14ac:dyDescent="0.35">
      <c r="A83" s="2"/>
      <c r="B83" s="2"/>
    </row>
    <row r="84" spans="1:2" ht="15.75" customHeight="1" x14ac:dyDescent="0.35">
      <c r="A84" s="2"/>
      <c r="B84" s="2"/>
    </row>
    <row r="85" spans="1:2" ht="15.75" customHeight="1" x14ac:dyDescent="0.35">
      <c r="A85" s="2"/>
      <c r="B85" s="2"/>
    </row>
    <row r="86" spans="1:2" ht="15.75" customHeight="1" x14ac:dyDescent="0.35">
      <c r="A86" s="2"/>
      <c r="B86" s="2"/>
    </row>
    <row r="87" spans="1:2" ht="15.75" customHeight="1" x14ac:dyDescent="0.35">
      <c r="A87" s="2"/>
      <c r="B87" s="2"/>
    </row>
    <row r="88" spans="1:2" ht="15.75" customHeight="1" x14ac:dyDescent="0.35">
      <c r="A88" s="2"/>
      <c r="B88" s="2"/>
    </row>
    <row r="89" spans="1:2" ht="15.75" customHeight="1" x14ac:dyDescent="0.35">
      <c r="A89" s="2"/>
      <c r="B89" s="2"/>
    </row>
    <row r="90" spans="1:2" ht="15.75" customHeight="1" x14ac:dyDescent="0.35">
      <c r="A90" s="2"/>
      <c r="B90" s="2"/>
    </row>
    <row r="91" spans="1:2" ht="15.75" customHeight="1" x14ac:dyDescent="0.35">
      <c r="A91" s="2"/>
      <c r="B91" s="2"/>
    </row>
    <row r="92" spans="1:2" ht="15.75" customHeight="1" x14ac:dyDescent="0.35">
      <c r="A92" s="2"/>
      <c r="B92" s="2"/>
    </row>
    <row r="93" spans="1:2" ht="15.75" customHeight="1" x14ac:dyDescent="0.35">
      <c r="A93" s="2"/>
      <c r="B93" s="2"/>
    </row>
    <row r="94" spans="1:2" ht="15.75" customHeight="1" x14ac:dyDescent="0.35">
      <c r="A94" s="2"/>
      <c r="B94" s="2"/>
    </row>
    <row r="95" spans="1:2" ht="15.75" customHeight="1" x14ac:dyDescent="0.35">
      <c r="A95" s="2"/>
      <c r="B95" s="2"/>
    </row>
    <row r="96" spans="1:2" ht="15.75" customHeight="1" x14ac:dyDescent="0.35">
      <c r="A96" s="2"/>
      <c r="B96" s="2"/>
    </row>
    <row r="97" spans="1:2" ht="15.75" customHeight="1" x14ac:dyDescent="0.35">
      <c r="A97" s="2"/>
      <c r="B97" s="2"/>
    </row>
    <row r="98" spans="1:2" ht="15.75" customHeight="1" x14ac:dyDescent="0.35">
      <c r="A98" s="2"/>
      <c r="B98" s="2"/>
    </row>
    <row r="99" spans="1:2" ht="15.75" customHeight="1" x14ac:dyDescent="0.35">
      <c r="A99" s="2"/>
      <c r="B99" s="2"/>
    </row>
    <row r="100" spans="1:2" ht="15.75" customHeight="1" x14ac:dyDescent="0.35">
      <c r="A100" s="2"/>
      <c r="B100" s="2"/>
    </row>
    <row r="101" spans="1:2" ht="15.75" customHeight="1" x14ac:dyDescent="0.35">
      <c r="A101" s="2"/>
      <c r="B101" s="2"/>
    </row>
    <row r="102" spans="1:2" ht="15.75" customHeight="1" x14ac:dyDescent="0.35">
      <c r="A102" s="2"/>
      <c r="B102" s="2"/>
    </row>
    <row r="103" spans="1:2" ht="15.75" customHeight="1" x14ac:dyDescent="0.35">
      <c r="A103" s="2"/>
      <c r="B103" s="2"/>
    </row>
    <row r="104" spans="1:2" ht="15.75" customHeight="1" x14ac:dyDescent="0.35">
      <c r="A104" s="2"/>
      <c r="B104" s="2"/>
    </row>
    <row r="105" spans="1:2" ht="15.75" customHeight="1" x14ac:dyDescent="0.35">
      <c r="A105" s="2"/>
      <c r="B105" s="2"/>
    </row>
    <row r="106" spans="1:2" ht="15.75" customHeight="1" x14ac:dyDescent="0.35">
      <c r="A106" s="2"/>
      <c r="B106" s="2"/>
    </row>
    <row r="107" spans="1:2" ht="15.75" customHeight="1" x14ac:dyDescent="0.35">
      <c r="A107" s="2"/>
      <c r="B107" s="2"/>
    </row>
    <row r="108" spans="1:2" ht="15.75" customHeight="1" x14ac:dyDescent="0.35">
      <c r="A108" s="2"/>
      <c r="B108" s="2"/>
    </row>
    <row r="109" spans="1:2" ht="15.75" customHeight="1" x14ac:dyDescent="0.35">
      <c r="A109" s="2"/>
      <c r="B109" s="2"/>
    </row>
    <row r="110" spans="1:2" ht="15.75" customHeight="1" x14ac:dyDescent="0.35">
      <c r="A110" s="2"/>
      <c r="B110" s="2"/>
    </row>
    <row r="111" spans="1:2" ht="15.75" customHeight="1" x14ac:dyDescent="0.35">
      <c r="A111" s="2"/>
      <c r="B111" s="2"/>
    </row>
    <row r="112" spans="1:2" ht="15.75" customHeight="1" x14ac:dyDescent="0.35">
      <c r="A112" s="2"/>
      <c r="B112" s="2"/>
    </row>
    <row r="113" spans="1:2" ht="15.75" customHeight="1" x14ac:dyDescent="0.35">
      <c r="A113" s="2"/>
      <c r="B113" s="2"/>
    </row>
    <row r="114" spans="1:2" ht="15.75" customHeight="1" x14ac:dyDescent="0.35">
      <c r="A114" s="2"/>
      <c r="B114" s="2"/>
    </row>
    <row r="115" spans="1:2" ht="15.75" customHeight="1" x14ac:dyDescent="0.35">
      <c r="A115" s="2"/>
      <c r="B115" s="2"/>
    </row>
    <row r="116" spans="1:2" ht="15.75" customHeight="1" x14ac:dyDescent="0.35">
      <c r="A116" s="2"/>
      <c r="B116" s="2"/>
    </row>
    <row r="117" spans="1:2" ht="15.75" customHeight="1" x14ac:dyDescent="0.35">
      <c r="A117" s="2"/>
      <c r="B117" s="2"/>
    </row>
    <row r="118" spans="1:2" ht="15.75" customHeight="1" x14ac:dyDescent="0.35">
      <c r="A118" s="2"/>
      <c r="B118" s="2"/>
    </row>
    <row r="119" spans="1:2" ht="15.75" customHeight="1" x14ac:dyDescent="0.35">
      <c r="A119" s="2"/>
      <c r="B119" s="2"/>
    </row>
    <row r="120" spans="1:2" ht="15.75" customHeight="1" x14ac:dyDescent="0.35">
      <c r="A120" s="2"/>
      <c r="B120" s="2"/>
    </row>
    <row r="121" spans="1:2" ht="15.75" customHeight="1" x14ac:dyDescent="0.35">
      <c r="A121" s="2"/>
      <c r="B121" s="2"/>
    </row>
    <row r="122" spans="1:2" ht="15.75" customHeight="1" x14ac:dyDescent="0.35">
      <c r="A122" s="2"/>
      <c r="B122" s="2"/>
    </row>
    <row r="123" spans="1:2" ht="15.75" customHeight="1" x14ac:dyDescent="0.35">
      <c r="A123" s="2"/>
      <c r="B123" s="2"/>
    </row>
    <row r="124" spans="1:2" ht="15.75" customHeight="1" x14ac:dyDescent="0.35">
      <c r="A124" s="2"/>
      <c r="B124" s="2"/>
    </row>
    <row r="125" spans="1:2" ht="15.75" customHeight="1" x14ac:dyDescent="0.35">
      <c r="A125" s="2"/>
      <c r="B125" s="2"/>
    </row>
    <row r="126" spans="1:2" ht="15.75" customHeight="1" x14ac:dyDescent="0.35">
      <c r="A126" s="2"/>
      <c r="B126" s="2"/>
    </row>
    <row r="127" spans="1:2" ht="15.75" customHeight="1" x14ac:dyDescent="0.35">
      <c r="A127" s="2"/>
      <c r="B127" s="2"/>
    </row>
    <row r="128" spans="1:2" ht="15.75" customHeight="1" x14ac:dyDescent="0.35">
      <c r="A128" s="2"/>
      <c r="B128" s="2"/>
    </row>
    <row r="129" spans="1:2" ht="15.75" customHeight="1" x14ac:dyDescent="0.35">
      <c r="A129" s="2"/>
      <c r="B129" s="2"/>
    </row>
    <row r="130" spans="1:2" ht="15.75" customHeight="1" x14ac:dyDescent="0.35">
      <c r="A130" s="2"/>
      <c r="B130" s="2"/>
    </row>
    <row r="131" spans="1:2" ht="15.75" customHeight="1" x14ac:dyDescent="0.35">
      <c r="A131" s="2"/>
      <c r="B131" s="2"/>
    </row>
    <row r="132" spans="1:2" ht="15.75" customHeight="1" x14ac:dyDescent="0.35">
      <c r="A132" s="2"/>
      <c r="B132" s="2"/>
    </row>
    <row r="133" spans="1:2" ht="15.75" customHeight="1" x14ac:dyDescent="0.35">
      <c r="A133" s="2"/>
      <c r="B133" s="2"/>
    </row>
    <row r="134" spans="1:2" ht="15.75" customHeight="1" x14ac:dyDescent="0.35">
      <c r="A134" s="2"/>
      <c r="B134" s="2"/>
    </row>
    <row r="135" spans="1:2" ht="15.75" customHeight="1" x14ac:dyDescent="0.35">
      <c r="A135" s="2"/>
      <c r="B135" s="2"/>
    </row>
    <row r="136" spans="1:2" ht="15.75" customHeight="1" x14ac:dyDescent="0.35">
      <c r="A136" s="2"/>
      <c r="B136" s="2"/>
    </row>
    <row r="137" spans="1:2" ht="15.75" customHeight="1" x14ac:dyDescent="0.35">
      <c r="A137" s="2"/>
      <c r="B137" s="2"/>
    </row>
    <row r="138" spans="1:2" ht="15.75" customHeight="1" x14ac:dyDescent="0.35">
      <c r="A138" s="2"/>
      <c r="B138" s="2"/>
    </row>
    <row r="139" spans="1:2" ht="15.75" customHeight="1" x14ac:dyDescent="0.35">
      <c r="A139" s="2"/>
      <c r="B139" s="2"/>
    </row>
    <row r="140" spans="1:2" ht="15.75" customHeight="1" x14ac:dyDescent="0.35">
      <c r="A140" s="2"/>
      <c r="B140" s="2"/>
    </row>
    <row r="141" spans="1:2" ht="15.75" customHeight="1" x14ac:dyDescent="0.35">
      <c r="A141" s="2"/>
      <c r="B141" s="2"/>
    </row>
    <row r="142" spans="1:2" ht="15.75" customHeight="1" x14ac:dyDescent="0.35">
      <c r="A142" s="2"/>
      <c r="B142" s="2"/>
    </row>
    <row r="143" spans="1:2" ht="15.75" customHeight="1" x14ac:dyDescent="0.35">
      <c r="A143" s="2"/>
      <c r="B143" s="2"/>
    </row>
    <row r="144" spans="1:2" ht="15.75" customHeight="1" x14ac:dyDescent="0.35">
      <c r="A144" s="2"/>
      <c r="B144" s="2"/>
    </row>
    <row r="145" spans="1:2" ht="15.75" customHeight="1" x14ac:dyDescent="0.35">
      <c r="A145" s="2"/>
      <c r="B145" s="2"/>
    </row>
    <row r="146" spans="1:2" ht="15.75" customHeight="1" x14ac:dyDescent="0.35">
      <c r="A146" s="2"/>
      <c r="B146" s="2"/>
    </row>
    <row r="147" spans="1:2" ht="15.75" customHeight="1" x14ac:dyDescent="0.35">
      <c r="A147" s="2"/>
      <c r="B147" s="2"/>
    </row>
    <row r="148" spans="1:2" ht="15.75" customHeight="1" x14ac:dyDescent="0.35">
      <c r="A148" s="2"/>
      <c r="B148" s="2"/>
    </row>
    <row r="149" spans="1:2" ht="15.75" customHeight="1" x14ac:dyDescent="0.35">
      <c r="A149" s="2"/>
      <c r="B149" s="2"/>
    </row>
    <row r="150" spans="1:2" ht="15.75" customHeight="1" x14ac:dyDescent="0.35">
      <c r="A150" s="2"/>
      <c r="B150" s="2"/>
    </row>
    <row r="151" spans="1:2" ht="15.75" customHeight="1" x14ac:dyDescent="0.35">
      <c r="A151" s="2"/>
      <c r="B151" s="2"/>
    </row>
    <row r="152" spans="1:2" ht="15.75" customHeight="1" x14ac:dyDescent="0.35">
      <c r="A152" s="2"/>
      <c r="B152" s="2"/>
    </row>
    <row r="153" spans="1:2" ht="15.75" customHeight="1" x14ac:dyDescent="0.35">
      <c r="A153" s="2"/>
      <c r="B153" s="2"/>
    </row>
    <row r="154" spans="1:2" ht="15.75" customHeight="1" x14ac:dyDescent="0.35">
      <c r="A154" s="2"/>
      <c r="B154" s="2"/>
    </row>
    <row r="155" spans="1:2" ht="15.75" customHeight="1" x14ac:dyDescent="0.35">
      <c r="A155" s="2"/>
      <c r="B155" s="2"/>
    </row>
    <row r="156" spans="1:2" ht="15.75" customHeight="1" x14ac:dyDescent="0.35">
      <c r="A156" s="2"/>
      <c r="B156" s="2"/>
    </row>
    <row r="157" spans="1:2" ht="15.75" customHeight="1" x14ac:dyDescent="0.35">
      <c r="A157" s="2"/>
      <c r="B157" s="2"/>
    </row>
    <row r="158" spans="1:2" ht="15.75" customHeight="1" x14ac:dyDescent="0.35">
      <c r="A158" s="2"/>
      <c r="B158" s="2"/>
    </row>
    <row r="159" spans="1:2" ht="15.75" customHeight="1" x14ac:dyDescent="0.35">
      <c r="A159" s="2"/>
      <c r="B159" s="2"/>
    </row>
    <row r="160" spans="1:2" ht="15.75" customHeight="1" x14ac:dyDescent="0.35">
      <c r="A160" s="2"/>
      <c r="B160" s="2"/>
    </row>
    <row r="161" spans="1:2" ht="15.75" customHeight="1" x14ac:dyDescent="0.35">
      <c r="A161" s="2"/>
      <c r="B161" s="2"/>
    </row>
    <row r="162" spans="1:2" ht="15.75" customHeight="1" x14ac:dyDescent="0.35">
      <c r="A162" s="2"/>
      <c r="B162" s="2"/>
    </row>
    <row r="163" spans="1:2" ht="15.75" customHeight="1" x14ac:dyDescent="0.35">
      <c r="A163" s="2"/>
      <c r="B163" s="2"/>
    </row>
    <row r="164" spans="1:2" ht="15.75" customHeight="1" x14ac:dyDescent="0.35">
      <c r="A164" s="2"/>
      <c r="B164" s="2"/>
    </row>
    <row r="165" spans="1:2" ht="15.75" customHeight="1" x14ac:dyDescent="0.35">
      <c r="A165" s="2"/>
      <c r="B165" s="2"/>
    </row>
    <row r="166" spans="1:2" ht="15.75" customHeight="1" x14ac:dyDescent="0.35">
      <c r="A166" s="2"/>
      <c r="B166" s="2"/>
    </row>
    <row r="167" spans="1:2" ht="15.75" customHeight="1" x14ac:dyDescent="0.35">
      <c r="A167" s="2"/>
      <c r="B167" s="2"/>
    </row>
    <row r="168" spans="1:2" ht="15.75" customHeight="1" x14ac:dyDescent="0.35">
      <c r="A168" s="2"/>
      <c r="B168" s="2"/>
    </row>
    <row r="169" spans="1:2" ht="15.75" customHeight="1" x14ac:dyDescent="0.35">
      <c r="A169" s="2"/>
      <c r="B169" s="2"/>
    </row>
    <row r="170" spans="1:2" ht="15.75" customHeight="1" x14ac:dyDescent="0.35">
      <c r="A170" s="2"/>
      <c r="B170" s="2"/>
    </row>
    <row r="171" spans="1:2" ht="15.75" customHeight="1" x14ac:dyDescent="0.35">
      <c r="A171" s="2"/>
      <c r="B171" s="2"/>
    </row>
    <row r="172" spans="1:2" ht="15.75" customHeight="1" x14ac:dyDescent="0.35">
      <c r="A172" s="2"/>
      <c r="B172" s="2"/>
    </row>
    <row r="173" spans="1:2" ht="15.75" customHeight="1" x14ac:dyDescent="0.35">
      <c r="A173" s="2"/>
      <c r="B173" s="2"/>
    </row>
    <row r="174" spans="1:2" ht="15.75" customHeight="1" x14ac:dyDescent="0.35">
      <c r="A174" s="2"/>
      <c r="B174" s="2"/>
    </row>
    <row r="175" spans="1:2" ht="15.75" customHeight="1" x14ac:dyDescent="0.35">
      <c r="A175" s="2"/>
      <c r="B175" s="2"/>
    </row>
    <row r="176" spans="1:2" ht="15.75" customHeight="1" x14ac:dyDescent="0.35">
      <c r="A176" s="2"/>
      <c r="B176" s="2"/>
    </row>
    <row r="177" spans="1:2" ht="15.75" customHeight="1" x14ac:dyDescent="0.35">
      <c r="A177" s="2"/>
      <c r="B177" s="2"/>
    </row>
    <row r="178" spans="1:2" ht="15.75" customHeight="1" x14ac:dyDescent="0.35">
      <c r="A178" s="2"/>
      <c r="B178" s="2"/>
    </row>
    <row r="179" spans="1:2" ht="15.75" customHeight="1" x14ac:dyDescent="0.35">
      <c r="A179" s="2"/>
      <c r="B179" s="2"/>
    </row>
    <row r="180" spans="1:2" ht="15.75" customHeight="1" x14ac:dyDescent="0.35">
      <c r="A180" s="2"/>
      <c r="B180" s="2"/>
    </row>
    <row r="181" spans="1:2" ht="15.75" customHeight="1" x14ac:dyDescent="0.35">
      <c r="A181" s="2"/>
      <c r="B181" s="2"/>
    </row>
    <row r="182" spans="1:2" ht="15.75" customHeight="1" x14ac:dyDescent="0.35">
      <c r="A182" s="2"/>
      <c r="B182" s="2"/>
    </row>
    <row r="183" spans="1:2" ht="15.75" customHeight="1" x14ac:dyDescent="0.35">
      <c r="A183" s="2"/>
      <c r="B183" s="2"/>
    </row>
    <row r="184" spans="1:2" ht="15.75" customHeight="1" x14ac:dyDescent="0.35">
      <c r="A184" s="2"/>
      <c r="B184" s="2"/>
    </row>
    <row r="185" spans="1:2" ht="15.75" customHeight="1" x14ac:dyDescent="0.35">
      <c r="A185" s="2"/>
      <c r="B185" s="2"/>
    </row>
    <row r="186" spans="1:2" ht="15.75" customHeight="1" x14ac:dyDescent="0.35">
      <c r="A186" s="2"/>
      <c r="B186" s="2"/>
    </row>
    <row r="187" spans="1:2" ht="15.75" customHeight="1" x14ac:dyDescent="0.35">
      <c r="A187" s="2"/>
      <c r="B187" s="2"/>
    </row>
    <row r="188" spans="1:2" ht="15.75" customHeight="1" x14ac:dyDescent="0.35">
      <c r="A188" s="2"/>
      <c r="B188" s="2"/>
    </row>
    <row r="189" spans="1:2" ht="15.75" customHeight="1" x14ac:dyDescent="0.35">
      <c r="A189" s="2"/>
      <c r="B189" s="2"/>
    </row>
    <row r="190" spans="1:2" ht="15.75" customHeight="1" x14ac:dyDescent="0.35">
      <c r="A190" s="2"/>
      <c r="B190" s="2"/>
    </row>
    <row r="191" spans="1:2" ht="15.75" customHeight="1" x14ac:dyDescent="0.35">
      <c r="A191" s="2"/>
      <c r="B191" s="2"/>
    </row>
    <row r="192" spans="1:2" ht="15.75" customHeight="1" x14ac:dyDescent="0.35">
      <c r="A192" s="2"/>
      <c r="B192" s="2"/>
    </row>
    <row r="193" spans="1:2" ht="15.75" customHeight="1" x14ac:dyDescent="0.35">
      <c r="A193" s="2"/>
      <c r="B193" s="2"/>
    </row>
    <row r="194" spans="1:2" ht="15.75" customHeight="1" x14ac:dyDescent="0.35">
      <c r="A194" s="2"/>
      <c r="B194" s="2"/>
    </row>
    <row r="195" spans="1:2" ht="15.75" customHeight="1" x14ac:dyDescent="0.35">
      <c r="A195" s="2"/>
      <c r="B195" s="2"/>
    </row>
    <row r="196" spans="1:2" ht="15.75" customHeight="1" x14ac:dyDescent="0.35">
      <c r="A196" s="2"/>
      <c r="B196" s="2"/>
    </row>
    <row r="197" spans="1:2" ht="15.75" customHeight="1" x14ac:dyDescent="0.35">
      <c r="A197" s="2"/>
      <c r="B197" s="2"/>
    </row>
    <row r="198" spans="1:2" ht="15.75" customHeight="1" x14ac:dyDescent="0.35">
      <c r="A198" s="2"/>
      <c r="B198" s="2"/>
    </row>
    <row r="199" spans="1:2" ht="15.75" customHeight="1" x14ac:dyDescent="0.35">
      <c r="A199" s="2"/>
      <c r="B199" s="2"/>
    </row>
    <row r="200" spans="1:2" ht="15.75" customHeight="1" x14ac:dyDescent="0.35">
      <c r="A200" s="2"/>
      <c r="B200" s="2"/>
    </row>
    <row r="201" spans="1:2" ht="15.75" customHeight="1" x14ac:dyDescent="0.35">
      <c r="A201" s="2"/>
      <c r="B201" s="2"/>
    </row>
    <row r="202" spans="1:2" ht="15.75" customHeight="1" x14ac:dyDescent="0.35">
      <c r="A202" s="2"/>
      <c r="B202" s="2"/>
    </row>
    <row r="203" spans="1:2" ht="15.75" customHeight="1" x14ac:dyDescent="0.35">
      <c r="A203" s="2"/>
      <c r="B203" s="2"/>
    </row>
    <row r="204" spans="1:2" ht="15.75" customHeight="1" x14ac:dyDescent="0.35">
      <c r="A204" s="2"/>
      <c r="B204" s="2"/>
    </row>
    <row r="205" spans="1:2" ht="15.75" customHeight="1" x14ac:dyDescent="0.35">
      <c r="A205" s="2"/>
      <c r="B205" s="2"/>
    </row>
    <row r="206" spans="1:2" ht="15.75" customHeight="1" x14ac:dyDescent="0.35">
      <c r="A206" s="2"/>
      <c r="B206" s="2"/>
    </row>
    <row r="207" spans="1:2" ht="15.75" customHeight="1" x14ac:dyDescent="0.35">
      <c r="A207" s="2"/>
      <c r="B207" s="2"/>
    </row>
    <row r="208" spans="1:2" ht="15.75" customHeight="1" x14ac:dyDescent="0.35">
      <c r="A208" s="2"/>
      <c r="B208" s="2"/>
    </row>
    <row r="209" spans="1:2" ht="15.75" customHeight="1" x14ac:dyDescent="0.35">
      <c r="A209" s="2"/>
      <c r="B209" s="2"/>
    </row>
    <row r="210" spans="1:2" ht="15.75" customHeight="1" x14ac:dyDescent="0.35">
      <c r="A210" s="2"/>
      <c r="B210" s="2"/>
    </row>
    <row r="211" spans="1:2" ht="15.75" customHeight="1" x14ac:dyDescent="0.35">
      <c r="A211" s="2"/>
      <c r="B211" s="2"/>
    </row>
    <row r="212" spans="1:2" ht="15.75" customHeight="1" x14ac:dyDescent="0.35">
      <c r="A212" s="2"/>
      <c r="B212" s="2"/>
    </row>
    <row r="213" spans="1:2" ht="15.75" customHeight="1" x14ac:dyDescent="0.35">
      <c r="A213" s="2"/>
      <c r="B213" s="2"/>
    </row>
    <row r="214" spans="1:2" ht="15.75" customHeight="1" x14ac:dyDescent="0.35">
      <c r="A214" s="2"/>
      <c r="B214" s="2"/>
    </row>
    <row r="215" spans="1:2" ht="15.75" customHeight="1" x14ac:dyDescent="0.35">
      <c r="A215" s="2"/>
      <c r="B215" s="2"/>
    </row>
    <row r="216" spans="1:2" ht="15.75" customHeight="1" x14ac:dyDescent="0.35">
      <c r="A216" s="2"/>
      <c r="B216" s="2"/>
    </row>
    <row r="217" spans="1:2" ht="15.75" customHeight="1" x14ac:dyDescent="0.35">
      <c r="A217" s="2"/>
      <c r="B217" s="2"/>
    </row>
    <row r="218" spans="1:2" ht="15.75" customHeight="1" x14ac:dyDescent="0.35">
      <c r="A218" s="2"/>
      <c r="B218" s="2"/>
    </row>
    <row r="219" spans="1:2" ht="15.75" customHeight="1" x14ac:dyDescent="0.35">
      <c r="A219" s="2"/>
      <c r="B219" s="2"/>
    </row>
    <row r="220" spans="1:2" ht="15.75" customHeight="1" x14ac:dyDescent="0.35">
      <c r="A220" s="2"/>
      <c r="B220" s="2"/>
    </row>
    <row r="221" spans="1:2" ht="15.75" customHeight="1" x14ac:dyDescent="0.35">
      <c r="A221" s="2"/>
      <c r="B221" s="2"/>
    </row>
    <row r="222" spans="1:2" ht="15.75" customHeight="1" x14ac:dyDescent="0.35">
      <c r="A222" s="2"/>
      <c r="B222" s="2"/>
    </row>
    <row r="223" spans="1:2" ht="15.75" customHeight="1" x14ac:dyDescent="0.35">
      <c r="A223" s="2"/>
      <c r="B223" s="2"/>
    </row>
    <row r="224" spans="1:2" ht="15.75" customHeight="1" x14ac:dyDescent="0.35">
      <c r="A224" s="2"/>
      <c r="B224" s="2"/>
    </row>
    <row r="225" spans="1:2" ht="15.75" customHeight="1" x14ac:dyDescent="0.35">
      <c r="A225" s="2"/>
      <c r="B225" s="2"/>
    </row>
    <row r="226" spans="1:2" ht="15.75" customHeight="1" x14ac:dyDescent="0.35">
      <c r="A226" s="2"/>
      <c r="B226" s="2"/>
    </row>
    <row r="227" spans="1:2" ht="15.75" customHeight="1" x14ac:dyDescent="0.35">
      <c r="A227" s="2"/>
      <c r="B227" s="2"/>
    </row>
    <row r="228" spans="1:2" ht="15.75" customHeight="1" x14ac:dyDescent="0.35">
      <c r="A228" s="2"/>
      <c r="B228" s="2"/>
    </row>
    <row r="229" spans="1:2" ht="15.75" customHeight="1" x14ac:dyDescent="0.35">
      <c r="A229" s="2"/>
      <c r="B229" s="2"/>
    </row>
    <row r="230" spans="1:2" ht="15.75" customHeight="1" x14ac:dyDescent="0.35">
      <c r="A230" s="2"/>
      <c r="B230" s="2"/>
    </row>
    <row r="231" spans="1:2" ht="15.75" customHeight="1" x14ac:dyDescent="0.35">
      <c r="A231" s="2"/>
      <c r="B231" s="2"/>
    </row>
    <row r="232" spans="1:2" ht="15.75" customHeight="1" x14ac:dyDescent="0.35">
      <c r="A232" s="2"/>
      <c r="B232" s="2"/>
    </row>
    <row r="233" spans="1:2" ht="15.75" customHeight="1" x14ac:dyDescent="0.35">
      <c r="A233" s="2"/>
      <c r="B233" s="2"/>
    </row>
    <row r="234" spans="1:2" ht="15.75" customHeight="1" x14ac:dyDescent="0.35">
      <c r="A234" s="2"/>
      <c r="B234" s="2"/>
    </row>
    <row r="235" spans="1:2" ht="15.75" customHeight="1" x14ac:dyDescent="0.35">
      <c r="A235" s="2"/>
      <c r="B235" s="2"/>
    </row>
    <row r="236" spans="1:2" ht="15.75" customHeight="1" x14ac:dyDescent="0.35">
      <c r="A236" s="2"/>
      <c r="B236" s="2"/>
    </row>
    <row r="237" spans="1:2" ht="15.75" customHeight="1" x14ac:dyDescent="0.35">
      <c r="A237" s="2"/>
      <c r="B237" s="2"/>
    </row>
    <row r="238" spans="1:2" ht="15.75" customHeight="1" x14ac:dyDescent="0.35">
      <c r="A238" s="2"/>
      <c r="B238" s="2"/>
    </row>
    <row r="239" spans="1:2" ht="15.75" customHeight="1" x14ac:dyDescent="0.35">
      <c r="A239" s="2"/>
      <c r="B239" s="2"/>
    </row>
    <row r="240" spans="1:2" ht="15.75" customHeight="1" x14ac:dyDescent="0.35">
      <c r="A240" s="2"/>
      <c r="B240" s="2"/>
    </row>
    <row r="241" spans="1:2" ht="15.75" customHeight="1" x14ac:dyDescent="0.35">
      <c r="A241" s="2"/>
      <c r="B241" s="2"/>
    </row>
    <row r="242" spans="1:2" ht="15.75" customHeight="1" x14ac:dyDescent="0.35">
      <c r="A242" s="2"/>
      <c r="B242" s="2"/>
    </row>
    <row r="243" spans="1:2" ht="15.75" customHeight="1" x14ac:dyDescent="0.35">
      <c r="A243" s="2"/>
      <c r="B243" s="2"/>
    </row>
    <row r="244" spans="1:2" ht="15.75" customHeight="1" x14ac:dyDescent="0.35">
      <c r="A244" s="2"/>
      <c r="B244" s="2"/>
    </row>
    <row r="245" spans="1:2" ht="15.75" customHeight="1" x14ac:dyDescent="0.35">
      <c r="A245" s="2"/>
      <c r="B245" s="2"/>
    </row>
    <row r="246" spans="1:2" ht="15.75" customHeight="1" x14ac:dyDescent="0.35">
      <c r="A246" s="2"/>
      <c r="B246" s="2"/>
    </row>
    <row r="247" spans="1:2" ht="15.75" customHeight="1" x14ac:dyDescent="0.35">
      <c r="A247" s="2"/>
      <c r="B247" s="2"/>
    </row>
    <row r="248" spans="1:2" ht="15.75" customHeight="1" x14ac:dyDescent="0.35">
      <c r="A248" s="2"/>
      <c r="B248" s="2"/>
    </row>
    <row r="249" spans="1:2" ht="15.75" customHeight="1" x14ac:dyDescent="0.35">
      <c r="A249" s="2"/>
      <c r="B249" s="2"/>
    </row>
    <row r="250" spans="1:2" ht="15.75" customHeight="1" x14ac:dyDescent="0.35">
      <c r="A250" s="2"/>
      <c r="B250" s="2"/>
    </row>
    <row r="251" spans="1:2" ht="15.75" customHeight="1" x14ac:dyDescent="0.35">
      <c r="A251" s="2"/>
      <c r="B251" s="2"/>
    </row>
    <row r="252" spans="1:2" ht="15.75" customHeight="1" x14ac:dyDescent="0.35">
      <c r="A252" s="2"/>
      <c r="B252" s="2"/>
    </row>
    <row r="253" spans="1:2" ht="15.75" customHeight="1" x14ac:dyDescent="0.35">
      <c r="A253" s="2"/>
      <c r="B253" s="2"/>
    </row>
    <row r="254" spans="1:2" ht="15.75" customHeight="1" x14ac:dyDescent="0.35">
      <c r="A254" s="2"/>
      <c r="B254" s="2"/>
    </row>
    <row r="255" spans="1:2" ht="15.75" customHeight="1" x14ac:dyDescent="0.35">
      <c r="A255" s="2"/>
      <c r="B255" s="2"/>
    </row>
    <row r="256" spans="1:2" ht="15.75" customHeight="1" x14ac:dyDescent="0.35">
      <c r="A256" s="2"/>
      <c r="B256" s="2"/>
    </row>
    <row r="257" spans="1:2" ht="15.75" customHeight="1" x14ac:dyDescent="0.35">
      <c r="A257" s="2"/>
      <c r="B257" s="2"/>
    </row>
    <row r="258" spans="1:2" ht="15.75" customHeight="1" x14ac:dyDescent="0.35">
      <c r="A258" s="2"/>
      <c r="B258" s="2"/>
    </row>
    <row r="259" spans="1:2" ht="15.75" customHeight="1" x14ac:dyDescent="0.35">
      <c r="A259" s="2"/>
      <c r="B259" s="2"/>
    </row>
    <row r="260" spans="1:2" ht="15.75" customHeight="1" x14ac:dyDescent="0.35">
      <c r="A260" s="2"/>
      <c r="B260" s="2"/>
    </row>
    <row r="261" spans="1:2" ht="15.75" customHeight="1" x14ac:dyDescent="0.35">
      <c r="A261" s="2"/>
      <c r="B261" s="2"/>
    </row>
    <row r="262" spans="1:2" ht="15.75" customHeight="1" x14ac:dyDescent="0.35">
      <c r="A262" s="2"/>
      <c r="B262" s="2"/>
    </row>
    <row r="263" spans="1:2" ht="15.75" customHeight="1" x14ac:dyDescent="0.35">
      <c r="A263" s="2"/>
      <c r="B263" s="2"/>
    </row>
    <row r="264" spans="1:2" ht="15.75" customHeight="1" x14ac:dyDescent="0.35">
      <c r="A264" s="2"/>
      <c r="B264" s="2"/>
    </row>
    <row r="265" spans="1:2" ht="15.75" customHeight="1" x14ac:dyDescent="0.35">
      <c r="A265" s="2"/>
      <c r="B265" s="2"/>
    </row>
    <row r="266" spans="1:2" ht="15.75" customHeight="1" x14ac:dyDescent="0.35">
      <c r="A266" s="2"/>
      <c r="B266" s="2"/>
    </row>
    <row r="267" spans="1:2" ht="15.75" customHeight="1" x14ac:dyDescent="0.35">
      <c r="A267" s="2"/>
      <c r="B267" s="2"/>
    </row>
    <row r="268" spans="1:2" ht="15.75" customHeight="1" x14ac:dyDescent="0.35">
      <c r="A268" s="2"/>
      <c r="B268" s="2"/>
    </row>
    <row r="269" spans="1:2" ht="15.75" customHeight="1" x14ac:dyDescent="0.35">
      <c r="A269" s="2"/>
      <c r="B269" s="2"/>
    </row>
    <row r="270" spans="1:2" ht="15.75" customHeight="1" x14ac:dyDescent="0.35">
      <c r="A270" s="2"/>
      <c r="B270" s="2"/>
    </row>
    <row r="271" spans="1:2" ht="15.75" customHeight="1" x14ac:dyDescent="0.35">
      <c r="A271" s="2"/>
      <c r="B271" s="2"/>
    </row>
    <row r="272" spans="1:2" ht="15.75" customHeight="1" x14ac:dyDescent="0.35">
      <c r="A272" s="2"/>
      <c r="B272" s="2"/>
    </row>
    <row r="273" spans="1:2" ht="15.75" customHeight="1" x14ac:dyDescent="0.35">
      <c r="A273" s="2"/>
      <c r="B273" s="2"/>
    </row>
    <row r="274" spans="1:2" ht="15.75" customHeight="1" x14ac:dyDescent="0.35">
      <c r="A274" s="2"/>
      <c r="B274" s="2"/>
    </row>
    <row r="275" spans="1:2" ht="15.75" customHeight="1" x14ac:dyDescent="0.35">
      <c r="A275" s="2"/>
      <c r="B275" s="2"/>
    </row>
    <row r="276" spans="1:2" ht="15.75" customHeight="1" x14ac:dyDescent="0.35">
      <c r="A276" s="2"/>
      <c r="B276" s="2"/>
    </row>
    <row r="277" spans="1:2" ht="15.75" customHeight="1" x14ac:dyDescent="0.35">
      <c r="A277" s="2"/>
      <c r="B277" s="2"/>
    </row>
    <row r="278" spans="1:2" ht="15.75" customHeight="1" x14ac:dyDescent="0.35">
      <c r="A278" s="2"/>
      <c r="B278" s="2"/>
    </row>
    <row r="279" spans="1:2" ht="15.75" customHeight="1" x14ac:dyDescent="0.35">
      <c r="A279" s="2"/>
      <c r="B279" s="2"/>
    </row>
    <row r="280" spans="1:2" ht="15.75" customHeight="1" x14ac:dyDescent="0.35">
      <c r="A280" s="2"/>
      <c r="B280" s="2"/>
    </row>
    <row r="281" spans="1:2" ht="15.75" customHeight="1" x14ac:dyDescent="0.35">
      <c r="A281" s="2"/>
      <c r="B281" s="2"/>
    </row>
    <row r="282" spans="1:2" ht="15.75" customHeight="1" x14ac:dyDescent="0.35">
      <c r="A282" s="2"/>
      <c r="B282" s="2"/>
    </row>
    <row r="283" spans="1:2" ht="15.75" customHeight="1" x14ac:dyDescent="0.35">
      <c r="A283" s="2"/>
      <c r="B283" s="2"/>
    </row>
    <row r="284" spans="1:2" ht="15.75" customHeight="1" x14ac:dyDescent="0.35">
      <c r="A284" s="2"/>
      <c r="B284" s="2"/>
    </row>
    <row r="285" spans="1:2" ht="15.75" customHeight="1" x14ac:dyDescent="0.35">
      <c r="A285" s="2"/>
      <c r="B285" s="2"/>
    </row>
    <row r="286" spans="1:2" ht="15.75" customHeight="1" x14ac:dyDescent="0.35">
      <c r="A286" s="2"/>
      <c r="B286" s="2"/>
    </row>
    <row r="287" spans="1:2" ht="15.75" customHeight="1" x14ac:dyDescent="0.35">
      <c r="A287" s="2"/>
      <c r="B287" s="2"/>
    </row>
    <row r="288" spans="1:2" ht="15.75" customHeight="1" x14ac:dyDescent="0.35">
      <c r="A288" s="2"/>
      <c r="B288" s="2"/>
    </row>
    <row r="289" spans="1:2" ht="15.75" customHeight="1" x14ac:dyDescent="0.35">
      <c r="A289" s="2"/>
      <c r="B289" s="2"/>
    </row>
    <row r="290" spans="1:2" ht="15.75" customHeight="1" x14ac:dyDescent="0.35">
      <c r="A290" s="2"/>
      <c r="B290" s="2"/>
    </row>
    <row r="291" spans="1:2" ht="15.75" customHeight="1" x14ac:dyDescent="0.35">
      <c r="A291" s="2"/>
      <c r="B291" s="2"/>
    </row>
    <row r="292" spans="1:2" ht="15.75" customHeight="1" x14ac:dyDescent="0.35">
      <c r="A292" s="2"/>
      <c r="B292" s="2"/>
    </row>
    <row r="293" spans="1:2" ht="15.75" customHeight="1" x14ac:dyDescent="0.35">
      <c r="A293" s="2"/>
      <c r="B293" s="2"/>
    </row>
    <row r="294" spans="1:2" ht="15.75" customHeight="1" x14ac:dyDescent="0.35">
      <c r="A294" s="2"/>
      <c r="B294" s="2"/>
    </row>
    <row r="295" spans="1:2" ht="15.75" customHeight="1" x14ac:dyDescent="0.35">
      <c r="A295" s="2"/>
      <c r="B295" s="2"/>
    </row>
    <row r="296" spans="1:2" ht="15.75" customHeight="1" x14ac:dyDescent="0.35">
      <c r="A296" s="2"/>
      <c r="B296" s="2"/>
    </row>
    <row r="297" spans="1:2" ht="15.75" customHeight="1" x14ac:dyDescent="0.35">
      <c r="A297" s="2"/>
      <c r="B297" s="2"/>
    </row>
    <row r="298" spans="1:2" ht="15.75" customHeight="1" x14ac:dyDescent="0.35">
      <c r="A298" s="2"/>
      <c r="B298" s="2"/>
    </row>
    <row r="299" spans="1:2" ht="15.75" customHeight="1" x14ac:dyDescent="0.35">
      <c r="A299" s="2"/>
      <c r="B299" s="2"/>
    </row>
    <row r="300" spans="1:2" ht="15.75" customHeight="1" x14ac:dyDescent="0.35">
      <c r="A300" s="2"/>
      <c r="B300" s="2"/>
    </row>
    <row r="301" spans="1:2" ht="15.75" customHeight="1" x14ac:dyDescent="0.35">
      <c r="A301" s="2"/>
      <c r="B301" s="2"/>
    </row>
    <row r="302" spans="1:2" ht="15.75" customHeight="1" x14ac:dyDescent="0.35">
      <c r="A302" s="2"/>
      <c r="B302" s="2"/>
    </row>
    <row r="303" spans="1:2" ht="15.75" customHeight="1" x14ac:dyDescent="0.35">
      <c r="A303" s="2"/>
      <c r="B303" s="2"/>
    </row>
    <row r="304" spans="1:2" ht="15.75" customHeight="1" x14ac:dyDescent="0.35">
      <c r="A304" s="2"/>
      <c r="B304" s="2"/>
    </row>
    <row r="305" spans="1:2" ht="15.75" customHeight="1" x14ac:dyDescent="0.35">
      <c r="A305" s="2"/>
      <c r="B305" s="2"/>
    </row>
    <row r="306" spans="1:2" ht="15.75" customHeight="1" x14ac:dyDescent="0.35">
      <c r="A306" s="2"/>
      <c r="B306" s="2"/>
    </row>
    <row r="307" spans="1:2" ht="15.75" customHeight="1" x14ac:dyDescent="0.35">
      <c r="A307" s="2"/>
      <c r="B307" s="2"/>
    </row>
    <row r="308" spans="1:2" ht="15.75" customHeight="1" x14ac:dyDescent="0.35">
      <c r="A308" s="2"/>
      <c r="B308" s="2"/>
    </row>
    <row r="309" spans="1:2" ht="15.75" customHeight="1" x14ac:dyDescent="0.35">
      <c r="A309" s="2"/>
      <c r="B309" s="2"/>
    </row>
    <row r="310" spans="1:2" ht="15.75" customHeight="1" x14ac:dyDescent="0.35">
      <c r="A310" s="2"/>
      <c r="B310" s="2"/>
    </row>
    <row r="311" spans="1:2" ht="15.75" customHeight="1" x14ac:dyDescent="0.35">
      <c r="A311" s="2"/>
      <c r="B311" s="2"/>
    </row>
    <row r="312" spans="1:2" ht="15.75" customHeight="1" x14ac:dyDescent="0.35">
      <c r="A312" s="2"/>
      <c r="B312" s="2"/>
    </row>
    <row r="313" spans="1:2" ht="15.75" customHeight="1" x14ac:dyDescent="0.35">
      <c r="A313" s="2"/>
      <c r="B313" s="2"/>
    </row>
    <row r="314" spans="1:2" ht="15.75" customHeight="1" x14ac:dyDescent="0.35">
      <c r="A314" s="2"/>
      <c r="B314" s="2"/>
    </row>
    <row r="315" spans="1:2" ht="15.75" customHeight="1" x14ac:dyDescent="0.35">
      <c r="A315" s="2"/>
      <c r="B315" s="2"/>
    </row>
    <row r="316" spans="1:2" ht="15.75" customHeight="1" x14ac:dyDescent="0.35">
      <c r="A316" s="2"/>
      <c r="B316" s="2"/>
    </row>
    <row r="317" spans="1:2" ht="15.75" customHeight="1" x14ac:dyDescent="0.35">
      <c r="A317" s="2"/>
      <c r="B317" s="2"/>
    </row>
    <row r="318" spans="1:2" ht="15.75" customHeight="1" x14ac:dyDescent="0.35">
      <c r="A318" s="2"/>
      <c r="B318" s="2"/>
    </row>
    <row r="319" spans="1:2" ht="15.75" customHeight="1" x14ac:dyDescent="0.35">
      <c r="A319" s="2"/>
      <c r="B319" s="2"/>
    </row>
    <row r="320" spans="1:2" ht="15.75" customHeight="1" x14ac:dyDescent="0.35">
      <c r="A320" s="2"/>
      <c r="B320" s="2"/>
    </row>
    <row r="321" spans="1:2" ht="15.75" customHeight="1" x14ac:dyDescent="0.35">
      <c r="A321" s="2"/>
      <c r="B321" s="2"/>
    </row>
    <row r="322" spans="1:2" ht="15.75" customHeight="1" x14ac:dyDescent="0.35">
      <c r="A322" s="2"/>
      <c r="B322" s="2"/>
    </row>
    <row r="323" spans="1:2" ht="15.75" customHeight="1" x14ac:dyDescent="0.35">
      <c r="A323" s="2"/>
      <c r="B323" s="2"/>
    </row>
    <row r="324" spans="1:2" ht="15.75" customHeight="1" x14ac:dyDescent="0.35">
      <c r="A324" s="2"/>
      <c r="B324" s="2"/>
    </row>
    <row r="325" spans="1:2" ht="15.75" customHeight="1" x14ac:dyDescent="0.35">
      <c r="A325" s="2"/>
      <c r="B325" s="2"/>
    </row>
    <row r="326" spans="1:2" ht="15.75" customHeight="1" x14ac:dyDescent="0.35">
      <c r="A326" s="2"/>
      <c r="B326" s="2"/>
    </row>
    <row r="327" spans="1:2" ht="15.75" customHeight="1" x14ac:dyDescent="0.35">
      <c r="A327" s="2"/>
      <c r="B327" s="2"/>
    </row>
    <row r="328" spans="1:2" ht="15.75" customHeight="1" x14ac:dyDescent="0.35">
      <c r="A328" s="2"/>
      <c r="B328" s="2"/>
    </row>
    <row r="329" spans="1:2" ht="15.75" customHeight="1" x14ac:dyDescent="0.35">
      <c r="A329" s="2"/>
      <c r="B329" s="2"/>
    </row>
    <row r="330" spans="1:2" ht="15.75" customHeight="1" x14ac:dyDescent="0.35">
      <c r="A330" s="2"/>
      <c r="B330" s="2"/>
    </row>
    <row r="331" spans="1:2" ht="15.75" customHeight="1" x14ac:dyDescent="0.35">
      <c r="A331" s="2"/>
      <c r="B331" s="2"/>
    </row>
    <row r="332" spans="1:2" ht="15.75" customHeight="1" x14ac:dyDescent="0.35">
      <c r="A332" s="2"/>
      <c r="B332" s="2"/>
    </row>
    <row r="333" spans="1:2" ht="15.75" customHeight="1" x14ac:dyDescent="0.35">
      <c r="A333" s="2"/>
      <c r="B333" s="2"/>
    </row>
    <row r="334" spans="1:2" ht="15.75" customHeight="1" x14ac:dyDescent="0.35">
      <c r="A334" s="2"/>
      <c r="B334" s="2"/>
    </row>
    <row r="335" spans="1:2" ht="15.75" customHeight="1" x14ac:dyDescent="0.35">
      <c r="A335" s="2"/>
      <c r="B335" s="2"/>
    </row>
    <row r="336" spans="1:2" ht="15.75" customHeight="1" x14ac:dyDescent="0.35">
      <c r="A336" s="2"/>
      <c r="B336" s="2"/>
    </row>
    <row r="337" spans="1:2" ht="15.75" customHeight="1" x14ac:dyDescent="0.35">
      <c r="A337" s="2"/>
      <c r="B337" s="2"/>
    </row>
    <row r="338" spans="1:2" ht="15.75" customHeight="1" x14ac:dyDescent="0.35">
      <c r="A338" s="2"/>
      <c r="B338" s="2"/>
    </row>
    <row r="339" spans="1:2" ht="15.75" customHeight="1" x14ac:dyDescent="0.35">
      <c r="A339" s="2"/>
      <c r="B339" s="2"/>
    </row>
    <row r="340" spans="1:2" ht="15.75" customHeight="1" x14ac:dyDescent="0.35">
      <c r="A340" s="2"/>
      <c r="B340" s="2"/>
    </row>
    <row r="341" spans="1:2" ht="15.75" customHeight="1" x14ac:dyDescent="0.35">
      <c r="A341" s="2"/>
      <c r="B341" s="2"/>
    </row>
    <row r="342" spans="1:2" ht="15.75" customHeight="1" x14ac:dyDescent="0.35">
      <c r="A342" s="2"/>
      <c r="B342" s="2"/>
    </row>
    <row r="343" spans="1:2" ht="15.75" customHeight="1" x14ac:dyDescent="0.35">
      <c r="A343" s="2"/>
      <c r="B343" s="2"/>
    </row>
    <row r="344" spans="1:2" ht="15.75" customHeight="1" x14ac:dyDescent="0.35">
      <c r="A344" s="2"/>
      <c r="B344" s="2"/>
    </row>
    <row r="345" spans="1:2" ht="15.75" customHeight="1" x14ac:dyDescent="0.35">
      <c r="A345" s="2"/>
      <c r="B345" s="2"/>
    </row>
    <row r="346" spans="1:2" ht="15.75" customHeight="1" x14ac:dyDescent="0.35">
      <c r="A346" s="2"/>
      <c r="B346" s="2"/>
    </row>
    <row r="347" spans="1:2" ht="15.75" customHeight="1" x14ac:dyDescent="0.35">
      <c r="A347" s="2"/>
      <c r="B347" s="2"/>
    </row>
    <row r="348" spans="1:2" ht="15.75" customHeight="1" x14ac:dyDescent="0.35">
      <c r="A348" s="2"/>
      <c r="B348" s="2"/>
    </row>
    <row r="349" spans="1:2" ht="15.75" customHeight="1" x14ac:dyDescent="0.35">
      <c r="A349" s="2"/>
      <c r="B349" s="2"/>
    </row>
    <row r="350" spans="1:2" ht="15.75" customHeight="1" x14ac:dyDescent="0.35">
      <c r="A350" s="2"/>
      <c r="B350" s="2"/>
    </row>
    <row r="351" spans="1:2" ht="15.75" customHeight="1" x14ac:dyDescent="0.35">
      <c r="A351" s="2"/>
      <c r="B351" s="2"/>
    </row>
    <row r="352" spans="1:2" ht="15.75" customHeight="1" x14ac:dyDescent="0.35">
      <c r="A352" s="2"/>
      <c r="B352" s="2"/>
    </row>
    <row r="353" spans="1:2" ht="15.75" customHeight="1" x14ac:dyDescent="0.35">
      <c r="A353" s="2"/>
      <c r="B353" s="2"/>
    </row>
    <row r="354" spans="1:2" ht="15.75" customHeight="1" x14ac:dyDescent="0.35">
      <c r="A354" s="2"/>
      <c r="B354" s="2"/>
    </row>
    <row r="355" spans="1:2" ht="15.75" customHeight="1" x14ac:dyDescent="0.35">
      <c r="A355" s="2"/>
      <c r="B355" s="2"/>
    </row>
    <row r="356" spans="1:2" ht="15.75" customHeight="1" x14ac:dyDescent="0.35">
      <c r="A356" s="2"/>
      <c r="B356" s="2"/>
    </row>
    <row r="357" spans="1:2" ht="15.75" customHeight="1" x14ac:dyDescent="0.35">
      <c r="A357" s="2"/>
      <c r="B357" s="2"/>
    </row>
    <row r="358" spans="1:2" ht="15.75" customHeight="1" x14ac:dyDescent="0.35">
      <c r="A358" s="2"/>
      <c r="B358" s="2"/>
    </row>
    <row r="359" spans="1:2" ht="15.75" customHeight="1" x14ac:dyDescent="0.35">
      <c r="A359" s="2"/>
      <c r="B359" s="2"/>
    </row>
    <row r="360" spans="1:2" ht="15.75" customHeight="1" x14ac:dyDescent="0.35">
      <c r="A360" s="2"/>
      <c r="B360" s="2"/>
    </row>
    <row r="361" spans="1:2" ht="15.75" customHeight="1" x14ac:dyDescent="0.35">
      <c r="A361" s="2"/>
      <c r="B361" s="2"/>
    </row>
    <row r="362" spans="1:2" ht="15.75" customHeight="1" x14ac:dyDescent="0.35">
      <c r="A362" s="2"/>
      <c r="B362" s="2"/>
    </row>
    <row r="363" spans="1:2" ht="15.75" customHeight="1" x14ac:dyDescent="0.35">
      <c r="A363" s="2"/>
      <c r="B363" s="2"/>
    </row>
    <row r="364" spans="1:2" ht="15.75" customHeight="1" x14ac:dyDescent="0.35">
      <c r="A364" s="2"/>
      <c r="B364" s="2"/>
    </row>
    <row r="365" spans="1:2" ht="15.75" customHeight="1" x14ac:dyDescent="0.35">
      <c r="A365" s="2"/>
      <c r="B365" s="2"/>
    </row>
    <row r="366" spans="1:2" ht="15.75" customHeight="1" x14ac:dyDescent="0.35">
      <c r="A366" s="2"/>
      <c r="B366" s="2"/>
    </row>
    <row r="367" spans="1:2" ht="15.75" customHeight="1" x14ac:dyDescent="0.35">
      <c r="A367" s="2"/>
      <c r="B367" s="2"/>
    </row>
    <row r="368" spans="1:2" ht="15.75" customHeight="1" x14ac:dyDescent="0.35">
      <c r="A368" s="2"/>
      <c r="B368" s="2"/>
    </row>
    <row r="369" spans="1:2" ht="15.75" customHeight="1" x14ac:dyDescent="0.35">
      <c r="A369" s="2"/>
      <c r="B369" s="2"/>
    </row>
    <row r="370" spans="1:2" ht="15.75" customHeight="1" x14ac:dyDescent="0.35">
      <c r="A370" s="2"/>
      <c r="B370" s="2"/>
    </row>
    <row r="371" spans="1:2" ht="15.75" customHeight="1" x14ac:dyDescent="0.35">
      <c r="A371" s="2"/>
      <c r="B371" s="2"/>
    </row>
    <row r="372" spans="1:2" ht="15.75" customHeight="1" x14ac:dyDescent="0.35">
      <c r="A372" s="2"/>
      <c r="B372" s="2"/>
    </row>
    <row r="373" spans="1:2" ht="15.75" customHeight="1" x14ac:dyDescent="0.35">
      <c r="A373" s="2"/>
      <c r="B373" s="2"/>
    </row>
    <row r="374" spans="1:2" ht="15.75" customHeight="1" x14ac:dyDescent="0.35">
      <c r="A374" s="2"/>
      <c r="B374" s="2"/>
    </row>
    <row r="375" spans="1:2" ht="15.75" customHeight="1" x14ac:dyDescent="0.35">
      <c r="A375" s="2"/>
      <c r="B375" s="2"/>
    </row>
    <row r="376" spans="1:2" ht="15.75" customHeight="1" x14ac:dyDescent="0.35">
      <c r="A376" s="2"/>
      <c r="B376" s="2"/>
    </row>
    <row r="377" spans="1:2" ht="15.75" customHeight="1" x14ac:dyDescent="0.35">
      <c r="A377" s="2"/>
      <c r="B377" s="2"/>
    </row>
    <row r="378" spans="1:2" ht="15.75" customHeight="1" x14ac:dyDescent="0.35">
      <c r="A378" s="2"/>
      <c r="B378" s="2"/>
    </row>
    <row r="379" spans="1:2" ht="15.75" customHeight="1" x14ac:dyDescent="0.35">
      <c r="A379" s="2"/>
      <c r="B379" s="2"/>
    </row>
    <row r="380" spans="1:2" ht="15.75" customHeight="1" x14ac:dyDescent="0.35">
      <c r="A380" s="2"/>
      <c r="B380" s="2"/>
    </row>
    <row r="381" spans="1:2" ht="15.75" customHeight="1" x14ac:dyDescent="0.35">
      <c r="A381" s="2"/>
      <c r="B381" s="2"/>
    </row>
    <row r="382" spans="1:2" ht="15.75" customHeight="1" x14ac:dyDescent="0.35">
      <c r="A382" s="2"/>
      <c r="B382" s="2"/>
    </row>
    <row r="383" spans="1:2" ht="15.75" customHeight="1" x14ac:dyDescent="0.35">
      <c r="A383" s="2"/>
      <c r="B383" s="2"/>
    </row>
    <row r="384" spans="1:2" ht="15.75" customHeight="1" x14ac:dyDescent="0.35">
      <c r="A384" s="2"/>
      <c r="B384" s="2"/>
    </row>
    <row r="385" spans="1:2" ht="15.75" customHeight="1" x14ac:dyDescent="0.35">
      <c r="A385" s="2"/>
      <c r="B385" s="2"/>
    </row>
    <row r="386" spans="1:2" ht="15.75" customHeight="1" x14ac:dyDescent="0.35">
      <c r="A386" s="2"/>
      <c r="B386" s="2"/>
    </row>
    <row r="387" spans="1:2" ht="15.75" customHeight="1" x14ac:dyDescent="0.35">
      <c r="A387" s="2"/>
      <c r="B387" s="2"/>
    </row>
    <row r="388" spans="1:2" ht="15.75" customHeight="1" x14ac:dyDescent="0.35">
      <c r="A388" s="2"/>
      <c r="B388" s="2"/>
    </row>
    <row r="389" spans="1:2" ht="15.75" customHeight="1" x14ac:dyDescent="0.35">
      <c r="A389" s="2"/>
      <c r="B389" s="2"/>
    </row>
    <row r="390" spans="1:2" ht="15.75" customHeight="1" x14ac:dyDescent="0.35">
      <c r="A390" s="2"/>
      <c r="B390" s="2"/>
    </row>
    <row r="391" spans="1:2" ht="15.75" customHeight="1" x14ac:dyDescent="0.35">
      <c r="A391" s="2"/>
      <c r="B391" s="2"/>
    </row>
    <row r="392" spans="1:2" ht="15.75" customHeight="1" x14ac:dyDescent="0.35">
      <c r="A392" s="2"/>
      <c r="B392" s="2"/>
    </row>
    <row r="393" spans="1:2" ht="15.75" customHeight="1" x14ac:dyDescent="0.35">
      <c r="A393" s="2"/>
      <c r="B393" s="2"/>
    </row>
    <row r="394" spans="1:2" ht="15.75" customHeight="1" x14ac:dyDescent="0.35">
      <c r="A394" s="2"/>
      <c r="B394" s="2"/>
    </row>
    <row r="395" spans="1:2" ht="15.75" customHeight="1" x14ac:dyDescent="0.35">
      <c r="A395" s="2"/>
      <c r="B395" s="2"/>
    </row>
    <row r="396" spans="1:2" ht="15.75" customHeight="1" x14ac:dyDescent="0.35">
      <c r="A396" s="2"/>
      <c r="B396" s="2"/>
    </row>
    <row r="397" spans="1:2" ht="15.75" customHeight="1" x14ac:dyDescent="0.35">
      <c r="A397" s="2"/>
      <c r="B397" s="2"/>
    </row>
    <row r="398" spans="1:2" ht="15.75" customHeight="1" x14ac:dyDescent="0.35">
      <c r="A398" s="2"/>
      <c r="B398" s="2"/>
    </row>
    <row r="399" spans="1:2" ht="15.75" customHeight="1" x14ac:dyDescent="0.35">
      <c r="A399" s="2"/>
      <c r="B399" s="2"/>
    </row>
    <row r="400" spans="1:2" ht="15.75" customHeight="1" x14ac:dyDescent="0.35">
      <c r="A400" s="2"/>
      <c r="B400" s="2"/>
    </row>
    <row r="401" spans="1:2" ht="15.75" customHeight="1" x14ac:dyDescent="0.35">
      <c r="A401" s="2"/>
      <c r="B401" s="2"/>
    </row>
    <row r="402" spans="1:2" ht="15.75" customHeight="1" x14ac:dyDescent="0.35">
      <c r="A402" s="2"/>
      <c r="B402" s="2"/>
    </row>
    <row r="403" spans="1:2" ht="15.75" customHeight="1" x14ac:dyDescent="0.35">
      <c r="A403" s="2"/>
      <c r="B403" s="2"/>
    </row>
    <row r="404" spans="1:2" ht="15.75" customHeight="1" x14ac:dyDescent="0.35">
      <c r="A404" s="2"/>
      <c r="B404" s="2"/>
    </row>
    <row r="405" spans="1:2" ht="15.75" customHeight="1" x14ac:dyDescent="0.35">
      <c r="A405" s="2"/>
      <c r="B405" s="2"/>
    </row>
    <row r="406" spans="1:2" ht="15.75" customHeight="1" x14ac:dyDescent="0.35">
      <c r="A406" s="2"/>
      <c r="B406" s="2"/>
    </row>
    <row r="407" spans="1:2" ht="15.75" customHeight="1" x14ac:dyDescent="0.35">
      <c r="A407" s="2"/>
      <c r="B407" s="2"/>
    </row>
    <row r="408" spans="1:2" ht="15.75" customHeight="1" x14ac:dyDescent="0.35">
      <c r="A408" s="2"/>
      <c r="B408" s="2"/>
    </row>
    <row r="409" spans="1:2" ht="15.75" customHeight="1" x14ac:dyDescent="0.35">
      <c r="A409" s="2"/>
      <c r="B409" s="2"/>
    </row>
    <row r="410" spans="1:2" ht="15.75" customHeight="1" x14ac:dyDescent="0.35">
      <c r="A410" s="2"/>
      <c r="B410" s="2"/>
    </row>
    <row r="411" spans="1:2" ht="15.75" customHeight="1" x14ac:dyDescent="0.35">
      <c r="A411" s="2"/>
      <c r="B411" s="2"/>
    </row>
    <row r="412" spans="1:2" ht="15.75" customHeight="1" x14ac:dyDescent="0.35">
      <c r="A412" s="2"/>
      <c r="B412" s="2"/>
    </row>
    <row r="413" spans="1:2" ht="15.75" customHeight="1" x14ac:dyDescent="0.35">
      <c r="A413" s="2"/>
      <c r="B413" s="2"/>
    </row>
    <row r="414" spans="1:2" ht="15.75" customHeight="1" x14ac:dyDescent="0.35">
      <c r="A414" s="2"/>
      <c r="B414" s="2"/>
    </row>
    <row r="415" spans="1:2" ht="15.75" customHeight="1" x14ac:dyDescent="0.35">
      <c r="A415" s="2"/>
      <c r="B415" s="2"/>
    </row>
    <row r="416" spans="1:2" ht="15.75" customHeight="1" x14ac:dyDescent="0.35">
      <c r="A416" s="2"/>
      <c r="B416" s="2"/>
    </row>
    <row r="417" spans="1:2" ht="15.75" customHeight="1" x14ac:dyDescent="0.35">
      <c r="A417" s="2"/>
      <c r="B417" s="2"/>
    </row>
    <row r="418" spans="1:2" ht="15.75" customHeight="1" x14ac:dyDescent="0.35">
      <c r="A418" s="2"/>
      <c r="B418" s="2"/>
    </row>
    <row r="419" spans="1:2" ht="15.75" customHeight="1" x14ac:dyDescent="0.35">
      <c r="A419" s="2"/>
      <c r="B419" s="2"/>
    </row>
    <row r="420" spans="1:2" ht="15.75" customHeight="1" x14ac:dyDescent="0.35">
      <c r="A420" s="2"/>
      <c r="B420" s="2"/>
    </row>
    <row r="421" spans="1:2" ht="15.75" customHeight="1" x14ac:dyDescent="0.35">
      <c r="A421" s="2"/>
      <c r="B421" s="2"/>
    </row>
    <row r="422" spans="1:2" ht="15.75" customHeight="1" x14ac:dyDescent="0.35">
      <c r="A422" s="2"/>
      <c r="B422" s="2"/>
    </row>
    <row r="423" spans="1:2" ht="15.75" customHeight="1" x14ac:dyDescent="0.35">
      <c r="A423" s="2"/>
      <c r="B423" s="2"/>
    </row>
    <row r="424" spans="1:2" ht="15.75" customHeight="1" x14ac:dyDescent="0.35">
      <c r="A424" s="2"/>
      <c r="B424" s="2"/>
    </row>
    <row r="425" spans="1:2" ht="15.75" customHeight="1" x14ac:dyDescent="0.35">
      <c r="A425" s="2"/>
      <c r="B425" s="2"/>
    </row>
    <row r="426" spans="1:2" ht="15.75" customHeight="1" x14ac:dyDescent="0.35">
      <c r="A426" s="2"/>
      <c r="B426" s="2"/>
    </row>
    <row r="427" spans="1:2" ht="15.75" customHeight="1" x14ac:dyDescent="0.35">
      <c r="A427" s="2"/>
      <c r="B427" s="2"/>
    </row>
    <row r="428" spans="1:2" ht="15.75" customHeight="1" x14ac:dyDescent="0.35">
      <c r="A428" s="2"/>
      <c r="B428" s="2"/>
    </row>
    <row r="429" spans="1:2" ht="15.75" customHeight="1" x14ac:dyDescent="0.35">
      <c r="A429" s="2"/>
      <c r="B429" s="2"/>
    </row>
    <row r="430" spans="1:2" ht="15.75" customHeight="1" x14ac:dyDescent="0.35">
      <c r="A430" s="2"/>
      <c r="B430" s="2"/>
    </row>
    <row r="431" spans="1:2" ht="15.75" customHeight="1" x14ac:dyDescent="0.35">
      <c r="A431" s="2"/>
      <c r="B431" s="2"/>
    </row>
    <row r="432" spans="1:2" ht="15.75" customHeight="1" x14ac:dyDescent="0.35">
      <c r="A432" s="2"/>
      <c r="B432" s="2"/>
    </row>
    <row r="433" spans="1:2" ht="15.75" customHeight="1" x14ac:dyDescent="0.35">
      <c r="A433" s="2"/>
      <c r="B433" s="2"/>
    </row>
    <row r="434" spans="1:2" ht="15.75" customHeight="1" x14ac:dyDescent="0.35">
      <c r="A434" s="2"/>
      <c r="B434" s="2"/>
    </row>
    <row r="435" spans="1:2" ht="15.75" customHeight="1" x14ac:dyDescent="0.35">
      <c r="A435" s="2"/>
      <c r="B435" s="2"/>
    </row>
    <row r="436" spans="1:2" ht="15.75" customHeight="1" x14ac:dyDescent="0.35">
      <c r="A436" s="2"/>
      <c r="B436" s="2"/>
    </row>
    <row r="437" spans="1:2" ht="15.75" customHeight="1" x14ac:dyDescent="0.35">
      <c r="A437" s="2"/>
      <c r="B437" s="2"/>
    </row>
    <row r="438" spans="1:2" ht="15.75" customHeight="1" x14ac:dyDescent="0.35">
      <c r="A438" s="2"/>
      <c r="B438" s="2"/>
    </row>
    <row r="439" spans="1:2" ht="15.75" customHeight="1" x14ac:dyDescent="0.35">
      <c r="A439" s="2"/>
      <c r="B439" s="2"/>
    </row>
    <row r="440" spans="1:2" ht="15.75" customHeight="1" x14ac:dyDescent="0.35">
      <c r="A440" s="2"/>
      <c r="B440" s="2"/>
    </row>
    <row r="441" spans="1:2" ht="15.75" customHeight="1" x14ac:dyDescent="0.35">
      <c r="A441" s="2"/>
      <c r="B441" s="2"/>
    </row>
    <row r="442" spans="1:2" ht="15.75" customHeight="1" x14ac:dyDescent="0.35">
      <c r="A442" s="2"/>
      <c r="B442" s="2"/>
    </row>
    <row r="443" spans="1:2" ht="15.75" customHeight="1" x14ac:dyDescent="0.35">
      <c r="A443" s="2"/>
      <c r="B443" s="2"/>
    </row>
    <row r="444" spans="1:2" ht="15.75" customHeight="1" x14ac:dyDescent="0.35">
      <c r="A444" s="2"/>
      <c r="B444" s="2"/>
    </row>
    <row r="445" spans="1:2" ht="15.75" customHeight="1" x14ac:dyDescent="0.35">
      <c r="A445" s="2"/>
      <c r="B445" s="2"/>
    </row>
    <row r="446" spans="1:2" ht="15.75" customHeight="1" x14ac:dyDescent="0.35">
      <c r="A446" s="2"/>
      <c r="B446" s="2"/>
    </row>
    <row r="447" spans="1:2" ht="15.75" customHeight="1" x14ac:dyDescent="0.35">
      <c r="A447" s="2"/>
      <c r="B447" s="2"/>
    </row>
    <row r="448" spans="1:2" ht="15.75" customHeight="1" x14ac:dyDescent="0.35">
      <c r="A448" s="2"/>
      <c r="B448" s="2"/>
    </row>
    <row r="449" spans="1:2" ht="15.75" customHeight="1" x14ac:dyDescent="0.35">
      <c r="A449" s="2"/>
      <c r="B449" s="2"/>
    </row>
    <row r="450" spans="1:2" ht="15.75" customHeight="1" x14ac:dyDescent="0.35">
      <c r="A450" s="2"/>
      <c r="B450" s="2"/>
    </row>
    <row r="451" spans="1:2" ht="15.75" customHeight="1" x14ac:dyDescent="0.35">
      <c r="A451" s="2"/>
      <c r="B451" s="2"/>
    </row>
    <row r="452" spans="1:2" ht="15.75" customHeight="1" x14ac:dyDescent="0.35">
      <c r="A452" s="2"/>
      <c r="B452" s="2"/>
    </row>
    <row r="453" spans="1:2" ht="15.75" customHeight="1" x14ac:dyDescent="0.35">
      <c r="A453" s="2"/>
      <c r="B453" s="2"/>
    </row>
    <row r="454" spans="1:2" ht="15.75" customHeight="1" x14ac:dyDescent="0.35">
      <c r="A454" s="2"/>
      <c r="B454" s="2"/>
    </row>
    <row r="455" spans="1:2" ht="15.75" customHeight="1" x14ac:dyDescent="0.35">
      <c r="A455" s="2"/>
      <c r="B455" s="2"/>
    </row>
    <row r="456" spans="1:2" ht="15.75" customHeight="1" x14ac:dyDescent="0.35">
      <c r="A456" s="2"/>
      <c r="B456" s="2"/>
    </row>
    <row r="457" spans="1:2" ht="15.75" customHeight="1" x14ac:dyDescent="0.35">
      <c r="A457" s="2"/>
      <c r="B457" s="2"/>
    </row>
    <row r="458" spans="1:2" ht="15.75" customHeight="1" x14ac:dyDescent="0.35">
      <c r="A458" s="2"/>
      <c r="B458" s="2"/>
    </row>
    <row r="459" spans="1:2" ht="15.75" customHeight="1" x14ac:dyDescent="0.35">
      <c r="A459" s="2"/>
      <c r="B459" s="2"/>
    </row>
    <row r="460" spans="1:2" ht="15.75" customHeight="1" x14ac:dyDescent="0.35">
      <c r="A460" s="2"/>
      <c r="B460" s="2"/>
    </row>
    <row r="461" spans="1:2" ht="15.75" customHeight="1" x14ac:dyDescent="0.35">
      <c r="A461" s="2"/>
      <c r="B461" s="2"/>
    </row>
    <row r="462" spans="1:2" ht="15.75" customHeight="1" x14ac:dyDescent="0.35">
      <c r="A462" s="2"/>
      <c r="B462" s="2"/>
    </row>
    <row r="463" spans="1:2" ht="15.75" customHeight="1" x14ac:dyDescent="0.35">
      <c r="A463" s="2"/>
      <c r="B463" s="2"/>
    </row>
    <row r="464" spans="1:2" ht="15.75" customHeight="1" x14ac:dyDescent="0.35">
      <c r="A464" s="2"/>
      <c r="B464" s="2"/>
    </row>
    <row r="465" spans="1:2" ht="15.75" customHeight="1" x14ac:dyDescent="0.35">
      <c r="A465" s="2"/>
      <c r="B465" s="2"/>
    </row>
    <row r="466" spans="1:2" ht="15.75" customHeight="1" x14ac:dyDescent="0.35">
      <c r="A466" s="2"/>
      <c r="B466" s="2"/>
    </row>
    <row r="467" spans="1:2" ht="15.75" customHeight="1" x14ac:dyDescent="0.35">
      <c r="A467" s="2"/>
      <c r="B467" s="2"/>
    </row>
    <row r="468" spans="1:2" ht="15.75" customHeight="1" x14ac:dyDescent="0.35">
      <c r="A468" s="2"/>
      <c r="B468" s="2"/>
    </row>
    <row r="469" spans="1:2" ht="15.75" customHeight="1" x14ac:dyDescent="0.35">
      <c r="A469" s="2"/>
      <c r="B469" s="2"/>
    </row>
    <row r="470" spans="1:2" ht="15.75" customHeight="1" x14ac:dyDescent="0.35">
      <c r="A470" s="2"/>
      <c r="B470" s="2"/>
    </row>
    <row r="471" spans="1:2" ht="15.75" customHeight="1" x14ac:dyDescent="0.35">
      <c r="A471" s="2"/>
      <c r="B471" s="2"/>
    </row>
    <row r="472" spans="1:2" ht="15.75" customHeight="1" x14ac:dyDescent="0.35">
      <c r="A472" s="2"/>
      <c r="B472" s="2"/>
    </row>
    <row r="473" spans="1:2" ht="15.75" customHeight="1" x14ac:dyDescent="0.35">
      <c r="A473" s="2"/>
      <c r="B473" s="2"/>
    </row>
    <row r="474" spans="1:2" ht="15.75" customHeight="1" x14ac:dyDescent="0.35">
      <c r="A474" s="2"/>
      <c r="B474" s="2"/>
    </row>
    <row r="475" spans="1:2" ht="15.75" customHeight="1" x14ac:dyDescent="0.35">
      <c r="A475" s="2"/>
      <c r="B475" s="2"/>
    </row>
    <row r="476" spans="1:2" ht="15.75" customHeight="1" x14ac:dyDescent="0.35">
      <c r="A476" s="2"/>
      <c r="B476" s="2"/>
    </row>
    <row r="477" spans="1:2" ht="15.75" customHeight="1" x14ac:dyDescent="0.35">
      <c r="A477" s="2"/>
      <c r="B477" s="2"/>
    </row>
    <row r="478" spans="1:2" ht="15.75" customHeight="1" x14ac:dyDescent="0.35">
      <c r="A478" s="2"/>
      <c r="B478" s="2"/>
    </row>
    <row r="479" spans="1:2" ht="15.75" customHeight="1" x14ac:dyDescent="0.35">
      <c r="A479" s="2"/>
      <c r="B479" s="2"/>
    </row>
    <row r="480" spans="1:2" ht="15.75" customHeight="1" x14ac:dyDescent="0.35">
      <c r="A480" s="2"/>
      <c r="B480" s="2"/>
    </row>
    <row r="481" spans="1:2" ht="15.75" customHeight="1" x14ac:dyDescent="0.35">
      <c r="A481" s="2"/>
      <c r="B481" s="2"/>
    </row>
    <row r="482" spans="1:2" ht="15.75" customHeight="1" x14ac:dyDescent="0.35">
      <c r="A482" s="2"/>
      <c r="B482" s="2"/>
    </row>
    <row r="483" spans="1:2" ht="15.75" customHeight="1" x14ac:dyDescent="0.35">
      <c r="A483" s="2"/>
      <c r="B483" s="2"/>
    </row>
    <row r="484" spans="1:2" ht="15.75" customHeight="1" x14ac:dyDescent="0.35">
      <c r="A484" s="2"/>
      <c r="B484" s="2"/>
    </row>
    <row r="485" spans="1:2" ht="15.75" customHeight="1" x14ac:dyDescent="0.35">
      <c r="A485" s="2"/>
      <c r="B485" s="2"/>
    </row>
    <row r="486" spans="1:2" ht="15.75" customHeight="1" x14ac:dyDescent="0.35">
      <c r="A486" s="2"/>
      <c r="B486" s="2"/>
    </row>
    <row r="487" spans="1:2" ht="15.75" customHeight="1" x14ac:dyDescent="0.35">
      <c r="A487" s="2"/>
      <c r="B487" s="2"/>
    </row>
    <row r="488" spans="1:2" ht="15.75" customHeight="1" x14ac:dyDescent="0.35">
      <c r="A488" s="2"/>
      <c r="B488" s="2"/>
    </row>
    <row r="489" spans="1:2" ht="15.75" customHeight="1" x14ac:dyDescent="0.35">
      <c r="A489" s="2"/>
      <c r="B489" s="2"/>
    </row>
    <row r="490" spans="1:2" ht="15.75" customHeight="1" x14ac:dyDescent="0.35">
      <c r="A490" s="2"/>
      <c r="B490" s="2"/>
    </row>
    <row r="491" spans="1:2" ht="15.75" customHeight="1" x14ac:dyDescent="0.35">
      <c r="A491" s="2"/>
      <c r="B491" s="2"/>
    </row>
    <row r="492" spans="1:2" ht="15.75" customHeight="1" x14ac:dyDescent="0.35">
      <c r="A492" s="2"/>
      <c r="B492" s="2"/>
    </row>
    <row r="493" spans="1:2" ht="15.75" customHeight="1" x14ac:dyDescent="0.35">
      <c r="A493" s="2"/>
      <c r="B493" s="2"/>
    </row>
    <row r="494" spans="1:2" ht="15.75" customHeight="1" x14ac:dyDescent="0.35">
      <c r="A494" s="2"/>
      <c r="B494" s="2"/>
    </row>
    <row r="495" spans="1:2" ht="15.75" customHeight="1" x14ac:dyDescent="0.35">
      <c r="A495" s="2"/>
      <c r="B495" s="2"/>
    </row>
    <row r="496" spans="1:2" ht="15.75" customHeight="1" x14ac:dyDescent="0.35">
      <c r="A496" s="2"/>
      <c r="B496" s="2"/>
    </row>
    <row r="497" spans="1:2" ht="15.75" customHeight="1" x14ac:dyDescent="0.35">
      <c r="A497" s="2"/>
      <c r="B497" s="2"/>
    </row>
    <row r="498" spans="1:2" ht="15.75" customHeight="1" x14ac:dyDescent="0.35">
      <c r="A498" s="2"/>
      <c r="B498" s="2"/>
    </row>
    <row r="499" spans="1:2" ht="15.75" customHeight="1" x14ac:dyDescent="0.35">
      <c r="A499" s="2"/>
      <c r="B499" s="2"/>
    </row>
    <row r="500" spans="1:2" ht="15.75" customHeight="1" x14ac:dyDescent="0.35">
      <c r="A500" s="2"/>
      <c r="B500" s="2"/>
    </row>
    <row r="501" spans="1:2" ht="15.75" customHeight="1" x14ac:dyDescent="0.35">
      <c r="A501" s="2"/>
      <c r="B501" s="2"/>
    </row>
    <row r="502" spans="1:2" ht="15.75" customHeight="1" x14ac:dyDescent="0.35">
      <c r="A502" s="2"/>
      <c r="B502" s="2"/>
    </row>
    <row r="503" spans="1:2" ht="15.75" customHeight="1" x14ac:dyDescent="0.35">
      <c r="A503" s="2"/>
      <c r="B503" s="2"/>
    </row>
    <row r="504" spans="1:2" ht="15.75" customHeight="1" x14ac:dyDescent="0.35">
      <c r="A504" s="2"/>
      <c r="B504" s="2"/>
    </row>
    <row r="505" spans="1:2" ht="15.75" customHeight="1" x14ac:dyDescent="0.35">
      <c r="A505" s="2"/>
      <c r="B505" s="2"/>
    </row>
    <row r="506" spans="1:2" ht="15.75" customHeight="1" x14ac:dyDescent="0.35">
      <c r="A506" s="2"/>
      <c r="B506" s="2"/>
    </row>
    <row r="507" spans="1:2" ht="15.75" customHeight="1" x14ac:dyDescent="0.35">
      <c r="A507" s="2"/>
      <c r="B507" s="2"/>
    </row>
    <row r="508" spans="1:2" ht="15.75" customHeight="1" x14ac:dyDescent="0.35">
      <c r="A508" s="2"/>
      <c r="B508" s="2"/>
    </row>
    <row r="509" spans="1:2" ht="15.75" customHeight="1" x14ac:dyDescent="0.35">
      <c r="A509" s="2"/>
      <c r="B509" s="2"/>
    </row>
    <row r="510" spans="1:2" ht="15.75" customHeight="1" x14ac:dyDescent="0.35">
      <c r="A510" s="2"/>
      <c r="B510" s="2"/>
    </row>
    <row r="511" spans="1:2" ht="15.75" customHeight="1" x14ac:dyDescent="0.35">
      <c r="A511" s="2"/>
      <c r="B511" s="2"/>
    </row>
    <row r="512" spans="1:2" ht="15.75" customHeight="1" x14ac:dyDescent="0.35">
      <c r="A512" s="2"/>
      <c r="B512" s="2"/>
    </row>
    <row r="513" spans="1:2" ht="15.75" customHeight="1" x14ac:dyDescent="0.35">
      <c r="A513" s="2"/>
      <c r="B513" s="2"/>
    </row>
    <row r="514" spans="1:2" ht="15.75" customHeight="1" x14ac:dyDescent="0.35">
      <c r="A514" s="2"/>
      <c r="B514" s="2"/>
    </row>
    <row r="515" spans="1:2" ht="15.75" customHeight="1" x14ac:dyDescent="0.35">
      <c r="A515" s="2"/>
      <c r="B515" s="2"/>
    </row>
    <row r="516" spans="1:2" ht="15.75" customHeight="1" x14ac:dyDescent="0.35">
      <c r="A516" s="2"/>
      <c r="B516" s="2"/>
    </row>
    <row r="517" spans="1:2" ht="15.75" customHeight="1" x14ac:dyDescent="0.35">
      <c r="A517" s="2"/>
      <c r="B517" s="2"/>
    </row>
    <row r="518" spans="1:2" ht="15.75" customHeight="1" x14ac:dyDescent="0.35">
      <c r="A518" s="2"/>
      <c r="B518" s="2"/>
    </row>
    <row r="519" spans="1:2" ht="15.75" customHeight="1" x14ac:dyDescent="0.35">
      <c r="A519" s="2"/>
      <c r="B519" s="2"/>
    </row>
    <row r="520" spans="1:2" ht="15.75" customHeight="1" x14ac:dyDescent="0.35">
      <c r="A520" s="2"/>
      <c r="B520" s="2"/>
    </row>
    <row r="521" spans="1:2" ht="15.75" customHeight="1" x14ac:dyDescent="0.35">
      <c r="A521" s="2"/>
      <c r="B521" s="2"/>
    </row>
    <row r="522" spans="1:2" ht="15.75" customHeight="1" x14ac:dyDescent="0.35">
      <c r="A522" s="2"/>
      <c r="B522" s="2"/>
    </row>
    <row r="523" spans="1:2" ht="15.75" customHeight="1" x14ac:dyDescent="0.35">
      <c r="A523" s="2"/>
      <c r="B523" s="2"/>
    </row>
    <row r="524" spans="1:2" ht="15.75" customHeight="1" x14ac:dyDescent="0.35">
      <c r="A524" s="2"/>
      <c r="B524" s="2"/>
    </row>
    <row r="525" spans="1:2" ht="15.75" customHeight="1" x14ac:dyDescent="0.35">
      <c r="A525" s="2"/>
      <c r="B525" s="2"/>
    </row>
    <row r="526" spans="1:2" ht="15.75" customHeight="1" x14ac:dyDescent="0.35">
      <c r="A526" s="2"/>
      <c r="B526" s="2"/>
    </row>
    <row r="527" spans="1:2" ht="15.75" customHeight="1" x14ac:dyDescent="0.35">
      <c r="A527" s="2"/>
      <c r="B527" s="2"/>
    </row>
    <row r="528" spans="1:2" ht="15.75" customHeight="1" x14ac:dyDescent="0.35">
      <c r="A528" s="2"/>
      <c r="B528" s="2"/>
    </row>
    <row r="529" spans="1:2" ht="15.75" customHeight="1" x14ac:dyDescent="0.35">
      <c r="A529" s="2"/>
      <c r="B529" s="2"/>
    </row>
    <row r="530" spans="1:2" ht="15.75" customHeight="1" x14ac:dyDescent="0.35">
      <c r="A530" s="2"/>
      <c r="B530" s="2"/>
    </row>
    <row r="531" spans="1:2" ht="15.75" customHeight="1" x14ac:dyDescent="0.35">
      <c r="A531" s="2"/>
      <c r="B531" s="2"/>
    </row>
    <row r="532" spans="1:2" ht="15.75" customHeight="1" x14ac:dyDescent="0.35">
      <c r="A532" s="2"/>
      <c r="B532" s="2"/>
    </row>
    <row r="533" spans="1:2" ht="15.75" customHeight="1" x14ac:dyDescent="0.35">
      <c r="A533" s="2"/>
      <c r="B533" s="2"/>
    </row>
    <row r="534" spans="1:2" ht="15.75" customHeight="1" x14ac:dyDescent="0.35">
      <c r="A534" s="2"/>
      <c r="B534" s="2"/>
    </row>
    <row r="535" spans="1:2" ht="15.75" customHeight="1" x14ac:dyDescent="0.35">
      <c r="A535" s="2"/>
      <c r="B535" s="2"/>
    </row>
    <row r="536" spans="1:2" ht="15.75" customHeight="1" x14ac:dyDescent="0.35">
      <c r="A536" s="2"/>
      <c r="B536" s="2"/>
    </row>
    <row r="537" spans="1:2" ht="15.75" customHeight="1" x14ac:dyDescent="0.35">
      <c r="A537" s="2"/>
      <c r="B537" s="2"/>
    </row>
    <row r="538" spans="1:2" ht="15.75" customHeight="1" x14ac:dyDescent="0.35">
      <c r="A538" s="2"/>
      <c r="B538" s="2"/>
    </row>
    <row r="539" spans="1:2" ht="15.75" customHeight="1" x14ac:dyDescent="0.35">
      <c r="A539" s="2"/>
      <c r="B539" s="2"/>
    </row>
    <row r="540" spans="1:2" ht="15.75" customHeight="1" x14ac:dyDescent="0.35">
      <c r="A540" s="2"/>
      <c r="B540" s="2"/>
    </row>
    <row r="541" spans="1:2" ht="15.75" customHeight="1" x14ac:dyDescent="0.35">
      <c r="A541" s="2"/>
      <c r="B541" s="2"/>
    </row>
    <row r="542" spans="1:2" ht="15.75" customHeight="1" x14ac:dyDescent="0.35">
      <c r="A542" s="2"/>
      <c r="B542" s="2"/>
    </row>
    <row r="543" spans="1:2" ht="15.75" customHeight="1" x14ac:dyDescent="0.35">
      <c r="A543" s="2"/>
      <c r="B543" s="2"/>
    </row>
    <row r="544" spans="1:2" ht="15.75" customHeight="1" x14ac:dyDescent="0.35">
      <c r="A544" s="2"/>
      <c r="B544" s="2"/>
    </row>
    <row r="545" spans="1:2" ht="15.75" customHeight="1" x14ac:dyDescent="0.35">
      <c r="A545" s="2"/>
      <c r="B545" s="2"/>
    </row>
    <row r="546" spans="1:2" ht="15.75" customHeight="1" x14ac:dyDescent="0.35">
      <c r="A546" s="2"/>
      <c r="B546" s="2"/>
    </row>
    <row r="547" spans="1:2" ht="15.75" customHeight="1" x14ac:dyDescent="0.35">
      <c r="A547" s="2"/>
      <c r="B547" s="2"/>
    </row>
    <row r="548" spans="1:2" ht="15.75" customHeight="1" x14ac:dyDescent="0.35">
      <c r="A548" s="2"/>
      <c r="B548" s="2"/>
    </row>
    <row r="549" spans="1:2" ht="15.75" customHeight="1" x14ac:dyDescent="0.35">
      <c r="A549" s="2"/>
      <c r="B549" s="2"/>
    </row>
    <row r="550" spans="1:2" ht="15.75" customHeight="1" x14ac:dyDescent="0.35">
      <c r="A550" s="2"/>
      <c r="B550" s="2"/>
    </row>
    <row r="551" spans="1:2" ht="15.75" customHeight="1" x14ac:dyDescent="0.35">
      <c r="A551" s="2"/>
      <c r="B551" s="2"/>
    </row>
    <row r="552" spans="1:2" ht="15.75" customHeight="1" x14ac:dyDescent="0.35">
      <c r="A552" s="2"/>
      <c r="B552" s="2"/>
    </row>
    <row r="553" spans="1:2" ht="15.75" customHeight="1" x14ac:dyDescent="0.35">
      <c r="A553" s="2"/>
      <c r="B553" s="2"/>
    </row>
    <row r="554" spans="1:2" ht="15.75" customHeight="1" x14ac:dyDescent="0.35">
      <c r="A554" s="2"/>
      <c r="B554" s="2"/>
    </row>
    <row r="555" spans="1:2" ht="15.75" customHeight="1" x14ac:dyDescent="0.35">
      <c r="A555" s="2"/>
      <c r="B555" s="2"/>
    </row>
    <row r="556" spans="1:2" ht="15.75" customHeight="1" x14ac:dyDescent="0.35">
      <c r="A556" s="2"/>
      <c r="B556" s="2"/>
    </row>
    <row r="557" spans="1:2" ht="15.75" customHeight="1" x14ac:dyDescent="0.35">
      <c r="A557" s="2"/>
      <c r="B557" s="2"/>
    </row>
    <row r="558" spans="1:2" ht="15.75" customHeight="1" x14ac:dyDescent="0.35">
      <c r="A558" s="2"/>
      <c r="B558" s="2"/>
    </row>
    <row r="559" spans="1:2" ht="15.75" customHeight="1" x14ac:dyDescent="0.35">
      <c r="A559" s="2"/>
      <c r="B559" s="2"/>
    </row>
    <row r="560" spans="1:2" ht="15.75" customHeight="1" x14ac:dyDescent="0.35">
      <c r="A560" s="2"/>
      <c r="B560" s="2"/>
    </row>
    <row r="561" spans="1:2" ht="15.75" customHeight="1" x14ac:dyDescent="0.35">
      <c r="A561" s="2"/>
      <c r="B561" s="2"/>
    </row>
    <row r="562" spans="1:2" ht="15.75" customHeight="1" x14ac:dyDescent="0.35">
      <c r="A562" s="2"/>
      <c r="B562" s="2"/>
    </row>
    <row r="563" spans="1:2" ht="15.75" customHeight="1" x14ac:dyDescent="0.35">
      <c r="A563" s="2"/>
      <c r="B563" s="2"/>
    </row>
    <row r="564" spans="1:2" ht="15.75" customHeight="1" x14ac:dyDescent="0.35">
      <c r="A564" s="2"/>
      <c r="B564" s="2"/>
    </row>
    <row r="565" spans="1:2" ht="15.75" customHeight="1" x14ac:dyDescent="0.35">
      <c r="A565" s="2"/>
      <c r="B565" s="2"/>
    </row>
    <row r="566" spans="1:2" ht="15.75" customHeight="1" x14ac:dyDescent="0.35">
      <c r="A566" s="2"/>
      <c r="B566" s="2"/>
    </row>
    <row r="567" spans="1:2" ht="15.75" customHeight="1" x14ac:dyDescent="0.35">
      <c r="A567" s="2"/>
      <c r="B567" s="2"/>
    </row>
    <row r="568" spans="1:2" ht="15.75" customHeight="1" x14ac:dyDescent="0.35">
      <c r="A568" s="2"/>
      <c r="B568" s="2"/>
    </row>
    <row r="569" spans="1:2" ht="15.75" customHeight="1" x14ac:dyDescent="0.35">
      <c r="A569" s="2"/>
      <c r="B569" s="2"/>
    </row>
    <row r="570" spans="1:2" ht="15.75" customHeight="1" x14ac:dyDescent="0.35">
      <c r="A570" s="2"/>
      <c r="B570" s="2"/>
    </row>
    <row r="571" spans="1:2" ht="15.75" customHeight="1" x14ac:dyDescent="0.35">
      <c r="A571" s="2"/>
      <c r="B571" s="2"/>
    </row>
    <row r="572" spans="1:2" ht="15.75" customHeight="1" x14ac:dyDescent="0.35">
      <c r="A572" s="2"/>
      <c r="B572" s="2"/>
    </row>
    <row r="573" spans="1:2" ht="15.75" customHeight="1" x14ac:dyDescent="0.35">
      <c r="A573" s="2"/>
      <c r="B573" s="2"/>
    </row>
    <row r="574" spans="1:2" ht="15.75" customHeight="1" x14ac:dyDescent="0.35">
      <c r="A574" s="2"/>
      <c r="B574" s="2"/>
    </row>
    <row r="575" spans="1:2" ht="15.75" customHeight="1" x14ac:dyDescent="0.35">
      <c r="A575" s="2"/>
      <c r="B575" s="2"/>
    </row>
    <row r="576" spans="1:2" ht="15.75" customHeight="1" x14ac:dyDescent="0.35">
      <c r="A576" s="2"/>
      <c r="B576" s="2"/>
    </row>
    <row r="577" spans="1:2" ht="15.75" customHeight="1" x14ac:dyDescent="0.35">
      <c r="A577" s="2"/>
      <c r="B577" s="2"/>
    </row>
    <row r="578" spans="1:2" ht="15.75" customHeight="1" x14ac:dyDescent="0.35">
      <c r="A578" s="2"/>
      <c r="B578" s="2"/>
    </row>
    <row r="579" spans="1:2" ht="15.75" customHeight="1" x14ac:dyDescent="0.35">
      <c r="A579" s="2"/>
      <c r="B579" s="2"/>
    </row>
    <row r="580" spans="1:2" ht="15.75" customHeight="1" x14ac:dyDescent="0.35">
      <c r="A580" s="2"/>
      <c r="B580" s="2"/>
    </row>
    <row r="581" spans="1:2" ht="15.75" customHeight="1" x14ac:dyDescent="0.35">
      <c r="A581" s="2"/>
      <c r="B581" s="2"/>
    </row>
    <row r="582" spans="1:2" ht="15.75" customHeight="1" x14ac:dyDescent="0.35">
      <c r="A582" s="2"/>
      <c r="B582" s="2"/>
    </row>
    <row r="583" spans="1:2" ht="15.75" customHeight="1" x14ac:dyDescent="0.35">
      <c r="A583" s="2"/>
      <c r="B583" s="2"/>
    </row>
    <row r="584" spans="1:2" ht="15.75" customHeight="1" x14ac:dyDescent="0.35">
      <c r="A584" s="2"/>
      <c r="B584" s="2"/>
    </row>
    <row r="585" spans="1:2" ht="15.75" customHeight="1" x14ac:dyDescent="0.35">
      <c r="A585" s="2"/>
      <c r="B585" s="2"/>
    </row>
    <row r="586" spans="1:2" ht="15.75" customHeight="1" x14ac:dyDescent="0.35">
      <c r="A586" s="2"/>
      <c r="B586" s="2"/>
    </row>
    <row r="587" spans="1:2" ht="15.75" customHeight="1" x14ac:dyDescent="0.35">
      <c r="A587" s="2"/>
      <c r="B587" s="2"/>
    </row>
    <row r="588" spans="1:2" ht="15.75" customHeight="1" x14ac:dyDescent="0.35">
      <c r="A588" s="2"/>
      <c r="B588" s="2"/>
    </row>
    <row r="589" spans="1:2" ht="15.75" customHeight="1" x14ac:dyDescent="0.35">
      <c r="A589" s="2"/>
      <c r="B589" s="2"/>
    </row>
    <row r="590" spans="1:2" ht="15.75" customHeight="1" x14ac:dyDescent="0.35">
      <c r="A590" s="2"/>
      <c r="B590" s="2"/>
    </row>
    <row r="591" spans="1:2" ht="15.75" customHeight="1" x14ac:dyDescent="0.35">
      <c r="A591" s="2"/>
      <c r="B591" s="2"/>
    </row>
    <row r="592" spans="1:2" ht="15.75" customHeight="1" x14ac:dyDescent="0.35">
      <c r="A592" s="2"/>
      <c r="B592" s="2"/>
    </row>
    <row r="593" spans="1:2" ht="15.75" customHeight="1" x14ac:dyDescent="0.35">
      <c r="A593" s="2"/>
      <c r="B593" s="2"/>
    </row>
    <row r="594" spans="1:2" ht="15.75" customHeight="1" x14ac:dyDescent="0.35">
      <c r="A594" s="2"/>
      <c r="B594" s="2"/>
    </row>
    <row r="595" spans="1:2" ht="15.75" customHeight="1" x14ac:dyDescent="0.35">
      <c r="A595" s="2"/>
      <c r="B595" s="2"/>
    </row>
    <row r="596" spans="1:2" ht="15.75" customHeight="1" x14ac:dyDescent="0.35">
      <c r="A596" s="2"/>
      <c r="B596" s="2"/>
    </row>
    <row r="597" spans="1:2" ht="15.75" customHeight="1" x14ac:dyDescent="0.35">
      <c r="A597" s="2"/>
      <c r="B597" s="2"/>
    </row>
    <row r="598" spans="1:2" ht="15.75" customHeight="1" x14ac:dyDescent="0.35">
      <c r="A598" s="2"/>
      <c r="B598" s="2"/>
    </row>
    <row r="599" spans="1:2" ht="15.75" customHeight="1" x14ac:dyDescent="0.35">
      <c r="A599" s="2"/>
      <c r="B599" s="2"/>
    </row>
    <row r="600" spans="1:2" ht="15.75" customHeight="1" x14ac:dyDescent="0.35">
      <c r="A600" s="2"/>
      <c r="B600" s="2"/>
    </row>
    <row r="601" spans="1:2" ht="15.75" customHeight="1" x14ac:dyDescent="0.35">
      <c r="A601" s="2"/>
      <c r="B601" s="2"/>
    </row>
    <row r="602" spans="1:2" ht="15.75" customHeight="1" x14ac:dyDescent="0.35">
      <c r="A602" s="2"/>
      <c r="B602" s="2"/>
    </row>
    <row r="603" spans="1:2" ht="15.75" customHeight="1" x14ac:dyDescent="0.35">
      <c r="A603" s="2"/>
      <c r="B603" s="2"/>
    </row>
    <row r="604" spans="1:2" ht="15.75" customHeight="1" x14ac:dyDescent="0.35">
      <c r="A604" s="2"/>
      <c r="B604" s="2"/>
    </row>
    <row r="605" spans="1:2" ht="15.75" customHeight="1" x14ac:dyDescent="0.35">
      <c r="A605" s="2"/>
      <c r="B605" s="2"/>
    </row>
    <row r="606" spans="1:2" ht="15.75" customHeight="1" x14ac:dyDescent="0.35">
      <c r="A606" s="2"/>
      <c r="B606" s="2"/>
    </row>
    <row r="607" spans="1:2" ht="15.75" customHeight="1" x14ac:dyDescent="0.35">
      <c r="A607" s="2"/>
      <c r="B607" s="2"/>
    </row>
    <row r="608" spans="1:2" ht="15.75" customHeight="1" x14ac:dyDescent="0.35">
      <c r="A608" s="2"/>
      <c r="B608" s="2"/>
    </row>
    <row r="609" spans="1:2" ht="15.75" customHeight="1" x14ac:dyDescent="0.35">
      <c r="A609" s="2"/>
      <c r="B609" s="2"/>
    </row>
    <row r="610" spans="1:2" ht="15.75" customHeight="1" x14ac:dyDescent="0.35">
      <c r="A610" s="2"/>
      <c r="B610" s="2"/>
    </row>
    <row r="611" spans="1:2" ht="15.75" customHeight="1" x14ac:dyDescent="0.35">
      <c r="A611" s="2"/>
      <c r="B611" s="2"/>
    </row>
    <row r="612" spans="1:2" ht="15.75" customHeight="1" x14ac:dyDescent="0.35">
      <c r="A612" s="2"/>
      <c r="B612" s="2"/>
    </row>
    <row r="613" spans="1:2" ht="15.75" customHeight="1" x14ac:dyDescent="0.35">
      <c r="A613" s="2"/>
      <c r="B613" s="2"/>
    </row>
    <row r="614" spans="1:2" ht="15.75" customHeight="1" x14ac:dyDescent="0.35">
      <c r="A614" s="2"/>
      <c r="B614" s="2"/>
    </row>
    <row r="615" spans="1:2" ht="15.75" customHeight="1" x14ac:dyDescent="0.35">
      <c r="A615" s="2"/>
      <c r="B615" s="2"/>
    </row>
    <row r="616" spans="1:2" ht="15.75" customHeight="1" x14ac:dyDescent="0.35">
      <c r="A616" s="2"/>
      <c r="B616" s="2"/>
    </row>
    <row r="617" spans="1:2" ht="15.75" customHeight="1" x14ac:dyDescent="0.35">
      <c r="A617" s="2"/>
      <c r="B617" s="2"/>
    </row>
    <row r="618" spans="1:2" ht="15.75" customHeight="1" x14ac:dyDescent="0.35">
      <c r="A618" s="2"/>
      <c r="B618" s="2"/>
    </row>
    <row r="619" spans="1:2" ht="15.75" customHeight="1" x14ac:dyDescent="0.35">
      <c r="A619" s="2"/>
      <c r="B619" s="2"/>
    </row>
    <row r="620" spans="1:2" ht="15.75" customHeight="1" x14ac:dyDescent="0.35">
      <c r="A620" s="2"/>
      <c r="B620" s="2"/>
    </row>
    <row r="621" spans="1:2" ht="15.75" customHeight="1" x14ac:dyDescent="0.35">
      <c r="A621" s="2"/>
      <c r="B621" s="2"/>
    </row>
    <row r="622" spans="1:2" ht="15.75" customHeight="1" x14ac:dyDescent="0.35">
      <c r="A622" s="2"/>
      <c r="B622" s="2"/>
    </row>
    <row r="623" spans="1:2" ht="15.75" customHeight="1" x14ac:dyDescent="0.35">
      <c r="A623" s="2"/>
      <c r="B623" s="2"/>
    </row>
    <row r="624" spans="1:2" ht="15.75" customHeight="1" x14ac:dyDescent="0.35">
      <c r="A624" s="2"/>
      <c r="B624" s="2"/>
    </row>
    <row r="625" spans="1:2" ht="15.75" customHeight="1" x14ac:dyDescent="0.35">
      <c r="A625" s="2"/>
      <c r="B625" s="2"/>
    </row>
    <row r="626" spans="1:2" ht="15.75" customHeight="1" x14ac:dyDescent="0.35">
      <c r="A626" s="2"/>
      <c r="B626" s="2"/>
    </row>
    <row r="627" spans="1:2" ht="15.75" customHeight="1" x14ac:dyDescent="0.35">
      <c r="A627" s="2"/>
      <c r="B627" s="2"/>
    </row>
    <row r="628" spans="1:2" ht="15.75" customHeight="1" x14ac:dyDescent="0.35">
      <c r="A628" s="2"/>
      <c r="B628" s="2"/>
    </row>
    <row r="629" spans="1:2" ht="15.75" customHeight="1" x14ac:dyDescent="0.35">
      <c r="A629" s="2"/>
      <c r="B629" s="2"/>
    </row>
    <row r="630" spans="1:2" ht="15.75" customHeight="1" x14ac:dyDescent="0.35">
      <c r="A630" s="2"/>
      <c r="B630" s="2"/>
    </row>
    <row r="631" spans="1:2" ht="15.75" customHeight="1" x14ac:dyDescent="0.35">
      <c r="A631" s="2"/>
      <c r="B631" s="2"/>
    </row>
    <row r="632" spans="1:2" ht="15.75" customHeight="1" x14ac:dyDescent="0.35">
      <c r="A632" s="2"/>
      <c r="B632" s="2"/>
    </row>
    <row r="633" spans="1:2" ht="15.75" customHeight="1" x14ac:dyDescent="0.35">
      <c r="A633" s="2"/>
      <c r="B633" s="2"/>
    </row>
    <row r="634" spans="1:2" ht="15.75" customHeight="1" x14ac:dyDescent="0.35">
      <c r="A634" s="2"/>
      <c r="B634" s="2"/>
    </row>
    <row r="635" spans="1:2" ht="15.75" customHeight="1" x14ac:dyDescent="0.35">
      <c r="A635" s="2"/>
      <c r="B635" s="2"/>
    </row>
    <row r="636" spans="1:2" ht="15.75" customHeight="1" x14ac:dyDescent="0.35">
      <c r="A636" s="2"/>
      <c r="B636" s="2"/>
    </row>
    <row r="637" spans="1:2" ht="15.75" customHeight="1" x14ac:dyDescent="0.35">
      <c r="A637" s="2"/>
      <c r="B637" s="2"/>
    </row>
    <row r="638" spans="1:2" ht="15.75" customHeight="1" x14ac:dyDescent="0.35">
      <c r="A638" s="2"/>
      <c r="B638" s="2"/>
    </row>
    <row r="639" spans="1:2" ht="15.75" customHeight="1" x14ac:dyDescent="0.35">
      <c r="A639" s="2"/>
      <c r="B639" s="2"/>
    </row>
    <row r="640" spans="1:2" ht="15.75" customHeight="1" x14ac:dyDescent="0.35">
      <c r="A640" s="2"/>
      <c r="B640" s="2"/>
    </row>
    <row r="641" spans="1:2" ht="15.75" customHeight="1" x14ac:dyDescent="0.35">
      <c r="A641" s="2"/>
      <c r="B641" s="2"/>
    </row>
    <row r="642" spans="1:2" ht="15.75" customHeight="1" x14ac:dyDescent="0.35">
      <c r="A642" s="2"/>
      <c r="B642" s="2"/>
    </row>
    <row r="643" spans="1:2" ht="15.75" customHeight="1" x14ac:dyDescent="0.35">
      <c r="A643" s="2"/>
      <c r="B643" s="2"/>
    </row>
    <row r="644" spans="1:2" ht="15.75" customHeight="1" x14ac:dyDescent="0.35">
      <c r="A644" s="2"/>
      <c r="B644" s="2"/>
    </row>
    <row r="645" spans="1:2" ht="15.75" customHeight="1" x14ac:dyDescent="0.35">
      <c r="A645" s="2"/>
      <c r="B645" s="2"/>
    </row>
    <row r="646" spans="1:2" ht="15.75" customHeight="1" x14ac:dyDescent="0.35">
      <c r="A646" s="2"/>
      <c r="B646" s="2"/>
    </row>
    <row r="647" spans="1:2" ht="15.75" customHeight="1" x14ac:dyDescent="0.35">
      <c r="A647" s="2"/>
      <c r="B647" s="2"/>
    </row>
    <row r="648" spans="1:2" ht="15.75" customHeight="1" x14ac:dyDescent="0.35">
      <c r="A648" s="2"/>
      <c r="B648" s="2"/>
    </row>
    <row r="649" spans="1:2" ht="15.75" customHeight="1" x14ac:dyDescent="0.35">
      <c r="A649" s="2"/>
      <c r="B649" s="2"/>
    </row>
    <row r="650" spans="1:2" ht="15.75" customHeight="1" x14ac:dyDescent="0.35">
      <c r="A650" s="2"/>
      <c r="B650" s="2"/>
    </row>
    <row r="651" spans="1:2" ht="15.75" customHeight="1" x14ac:dyDescent="0.35">
      <c r="A651" s="2"/>
      <c r="B651" s="2"/>
    </row>
    <row r="652" spans="1:2" ht="15.75" customHeight="1" x14ac:dyDescent="0.35">
      <c r="A652" s="2"/>
      <c r="B652" s="2"/>
    </row>
    <row r="653" spans="1:2" ht="15.75" customHeight="1" x14ac:dyDescent="0.35">
      <c r="A653" s="2"/>
      <c r="B653" s="2"/>
    </row>
    <row r="654" spans="1:2" ht="15.75" customHeight="1" x14ac:dyDescent="0.35">
      <c r="A654" s="2"/>
      <c r="B654" s="2"/>
    </row>
    <row r="655" spans="1:2" ht="15.75" customHeight="1" x14ac:dyDescent="0.35">
      <c r="A655" s="2"/>
      <c r="B655" s="2"/>
    </row>
    <row r="656" spans="1:2" ht="15.75" customHeight="1" x14ac:dyDescent="0.35">
      <c r="A656" s="2"/>
      <c r="B656" s="2"/>
    </row>
    <row r="657" spans="1:2" ht="15.75" customHeight="1" x14ac:dyDescent="0.35">
      <c r="A657" s="2"/>
      <c r="B657" s="2"/>
    </row>
    <row r="658" spans="1:2" ht="15.75" customHeight="1" x14ac:dyDescent="0.35">
      <c r="A658" s="2"/>
      <c r="B658" s="2"/>
    </row>
    <row r="659" spans="1:2" ht="15.75" customHeight="1" x14ac:dyDescent="0.35">
      <c r="A659" s="2"/>
      <c r="B659" s="2"/>
    </row>
    <row r="660" spans="1:2" ht="15.75" customHeight="1" x14ac:dyDescent="0.35">
      <c r="A660" s="2"/>
      <c r="B660" s="2"/>
    </row>
    <row r="661" spans="1:2" ht="15.75" customHeight="1" x14ac:dyDescent="0.35">
      <c r="A661" s="2"/>
      <c r="B661" s="2"/>
    </row>
    <row r="662" spans="1:2" ht="15.75" customHeight="1" x14ac:dyDescent="0.35">
      <c r="A662" s="2"/>
      <c r="B662" s="2"/>
    </row>
    <row r="663" spans="1:2" ht="15.75" customHeight="1" x14ac:dyDescent="0.35">
      <c r="A663" s="2"/>
      <c r="B663" s="2"/>
    </row>
    <row r="664" spans="1:2" ht="15.75" customHeight="1" x14ac:dyDescent="0.35">
      <c r="A664" s="2"/>
      <c r="B664" s="2"/>
    </row>
    <row r="665" spans="1:2" ht="15.75" customHeight="1" x14ac:dyDescent="0.35">
      <c r="A665" s="2"/>
      <c r="B665" s="2"/>
    </row>
    <row r="666" spans="1:2" ht="15.75" customHeight="1" x14ac:dyDescent="0.35">
      <c r="A666" s="2"/>
      <c r="B666" s="2"/>
    </row>
    <row r="667" spans="1:2" ht="15.75" customHeight="1" x14ac:dyDescent="0.35">
      <c r="A667" s="2"/>
      <c r="B667" s="2"/>
    </row>
    <row r="668" spans="1:2" ht="15.75" customHeight="1" x14ac:dyDescent="0.35">
      <c r="A668" s="2"/>
      <c r="B668" s="2"/>
    </row>
    <row r="669" spans="1:2" ht="15.75" customHeight="1" x14ac:dyDescent="0.35">
      <c r="A669" s="2"/>
      <c r="B669" s="2"/>
    </row>
    <row r="670" spans="1:2" ht="15.75" customHeight="1" x14ac:dyDescent="0.35">
      <c r="A670" s="2"/>
      <c r="B670" s="2"/>
    </row>
    <row r="671" spans="1:2" ht="15.75" customHeight="1" x14ac:dyDescent="0.35">
      <c r="A671" s="2"/>
      <c r="B671" s="2"/>
    </row>
    <row r="672" spans="1:2" ht="15.75" customHeight="1" x14ac:dyDescent="0.35">
      <c r="A672" s="2"/>
      <c r="B672" s="2"/>
    </row>
    <row r="673" spans="1:2" ht="15.75" customHeight="1" x14ac:dyDescent="0.35">
      <c r="A673" s="2"/>
      <c r="B673" s="2"/>
    </row>
    <row r="674" spans="1:2" ht="15.75" customHeight="1" x14ac:dyDescent="0.35">
      <c r="A674" s="2"/>
      <c r="B674" s="2"/>
    </row>
    <row r="675" spans="1:2" ht="15.75" customHeight="1" x14ac:dyDescent="0.35">
      <c r="A675" s="2"/>
      <c r="B675" s="2"/>
    </row>
    <row r="676" spans="1:2" ht="15.75" customHeight="1" x14ac:dyDescent="0.35">
      <c r="A676" s="2"/>
      <c r="B676" s="2"/>
    </row>
    <row r="677" spans="1:2" ht="15.75" customHeight="1" x14ac:dyDescent="0.35">
      <c r="A677" s="2"/>
      <c r="B677" s="2"/>
    </row>
    <row r="678" spans="1:2" ht="15.75" customHeight="1" x14ac:dyDescent="0.35">
      <c r="A678" s="2"/>
      <c r="B678" s="2"/>
    </row>
    <row r="679" spans="1:2" ht="15.75" customHeight="1" x14ac:dyDescent="0.35">
      <c r="A679" s="2"/>
      <c r="B679" s="2"/>
    </row>
    <row r="680" spans="1:2" ht="15.75" customHeight="1" x14ac:dyDescent="0.35">
      <c r="A680" s="2"/>
      <c r="B680" s="2"/>
    </row>
    <row r="681" spans="1:2" ht="15.75" customHeight="1" x14ac:dyDescent="0.35">
      <c r="A681" s="2"/>
      <c r="B681" s="2"/>
    </row>
    <row r="682" spans="1:2" ht="15.75" customHeight="1" x14ac:dyDescent="0.35">
      <c r="A682" s="2"/>
      <c r="B682" s="2"/>
    </row>
    <row r="683" spans="1:2" ht="15.75" customHeight="1" x14ac:dyDescent="0.35">
      <c r="A683" s="2"/>
      <c r="B683" s="2"/>
    </row>
    <row r="684" spans="1:2" ht="15.75" customHeight="1" x14ac:dyDescent="0.35">
      <c r="A684" s="2"/>
      <c r="B684" s="2"/>
    </row>
    <row r="685" spans="1:2" ht="15.75" customHeight="1" x14ac:dyDescent="0.35">
      <c r="A685" s="2"/>
      <c r="B685" s="2"/>
    </row>
    <row r="686" spans="1:2" ht="15.75" customHeight="1" x14ac:dyDescent="0.35">
      <c r="A686" s="2"/>
      <c r="B686" s="2"/>
    </row>
    <row r="687" spans="1:2" ht="15.75" customHeight="1" x14ac:dyDescent="0.35">
      <c r="A687" s="2"/>
      <c r="B687" s="2"/>
    </row>
    <row r="688" spans="1:2" ht="15.75" customHeight="1" x14ac:dyDescent="0.35">
      <c r="A688" s="2"/>
      <c r="B688" s="2"/>
    </row>
    <row r="689" spans="1:2" ht="15.75" customHeight="1" x14ac:dyDescent="0.35">
      <c r="A689" s="2"/>
      <c r="B689" s="2"/>
    </row>
    <row r="690" spans="1:2" ht="15.75" customHeight="1" x14ac:dyDescent="0.35">
      <c r="A690" s="2"/>
      <c r="B690" s="2"/>
    </row>
    <row r="691" spans="1:2" ht="15.75" customHeight="1" x14ac:dyDescent="0.35">
      <c r="A691" s="2"/>
      <c r="B691" s="2"/>
    </row>
    <row r="692" spans="1:2" ht="15.75" customHeight="1" x14ac:dyDescent="0.35">
      <c r="A692" s="2"/>
      <c r="B692" s="2"/>
    </row>
    <row r="693" spans="1:2" ht="15.75" customHeight="1" x14ac:dyDescent="0.35">
      <c r="A693" s="2"/>
      <c r="B693" s="2"/>
    </row>
    <row r="694" spans="1:2" ht="15.75" customHeight="1" x14ac:dyDescent="0.35">
      <c r="A694" s="2"/>
      <c r="B694" s="2"/>
    </row>
    <row r="695" spans="1:2" ht="15.75" customHeight="1" x14ac:dyDescent="0.35">
      <c r="A695" s="2"/>
      <c r="B695" s="2"/>
    </row>
    <row r="696" spans="1:2" ht="15.75" customHeight="1" x14ac:dyDescent="0.35">
      <c r="A696" s="2"/>
      <c r="B696" s="2"/>
    </row>
    <row r="697" spans="1:2" ht="15.75" customHeight="1" x14ac:dyDescent="0.35">
      <c r="A697" s="2"/>
      <c r="B697" s="2"/>
    </row>
    <row r="698" spans="1:2" ht="15.75" customHeight="1" x14ac:dyDescent="0.35">
      <c r="A698" s="2"/>
      <c r="B698" s="2"/>
    </row>
    <row r="699" spans="1:2" ht="15.75" customHeight="1" x14ac:dyDescent="0.35">
      <c r="A699" s="2"/>
      <c r="B699" s="2"/>
    </row>
    <row r="700" spans="1:2" ht="15.75" customHeight="1" x14ac:dyDescent="0.35">
      <c r="A700" s="2"/>
      <c r="B700" s="2"/>
    </row>
    <row r="701" spans="1:2" ht="15.75" customHeight="1" x14ac:dyDescent="0.35">
      <c r="A701" s="2"/>
      <c r="B701" s="2"/>
    </row>
    <row r="702" spans="1:2" ht="15.75" customHeight="1" x14ac:dyDescent="0.35">
      <c r="A702" s="2"/>
      <c r="B702" s="2"/>
    </row>
    <row r="703" spans="1:2" ht="15.75" customHeight="1" x14ac:dyDescent="0.35">
      <c r="A703" s="2"/>
      <c r="B703" s="2"/>
    </row>
    <row r="704" spans="1:2" ht="15.75" customHeight="1" x14ac:dyDescent="0.35">
      <c r="A704" s="2"/>
      <c r="B704" s="2"/>
    </row>
    <row r="705" spans="1:2" ht="15.75" customHeight="1" x14ac:dyDescent="0.35">
      <c r="A705" s="2"/>
      <c r="B705" s="2"/>
    </row>
    <row r="706" spans="1:2" ht="15.75" customHeight="1" x14ac:dyDescent="0.35">
      <c r="A706" s="2"/>
      <c r="B706" s="2"/>
    </row>
    <row r="707" spans="1:2" ht="15.75" customHeight="1" x14ac:dyDescent="0.35">
      <c r="A707" s="2"/>
      <c r="B707" s="2"/>
    </row>
    <row r="708" spans="1:2" ht="15.75" customHeight="1" x14ac:dyDescent="0.35">
      <c r="A708" s="2"/>
      <c r="B708" s="2"/>
    </row>
    <row r="709" spans="1:2" ht="15.75" customHeight="1" x14ac:dyDescent="0.35">
      <c r="A709" s="2"/>
      <c r="B709" s="2"/>
    </row>
    <row r="710" spans="1:2" ht="15.75" customHeight="1" x14ac:dyDescent="0.35">
      <c r="A710" s="2"/>
      <c r="B710" s="2"/>
    </row>
    <row r="711" spans="1:2" ht="15.75" customHeight="1" x14ac:dyDescent="0.35">
      <c r="A711" s="2"/>
      <c r="B711" s="2"/>
    </row>
    <row r="712" spans="1:2" ht="15.75" customHeight="1" x14ac:dyDescent="0.35">
      <c r="A712" s="2"/>
      <c r="B712" s="2"/>
    </row>
    <row r="713" spans="1:2" ht="15.75" customHeight="1" x14ac:dyDescent="0.35">
      <c r="A713" s="2"/>
      <c r="B713" s="2"/>
    </row>
    <row r="714" spans="1:2" ht="15.75" customHeight="1" x14ac:dyDescent="0.35">
      <c r="A714" s="2"/>
      <c r="B714" s="2"/>
    </row>
    <row r="715" spans="1:2" ht="15.75" customHeight="1" x14ac:dyDescent="0.35">
      <c r="A715" s="2"/>
      <c r="B715" s="2"/>
    </row>
    <row r="716" spans="1:2" ht="15.75" customHeight="1" x14ac:dyDescent="0.35">
      <c r="A716" s="2"/>
      <c r="B716" s="2"/>
    </row>
    <row r="717" spans="1:2" ht="15.75" customHeight="1" x14ac:dyDescent="0.35">
      <c r="A717" s="2"/>
      <c r="B717" s="2"/>
    </row>
    <row r="718" spans="1:2" ht="15.75" customHeight="1" x14ac:dyDescent="0.35">
      <c r="A718" s="2"/>
      <c r="B718" s="2"/>
    </row>
    <row r="719" spans="1:2" ht="15.75" customHeight="1" x14ac:dyDescent="0.35">
      <c r="A719" s="2"/>
      <c r="B719" s="2"/>
    </row>
    <row r="720" spans="1:2" ht="15.75" customHeight="1" x14ac:dyDescent="0.35">
      <c r="A720" s="2"/>
      <c r="B720" s="2"/>
    </row>
    <row r="721" spans="1:2" ht="15.75" customHeight="1" x14ac:dyDescent="0.35">
      <c r="A721" s="2"/>
      <c r="B721" s="2"/>
    </row>
    <row r="722" spans="1:2" ht="15.75" customHeight="1" x14ac:dyDescent="0.35">
      <c r="A722" s="2"/>
      <c r="B722" s="2"/>
    </row>
    <row r="723" spans="1:2" ht="15.75" customHeight="1" x14ac:dyDescent="0.35">
      <c r="A723" s="2"/>
      <c r="B723" s="2"/>
    </row>
    <row r="724" spans="1:2" ht="15.75" customHeight="1" x14ac:dyDescent="0.35">
      <c r="A724" s="2"/>
      <c r="B724" s="2"/>
    </row>
    <row r="725" spans="1:2" ht="15.75" customHeight="1" x14ac:dyDescent="0.35">
      <c r="A725" s="2"/>
      <c r="B725" s="2"/>
    </row>
    <row r="726" spans="1:2" ht="15.75" customHeight="1" x14ac:dyDescent="0.35">
      <c r="A726" s="2"/>
      <c r="B726" s="2"/>
    </row>
    <row r="727" spans="1:2" ht="15.75" customHeight="1" x14ac:dyDescent="0.35">
      <c r="A727" s="2"/>
      <c r="B727" s="2"/>
    </row>
    <row r="728" spans="1:2" ht="15.75" customHeight="1" x14ac:dyDescent="0.35">
      <c r="A728" s="2"/>
      <c r="B728" s="2"/>
    </row>
    <row r="729" spans="1:2" ht="15.75" customHeight="1" x14ac:dyDescent="0.35">
      <c r="A729" s="2"/>
      <c r="B729" s="2"/>
    </row>
    <row r="730" spans="1:2" ht="15.75" customHeight="1" x14ac:dyDescent="0.35">
      <c r="A730" s="2"/>
      <c r="B730" s="2"/>
    </row>
    <row r="731" spans="1:2" ht="15.75" customHeight="1" x14ac:dyDescent="0.35">
      <c r="A731" s="2"/>
      <c r="B731" s="2"/>
    </row>
    <row r="732" spans="1:2" ht="15.75" customHeight="1" x14ac:dyDescent="0.35">
      <c r="A732" s="2"/>
      <c r="B732" s="2"/>
    </row>
    <row r="733" spans="1:2" ht="15.75" customHeight="1" x14ac:dyDescent="0.35">
      <c r="A733" s="2"/>
      <c r="B733" s="2"/>
    </row>
    <row r="734" spans="1:2" ht="15.75" customHeight="1" x14ac:dyDescent="0.35">
      <c r="A734" s="2"/>
      <c r="B734" s="2"/>
    </row>
    <row r="735" spans="1:2" ht="15.75" customHeight="1" x14ac:dyDescent="0.35">
      <c r="A735" s="2"/>
      <c r="B735" s="2"/>
    </row>
    <row r="736" spans="1:2" ht="15.75" customHeight="1" x14ac:dyDescent="0.35">
      <c r="A736" s="2"/>
      <c r="B736" s="2"/>
    </row>
    <row r="737" spans="1:2" ht="15.75" customHeight="1" x14ac:dyDescent="0.35">
      <c r="A737" s="2"/>
      <c r="B737" s="2"/>
    </row>
    <row r="738" spans="1:2" ht="15.75" customHeight="1" x14ac:dyDescent="0.35">
      <c r="A738" s="2"/>
      <c r="B738" s="2"/>
    </row>
    <row r="739" spans="1:2" ht="15.75" customHeight="1" x14ac:dyDescent="0.35">
      <c r="A739" s="2"/>
      <c r="B739" s="2"/>
    </row>
    <row r="740" spans="1:2" ht="15.75" customHeight="1" x14ac:dyDescent="0.35">
      <c r="A740" s="2"/>
      <c r="B740" s="2"/>
    </row>
    <row r="741" spans="1:2" ht="15.75" customHeight="1" x14ac:dyDescent="0.35">
      <c r="A741" s="2"/>
      <c r="B741" s="2"/>
    </row>
    <row r="742" spans="1:2" ht="15.75" customHeight="1" x14ac:dyDescent="0.35">
      <c r="A742" s="2"/>
      <c r="B742" s="2"/>
    </row>
    <row r="743" spans="1:2" ht="15.75" customHeight="1" x14ac:dyDescent="0.35">
      <c r="A743" s="2"/>
      <c r="B743" s="2"/>
    </row>
    <row r="744" spans="1:2" ht="15.75" customHeight="1" x14ac:dyDescent="0.35">
      <c r="A744" s="2"/>
      <c r="B744" s="2"/>
    </row>
    <row r="745" spans="1:2" ht="15.75" customHeight="1" x14ac:dyDescent="0.35">
      <c r="A745" s="2"/>
      <c r="B745" s="2"/>
    </row>
    <row r="746" spans="1:2" ht="15.75" customHeight="1" x14ac:dyDescent="0.35">
      <c r="A746" s="2"/>
      <c r="B746" s="2"/>
    </row>
    <row r="747" spans="1:2" ht="15.75" customHeight="1" x14ac:dyDescent="0.35">
      <c r="A747" s="2"/>
      <c r="B747" s="2"/>
    </row>
    <row r="748" spans="1:2" ht="15.75" customHeight="1" x14ac:dyDescent="0.35">
      <c r="A748" s="2"/>
      <c r="B748" s="2"/>
    </row>
    <row r="749" spans="1:2" ht="15.75" customHeight="1" x14ac:dyDescent="0.35">
      <c r="A749" s="2"/>
      <c r="B749" s="2"/>
    </row>
    <row r="750" spans="1:2" ht="15.75" customHeight="1" x14ac:dyDescent="0.35">
      <c r="A750" s="2"/>
      <c r="B750" s="2"/>
    </row>
    <row r="751" spans="1:2" ht="15.75" customHeight="1" x14ac:dyDescent="0.35">
      <c r="A751" s="2"/>
      <c r="B751" s="2"/>
    </row>
    <row r="752" spans="1:2" ht="15.75" customHeight="1" x14ac:dyDescent="0.35">
      <c r="A752" s="2"/>
      <c r="B752" s="2"/>
    </row>
    <row r="753" spans="1:2" ht="15.75" customHeight="1" x14ac:dyDescent="0.35">
      <c r="A753" s="2"/>
      <c r="B753" s="2"/>
    </row>
    <row r="754" spans="1:2" ht="15.75" customHeight="1" x14ac:dyDescent="0.35">
      <c r="A754" s="2"/>
      <c r="B754" s="2"/>
    </row>
    <row r="755" spans="1:2" ht="15.75" customHeight="1" x14ac:dyDescent="0.35">
      <c r="A755" s="2"/>
      <c r="B755" s="2"/>
    </row>
    <row r="756" spans="1:2" ht="15.75" customHeight="1" x14ac:dyDescent="0.35">
      <c r="A756" s="2"/>
      <c r="B756" s="2"/>
    </row>
    <row r="757" spans="1:2" ht="15.75" customHeight="1" x14ac:dyDescent="0.35">
      <c r="A757" s="2"/>
      <c r="B757" s="2"/>
    </row>
    <row r="758" spans="1:2" ht="15.75" customHeight="1" x14ac:dyDescent="0.35">
      <c r="A758" s="2"/>
      <c r="B758" s="2"/>
    </row>
    <row r="759" spans="1:2" ht="15.75" customHeight="1" x14ac:dyDescent="0.35">
      <c r="A759" s="2"/>
      <c r="B759" s="2"/>
    </row>
    <row r="760" spans="1:2" ht="15.75" customHeight="1" x14ac:dyDescent="0.35">
      <c r="A760" s="2"/>
      <c r="B760" s="2"/>
    </row>
    <row r="761" spans="1:2" ht="15.75" customHeight="1" x14ac:dyDescent="0.35">
      <c r="A761" s="2"/>
      <c r="B761" s="2"/>
    </row>
    <row r="762" spans="1:2" ht="15.75" customHeight="1" x14ac:dyDescent="0.35">
      <c r="A762" s="2"/>
      <c r="B762" s="2"/>
    </row>
    <row r="763" spans="1:2" ht="15.75" customHeight="1" x14ac:dyDescent="0.35">
      <c r="A763" s="2"/>
      <c r="B763" s="2"/>
    </row>
    <row r="764" spans="1:2" ht="15.75" customHeight="1" x14ac:dyDescent="0.35">
      <c r="A764" s="2"/>
      <c r="B764" s="2"/>
    </row>
    <row r="765" spans="1:2" ht="15.75" customHeight="1" x14ac:dyDescent="0.35">
      <c r="A765" s="2"/>
      <c r="B765" s="2"/>
    </row>
    <row r="766" spans="1:2" ht="15.75" customHeight="1" x14ac:dyDescent="0.35">
      <c r="A766" s="2"/>
      <c r="B766" s="2"/>
    </row>
    <row r="767" spans="1:2" ht="15.75" customHeight="1" x14ac:dyDescent="0.35">
      <c r="A767" s="2"/>
      <c r="B767" s="2"/>
    </row>
    <row r="768" spans="1:2" ht="15.75" customHeight="1" x14ac:dyDescent="0.35">
      <c r="A768" s="2"/>
      <c r="B768" s="2"/>
    </row>
    <row r="769" spans="1:2" ht="15.75" customHeight="1" x14ac:dyDescent="0.35">
      <c r="A769" s="2"/>
      <c r="B769" s="2"/>
    </row>
    <row r="770" spans="1:2" ht="15.75" customHeight="1" x14ac:dyDescent="0.35">
      <c r="A770" s="2"/>
      <c r="B770" s="2"/>
    </row>
    <row r="771" spans="1:2" ht="15.75" customHeight="1" x14ac:dyDescent="0.35">
      <c r="A771" s="2"/>
      <c r="B771" s="2"/>
    </row>
    <row r="772" spans="1:2" ht="15.75" customHeight="1" x14ac:dyDescent="0.35">
      <c r="A772" s="2"/>
      <c r="B772" s="2"/>
    </row>
    <row r="773" spans="1:2" ht="15.75" customHeight="1" x14ac:dyDescent="0.35">
      <c r="A773" s="2"/>
      <c r="B773" s="2"/>
    </row>
    <row r="774" spans="1:2" ht="15.75" customHeight="1" x14ac:dyDescent="0.35">
      <c r="A774" s="2"/>
      <c r="B774" s="2"/>
    </row>
    <row r="775" spans="1:2" ht="15.75" customHeight="1" x14ac:dyDescent="0.35">
      <c r="A775" s="2"/>
      <c r="B775" s="2"/>
    </row>
    <row r="776" spans="1:2" ht="15.75" customHeight="1" x14ac:dyDescent="0.35">
      <c r="A776" s="2"/>
      <c r="B776" s="2"/>
    </row>
    <row r="777" spans="1:2" ht="15.75" customHeight="1" x14ac:dyDescent="0.35">
      <c r="A777" s="2"/>
      <c r="B777" s="2"/>
    </row>
    <row r="778" spans="1:2" ht="15.75" customHeight="1" x14ac:dyDescent="0.35">
      <c r="A778" s="2"/>
      <c r="B778" s="2"/>
    </row>
    <row r="779" spans="1:2" ht="15.75" customHeight="1" x14ac:dyDescent="0.35">
      <c r="A779" s="2"/>
      <c r="B779" s="2"/>
    </row>
    <row r="780" spans="1:2" ht="15.75" customHeight="1" x14ac:dyDescent="0.35">
      <c r="A780" s="2"/>
      <c r="B780" s="2"/>
    </row>
    <row r="781" spans="1:2" ht="15.75" customHeight="1" x14ac:dyDescent="0.35">
      <c r="A781" s="2"/>
      <c r="B781" s="2"/>
    </row>
    <row r="782" spans="1:2" ht="15.75" customHeight="1" x14ac:dyDescent="0.35">
      <c r="A782" s="2"/>
      <c r="B782" s="2"/>
    </row>
    <row r="783" spans="1:2" ht="15.75" customHeight="1" x14ac:dyDescent="0.35">
      <c r="A783" s="2"/>
      <c r="B783" s="2"/>
    </row>
    <row r="784" spans="1:2" ht="15.75" customHeight="1" x14ac:dyDescent="0.35">
      <c r="A784" s="2"/>
      <c r="B784" s="2"/>
    </row>
    <row r="785" spans="1:2" ht="15.75" customHeight="1" x14ac:dyDescent="0.35">
      <c r="A785" s="2"/>
      <c r="B785" s="2"/>
    </row>
    <row r="786" spans="1:2" ht="15.75" customHeight="1" x14ac:dyDescent="0.35">
      <c r="A786" s="2"/>
      <c r="B786" s="2"/>
    </row>
    <row r="787" spans="1:2" ht="15.75" customHeight="1" x14ac:dyDescent="0.35">
      <c r="A787" s="2"/>
      <c r="B787" s="2"/>
    </row>
    <row r="788" spans="1:2" ht="15.75" customHeight="1" x14ac:dyDescent="0.35">
      <c r="A788" s="2"/>
      <c r="B788" s="2"/>
    </row>
    <row r="789" spans="1:2" ht="15.75" customHeight="1" x14ac:dyDescent="0.35">
      <c r="A789" s="2"/>
      <c r="B789" s="2"/>
    </row>
    <row r="790" spans="1:2" ht="15.75" customHeight="1" x14ac:dyDescent="0.35">
      <c r="A790" s="2"/>
      <c r="B790" s="2"/>
    </row>
    <row r="791" spans="1:2" ht="15.75" customHeight="1" x14ac:dyDescent="0.35">
      <c r="A791" s="2"/>
      <c r="B791" s="2"/>
    </row>
    <row r="792" spans="1:2" ht="15.75" customHeight="1" x14ac:dyDescent="0.35">
      <c r="A792" s="2"/>
      <c r="B792" s="2"/>
    </row>
    <row r="793" spans="1:2" ht="15.75" customHeight="1" x14ac:dyDescent="0.35">
      <c r="A793" s="2"/>
      <c r="B793" s="2"/>
    </row>
    <row r="794" spans="1:2" ht="15.75" customHeight="1" x14ac:dyDescent="0.35">
      <c r="A794" s="2"/>
      <c r="B794" s="2"/>
    </row>
    <row r="795" spans="1:2" ht="15.75" customHeight="1" x14ac:dyDescent="0.35">
      <c r="A795" s="2"/>
      <c r="B795" s="2"/>
    </row>
    <row r="796" spans="1:2" ht="15.75" customHeight="1" x14ac:dyDescent="0.35">
      <c r="A796" s="2"/>
      <c r="B796" s="2"/>
    </row>
    <row r="797" spans="1:2" ht="15.75" customHeight="1" x14ac:dyDescent="0.35">
      <c r="A797" s="2"/>
      <c r="B797" s="2"/>
    </row>
    <row r="798" spans="1:2" ht="15.75" customHeight="1" x14ac:dyDescent="0.35">
      <c r="A798" s="2"/>
      <c r="B798" s="2"/>
    </row>
    <row r="799" spans="1:2" ht="15.75" customHeight="1" x14ac:dyDescent="0.35">
      <c r="A799" s="2"/>
      <c r="B799" s="2"/>
    </row>
    <row r="800" spans="1:2" ht="15.75" customHeight="1" x14ac:dyDescent="0.35">
      <c r="A800" s="2"/>
      <c r="B800" s="2"/>
    </row>
    <row r="801" spans="1:2" ht="15.75" customHeight="1" x14ac:dyDescent="0.35">
      <c r="A801" s="2"/>
      <c r="B801" s="2"/>
    </row>
    <row r="802" spans="1:2" ht="15.75" customHeight="1" x14ac:dyDescent="0.35">
      <c r="A802" s="2"/>
      <c r="B802" s="2"/>
    </row>
    <row r="803" spans="1:2" ht="15.75" customHeight="1" x14ac:dyDescent="0.35">
      <c r="A803" s="2"/>
      <c r="B803" s="2"/>
    </row>
    <row r="804" spans="1:2" ht="15.75" customHeight="1" x14ac:dyDescent="0.35">
      <c r="A804" s="2"/>
      <c r="B804" s="2"/>
    </row>
    <row r="805" spans="1:2" ht="15.75" customHeight="1" x14ac:dyDescent="0.35">
      <c r="A805" s="2"/>
      <c r="B805" s="2"/>
    </row>
    <row r="806" spans="1:2" ht="15.75" customHeight="1" x14ac:dyDescent="0.35">
      <c r="A806" s="2"/>
      <c r="B806" s="2"/>
    </row>
    <row r="807" spans="1:2" ht="15.75" customHeight="1" x14ac:dyDescent="0.35">
      <c r="A807" s="2"/>
      <c r="B807" s="2"/>
    </row>
    <row r="808" spans="1:2" ht="15.75" customHeight="1" x14ac:dyDescent="0.35">
      <c r="A808" s="2"/>
      <c r="B808" s="2"/>
    </row>
    <row r="809" spans="1:2" ht="15.75" customHeight="1" x14ac:dyDescent="0.35">
      <c r="A809" s="2"/>
      <c r="B809" s="2"/>
    </row>
    <row r="810" spans="1:2" ht="15.75" customHeight="1" x14ac:dyDescent="0.35">
      <c r="A810" s="2"/>
      <c r="B810" s="2"/>
    </row>
    <row r="811" spans="1:2" ht="15.75" customHeight="1" x14ac:dyDescent="0.35">
      <c r="A811" s="2"/>
      <c r="B811" s="2"/>
    </row>
    <row r="812" spans="1:2" ht="15.75" customHeight="1" x14ac:dyDescent="0.35">
      <c r="A812" s="2"/>
      <c r="B812" s="2"/>
    </row>
    <row r="813" spans="1:2" ht="15.75" customHeight="1" x14ac:dyDescent="0.35">
      <c r="A813" s="2"/>
      <c r="B813" s="2"/>
    </row>
    <row r="814" spans="1:2" ht="15.75" customHeight="1" x14ac:dyDescent="0.35">
      <c r="A814" s="2"/>
      <c r="B814" s="2"/>
    </row>
    <row r="815" spans="1:2" ht="15.75" customHeight="1" x14ac:dyDescent="0.35">
      <c r="A815" s="2"/>
      <c r="B815" s="2"/>
    </row>
    <row r="816" spans="1:2" ht="15.75" customHeight="1" x14ac:dyDescent="0.35">
      <c r="A816" s="2"/>
      <c r="B816" s="2"/>
    </row>
    <row r="817" spans="1:2" ht="15.75" customHeight="1" x14ac:dyDescent="0.35">
      <c r="A817" s="2"/>
      <c r="B817" s="2"/>
    </row>
    <row r="818" spans="1:2" ht="15.75" customHeight="1" x14ac:dyDescent="0.35">
      <c r="A818" s="2"/>
      <c r="B818" s="2"/>
    </row>
    <row r="819" spans="1:2" ht="15.75" customHeight="1" x14ac:dyDescent="0.35">
      <c r="A819" s="2"/>
      <c r="B819" s="2"/>
    </row>
    <row r="820" spans="1:2" ht="15.75" customHeight="1" x14ac:dyDescent="0.35">
      <c r="A820" s="2"/>
      <c r="B820" s="2"/>
    </row>
    <row r="821" spans="1:2" ht="15.75" customHeight="1" x14ac:dyDescent="0.35">
      <c r="A821" s="2"/>
      <c r="B821" s="2"/>
    </row>
    <row r="822" spans="1:2" ht="15.75" customHeight="1" x14ac:dyDescent="0.35">
      <c r="A822" s="2"/>
      <c r="B822" s="2"/>
    </row>
    <row r="823" spans="1:2" ht="15.75" customHeight="1" x14ac:dyDescent="0.35">
      <c r="A823" s="2"/>
      <c r="B823" s="2"/>
    </row>
    <row r="824" spans="1:2" ht="15.75" customHeight="1" x14ac:dyDescent="0.35">
      <c r="A824" s="2"/>
      <c r="B824" s="2"/>
    </row>
    <row r="825" spans="1:2" ht="15.75" customHeight="1" x14ac:dyDescent="0.35">
      <c r="A825" s="2"/>
      <c r="B825" s="2"/>
    </row>
    <row r="826" spans="1:2" ht="15.75" customHeight="1" x14ac:dyDescent="0.35">
      <c r="A826" s="2"/>
      <c r="B826" s="2"/>
    </row>
    <row r="827" spans="1:2" ht="15.75" customHeight="1" x14ac:dyDescent="0.35">
      <c r="A827" s="2"/>
      <c r="B827" s="2"/>
    </row>
    <row r="828" spans="1:2" ht="15.75" customHeight="1" x14ac:dyDescent="0.35">
      <c r="A828" s="2"/>
      <c r="B828" s="2"/>
    </row>
    <row r="829" spans="1:2" ht="15.75" customHeight="1" x14ac:dyDescent="0.35">
      <c r="A829" s="2"/>
      <c r="B829" s="2"/>
    </row>
    <row r="830" spans="1:2" ht="15.75" customHeight="1" x14ac:dyDescent="0.35">
      <c r="A830" s="2"/>
      <c r="B830" s="2"/>
    </row>
    <row r="831" spans="1:2" ht="15.75" customHeight="1" x14ac:dyDescent="0.35">
      <c r="A831" s="2"/>
      <c r="B831" s="2"/>
    </row>
    <row r="832" spans="1:2" ht="15.75" customHeight="1" x14ac:dyDescent="0.35">
      <c r="A832" s="2"/>
      <c r="B832" s="2"/>
    </row>
    <row r="833" spans="1:2" ht="15.75" customHeight="1" x14ac:dyDescent="0.35">
      <c r="A833" s="2"/>
      <c r="B833" s="2"/>
    </row>
    <row r="834" spans="1:2" ht="15.75" customHeight="1" x14ac:dyDescent="0.35">
      <c r="A834" s="2"/>
      <c r="B834" s="2"/>
    </row>
    <row r="835" spans="1:2" ht="15.75" customHeight="1" x14ac:dyDescent="0.35">
      <c r="A835" s="2"/>
      <c r="B835" s="2"/>
    </row>
    <row r="836" spans="1:2" ht="15.75" customHeight="1" x14ac:dyDescent="0.35">
      <c r="A836" s="2"/>
      <c r="B836" s="2"/>
    </row>
    <row r="837" spans="1:2" ht="15.75" customHeight="1" x14ac:dyDescent="0.35">
      <c r="A837" s="2"/>
      <c r="B837" s="2"/>
    </row>
    <row r="838" spans="1:2" ht="15.75" customHeight="1" x14ac:dyDescent="0.35">
      <c r="A838" s="2"/>
      <c r="B838" s="2"/>
    </row>
    <row r="839" spans="1:2" ht="15.75" customHeight="1" x14ac:dyDescent="0.35">
      <c r="A839" s="2"/>
      <c r="B839" s="2"/>
    </row>
    <row r="840" spans="1:2" ht="15.75" customHeight="1" x14ac:dyDescent="0.35">
      <c r="A840" s="2"/>
      <c r="B840" s="2"/>
    </row>
    <row r="841" spans="1:2" ht="15.75" customHeight="1" x14ac:dyDescent="0.35">
      <c r="A841" s="2"/>
      <c r="B841" s="2"/>
    </row>
    <row r="842" spans="1:2" ht="15.75" customHeight="1" x14ac:dyDescent="0.35">
      <c r="A842" s="2"/>
      <c r="B842" s="2"/>
    </row>
    <row r="843" spans="1:2" ht="15.75" customHeight="1" x14ac:dyDescent="0.35">
      <c r="A843" s="2"/>
      <c r="B843" s="2"/>
    </row>
    <row r="844" spans="1:2" ht="15.75" customHeight="1" x14ac:dyDescent="0.35">
      <c r="A844" s="2"/>
      <c r="B844" s="2"/>
    </row>
    <row r="845" spans="1:2" ht="15.75" customHeight="1" x14ac:dyDescent="0.35">
      <c r="A845" s="2"/>
      <c r="B845" s="2"/>
    </row>
    <row r="846" spans="1:2" ht="15.75" customHeight="1" x14ac:dyDescent="0.35">
      <c r="A846" s="2"/>
      <c r="B846" s="2"/>
    </row>
    <row r="847" spans="1:2" ht="15.75" customHeight="1" x14ac:dyDescent="0.35">
      <c r="A847" s="2"/>
      <c r="B847" s="2"/>
    </row>
    <row r="848" spans="1:2" ht="15.75" customHeight="1" x14ac:dyDescent="0.35">
      <c r="A848" s="2"/>
      <c r="B848" s="2"/>
    </row>
    <row r="849" spans="1:2" ht="15.75" customHeight="1" x14ac:dyDescent="0.35">
      <c r="A849" s="2"/>
      <c r="B849" s="2"/>
    </row>
    <row r="850" spans="1:2" ht="15.75" customHeight="1" x14ac:dyDescent="0.35">
      <c r="A850" s="2"/>
      <c r="B850" s="2"/>
    </row>
    <row r="851" spans="1:2" ht="15.75" customHeight="1" x14ac:dyDescent="0.35">
      <c r="A851" s="2"/>
      <c r="B851" s="2"/>
    </row>
    <row r="852" spans="1:2" ht="15.75" customHeight="1" x14ac:dyDescent="0.35">
      <c r="A852" s="2"/>
      <c r="B852" s="2"/>
    </row>
    <row r="853" spans="1:2" ht="15.75" customHeight="1" x14ac:dyDescent="0.35">
      <c r="A853" s="2"/>
      <c r="B853" s="2"/>
    </row>
    <row r="854" spans="1:2" ht="15.75" customHeight="1" x14ac:dyDescent="0.35">
      <c r="A854" s="2"/>
      <c r="B854" s="2"/>
    </row>
    <row r="855" spans="1:2" ht="15.75" customHeight="1" x14ac:dyDescent="0.35">
      <c r="A855" s="2"/>
      <c r="B855" s="2"/>
    </row>
    <row r="856" spans="1:2" ht="15.75" customHeight="1" x14ac:dyDescent="0.35">
      <c r="A856" s="2"/>
      <c r="B856" s="2"/>
    </row>
    <row r="857" spans="1:2" ht="15.75" customHeight="1" x14ac:dyDescent="0.35">
      <c r="A857" s="2"/>
      <c r="B857" s="2"/>
    </row>
    <row r="858" spans="1:2" ht="15.75" customHeight="1" x14ac:dyDescent="0.35">
      <c r="A858" s="2"/>
      <c r="B858" s="2"/>
    </row>
    <row r="859" spans="1:2" ht="15.75" customHeight="1" x14ac:dyDescent="0.35">
      <c r="A859" s="2"/>
      <c r="B859" s="2"/>
    </row>
    <row r="860" spans="1:2" ht="15.75" customHeight="1" x14ac:dyDescent="0.35">
      <c r="A860" s="2"/>
      <c r="B860" s="2"/>
    </row>
    <row r="861" spans="1:2" ht="15.75" customHeight="1" x14ac:dyDescent="0.35">
      <c r="A861" s="2"/>
      <c r="B861" s="2"/>
    </row>
    <row r="862" spans="1:2" ht="15.75" customHeight="1" x14ac:dyDescent="0.35">
      <c r="A862" s="2"/>
      <c r="B862" s="2"/>
    </row>
    <row r="863" spans="1:2" ht="15.75" customHeight="1" x14ac:dyDescent="0.35">
      <c r="A863" s="2"/>
      <c r="B863" s="2"/>
    </row>
    <row r="864" spans="1:2" ht="15.75" customHeight="1" x14ac:dyDescent="0.35">
      <c r="A864" s="2"/>
      <c r="B864" s="2"/>
    </row>
    <row r="865" spans="1:2" ht="15.75" customHeight="1" x14ac:dyDescent="0.35">
      <c r="A865" s="2"/>
      <c r="B865" s="2"/>
    </row>
    <row r="866" spans="1:2" ht="15.75" customHeight="1" x14ac:dyDescent="0.35">
      <c r="A866" s="2"/>
      <c r="B866" s="2"/>
    </row>
    <row r="867" spans="1:2" ht="15.75" customHeight="1" x14ac:dyDescent="0.35">
      <c r="A867" s="2"/>
      <c r="B867" s="2"/>
    </row>
    <row r="868" spans="1:2" ht="15.75" customHeight="1" x14ac:dyDescent="0.35">
      <c r="A868" s="2"/>
      <c r="B868" s="2"/>
    </row>
    <row r="869" spans="1:2" ht="15.75" customHeight="1" x14ac:dyDescent="0.35">
      <c r="A869" s="2"/>
      <c r="B869" s="2"/>
    </row>
    <row r="870" spans="1:2" ht="15.75" customHeight="1" x14ac:dyDescent="0.35">
      <c r="A870" s="2"/>
      <c r="B870" s="2"/>
    </row>
    <row r="871" spans="1:2" ht="15.75" customHeight="1" x14ac:dyDescent="0.35">
      <c r="A871" s="2"/>
      <c r="B871" s="2"/>
    </row>
    <row r="872" spans="1:2" ht="15.75" customHeight="1" x14ac:dyDescent="0.35">
      <c r="A872" s="2"/>
      <c r="B872" s="2"/>
    </row>
    <row r="873" spans="1:2" ht="15.75" customHeight="1" x14ac:dyDescent="0.35">
      <c r="A873" s="2"/>
      <c r="B873" s="2"/>
    </row>
    <row r="874" spans="1:2" ht="15.75" customHeight="1" x14ac:dyDescent="0.35">
      <c r="A874" s="2"/>
      <c r="B874" s="2"/>
    </row>
    <row r="875" spans="1:2" ht="15.75" customHeight="1" x14ac:dyDescent="0.35">
      <c r="A875" s="2"/>
      <c r="B875" s="2"/>
    </row>
    <row r="876" spans="1:2" ht="15.75" customHeight="1" x14ac:dyDescent="0.35">
      <c r="A876" s="2"/>
      <c r="B876" s="2"/>
    </row>
    <row r="877" spans="1:2" ht="15.75" customHeight="1" x14ac:dyDescent="0.35">
      <c r="A877" s="2"/>
      <c r="B877" s="2"/>
    </row>
    <row r="878" spans="1:2" ht="15.75" customHeight="1" x14ac:dyDescent="0.35">
      <c r="A878" s="2"/>
      <c r="B878" s="2"/>
    </row>
    <row r="879" spans="1:2" ht="15.75" customHeight="1" x14ac:dyDescent="0.35">
      <c r="A879" s="2"/>
      <c r="B879" s="2"/>
    </row>
    <row r="880" spans="1:2" ht="15.75" customHeight="1" x14ac:dyDescent="0.35">
      <c r="A880" s="2"/>
      <c r="B880" s="2"/>
    </row>
    <row r="881" spans="1:2" ht="15.75" customHeight="1" x14ac:dyDescent="0.35">
      <c r="A881" s="2"/>
      <c r="B881" s="2"/>
    </row>
    <row r="882" spans="1:2" ht="15.75" customHeight="1" x14ac:dyDescent="0.35">
      <c r="A882" s="2"/>
      <c r="B882" s="2"/>
    </row>
    <row r="883" spans="1:2" ht="15.75" customHeight="1" x14ac:dyDescent="0.35">
      <c r="A883" s="2"/>
      <c r="B883" s="2"/>
    </row>
    <row r="884" spans="1:2" ht="15.75" customHeight="1" x14ac:dyDescent="0.35">
      <c r="A884" s="2"/>
      <c r="B884" s="2"/>
    </row>
    <row r="885" spans="1:2" ht="15.75" customHeight="1" x14ac:dyDescent="0.35">
      <c r="A885" s="2"/>
      <c r="B885" s="2"/>
    </row>
    <row r="886" spans="1:2" ht="15.75" customHeight="1" x14ac:dyDescent="0.35">
      <c r="A886" s="2"/>
      <c r="B886" s="2"/>
    </row>
    <row r="887" spans="1:2" ht="15.75" customHeight="1" x14ac:dyDescent="0.35">
      <c r="A887" s="2"/>
      <c r="B887" s="2"/>
    </row>
    <row r="888" spans="1:2" ht="15.75" customHeight="1" x14ac:dyDescent="0.35">
      <c r="A888" s="2"/>
      <c r="B888" s="2"/>
    </row>
    <row r="889" spans="1:2" ht="15.75" customHeight="1" x14ac:dyDescent="0.35">
      <c r="A889" s="2"/>
      <c r="B889" s="2"/>
    </row>
    <row r="890" spans="1:2" ht="15.75" customHeight="1" x14ac:dyDescent="0.35">
      <c r="A890" s="2"/>
      <c r="B890" s="2"/>
    </row>
    <row r="891" spans="1:2" ht="15.75" customHeight="1" x14ac:dyDescent="0.35">
      <c r="A891" s="2"/>
      <c r="B891" s="2"/>
    </row>
    <row r="892" spans="1:2" ht="15.75" customHeight="1" x14ac:dyDescent="0.35">
      <c r="A892" s="2"/>
      <c r="B892" s="2"/>
    </row>
    <row r="893" spans="1:2" ht="15.75" customHeight="1" x14ac:dyDescent="0.35">
      <c r="A893" s="2"/>
      <c r="B893" s="2"/>
    </row>
    <row r="894" spans="1:2" ht="15.75" customHeight="1" x14ac:dyDescent="0.35">
      <c r="A894" s="2"/>
      <c r="B894" s="2"/>
    </row>
    <row r="895" spans="1:2" ht="15.75" customHeight="1" x14ac:dyDescent="0.35">
      <c r="A895" s="2"/>
      <c r="B895" s="2"/>
    </row>
    <row r="896" spans="1:2" ht="15.75" customHeight="1" x14ac:dyDescent="0.35">
      <c r="A896" s="2"/>
      <c r="B896" s="2"/>
    </row>
    <row r="897" spans="1:2" ht="15.75" customHeight="1" x14ac:dyDescent="0.35">
      <c r="A897" s="2"/>
      <c r="B897" s="2"/>
    </row>
    <row r="898" spans="1:2" ht="15.75" customHeight="1" x14ac:dyDescent="0.35">
      <c r="A898" s="2"/>
      <c r="B898" s="2"/>
    </row>
    <row r="899" spans="1:2" ht="15.75" customHeight="1" x14ac:dyDescent="0.35">
      <c r="A899" s="2"/>
      <c r="B899" s="2"/>
    </row>
    <row r="900" spans="1:2" ht="15.75" customHeight="1" x14ac:dyDescent="0.35">
      <c r="A900" s="2"/>
      <c r="B900" s="2"/>
    </row>
    <row r="901" spans="1:2" ht="15.75" customHeight="1" x14ac:dyDescent="0.35">
      <c r="A901" s="2"/>
      <c r="B901" s="2"/>
    </row>
    <row r="902" spans="1:2" ht="15.75" customHeight="1" x14ac:dyDescent="0.35">
      <c r="A902" s="2"/>
      <c r="B902" s="2"/>
    </row>
    <row r="903" spans="1:2" ht="15.75" customHeight="1" x14ac:dyDescent="0.35">
      <c r="A903" s="2"/>
      <c r="B903" s="2"/>
    </row>
    <row r="904" spans="1:2" ht="15.75" customHeight="1" x14ac:dyDescent="0.35">
      <c r="A904" s="2"/>
      <c r="B904" s="2"/>
    </row>
    <row r="905" spans="1:2" ht="15.75" customHeight="1" x14ac:dyDescent="0.35">
      <c r="A905" s="2"/>
      <c r="B905" s="2"/>
    </row>
    <row r="906" spans="1:2" ht="15.75" customHeight="1" x14ac:dyDescent="0.35">
      <c r="A906" s="2"/>
      <c r="B906" s="2"/>
    </row>
    <row r="907" spans="1:2" ht="15.75" customHeight="1" x14ac:dyDescent="0.35">
      <c r="A907" s="2"/>
      <c r="B907" s="2"/>
    </row>
    <row r="908" spans="1:2" ht="15.75" customHeight="1" x14ac:dyDescent="0.35">
      <c r="A908" s="2"/>
      <c r="B908" s="2"/>
    </row>
    <row r="909" spans="1:2" ht="15.75" customHeight="1" x14ac:dyDescent="0.35">
      <c r="A909" s="2"/>
      <c r="B909" s="2"/>
    </row>
    <row r="910" spans="1:2" ht="15.75" customHeight="1" x14ac:dyDescent="0.35">
      <c r="A910" s="2"/>
      <c r="B910" s="2"/>
    </row>
    <row r="911" spans="1:2" ht="15.75" customHeight="1" x14ac:dyDescent="0.35">
      <c r="A911" s="2"/>
      <c r="B911" s="2"/>
    </row>
    <row r="912" spans="1:2" ht="15.75" customHeight="1" x14ac:dyDescent="0.35">
      <c r="A912" s="2"/>
      <c r="B912" s="2"/>
    </row>
    <row r="913" spans="1:2" ht="15.75" customHeight="1" x14ac:dyDescent="0.35">
      <c r="A913" s="2"/>
      <c r="B913" s="2"/>
    </row>
    <row r="914" spans="1:2" ht="15.75" customHeight="1" x14ac:dyDescent="0.35">
      <c r="A914" s="2"/>
      <c r="B914" s="2"/>
    </row>
    <row r="915" spans="1:2" ht="15.75" customHeight="1" x14ac:dyDescent="0.35">
      <c r="A915" s="2"/>
      <c r="B915" s="2"/>
    </row>
    <row r="916" spans="1:2" ht="15.75" customHeight="1" x14ac:dyDescent="0.35">
      <c r="A916" s="2"/>
      <c r="B916" s="2"/>
    </row>
    <row r="917" spans="1:2" ht="15.75" customHeight="1" x14ac:dyDescent="0.35">
      <c r="A917" s="2"/>
      <c r="B917" s="2"/>
    </row>
    <row r="918" spans="1:2" ht="15.75" customHeight="1" x14ac:dyDescent="0.35">
      <c r="A918" s="2"/>
      <c r="B918" s="2"/>
    </row>
    <row r="919" spans="1:2" ht="15.75" customHeight="1" x14ac:dyDescent="0.35">
      <c r="A919" s="2"/>
      <c r="B919" s="2"/>
    </row>
    <row r="920" spans="1:2" ht="15.75" customHeight="1" x14ac:dyDescent="0.35">
      <c r="A920" s="2"/>
      <c r="B920" s="2"/>
    </row>
    <row r="921" spans="1:2" ht="15.75" customHeight="1" x14ac:dyDescent="0.35">
      <c r="A921" s="2"/>
      <c r="B921" s="2"/>
    </row>
    <row r="922" spans="1:2" ht="15.75" customHeight="1" x14ac:dyDescent="0.35">
      <c r="A922" s="2"/>
      <c r="B922" s="2"/>
    </row>
    <row r="923" spans="1:2" ht="15.75" customHeight="1" x14ac:dyDescent="0.35">
      <c r="A923" s="2"/>
      <c r="B923" s="2"/>
    </row>
    <row r="924" spans="1:2" ht="15.75" customHeight="1" x14ac:dyDescent="0.35">
      <c r="A924" s="2"/>
      <c r="B924" s="2"/>
    </row>
    <row r="925" spans="1:2" ht="15.75" customHeight="1" x14ac:dyDescent="0.35">
      <c r="A925" s="2"/>
      <c r="B925" s="2"/>
    </row>
    <row r="926" spans="1:2" ht="15.75" customHeight="1" x14ac:dyDescent="0.35">
      <c r="A926" s="2"/>
      <c r="B926" s="2"/>
    </row>
    <row r="927" spans="1:2" ht="15.75" customHeight="1" x14ac:dyDescent="0.35">
      <c r="A927" s="2"/>
      <c r="B927" s="2"/>
    </row>
    <row r="928" spans="1:2" ht="15.75" customHeight="1" x14ac:dyDescent="0.35">
      <c r="A928" s="2"/>
      <c r="B928" s="2"/>
    </row>
    <row r="929" spans="1:2" ht="15.75" customHeight="1" x14ac:dyDescent="0.35">
      <c r="A929" s="2"/>
      <c r="B929" s="2"/>
    </row>
    <row r="930" spans="1:2" ht="15.75" customHeight="1" x14ac:dyDescent="0.35">
      <c r="A930" s="2"/>
      <c r="B930" s="2"/>
    </row>
    <row r="931" spans="1:2" ht="15.75" customHeight="1" x14ac:dyDescent="0.35">
      <c r="A931" s="2"/>
      <c r="B931" s="2"/>
    </row>
    <row r="932" spans="1:2" ht="15.75" customHeight="1" x14ac:dyDescent="0.35">
      <c r="A932" s="2"/>
      <c r="B932" s="2"/>
    </row>
    <row r="933" spans="1:2" ht="15.75" customHeight="1" x14ac:dyDescent="0.35">
      <c r="A933" s="2"/>
      <c r="B933" s="2"/>
    </row>
    <row r="934" spans="1:2" ht="15.75" customHeight="1" x14ac:dyDescent="0.35">
      <c r="A934" s="2"/>
      <c r="B934" s="2"/>
    </row>
    <row r="935" spans="1:2" ht="15.75" customHeight="1" x14ac:dyDescent="0.35">
      <c r="A935" s="2"/>
      <c r="B935" s="2"/>
    </row>
    <row r="936" spans="1:2" ht="15.75" customHeight="1" x14ac:dyDescent="0.35">
      <c r="A936" s="2"/>
      <c r="B936" s="2"/>
    </row>
    <row r="937" spans="1:2" ht="15.75" customHeight="1" x14ac:dyDescent="0.35">
      <c r="A937" s="2"/>
      <c r="B937" s="2"/>
    </row>
    <row r="938" spans="1:2" ht="15.75" customHeight="1" x14ac:dyDescent="0.35">
      <c r="A938" s="2"/>
      <c r="B938" s="2"/>
    </row>
    <row r="939" spans="1:2" ht="15.75" customHeight="1" x14ac:dyDescent="0.35">
      <c r="A939" s="2"/>
      <c r="B939" s="2"/>
    </row>
    <row r="940" spans="1:2" ht="15.75" customHeight="1" x14ac:dyDescent="0.35">
      <c r="A940" s="2"/>
      <c r="B940" s="2"/>
    </row>
    <row r="941" spans="1:2" ht="15.75" customHeight="1" x14ac:dyDescent="0.35">
      <c r="A941" s="2"/>
      <c r="B941" s="2"/>
    </row>
    <row r="942" spans="1:2" ht="15.75" customHeight="1" x14ac:dyDescent="0.35">
      <c r="A942" s="2"/>
      <c r="B942" s="2"/>
    </row>
    <row r="943" spans="1:2" ht="15.75" customHeight="1" x14ac:dyDescent="0.35">
      <c r="A943" s="2"/>
      <c r="B943" s="2"/>
    </row>
    <row r="944" spans="1:2" ht="15.75" customHeight="1" x14ac:dyDescent="0.35">
      <c r="A944" s="2"/>
      <c r="B944" s="2"/>
    </row>
    <row r="945" spans="1:2" ht="15.75" customHeight="1" x14ac:dyDescent="0.35">
      <c r="A945" s="2"/>
      <c r="B945" s="2"/>
    </row>
    <row r="946" spans="1:2" ht="15.75" customHeight="1" x14ac:dyDescent="0.35">
      <c r="A946" s="2"/>
      <c r="B946" s="2"/>
    </row>
    <row r="947" spans="1:2" ht="15.75" customHeight="1" x14ac:dyDescent="0.35">
      <c r="A947" s="2"/>
      <c r="B947" s="2"/>
    </row>
    <row r="948" spans="1:2" ht="15.75" customHeight="1" x14ac:dyDescent="0.35">
      <c r="A948" s="2"/>
      <c r="B948" s="2"/>
    </row>
    <row r="949" spans="1:2" ht="15.75" customHeight="1" x14ac:dyDescent="0.35">
      <c r="A949" s="2"/>
      <c r="B949" s="2"/>
    </row>
    <row r="950" spans="1:2" ht="15.75" customHeight="1" x14ac:dyDescent="0.35">
      <c r="A950" s="2"/>
      <c r="B950" s="2"/>
    </row>
    <row r="951" spans="1:2" ht="15.75" customHeight="1" x14ac:dyDescent="0.35">
      <c r="A951" s="2"/>
      <c r="B951" s="2"/>
    </row>
    <row r="952" spans="1:2" ht="15.75" customHeight="1" x14ac:dyDescent="0.35">
      <c r="A952" s="2"/>
      <c r="B952" s="2"/>
    </row>
    <row r="953" spans="1:2" ht="15.75" customHeight="1" x14ac:dyDescent="0.35">
      <c r="A953" s="2"/>
      <c r="B953" s="2"/>
    </row>
    <row r="954" spans="1:2" ht="15.75" customHeight="1" x14ac:dyDescent="0.35">
      <c r="A954" s="2"/>
      <c r="B954" s="2"/>
    </row>
    <row r="955" spans="1:2" ht="15.75" customHeight="1" x14ac:dyDescent="0.35">
      <c r="A955" s="2"/>
      <c r="B955" s="2"/>
    </row>
    <row r="956" spans="1:2" ht="15.75" customHeight="1" x14ac:dyDescent="0.35">
      <c r="A956" s="2"/>
      <c r="B956" s="2"/>
    </row>
    <row r="957" spans="1:2" ht="15.75" customHeight="1" x14ac:dyDescent="0.35">
      <c r="A957" s="2"/>
      <c r="B957" s="2"/>
    </row>
    <row r="958" spans="1:2" ht="15.75" customHeight="1" x14ac:dyDescent="0.35">
      <c r="A958" s="2"/>
      <c r="B958" s="2"/>
    </row>
    <row r="959" spans="1:2" ht="15.75" customHeight="1" x14ac:dyDescent="0.35">
      <c r="A959" s="2"/>
      <c r="B959" s="2"/>
    </row>
    <row r="960" spans="1:2" ht="15.75" customHeight="1" x14ac:dyDescent="0.35">
      <c r="A960" s="2"/>
      <c r="B960" s="2"/>
    </row>
    <row r="961" spans="1:2" ht="15.75" customHeight="1" x14ac:dyDescent="0.35">
      <c r="A961" s="2"/>
      <c r="B961" s="2"/>
    </row>
    <row r="962" spans="1:2" ht="15.75" customHeight="1" x14ac:dyDescent="0.35">
      <c r="A962" s="2"/>
      <c r="B962" s="2"/>
    </row>
    <row r="963" spans="1:2" ht="15.75" customHeight="1" x14ac:dyDescent="0.35">
      <c r="A963" s="2"/>
      <c r="B963" s="2"/>
    </row>
    <row r="964" spans="1:2" ht="15.75" customHeight="1" x14ac:dyDescent="0.35">
      <c r="A964" s="2"/>
      <c r="B964" s="2"/>
    </row>
    <row r="965" spans="1:2" ht="15.75" customHeight="1" x14ac:dyDescent="0.35">
      <c r="A965" s="2"/>
      <c r="B965" s="2"/>
    </row>
    <row r="966" spans="1:2" ht="15.75" customHeight="1" x14ac:dyDescent="0.35">
      <c r="A966" s="2"/>
      <c r="B966" s="2"/>
    </row>
    <row r="967" spans="1:2" ht="15.75" customHeight="1" x14ac:dyDescent="0.35">
      <c r="A967" s="2"/>
      <c r="B967" s="2"/>
    </row>
    <row r="968" spans="1:2" ht="15.75" customHeight="1" x14ac:dyDescent="0.35">
      <c r="A968" s="2"/>
      <c r="B968" s="2"/>
    </row>
    <row r="969" spans="1:2" ht="15.75" customHeight="1" x14ac:dyDescent="0.35">
      <c r="A969" s="2"/>
      <c r="B969" s="2"/>
    </row>
    <row r="970" spans="1:2" ht="15.75" customHeight="1" x14ac:dyDescent="0.35">
      <c r="A970" s="2"/>
      <c r="B970" s="2"/>
    </row>
    <row r="971" spans="1:2" ht="15.75" customHeight="1" x14ac:dyDescent="0.35">
      <c r="A971" s="2"/>
      <c r="B971" s="2"/>
    </row>
    <row r="972" spans="1:2" ht="15.75" customHeight="1" x14ac:dyDescent="0.35">
      <c r="A972" s="2"/>
      <c r="B972" s="2"/>
    </row>
    <row r="973" spans="1:2" ht="15.75" customHeight="1" x14ac:dyDescent="0.35">
      <c r="A973" s="2"/>
      <c r="B973" s="2"/>
    </row>
    <row r="974" spans="1:2" ht="15.75" customHeight="1" x14ac:dyDescent="0.35">
      <c r="A974" s="2"/>
      <c r="B974" s="2"/>
    </row>
    <row r="975" spans="1:2" ht="15.75" customHeight="1" x14ac:dyDescent="0.35">
      <c r="A975" s="2"/>
      <c r="B975" s="2"/>
    </row>
    <row r="976" spans="1:2" ht="15.75" customHeight="1" x14ac:dyDescent="0.35">
      <c r="A976" s="2"/>
      <c r="B976" s="2"/>
    </row>
    <row r="977" spans="1:2" ht="15.75" customHeight="1" x14ac:dyDescent="0.35">
      <c r="A977" s="2"/>
      <c r="B977" s="2"/>
    </row>
    <row r="978" spans="1:2" ht="15.75" customHeight="1" x14ac:dyDescent="0.35">
      <c r="A978" s="2"/>
      <c r="B978" s="2"/>
    </row>
    <row r="979" spans="1:2" ht="15.75" customHeight="1" x14ac:dyDescent="0.35">
      <c r="A979" s="2"/>
      <c r="B979" s="2"/>
    </row>
    <row r="980" spans="1:2" ht="15.75" customHeight="1" x14ac:dyDescent="0.35">
      <c r="A980" s="2"/>
      <c r="B980" s="2"/>
    </row>
    <row r="981" spans="1:2" ht="15.75" customHeight="1" x14ac:dyDescent="0.35">
      <c r="A981" s="2"/>
      <c r="B981" s="2"/>
    </row>
    <row r="982" spans="1:2" ht="15.75" customHeight="1" x14ac:dyDescent="0.35">
      <c r="A982" s="2"/>
      <c r="B982" s="2"/>
    </row>
    <row r="983" spans="1:2" ht="15.75" customHeight="1" x14ac:dyDescent="0.35">
      <c r="A983" s="2"/>
      <c r="B983" s="2"/>
    </row>
    <row r="984" spans="1:2" ht="15.75" customHeight="1" x14ac:dyDescent="0.35">
      <c r="A984" s="2"/>
      <c r="B984" s="2"/>
    </row>
    <row r="985" spans="1:2" ht="15.75" customHeight="1" x14ac:dyDescent="0.35">
      <c r="A985" s="2"/>
      <c r="B985" s="2"/>
    </row>
    <row r="986" spans="1:2" ht="15.75" customHeight="1" x14ac:dyDescent="0.35">
      <c r="A986" s="2"/>
      <c r="B986" s="2"/>
    </row>
    <row r="987" spans="1:2" ht="15.75" customHeight="1" x14ac:dyDescent="0.35">
      <c r="A987" s="2"/>
      <c r="B987" s="2"/>
    </row>
    <row r="988" spans="1:2" ht="15.75" customHeight="1" x14ac:dyDescent="0.35">
      <c r="A988" s="2"/>
      <c r="B988" s="2"/>
    </row>
    <row r="989" spans="1:2" ht="15.75" customHeight="1" x14ac:dyDescent="0.35">
      <c r="A989" s="2"/>
      <c r="B989" s="2"/>
    </row>
    <row r="990" spans="1:2" ht="15.75" customHeight="1" x14ac:dyDescent="0.35">
      <c r="A990" s="2"/>
      <c r="B990" s="2"/>
    </row>
    <row r="991" spans="1:2" ht="15.75" customHeight="1" x14ac:dyDescent="0.35">
      <c r="A991" s="2"/>
      <c r="B991" s="2"/>
    </row>
    <row r="992" spans="1:2" ht="15.75" customHeight="1" x14ac:dyDescent="0.35">
      <c r="A992" s="2"/>
      <c r="B992" s="2"/>
    </row>
    <row r="993" spans="1:2" ht="15.75" customHeight="1" x14ac:dyDescent="0.35">
      <c r="A993" s="2"/>
      <c r="B993" s="2"/>
    </row>
    <row r="994" spans="1:2" ht="15.75" customHeight="1" x14ac:dyDescent="0.35">
      <c r="A994" s="2"/>
      <c r="B994" s="2"/>
    </row>
    <row r="995" spans="1:2" ht="15.75" customHeight="1" x14ac:dyDescent="0.35">
      <c r="A995" s="2"/>
      <c r="B995" s="2"/>
    </row>
    <row r="996" spans="1:2" ht="15.75" customHeight="1" x14ac:dyDescent="0.35">
      <c r="A996" s="2"/>
      <c r="B996" s="2"/>
    </row>
    <row r="997" spans="1:2" ht="15.75" customHeight="1" x14ac:dyDescent="0.35">
      <c r="A997" s="2"/>
      <c r="B997" s="2"/>
    </row>
    <row r="998" spans="1:2" ht="15.75" customHeight="1" x14ac:dyDescent="0.35">
      <c r="A998" s="2"/>
      <c r="B998" s="2"/>
    </row>
    <row r="999" spans="1:2" ht="15.75" customHeight="1" x14ac:dyDescent="0.35">
      <c r="A999" s="2"/>
      <c r="B999" s="2"/>
    </row>
    <row r="1000" spans="1:2" ht="15.75" customHeight="1" x14ac:dyDescent="0.35">
      <c r="A1000" s="2"/>
      <c r="B1000" s="2"/>
    </row>
    <row r="1001" spans="1:2" ht="15.75" customHeight="1" x14ac:dyDescent="0.35">
      <c r="A1001" s="2"/>
      <c r="B1001" s="2"/>
    </row>
    <row r="1002" spans="1:2" ht="15.75" customHeight="1" x14ac:dyDescent="0.35">
      <c r="A1002" s="2"/>
      <c r="B1002"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2D91-0FE7-4399-81DC-70F463548BB0}">
  <sheetPr>
    <tabColor theme="9" tint="-0.249977111117893"/>
  </sheetPr>
  <dimension ref="A1:AI147"/>
  <sheetViews>
    <sheetView topLeftCell="H1" workbookViewId="0">
      <selection activeCell="B30" sqref="B30:AH30"/>
    </sheetView>
  </sheetViews>
  <sheetFormatPr defaultRowHeight="14" x14ac:dyDescent="0.3"/>
  <sheetData>
    <row r="1" spans="1:35" s="227" customFormat="1" ht="14.5" x14ac:dyDescent="0.35">
      <c r="A1" s="198" t="s">
        <v>699</v>
      </c>
      <c r="B1" s="198"/>
      <c r="C1" s="199"/>
      <c r="D1" s="199"/>
      <c r="E1" s="199"/>
      <c r="F1" s="199"/>
      <c r="G1" s="199"/>
      <c r="H1" s="199"/>
      <c r="I1" s="199"/>
      <c r="J1" s="199"/>
      <c r="K1" s="199"/>
      <c r="L1" s="199"/>
      <c r="M1" s="199"/>
      <c r="N1" s="199"/>
      <c r="O1" s="199"/>
      <c r="P1" s="199"/>
      <c r="Q1" s="199"/>
      <c r="R1" s="199"/>
      <c r="S1" s="199"/>
      <c r="T1" s="199"/>
      <c r="U1" s="199"/>
      <c r="V1" s="199"/>
      <c r="W1" s="199"/>
      <c r="X1" s="199"/>
      <c r="Y1" s="199"/>
      <c r="Z1" s="199"/>
      <c r="AA1" s="199"/>
      <c r="AB1" s="199"/>
      <c r="AC1" s="199"/>
      <c r="AD1" s="199"/>
      <c r="AE1" s="199"/>
      <c r="AF1" s="199"/>
      <c r="AG1" s="199"/>
      <c r="AH1" s="226"/>
      <c r="AI1" s="226"/>
    </row>
    <row r="2" spans="1:35" hidden="1" x14ac:dyDescent="0.3">
      <c r="A2" s="210" t="s">
        <v>5437</v>
      </c>
    </row>
    <row r="3" spans="1:35" ht="14.5" hidden="1" x14ac:dyDescent="0.35">
      <c r="A3" s="200" t="s">
        <v>702</v>
      </c>
      <c r="B3" s="28">
        <v>2018</v>
      </c>
      <c r="C3" s="29">
        <v>2019</v>
      </c>
      <c r="D3" s="28">
        <v>2020</v>
      </c>
      <c r="E3" s="29">
        <v>2021</v>
      </c>
      <c r="F3" s="28">
        <v>2022</v>
      </c>
      <c r="G3" s="29">
        <v>2023</v>
      </c>
      <c r="H3" s="28">
        <v>2024</v>
      </c>
      <c r="I3" s="29">
        <v>2025</v>
      </c>
      <c r="J3" s="28">
        <v>2026</v>
      </c>
      <c r="K3" s="29">
        <v>2027</v>
      </c>
      <c r="L3" s="28">
        <v>2028</v>
      </c>
      <c r="M3" s="29">
        <v>2029</v>
      </c>
      <c r="N3" s="28">
        <v>2030</v>
      </c>
      <c r="O3" s="29">
        <v>2031</v>
      </c>
      <c r="P3" s="28">
        <v>2032</v>
      </c>
      <c r="Q3" s="29">
        <v>2033</v>
      </c>
      <c r="R3" s="28">
        <v>2034</v>
      </c>
      <c r="S3" s="29">
        <v>2035</v>
      </c>
      <c r="T3" s="28">
        <v>2036</v>
      </c>
      <c r="U3" s="29">
        <v>2037</v>
      </c>
      <c r="V3" s="28">
        <v>2038</v>
      </c>
      <c r="W3" s="29">
        <v>2039</v>
      </c>
      <c r="X3" s="28">
        <v>2040</v>
      </c>
      <c r="Y3" s="29">
        <v>2041</v>
      </c>
      <c r="Z3" s="28">
        <v>2042</v>
      </c>
      <c r="AA3" s="29">
        <v>2043</v>
      </c>
      <c r="AB3" s="28">
        <v>2044</v>
      </c>
      <c r="AC3" s="29">
        <v>2045</v>
      </c>
      <c r="AD3" s="28">
        <v>2046</v>
      </c>
      <c r="AE3" s="29">
        <v>2047</v>
      </c>
      <c r="AF3" s="28">
        <v>2048</v>
      </c>
      <c r="AG3" s="29">
        <v>2049</v>
      </c>
      <c r="AH3" s="28">
        <v>2050</v>
      </c>
    </row>
    <row r="4" spans="1:35" ht="58" hidden="1" x14ac:dyDescent="0.35">
      <c r="A4" s="200" t="s">
        <v>671</v>
      </c>
      <c r="B4" s="2"/>
      <c r="C4" s="28"/>
      <c r="D4" s="28">
        <v>0</v>
      </c>
      <c r="E4" s="28">
        <v>0</v>
      </c>
      <c r="F4" s="28">
        <v>0</v>
      </c>
      <c r="G4" s="28">
        <v>0</v>
      </c>
      <c r="H4" s="28">
        <v>0</v>
      </c>
      <c r="I4" s="28">
        <v>0</v>
      </c>
      <c r="J4" s="28">
        <v>0</v>
      </c>
      <c r="K4" s="28">
        <v>0</v>
      </c>
      <c r="L4" s="28">
        <v>0</v>
      </c>
      <c r="M4" s="28">
        <v>0</v>
      </c>
      <c r="N4" s="28">
        <v>0</v>
      </c>
      <c r="O4" s="28">
        <v>0</v>
      </c>
      <c r="P4" s="28">
        <v>0</v>
      </c>
      <c r="Q4" s="28">
        <v>0</v>
      </c>
      <c r="R4" s="28">
        <v>0</v>
      </c>
      <c r="S4" s="28">
        <v>0</v>
      </c>
      <c r="T4" s="28">
        <v>0</v>
      </c>
      <c r="U4" s="28">
        <v>0</v>
      </c>
      <c r="V4" s="28">
        <v>0</v>
      </c>
      <c r="W4" s="28">
        <v>0</v>
      </c>
      <c r="X4" s="28">
        <v>0</v>
      </c>
      <c r="Y4" s="28">
        <v>0</v>
      </c>
      <c r="Z4" s="28">
        <v>0</v>
      </c>
      <c r="AA4" s="28">
        <v>0</v>
      </c>
      <c r="AB4" s="28">
        <v>0</v>
      </c>
      <c r="AC4" s="28">
        <v>0</v>
      </c>
      <c r="AD4" s="28">
        <v>0</v>
      </c>
      <c r="AE4" s="28">
        <v>0</v>
      </c>
      <c r="AF4" s="28">
        <v>0</v>
      </c>
      <c r="AG4" s="28">
        <v>0</v>
      </c>
      <c r="AH4" s="28">
        <v>0</v>
      </c>
    </row>
    <row r="5" spans="1:35" ht="14.5" hidden="1" x14ac:dyDescent="0.35">
      <c r="A5" s="1" t="s">
        <v>672</v>
      </c>
      <c r="B5" s="2"/>
      <c r="C5" s="28"/>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c r="AG5" s="28">
        <v>0</v>
      </c>
      <c r="AH5" s="28">
        <v>0</v>
      </c>
    </row>
    <row r="6" spans="1:35" ht="14.5" hidden="1" x14ac:dyDescent="0.35">
      <c r="A6" s="1" t="s">
        <v>673</v>
      </c>
      <c r="B6" s="2"/>
      <c r="C6" s="28"/>
      <c r="D6" s="28">
        <v>195586560000000</v>
      </c>
      <c r="E6" s="28">
        <v>186462217886166.59</v>
      </c>
      <c r="F6" s="28">
        <v>189180163151897.91</v>
      </c>
      <c r="G6" s="28">
        <v>196344431888171.09</v>
      </c>
      <c r="H6" s="28">
        <v>201784763433921.81</v>
      </c>
      <c r="I6" s="28">
        <v>209269875974373.5</v>
      </c>
      <c r="J6" s="28">
        <v>212868210583854.09</v>
      </c>
      <c r="K6" s="28">
        <v>213653785942107.81</v>
      </c>
      <c r="L6" s="28">
        <v>214663565739738</v>
      </c>
      <c r="M6" s="28">
        <v>216672362275308.09</v>
      </c>
      <c r="N6" s="28">
        <v>218615728980070.41</v>
      </c>
      <c r="O6" s="28">
        <v>220076972940719.81</v>
      </c>
      <c r="P6" s="28">
        <v>221024361496265.81</v>
      </c>
      <c r="Q6" s="28">
        <v>222008112943238</v>
      </c>
      <c r="R6" s="28">
        <v>222832689088622.81</v>
      </c>
      <c r="S6" s="28">
        <v>222841053555383.31</v>
      </c>
      <c r="T6" s="28">
        <v>223769548322072.31</v>
      </c>
      <c r="U6" s="28">
        <v>224975317092361.91</v>
      </c>
      <c r="V6" s="28">
        <v>226742417825263</v>
      </c>
      <c r="W6" s="28">
        <v>228453961358116.91</v>
      </c>
      <c r="X6" s="28">
        <v>230363319242936.59</v>
      </c>
      <c r="Y6" s="28">
        <v>231487352202639.09</v>
      </c>
      <c r="Z6" s="28">
        <v>233658279150807.81</v>
      </c>
      <c r="AA6" s="28">
        <v>236156627946874.81</v>
      </c>
      <c r="AB6" s="28">
        <v>238270127794243.5</v>
      </c>
      <c r="AC6" s="28">
        <v>239725222230095.59</v>
      </c>
      <c r="AD6" s="28">
        <v>241256186775958.81</v>
      </c>
      <c r="AE6" s="28">
        <v>242765007467370.81</v>
      </c>
      <c r="AF6" s="28">
        <v>244649611427938.31</v>
      </c>
      <c r="AG6" s="28">
        <v>246187983229462.41</v>
      </c>
      <c r="AH6" s="28">
        <v>248115533690356.81</v>
      </c>
    </row>
    <row r="7" spans="1:35" ht="14.5" hidden="1" x14ac:dyDescent="0.35">
      <c r="A7" s="1" t="s">
        <v>703</v>
      </c>
      <c r="B7" s="2"/>
      <c r="C7" s="28"/>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row>
    <row r="8" spans="1:35" ht="14.5" hidden="1" x14ac:dyDescent="0.35">
      <c r="A8" s="1" t="s">
        <v>676</v>
      </c>
      <c r="B8" s="2"/>
      <c r="C8" s="28"/>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c r="AG8" s="28">
        <v>0</v>
      </c>
      <c r="AH8" s="28">
        <v>0</v>
      </c>
    </row>
    <row r="9" spans="1:35" ht="14.5" hidden="1" x14ac:dyDescent="0.35">
      <c r="A9" s="1" t="s">
        <v>677</v>
      </c>
      <c r="B9" s="2"/>
      <c r="C9" s="28"/>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c r="AG9" s="28">
        <v>0</v>
      </c>
      <c r="AH9" s="28">
        <v>0</v>
      </c>
    </row>
    <row r="10" spans="1:35" ht="14.5" hidden="1" x14ac:dyDescent="0.35">
      <c r="A10" s="1" t="s">
        <v>678</v>
      </c>
      <c r="B10" s="2"/>
      <c r="C10" s="28"/>
      <c r="D10" s="28">
        <v>0</v>
      </c>
      <c r="E10" s="28">
        <v>0</v>
      </c>
      <c r="F10" s="28">
        <v>0</v>
      </c>
      <c r="G10" s="28">
        <v>0</v>
      </c>
      <c r="H10" s="28">
        <v>0</v>
      </c>
      <c r="I10" s="28">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row>
    <row r="11" spans="1:35" ht="14.5" hidden="1" x14ac:dyDescent="0.35">
      <c r="A11" s="1" t="s">
        <v>679</v>
      </c>
      <c r="B11" s="2"/>
      <c r="C11" s="28"/>
      <c r="D11" s="28">
        <v>38044315380659.898</v>
      </c>
      <c r="E11" s="28">
        <v>39389524324797.109</v>
      </c>
      <c r="F11" s="28">
        <v>34654667279594.449</v>
      </c>
      <c r="G11" s="28">
        <v>34651119397906.262</v>
      </c>
      <c r="H11" s="28">
        <v>33949431116747.648</v>
      </c>
      <c r="I11" s="28">
        <v>29507400796787.699</v>
      </c>
      <c r="J11" s="28">
        <v>29698577559659.73</v>
      </c>
      <c r="K11" s="28">
        <v>29794092126342.629</v>
      </c>
      <c r="L11" s="28">
        <v>29897233138716.578</v>
      </c>
      <c r="M11" s="28">
        <v>29820619772103.82</v>
      </c>
      <c r="N11" s="28">
        <v>29873737245045.328</v>
      </c>
      <c r="O11" s="28">
        <v>30069551804782.641</v>
      </c>
      <c r="P11" s="28">
        <v>29989495100930.039</v>
      </c>
      <c r="Q11" s="28">
        <v>30135289939893.199</v>
      </c>
      <c r="R11" s="28">
        <v>30178458406368.039</v>
      </c>
      <c r="S11" s="28">
        <v>30289220947879.211</v>
      </c>
      <c r="T11" s="28">
        <v>30389076350001.141</v>
      </c>
      <c r="U11" s="28">
        <v>30449707426970.359</v>
      </c>
      <c r="V11" s="28">
        <v>30553827618872.762</v>
      </c>
      <c r="W11" s="28">
        <v>30590901754677.801</v>
      </c>
      <c r="X11" s="28">
        <v>30712828288998.301</v>
      </c>
      <c r="Y11" s="28">
        <v>30878039601388.559</v>
      </c>
      <c r="Z11" s="28">
        <v>30964698807943.289</v>
      </c>
      <c r="AA11" s="28">
        <v>31231667727402.379</v>
      </c>
      <c r="AB11" s="28">
        <v>31449926122493.602</v>
      </c>
      <c r="AC11" s="28">
        <v>31510002993554.91</v>
      </c>
      <c r="AD11" s="28">
        <v>31260677073842.039</v>
      </c>
      <c r="AE11" s="28">
        <v>31285171943979.539</v>
      </c>
      <c r="AF11" s="28">
        <v>31219676319647.609</v>
      </c>
      <c r="AG11" s="28">
        <v>31297593325983.27</v>
      </c>
      <c r="AH11" s="28">
        <v>30547846620481.5</v>
      </c>
    </row>
    <row r="12" spans="1:35" ht="14.5" hidden="1" x14ac:dyDescent="0.35">
      <c r="A12" s="1" t="s">
        <v>681</v>
      </c>
      <c r="B12" s="2"/>
      <c r="C12" s="28"/>
      <c r="D12" s="28">
        <v>2408544045342425</v>
      </c>
      <c r="E12" s="28">
        <v>2372922968853438</v>
      </c>
      <c r="F12" s="28">
        <v>2420894318248902</v>
      </c>
      <c r="G12" s="28">
        <v>2445030091359165</v>
      </c>
      <c r="H12" s="28">
        <v>2454530301287224</v>
      </c>
      <c r="I12" s="28">
        <v>2464030640276688</v>
      </c>
      <c r="J12" s="28">
        <v>2464030640276688</v>
      </c>
      <c r="K12" s="28">
        <v>2464030640276688</v>
      </c>
      <c r="L12" s="28">
        <v>2464030640276688</v>
      </c>
      <c r="M12" s="28">
        <v>2464030640276688</v>
      </c>
      <c r="N12" s="28">
        <v>2464030640276688</v>
      </c>
      <c r="O12" s="28">
        <v>2464030640276688</v>
      </c>
      <c r="P12" s="28">
        <v>2464030640276688</v>
      </c>
      <c r="Q12" s="28">
        <v>2464030640276688</v>
      </c>
      <c r="R12" s="28">
        <v>2464030640276688</v>
      </c>
      <c r="S12" s="28">
        <v>2464030640276688</v>
      </c>
      <c r="T12" s="28">
        <v>2464030640276688</v>
      </c>
      <c r="U12" s="28">
        <v>2464030640276688</v>
      </c>
      <c r="V12" s="28">
        <v>2464030640276688</v>
      </c>
      <c r="W12" s="28">
        <v>2464030640276688</v>
      </c>
      <c r="X12" s="28">
        <v>2464030640276688</v>
      </c>
      <c r="Y12" s="28">
        <v>2464030640276688</v>
      </c>
      <c r="Z12" s="28">
        <v>2464030640276688</v>
      </c>
      <c r="AA12" s="28">
        <v>2464030640276688</v>
      </c>
      <c r="AB12" s="28">
        <v>2464030640276688</v>
      </c>
      <c r="AC12" s="28">
        <v>2464030640276688</v>
      </c>
      <c r="AD12" s="28">
        <v>2464030640276688</v>
      </c>
      <c r="AE12" s="28">
        <v>2464030640276688</v>
      </c>
      <c r="AF12" s="28">
        <v>2464030640276688</v>
      </c>
      <c r="AG12" s="28">
        <v>2464030640276688</v>
      </c>
      <c r="AH12" s="28">
        <v>2464030640276688</v>
      </c>
    </row>
    <row r="13" spans="1:35" ht="14.5" hidden="1" x14ac:dyDescent="0.35">
      <c r="A13" s="1" t="s">
        <v>683</v>
      </c>
      <c r="B13" s="2"/>
      <c r="C13" s="28"/>
      <c r="D13" s="28">
        <v>1019287141182276</v>
      </c>
      <c r="E13" s="28">
        <v>1004212430262828</v>
      </c>
      <c r="F13" s="28">
        <v>1024513732071493</v>
      </c>
      <c r="G13" s="28">
        <v>1034727904081906</v>
      </c>
      <c r="H13" s="28">
        <v>1038748358612073</v>
      </c>
      <c r="I13" s="28">
        <v>1042768867760560</v>
      </c>
      <c r="J13" s="28">
        <v>1042768867760560</v>
      </c>
      <c r="K13" s="28">
        <v>1042768867760560</v>
      </c>
      <c r="L13" s="28">
        <v>1042768867760560</v>
      </c>
      <c r="M13" s="28">
        <v>1042768867760560</v>
      </c>
      <c r="N13" s="28">
        <v>1042768867760560</v>
      </c>
      <c r="O13" s="28">
        <v>1042768867760560</v>
      </c>
      <c r="P13" s="28">
        <v>1042768867760560</v>
      </c>
      <c r="Q13" s="28">
        <v>1042768867760560</v>
      </c>
      <c r="R13" s="28">
        <v>1042768867760560</v>
      </c>
      <c r="S13" s="28">
        <v>1042768867760560</v>
      </c>
      <c r="T13" s="28">
        <v>1042768867760560</v>
      </c>
      <c r="U13" s="28">
        <v>1042768867760560</v>
      </c>
      <c r="V13" s="28">
        <v>1042768867760560</v>
      </c>
      <c r="W13" s="28">
        <v>1042768867760560</v>
      </c>
      <c r="X13" s="28">
        <v>1042768867760560</v>
      </c>
      <c r="Y13" s="28">
        <v>1042768867760560</v>
      </c>
      <c r="Z13" s="28">
        <v>1042768867760560</v>
      </c>
      <c r="AA13" s="28">
        <v>1042768867760560</v>
      </c>
      <c r="AB13" s="28">
        <v>1042768867760560</v>
      </c>
      <c r="AC13" s="28">
        <v>1042768867760560</v>
      </c>
      <c r="AD13" s="28">
        <v>1042768867760560</v>
      </c>
      <c r="AE13" s="28">
        <v>1042768867760560</v>
      </c>
      <c r="AF13" s="28">
        <v>1042768867760560</v>
      </c>
      <c r="AG13" s="28">
        <v>1042768867760560</v>
      </c>
      <c r="AH13" s="28">
        <v>1042768867760560</v>
      </c>
    </row>
    <row r="14" spans="1:35" ht="14.5" hidden="1" x14ac:dyDescent="0.35">
      <c r="A14" s="1" t="s">
        <v>684</v>
      </c>
      <c r="B14" s="2"/>
      <c r="C14" s="28"/>
      <c r="D14" s="28">
        <v>20133411780524.32</v>
      </c>
      <c r="E14" s="28">
        <v>20883264288876.219</v>
      </c>
      <c r="F14" s="28">
        <v>21171925341110.711</v>
      </c>
      <c r="G14" s="28">
        <v>21410709364748.59</v>
      </c>
      <c r="H14" s="28">
        <v>21550995259981.891</v>
      </c>
      <c r="I14" s="28">
        <v>21698087478973.148</v>
      </c>
      <c r="J14" s="28">
        <v>21786925309239.781</v>
      </c>
      <c r="K14" s="28">
        <v>21854335823972.129</v>
      </c>
      <c r="L14" s="28">
        <v>21869879630808.238</v>
      </c>
      <c r="M14" s="28">
        <v>21909380616903.488</v>
      </c>
      <c r="N14" s="28">
        <v>22009701867743.219</v>
      </c>
      <c r="O14" s="28">
        <v>22133404101121.84</v>
      </c>
      <c r="P14" s="28">
        <v>22156082843907.922</v>
      </c>
      <c r="Q14" s="28">
        <v>22205298146583.629</v>
      </c>
      <c r="R14" s="28">
        <v>22222021356081.5</v>
      </c>
      <c r="S14" s="28">
        <v>22268229632123.398</v>
      </c>
      <c r="T14" s="28">
        <v>22294045946112.719</v>
      </c>
      <c r="U14" s="28">
        <v>22323413972697.949</v>
      </c>
      <c r="V14" s="28">
        <v>22386575036618.449</v>
      </c>
      <c r="W14" s="28">
        <v>22439985771663.48</v>
      </c>
      <c r="X14" s="28">
        <v>22508602698278.852</v>
      </c>
      <c r="Y14" s="28">
        <v>22635253438311.871</v>
      </c>
      <c r="Z14" s="28">
        <v>22753027147623.539</v>
      </c>
      <c r="AA14" s="28">
        <v>22868113439419.672</v>
      </c>
      <c r="AB14" s="28">
        <v>23021746391493.141</v>
      </c>
      <c r="AC14" s="28">
        <v>23233939836798.871</v>
      </c>
      <c r="AD14" s="28">
        <v>23348386910358.48</v>
      </c>
      <c r="AE14" s="28">
        <v>23633473742312.672</v>
      </c>
      <c r="AF14" s="28">
        <v>23815344835215.25</v>
      </c>
      <c r="AG14" s="28">
        <v>24040367660620.289</v>
      </c>
      <c r="AH14" s="28">
        <v>24270985896363.379</v>
      </c>
    </row>
    <row r="15" spans="1:35" ht="14.5" hidden="1" x14ac:dyDescent="0.35">
      <c r="A15" s="1" t="s">
        <v>685</v>
      </c>
      <c r="B15" s="2"/>
      <c r="C15" s="28"/>
      <c r="D15" s="28">
        <v>14187107303794.039</v>
      </c>
      <c r="E15" s="28">
        <v>14715494549531.4</v>
      </c>
      <c r="F15" s="28">
        <v>14918900974985.75</v>
      </c>
      <c r="G15" s="28">
        <v>15087161307745.609</v>
      </c>
      <c r="H15" s="28">
        <v>15186014451493.891</v>
      </c>
      <c r="I15" s="28">
        <v>15289663704642.381</v>
      </c>
      <c r="J15" s="28">
        <v>15352263717216.9</v>
      </c>
      <c r="K15" s="28">
        <v>15399764866864.91</v>
      </c>
      <c r="L15" s="28">
        <v>15410717886546.689</v>
      </c>
      <c r="M15" s="28">
        <v>15438552450029.92</v>
      </c>
      <c r="N15" s="28">
        <v>15509244311202.24</v>
      </c>
      <c r="O15" s="28">
        <v>15596411696332.619</v>
      </c>
      <c r="P15" s="28">
        <v>15612392383606.529</v>
      </c>
      <c r="Q15" s="28">
        <v>15647072187887.109</v>
      </c>
      <c r="R15" s="28">
        <v>15658856279435.85</v>
      </c>
      <c r="S15" s="28">
        <v>15691417167658.67</v>
      </c>
      <c r="T15" s="28">
        <v>15709608759861.1</v>
      </c>
      <c r="U15" s="28">
        <v>15730303083754.5</v>
      </c>
      <c r="V15" s="28">
        <v>15774809837057.42</v>
      </c>
      <c r="W15" s="28">
        <v>15812445973322.779</v>
      </c>
      <c r="X15" s="28">
        <v>15860797227017.91</v>
      </c>
      <c r="Y15" s="28">
        <v>15950042291815.699</v>
      </c>
      <c r="Z15" s="28">
        <v>16033032113401.07</v>
      </c>
      <c r="AA15" s="28">
        <v>16114128233060.58</v>
      </c>
      <c r="AB15" s="28">
        <v>16222386445837.68</v>
      </c>
      <c r="AC15" s="28">
        <v>16371909597230.529</v>
      </c>
      <c r="AD15" s="28">
        <v>16452555288626.27</v>
      </c>
      <c r="AE15" s="28">
        <v>16653443122239.51</v>
      </c>
      <c r="AF15" s="28">
        <v>16781599479373.33</v>
      </c>
      <c r="AG15" s="28">
        <v>16940162916341.939</v>
      </c>
      <c r="AH15" s="28">
        <v>17102669186633.58</v>
      </c>
    </row>
    <row r="16" spans="1:35" ht="14.5" hidden="1" x14ac:dyDescent="0.35">
      <c r="A16" s="1" t="s">
        <v>686</v>
      </c>
      <c r="B16" s="2"/>
      <c r="C16" s="28"/>
      <c r="D16" s="28">
        <v>777844954553560.75</v>
      </c>
      <c r="E16" s="28">
        <v>766341044265390.88</v>
      </c>
      <c r="F16" s="28">
        <v>781833504186373.13</v>
      </c>
      <c r="G16" s="28">
        <v>789628208781612.63</v>
      </c>
      <c r="H16" s="28">
        <v>792696323883775.75</v>
      </c>
      <c r="I16" s="28">
        <v>795764480666622.5</v>
      </c>
      <c r="J16" s="28">
        <v>795764480666622.5</v>
      </c>
      <c r="K16" s="28">
        <v>795764480666622.5</v>
      </c>
      <c r="L16" s="28">
        <v>795764480666622.5</v>
      </c>
      <c r="M16" s="28">
        <v>795764480666622.5</v>
      </c>
      <c r="N16" s="28">
        <v>795764480666622.5</v>
      </c>
      <c r="O16" s="28">
        <v>795764480666622.5</v>
      </c>
      <c r="P16" s="28">
        <v>795764480666622.5</v>
      </c>
      <c r="Q16" s="28">
        <v>795764480666622.5</v>
      </c>
      <c r="R16" s="28">
        <v>795764480666622.5</v>
      </c>
      <c r="S16" s="28">
        <v>795764480666622.5</v>
      </c>
      <c r="T16" s="28">
        <v>795764480666622.5</v>
      </c>
      <c r="U16" s="28">
        <v>795764480666622.5</v>
      </c>
      <c r="V16" s="28">
        <v>795764480666622.5</v>
      </c>
      <c r="W16" s="28">
        <v>795764480666622.5</v>
      </c>
      <c r="X16" s="28">
        <v>795764480666622.5</v>
      </c>
      <c r="Y16" s="28">
        <v>795764480666622.5</v>
      </c>
      <c r="Z16" s="28">
        <v>795764480666622.5</v>
      </c>
      <c r="AA16" s="28">
        <v>795764480666622.5</v>
      </c>
      <c r="AB16" s="28">
        <v>795764480666622.5</v>
      </c>
      <c r="AC16" s="28">
        <v>795764480666622.5</v>
      </c>
      <c r="AD16" s="28">
        <v>795764480666622.5</v>
      </c>
      <c r="AE16" s="28">
        <v>795764480666622.5</v>
      </c>
      <c r="AF16" s="28">
        <v>795764480666622.5</v>
      </c>
      <c r="AG16" s="28">
        <v>795764480666622.5</v>
      </c>
      <c r="AH16" s="28">
        <v>795764480666622.5</v>
      </c>
    </row>
    <row r="17" spans="1:34" ht="14.5" hidden="1" x14ac:dyDescent="0.35">
      <c r="A17" s="1" t="s">
        <v>687</v>
      </c>
      <c r="B17" s="2"/>
      <c r="C17" s="28"/>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c r="AG17" s="28">
        <v>0</v>
      </c>
      <c r="AH17" s="28">
        <v>0</v>
      </c>
    </row>
    <row r="18" spans="1:34" ht="14.5" hidden="1" x14ac:dyDescent="0.35">
      <c r="A18" s="1" t="s">
        <v>688</v>
      </c>
      <c r="B18" s="2"/>
      <c r="C18" s="28"/>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c r="AG18" s="28">
        <v>0</v>
      </c>
      <c r="AH18" s="28">
        <v>0</v>
      </c>
    </row>
    <row r="19" spans="1:34" ht="14.5" hidden="1" x14ac:dyDescent="0.35">
      <c r="A19" s="1" t="s">
        <v>689</v>
      </c>
      <c r="B19" s="2"/>
      <c r="C19" s="28"/>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row>
    <row r="20" spans="1:34" ht="14.5" hidden="1" x14ac:dyDescent="0.35">
      <c r="A20" s="1" t="s">
        <v>690</v>
      </c>
      <c r="B20" s="2"/>
      <c r="C20" s="28"/>
      <c r="D20" s="28">
        <v>826109327000000</v>
      </c>
      <c r="E20" s="28">
        <v>804790288424674.88</v>
      </c>
      <c r="F20" s="28">
        <v>836944616070565.25</v>
      </c>
      <c r="G20" s="28">
        <v>886382493588993.5</v>
      </c>
      <c r="H20" s="28">
        <v>915444920518958</v>
      </c>
      <c r="I20" s="28">
        <v>949490023637916.25</v>
      </c>
      <c r="J20" s="28">
        <v>968454262819847.5</v>
      </c>
      <c r="K20" s="28">
        <v>975483600491989.13</v>
      </c>
      <c r="L20" s="28">
        <v>984188643551354.63</v>
      </c>
      <c r="M20" s="28">
        <v>984922283816824.38</v>
      </c>
      <c r="N20" s="28">
        <v>988949016045244.25</v>
      </c>
      <c r="O20" s="28">
        <v>991106362133241</v>
      </c>
      <c r="P20" s="28">
        <v>989077698146816.13</v>
      </c>
      <c r="Q20" s="28">
        <v>996148499282562.5</v>
      </c>
      <c r="R20" s="28">
        <v>997792916713944.38</v>
      </c>
      <c r="S20" s="28">
        <v>988952373270594.63</v>
      </c>
      <c r="T20" s="28">
        <v>974279567961198.63</v>
      </c>
      <c r="U20" s="28">
        <v>965894672680084.63</v>
      </c>
      <c r="V20" s="28">
        <v>958122280667264</v>
      </c>
      <c r="W20" s="28">
        <v>953219693338689.38</v>
      </c>
      <c r="X20" s="28">
        <v>945070703706933.38</v>
      </c>
      <c r="Y20" s="28">
        <v>941005311471128.88</v>
      </c>
      <c r="Z20" s="28">
        <v>943054222641367.38</v>
      </c>
      <c r="AA20" s="28">
        <v>954916338121139.63</v>
      </c>
      <c r="AB20" s="28">
        <v>957832728633442.38</v>
      </c>
      <c r="AC20" s="28">
        <v>948126228713135.63</v>
      </c>
      <c r="AD20" s="28">
        <v>950330783619460.38</v>
      </c>
      <c r="AE20" s="28">
        <v>953726426703162.75</v>
      </c>
      <c r="AF20" s="28">
        <v>948574470213258.38</v>
      </c>
      <c r="AG20" s="28">
        <v>943221633971464.88</v>
      </c>
      <c r="AH20" s="28">
        <v>922045052504819</v>
      </c>
    </row>
    <row r="21" spans="1:34" ht="14.5" hidden="1" x14ac:dyDescent="0.35">
      <c r="A21" s="1" t="s">
        <v>691</v>
      </c>
      <c r="B21" s="2"/>
      <c r="C21" s="28"/>
      <c r="D21" s="28">
        <v>214968565833874.31</v>
      </c>
      <c r="E21" s="28">
        <v>209420966989860</v>
      </c>
      <c r="F21" s="28">
        <v>217788103727670.41</v>
      </c>
      <c r="G21" s="28">
        <v>230652732270966.41</v>
      </c>
      <c r="H21" s="28">
        <v>238215300604959.09</v>
      </c>
      <c r="I21" s="28">
        <v>247074451266925.69</v>
      </c>
      <c r="J21" s="28">
        <v>252009288782772.19</v>
      </c>
      <c r="K21" s="28">
        <v>253838449389915.81</v>
      </c>
      <c r="L21" s="28">
        <v>256103658800865.81</v>
      </c>
      <c r="M21" s="28">
        <v>256294565246963.81</v>
      </c>
      <c r="N21" s="28">
        <v>257342393692726.5</v>
      </c>
      <c r="O21" s="28">
        <v>257903774104963.41</v>
      </c>
      <c r="P21" s="28">
        <v>257375879099463</v>
      </c>
      <c r="Q21" s="28">
        <v>259215829248637.31</v>
      </c>
      <c r="R21" s="28">
        <v>259643736361295.19</v>
      </c>
      <c r="S21" s="28">
        <v>257343267303391.81</v>
      </c>
      <c r="T21" s="28">
        <v>253525138381430.69</v>
      </c>
      <c r="U21" s="28">
        <v>251343237204023.59</v>
      </c>
      <c r="V21" s="28">
        <v>249320720438401</v>
      </c>
      <c r="W21" s="28">
        <v>248044978678256.19</v>
      </c>
      <c r="X21" s="28">
        <v>245924464411100.69</v>
      </c>
      <c r="Y21" s="28">
        <v>244866575933244.19</v>
      </c>
      <c r="Z21" s="28">
        <v>245399739621622.69</v>
      </c>
      <c r="AA21" s="28">
        <v>248486476290851.09</v>
      </c>
      <c r="AB21" s="28">
        <v>249245373770096.19</v>
      </c>
      <c r="AC21" s="28">
        <v>246719567198328.81</v>
      </c>
      <c r="AD21" s="28">
        <v>247293232197652.41</v>
      </c>
      <c r="AE21" s="28">
        <v>248176839850937.31</v>
      </c>
      <c r="AF21" s="28">
        <v>246836207731584.31</v>
      </c>
      <c r="AG21" s="28">
        <v>245443303073044</v>
      </c>
      <c r="AH21" s="28">
        <v>239932774141382.31</v>
      </c>
    </row>
    <row r="22" spans="1:34" ht="14.5" hidden="1" x14ac:dyDescent="0.35">
      <c r="A22" s="1" t="s">
        <v>692</v>
      </c>
      <c r="B22" s="2"/>
      <c r="C22" s="28"/>
      <c r="D22" s="28">
        <v>21566392925070.621</v>
      </c>
      <c r="E22" s="28">
        <v>21247437524001.23</v>
      </c>
      <c r="F22" s="28">
        <v>21676978753363.039</v>
      </c>
      <c r="G22" s="28">
        <v>21893093367273.809</v>
      </c>
      <c r="H22" s="28">
        <v>21978159389037.199</v>
      </c>
      <c r="I22" s="28">
        <v>22063226566431.922</v>
      </c>
      <c r="J22" s="28">
        <v>22063226566431.922</v>
      </c>
      <c r="K22" s="28">
        <v>22063226566431.922</v>
      </c>
      <c r="L22" s="28">
        <v>22063226566431.922</v>
      </c>
      <c r="M22" s="28">
        <v>22063226566431.922</v>
      </c>
      <c r="N22" s="28">
        <v>22063226566431.922</v>
      </c>
      <c r="O22" s="28">
        <v>22063226566431.922</v>
      </c>
      <c r="P22" s="28">
        <v>22063226566431.922</v>
      </c>
      <c r="Q22" s="28">
        <v>22063226566431.922</v>
      </c>
      <c r="R22" s="28">
        <v>22063226566431.922</v>
      </c>
      <c r="S22" s="28">
        <v>22063226566431.922</v>
      </c>
      <c r="T22" s="28">
        <v>22063226566431.922</v>
      </c>
      <c r="U22" s="28">
        <v>22063226566431.922</v>
      </c>
      <c r="V22" s="28">
        <v>22063226566431.922</v>
      </c>
      <c r="W22" s="28">
        <v>22063226566431.922</v>
      </c>
      <c r="X22" s="28">
        <v>22063226566431.922</v>
      </c>
      <c r="Y22" s="28">
        <v>22063226566431.922</v>
      </c>
      <c r="Z22" s="28">
        <v>22063226566431.922</v>
      </c>
      <c r="AA22" s="28">
        <v>22063226566431.922</v>
      </c>
      <c r="AB22" s="28">
        <v>22063226566431.922</v>
      </c>
      <c r="AC22" s="28">
        <v>22063226566431.922</v>
      </c>
      <c r="AD22" s="28">
        <v>22063226566431.922</v>
      </c>
      <c r="AE22" s="28">
        <v>22063226566431.922</v>
      </c>
      <c r="AF22" s="28">
        <v>22063226566431.922</v>
      </c>
      <c r="AG22" s="28">
        <v>22063226566431.922</v>
      </c>
      <c r="AH22" s="28">
        <v>22063226566431.922</v>
      </c>
    </row>
    <row r="23" spans="1:34" ht="14.5" hidden="1" x14ac:dyDescent="0.35">
      <c r="A23" s="1" t="s">
        <v>693</v>
      </c>
      <c r="B23" s="2"/>
      <c r="C23" s="28"/>
      <c r="D23" s="28">
        <v>26233081166053.07</v>
      </c>
      <c r="E23" s="28">
        <v>30523541777993.16</v>
      </c>
      <c r="F23" s="28">
        <v>40241437805993.594</v>
      </c>
      <c r="G23" s="28">
        <v>46635174730308.656</v>
      </c>
      <c r="H23" s="28">
        <v>56250121357561.844</v>
      </c>
      <c r="I23" s="28">
        <v>69103207346815.148</v>
      </c>
      <c r="J23" s="28">
        <v>71119504168977.609</v>
      </c>
      <c r="K23" s="28">
        <v>74083844434335.672</v>
      </c>
      <c r="L23" s="28">
        <v>75778343882203.813</v>
      </c>
      <c r="M23" s="28">
        <v>78763436877379.813</v>
      </c>
      <c r="N23" s="28">
        <v>82541229246413.922</v>
      </c>
      <c r="O23" s="28">
        <v>84657571065621.141</v>
      </c>
      <c r="P23" s="28">
        <v>86824749662207.469</v>
      </c>
      <c r="Q23" s="28">
        <v>88659684366346.891</v>
      </c>
      <c r="R23" s="28">
        <v>91377290835793.781</v>
      </c>
      <c r="S23" s="28">
        <v>95082037458243.984</v>
      </c>
      <c r="T23" s="28">
        <v>97095294003251.891</v>
      </c>
      <c r="U23" s="28">
        <v>98750990785295.188</v>
      </c>
      <c r="V23" s="28">
        <v>100337754756794.5</v>
      </c>
      <c r="W23" s="28">
        <v>101292215879155</v>
      </c>
      <c r="X23" s="28">
        <v>102237171936762.5</v>
      </c>
      <c r="Y23" s="28">
        <v>104024331360932.3</v>
      </c>
      <c r="Z23" s="28">
        <v>105356981618902.7</v>
      </c>
      <c r="AA23" s="28">
        <v>106571137967999.7</v>
      </c>
      <c r="AB23" s="28">
        <v>108095553959336</v>
      </c>
      <c r="AC23" s="28">
        <v>110995065549011.09</v>
      </c>
      <c r="AD23" s="28">
        <v>114693812384918</v>
      </c>
      <c r="AE23" s="28">
        <v>118651560528545.41</v>
      </c>
      <c r="AF23" s="28">
        <v>121442738925385.59</v>
      </c>
      <c r="AG23" s="28">
        <v>124278373427134.5</v>
      </c>
      <c r="AH23" s="28">
        <v>129527280131980.09</v>
      </c>
    </row>
    <row r="24" spans="1:34" ht="14.5" hidden="1" x14ac:dyDescent="0.35">
      <c r="A24" s="1" t="s">
        <v>694</v>
      </c>
      <c r="B24" s="2"/>
      <c r="C24" s="28"/>
      <c r="D24" s="28">
        <v>0</v>
      </c>
      <c r="E24" s="28">
        <v>0</v>
      </c>
      <c r="F24" s="28">
        <v>0</v>
      </c>
      <c r="G24" s="28">
        <v>0</v>
      </c>
      <c r="H24" s="28">
        <v>0</v>
      </c>
      <c r="I24" s="28">
        <v>0</v>
      </c>
      <c r="J24" s="28">
        <v>0</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row>
    <row r="25" spans="1:34" s="218" customFormat="1" ht="14.5" x14ac:dyDescent="0.35">
      <c r="A25" s="240"/>
      <c r="B25" s="241"/>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row>
    <row r="26" spans="1:34" s="218" customFormat="1" ht="14.5" x14ac:dyDescent="0.35">
      <c r="A26" s="240" t="s">
        <v>5439</v>
      </c>
      <c r="B26" s="241"/>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row>
    <row r="27" spans="1:34" s="218" customFormat="1" ht="14.5" x14ac:dyDescent="0.35">
      <c r="A27" s="1" t="s">
        <v>690</v>
      </c>
      <c r="B27" s="241"/>
      <c r="C27" s="242"/>
      <c r="D27" s="246">
        <f>D20/SUM(D20:D21)</f>
        <v>0.79351346588609484</v>
      </c>
      <c r="E27" s="246"/>
      <c r="F27" s="246"/>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row>
    <row r="28" spans="1:34" s="218" customFormat="1" ht="14.5" x14ac:dyDescent="0.35">
      <c r="A28" s="1" t="s">
        <v>691</v>
      </c>
      <c r="B28" s="241"/>
      <c r="C28" s="242"/>
      <c r="D28" s="246">
        <f>D21/SUM(D20:D21)</f>
        <v>0.20648653411390519</v>
      </c>
      <c r="E28" s="246"/>
      <c r="F28" s="246"/>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row>
    <row r="29" spans="1:34" s="218" customFormat="1" ht="14.5" x14ac:dyDescent="0.35">
      <c r="A29" s="240"/>
      <c r="B29" s="241"/>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row>
    <row r="30" spans="1:34" s="218" customFormat="1" ht="14.5" x14ac:dyDescent="0.35">
      <c r="A30" s="200" t="s">
        <v>702</v>
      </c>
      <c r="B30" s="28">
        <v>2018</v>
      </c>
      <c r="C30" s="29">
        <v>2019</v>
      </c>
      <c r="D30" s="28">
        <v>2020</v>
      </c>
      <c r="E30" s="29">
        <v>2021</v>
      </c>
      <c r="F30" s="28">
        <v>2022</v>
      </c>
      <c r="G30" s="29">
        <v>2023</v>
      </c>
      <c r="H30" s="28">
        <v>2024</v>
      </c>
      <c r="I30" s="29">
        <v>2025</v>
      </c>
      <c r="J30" s="28">
        <v>2026</v>
      </c>
      <c r="K30" s="29">
        <v>2027</v>
      </c>
      <c r="L30" s="28">
        <v>2028</v>
      </c>
      <c r="M30" s="29">
        <v>2029</v>
      </c>
      <c r="N30" s="28">
        <v>2030</v>
      </c>
      <c r="O30" s="29">
        <v>2031</v>
      </c>
      <c r="P30" s="28">
        <v>2032</v>
      </c>
      <c r="Q30" s="29">
        <v>2033</v>
      </c>
      <c r="R30" s="28">
        <v>2034</v>
      </c>
      <c r="S30" s="29">
        <v>2035</v>
      </c>
      <c r="T30" s="28">
        <v>2036</v>
      </c>
      <c r="U30" s="29">
        <v>2037</v>
      </c>
      <c r="V30" s="28">
        <v>2038</v>
      </c>
      <c r="W30" s="29">
        <v>2039</v>
      </c>
      <c r="X30" s="28">
        <v>2040</v>
      </c>
      <c r="Y30" s="29">
        <v>2041</v>
      </c>
      <c r="Z30" s="28">
        <v>2042</v>
      </c>
      <c r="AA30" s="29">
        <v>2043</v>
      </c>
      <c r="AB30" s="28">
        <v>2044</v>
      </c>
      <c r="AC30" s="29">
        <v>2045</v>
      </c>
      <c r="AD30" s="28">
        <v>2046</v>
      </c>
      <c r="AE30" s="29">
        <v>2047</v>
      </c>
      <c r="AF30" s="28">
        <v>2048</v>
      </c>
      <c r="AG30" s="29">
        <v>2049</v>
      </c>
      <c r="AH30" s="28">
        <v>2050</v>
      </c>
    </row>
    <row r="31" spans="1:34" s="218" customFormat="1" ht="58" x14ac:dyDescent="0.35">
      <c r="A31" s="200" t="s">
        <v>671</v>
      </c>
      <c r="B31" s="2"/>
      <c r="C31" s="28"/>
      <c r="D31" s="28">
        <v>0</v>
      </c>
      <c r="E31" s="28">
        <v>0</v>
      </c>
      <c r="F31" s="28">
        <v>0</v>
      </c>
      <c r="G31" s="28">
        <v>0</v>
      </c>
      <c r="H31" s="28">
        <v>0</v>
      </c>
      <c r="I31" s="28">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row>
    <row r="32" spans="1:34" s="218" customFormat="1" ht="14.5" x14ac:dyDescent="0.35">
      <c r="A32" s="1" t="s">
        <v>672</v>
      </c>
      <c r="B32" s="2"/>
      <c r="C32" s="28"/>
      <c r="D32" s="28">
        <v>0</v>
      </c>
      <c r="E32" s="28">
        <v>0</v>
      </c>
      <c r="F32" s="28">
        <v>0</v>
      </c>
      <c r="G32" s="28">
        <v>0</v>
      </c>
      <c r="H32" s="28">
        <v>0</v>
      </c>
      <c r="I32" s="28">
        <v>0</v>
      </c>
      <c r="J32" s="28">
        <v>0</v>
      </c>
      <c r="K32" s="28">
        <v>0</v>
      </c>
      <c r="L32" s="28">
        <v>0</v>
      </c>
      <c r="M32" s="28">
        <v>0</v>
      </c>
      <c r="N32" s="28">
        <v>0</v>
      </c>
      <c r="O32" s="28">
        <v>0</v>
      </c>
      <c r="P32" s="28">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row>
    <row r="33" spans="1:34" s="218" customFormat="1" ht="14.5" x14ac:dyDescent="0.35">
      <c r="A33" s="1" t="s">
        <v>673</v>
      </c>
      <c r="B33" s="2"/>
      <c r="C33" s="28"/>
      <c r="D33" s="28">
        <f t="shared" ref="D33:AH33" si="0">D6/$D$6</f>
        <v>1</v>
      </c>
      <c r="E33" s="28">
        <f t="shared" si="0"/>
        <v>0.95334882870360105</v>
      </c>
      <c r="F33" s="28">
        <f t="shared" si="0"/>
        <v>0.96724520924084922</v>
      </c>
      <c r="G33" s="28">
        <f t="shared" si="0"/>
        <v>1.0038748669037949</v>
      </c>
      <c r="H33" s="28">
        <f t="shared" si="0"/>
        <v>1.0316903341104922</v>
      </c>
      <c r="I33" s="28">
        <f t="shared" si="0"/>
        <v>1.0699604102366416</v>
      </c>
      <c r="J33" s="28">
        <f t="shared" si="0"/>
        <v>1.0883580680791876</v>
      </c>
      <c r="K33" s="28">
        <f t="shared" si="0"/>
        <v>1.0923745779981395</v>
      </c>
      <c r="L33" s="28">
        <f t="shared" si="0"/>
        <v>1.0975374061476311</v>
      </c>
      <c r="M33" s="28">
        <f t="shared" si="0"/>
        <v>1.1078080327978983</v>
      </c>
      <c r="N33" s="28">
        <f t="shared" si="0"/>
        <v>1.1177441281245011</v>
      </c>
      <c r="O33" s="28">
        <f t="shared" si="0"/>
        <v>1.1252152138711362</v>
      </c>
      <c r="P33" s="28">
        <f t="shared" si="0"/>
        <v>1.1300590464716278</v>
      </c>
      <c r="Q33" s="28">
        <f t="shared" si="0"/>
        <v>1.1350887961996878</v>
      </c>
      <c r="R33" s="28">
        <f t="shared" si="0"/>
        <v>1.1393047103472898</v>
      </c>
      <c r="S33" s="28">
        <f t="shared" si="0"/>
        <v>1.139347476408314</v>
      </c>
      <c r="T33" s="28">
        <f t="shared" si="0"/>
        <v>1.1440947083586537</v>
      </c>
      <c r="U33" s="28">
        <f t="shared" si="0"/>
        <v>1.1502595939739515</v>
      </c>
      <c r="V33" s="28">
        <f t="shared" si="0"/>
        <v>1.1592944721010636</v>
      </c>
      <c r="W33" s="28">
        <f t="shared" si="0"/>
        <v>1.1680452959452678</v>
      </c>
      <c r="X33" s="28">
        <f t="shared" si="0"/>
        <v>1.177807510101597</v>
      </c>
      <c r="Y33" s="28">
        <f t="shared" si="0"/>
        <v>1.1835544947599625</v>
      </c>
      <c r="Z33" s="28">
        <f t="shared" si="0"/>
        <v>1.1946540659583553</v>
      </c>
      <c r="AA33" s="28">
        <f t="shared" si="0"/>
        <v>1.207427688011256</v>
      </c>
      <c r="AB33" s="28">
        <f t="shared" si="0"/>
        <v>1.218233644450025</v>
      </c>
      <c r="AC33" s="28">
        <f t="shared" si="0"/>
        <v>1.2256732887479365</v>
      </c>
      <c r="AD33" s="28">
        <f t="shared" si="0"/>
        <v>1.2335008436978432</v>
      </c>
      <c r="AE33" s="28">
        <f t="shared" si="0"/>
        <v>1.2412151809785439</v>
      </c>
      <c r="AF33" s="28">
        <f t="shared" si="0"/>
        <v>1.2508508326335834</v>
      </c>
      <c r="AG33" s="28">
        <f t="shared" si="0"/>
        <v>1.2587162595909576</v>
      </c>
      <c r="AH33" s="28">
        <f t="shared" si="0"/>
        <v>1.2685714892186704</v>
      </c>
    </row>
    <row r="34" spans="1:34" s="218" customFormat="1" ht="14.5" x14ac:dyDescent="0.35">
      <c r="A34" s="1" t="s">
        <v>703</v>
      </c>
      <c r="B34" s="2"/>
      <c r="C34" s="28"/>
      <c r="D34" s="28">
        <v>0</v>
      </c>
      <c r="E34" s="28">
        <v>0</v>
      </c>
      <c r="F34" s="28">
        <v>0</v>
      </c>
      <c r="G34" s="28">
        <v>0</v>
      </c>
      <c r="H34" s="28">
        <v>0</v>
      </c>
      <c r="I34" s="28">
        <v>0</v>
      </c>
      <c r="J34" s="28">
        <v>0</v>
      </c>
      <c r="K34" s="28">
        <v>0</v>
      </c>
      <c r="L34" s="28">
        <v>0</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row>
    <row r="35" spans="1:34" s="218" customFormat="1" ht="14.5" x14ac:dyDescent="0.35">
      <c r="A35" s="1" t="s">
        <v>676</v>
      </c>
      <c r="B35" s="2"/>
      <c r="C35" s="28"/>
      <c r="D35" s="28">
        <v>0</v>
      </c>
      <c r="E35" s="28">
        <v>0</v>
      </c>
      <c r="F35" s="28">
        <v>0</v>
      </c>
      <c r="G35" s="28">
        <v>0</v>
      </c>
      <c r="H35" s="28">
        <v>0</v>
      </c>
      <c r="I35" s="28">
        <v>0</v>
      </c>
      <c r="J35" s="28">
        <v>0</v>
      </c>
      <c r="K35" s="28">
        <v>0</v>
      </c>
      <c r="L35" s="28">
        <v>0</v>
      </c>
      <c r="M35" s="28">
        <v>0</v>
      </c>
      <c r="N35" s="28">
        <v>0</v>
      </c>
      <c r="O35" s="28">
        <v>0</v>
      </c>
      <c r="P35" s="28">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row>
    <row r="36" spans="1:34" s="218" customFormat="1" ht="14.5" x14ac:dyDescent="0.35">
      <c r="A36" s="1" t="s">
        <v>677</v>
      </c>
      <c r="B36" s="2"/>
      <c r="C36" s="28"/>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row>
    <row r="37" spans="1:34" s="218" customFormat="1" ht="14.5" x14ac:dyDescent="0.35">
      <c r="A37" s="1" t="s">
        <v>678</v>
      </c>
      <c r="B37" s="2"/>
      <c r="C37" s="28"/>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row>
    <row r="38" spans="1:34" s="218" customFormat="1" ht="14.5" x14ac:dyDescent="0.35">
      <c r="A38" s="1" t="s">
        <v>679</v>
      </c>
      <c r="B38" s="2"/>
      <c r="C38" s="28"/>
      <c r="D38" s="28">
        <f t="shared" ref="D38:AH38" si="1">D11/$D$11</f>
        <v>1</v>
      </c>
      <c r="E38" s="28">
        <f t="shared" si="1"/>
        <v>1.0353589999104322</v>
      </c>
      <c r="F38" s="28">
        <f t="shared" si="1"/>
        <v>0.91090263901059443</v>
      </c>
      <c r="G38" s="28">
        <f t="shared" si="1"/>
        <v>0.91080938245826359</v>
      </c>
      <c r="H38" s="28">
        <f t="shared" si="1"/>
        <v>0.89236541062862929</v>
      </c>
      <c r="I38" s="28">
        <f t="shared" si="1"/>
        <v>0.77560603999692423</v>
      </c>
      <c r="J38" s="28">
        <f t="shared" si="1"/>
        <v>0.78063114718992199</v>
      </c>
      <c r="K38" s="28">
        <f t="shared" si="1"/>
        <v>0.78314176055560381</v>
      </c>
      <c r="L38" s="28">
        <f t="shared" si="1"/>
        <v>0.78585283608270817</v>
      </c>
      <c r="M38" s="28">
        <f t="shared" si="1"/>
        <v>0.78383904332954157</v>
      </c>
      <c r="N38" s="28">
        <f t="shared" si="1"/>
        <v>0.78523524332446937</v>
      </c>
      <c r="O38" s="28">
        <f t="shared" si="1"/>
        <v>0.7903822556383473</v>
      </c>
      <c r="P38" s="28">
        <f t="shared" si="1"/>
        <v>0.78827795429788217</v>
      </c>
      <c r="Q38" s="28">
        <f t="shared" si="1"/>
        <v>0.79211019145353556</v>
      </c>
      <c r="R38" s="28">
        <f t="shared" si="1"/>
        <v>0.79324488046141783</v>
      </c>
      <c r="S38" s="28">
        <f t="shared" si="1"/>
        <v>0.79615628891765933</v>
      </c>
      <c r="T38" s="28">
        <f t="shared" si="1"/>
        <v>0.79878100173277522</v>
      </c>
      <c r="U38" s="28">
        <f t="shared" si="1"/>
        <v>0.8003746978306695</v>
      </c>
      <c r="V38" s="28">
        <f t="shared" si="1"/>
        <v>0.80311151122474977</v>
      </c>
      <c r="W38" s="28">
        <f t="shared" si="1"/>
        <v>0.80408600992275725</v>
      </c>
      <c r="X38" s="28">
        <f t="shared" si="1"/>
        <v>0.80729086544717765</v>
      </c>
      <c r="Y38" s="28">
        <f t="shared" si="1"/>
        <v>0.8116334672455594</v>
      </c>
      <c r="Z38" s="28">
        <f t="shared" si="1"/>
        <v>0.81391131626682967</v>
      </c>
      <c r="AA38" s="28">
        <f t="shared" si="1"/>
        <v>0.82092863059586618</v>
      </c>
      <c r="AB38" s="28">
        <f t="shared" si="1"/>
        <v>0.82666558217213704</v>
      </c>
      <c r="AC38" s="28">
        <f t="shared" si="1"/>
        <v>0.82824471089242535</v>
      </c>
      <c r="AD38" s="28">
        <f t="shared" si="1"/>
        <v>0.82169114520940045</v>
      </c>
      <c r="AE38" s="28">
        <f t="shared" si="1"/>
        <v>0.82233499619981543</v>
      </c>
      <c r="AF38" s="28">
        <f t="shared" si="1"/>
        <v>0.82061343481340066</v>
      </c>
      <c r="AG38" s="28">
        <f t="shared" si="1"/>
        <v>0.82266149391384835</v>
      </c>
      <c r="AH38" s="28">
        <f t="shared" si="1"/>
        <v>0.80295429986921829</v>
      </c>
    </row>
    <row r="39" spans="1:34" s="218" customFormat="1" ht="14.5" x14ac:dyDescent="0.35">
      <c r="A39" s="1" t="s">
        <v>681</v>
      </c>
      <c r="B39" s="2"/>
      <c r="C39" s="28"/>
      <c r="D39" s="28">
        <f t="shared" ref="D39:AH39" si="2">D12/$D$12</f>
        <v>1</v>
      </c>
      <c r="E39" s="28">
        <f t="shared" si="2"/>
        <v>0.98521053556904226</v>
      </c>
      <c r="F39" s="28">
        <f t="shared" si="2"/>
        <v>1.0051276923626784</v>
      </c>
      <c r="G39" s="28">
        <f t="shared" si="2"/>
        <v>1.015148589907374</v>
      </c>
      <c r="H39" s="28">
        <f t="shared" si="2"/>
        <v>1.0190929686478958</v>
      </c>
      <c r="I39" s="28">
        <f t="shared" si="2"/>
        <v>1.0230374009732399</v>
      </c>
      <c r="J39" s="28">
        <f t="shared" si="2"/>
        <v>1.0230374009732399</v>
      </c>
      <c r="K39" s="28">
        <f t="shared" si="2"/>
        <v>1.0230374009732399</v>
      </c>
      <c r="L39" s="28">
        <f t="shared" si="2"/>
        <v>1.0230374009732399</v>
      </c>
      <c r="M39" s="28">
        <f t="shared" si="2"/>
        <v>1.0230374009732399</v>
      </c>
      <c r="N39" s="28">
        <f t="shared" si="2"/>
        <v>1.0230374009732399</v>
      </c>
      <c r="O39" s="28">
        <f t="shared" si="2"/>
        <v>1.0230374009732399</v>
      </c>
      <c r="P39" s="28">
        <f t="shared" si="2"/>
        <v>1.0230374009732399</v>
      </c>
      <c r="Q39" s="28">
        <f t="shared" si="2"/>
        <v>1.0230374009732399</v>
      </c>
      <c r="R39" s="28">
        <f t="shared" si="2"/>
        <v>1.0230374009732399</v>
      </c>
      <c r="S39" s="28">
        <f t="shared" si="2"/>
        <v>1.0230374009732399</v>
      </c>
      <c r="T39" s="28">
        <f t="shared" si="2"/>
        <v>1.0230374009732399</v>
      </c>
      <c r="U39" s="28">
        <f t="shared" si="2"/>
        <v>1.0230374009732399</v>
      </c>
      <c r="V39" s="28">
        <f t="shared" si="2"/>
        <v>1.0230374009732399</v>
      </c>
      <c r="W39" s="28">
        <f t="shared" si="2"/>
        <v>1.0230374009732399</v>
      </c>
      <c r="X39" s="28">
        <f t="shared" si="2"/>
        <v>1.0230374009732399</v>
      </c>
      <c r="Y39" s="28">
        <f t="shared" si="2"/>
        <v>1.0230374009732399</v>
      </c>
      <c r="Z39" s="28">
        <f t="shared" si="2"/>
        <v>1.0230374009732399</v>
      </c>
      <c r="AA39" s="28">
        <f t="shared" si="2"/>
        <v>1.0230374009732399</v>
      </c>
      <c r="AB39" s="28">
        <f t="shared" si="2"/>
        <v>1.0230374009732399</v>
      </c>
      <c r="AC39" s="28">
        <f t="shared" si="2"/>
        <v>1.0230374009732399</v>
      </c>
      <c r="AD39" s="28">
        <f t="shared" si="2"/>
        <v>1.0230374009732399</v>
      </c>
      <c r="AE39" s="28">
        <f t="shared" si="2"/>
        <v>1.0230374009732399</v>
      </c>
      <c r="AF39" s="28">
        <f t="shared" si="2"/>
        <v>1.0230374009732399</v>
      </c>
      <c r="AG39" s="28">
        <f t="shared" si="2"/>
        <v>1.0230374009732399</v>
      </c>
      <c r="AH39" s="28">
        <f t="shared" si="2"/>
        <v>1.0230374009732399</v>
      </c>
    </row>
    <row r="40" spans="1:34" s="218" customFormat="1" ht="14.5" x14ac:dyDescent="0.35">
      <c r="A40" s="1" t="s">
        <v>683</v>
      </c>
      <c r="B40" s="2"/>
      <c r="C40" s="28"/>
      <c r="D40" s="28">
        <f t="shared" ref="D40:AH40" si="3">D13/$D$13</f>
        <v>1</v>
      </c>
      <c r="E40" s="28">
        <f t="shared" si="3"/>
        <v>0.98521053556904215</v>
      </c>
      <c r="F40" s="28">
        <f t="shared" si="3"/>
        <v>1.0051276923626786</v>
      </c>
      <c r="G40" s="28">
        <f t="shared" si="3"/>
        <v>1.015148589907374</v>
      </c>
      <c r="H40" s="28">
        <f t="shared" si="3"/>
        <v>1.0190929686478962</v>
      </c>
      <c r="I40" s="28">
        <f t="shared" si="3"/>
        <v>1.0230374009732404</v>
      </c>
      <c r="J40" s="28">
        <f t="shared" si="3"/>
        <v>1.0230374009732404</v>
      </c>
      <c r="K40" s="28">
        <f t="shared" si="3"/>
        <v>1.0230374009732404</v>
      </c>
      <c r="L40" s="28">
        <f t="shared" si="3"/>
        <v>1.0230374009732404</v>
      </c>
      <c r="M40" s="28">
        <f t="shared" si="3"/>
        <v>1.0230374009732404</v>
      </c>
      <c r="N40" s="28">
        <f t="shared" si="3"/>
        <v>1.0230374009732404</v>
      </c>
      <c r="O40" s="28">
        <f t="shared" si="3"/>
        <v>1.0230374009732404</v>
      </c>
      <c r="P40" s="28">
        <f t="shared" si="3"/>
        <v>1.0230374009732404</v>
      </c>
      <c r="Q40" s="28">
        <f t="shared" si="3"/>
        <v>1.0230374009732404</v>
      </c>
      <c r="R40" s="28">
        <f t="shared" si="3"/>
        <v>1.0230374009732404</v>
      </c>
      <c r="S40" s="28">
        <f t="shared" si="3"/>
        <v>1.0230374009732404</v>
      </c>
      <c r="T40" s="28">
        <f t="shared" si="3"/>
        <v>1.0230374009732404</v>
      </c>
      <c r="U40" s="28">
        <f t="shared" si="3"/>
        <v>1.0230374009732404</v>
      </c>
      <c r="V40" s="28">
        <f t="shared" si="3"/>
        <v>1.0230374009732404</v>
      </c>
      <c r="W40" s="28">
        <f t="shared" si="3"/>
        <v>1.0230374009732404</v>
      </c>
      <c r="X40" s="28">
        <f t="shared" si="3"/>
        <v>1.0230374009732404</v>
      </c>
      <c r="Y40" s="28">
        <f t="shared" si="3"/>
        <v>1.0230374009732404</v>
      </c>
      <c r="Z40" s="28">
        <f t="shared" si="3"/>
        <v>1.0230374009732404</v>
      </c>
      <c r="AA40" s="28">
        <f t="shared" si="3"/>
        <v>1.0230374009732404</v>
      </c>
      <c r="AB40" s="28">
        <f t="shared" si="3"/>
        <v>1.0230374009732404</v>
      </c>
      <c r="AC40" s="28">
        <f t="shared" si="3"/>
        <v>1.0230374009732404</v>
      </c>
      <c r="AD40" s="28">
        <f t="shared" si="3"/>
        <v>1.0230374009732404</v>
      </c>
      <c r="AE40" s="28">
        <f t="shared" si="3"/>
        <v>1.0230374009732404</v>
      </c>
      <c r="AF40" s="28">
        <f t="shared" si="3"/>
        <v>1.0230374009732404</v>
      </c>
      <c r="AG40" s="28">
        <f t="shared" si="3"/>
        <v>1.0230374009732404</v>
      </c>
      <c r="AH40" s="28">
        <f t="shared" si="3"/>
        <v>1.0230374009732404</v>
      </c>
    </row>
    <row r="41" spans="1:34" s="218" customFormat="1" ht="14.5" x14ac:dyDescent="0.35">
      <c r="A41" s="1" t="s">
        <v>684</v>
      </c>
      <c r="B41" s="2"/>
      <c r="C41" s="28"/>
      <c r="D41" s="28">
        <f t="shared" ref="D41:AH41" si="4">D14/$D$14</f>
        <v>1</v>
      </c>
      <c r="E41" s="28">
        <f t="shared" si="4"/>
        <v>1.0372441847673952</v>
      </c>
      <c r="F41" s="28">
        <f t="shared" si="4"/>
        <v>1.0515815983851766</v>
      </c>
      <c r="G41" s="28">
        <f t="shared" si="4"/>
        <v>1.0634416857981239</v>
      </c>
      <c r="H41" s="28">
        <f t="shared" si="4"/>
        <v>1.0704095011273174</v>
      </c>
      <c r="I41" s="28">
        <f t="shared" si="4"/>
        <v>1.0777153775776041</v>
      </c>
      <c r="J41" s="28">
        <f t="shared" si="4"/>
        <v>1.0821278353982189</v>
      </c>
      <c r="K41" s="28">
        <f t="shared" si="4"/>
        <v>1.085476026726504</v>
      </c>
      <c r="L41" s="28">
        <f t="shared" si="4"/>
        <v>1.086248067104238</v>
      </c>
      <c r="M41" s="28">
        <f t="shared" si="4"/>
        <v>1.0882100289677241</v>
      </c>
      <c r="N41" s="28">
        <f t="shared" si="4"/>
        <v>1.0931928531374842</v>
      </c>
      <c r="O41" s="28">
        <f t="shared" si="4"/>
        <v>1.0993369798621104</v>
      </c>
      <c r="P41" s="28">
        <f t="shared" si="4"/>
        <v>1.1004634030949585</v>
      </c>
      <c r="Q41" s="28">
        <f t="shared" si="4"/>
        <v>1.1029078622463535</v>
      </c>
      <c r="R41" s="28">
        <f t="shared" si="4"/>
        <v>1.1037384819982452</v>
      </c>
      <c r="S41" s="28">
        <f t="shared" si="4"/>
        <v>1.1060335861040778</v>
      </c>
      <c r="T41" s="28">
        <f t="shared" si="4"/>
        <v>1.1073158483590173</v>
      </c>
      <c r="U41" s="28">
        <f t="shared" si="4"/>
        <v>1.108774519492622</v>
      </c>
      <c r="V41" s="28">
        <f t="shared" si="4"/>
        <v>1.1119116462056216</v>
      </c>
      <c r="W41" s="28">
        <f t="shared" si="4"/>
        <v>1.1145644869475317</v>
      </c>
      <c r="X41" s="28">
        <f t="shared" si="4"/>
        <v>1.1179725991623599</v>
      </c>
      <c r="Y41" s="28">
        <f t="shared" si="4"/>
        <v>1.1242631743223799</v>
      </c>
      <c r="Z41" s="28">
        <f t="shared" si="4"/>
        <v>1.1301128390784345</v>
      </c>
      <c r="AA41" s="28">
        <f t="shared" si="4"/>
        <v>1.1358290233521531</v>
      </c>
      <c r="AB41" s="28">
        <f t="shared" si="4"/>
        <v>1.1434597693850774</v>
      </c>
      <c r="AC41" s="28">
        <f t="shared" si="4"/>
        <v>1.1539991378547072</v>
      </c>
      <c r="AD41" s="28">
        <f t="shared" si="4"/>
        <v>1.1596835730019741</v>
      </c>
      <c r="AE41" s="28">
        <f t="shared" si="4"/>
        <v>1.1738434598141021</v>
      </c>
      <c r="AF41" s="28">
        <f t="shared" si="4"/>
        <v>1.1828767570458465</v>
      </c>
      <c r="AG41" s="28">
        <f t="shared" si="4"/>
        <v>1.1940533438984886</v>
      </c>
      <c r="AH41" s="28">
        <f t="shared" si="4"/>
        <v>1.2055078474002834</v>
      </c>
    </row>
    <row r="42" spans="1:34" s="218" customFormat="1" ht="14.5" x14ac:dyDescent="0.35">
      <c r="A42" s="1" t="s">
        <v>685</v>
      </c>
      <c r="B42" s="2"/>
      <c r="C42" s="28"/>
      <c r="D42" s="28">
        <f t="shared" ref="D42:AH42" si="5">D15/$D$15</f>
        <v>1</v>
      </c>
      <c r="E42" s="28">
        <f t="shared" si="5"/>
        <v>1.0372441847673948</v>
      </c>
      <c r="F42" s="28">
        <f t="shared" si="5"/>
        <v>1.0515815983851766</v>
      </c>
      <c r="G42" s="28">
        <f t="shared" si="5"/>
        <v>1.0634416857981239</v>
      </c>
      <c r="H42" s="28">
        <f t="shared" si="5"/>
        <v>1.0704095011273169</v>
      </c>
      <c r="I42" s="28">
        <f t="shared" si="5"/>
        <v>1.0777153775776043</v>
      </c>
      <c r="J42" s="28">
        <f t="shared" si="5"/>
        <v>1.0821278353982187</v>
      </c>
      <c r="K42" s="28">
        <f t="shared" si="5"/>
        <v>1.0854760267265033</v>
      </c>
      <c r="L42" s="28">
        <f t="shared" si="5"/>
        <v>1.0862480671042378</v>
      </c>
      <c r="M42" s="28">
        <f t="shared" si="5"/>
        <v>1.0882100289677239</v>
      </c>
      <c r="N42" s="28">
        <f t="shared" si="5"/>
        <v>1.0931928531374837</v>
      </c>
      <c r="O42" s="28">
        <f t="shared" si="5"/>
        <v>1.0993369798621098</v>
      </c>
      <c r="P42" s="28">
        <f t="shared" si="5"/>
        <v>1.1004634030949585</v>
      </c>
      <c r="Q42" s="28">
        <f t="shared" si="5"/>
        <v>1.1029078622463533</v>
      </c>
      <c r="R42" s="28">
        <f t="shared" si="5"/>
        <v>1.1037384819982452</v>
      </c>
      <c r="S42" s="28">
        <f t="shared" si="5"/>
        <v>1.1060335861040773</v>
      </c>
      <c r="T42" s="28">
        <f t="shared" si="5"/>
        <v>1.1073158483590169</v>
      </c>
      <c r="U42" s="28">
        <f t="shared" si="5"/>
        <v>1.1087745194926217</v>
      </c>
      <c r="V42" s="28">
        <f t="shared" si="5"/>
        <v>1.1119116462056211</v>
      </c>
      <c r="W42" s="28">
        <f t="shared" si="5"/>
        <v>1.1145644869475315</v>
      </c>
      <c r="X42" s="28">
        <f t="shared" si="5"/>
        <v>1.117972599162359</v>
      </c>
      <c r="Y42" s="28">
        <f t="shared" si="5"/>
        <v>1.1242631743223794</v>
      </c>
      <c r="Z42" s="28">
        <f t="shared" si="5"/>
        <v>1.1301128390784341</v>
      </c>
      <c r="AA42" s="28">
        <f t="shared" si="5"/>
        <v>1.1358290233521531</v>
      </c>
      <c r="AB42" s="28">
        <f t="shared" si="5"/>
        <v>1.1434597693850774</v>
      </c>
      <c r="AC42" s="28">
        <f t="shared" si="5"/>
        <v>1.1539991378547063</v>
      </c>
      <c r="AD42" s="28">
        <f t="shared" si="5"/>
        <v>1.1596835730019737</v>
      </c>
      <c r="AE42" s="28">
        <f t="shared" si="5"/>
        <v>1.1738434598141019</v>
      </c>
      <c r="AF42" s="28">
        <f t="shared" si="5"/>
        <v>1.1828767570458461</v>
      </c>
      <c r="AG42" s="28">
        <f t="shared" si="5"/>
        <v>1.1940533438984884</v>
      </c>
      <c r="AH42" s="28">
        <f t="shared" si="5"/>
        <v>1.2055078474002827</v>
      </c>
    </row>
    <row r="43" spans="1:34" s="218" customFormat="1" ht="14.5" x14ac:dyDescent="0.35">
      <c r="A43" s="1" t="s">
        <v>686</v>
      </c>
      <c r="B43" s="2"/>
      <c r="C43" s="28"/>
      <c r="D43" s="28">
        <f t="shared" ref="D43:AH43" si="6">D16/$D$16</f>
        <v>1</v>
      </c>
      <c r="E43" s="28">
        <f t="shared" si="6"/>
        <v>0.98521053556904215</v>
      </c>
      <c r="F43" s="28">
        <f t="shared" si="6"/>
        <v>1.0051276923626786</v>
      </c>
      <c r="G43" s="28">
        <f t="shared" si="6"/>
        <v>1.015148589907374</v>
      </c>
      <c r="H43" s="28">
        <f t="shared" si="6"/>
        <v>1.0190929686478958</v>
      </c>
      <c r="I43" s="28">
        <f t="shared" si="6"/>
        <v>1.0230374009732397</v>
      </c>
      <c r="J43" s="28">
        <f t="shared" si="6"/>
        <v>1.0230374009732397</v>
      </c>
      <c r="K43" s="28">
        <f t="shared" si="6"/>
        <v>1.0230374009732397</v>
      </c>
      <c r="L43" s="28">
        <f t="shared" si="6"/>
        <v>1.0230374009732397</v>
      </c>
      <c r="M43" s="28">
        <f t="shared" si="6"/>
        <v>1.0230374009732397</v>
      </c>
      <c r="N43" s="28">
        <f t="shared" si="6"/>
        <v>1.0230374009732397</v>
      </c>
      <c r="O43" s="28">
        <f t="shared" si="6"/>
        <v>1.0230374009732397</v>
      </c>
      <c r="P43" s="28">
        <f t="shared" si="6"/>
        <v>1.0230374009732397</v>
      </c>
      <c r="Q43" s="28">
        <f t="shared" si="6"/>
        <v>1.0230374009732397</v>
      </c>
      <c r="R43" s="28">
        <f t="shared" si="6"/>
        <v>1.0230374009732397</v>
      </c>
      <c r="S43" s="28">
        <f t="shared" si="6"/>
        <v>1.0230374009732397</v>
      </c>
      <c r="T43" s="28">
        <f t="shared" si="6"/>
        <v>1.0230374009732397</v>
      </c>
      <c r="U43" s="28">
        <f t="shared" si="6"/>
        <v>1.0230374009732397</v>
      </c>
      <c r="V43" s="28">
        <f t="shared" si="6"/>
        <v>1.0230374009732397</v>
      </c>
      <c r="W43" s="28">
        <f t="shared" si="6"/>
        <v>1.0230374009732397</v>
      </c>
      <c r="X43" s="28">
        <f t="shared" si="6"/>
        <v>1.0230374009732397</v>
      </c>
      <c r="Y43" s="28">
        <f t="shared" si="6"/>
        <v>1.0230374009732397</v>
      </c>
      <c r="Z43" s="28">
        <f t="shared" si="6"/>
        <v>1.0230374009732397</v>
      </c>
      <c r="AA43" s="28">
        <f t="shared" si="6"/>
        <v>1.0230374009732397</v>
      </c>
      <c r="AB43" s="28">
        <f t="shared" si="6"/>
        <v>1.0230374009732397</v>
      </c>
      <c r="AC43" s="28">
        <f t="shared" si="6"/>
        <v>1.0230374009732397</v>
      </c>
      <c r="AD43" s="28">
        <f t="shared" si="6"/>
        <v>1.0230374009732397</v>
      </c>
      <c r="AE43" s="28">
        <f t="shared" si="6"/>
        <v>1.0230374009732397</v>
      </c>
      <c r="AF43" s="28">
        <f t="shared" si="6"/>
        <v>1.0230374009732397</v>
      </c>
      <c r="AG43" s="28">
        <f t="shared" si="6"/>
        <v>1.0230374009732397</v>
      </c>
      <c r="AH43" s="28">
        <f t="shared" si="6"/>
        <v>1.0230374009732397</v>
      </c>
    </row>
    <row r="44" spans="1:34" s="218" customFormat="1" ht="14.5" x14ac:dyDescent="0.35">
      <c r="A44" s="1" t="s">
        <v>687</v>
      </c>
      <c r="B44" s="2"/>
      <c r="C44" s="28"/>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row>
    <row r="45" spans="1:34" s="218" customFormat="1" ht="14.5" x14ac:dyDescent="0.35">
      <c r="A45" s="1" t="s">
        <v>688</v>
      </c>
      <c r="B45" s="2"/>
      <c r="C45" s="28"/>
      <c r="D45" s="28">
        <v>0</v>
      </c>
      <c r="E45" s="28">
        <v>0</v>
      </c>
      <c r="F45" s="28">
        <v>0</v>
      </c>
      <c r="G45" s="28">
        <v>0</v>
      </c>
      <c r="H45" s="28">
        <v>0</v>
      </c>
      <c r="I45" s="28">
        <v>0</v>
      </c>
      <c r="J45" s="28">
        <v>0</v>
      </c>
      <c r="K45" s="28">
        <v>0</v>
      </c>
      <c r="L45" s="28">
        <v>0</v>
      </c>
      <c r="M45" s="28">
        <v>0</v>
      </c>
      <c r="N45" s="28">
        <v>0</v>
      </c>
      <c r="O45" s="28">
        <v>0</v>
      </c>
      <c r="P45" s="28">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row>
    <row r="46" spans="1:34" s="218" customFormat="1" ht="14.5" x14ac:dyDescent="0.35">
      <c r="A46" s="1" t="s">
        <v>689</v>
      </c>
      <c r="B46" s="2"/>
      <c r="C46" s="28"/>
      <c r="D46" s="28">
        <v>0</v>
      </c>
      <c r="E46" s="28">
        <v>0</v>
      </c>
      <c r="F46" s="28">
        <v>0</v>
      </c>
      <c r="G46" s="28">
        <v>0</v>
      </c>
      <c r="H46" s="28">
        <v>0</v>
      </c>
      <c r="I46" s="28">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row>
    <row r="47" spans="1:34" s="218" customFormat="1" ht="14.5" x14ac:dyDescent="0.35">
      <c r="A47" s="1" t="s">
        <v>690</v>
      </c>
      <c r="B47" s="2"/>
      <c r="C47" s="28"/>
      <c r="D47" s="28">
        <f t="shared" ref="D47:AH47" si="7">D20/$D$20</f>
        <v>1</v>
      </c>
      <c r="E47" s="28">
        <f t="shared" si="7"/>
        <v>0.97419344162019716</v>
      </c>
      <c r="F47" s="28">
        <f t="shared" si="7"/>
        <v>1.013116047375852</v>
      </c>
      <c r="G47" s="28">
        <f t="shared" si="7"/>
        <v>1.0729602785237571</v>
      </c>
      <c r="H47" s="28">
        <f t="shared" si="7"/>
        <v>1.1081401584501878</v>
      </c>
      <c r="I47" s="28">
        <f t="shared" si="7"/>
        <v>1.1493515356931883</v>
      </c>
      <c r="J47" s="28">
        <f t="shared" si="7"/>
        <v>1.1723076246297452</v>
      </c>
      <c r="K47" s="28">
        <f t="shared" si="7"/>
        <v>1.1808165924411469</v>
      </c>
      <c r="L47" s="28">
        <f t="shared" si="7"/>
        <v>1.1913539907912873</v>
      </c>
      <c r="M47" s="28">
        <f t="shared" si="7"/>
        <v>1.1922420575900656</v>
      </c>
      <c r="N47" s="28">
        <f t="shared" si="7"/>
        <v>1.1971163909220024</v>
      </c>
      <c r="O47" s="28">
        <f t="shared" si="7"/>
        <v>1.1997278444154897</v>
      </c>
      <c r="P47" s="28">
        <f t="shared" si="7"/>
        <v>1.1972721597740974</v>
      </c>
      <c r="Q47" s="28">
        <f t="shared" si="7"/>
        <v>1.2058313188401546</v>
      </c>
      <c r="R47" s="28">
        <f t="shared" si="7"/>
        <v>1.2078218755106058</v>
      </c>
      <c r="S47" s="28">
        <f t="shared" si="7"/>
        <v>1.1971204548215864</v>
      </c>
      <c r="T47" s="28">
        <f t="shared" si="7"/>
        <v>1.17935911884602</v>
      </c>
      <c r="U47" s="28">
        <f t="shared" si="7"/>
        <v>1.1692092573118771</v>
      </c>
      <c r="V47" s="28">
        <f t="shared" si="7"/>
        <v>1.1598008270245133</v>
      </c>
      <c r="W47" s="28">
        <f t="shared" si="7"/>
        <v>1.1538662767557513</v>
      </c>
      <c r="X47" s="28">
        <f t="shared" si="7"/>
        <v>1.1440019774851584</v>
      </c>
      <c r="Y47" s="28">
        <f t="shared" si="7"/>
        <v>1.1390808464641979</v>
      </c>
      <c r="Z47" s="28">
        <f t="shared" si="7"/>
        <v>1.1415610401907099</v>
      </c>
      <c r="AA47" s="28">
        <f t="shared" si="7"/>
        <v>1.1559200542970502</v>
      </c>
      <c r="AB47" s="28">
        <f t="shared" si="7"/>
        <v>1.1594503261593636</v>
      </c>
      <c r="AC47" s="28">
        <f t="shared" si="7"/>
        <v>1.1477006707529107</v>
      </c>
      <c r="AD47" s="28">
        <f t="shared" si="7"/>
        <v>1.1503692702158057</v>
      </c>
      <c r="AE47" s="28">
        <f t="shared" si="7"/>
        <v>1.1544796742176993</v>
      </c>
      <c r="AF47" s="28">
        <f t="shared" si="7"/>
        <v>1.1482432641911793</v>
      </c>
      <c r="AG47" s="28">
        <f t="shared" si="7"/>
        <v>1.1417636905235726</v>
      </c>
      <c r="AH47" s="28">
        <f t="shared" si="7"/>
        <v>1.1161295755529208</v>
      </c>
    </row>
    <row r="48" spans="1:34" s="218" customFormat="1" ht="14.5" x14ac:dyDescent="0.35">
      <c r="A48" s="1" t="s">
        <v>691</v>
      </c>
      <c r="B48" s="2"/>
      <c r="C48" s="28"/>
      <c r="D48" s="28">
        <f t="shared" ref="D48:AH48" si="8">D21/$D$21</f>
        <v>1</v>
      </c>
      <c r="E48" s="28">
        <f t="shared" si="8"/>
        <v>0.97419344162019739</v>
      </c>
      <c r="F48" s="28">
        <f t="shared" si="8"/>
        <v>1.0131160473758523</v>
      </c>
      <c r="G48" s="28">
        <f t="shared" si="8"/>
        <v>1.0729602785237571</v>
      </c>
      <c r="H48" s="28">
        <f t="shared" si="8"/>
        <v>1.1081401584501878</v>
      </c>
      <c r="I48" s="28">
        <f t="shared" si="8"/>
        <v>1.1493515356931883</v>
      </c>
      <c r="J48" s="28">
        <f t="shared" si="8"/>
        <v>1.1723076246297452</v>
      </c>
      <c r="K48" s="28">
        <f t="shared" si="8"/>
        <v>1.1808165924411469</v>
      </c>
      <c r="L48" s="28">
        <f t="shared" si="8"/>
        <v>1.1913539907912876</v>
      </c>
      <c r="M48" s="28">
        <f t="shared" si="8"/>
        <v>1.1922420575900656</v>
      </c>
      <c r="N48" s="28">
        <f t="shared" si="8"/>
        <v>1.1971163909220024</v>
      </c>
      <c r="O48" s="28">
        <f t="shared" si="8"/>
        <v>1.1997278444154902</v>
      </c>
      <c r="P48" s="28">
        <f t="shared" si="8"/>
        <v>1.1972721597740976</v>
      </c>
      <c r="Q48" s="28">
        <f t="shared" si="8"/>
        <v>1.2058313188401548</v>
      </c>
      <c r="R48" s="28">
        <f t="shared" si="8"/>
        <v>1.2078218755106056</v>
      </c>
      <c r="S48" s="28">
        <f t="shared" si="8"/>
        <v>1.1971204548215866</v>
      </c>
      <c r="T48" s="28">
        <f t="shared" si="8"/>
        <v>1.1793591188460202</v>
      </c>
      <c r="U48" s="28">
        <f t="shared" si="8"/>
        <v>1.1692092573118773</v>
      </c>
      <c r="V48" s="28">
        <f t="shared" si="8"/>
        <v>1.1598008270245135</v>
      </c>
      <c r="W48" s="28">
        <f t="shared" si="8"/>
        <v>1.1538662767557515</v>
      </c>
      <c r="X48" s="28">
        <f t="shared" si="8"/>
        <v>1.1440019774851584</v>
      </c>
      <c r="Y48" s="28">
        <f t="shared" si="8"/>
        <v>1.1390808464641977</v>
      </c>
      <c r="Z48" s="28">
        <f t="shared" si="8"/>
        <v>1.1415610401907099</v>
      </c>
      <c r="AA48" s="28">
        <f t="shared" si="8"/>
        <v>1.1559200542970507</v>
      </c>
      <c r="AB48" s="28">
        <f t="shared" si="8"/>
        <v>1.1594503261593636</v>
      </c>
      <c r="AC48" s="28">
        <f t="shared" si="8"/>
        <v>1.1477006707529107</v>
      </c>
      <c r="AD48" s="28">
        <f t="shared" si="8"/>
        <v>1.1503692702158059</v>
      </c>
      <c r="AE48" s="28">
        <f t="shared" si="8"/>
        <v>1.1544796742176995</v>
      </c>
      <c r="AF48" s="28">
        <f t="shared" si="8"/>
        <v>1.1482432641911795</v>
      </c>
      <c r="AG48" s="28">
        <f t="shared" si="8"/>
        <v>1.1417636905235731</v>
      </c>
      <c r="AH48" s="28">
        <f t="shared" si="8"/>
        <v>1.116129575552921</v>
      </c>
    </row>
    <row r="49" spans="1:35" s="218" customFormat="1" ht="14.5" x14ac:dyDescent="0.35">
      <c r="A49" s="1" t="s">
        <v>692</v>
      </c>
      <c r="B49" s="2"/>
      <c r="C49" s="28"/>
      <c r="D49" s="28">
        <f t="shared" ref="D49:AH49" si="9">D22/$D$22</f>
        <v>1</v>
      </c>
      <c r="E49" s="28">
        <f t="shared" si="9"/>
        <v>0.98521053556904226</v>
      </c>
      <c r="F49" s="28">
        <f t="shared" si="9"/>
        <v>1.0051276923626788</v>
      </c>
      <c r="G49" s="28">
        <f t="shared" si="9"/>
        <v>1.015148589907374</v>
      </c>
      <c r="H49" s="28">
        <f t="shared" si="9"/>
        <v>1.019092968647896</v>
      </c>
      <c r="I49" s="28">
        <f t="shared" si="9"/>
        <v>1.0230374009732401</v>
      </c>
      <c r="J49" s="28">
        <f t="shared" si="9"/>
        <v>1.0230374009732401</v>
      </c>
      <c r="K49" s="28">
        <f t="shared" si="9"/>
        <v>1.0230374009732401</v>
      </c>
      <c r="L49" s="28">
        <f t="shared" si="9"/>
        <v>1.0230374009732401</v>
      </c>
      <c r="M49" s="28">
        <f t="shared" si="9"/>
        <v>1.0230374009732401</v>
      </c>
      <c r="N49" s="28">
        <f t="shared" si="9"/>
        <v>1.0230374009732401</v>
      </c>
      <c r="O49" s="28">
        <f t="shared" si="9"/>
        <v>1.0230374009732401</v>
      </c>
      <c r="P49" s="28">
        <f t="shared" si="9"/>
        <v>1.0230374009732401</v>
      </c>
      <c r="Q49" s="28">
        <f t="shared" si="9"/>
        <v>1.0230374009732401</v>
      </c>
      <c r="R49" s="28">
        <f t="shared" si="9"/>
        <v>1.0230374009732401</v>
      </c>
      <c r="S49" s="28">
        <f t="shared" si="9"/>
        <v>1.0230374009732401</v>
      </c>
      <c r="T49" s="28">
        <f t="shared" si="9"/>
        <v>1.0230374009732401</v>
      </c>
      <c r="U49" s="28">
        <f t="shared" si="9"/>
        <v>1.0230374009732401</v>
      </c>
      <c r="V49" s="28">
        <f t="shared" si="9"/>
        <v>1.0230374009732401</v>
      </c>
      <c r="W49" s="28">
        <f t="shared" si="9"/>
        <v>1.0230374009732401</v>
      </c>
      <c r="X49" s="28">
        <f t="shared" si="9"/>
        <v>1.0230374009732401</v>
      </c>
      <c r="Y49" s="28">
        <f t="shared" si="9"/>
        <v>1.0230374009732401</v>
      </c>
      <c r="Z49" s="28">
        <f t="shared" si="9"/>
        <v>1.0230374009732401</v>
      </c>
      <c r="AA49" s="28">
        <f t="shared" si="9"/>
        <v>1.0230374009732401</v>
      </c>
      <c r="AB49" s="28">
        <f t="shared" si="9"/>
        <v>1.0230374009732401</v>
      </c>
      <c r="AC49" s="28">
        <f t="shared" si="9"/>
        <v>1.0230374009732401</v>
      </c>
      <c r="AD49" s="28">
        <f t="shared" si="9"/>
        <v>1.0230374009732401</v>
      </c>
      <c r="AE49" s="28">
        <f t="shared" si="9"/>
        <v>1.0230374009732401</v>
      </c>
      <c r="AF49" s="28">
        <f t="shared" si="9"/>
        <v>1.0230374009732401</v>
      </c>
      <c r="AG49" s="28">
        <f t="shared" si="9"/>
        <v>1.0230374009732401</v>
      </c>
      <c r="AH49" s="28">
        <f t="shared" si="9"/>
        <v>1.0230374009732401</v>
      </c>
    </row>
    <row r="50" spans="1:35" s="218" customFormat="1" ht="14.5" x14ac:dyDescent="0.35">
      <c r="A50" s="1" t="s">
        <v>693</v>
      </c>
      <c r="B50" s="2"/>
      <c r="C50" s="28"/>
      <c r="D50" s="28">
        <f t="shared" ref="D50:AH50" si="10">D23/$D$23</f>
        <v>1</v>
      </c>
      <c r="E50" s="28">
        <f t="shared" si="10"/>
        <v>1.1635515319295455</v>
      </c>
      <c r="F50" s="28">
        <f t="shared" si="10"/>
        <v>1.5339958562728058</v>
      </c>
      <c r="G50" s="28">
        <f t="shared" si="10"/>
        <v>1.7777238760141116</v>
      </c>
      <c r="H50" s="28">
        <f t="shared" si="10"/>
        <v>2.1442437890350576</v>
      </c>
      <c r="I50" s="28">
        <f t="shared" si="10"/>
        <v>2.6342009506774287</v>
      </c>
      <c r="J50" s="28">
        <f t="shared" si="10"/>
        <v>2.7110617970797053</v>
      </c>
      <c r="K50" s="28">
        <f t="shared" si="10"/>
        <v>2.8240618768871077</v>
      </c>
      <c r="L50" s="28">
        <f t="shared" si="10"/>
        <v>2.8886558693785771</v>
      </c>
      <c r="M50" s="28">
        <f t="shared" si="10"/>
        <v>3.0024470392484308</v>
      </c>
      <c r="N50" s="28">
        <f t="shared" si="10"/>
        <v>3.1464557565287619</v>
      </c>
      <c r="O50" s="28">
        <f t="shared" si="10"/>
        <v>3.2271302989437745</v>
      </c>
      <c r="P50" s="28">
        <f t="shared" si="10"/>
        <v>3.3097427295182951</v>
      </c>
      <c r="Q50" s="28">
        <f t="shared" si="10"/>
        <v>3.3796900869226523</v>
      </c>
      <c r="R50" s="28">
        <f t="shared" si="10"/>
        <v>3.4832847219655081</v>
      </c>
      <c r="S50" s="28">
        <f t="shared" si="10"/>
        <v>3.624508949459011</v>
      </c>
      <c r="T50" s="28">
        <f t="shared" si="10"/>
        <v>3.7012539010818943</v>
      </c>
      <c r="U50" s="28">
        <f t="shared" si="10"/>
        <v>3.7643687434278195</v>
      </c>
      <c r="V50" s="28">
        <f t="shared" si="10"/>
        <v>3.8248558803163624</v>
      </c>
      <c r="W50" s="28">
        <f t="shared" si="10"/>
        <v>3.8612397544148278</v>
      </c>
      <c r="X50" s="28">
        <f t="shared" si="10"/>
        <v>3.8972612972761489</v>
      </c>
      <c r="Y50" s="28">
        <f t="shared" si="10"/>
        <v>3.9653874702124212</v>
      </c>
      <c r="Z50" s="28">
        <f t="shared" si="10"/>
        <v>4.0161878412986409</v>
      </c>
      <c r="AA50" s="28">
        <f t="shared" si="10"/>
        <v>4.0624712474075722</v>
      </c>
      <c r="AB50" s="28">
        <f t="shared" si="10"/>
        <v>4.1205816913042259</v>
      </c>
      <c r="AC50" s="28">
        <f t="shared" si="10"/>
        <v>4.2311105144844481</v>
      </c>
      <c r="AD50" s="28">
        <f t="shared" si="10"/>
        <v>4.3721060312708362</v>
      </c>
      <c r="AE50" s="28">
        <f t="shared" si="10"/>
        <v>4.5229746280084901</v>
      </c>
      <c r="AF50" s="28">
        <f t="shared" si="10"/>
        <v>4.6293738107492546</v>
      </c>
      <c r="AG50" s="28">
        <f t="shared" si="10"/>
        <v>4.737467651644252</v>
      </c>
      <c r="AH50" s="28">
        <f t="shared" si="10"/>
        <v>4.9375549639816967</v>
      </c>
    </row>
    <row r="51" spans="1:35" s="218" customFormat="1" ht="14.5" x14ac:dyDescent="0.35">
      <c r="A51" s="1" t="s">
        <v>694</v>
      </c>
      <c r="B51" s="2"/>
      <c r="C51" s="28"/>
      <c r="D51" s="28">
        <v>0</v>
      </c>
      <c r="E51" s="28">
        <v>0</v>
      </c>
      <c r="F51" s="28">
        <v>0</v>
      </c>
      <c r="G51" s="28">
        <v>0</v>
      </c>
      <c r="H51" s="28">
        <v>0</v>
      </c>
      <c r="I51" s="28">
        <v>0</v>
      </c>
      <c r="J51" s="28">
        <v>0</v>
      </c>
      <c r="K51" s="28">
        <v>0</v>
      </c>
      <c r="L51" s="28">
        <v>0</v>
      </c>
      <c r="M51" s="28">
        <v>0</v>
      </c>
      <c r="N51" s="28">
        <v>0</v>
      </c>
      <c r="O51" s="28">
        <v>0</v>
      </c>
      <c r="P51" s="28">
        <v>0</v>
      </c>
      <c r="Q51" s="28">
        <v>0</v>
      </c>
      <c r="R51" s="28">
        <v>0</v>
      </c>
      <c r="S51" s="28">
        <v>0</v>
      </c>
      <c r="T51" s="28">
        <v>0</v>
      </c>
      <c r="U51" s="28">
        <v>0</v>
      </c>
      <c r="V51" s="28">
        <v>0</v>
      </c>
      <c r="W51" s="28">
        <v>0</v>
      </c>
      <c r="X51" s="28">
        <v>0</v>
      </c>
      <c r="Y51" s="28">
        <v>0</v>
      </c>
      <c r="Z51" s="28">
        <v>0</v>
      </c>
      <c r="AA51" s="28">
        <v>0</v>
      </c>
      <c r="AB51" s="28">
        <v>0</v>
      </c>
      <c r="AC51" s="28">
        <v>0</v>
      </c>
      <c r="AD51" s="28">
        <v>0</v>
      </c>
      <c r="AE51" s="28">
        <v>0</v>
      </c>
      <c r="AF51" s="28">
        <v>0</v>
      </c>
      <c r="AG51" s="28">
        <v>0</v>
      </c>
      <c r="AH51" s="28">
        <v>0</v>
      </c>
    </row>
    <row r="53" spans="1:35" ht="15.75" customHeight="1" x14ac:dyDescent="0.35">
      <c r="A53" s="198" t="s">
        <v>700</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idden="1" x14ac:dyDescent="0.3">
      <c r="A54" s="210" t="s">
        <v>5437</v>
      </c>
    </row>
    <row r="55" spans="1:35" ht="14.5" hidden="1" x14ac:dyDescent="0.35">
      <c r="A55" s="200" t="s">
        <v>702</v>
      </c>
      <c r="B55" s="28">
        <v>2018</v>
      </c>
      <c r="C55" s="29">
        <v>2019</v>
      </c>
      <c r="D55" s="28">
        <v>2020</v>
      </c>
      <c r="E55" s="29">
        <v>2021</v>
      </c>
      <c r="F55" s="28">
        <v>2022</v>
      </c>
      <c r="G55" s="29">
        <v>2023</v>
      </c>
      <c r="H55" s="28">
        <v>2024</v>
      </c>
      <c r="I55" s="29">
        <v>2025</v>
      </c>
      <c r="J55" s="28">
        <v>2026</v>
      </c>
      <c r="K55" s="29">
        <v>2027</v>
      </c>
      <c r="L55" s="28">
        <v>2028</v>
      </c>
      <c r="M55" s="29">
        <v>2029</v>
      </c>
      <c r="N55" s="28">
        <v>2030</v>
      </c>
      <c r="O55" s="29">
        <v>2031</v>
      </c>
      <c r="P55" s="28">
        <v>2032</v>
      </c>
      <c r="Q55" s="29">
        <v>2033</v>
      </c>
      <c r="R55" s="28">
        <v>2034</v>
      </c>
      <c r="S55" s="29">
        <v>2035</v>
      </c>
      <c r="T55" s="28">
        <v>2036</v>
      </c>
      <c r="U55" s="29">
        <v>2037</v>
      </c>
      <c r="V55" s="28">
        <v>2038</v>
      </c>
      <c r="W55" s="29">
        <v>2039</v>
      </c>
      <c r="X55" s="28">
        <v>2040</v>
      </c>
      <c r="Y55" s="29">
        <v>2041</v>
      </c>
      <c r="Z55" s="28">
        <v>2042</v>
      </c>
      <c r="AA55" s="29">
        <v>2043</v>
      </c>
      <c r="AB55" s="28">
        <v>2044</v>
      </c>
      <c r="AC55" s="29">
        <v>2045</v>
      </c>
      <c r="AD55" s="28">
        <v>2046</v>
      </c>
      <c r="AE55" s="29">
        <v>2047</v>
      </c>
      <c r="AF55" s="28">
        <v>2048</v>
      </c>
      <c r="AG55" s="29">
        <v>2049</v>
      </c>
      <c r="AH55" s="28">
        <v>2050</v>
      </c>
    </row>
    <row r="56" spans="1:35" ht="58" hidden="1" x14ac:dyDescent="0.35">
      <c r="A56" s="200" t="s">
        <v>671</v>
      </c>
      <c r="B56" s="2"/>
      <c r="C56" s="28"/>
      <c r="D56" s="28">
        <v>0</v>
      </c>
      <c r="E56" s="28">
        <v>0</v>
      </c>
      <c r="F56" s="28">
        <v>0</v>
      </c>
      <c r="G56" s="28">
        <v>0</v>
      </c>
      <c r="H56" s="28">
        <v>0</v>
      </c>
      <c r="I56" s="28">
        <v>0</v>
      </c>
      <c r="J56" s="28">
        <v>0</v>
      </c>
      <c r="K56" s="28">
        <v>0</v>
      </c>
      <c r="L56" s="28">
        <v>0</v>
      </c>
      <c r="M56" s="28">
        <v>0</v>
      </c>
      <c r="N56" s="28">
        <v>0</v>
      </c>
      <c r="O56" s="28">
        <v>0</v>
      </c>
      <c r="P56" s="28">
        <v>0</v>
      </c>
      <c r="Q56" s="28">
        <v>0</v>
      </c>
      <c r="R56" s="28">
        <v>0</v>
      </c>
      <c r="S56" s="28">
        <v>0</v>
      </c>
      <c r="T56" s="28">
        <v>0</v>
      </c>
      <c r="U56" s="28">
        <v>0</v>
      </c>
      <c r="V56" s="28">
        <v>0</v>
      </c>
      <c r="W56" s="28">
        <v>0</v>
      </c>
      <c r="X56" s="28">
        <v>0</v>
      </c>
      <c r="Y56" s="28">
        <v>0</v>
      </c>
      <c r="Z56" s="28">
        <v>0</v>
      </c>
      <c r="AA56" s="28">
        <v>0</v>
      </c>
      <c r="AB56" s="28">
        <v>0</v>
      </c>
      <c r="AC56" s="28">
        <v>0</v>
      </c>
      <c r="AD56" s="28">
        <v>0</v>
      </c>
      <c r="AE56" s="28">
        <v>0</v>
      </c>
      <c r="AF56" s="28">
        <v>0</v>
      </c>
      <c r="AG56" s="28">
        <v>0</v>
      </c>
      <c r="AH56" s="28">
        <v>0</v>
      </c>
    </row>
    <row r="57" spans="1:35" ht="14.5" hidden="1" x14ac:dyDescent="0.35">
      <c r="A57" s="1" t="s">
        <v>672</v>
      </c>
      <c r="B57" s="2"/>
      <c r="C57" s="28"/>
      <c r="D57" s="28">
        <v>27797400000000</v>
      </c>
      <c r="E57" s="28">
        <v>32859917595541.078</v>
      </c>
      <c r="F57" s="28">
        <v>34491441964575.391</v>
      </c>
      <c r="G57" s="28">
        <v>30387016113107.18</v>
      </c>
      <c r="H57" s="28">
        <v>27351931582130.68</v>
      </c>
      <c r="I57" s="28">
        <v>24170768965420.551</v>
      </c>
      <c r="J57" s="28">
        <v>24652621592825.359</v>
      </c>
      <c r="K57" s="28">
        <v>23831013934317.879</v>
      </c>
      <c r="L57" s="28">
        <v>23913991829389.922</v>
      </c>
      <c r="M57" s="28">
        <v>23874319927340.309</v>
      </c>
      <c r="N57" s="28">
        <v>23547666180800.051</v>
      </c>
      <c r="O57" s="28">
        <v>23147733696030.949</v>
      </c>
      <c r="P57" s="28">
        <v>22747062021693.762</v>
      </c>
      <c r="Q57" s="28">
        <v>22663162459294.148</v>
      </c>
      <c r="R57" s="28">
        <v>22599295243474.039</v>
      </c>
      <c r="S57" s="28">
        <v>22150761817814.039</v>
      </c>
      <c r="T57" s="28">
        <v>22106286729993.551</v>
      </c>
      <c r="U57" s="28">
        <v>21835183543421.57</v>
      </c>
      <c r="V57" s="28">
        <v>21301429911238.219</v>
      </c>
      <c r="W57" s="28">
        <v>21142324769183.32</v>
      </c>
      <c r="X57" s="28">
        <v>21068099620879.852</v>
      </c>
      <c r="Y57" s="28">
        <v>20963802756381.75</v>
      </c>
      <c r="Z57" s="28">
        <v>21023516283541.02</v>
      </c>
      <c r="AA57" s="28">
        <v>20864742075727.891</v>
      </c>
      <c r="AB57" s="28">
        <v>20743159309572.73</v>
      </c>
      <c r="AC57" s="28">
        <v>20372055217959.039</v>
      </c>
      <c r="AD57" s="28">
        <v>20291882531833.672</v>
      </c>
      <c r="AE57" s="28">
        <v>20262701554532.82</v>
      </c>
      <c r="AF57" s="28">
        <v>20371535620271.012</v>
      </c>
      <c r="AG57" s="28">
        <v>20442466890373.59</v>
      </c>
      <c r="AH57" s="28">
        <v>20419471599834.969</v>
      </c>
    </row>
    <row r="58" spans="1:35" ht="14.5" hidden="1" x14ac:dyDescent="0.35">
      <c r="A58" s="1" t="s">
        <v>673</v>
      </c>
      <c r="B58" s="2"/>
      <c r="C58" s="28"/>
      <c r="D58" s="28">
        <v>2021634440000000</v>
      </c>
      <c r="E58" s="28">
        <v>1878874242769183</v>
      </c>
      <c r="F58" s="28">
        <v>1884594578390670</v>
      </c>
      <c r="G58" s="28">
        <v>1933319337191247</v>
      </c>
      <c r="H58" s="28">
        <v>1943530184013162</v>
      </c>
      <c r="I58" s="28">
        <v>1983580791920149</v>
      </c>
      <c r="J58" s="28">
        <v>2000257282020699</v>
      </c>
      <c r="K58" s="28">
        <v>2000032686833922</v>
      </c>
      <c r="L58" s="28">
        <v>1988320878243678</v>
      </c>
      <c r="M58" s="28">
        <v>1986866784535962</v>
      </c>
      <c r="N58" s="28">
        <v>1971798564059455</v>
      </c>
      <c r="O58" s="28">
        <v>1978850622897603</v>
      </c>
      <c r="P58" s="28">
        <v>1980930980898017</v>
      </c>
      <c r="Q58" s="28">
        <v>1982919321997090</v>
      </c>
      <c r="R58" s="28">
        <v>1990468645690314</v>
      </c>
      <c r="S58" s="28">
        <v>1989860718354693</v>
      </c>
      <c r="T58" s="28">
        <v>1998929046411781</v>
      </c>
      <c r="U58" s="28">
        <v>2014614767245274</v>
      </c>
      <c r="V58" s="28">
        <v>2036284588242466</v>
      </c>
      <c r="W58" s="28">
        <v>2056516571081467</v>
      </c>
      <c r="X58" s="28">
        <v>2076624689738487</v>
      </c>
      <c r="Y58" s="28">
        <v>2089687606470162</v>
      </c>
      <c r="Z58" s="28">
        <v>2111662941081358</v>
      </c>
      <c r="AA58" s="28">
        <v>2137038447661484</v>
      </c>
      <c r="AB58" s="28">
        <v>2155747202819756</v>
      </c>
      <c r="AC58" s="28">
        <v>2173108675549385</v>
      </c>
      <c r="AD58" s="28">
        <v>2187097601025925</v>
      </c>
      <c r="AE58" s="28">
        <v>2201574877950297</v>
      </c>
      <c r="AF58" s="28">
        <v>2218722490874512</v>
      </c>
      <c r="AG58" s="28">
        <v>2237480837932724</v>
      </c>
      <c r="AH58" s="28">
        <v>2259794091950378</v>
      </c>
    </row>
    <row r="59" spans="1:35" ht="14.5" hidden="1" x14ac:dyDescent="0.35">
      <c r="A59" s="1" t="s">
        <v>703</v>
      </c>
      <c r="B59" s="2"/>
      <c r="C59" s="28"/>
      <c r="D59" s="28">
        <v>168799000000000</v>
      </c>
      <c r="E59" s="28">
        <v>163591338492942.09</v>
      </c>
      <c r="F59" s="28">
        <v>158451317235682.41</v>
      </c>
      <c r="G59" s="28">
        <v>161272088455832.09</v>
      </c>
      <c r="H59" s="28">
        <v>161945137741918.81</v>
      </c>
      <c r="I59" s="28">
        <v>160227079511410.81</v>
      </c>
      <c r="J59" s="28">
        <v>141731791280505.5</v>
      </c>
      <c r="K59" s="28">
        <v>138696208780430.5</v>
      </c>
      <c r="L59" s="28">
        <v>138770864031804.7</v>
      </c>
      <c r="M59" s="28">
        <v>135401647233910.41</v>
      </c>
      <c r="N59" s="28">
        <v>135562745407928.41</v>
      </c>
      <c r="O59" s="28">
        <v>135812734554993.41</v>
      </c>
      <c r="P59" s="28">
        <v>135994857161886.59</v>
      </c>
      <c r="Q59" s="28">
        <v>134334338401781.91</v>
      </c>
      <c r="R59" s="28">
        <v>130734408282267</v>
      </c>
      <c r="S59" s="28">
        <v>131036629361886.2</v>
      </c>
      <c r="T59" s="28">
        <v>129641261203865.09</v>
      </c>
      <c r="U59" s="28">
        <v>129686663281512.59</v>
      </c>
      <c r="V59" s="28">
        <v>129731983071751.59</v>
      </c>
      <c r="W59" s="28">
        <v>129731983071751.59</v>
      </c>
      <c r="X59" s="28">
        <v>127936142668345.91</v>
      </c>
      <c r="Y59" s="28">
        <v>128205448784559.5</v>
      </c>
      <c r="Z59" s="28">
        <v>128400223080511.8</v>
      </c>
      <c r="AA59" s="28">
        <v>128588105806001</v>
      </c>
      <c r="AB59" s="28">
        <v>128750582294111.5</v>
      </c>
      <c r="AC59" s="28">
        <v>128926636204626.8</v>
      </c>
      <c r="AD59" s="28">
        <v>129018283805859.09</v>
      </c>
      <c r="AE59" s="28">
        <v>127446306297315.2</v>
      </c>
      <c r="AF59" s="28">
        <v>127503372615119.59</v>
      </c>
      <c r="AG59" s="28">
        <v>127572350035306.3</v>
      </c>
      <c r="AH59" s="28">
        <v>127672020658868.7</v>
      </c>
    </row>
    <row r="60" spans="1:35" ht="14.5" hidden="1" x14ac:dyDescent="0.35">
      <c r="A60" s="1" t="s">
        <v>676</v>
      </c>
      <c r="B60" s="2"/>
      <c r="C60" s="28"/>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row>
    <row r="61" spans="1:35" ht="14.5" hidden="1" x14ac:dyDescent="0.35">
      <c r="A61" s="1" t="s">
        <v>677</v>
      </c>
      <c r="B61" s="2"/>
      <c r="C61" s="28"/>
      <c r="D61" s="28">
        <v>0</v>
      </c>
      <c r="E61" s="28">
        <v>0</v>
      </c>
      <c r="F61" s="28">
        <v>0</v>
      </c>
      <c r="G61" s="28">
        <v>0</v>
      </c>
      <c r="H61" s="28">
        <v>0</v>
      </c>
      <c r="I61" s="28">
        <v>0</v>
      </c>
      <c r="J61" s="28">
        <v>0</v>
      </c>
      <c r="K61" s="28">
        <v>0</v>
      </c>
      <c r="L61" s="28">
        <v>0</v>
      </c>
      <c r="M61" s="28">
        <v>0</v>
      </c>
      <c r="N61" s="28">
        <v>0</v>
      </c>
      <c r="O61" s="28">
        <v>0</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row>
    <row r="62" spans="1:35" ht="14.5" hidden="1" x14ac:dyDescent="0.35">
      <c r="A62" s="1" t="s">
        <v>678</v>
      </c>
      <c r="B62" s="2"/>
      <c r="C62" s="28"/>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row>
    <row r="63" spans="1:35" ht="14.5" hidden="1" x14ac:dyDescent="0.35">
      <c r="A63" s="1" t="s">
        <v>679</v>
      </c>
      <c r="B63" s="2"/>
      <c r="C63" s="28"/>
      <c r="D63" s="28">
        <v>269930684619340.09</v>
      </c>
      <c r="E63" s="28">
        <v>290715865489356.13</v>
      </c>
      <c r="F63" s="28">
        <v>313920468991247.88</v>
      </c>
      <c r="G63" s="28">
        <v>343732962942433.38</v>
      </c>
      <c r="H63" s="28">
        <v>379603418101337.13</v>
      </c>
      <c r="I63" s="28">
        <v>401288048733676.69</v>
      </c>
      <c r="J63" s="28">
        <v>407294142590473.88</v>
      </c>
      <c r="K63" s="28">
        <v>418348609356439.63</v>
      </c>
      <c r="L63" s="28">
        <v>424612379441140.5</v>
      </c>
      <c r="M63" s="28">
        <v>435053461297944.63</v>
      </c>
      <c r="N63" s="28">
        <v>449119253297598.5</v>
      </c>
      <c r="O63" s="28">
        <v>457529117227604.63</v>
      </c>
      <c r="P63" s="28">
        <v>464621983453766.19</v>
      </c>
      <c r="Q63" s="28">
        <v>472111328810153.38</v>
      </c>
      <c r="R63" s="28">
        <v>482442705146859.19</v>
      </c>
      <c r="S63" s="28">
        <v>497098103028411</v>
      </c>
      <c r="T63" s="28">
        <v>505189782889550.13</v>
      </c>
      <c r="U63" s="28">
        <v>511576301469130.19</v>
      </c>
      <c r="V63" s="28">
        <v>517721253613338.13</v>
      </c>
      <c r="W63" s="28">
        <v>520637790269211.19</v>
      </c>
      <c r="X63" s="28">
        <v>524361160599851.5</v>
      </c>
      <c r="Y63" s="28">
        <v>531131495805809.63</v>
      </c>
      <c r="Z63" s="28">
        <v>535585365247340.13</v>
      </c>
      <c r="AA63" s="28">
        <v>541481211367228.13</v>
      </c>
      <c r="AB63" s="28">
        <v>547305258013183.63</v>
      </c>
      <c r="AC63" s="28">
        <v>556292898691288.19</v>
      </c>
      <c r="AD63" s="28">
        <v>566526836389378</v>
      </c>
      <c r="AE63" s="28">
        <v>578160060824526.25</v>
      </c>
      <c r="AF63" s="28">
        <v>585827965533559</v>
      </c>
      <c r="AG63" s="28">
        <v>594469778707277.5</v>
      </c>
      <c r="AH63" s="28">
        <v>603503302896961.5</v>
      </c>
    </row>
    <row r="64" spans="1:35" ht="14.5" hidden="1" x14ac:dyDescent="0.35">
      <c r="A64" s="1" t="s">
        <v>681</v>
      </c>
      <c r="B64" s="2"/>
      <c r="C64" s="28"/>
      <c r="D64" s="28">
        <v>0</v>
      </c>
      <c r="E64" s="28">
        <v>0</v>
      </c>
      <c r="F64" s="28">
        <v>0</v>
      </c>
      <c r="G64" s="28">
        <v>0</v>
      </c>
      <c r="H64" s="28">
        <v>0</v>
      </c>
      <c r="I64" s="28">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row>
    <row r="65" spans="1:34" ht="14.5" hidden="1" x14ac:dyDescent="0.35">
      <c r="A65" s="1" t="s">
        <v>683</v>
      </c>
      <c r="B65" s="2"/>
      <c r="C65" s="28"/>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row>
    <row r="66" spans="1:34" ht="14.5" hidden="1" x14ac:dyDescent="0.35">
      <c r="A66" s="1" t="s">
        <v>684</v>
      </c>
      <c r="B66" s="2"/>
      <c r="C66" s="28"/>
      <c r="D66" s="28">
        <v>148566588219475.69</v>
      </c>
      <c r="E66" s="28">
        <v>153428411679868.81</v>
      </c>
      <c r="F66" s="28">
        <v>143837173686157.69</v>
      </c>
      <c r="G66" s="28">
        <v>148860344693615.31</v>
      </c>
      <c r="H66" s="28">
        <v>147278132470842.5</v>
      </c>
      <c r="I66" s="28">
        <v>144241807274654.69</v>
      </c>
      <c r="J66" s="28">
        <v>141139989058484.69</v>
      </c>
      <c r="K66" s="28">
        <v>137645313354787.2</v>
      </c>
      <c r="L66" s="28">
        <v>133282469276862</v>
      </c>
      <c r="M66" s="28">
        <v>129697336015212.59</v>
      </c>
      <c r="N66" s="28">
        <v>125701661551169.2</v>
      </c>
      <c r="O66" s="28">
        <v>123081489855185</v>
      </c>
      <c r="P66" s="28">
        <v>120174958457320</v>
      </c>
      <c r="Q66" s="28">
        <v>118264151701925.41</v>
      </c>
      <c r="R66" s="28">
        <v>116708656366769.7</v>
      </c>
      <c r="S66" s="28">
        <v>115737032686486.09</v>
      </c>
      <c r="T66" s="28">
        <v>115022535141433.09</v>
      </c>
      <c r="U66" s="28">
        <v>114659587143551.41</v>
      </c>
      <c r="V66" s="28">
        <v>114397354161276.59</v>
      </c>
      <c r="W66" s="28">
        <v>115107949166942.8</v>
      </c>
      <c r="X66" s="28">
        <v>115448236721271.5</v>
      </c>
      <c r="Y66" s="28">
        <v>116203958808538.7</v>
      </c>
      <c r="Z66" s="28">
        <v>117377462407471.3</v>
      </c>
      <c r="AA66" s="28">
        <v>118790387597097.59</v>
      </c>
      <c r="AB66" s="28">
        <v>120460683842919.2</v>
      </c>
      <c r="AC66" s="28">
        <v>122427520855275.8</v>
      </c>
      <c r="AD66" s="28">
        <v>123776521397726.41</v>
      </c>
      <c r="AE66" s="28">
        <v>125584379869551.5</v>
      </c>
      <c r="AF66" s="28">
        <v>127533116335252</v>
      </c>
      <c r="AG66" s="28">
        <v>129901408770570.91</v>
      </c>
      <c r="AH66" s="28">
        <v>132366331915787.8</v>
      </c>
    </row>
    <row r="67" spans="1:34" ht="14.5" hidden="1" x14ac:dyDescent="0.35">
      <c r="A67" s="1" t="s">
        <v>685</v>
      </c>
      <c r="B67" s="2"/>
      <c r="C67" s="28"/>
      <c r="D67" s="28">
        <v>12817892696205.961</v>
      </c>
      <c r="E67" s="28">
        <v>13187806040486.141</v>
      </c>
      <c r="F67" s="28">
        <v>11495270449029.561</v>
      </c>
      <c r="G67" s="28">
        <v>12169328406813.48</v>
      </c>
      <c r="H67" s="28">
        <v>11839655936004.109</v>
      </c>
      <c r="I67" s="28">
        <v>11273506762587.73</v>
      </c>
      <c r="J67" s="28">
        <v>10728597708393.051</v>
      </c>
      <c r="K67" s="28">
        <v>10132470023902.109</v>
      </c>
      <c r="L67" s="28">
        <v>9425613958454.1074</v>
      </c>
      <c r="M67" s="28">
        <v>8830205004921.4453</v>
      </c>
      <c r="N67" s="28">
        <v>8135956454225.916</v>
      </c>
      <c r="O67" s="28">
        <v>7649161577467.4082</v>
      </c>
      <c r="P67" s="28">
        <v>7171542236071.3574</v>
      </c>
      <c r="Q67" s="28">
        <v>6838864345361.1777</v>
      </c>
      <c r="R67" s="28">
        <v>6580758136127.8613</v>
      </c>
      <c r="S67" s="28">
        <v>6400059470835.9824</v>
      </c>
      <c r="T67" s="28">
        <v>6271625811977.5176</v>
      </c>
      <c r="U67" s="28">
        <v>6197532987047.6074</v>
      </c>
      <c r="V67" s="28">
        <v>6121159386351.9219</v>
      </c>
      <c r="W67" s="28">
        <v>6205823042783.1074</v>
      </c>
      <c r="X67" s="28">
        <v>6222928016164.9922</v>
      </c>
      <c r="Y67" s="28">
        <v>6274930599270.2539</v>
      </c>
      <c r="Z67" s="28">
        <v>6398644652664.9414</v>
      </c>
      <c r="AA67" s="28">
        <v>6562148118398.5215</v>
      </c>
      <c r="AB67" s="28">
        <v>6745859129030.7656</v>
      </c>
      <c r="AC67" s="28">
        <v>6945148766666.7715</v>
      </c>
      <c r="AD67" s="28">
        <v>7098767466915.1152</v>
      </c>
      <c r="AE67" s="28">
        <v>7232912163998.7344</v>
      </c>
      <c r="AF67" s="28">
        <v>7445817200582.0176</v>
      </c>
      <c r="AG67" s="28">
        <v>7702384045865.0449</v>
      </c>
      <c r="AH67" s="28">
        <v>7971372114594.2891</v>
      </c>
    </row>
    <row r="68" spans="1:34" ht="14.5" hidden="1" x14ac:dyDescent="0.35">
      <c r="A68" s="1" t="s">
        <v>686</v>
      </c>
      <c r="B68" s="2"/>
      <c r="C68" s="28"/>
      <c r="D68" s="28">
        <v>0</v>
      </c>
      <c r="E68" s="28">
        <v>0</v>
      </c>
      <c r="F68" s="28">
        <v>0</v>
      </c>
      <c r="G68" s="28">
        <v>0</v>
      </c>
      <c r="H68" s="28">
        <v>0</v>
      </c>
      <c r="I68" s="28">
        <v>0</v>
      </c>
      <c r="J68" s="28">
        <v>0</v>
      </c>
      <c r="K68" s="28">
        <v>0</v>
      </c>
      <c r="L68" s="28">
        <v>0</v>
      </c>
      <c r="M68" s="28">
        <v>0</v>
      </c>
      <c r="N68" s="28">
        <v>0</v>
      </c>
      <c r="O68" s="28">
        <v>0</v>
      </c>
      <c r="P68" s="28">
        <v>0</v>
      </c>
      <c r="Q68" s="28">
        <v>0</v>
      </c>
      <c r="R68" s="28">
        <v>0</v>
      </c>
      <c r="S68" s="28">
        <v>0</v>
      </c>
      <c r="T68" s="28">
        <v>0</v>
      </c>
      <c r="U68" s="28">
        <v>0</v>
      </c>
      <c r="V68" s="28">
        <v>0</v>
      </c>
      <c r="W68" s="28">
        <v>0</v>
      </c>
      <c r="X68" s="28">
        <v>0</v>
      </c>
      <c r="Y68" s="28">
        <v>0</v>
      </c>
      <c r="Z68" s="28">
        <v>0</v>
      </c>
      <c r="AA68" s="28">
        <v>0</v>
      </c>
      <c r="AB68" s="28">
        <v>0</v>
      </c>
      <c r="AC68" s="28">
        <v>0</v>
      </c>
      <c r="AD68" s="28">
        <v>0</v>
      </c>
      <c r="AE68" s="28">
        <v>0</v>
      </c>
      <c r="AF68" s="28">
        <v>0</v>
      </c>
      <c r="AG68" s="28">
        <v>0</v>
      </c>
      <c r="AH68" s="28">
        <v>0</v>
      </c>
    </row>
    <row r="69" spans="1:34" ht="14.5" hidden="1" x14ac:dyDescent="0.35">
      <c r="A69" s="1" t="s">
        <v>704</v>
      </c>
      <c r="B69" s="2"/>
      <c r="C69" s="28"/>
      <c r="D69" s="28">
        <v>0</v>
      </c>
      <c r="E69" s="28">
        <v>0</v>
      </c>
      <c r="F69" s="28">
        <v>0</v>
      </c>
      <c r="G69" s="28">
        <v>0</v>
      </c>
      <c r="H69" s="28">
        <v>0</v>
      </c>
      <c r="I69" s="28">
        <v>0</v>
      </c>
      <c r="J69" s="28">
        <v>0</v>
      </c>
      <c r="K69" s="28">
        <v>0</v>
      </c>
      <c r="L69" s="28">
        <v>0</v>
      </c>
      <c r="M69" s="28">
        <v>0</v>
      </c>
      <c r="N69" s="28">
        <v>0</v>
      </c>
      <c r="O69" s="28">
        <v>0</v>
      </c>
      <c r="P69" s="28">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row>
    <row r="70" spans="1:34" ht="14.5" hidden="1" x14ac:dyDescent="0.35">
      <c r="A70" s="1" t="s">
        <v>688</v>
      </c>
      <c r="B70" s="2"/>
      <c r="C70" s="28"/>
      <c r="D70" s="28">
        <v>0</v>
      </c>
      <c r="E70" s="28">
        <v>0</v>
      </c>
      <c r="F70" s="28">
        <v>0</v>
      </c>
      <c r="G70" s="28">
        <v>0</v>
      </c>
      <c r="H70" s="28">
        <v>0</v>
      </c>
      <c r="I70" s="28">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row>
    <row r="71" spans="1:34" ht="14.5" hidden="1" x14ac:dyDescent="0.35">
      <c r="A71" s="1" t="s">
        <v>689</v>
      </c>
      <c r="B71" s="2"/>
      <c r="C71" s="28"/>
      <c r="D71" s="28">
        <v>0</v>
      </c>
      <c r="E71" s="28">
        <v>0</v>
      </c>
      <c r="F71" s="28">
        <v>0</v>
      </c>
      <c r="G71" s="28">
        <v>0</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row>
    <row r="72" spans="1:34" ht="14.5" hidden="1" x14ac:dyDescent="0.35">
      <c r="A72" s="1" t="s">
        <v>690</v>
      </c>
      <c r="B72" s="2"/>
      <c r="C72" s="28"/>
      <c r="D72" s="28">
        <v>3350444637507070</v>
      </c>
      <c r="E72" s="28">
        <v>3621566684445192</v>
      </c>
      <c r="F72" s="28">
        <v>3705788383885540</v>
      </c>
      <c r="G72" s="28">
        <v>3690723428402666</v>
      </c>
      <c r="H72" s="28">
        <v>3677488597285980</v>
      </c>
      <c r="I72" s="28">
        <v>3656629796128088</v>
      </c>
      <c r="J72" s="28">
        <v>3637132243901764</v>
      </c>
      <c r="K72" s="28">
        <v>3622155122687800</v>
      </c>
      <c r="L72" s="28">
        <v>3609877977738658</v>
      </c>
      <c r="M72" s="28">
        <v>3604411619917476</v>
      </c>
      <c r="N72" s="28">
        <v>3602599680493161</v>
      </c>
      <c r="O72" s="28">
        <v>3599330643115149</v>
      </c>
      <c r="P72" s="28">
        <v>3601324201060837</v>
      </c>
      <c r="Q72" s="28">
        <v>3598573932725906</v>
      </c>
      <c r="R72" s="28">
        <v>3608353917274896</v>
      </c>
      <c r="S72" s="28">
        <v>3628021935516578</v>
      </c>
      <c r="T72" s="28">
        <v>3650172825461052</v>
      </c>
      <c r="U72" s="28">
        <v>3667693756620290</v>
      </c>
      <c r="V72" s="28">
        <v>3683685941745894</v>
      </c>
      <c r="W72" s="28">
        <v>3697296072072388</v>
      </c>
      <c r="X72" s="28">
        <v>3709001602405652</v>
      </c>
      <c r="Y72" s="28">
        <v>3725774509961828</v>
      </c>
      <c r="Z72" s="28">
        <v>3741583867429364</v>
      </c>
      <c r="AA72" s="28">
        <v>3749245441200784</v>
      </c>
      <c r="AB72" s="28">
        <v>3764807028087922</v>
      </c>
      <c r="AC72" s="28">
        <v>3797429805281314</v>
      </c>
      <c r="AD72" s="28">
        <v>3813202157512132</v>
      </c>
      <c r="AE72" s="28">
        <v>3830597133383821</v>
      </c>
      <c r="AF72" s="28">
        <v>3859906278544220</v>
      </c>
      <c r="AG72" s="28">
        <v>3892716769243844</v>
      </c>
      <c r="AH72" s="28">
        <v>3942624657305850</v>
      </c>
    </row>
    <row r="73" spans="1:34" ht="14.5" hidden="1" x14ac:dyDescent="0.35">
      <c r="A73" s="1" t="s">
        <v>691</v>
      </c>
      <c r="B73" s="2"/>
      <c r="C73" s="28"/>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row>
    <row r="74" spans="1:34" ht="14.5" hidden="1" x14ac:dyDescent="0.35">
      <c r="A74" s="1" t="s">
        <v>692</v>
      </c>
      <c r="B74" s="2"/>
      <c r="C74" s="28"/>
      <c r="D74" s="28">
        <v>29275607074929.379</v>
      </c>
      <c r="E74" s="28">
        <v>33346909048953.75</v>
      </c>
      <c r="F74" s="28">
        <v>36470857440728.25</v>
      </c>
      <c r="G74" s="28">
        <v>37906934979749.148</v>
      </c>
      <c r="H74" s="28">
        <v>39363179361637.359</v>
      </c>
      <c r="I74" s="28">
        <v>40618375045419.031</v>
      </c>
      <c r="J74" s="28">
        <v>41467580501094.594</v>
      </c>
      <c r="K74" s="28">
        <v>42095996054057.297</v>
      </c>
      <c r="L74" s="28">
        <v>42846570841531.75</v>
      </c>
      <c r="M74" s="28">
        <v>43666500810964.453</v>
      </c>
      <c r="N74" s="28">
        <v>44696511128789.313</v>
      </c>
      <c r="O74" s="28">
        <v>45657842372883.227</v>
      </c>
      <c r="P74" s="28">
        <v>46338548136146.688</v>
      </c>
      <c r="Q74" s="28">
        <v>47132285672853.109</v>
      </c>
      <c r="R74" s="28">
        <v>48057242294317.344</v>
      </c>
      <c r="S74" s="28">
        <v>48976046330912.977</v>
      </c>
      <c r="T74" s="28">
        <v>49564841941754.859</v>
      </c>
      <c r="U74" s="28">
        <v>50275309989184.828</v>
      </c>
      <c r="V74" s="28">
        <v>50957922377649.328</v>
      </c>
      <c r="W74" s="28">
        <v>51323494096160</v>
      </c>
      <c r="X74" s="28">
        <v>51450020989820.219</v>
      </c>
      <c r="Y74" s="28">
        <v>51785911557151.656</v>
      </c>
      <c r="Z74" s="28">
        <v>52500098199831.883</v>
      </c>
      <c r="AA74" s="28">
        <v>53081605363983.273</v>
      </c>
      <c r="AB74" s="28">
        <v>53405096106425.688</v>
      </c>
      <c r="AC74" s="28">
        <v>53911852744964.844</v>
      </c>
      <c r="AD74" s="28">
        <v>54350308930380.359</v>
      </c>
      <c r="AE74" s="28">
        <v>54812915701675.656</v>
      </c>
      <c r="AF74" s="28">
        <v>55296873970789.672</v>
      </c>
      <c r="AG74" s="28">
        <v>56193704489997.477</v>
      </c>
      <c r="AH74" s="28">
        <v>56962142056837.688</v>
      </c>
    </row>
    <row r="75" spans="1:34" ht="14.5" hidden="1" x14ac:dyDescent="0.35">
      <c r="A75" s="1" t="s">
        <v>693</v>
      </c>
      <c r="B75" s="2"/>
      <c r="C75" s="28"/>
      <c r="D75" s="28">
        <v>0</v>
      </c>
      <c r="E75" s="28">
        <v>0</v>
      </c>
      <c r="F75" s="28">
        <v>0</v>
      </c>
      <c r="G75" s="28">
        <v>0</v>
      </c>
      <c r="H75" s="28">
        <v>0</v>
      </c>
      <c r="I75" s="28">
        <v>0</v>
      </c>
      <c r="J75" s="28">
        <v>0</v>
      </c>
      <c r="K75" s="28">
        <v>0</v>
      </c>
      <c r="L75" s="28">
        <v>0</v>
      </c>
      <c r="M75" s="28">
        <v>0</v>
      </c>
      <c r="N75" s="28">
        <v>0</v>
      </c>
      <c r="O75" s="28">
        <v>0</v>
      </c>
      <c r="P75" s="28">
        <v>0</v>
      </c>
      <c r="Q75" s="28">
        <v>0</v>
      </c>
      <c r="R75" s="28">
        <v>0</v>
      </c>
      <c r="S75" s="28">
        <v>0</v>
      </c>
      <c r="T75" s="28">
        <v>0</v>
      </c>
      <c r="U75" s="28">
        <v>0</v>
      </c>
      <c r="V75" s="28">
        <v>0</v>
      </c>
      <c r="W75" s="28">
        <v>0</v>
      </c>
      <c r="X75" s="28">
        <v>0</v>
      </c>
      <c r="Y75" s="28">
        <v>0</v>
      </c>
      <c r="Z75" s="28">
        <v>0</v>
      </c>
      <c r="AA75" s="28">
        <v>0</v>
      </c>
      <c r="AB75" s="28">
        <v>0</v>
      </c>
      <c r="AC75" s="28">
        <v>0</v>
      </c>
      <c r="AD75" s="28">
        <v>0</v>
      </c>
      <c r="AE75" s="28">
        <v>0</v>
      </c>
      <c r="AF75" s="28">
        <v>0</v>
      </c>
      <c r="AG75" s="28">
        <v>0</v>
      </c>
      <c r="AH75" s="28">
        <v>0</v>
      </c>
    </row>
    <row r="76" spans="1:34" ht="14.5" hidden="1" x14ac:dyDescent="0.35">
      <c r="A76" s="1" t="s">
        <v>694</v>
      </c>
      <c r="B76" s="2"/>
      <c r="C76" s="28"/>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row>
    <row r="77" spans="1:34" s="218" customFormat="1" ht="14.5" hidden="1" x14ac:dyDescent="0.35">
      <c r="A77" s="240"/>
      <c r="B77" s="241"/>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s="218" customFormat="1" ht="14.5" x14ac:dyDescent="0.35">
      <c r="A78" s="200" t="s">
        <v>702</v>
      </c>
      <c r="B78" s="28">
        <v>2018</v>
      </c>
      <c r="C78" s="29">
        <v>2019</v>
      </c>
      <c r="D78" s="28">
        <v>2020</v>
      </c>
      <c r="E78" s="29">
        <v>2021</v>
      </c>
      <c r="F78" s="28">
        <v>2022</v>
      </c>
      <c r="G78" s="29">
        <v>2023</v>
      </c>
      <c r="H78" s="28">
        <v>2024</v>
      </c>
      <c r="I78" s="29">
        <v>2025</v>
      </c>
      <c r="J78" s="28">
        <v>2026</v>
      </c>
      <c r="K78" s="29">
        <v>2027</v>
      </c>
      <c r="L78" s="28">
        <v>2028</v>
      </c>
      <c r="M78" s="29">
        <v>2029</v>
      </c>
      <c r="N78" s="28">
        <v>2030</v>
      </c>
      <c r="O78" s="29">
        <v>2031</v>
      </c>
      <c r="P78" s="28">
        <v>2032</v>
      </c>
      <c r="Q78" s="29">
        <v>2033</v>
      </c>
      <c r="R78" s="28">
        <v>2034</v>
      </c>
      <c r="S78" s="29">
        <v>2035</v>
      </c>
      <c r="T78" s="28">
        <v>2036</v>
      </c>
      <c r="U78" s="29">
        <v>2037</v>
      </c>
      <c r="V78" s="28">
        <v>2038</v>
      </c>
      <c r="W78" s="29">
        <v>2039</v>
      </c>
      <c r="X78" s="28">
        <v>2040</v>
      </c>
      <c r="Y78" s="29">
        <v>2041</v>
      </c>
      <c r="Z78" s="28">
        <v>2042</v>
      </c>
      <c r="AA78" s="29">
        <v>2043</v>
      </c>
      <c r="AB78" s="28">
        <v>2044</v>
      </c>
      <c r="AC78" s="29">
        <v>2045</v>
      </c>
      <c r="AD78" s="28">
        <v>2046</v>
      </c>
      <c r="AE78" s="29">
        <v>2047</v>
      </c>
      <c r="AF78" s="28">
        <v>2048</v>
      </c>
      <c r="AG78" s="29">
        <v>2049</v>
      </c>
      <c r="AH78" s="28">
        <v>2050</v>
      </c>
    </row>
    <row r="79" spans="1:34" s="218" customFormat="1" ht="58" x14ac:dyDescent="0.35">
      <c r="A79" s="200" t="s">
        <v>671</v>
      </c>
      <c r="B79" s="2"/>
      <c r="C79" s="28"/>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row>
    <row r="80" spans="1:34" s="218" customFormat="1" ht="14.5" x14ac:dyDescent="0.35">
      <c r="A80" s="1" t="s">
        <v>672</v>
      </c>
      <c r="B80" s="2"/>
      <c r="C80" s="28"/>
      <c r="D80" s="28">
        <f>D57/$D$57</f>
        <v>1</v>
      </c>
      <c r="E80" s="28">
        <f t="shared" ref="E80:AH80" si="11">E57/$D$57</f>
        <v>1.1821219824710612</v>
      </c>
      <c r="F80" s="28">
        <f t="shared" si="11"/>
        <v>1.2408153987270534</v>
      </c>
      <c r="G80" s="28">
        <f t="shared" si="11"/>
        <v>1.0931603715853706</v>
      </c>
      <c r="H80" s="28">
        <f t="shared" si="11"/>
        <v>0.98397445739999712</v>
      </c>
      <c r="I80" s="28">
        <f t="shared" si="11"/>
        <v>0.86953344433006508</v>
      </c>
      <c r="J80" s="28">
        <f t="shared" si="11"/>
        <v>0.88686789386148923</v>
      </c>
      <c r="K80" s="28">
        <f t="shared" si="11"/>
        <v>0.85731089721764908</v>
      </c>
      <c r="L80" s="28">
        <f t="shared" si="11"/>
        <v>0.86029599276874535</v>
      </c>
      <c r="M80" s="28">
        <f t="shared" si="11"/>
        <v>0.8588688124551328</v>
      </c>
      <c r="N80" s="28">
        <f t="shared" si="11"/>
        <v>0.8471175786512426</v>
      </c>
      <c r="O80" s="28">
        <f t="shared" si="11"/>
        <v>0.83273017246328607</v>
      </c>
      <c r="P80" s="28">
        <f t="shared" si="11"/>
        <v>0.81831617423549552</v>
      </c>
      <c r="Q80" s="28">
        <f t="shared" si="11"/>
        <v>0.81529792208243035</v>
      </c>
      <c r="R80" s="28">
        <f t="shared" si="11"/>
        <v>0.81300032533524857</v>
      </c>
      <c r="S80" s="28">
        <f t="shared" si="11"/>
        <v>0.79686452034413435</v>
      </c>
      <c r="T80" s="28">
        <f t="shared" si="11"/>
        <v>0.79526454740348196</v>
      </c>
      <c r="U80" s="28">
        <f t="shared" si="11"/>
        <v>0.78551172208269726</v>
      </c>
      <c r="V80" s="28">
        <f t="shared" si="11"/>
        <v>0.76631015531086433</v>
      </c>
      <c r="W80" s="28">
        <f t="shared" si="11"/>
        <v>0.76058641344813982</v>
      </c>
      <c r="X80" s="28">
        <f t="shared" si="11"/>
        <v>0.75791619435198443</v>
      </c>
      <c r="Y80" s="28">
        <f t="shared" si="11"/>
        <v>0.75416415766876577</v>
      </c>
      <c r="Z80" s="28">
        <f t="shared" si="11"/>
        <v>0.7563123271795571</v>
      </c>
      <c r="AA80" s="28">
        <f t="shared" si="11"/>
        <v>0.7506004905396868</v>
      </c>
      <c r="AB80" s="28">
        <f t="shared" si="11"/>
        <v>0.74622660067390223</v>
      </c>
      <c r="AC80" s="28">
        <f t="shared" si="11"/>
        <v>0.73287628403947991</v>
      </c>
      <c r="AD80" s="28">
        <f t="shared" si="11"/>
        <v>0.72999210472323572</v>
      </c>
      <c r="AE80" s="28">
        <f t="shared" si="11"/>
        <v>0.72894233110049211</v>
      </c>
      <c r="AF80" s="28">
        <f t="shared" si="11"/>
        <v>0.73285759172696052</v>
      </c>
      <c r="AG80" s="28">
        <f t="shared" si="11"/>
        <v>0.73540931491339445</v>
      </c>
      <c r="AH80" s="28">
        <f t="shared" si="11"/>
        <v>0.73458206882064392</v>
      </c>
    </row>
    <row r="81" spans="1:34" s="218" customFormat="1" ht="14.5" x14ac:dyDescent="0.35">
      <c r="A81" s="1" t="s">
        <v>673</v>
      </c>
      <c r="B81" s="2"/>
      <c r="C81" s="28"/>
      <c r="D81" s="28">
        <f>D58/$D$58</f>
        <v>1</v>
      </c>
      <c r="E81" s="28">
        <f t="shared" ref="E81:AH81" si="12">E58/$D$58</f>
        <v>0.92938377265139138</v>
      </c>
      <c r="F81" s="28">
        <f t="shared" si="12"/>
        <v>0.93221333249084837</v>
      </c>
      <c r="G81" s="28">
        <f t="shared" si="12"/>
        <v>0.95631499886361604</v>
      </c>
      <c r="H81" s="28">
        <f t="shared" si="12"/>
        <v>0.96136578679039619</v>
      </c>
      <c r="I81" s="28">
        <f t="shared" si="12"/>
        <v>0.9811767907555774</v>
      </c>
      <c r="J81" s="28">
        <f t="shared" si="12"/>
        <v>0.98942580441036565</v>
      </c>
      <c r="K81" s="28">
        <f t="shared" si="12"/>
        <v>0.98931470856517556</v>
      </c>
      <c r="L81" s="28">
        <f t="shared" si="12"/>
        <v>0.98352147099535858</v>
      </c>
      <c r="M81" s="28">
        <f t="shared" si="12"/>
        <v>0.98280220460429135</v>
      </c>
      <c r="N81" s="28">
        <f t="shared" si="12"/>
        <v>0.97534872034503672</v>
      </c>
      <c r="O81" s="28">
        <f t="shared" si="12"/>
        <v>0.97883701610148821</v>
      </c>
      <c r="P81" s="28">
        <f t="shared" si="12"/>
        <v>0.97986606366778006</v>
      </c>
      <c r="Q81" s="28">
        <f t="shared" si="12"/>
        <v>0.9808495951409939</v>
      </c>
      <c r="R81" s="28">
        <f t="shared" si="12"/>
        <v>0.98458386259501696</v>
      </c>
      <c r="S81" s="28">
        <f t="shared" si="12"/>
        <v>0.98428315178222481</v>
      </c>
      <c r="T81" s="28">
        <f t="shared" si="12"/>
        <v>0.98876879363599535</v>
      </c>
      <c r="U81" s="28">
        <f t="shared" si="12"/>
        <v>0.99652772399607226</v>
      </c>
      <c r="V81" s="28">
        <f t="shared" si="12"/>
        <v>1.0072466851338693</v>
      </c>
      <c r="W81" s="28">
        <f t="shared" si="12"/>
        <v>1.0172544206763054</v>
      </c>
      <c r="X81" s="28">
        <f t="shared" si="12"/>
        <v>1.0272008868915425</v>
      </c>
      <c r="Y81" s="28">
        <f t="shared" si="12"/>
        <v>1.033662449117241</v>
      </c>
      <c r="Z81" s="28">
        <f t="shared" si="12"/>
        <v>1.0445325323411874</v>
      </c>
      <c r="AA81" s="28">
        <f t="shared" si="12"/>
        <v>1.0570845081475184</v>
      </c>
      <c r="AB81" s="28">
        <f t="shared" si="12"/>
        <v>1.0663387802296027</v>
      </c>
      <c r="AC81" s="28">
        <f t="shared" si="12"/>
        <v>1.0749266200418435</v>
      </c>
      <c r="AD81" s="28">
        <f t="shared" si="12"/>
        <v>1.0818462318172246</v>
      </c>
      <c r="AE81" s="28">
        <f t="shared" si="12"/>
        <v>1.0890074062797905</v>
      </c>
      <c r="AF81" s="28">
        <f t="shared" si="12"/>
        <v>1.097489460495396</v>
      </c>
      <c r="AG81" s="28">
        <f t="shared" si="12"/>
        <v>1.1067682631745845</v>
      </c>
      <c r="AH81" s="28">
        <f t="shared" si="12"/>
        <v>1.1178054979862619</v>
      </c>
    </row>
    <row r="82" spans="1:34" s="218" customFormat="1" ht="14.5" x14ac:dyDescent="0.35">
      <c r="A82" s="1" t="s">
        <v>703</v>
      </c>
      <c r="B82" s="2"/>
      <c r="C82" s="28"/>
      <c r="D82" s="28">
        <f>D59/$D$59</f>
        <v>1</v>
      </c>
      <c r="E82" s="28">
        <f t="shared" ref="E82:AH82" si="13">E59/$D$59</f>
        <v>0.96914874195310452</v>
      </c>
      <c r="F82" s="28">
        <f t="shared" si="13"/>
        <v>0.93869819866043291</v>
      </c>
      <c r="G82" s="28">
        <f t="shared" si="13"/>
        <v>0.9554090276354249</v>
      </c>
      <c r="H82" s="28">
        <f t="shared" si="13"/>
        <v>0.95939631006059756</v>
      </c>
      <c r="I82" s="28">
        <f t="shared" si="13"/>
        <v>0.94921817967766875</v>
      </c>
      <c r="J82" s="28">
        <f t="shared" si="13"/>
        <v>0.83964828749284948</v>
      </c>
      <c r="K82" s="28">
        <f t="shared" si="13"/>
        <v>0.82166487230629626</v>
      </c>
      <c r="L82" s="28">
        <f t="shared" si="13"/>
        <v>0.82210714537292695</v>
      </c>
      <c r="M82" s="28">
        <f t="shared" si="13"/>
        <v>0.80214721197347383</v>
      </c>
      <c r="N82" s="28">
        <f t="shared" si="13"/>
        <v>0.80310159069620324</v>
      </c>
      <c r="O82" s="28">
        <f t="shared" si="13"/>
        <v>0.8045825778292135</v>
      </c>
      <c r="P82" s="28">
        <f t="shared" si="13"/>
        <v>0.80566150961727612</v>
      </c>
      <c r="Q82" s="28">
        <f t="shared" si="13"/>
        <v>0.79582425489358288</v>
      </c>
      <c r="R82" s="28">
        <f t="shared" si="13"/>
        <v>0.77449752831632301</v>
      </c>
      <c r="S82" s="28">
        <f t="shared" si="13"/>
        <v>0.77628794816252589</v>
      </c>
      <c r="T82" s="28">
        <f t="shared" si="13"/>
        <v>0.76802150015026804</v>
      </c>
      <c r="U82" s="28">
        <f t="shared" si="13"/>
        <v>0.76829047139800943</v>
      </c>
      <c r="V82" s="28">
        <f t="shared" si="13"/>
        <v>0.76855895515821537</v>
      </c>
      <c r="W82" s="28">
        <f t="shared" si="13"/>
        <v>0.76855895515821537</v>
      </c>
      <c r="X82" s="28">
        <f t="shared" si="13"/>
        <v>0.757920027182305</v>
      </c>
      <c r="Y82" s="28">
        <f t="shared" si="13"/>
        <v>0.75951545201428627</v>
      </c>
      <c r="Z82" s="28">
        <f t="shared" si="13"/>
        <v>0.76066933501094081</v>
      </c>
      <c r="AA82" s="28">
        <f t="shared" si="13"/>
        <v>0.76178239092649247</v>
      </c>
      <c r="AB82" s="28">
        <f t="shared" si="13"/>
        <v>0.76274493506544172</v>
      </c>
      <c r="AC82" s="28">
        <f t="shared" si="13"/>
        <v>0.76378791464775742</v>
      </c>
      <c r="AD82" s="28">
        <f t="shared" si="13"/>
        <v>0.76433085389047972</v>
      </c>
      <c r="AE82" s="28">
        <f t="shared" si="13"/>
        <v>0.75501813575504118</v>
      </c>
      <c r="AF82" s="28">
        <f t="shared" si="13"/>
        <v>0.75535620836094763</v>
      </c>
      <c r="AG82" s="28">
        <f t="shared" si="13"/>
        <v>0.75576484478762496</v>
      </c>
      <c r="AH82" s="28">
        <f t="shared" si="13"/>
        <v>0.75635531406506384</v>
      </c>
    </row>
    <row r="83" spans="1:34" s="218" customFormat="1" ht="14.5" x14ac:dyDescent="0.35">
      <c r="A83" s="1" t="s">
        <v>676</v>
      </c>
      <c r="B83" s="2"/>
      <c r="C83" s="28"/>
      <c r="D83" s="28">
        <v>0</v>
      </c>
      <c r="E83" s="28">
        <v>0</v>
      </c>
      <c r="F83" s="28">
        <v>0</v>
      </c>
      <c r="G83" s="28">
        <v>0</v>
      </c>
      <c r="H83" s="28">
        <v>0</v>
      </c>
      <c r="I83" s="28">
        <v>0</v>
      </c>
      <c r="J83" s="28">
        <v>0</v>
      </c>
      <c r="K83" s="28">
        <v>0</v>
      </c>
      <c r="L83" s="28">
        <v>0</v>
      </c>
      <c r="M83" s="28">
        <v>0</v>
      </c>
      <c r="N83" s="28">
        <v>0</v>
      </c>
      <c r="O83" s="28">
        <v>0</v>
      </c>
      <c r="P83" s="28">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row>
    <row r="84" spans="1:34" s="218" customFormat="1" ht="14.5" x14ac:dyDescent="0.35">
      <c r="A84" s="1" t="s">
        <v>677</v>
      </c>
      <c r="B84" s="2"/>
      <c r="C84" s="28"/>
      <c r="D84" s="28">
        <v>0</v>
      </c>
      <c r="E84" s="28">
        <v>0</v>
      </c>
      <c r="F84" s="28">
        <v>0</v>
      </c>
      <c r="G84" s="28">
        <v>0</v>
      </c>
      <c r="H84" s="28">
        <v>0</v>
      </c>
      <c r="I84" s="28">
        <v>0</v>
      </c>
      <c r="J84" s="28">
        <v>0</v>
      </c>
      <c r="K84" s="28">
        <v>0</v>
      </c>
      <c r="L84" s="28">
        <v>0</v>
      </c>
      <c r="M84" s="28">
        <v>0</v>
      </c>
      <c r="N84" s="28">
        <v>0</v>
      </c>
      <c r="O84" s="28">
        <v>0</v>
      </c>
      <c r="P84" s="28">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row>
    <row r="85" spans="1:34" s="218" customFormat="1" ht="14.5" x14ac:dyDescent="0.35">
      <c r="A85" s="1" t="s">
        <v>678</v>
      </c>
      <c r="B85" s="2"/>
      <c r="C85" s="28"/>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row>
    <row r="86" spans="1:34" s="218" customFormat="1" ht="14.5" x14ac:dyDescent="0.35">
      <c r="A86" s="1" t="s">
        <v>679</v>
      </c>
      <c r="B86" s="2"/>
      <c r="C86" s="28"/>
      <c r="D86" s="28">
        <f>D63/$D$63</f>
        <v>1</v>
      </c>
      <c r="E86" s="28">
        <f t="shared" ref="E86:AH86" si="14">E63/$D$63</f>
        <v>1.0770019195829017</v>
      </c>
      <c r="F86" s="28">
        <f t="shared" si="14"/>
        <v>1.1629669647744671</v>
      </c>
      <c r="G86" s="28">
        <f t="shared" si="14"/>
        <v>1.2734119628791749</v>
      </c>
      <c r="H86" s="28">
        <f t="shared" si="14"/>
        <v>1.4062996159056871</v>
      </c>
      <c r="I86" s="28">
        <f t="shared" si="14"/>
        <v>1.4866336863464726</v>
      </c>
      <c r="J86" s="28">
        <f t="shared" si="14"/>
        <v>1.5088841906389621</v>
      </c>
      <c r="K86" s="28">
        <f t="shared" si="14"/>
        <v>1.549837173741105</v>
      </c>
      <c r="L86" s="28">
        <f t="shared" si="14"/>
        <v>1.5730422795019938</v>
      </c>
      <c r="M86" s="28">
        <f t="shared" si="14"/>
        <v>1.611722883270803</v>
      </c>
      <c r="N86" s="28">
        <f t="shared" si="14"/>
        <v>1.6638317867824199</v>
      </c>
      <c r="O86" s="28">
        <f t="shared" si="14"/>
        <v>1.6949874293573493</v>
      </c>
      <c r="P86" s="28">
        <f t="shared" si="14"/>
        <v>1.7212640500985741</v>
      </c>
      <c r="Q86" s="28">
        <f t="shared" si="14"/>
        <v>1.7490094891432264</v>
      </c>
      <c r="R86" s="28">
        <f t="shared" si="14"/>
        <v>1.7872836718330354</v>
      </c>
      <c r="S86" s="28">
        <f t="shared" si="14"/>
        <v>1.8415768615910617</v>
      </c>
      <c r="T86" s="28">
        <f t="shared" si="14"/>
        <v>1.8715537420355732</v>
      </c>
      <c r="U86" s="28">
        <f t="shared" si="14"/>
        <v>1.8952135885942794</v>
      </c>
      <c r="V86" s="28">
        <f t="shared" si="14"/>
        <v>1.9179785149044306</v>
      </c>
      <c r="W86" s="28">
        <f t="shared" si="14"/>
        <v>1.9287832763563788</v>
      </c>
      <c r="X86" s="28">
        <f t="shared" si="14"/>
        <v>1.9425770780350988</v>
      </c>
      <c r="Y86" s="28">
        <f t="shared" si="14"/>
        <v>1.9676588326918758</v>
      </c>
      <c r="Z86" s="28">
        <f t="shared" si="14"/>
        <v>1.9841588813907165</v>
      </c>
      <c r="AA86" s="28">
        <f t="shared" si="14"/>
        <v>2.0060009558781071</v>
      </c>
      <c r="AB86" s="28">
        <f t="shared" si="14"/>
        <v>2.0275770381014699</v>
      </c>
      <c r="AC86" s="28">
        <f t="shared" si="14"/>
        <v>2.060873144065781</v>
      </c>
      <c r="AD86" s="28">
        <f t="shared" si="14"/>
        <v>2.0987863502376611</v>
      </c>
      <c r="AE86" s="28">
        <f t="shared" si="14"/>
        <v>2.1418834307031651</v>
      </c>
      <c r="AF86" s="28">
        <f t="shared" si="14"/>
        <v>2.1702903705064194</v>
      </c>
      <c r="AG86" s="28">
        <f t="shared" si="14"/>
        <v>2.202305304954888</v>
      </c>
      <c r="AH86" s="28">
        <f t="shared" si="14"/>
        <v>2.2357713934895176</v>
      </c>
    </row>
    <row r="87" spans="1:34" s="218" customFormat="1" ht="14.5" x14ac:dyDescent="0.35">
      <c r="A87" s="1" t="s">
        <v>681</v>
      </c>
      <c r="B87" s="2"/>
      <c r="C87" s="28"/>
      <c r="D87" s="28">
        <v>0</v>
      </c>
      <c r="E87" s="28">
        <v>0</v>
      </c>
      <c r="F87" s="28">
        <v>0</v>
      </c>
      <c r="G87" s="28">
        <v>0</v>
      </c>
      <c r="H87" s="28">
        <v>0</v>
      </c>
      <c r="I87" s="28">
        <v>0</v>
      </c>
      <c r="J87" s="28">
        <v>0</v>
      </c>
      <c r="K87" s="28">
        <v>0</v>
      </c>
      <c r="L87" s="28">
        <v>0</v>
      </c>
      <c r="M87" s="28">
        <v>0</v>
      </c>
      <c r="N87" s="28">
        <v>0</v>
      </c>
      <c r="O87" s="28">
        <v>0</v>
      </c>
      <c r="P87" s="28">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row>
    <row r="88" spans="1:34" s="218" customFormat="1" ht="14.5" x14ac:dyDescent="0.35">
      <c r="A88" s="1" t="s">
        <v>683</v>
      </c>
      <c r="B88" s="2"/>
      <c r="C88" s="28"/>
      <c r="D88" s="28">
        <v>0</v>
      </c>
      <c r="E88" s="28">
        <v>0</v>
      </c>
      <c r="F88" s="28">
        <v>0</v>
      </c>
      <c r="G88" s="28">
        <v>0</v>
      </c>
      <c r="H88" s="28">
        <v>0</v>
      </c>
      <c r="I88" s="28">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row>
    <row r="89" spans="1:34" s="218" customFormat="1" ht="14.5" x14ac:dyDescent="0.35">
      <c r="A89" s="1" t="s">
        <v>684</v>
      </c>
      <c r="B89" s="2"/>
      <c r="C89" s="28"/>
      <c r="D89" s="28">
        <f>D66/$D$66</f>
        <v>1</v>
      </c>
      <c r="E89" s="28">
        <f t="shared" ref="E89:AH89" si="15">E66/$D$66</f>
        <v>1.0327248779059988</v>
      </c>
      <c r="F89" s="28">
        <f t="shared" si="15"/>
        <v>0.96816636506230258</v>
      </c>
      <c r="G89" s="28">
        <f t="shared" si="15"/>
        <v>1.0019772714555824</v>
      </c>
      <c r="H89" s="28">
        <f t="shared" si="15"/>
        <v>0.99132741914534805</v>
      </c>
      <c r="I89" s="28">
        <f t="shared" si="15"/>
        <v>0.97088994910193371</v>
      </c>
      <c r="J89" s="28">
        <f t="shared" si="15"/>
        <v>0.95001164629277368</v>
      </c>
      <c r="K89" s="28">
        <f t="shared" si="15"/>
        <v>0.92648902424443769</v>
      </c>
      <c r="L89" s="28">
        <f t="shared" si="15"/>
        <v>0.89712277083435044</v>
      </c>
      <c r="M89" s="28">
        <f t="shared" si="15"/>
        <v>0.87299128000174731</v>
      </c>
      <c r="N89" s="28">
        <f t="shared" si="15"/>
        <v>0.84609644104818238</v>
      </c>
      <c r="O89" s="28">
        <f t="shared" si="15"/>
        <v>0.82846009543786625</v>
      </c>
      <c r="P89" s="28">
        <f t="shared" si="15"/>
        <v>0.80889626596113884</v>
      </c>
      <c r="Q89" s="28">
        <f t="shared" si="15"/>
        <v>0.79603464762356357</v>
      </c>
      <c r="R89" s="28">
        <f t="shared" si="15"/>
        <v>0.78556462637721325</v>
      </c>
      <c r="S89" s="28">
        <f t="shared" si="15"/>
        <v>0.77902463853790005</v>
      </c>
      <c r="T89" s="28">
        <f t="shared" si="15"/>
        <v>0.77421536376343003</v>
      </c>
      <c r="U89" s="28">
        <f t="shared" si="15"/>
        <v>0.77177236495574719</v>
      </c>
      <c r="V89" s="28">
        <f t="shared" si="15"/>
        <v>0.77000727776206801</v>
      </c>
      <c r="W89" s="28">
        <f t="shared" si="15"/>
        <v>0.77479028458872035</v>
      </c>
      <c r="X89" s="28">
        <f t="shared" si="15"/>
        <v>0.77708075621095352</v>
      </c>
      <c r="Y89" s="28">
        <f t="shared" si="15"/>
        <v>0.78216751290587594</v>
      </c>
      <c r="Z89" s="28">
        <f t="shared" si="15"/>
        <v>0.79006635216035881</v>
      </c>
      <c r="AA89" s="28">
        <f t="shared" si="15"/>
        <v>0.79957673539362661</v>
      </c>
      <c r="AB89" s="28">
        <f t="shared" si="15"/>
        <v>0.81081948025193951</v>
      </c>
      <c r="AC89" s="28">
        <f t="shared" si="15"/>
        <v>0.82405823760598884</v>
      </c>
      <c r="AD89" s="28">
        <f t="shared" si="15"/>
        <v>0.83313834477286908</v>
      </c>
      <c r="AE89" s="28">
        <f t="shared" si="15"/>
        <v>0.84530701939541852</v>
      </c>
      <c r="AF89" s="28">
        <f t="shared" si="15"/>
        <v>0.8584239421776908</v>
      </c>
      <c r="AG89" s="28">
        <f t="shared" si="15"/>
        <v>0.87436489137563733</v>
      </c>
      <c r="AH89" s="28">
        <f t="shared" si="15"/>
        <v>0.89095626077274226</v>
      </c>
    </row>
    <row r="90" spans="1:34" s="218" customFormat="1" ht="14.5" x14ac:dyDescent="0.35">
      <c r="A90" s="1" t="s">
        <v>685</v>
      </c>
      <c r="B90" s="2"/>
      <c r="C90" s="28"/>
      <c r="D90" s="28">
        <f>D67/$D$67</f>
        <v>1</v>
      </c>
      <c r="E90" s="28">
        <f t="shared" ref="E90:AH90" si="16">E67/$D$67</f>
        <v>1.028859138787273</v>
      </c>
      <c r="F90" s="28">
        <f t="shared" si="16"/>
        <v>0.89681437670578323</v>
      </c>
      <c r="G90" s="28">
        <f t="shared" si="16"/>
        <v>0.94940164465689025</v>
      </c>
      <c r="H90" s="28">
        <f t="shared" si="16"/>
        <v>0.92368193560464074</v>
      </c>
      <c r="I90" s="28">
        <f t="shared" si="16"/>
        <v>0.87951327334208673</v>
      </c>
      <c r="J90" s="28">
        <f t="shared" si="16"/>
        <v>0.83700167903329914</v>
      </c>
      <c r="K90" s="28">
        <f t="shared" si="16"/>
        <v>0.79049421492670746</v>
      </c>
      <c r="L90" s="28">
        <f t="shared" si="16"/>
        <v>0.73534817164166522</v>
      </c>
      <c r="M90" s="28">
        <f t="shared" si="16"/>
        <v>0.68889678000933385</v>
      </c>
      <c r="N90" s="28">
        <f t="shared" si="16"/>
        <v>0.63473432389039441</v>
      </c>
      <c r="O90" s="28">
        <f t="shared" si="16"/>
        <v>0.59675656199958094</v>
      </c>
      <c r="P90" s="28">
        <f t="shared" si="16"/>
        <v>0.55949463816264444</v>
      </c>
      <c r="Q90" s="28">
        <f t="shared" si="16"/>
        <v>0.53354045843943221</v>
      </c>
      <c r="R90" s="28">
        <f t="shared" si="16"/>
        <v>0.51340405884937201</v>
      </c>
      <c r="S90" s="28">
        <f t="shared" si="16"/>
        <v>0.4993066818799608</v>
      </c>
      <c r="T90" s="28">
        <f t="shared" si="16"/>
        <v>0.48928680873057168</v>
      </c>
      <c r="U90" s="28">
        <f t="shared" si="16"/>
        <v>0.48350638704301602</v>
      </c>
      <c r="V90" s="28">
        <f t="shared" si="16"/>
        <v>0.47754802848082489</v>
      </c>
      <c r="W90" s="28">
        <f t="shared" si="16"/>
        <v>0.48415314356781936</v>
      </c>
      <c r="X90" s="28">
        <f t="shared" si="16"/>
        <v>0.48548760421492304</v>
      </c>
      <c r="Y90" s="28">
        <f t="shared" si="16"/>
        <v>0.48954463483124688</v>
      </c>
      <c r="Z90" s="28">
        <f t="shared" si="16"/>
        <v>0.49919630350462457</v>
      </c>
      <c r="AA90" s="28">
        <f t="shared" si="16"/>
        <v>0.5119521807465971</v>
      </c>
      <c r="AB90" s="28">
        <f t="shared" si="16"/>
        <v>0.5262845686816765</v>
      </c>
      <c r="AC90" s="28">
        <f t="shared" si="16"/>
        <v>0.54183233791015462</v>
      </c>
      <c r="AD90" s="28">
        <f t="shared" si="16"/>
        <v>0.55381704584064106</v>
      </c>
      <c r="AE90" s="28">
        <f t="shared" si="16"/>
        <v>0.56428247102892692</v>
      </c>
      <c r="AF90" s="28">
        <f t="shared" si="16"/>
        <v>0.58089245846050386</v>
      </c>
      <c r="AG90" s="28">
        <f t="shared" si="16"/>
        <v>0.6009087631186768</v>
      </c>
      <c r="AH90" s="28">
        <f t="shared" si="16"/>
        <v>0.62189412125081833</v>
      </c>
    </row>
    <row r="91" spans="1:34" s="218" customFormat="1" ht="14.5" x14ac:dyDescent="0.35">
      <c r="A91" s="1" t="s">
        <v>686</v>
      </c>
      <c r="B91" s="2"/>
      <c r="C91" s="28"/>
      <c r="D91" s="28">
        <v>0</v>
      </c>
      <c r="E91" s="28">
        <v>0</v>
      </c>
      <c r="F91" s="28">
        <v>0</v>
      </c>
      <c r="G91" s="28">
        <v>0</v>
      </c>
      <c r="H91" s="28">
        <v>0</v>
      </c>
      <c r="I91" s="28">
        <v>0</v>
      </c>
      <c r="J91" s="28">
        <v>0</v>
      </c>
      <c r="K91" s="28">
        <v>0</v>
      </c>
      <c r="L91" s="28">
        <v>0</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row>
    <row r="92" spans="1:34" s="218" customFormat="1" ht="14.5" x14ac:dyDescent="0.35">
      <c r="A92" s="1" t="s">
        <v>704</v>
      </c>
      <c r="B92" s="2"/>
      <c r="C92" s="28"/>
      <c r="D92" s="28">
        <v>0</v>
      </c>
      <c r="E92" s="28">
        <v>0</v>
      </c>
      <c r="F92" s="28">
        <v>0</v>
      </c>
      <c r="G92" s="28">
        <v>0</v>
      </c>
      <c r="H92" s="28">
        <v>0</v>
      </c>
      <c r="I92" s="28">
        <v>0</v>
      </c>
      <c r="J92" s="28">
        <v>0</v>
      </c>
      <c r="K92" s="28">
        <v>0</v>
      </c>
      <c r="L92" s="28">
        <v>0</v>
      </c>
      <c r="M92" s="28">
        <v>0</v>
      </c>
      <c r="N92" s="28">
        <v>0</v>
      </c>
      <c r="O92" s="28">
        <v>0</v>
      </c>
      <c r="P92" s="28">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row>
    <row r="93" spans="1:34" s="218" customFormat="1" ht="14.5" x14ac:dyDescent="0.35">
      <c r="A93" s="1" t="s">
        <v>688</v>
      </c>
      <c r="B93" s="2"/>
      <c r="C93" s="28"/>
      <c r="D93" s="28">
        <v>0</v>
      </c>
      <c r="E93" s="28">
        <v>0</v>
      </c>
      <c r="F93" s="28">
        <v>0</v>
      </c>
      <c r="G93" s="28">
        <v>0</v>
      </c>
      <c r="H93" s="28">
        <v>0</v>
      </c>
      <c r="I93" s="28">
        <v>0</v>
      </c>
      <c r="J93" s="28">
        <v>0</v>
      </c>
      <c r="K93" s="28">
        <v>0</v>
      </c>
      <c r="L93" s="28">
        <v>0</v>
      </c>
      <c r="M93" s="28">
        <v>0</v>
      </c>
      <c r="N93" s="28">
        <v>0</v>
      </c>
      <c r="O93" s="28">
        <v>0</v>
      </c>
      <c r="P93" s="28">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row>
    <row r="94" spans="1:34" s="218" customFormat="1" ht="14.5" x14ac:dyDescent="0.35">
      <c r="A94" s="1" t="s">
        <v>689</v>
      </c>
      <c r="B94" s="2"/>
      <c r="C94" s="28"/>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row>
    <row r="95" spans="1:34" s="218" customFormat="1" ht="14.5" x14ac:dyDescent="0.35">
      <c r="A95" s="1" t="s">
        <v>690</v>
      </c>
      <c r="B95" s="2"/>
      <c r="C95" s="28"/>
      <c r="D95" s="28">
        <f>D72/$D$72</f>
        <v>1</v>
      </c>
      <c r="E95" s="28">
        <f t="shared" ref="E95:AH95" si="17">E72/$D$72</f>
        <v>1.0809212138302493</v>
      </c>
      <c r="F95" s="28">
        <f t="shared" si="17"/>
        <v>1.1060586831970061</v>
      </c>
      <c r="G95" s="28">
        <f t="shared" si="17"/>
        <v>1.1015622783574133</v>
      </c>
      <c r="H95" s="28">
        <f t="shared" si="17"/>
        <v>1.0976121067985323</v>
      </c>
      <c r="I95" s="28">
        <f t="shared" si="17"/>
        <v>1.0913864253100563</v>
      </c>
      <c r="J95" s="28">
        <f t="shared" si="17"/>
        <v>1.0855670328604523</v>
      </c>
      <c r="K95" s="28">
        <f t="shared" si="17"/>
        <v>1.0810968437260611</v>
      </c>
      <c r="L95" s="28">
        <f t="shared" si="17"/>
        <v>1.0774325106964375</v>
      </c>
      <c r="M95" s="28">
        <f t="shared" si="17"/>
        <v>1.0758009786424565</v>
      </c>
      <c r="N95" s="28">
        <f t="shared" si="17"/>
        <v>1.0752601729822073</v>
      </c>
      <c r="O95" s="28">
        <f t="shared" si="17"/>
        <v>1.0742844704317409</v>
      </c>
      <c r="P95" s="28">
        <f t="shared" si="17"/>
        <v>1.0748794833811779</v>
      </c>
      <c r="Q95" s="28">
        <f t="shared" si="17"/>
        <v>1.0740586167104851</v>
      </c>
      <c r="R95" s="28">
        <f t="shared" si="17"/>
        <v>1.0769776276499605</v>
      </c>
      <c r="S95" s="28">
        <f t="shared" si="17"/>
        <v>1.0828478987242844</v>
      </c>
      <c r="T95" s="28">
        <f t="shared" si="17"/>
        <v>1.0894592271720083</v>
      </c>
      <c r="U95" s="28">
        <f t="shared" si="17"/>
        <v>1.0946886617858793</v>
      </c>
      <c r="V95" s="28">
        <f t="shared" si="17"/>
        <v>1.099461814861318</v>
      </c>
      <c r="W95" s="28">
        <f t="shared" si="17"/>
        <v>1.1035240011676171</v>
      </c>
      <c r="X95" s="28">
        <f t="shared" si="17"/>
        <v>1.1070177256130904</v>
      </c>
      <c r="Y95" s="28">
        <f t="shared" si="17"/>
        <v>1.112023899232081</v>
      </c>
      <c r="Z95" s="28">
        <f t="shared" si="17"/>
        <v>1.116742484129905</v>
      </c>
      <c r="AA95" s="28">
        <f t="shared" si="17"/>
        <v>1.1190292175639247</v>
      </c>
      <c r="AB95" s="28">
        <f t="shared" si="17"/>
        <v>1.1236738509098787</v>
      </c>
      <c r="AC95" s="28">
        <f t="shared" si="17"/>
        <v>1.1334107010067855</v>
      </c>
      <c r="AD95" s="28">
        <f t="shared" si="17"/>
        <v>1.1381182410312505</v>
      </c>
      <c r="AE95" s="28">
        <f t="shared" si="17"/>
        <v>1.1433100820415325</v>
      </c>
      <c r="AF95" s="28">
        <f t="shared" si="17"/>
        <v>1.1520579195172793</v>
      </c>
      <c r="AG95" s="28">
        <f t="shared" si="17"/>
        <v>1.161850796060387</v>
      </c>
      <c r="AH95" s="28">
        <f t="shared" si="17"/>
        <v>1.176746695996564</v>
      </c>
    </row>
    <row r="96" spans="1:34" s="218" customFormat="1" ht="14.5" x14ac:dyDescent="0.35">
      <c r="A96" s="1" t="s">
        <v>691</v>
      </c>
      <c r="B96" s="2"/>
      <c r="C96" s="28"/>
      <c r="D96" s="28">
        <v>0</v>
      </c>
      <c r="E96" s="28">
        <v>0</v>
      </c>
      <c r="F96" s="28">
        <v>0</v>
      </c>
      <c r="G96" s="28">
        <v>0</v>
      </c>
      <c r="H96" s="28">
        <v>0</v>
      </c>
      <c r="I96" s="28">
        <v>0</v>
      </c>
      <c r="J96" s="28">
        <v>0</v>
      </c>
      <c r="K96" s="28">
        <v>0</v>
      </c>
      <c r="L96" s="28">
        <v>0</v>
      </c>
      <c r="M96" s="28">
        <v>0</v>
      </c>
      <c r="N96" s="28">
        <v>0</v>
      </c>
      <c r="O96" s="28">
        <v>0</v>
      </c>
      <c r="P96" s="28">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row>
    <row r="97" spans="1:35" s="218" customFormat="1" ht="14.5" x14ac:dyDescent="0.35">
      <c r="A97" s="1" t="s">
        <v>692</v>
      </c>
      <c r="B97" s="2"/>
      <c r="C97" s="28"/>
      <c r="D97" s="28">
        <f>D74/$D$74</f>
        <v>1</v>
      </c>
      <c r="E97" s="28">
        <f t="shared" ref="E97:AH97" si="18">E74/$D$74</f>
        <v>1.13906806316959</v>
      </c>
      <c r="F97" s="28">
        <f t="shared" si="18"/>
        <v>1.2457762992713697</v>
      </c>
      <c r="G97" s="28">
        <f t="shared" si="18"/>
        <v>1.294830022917316</v>
      </c>
      <c r="H97" s="28">
        <f t="shared" si="18"/>
        <v>1.3445726082089218</v>
      </c>
      <c r="I97" s="28">
        <f t="shared" si="18"/>
        <v>1.3874477458813554</v>
      </c>
      <c r="J97" s="28">
        <f t="shared" si="18"/>
        <v>1.4164550164565504</v>
      </c>
      <c r="K97" s="28">
        <f t="shared" si="18"/>
        <v>1.4379205167740776</v>
      </c>
      <c r="L97" s="28">
        <f t="shared" si="18"/>
        <v>1.4635587481369114</v>
      </c>
      <c r="M97" s="28">
        <f t="shared" si="18"/>
        <v>1.4915660228395038</v>
      </c>
      <c r="N97" s="28">
        <f t="shared" si="18"/>
        <v>1.526749249448216</v>
      </c>
      <c r="O97" s="28">
        <f t="shared" si="18"/>
        <v>1.55958652731007</v>
      </c>
      <c r="P97" s="28">
        <f t="shared" si="18"/>
        <v>1.5828381634425412</v>
      </c>
      <c r="Q97" s="28">
        <f t="shared" si="18"/>
        <v>1.609950753616159</v>
      </c>
      <c r="R97" s="28">
        <f t="shared" si="18"/>
        <v>1.6415455423799532</v>
      </c>
      <c r="S97" s="28">
        <f t="shared" si="18"/>
        <v>1.6729301703483503</v>
      </c>
      <c r="T97" s="28">
        <f t="shared" si="18"/>
        <v>1.693042327521894</v>
      </c>
      <c r="U97" s="28">
        <f t="shared" si="18"/>
        <v>1.7173105876338555</v>
      </c>
      <c r="V97" s="28">
        <f t="shared" si="18"/>
        <v>1.740627350518307</v>
      </c>
      <c r="W97" s="28">
        <f t="shared" si="18"/>
        <v>1.7531145968997401</v>
      </c>
      <c r="X97" s="28">
        <f t="shared" si="18"/>
        <v>1.7574365190151853</v>
      </c>
      <c r="Y97" s="28">
        <f t="shared" si="18"/>
        <v>1.7689099127682761</v>
      </c>
      <c r="Z97" s="28">
        <f t="shared" si="18"/>
        <v>1.7933051931411923</v>
      </c>
      <c r="AA97" s="28">
        <f t="shared" si="18"/>
        <v>1.8131683906032654</v>
      </c>
      <c r="AB97" s="28">
        <f t="shared" si="18"/>
        <v>1.824218229522556</v>
      </c>
      <c r="AC97" s="28">
        <f t="shared" si="18"/>
        <v>1.8415280887935233</v>
      </c>
      <c r="AD97" s="28">
        <f t="shared" si="18"/>
        <v>1.8565049322896567</v>
      </c>
      <c r="AE97" s="28">
        <f t="shared" si="18"/>
        <v>1.8723067146442045</v>
      </c>
      <c r="AF97" s="28">
        <f t="shared" si="18"/>
        <v>1.888837824242559</v>
      </c>
      <c r="AG97" s="28">
        <f t="shared" si="18"/>
        <v>1.9194718779416817</v>
      </c>
      <c r="AH97" s="28">
        <f t="shared" si="18"/>
        <v>1.9457202684489541</v>
      </c>
    </row>
    <row r="98" spans="1:35" s="218" customFormat="1" ht="14.5" x14ac:dyDescent="0.35">
      <c r="A98" s="1" t="s">
        <v>693</v>
      </c>
      <c r="B98" s="2"/>
      <c r="C98" s="28"/>
      <c r="D98" s="28">
        <v>0</v>
      </c>
      <c r="E98" s="28">
        <v>0</v>
      </c>
      <c r="F98" s="28">
        <v>0</v>
      </c>
      <c r="G98" s="28">
        <v>0</v>
      </c>
      <c r="H98" s="28">
        <v>0</v>
      </c>
      <c r="I98" s="28">
        <v>0</v>
      </c>
      <c r="J98" s="28">
        <v>0</v>
      </c>
      <c r="K98" s="28">
        <v>0</v>
      </c>
      <c r="L98" s="28">
        <v>0</v>
      </c>
      <c r="M98" s="28">
        <v>0</v>
      </c>
      <c r="N98" s="28">
        <v>0</v>
      </c>
      <c r="O98" s="28">
        <v>0</v>
      </c>
      <c r="P98" s="28">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row>
    <row r="99" spans="1:35" s="218" customFormat="1" ht="14.5" x14ac:dyDescent="0.35">
      <c r="A99" s="1" t="s">
        <v>694</v>
      </c>
      <c r="B99" s="2"/>
      <c r="C99" s="28"/>
      <c r="D99" s="28">
        <v>0</v>
      </c>
      <c r="E99" s="28">
        <v>0</v>
      </c>
      <c r="F99" s="28">
        <v>0</v>
      </c>
      <c r="G99" s="28">
        <v>0</v>
      </c>
      <c r="H99" s="28">
        <v>0</v>
      </c>
      <c r="I99" s="28">
        <v>0</v>
      </c>
      <c r="J99" s="28">
        <v>0</v>
      </c>
      <c r="K99" s="28">
        <v>0</v>
      </c>
      <c r="L99" s="28">
        <v>0</v>
      </c>
      <c r="M99" s="28">
        <v>0</v>
      </c>
      <c r="N99" s="28">
        <v>0</v>
      </c>
      <c r="O99" s="28">
        <v>0</v>
      </c>
      <c r="P99" s="28">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row>
    <row r="100" spans="1:35" s="218" customFormat="1" ht="14.5" x14ac:dyDescent="0.35">
      <c r="A100" s="240"/>
      <c r="B100" s="241"/>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5" ht="15.75" customHeight="1" x14ac:dyDescent="0.35">
      <c r="A101" s="198" t="s">
        <v>701</v>
      </c>
      <c r="B101" s="198"/>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c r="AA101" s="199"/>
      <c r="AB101" s="199"/>
      <c r="AC101" s="199"/>
      <c r="AD101" s="199"/>
      <c r="AE101" s="199"/>
      <c r="AF101" s="199"/>
      <c r="AG101" s="199"/>
      <c r="AH101" s="199"/>
      <c r="AI101" s="199"/>
    </row>
    <row r="102" spans="1:35" hidden="1" x14ac:dyDescent="0.3">
      <c r="A102" s="210" t="s">
        <v>5437</v>
      </c>
    </row>
    <row r="103" spans="1:35" ht="14.5" hidden="1" x14ac:dyDescent="0.35">
      <c r="A103" s="200" t="s">
        <v>702</v>
      </c>
      <c r="B103" s="28">
        <v>2018</v>
      </c>
      <c r="C103" s="29">
        <v>2019</v>
      </c>
      <c r="D103" s="28">
        <v>2020</v>
      </c>
      <c r="E103" s="29">
        <v>2021</v>
      </c>
      <c r="F103" s="28">
        <v>2022</v>
      </c>
      <c r="G103" s="29">
        <v>2023</v>
      </c>
      <c r="H103" s="28">
        <v>2024</v>
      </c>
      <c r="I103" s="29">
        <v>2025</v>
      </c>
      <c r="J103" s="28">
        <v>2026</v>
      </c>
      <c r="K103" s="29">
        <v>2027</v>
      </c>
      <c r="L103" s="28">
        <v>2028</v>
      </c>
      <c r="M103" s="29">
        <v>2029</v>
      </c>
      <c r="N103" s="28">
        <v>2030</v>
      </c>
      <c r="O103" s="29">
        <v>2031</v>
      </c>
      <c r="P103" s="28">
        <v>2032</v>
      </c>
      <c r="Q103" s="29">
        <v>2033</v>
      </c>
      <c r="R103" s="28">
        <v>2034</v>
      </c>
      <c r="S103" s="29">
        <v>2035</v>
      </c>
      <c r="T103" s="28">
        <v>2036</v>
      </c>
      <c r="U103" s="29">
        <v>2037</v>
      </c>
      <c r="V103" s="28">
        <v>2038</v>
      </c>
      <c r="W103" s="29">
        <v>2039</v>
      </c>
      <c r="X103" s="28">
        <v>2040</v>
      </c>
      <c r="Y103" s="29">
        <v>2041</v>
      </c>
      <c r="Z103" s="28">
        <v>2042</v>
      </c>
      <c r="AA103" s="29">
        <v>2043</v>
      </c>
      <c r="AB103" s="28">
        <v>2044</v>
      </c>
      <c r="AC103" s="29">
        <v>2045</v>
      </c>
      <c r="AD103" s="28">
        <v>2046</v>
      </c>
      <c r="AE103" s="29">
        <v>2047</v>
      </c>
      <c r="AF103" s="28">
        <v>2048</v>
      </c>
      <c r="AG103" s="29">
        <v>2049</v>
      </c>
      <c r="AH103" s="28">
        <v>2050</v>
      </c>
    </row>
    <row r="104" spans="1:35" ht="58" hidden="1" x14ac:dyDescent="0.35">
      <c r="A104" s="200" t="s">
        <v>671</v>
      </c>
      <c r="B104" s="2"/>
      <c r="C104" s="28"/>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0</v>
      </c>
      <c r="X104" s="28">
        <v>0</v>
      </c>
      <c r="Y104" s="28">
        <v>0</v>
      </c>
      <c r="Z104" s="28">
        <v>0</v>
      </c>
      <c r="AA104" s="28">
        <v>0</v>
      </c>
      <c r="AB104" s="28">
        <v>0</v>
      </c>
      <c r="AC104" s="28">
        <v>0</v>
      </c>
      <c r="AD104" s="28">
        <v>0</v>
      </c>
      <c r="AE104" s="28">
        <v>0</v>
      </c>
      <c r="AF104" s="28">
        <v>0</v>
      </c>
      <c r="AG104" s="28">
        <v>0</v>
      </c>
      <c r="AH104" s="28">
        <v>0</v>
      </c>
    </row>
    <row r="105" spans="1:35" ht="14.5" hidden="1" x14ac:dyDescent="0.35">
      <c r="A105" s="1" t="s">
        <v>672</v>
      </c>
      <c r="B105" s="2"/>
      <c r="C105" s="28"/>
      <c r="D105" s="28">
        <v>0</v>
      </c>
      <c r="E105" s="28">
        <v>0</v>
      </c>
      <c r="F105" s="28">
        <v>0</v>
      </c>
      <c r="G105" s="28">
        <v>0</v>
      </c>
      <c r="H105" s="28">
        <v>0</v>
      </c>
      <c r="I105" s="28">
        <v>0</v>
      </c>
      <c r="J105" s="28">
        <v>0</v>
      </c>
      <c r="K105" s="28">
        <v>0</v>
      </c>
      <c r="L105" s="28">
        <v>0</v>
      </c>
      <c r="M105" s="28">
        <v>0</v>
      </c>
      <c r="N105" s="28">
        <v>0</v>
      </c>
      <c r="O105" s="28">
        <v>0</v>
      </c>
      <c r="P105" s="28">
        <v>0</v>
      </c>
      <c r="Q105" s="28">
        <v>0</v>
      </c>
      <c r="R105" s="28">
        <v>0</v>
      </c>
      <c r="S105" s="28">
        <v>0</v>
      </c>
      <c r="T105" s="28">
        <v>0</v>
      </c>
      <c r="U105" s="28">
        <v>0</v>
      </c>
      <c r="V105" s="28">
        <v>0</v>
      </c>
      <c r="W105" s="28">
        <v>0</v>
      </c>
      <c r="X105" s="28">
        <v>0</v>
      </c>
      <c r="Y105" s="28">
        <v>0</v>
      </c>
      <c r="Z105" s="28">
        <v>0</v>
      </c>
      <c r="AA105" s="28">
        <v>0</v>
      </c>
      <c r="AB105" s="28">
        <v>0</v>
      </c>
      <c r="AC105" s="28">
        <v>0</v>
      </c>
      <c r="AD105" s="28">
        <v>0</v>
      </c>
      <c r="AE105" s="28">
        <v>0</v>
      </c>
      <c r="AF105" s="28">
        <v>0</v>
      </c>
      <c r="AG105" s="28">
        <v>0</v>
      </c>
      <c r="AH105" s="28">
        <v>0</v>
      </c>
    </row>
    <row r="106" spans="1:35" ht="14.5" hidden="1" x14ac:dyDescent="0.35">
      <c r="A106" s="1" t="s">
        <v>673</v>
      </c>
      <c r="B106" s="2"/>
      <c r="C106" s="28"/>
      <c r="D106" s="28">
        <v>0</v>
      </c>
      <c r="E106" s="28">
        <v>0</v>
      </c>
      <c r="F106" s="28">
        <v>0</v>
      </c>
      <c r="G106" s="28">
        <v>0</v>
      </c>
      <c r="H106" s="28">
        <v>0</v>
      </c>
      <c r="I106" s="28">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row>
    <row r="107" spans="1:35" ht="14.5" hidden="1" x14ac:dyDescent="0.35">
      <c r="A107" s="1" t="s">
        <v>703</v>
      </c>
      <c r="B107" s="2"/>
      <c r="C107" s="28"/>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row>
    <row r="108" spans="1:35" ht="14.5" hidden="1" x14ac:dyDescent="0.35">
      <c r="A108" s="1" t="s">
        <v>676</v>
      </c>
      <c r="B108" s="2"/>
      <c r="C108" s="28"/>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row>
    <row r="109" spans="1:35" ht="14.5" hidden="1" x14ac:dyDescent="0.35">
      <c r="A109" s="1" t="s">
        <v>677</v>
      </c>
      <c r="B109" s="2"/>
      <c r="C109" s="28"/>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row>
    <row r="110" spans="1:35" ht="14.5" hidden="1" x14ac:dyDescent="0.35">
      <c r="A110" s="1" t="s">
        <v>678</v>
      </c>
      <c r="B110" s="2"/>
      <c r="C110" s="28"/>
      <c r="D110" s="28">
        <v>0</v>
      </c>
      <c r="E110" s="28">
        <v>0</v>
      </c>
      <c r="F110" s="28">
        <v>0</v>
      </c>
      <c r="G110" s="28">
        <v>0</v>
      </c>
      <c r="H110" s="28">
        <v>0</v>
      </c>
      <c r="I110" s="28">
        <v>0</v>
      </c>
      <c r="J110" s="28">
        <v>0</v>
      </c>
      <c r="K110" s="28">
        <v>0</v>
      </c>
      <c r="L110" s="28">
        <v>0</v>
      </c>
      <c r="M110" s="28">
        <v>0</v>
      </c>
      <c r="N110" s="28">
        <v>0</v>
      </c>
      <c r="O110" s="28">
        <v>0</v>
      </c>
      <c r="P110" s="28">
        <v>0</v>
      </c>
      <c r="Q110" s="28">
        <v>0</v>
      </c>
      <c r="R110" s="28">
        <v>0</v>
      </c>
      <c r="S110" s="28">
        <v>0</v>
      </c>
      <c r="T110" s="28">
        <v>0</v>
      </c>
      <c r="U110" s="28">
        <v>0</v>
      </c>
      <c r="V110" s="28">
        <v>0</v>
      </c>
      <c r="W110" s="28">
        <v>0</v>
      </c>
      <c r="X110" s="28">
        <v>0</v>
      </c>
      <c r="Y110" s="28">
        <v>0</v>
      </c>
      <c r="Z110" s="28">
        <v>0</v>
      </c>
      <c r="AA110" s="28">
        <v>0</v>
      </c>
      <c r="AB110" s="28">
        <v>0</v>
      </c>
      <c r="AC110" s="28">
        <v>0</v>
      </c>
      <c r="AD110" s="28">
        <v>0</v>
      </c>
      <c r="AE110" s="28">
        <v>0</v>
      </c>
      <c r="AF110" s="28">
        <v>0</v>
      </c>
      <c r="AG110" s="28">
        <v>0</v>
      </c>
      <c r="AH110" s="28">
        <v>0</v>
      </c>
    </row>
    <row r="111" spans="1:35" ht="14.5" hidden="1" x14ac:dyDescent="0.35">
      <c r="A111" s="1" t="s">
        <v>679</v>
      </c>
      <c r="B111" s="2"/>
      <c r="C111" s="28"/>
      <c r="D111" s="28">
        <v>0</v>
      </c>
      <c r="E111" s="28">
        <v>0</v>
      </c>
      <c r="F111" s="28">
        <v>0</v>
      </c>
      <c r="G111" s="28">
        <v>0</v>
      </c>
      <c r="H111" s="28">
        <v>0</v>
      </c>
      <c r="I111" s="28">
        <v>0</v>
      </c>
      <c r="J111" s="28">
        <v>0</v>
      </c>
      <c r="K111" s="28">
        <v>0</v>
      </c>
      <c r="L111" s="28">
        <v>0</v>
      </c>
      <c r="M111" s="28">
        <v>0</v>
      </c>
      <c r="N111" s="28">
        <v>0</v>
      </c>
      <c r="O111" s="28">
        <v>0</v>
      </c>
      <c r="P111" s="28">
        <v>0</v>
      </c>
      <c r="Q111" s="28">
        <v>0</v>
      </c>
      <c r="R111" s="28">
        <v>0</v>
      </c>
      <c r="S111" s="28">
        <v>0</v>
      </c>
      <c r="T111" s="28">
        <v>0</v>
      </c>
      <c r="U111" s="28">
        <v>0</v>
      </c>
      <c r="V111" s="28">
        <v>0</v>
      </c>
      <c r="W111" s="28">
        <v>0</v>
      </c>
      <c r="X111" s="28">
        <v>0</v>
      </c>
      <c r="Y111" s="28">
        <v>0</v>
      </c>
      <c r="Z111" s="28">
        <v>0</v>
      </c>
      <c r="AA111" s="28">
        <v>0</v>
      </c>
      <c r="AB111" s="28">
        <v>0</v>
      </c>
      <c r="AC111" s="28">
        <v>0</v>
      </c>
      <c r="AD111" s="28">
        <v>0</v>
      </c>
      <c r="AE111" s="28">
        <v>0</v>
      </c>
      <c r="AF111" s="28">
        <v>0</v>
      </c>
      <c r="AG111" s="28">
        <v>0</v>
      </c>
      <c r="AH111" s="28">
        <v>0</v>
      </c>
    </row>
    <row r="112" spans="1:35" ht="14.5" hidden="1" x14ac:dyDescent="0.35">
      <c r="A112" s="1" t="s">
        <v>681</v>
      </c>
      <c r="B112" s="2"/>
      <c r="C112" s="28"/>
      <c r="D112" s="28">
        <v>588625045342425</v>
      </c>
      <c r="E112" s="28">
        <v>469701844283960</v>
      </c>
      <c r="F112" s="28">
        <v>516689771710128.19</v>
      </c>
      <c r="G112" s="28">
        <v>539885249106065.5</v>
      </c>
      <c r="H112" s="28">
        <v>555066417285812.5</v>
      </c>
      <c r="I112" s="28">
        <v>573091060772252.5</v>
      </c>
      <c r="J112" s="28">
        <v>584937639924977</v>
      </c>
      <c r="K112" s="28">
        <v>597323715386416.5</v>
      </c>
      <c r="L112" s="28">
        <v>609290474629169.25</v>
      </c>
      <c r="M112" s="28">
        <v>622353190279395</v>
      </c>
      <c r="N112" s="28">
        <v>633773165951513</v>
      </c>
      <c r="O112" s="28">
        <v>644495475892254.5</v>
      </c>
      <c r="P112" s="28">
        <v>654336624457203.25</v>
      </c>
      <c r="Q112" s="28">
        <v>661443018925806</v>
      </c>
      <c r="R112" s="28">
        <v>666700240816331.25</v>
      </c>
      <c r="S112" s="28">
        <v>670946086322981.5</v>
      </c>
      <c r="T112" s="28">
        <v>675390718777750</v>
      </c>
      <c r="U112" s="28">
        <v>679454741126326</v>
      </c>
      <c r="V112" s="28">
        <v>682663884027346</v>
      </c>
      <c r="W112" s="28">
        <v>684339118025819.75</v>
      </c>
      <c r="X112" s="28">
        <v>685140000057180.25</v>
      </c>
      <c r="Y112" s="28">
        <v>685400191146724.25</v>
      </c>
      <c r="Z112" s="28">
        <v>683768083403220.75</v>
      </c>
      <c r="AA112" s="28">
        <v>680713645488867.25</v>
      </c>
      <c r="AB112" s="28">
        <v>677196287247616.25</v>
      </c>
      <c r="AC112" s="28">
        <v>673892171015013.5</v>
      </c>
      <c r="AD112" s="28">
        <v>670200037950987.75</v>
      </c>
      <c r="AE112" s="28">
        <v>666152621002525</v>
      </c>
      <c r="AF112" s="28">
        <v>661211857420632.5</v>
      </c>
      <c r="AG112" s="28">
        <v>655319090720017.75</v>
      </c>
      <c r="AH112" s="28">
        <v>649280100927758.75</v>
      </c>
    </row>
    <row r="113" spans="1:34" ht="14.5" hidden="1" x14ac:dyDescent="0.35">
      <c r="A113" s="1" t="s">
        <v>683</v>
      </c>
      <c r="B113" s="2"/>
      <c r="C113" s="28"/>
      <c r="D113" s="28">
        <v>452559141182276.38</v>
      </c>
      <c r="E113" s="28">
        <v>422007241826676.13</v>
      </c>
      <c r="F113" s="28">
        <v>436112767557191.38</v>
      </c>
      <c r="G113" s="28">
        <v>444959368567702.38</v>
      </c>
      <c r="H113" s="28">
        <v>446766844570755.13</v>
      </c>
      <c r="I113" s="28">
        <v>445491196492296.13</v>
      </c>
      <c r="J113" s="28">
        <v>445948306376195.63</v>
      </c>
      <c r="K113" s="28">
        <v>447245908627265.19</v>
      </c>
      <c r="L113" s="28">
        <v>449902769475225</v>
      </c>
      <c r="M113" s="28">
        <v>452632201215568.38</v>
      </c>
      <c r="N113" s="28">
        <v>456603795092979</v>
      </c>
      <c r="O113" s="28">
        <v>457660771347290</v>
      </c>
      <c r="P113" s="28">
        <v>460210582900807</v>
      </c>
      <c r="Q113" s="28">
        <v>462170213840465.5</v>
      </c>
      <c r="R113" s="28">
        <v>463230515055981.63</v>
      </c>
      <c r="S113" s="28">
        <v>463884448186854.19</v>
      </c>
      <c r="T113" s="28">
        <v>464887719089530.81</v>
      </c>
      <c r="U113" s="28">
        <v>465967536381683.81</v>
      </c>
      <c r="V113" s="28">
        <v>466036710031097.38</v>
      </c>
      <c r="W113" s="28">
        <v>465787121095438.81</v>
      </c>
      <c r="X113" s="28">
        <v>465543603828067.19</v>
      </c>
      <c r="Y113" s="28">
        <v>465046738973240.38</v>
      </c>
      <c r="Z113" s="28">
        <v>461898289839322.19</v>
      </c>
      <c r="AA113" s="28">
        <v>459151149066474.88</v>
      </c>
      <c r="AB113" s="28">
        <v>456037178334615.81</v>
      </c>
      <c r="AC113" s="28">
        <v>453956186310980.81</v>
      </c>
      <c r="AD113" s="28">
        <v>451220899747646.38</v>
      </c>
      <c r="AE113" s="28">
        <v>448814133807702.63</v>
      </c>
      <c r="AF113" s="28">
        <v>445949246039144.81</v>
      </c>
      <c r="AG113" s="28">
        <v>442863971168118.81</v>
      </c>
      <c r="AH113" s="28">
        <v>439537130637384.88</v>
      </c>
    </row>
    <row r="114" spans="1:34" ht="14.5" hidden="1" x14ac:dyDescent="0.35">
      <c r="A114" s="1" t="s">
        <v>684</v>
      </c>
      <c r="B114" s="2"/>
      <c r="C114" s="28"/>
      <c r="D114" s="28">
        <v>0</v>
      </c>
      <c r="E114" s="28">
        <v>0</v>
      </c>
      <c r="F114" s="28">
        <v>0</v>
      </c>
      <c r="G114" s="28">
        <v>0</v>
      </c>
      <c r="H114" s="28">
        <v>0</v>
      </c>
      <c r="I114" s="28">
        <v>0</v>
      </c>
      <c r="J114" s="28">
        <v>0</v>
      </c>
      <c r="K114" s="28">
        <v>0</v>
      </c>
      <c r="L114" s="28">
        <v>0</v>
      </c>
      <c r="M114" s="28">
        <v>0</v>
      </c>
      <c r="N114" s="28">
        <v>0</v>
      </c>
      <c r="O114" s="28">
        <v>0</v>
      </c>
      <c r="P114" s="28">
        <v>0</v>
      </c>
      <c r="Q114" s="28">
        <v>0</v>
      </c>
      <c r="R114" s="28">
        <v>0</v>
      </c>
      <c r="S114" s="28">
        <v>0</v>
      </c>
      <c r="T114" s="28">
        <v>0</v>
      </c>
      <c r="U114" s="28">
        <v>0</v>
      </c>
      <c r="V114" s="28">
        <v>0</v>
      </c>
      <c r="W114" s="28">
        <v>0</v>
      </c>
      <c r="X114" s="28">
        <v>0</v>
      </c>
      <c r="Y114" s="28">
        <v>0</v>
      </c>
      <c r="Z114" s="28">
        <v>0</v>
      </c>
      <c r="AA114" s="28">
        <v>0</v>
      </c>
      <c r="AB114" s="28">
        <v>0</v>
      </c>
      <c r="AC114" s="28">
        <v>0</v>
      </c>
      <c r="AD114" s="28">
        <v>0</v>
      </c>
      <c r="AE114" s="28">
        <v>0</v>
      </c>
      <c r="AF114" s="28">
        <v>0</v>
      </c>
      <c r="AG114" s="28">
        <v>0</v>
      </c>
      <c r="AH114" s="28">
        <v>0</v>
      </c>
    </row>
    <row r="115" spans="1:34" ht="14.5" hidden="1" x14ac:dyDescent="0.35">
      <c r="A115" s="1" t="s">
        <v>685</v>
      </c>
      <c r="B115" s="2"/>
      <c r="C115" s="28"/>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row>
    <row r="116" spans="1:34" ht="14.5" hidden="1" x14ac:dyDescent="0.35">
      <c r="A116" s="1" t="s">
        <v>686</v>
      </c>
      <c r="B116" s="2"/>
      <c r="C116" s="28"/>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row>
    <row r="117" spans="1:34" ht="14.5" hidden="1" x14ac:dyDescent="0.35">
      <c r="A117" s="1" t="s">
        <v>704</v>
      </c>
      <c r="B117" s="2"/>
      <c r="C117" s="28"/>
      <c r="D117" s="28">
        <v>0</v>
      </c>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28">
        <v>0</v>
      </c>
      <c r="U117" s="28">
        <v>0</v>
      </c>
      <c r="V117" s="28">
        <v>0</v>
      </c>
      <c r="W117" s="28">
        <v>0</v>
      </c>
      <c r="X117" s="28">
        <v>0</v>
      </c>
      <c r="Y117" s="28">
        <v>0</v>
      </c>
      <c r="Z117" s="28">
        <v>0</v>
      </c>
      <c r="AA117" s="28">
        <v>0</v>
      </c>
      <c r="AB117" s="28">
        <v>0</v>
      </c>
      <c r="AC117" s="28">
        <v>0</v>
      </c>
      <c r="AD117" s="28">
        <v>0</v>
      </c>
      <c r="AE117" s="28">
        <v>0</v>
      </c>
      <c r="AF117" s="28">
        <v>0</v>
      </c>
      <c r="AG117" s="28">
        <v>0</v>
      </c>
      <c r="AH117" s="28">
        <v>0</v>
      </c>
    </row>
    <row r="118" spans="1:34" ht="14.5" hidden="1" x14ac:dyDescent="0.35">
      <c r="A118" s="1" t="s">
        <v>688</v>
      </c>
      <c r="B118" s="2"/>
      <c r="C118" s="28"/>
      <c r="D118" s="28">
        <v>0</v>
      </c>
      <c r="E118" s="28">
        <v>0</v>
      </c>
      <c r="F118" s="28">
        <v>0</v>
      </c>
      <c r="G118" s="28">
        <v>0</v>
      </c>
      <c r="H118" s="28">
        <v>0</v>
      </c>
      <c r="I118" s="28">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row>
    <row r="119" spans="1:34" ht="14.5" hidden="1" x14ac:dyDescent="0.35">
      <c r="A119" s="1" t="s">
        <v>689</v>
      </c>
      <c r="B119" s="2"/>
      <c r="C119" s="28"/>
      <c r="D119" s="28">
        <v>0</v>
      </c>
      <c r="E119" s="28">
        <v>0</v>
      </c>
      <c r="F119" s="28">
        <v>0</v>
      </c>
      <c r="G119" s="28">
        <v>0</v>
      </c>
      <c r="H119" s="28">
        <v>0</v>
      </c>
      <c r="I119" s="28">
        <v>0</v>
      </c>
      <c r="J119" s="28">
        <v>0</v>
      </c>
      <c r="K119" s="28">
        <v>0</v>
      </c>
      <c r="L119" s="28">
        <v>0</v>
      </c>
      <c r="M119" s="28">
        <v>0</v>
      </c>
      <c r="N119" s="28">
        <v>0</v>
      </c>
      <c r="O119" s="28">
        <v>0</v>
      </c>
      <c r="P119" s="28">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row>
    <row r="120" spans="1:34" ht="14.5" hidden="1" x14ac:dyDescent="0.35">
      <c r="A120" s="1" t="s">
        <v>690</v>
      </c>
      <c r="B120" s="2"/>
      <c r="C120" s="28"/>
      <c r="D120" s="28">
        <v>0</v>
      </c>
      <c r="E120" s="28">
        <v>0</v>
      </c>
      <c r="F120" s="28">
        <v>0</v>
      </c>
      <c r="G120" s="28">
        <v>0</v>
      </c>
      <c r="H120" s="28">
        <v>0</v>
      </c>
      <c r="I120" s="28">
        <v>0</v>
      </c>
      <c r="J120" s="28">
        <v>0</v>
      </c>
      <c r="K120" s="28">
        <v>0</v>
      </c>
      <c r="L120" s="28">
        <v>0</v>
      </c>
      <c r="M120" s="28">
        <v>0</v>
      </c>
      <c r="N120" s="28">
        <v>0</v>
      </c>
      <c r="O120" s="28">
        <v>0</v>
      </c>
      <c r="P120" s="28">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row>
    <row r="121" spans="1:34" ht="14.5" hidden="1" x14ac:dyDescent="0.35">
      <c r="A121" s="1" t="s">
        <v>691</v>
      </c>
      <c r="B121" s="2"/>
      <c r="C121" s="28"/>
      <c r="D121" s="28">
        <v>0</v>
      </c>
      <c r="E121" s="28">
        <v>0</v>
      </c>
      <c r="F121" s="28">
        <v>0</v>
      </c>
      <c r="G121" s="28">
        <v>0</v>
      </c>
      <c r="H121" s="28">
        <v>0</v>
      </c>
      <c r="I121" s="28">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row>
    <row r="122" spans="1:34" ht="14.5" hidden="1" x14ac:dyDescent="0.35">
      <c r="A122" s="1" t="s">
        <v>692</v>
      </c>
      <c r="B122" s="2"/>
      <c r="C122" s="28"/>
      <c r="D122" s="28">
        <v>0</v>
      </c>
      <c r="E122" s="28">
        <v>0</v>
      </c>
      <c r="F122" s="28">
        <v>0</v>
      </c>
      <c r="G122" s="28">
        <v>0</v>
      </c>
      <c r="H122" s="28">
        <v>0</v>
      </c>
      <c r="I122" s="28">
        <v>0</v>
      </c>
      <c r="J122" s="28">
        <v>0</v>
      </c>
      <c r="K122" s="28">
        <v>0</v>
      </c>
      <c r="L122" s="28">
        <v>0</v>
      </c>
      <c r="M122" s="28">
        <v>0</v>
      </c>
      <c r="N122" s="28">
        <v>0</v>
      </c>
      <c r="O122" s="28">
        <v>0</v>
      </c>
      <c r="P122" s="28">
        <v>0</v>
      </c>
      <c r="Q122" s="28">
        <v>0</v>
      </c>
      <c r="R122" s="28">
        <v>0</v>
      </c>
      <c r="S122" s="28">
        <v>0</v>
      </c>
      <c r="T122" s="28">
        <v>0</v>
      </c>
      <c r="U122" s="28">
        <v>0</v>
      </c>
      <c r="V122" s="28">
        <v>0</v>
      </c>
      <c r="W122" s="28">
        <v>0</v>
      </c>
      <c r="X122" s="28">
        <v>0</v>
      </c>
      <c r="Y122" s="28">
        <v>0</v>
      </c>
      <c r="Z122" s="28">
        <v>0</v>
      </c>
      <c r="AA122" s="28">
        <v>0</v>
      </c>
      <c r="AB122" s="28">
        <v>0</v>
      </c>
      <c r="AC122" s="28">
        <v>0</v>
      </c>
      <c r="AD122" s="28">
        <v>0</v>
      </c>
      <c r="AE122" s="28">
        <v>0</v>
      </c>
      <c r="AF122" s="28">
        <v>0</v>
      </c>
      <c r="AG122" s="28">
        <v>0</v>
      </c>
      <c r="AH122" s="28">
        <v>0</v>
      </c>
    </row>
    <row r="123" spans="1:34" ht="14.5" hidden="1" x14ac:dyDescent="0.35">
      <c r="A123" s="1" t="s">
        <v>693</v>
      </c>
      <c r="B123" s="2"/>
      <c r="C123" s="28"/>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0</v>
      </c>
      <c r="U123" s="28">
        <v>0</v>
      </c>
      <c r="V123" s="28">
        <v>0</v>
      </c>
      <c r="W123" s="28">
        <v>0</v>
      </c>
      <c r="X123" s="28">
        <v>0</v>
      </c>
      <c r="Y123" s="28">
        <v>0</v>
      </c>
      <c r="Z123" s="28">
        <v>0</v>
      </c>
      <c r="AA123" s="28">
        <v>0</v>
      </c>
      <c r="AB123" s="28">
        <v>0</v>
      </c>
      <c r="AC123" s="28">
        <v>0</v>
      </c>
      <c r="AD123" s="28">
        <v>0</v>
      </c>
      <c r="AE123" s="28">
        <v>0</v>
      </c>
      <c r="AF123" s="28">
        <v>0</v>
      </c>
      <c r="AG123" s="28">
        <v>0</v>
      </c>
      <c r="AH123" s="28">
        <v>0</v>
      </c>
    </row>
    <row r="124" spans="1:34" ht="14.5" hidden="1" x14ac:dyDescent="0.35">
      <c r="A124" s="1" t="s">
        <v>694</v>
      </c>
      <c r="B124" s="2"/>
      <c r="C124" s="28"/>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row>
    <row r="125" spans="1:34" hidden="1" x14ac:dyDescent="0.3"/>
    <row r="126" spans="1:34" ht="14.5" x14ac:dyDescent="0.35">
      <c r="A126" s="200" t="s">
        <v>702</v>
      </c>
      <c r="B126" s="28">
        <v>2018</v>
      </c>
      <c r="C126" s="29">
        <v>2019</v>
      </c>
      <c r="D126" s="28">
        <v>2020</v>
      </c>
      <c r="E126" s="29">
        <v>2021</v>
      </c>
      <c r="F126" s="28">
        <v>2022</v>
      </c>
      <c r="G126" s="29">
        <v>2023</v>
      </c>
      <c r="H126" s="28">
        <v>2024</v>
      </c>
      <c r="I126" s="29">
        <v>2025</v>
      </c>
      <c r="J126" s="28">
        <v>2026</v>
      </c>
      <c r="K126" s="29">
        <v>2027</v>
      </c>
      <c r="L126" s="28">
        <v>2028</v>
      </c>
      <c r="M126" s="29">
        <v>2029</v>
      </c>
      <c r="N126" s="28">
        <v>2030</v>
      </c>
      <c r="O126" s="29">
        <v>2031</v>
      </c>
      <c r="P126" s="28">
        <v>2032</v>
      </c>
      <c r="Q126" s="29">
        <v>2033</v>
      </c>
      <c r="R126" s="28">
        <v>2034</v>
      </c>
      <c r="S126" s="29">
        <v>2035</v>
      </c>
      <c r="T126" s="28">
        <v>2036</v>
      </c>
      <c r="U126" s="29">
        <v>2037</v>
      </c>
      <c r="V126" s="28">
        <v>2038</v>
      </c>
      <c r="W126" s="29">
        <v>2039</v>
      </c>
      <c r="X126" s="28">
        <v>2040</v>
      </c>
      <c r="Y126" s="29">
        <v>2041</v>
      </c>
      <c r="Z126" s="28">
        <v>2042</v>
      </c>
      <c r="AA126" s="29">
        <v>2043</v>
      </c>
      <c r="AB126" s="28">
        <v>2044</v>
      </c>
      <c r="AC126" s="29">
        <v>2045</v>
      </c>
      <c r="AD126" s="28">
        <v>2046</v>
      </c>
      <c r="AE126" s="29">
        <v>2047</v>
      </c>
      <c r="AF126" s="28">
        <v>2048</v>
      </c>
      <c r="AG126" s="29">
        <v>2049</v>
      </c>
      <c r="AH126" s="28">
        <v>2050</v>
      </c>
    </row>
    <row r="127" spans="1:34" ht="58" x14ac:dyDescent="0.35">
      <c r="A127" s="200" t="s">
        <v>671</v>
      </c>
      <c r="B127" s="2"/>
      <c r="C127" s="28"/>
      <c r="D127" s="28">
        <v>0</v>
      </c>
      <c r="E127" s="28">
        <v>0</v>
      </c>
      <c r="F127" s="28">
        <v>0</v>
      </c>
      <c r="G127" s="28">
        <v>0</v>
      </c>
      <c r="H127" s="28">
        <v>0</v>
      </c>
      <c r="I127" s="28">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row>
    <row r="128" spans="1:34" ht="14.5" x14ac:dyDescent="0.35">
      <c r="A128" s="1" t="s">
        <v>672</v>
      </c>
      <c r="B128" s="2"/>
      <c r="C128" s="28"/>
      <c r="D128" s="28">
        <v>0</v>
      </c>
      <c r="E128" s="28">
        <v>0</v>
      </c>
      <c r="F128" s="28">
        <v>0</v>
      </c>
      <c r="G128" s="28">
        <v>0</v>
      </c>
      <c r="H128" s="28">
        <v>0</v>
      </c>
      <c r="I128" s="28">
        <v>0</v>
      </c>
      <c r="J128" s="28">
        <v>0</v>
      </c>
      <c r="K128" s="28">
        <v>0</v>
      </c>
      <c r="L128" s="28">
        <v>0</v>
      </c>
      <c r="M128" s="28">
        <v>0</v>
      </c>
      <c r="N128" s="28">
        <v>0</v>
      </c>
      <c r="O128" s="28">
        <v>0</v>
      </c>
      <c r="P128" s="28">
        <v>0</v>
      </c>
      <c r="Q128" s="28">
        <v>0</v>
      </c>
      <c r="R128" s="28">
        <v>0</v>
      </c>
      <c r="S128" s="28">
        <v>0</v>
      </c>
      <c r="T128" s="28">
        <v>0</v>
      </c>
      <c r="U128" s="28">
        <v>0</v>
      </c>
      <c r="V128" s="28">
        <v>0</v>
      </c>
      <c r="W128" s="28">
        <v>0</v>
      </c>
      <c r="X128" s="28">
        <v>0</v>
      </c>
      <c r="Y128" s="28">
        <v>0</v>
      </c>
      <c r="Z128" s="28">
        <v>0</v>
      </c>
      <c r="AA128" s="28">
        <v>0</v>
      </c>
      <c r="AB128" s="28">
        <v>0</v>
      </c>
      <c r="AC128" s="28">
        <v>0</v>
      </c>
      <c r="AD128" s="28">
        <v>0</v>
      </c>
      <c r="AE128" s="28">
        <v>0</v>
      </c>
      <c r="AF128" s="28">
        <v>0</v>
      </c>
      <c r="AG128" s="28">
        <v>0</v>
      </c>
      <c r="AH128" s="28">
        <v>0</v>
      </c>
    </row>
    <row r="129" spans="1:34" ht="14.5" x14ac:dyDescent="0.35">
      <c r="A129" s="1" t="s">
        <v>673</v>
      </c>
      <c r="B129" s="2"/>
      <c r="C129" s="28"/>
      <c r="D129" s="28">
        <v>0</v>
      </c>
      <c r="E129" s="28">
        <v>0</v>
      </c>
      <c r="F129" s="28">
        <v>0</v>
      </c>
      <c r="G129" s="28">
        <v>0</v>
      </c>
      <c r="H129" s="28">
        <v>0</v>
      </c>
      <c r="I129" s="28">
        <v>0</v>
      </c>
      <c r="J129" s="28">
        <v>0</v>
      </c>
      <c r="K129" s="28">
        <v>0</v>
      </c>
      <c r="L129" s="28">
        <v>0</v>
      </c>
      <c r="M129" s="28">
        <v>0</v>
      </c>
      <c r="N129" s="28">
        <v>0</v>
      </c>
      <c r="O129" s="28">
        <v>0</v>
      </c>
      <c r="P129" s="28">
        <v>0</v>
      </c>
      <c r="Q129" s="28">
        <v>0</v>
      </c>
      <c r="R129" s="28">
        <v>0</v>
      </c>
      <c r="S129" s="28">
        <v>0</v>
      </c>
      <c r="T129" s="28">
        <v>0</v>
      </c>
      <c r="U129" s="28">
        <v>0</v>
      </c>
      <c r="V129" s="28">
        <v>0</v>
      </c>
      <c r="W129" s="28">
        <v>0</v>
      </c>
      <c r="X129" s="28">
        <v>0</v>
      </c>
      <c r="Y129" s="28">
        <v>0</v>
      </c>
      <c r="Z129" s="28">
        <v>0</v>
      </c>
      <c r="AA129" s="28">
        <v>0</v>
      </c>
      <c r="AB129" s="28">
        <v>0</v>
      </c>
      <c r="AC129" s="28">
        <v>0</v>
      </c>
      <c r="AD129" s="28">
        <v>0</v>
      </c>
      <c r="AE129" s="28">
        <v>0</v>
      </c>
      <c r="AF129" s="28">
        <v>0</v>
      </c>
      <c r="AG129" s="28">
        <v>0</v>
      </c>
      <c r="AH129" s="28">
        <v>0</v>
      </c>
    </row>
    <row r="130" spans="1:34" ht="14.5" x14ac:dyDescent="0.35">
      <c r="A130" s="1" t="s">
        <v>703</v>
      </c>
      <c r="B130" s="2"/>
      <c r="C130" s="28"/>
      <c r="D130" s="28">
        <v>0</v>
      </c>
      <c r="E130" s="28">
        <v>0</v>
      </c>
      <c r="F130" s="28">
        <v>0</v>
      </c>
      <c r="G130" s="28">
        <v>0</v>
      </c>
      <c r="H130" s="28">
        <v>0</v>
      </c>
      <c r="I130" s="28">
        <v>0</v>
      </c>
      <c r="J130" s="28">
        <v>0</v>
      </c>
      <c r="K130" s="28">
        <v>0</v>
      </c>
      <c r="L130" s="28">
        <v>0</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row>
    <row r="131" spans="1:34" ht="14.5" x14ac:dyDescent="0.35">
      <c r="A131" s="1" t="s">
        <v>676</v>
      </c>
      <c r="B131" s="2"/>
      <c r="C131" s="28"/>
      <c r="D131" s="28">
        <v>0</v>
      </c>
      <c r="E131" s="28">
        <v>0</v>
      </c>
      <c r="F131" s="28">
        <v>0</v>
      </c>
      <c r="G131" s="28">
        <v>0</v>
      </c>
      <c r="H131" s="28">
        <v>0</v>
      </c>
      <c r="I131" s="28">
        <v>0</v>
      </c>
      <c r="J131" s="28">
        <v>0</v>
      </c>
      <c r="K131" s="28">
        <v>0</v>
      </c>
      <c r="L131" s="28">
        <v>0</v>
      </c>
      <c r="M131" s="28">
        <v>0</v>
      </c>
      <c r="N131" s="28">
        <v>0</v>
      </c>
      <c r="O131" s="28">
        <v>0</v>
      </c>
      <c r="P131" s="28">
        <v>0</v>
      </c>
      <c r="Q131" s="28">
        <v>0</v>
      </c>
      <c r="R131" s="28">
        <v>0</v>
      </c>
      <c r="S131" s="28">
        <v>0</v>
      </c>
      <c r="T131" s="28">
        <v>0</v>
      </c>
      <c r="U131" s="28">
        <v>0</v>
      </c>
      <c r="V131" s="28">
        <v>0</v>
      </c>
      <c r="W131" s="28">
        <v>0</v>
      </c>
      <c r="X131" s="28">
        <v>0</v>
      </c>
      <c r="Y131" s="28">
        <v>0</v>
      </c>
      <c r="Z131" s="28">
        <v>0</v>
      </c>
      <c r="AA131" s="28">
        <v>0</v>
      </c>
      <c r="AB131" s="28">
        <v>0</v>
      </c>
      <c r="AC131" s="28">
        <v>0</v>
      </c>
      <c r="AD131" s="28">
        <v>0</v>
      </c>
      <c r="AE131" s="28">
        <v>0</v>
      </c>
      <c r="AF131" s="28">
        <v>0</v>
      </c>
      <c r="AG131" s="28">
        <v>0</v>
      </c>
      <c r="AH131" s="28">
        <v>0</v>
      </c>
    </row>
    <row r="132" spans="1:34" ht="14.5" x14ac:dyDescent="0.35">
      <c r="A132" s="1" t="s">
        <v>677</v>
      </c>
      <c r="B132" s="2"/>
      <c r="C132" s="28"/>
      <c r="D132" s="28">
        <v>0</v>
      </c>
      <c r="E132" s="28">
        <v>0</v>
      </c>
      <c r="F132" s="28">
        <v>0</v>
      </c>
      <c r="G132" s="28">
        <v>0</v>
      </c>
      <c r="H132" s="28">
        <v>0</v>
      </c>
      <c r="I132" s="28">
        <v>0</v>
      </c>
      <c r="J132" s="28">
        <v>0</v>
      </c>
      <c r="K132" s="28">
        <v>0</v>
      </c>
      <c r="L132" s="28">
        <v>0</v>
      </c>
      <c r="M132" s="28">
        <v>0</v>
      </c>
      <c r="N132" s="28">
        <v>0</v>
      </c>
      <c r="O132" s="28">
        <v>0</v>
      </c>
      <c r="P132" s="28">
        <v>0</v>
      </c>
      <c r="Q132" s="28">
        <v>0</v>
      </c>
      <c r="R132" s="28">
        <v>0</v>
      </c>
      <c r="S132" s="28">
        <v>0</v>
      </c>
      <c r="T132" s="28">
        <v>0</v>
      </c>
      <c r="U132" s="28">
        <v>0</v>
      </c>
      <c r="V132" s="28">
        <v>0</v>
      </c>
      <c r="W132" s="28">
        <v>0</v>
      </c>
      <c r="X132" s="28">
        <v>0</v>
      </c>
      <c r="Y132" s="28">
        <v>0</v>
      </c>
      <c r="Z132" s="28">
        <v>0</v>
      </c>
      <c r="AA132" s="28">
        <v>0</v>
      </c>
      <c r="AB132" s="28">
        <v>0</v>
      </c>
      <c r="AC132" s="28">
        <v>0</v>
      </c>
      <c r="AD132" s="28">
        <v>0</v>
      </c>
      <c r="AE132" s="28">
        <v>0</v>
      </c>
      <c r="AF132" s="28">
        <v>0</v>
      </c>
      <c r="AG132" s="28">
        <v>0</v>
      </c>
      <c r="AH132" s="28">
        <v>0</v>
      </c>
    </row>
    <row r="133" spans="1:34" ht="14.5" x14ac:dyDescent="0.35">
      <c r="A133" s="1" t="s">
        <v>678</v>
      </c>
      <c r="B133" s="2"/>
      <c r="C133" s="28"/>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row>
    <row r="134" spans="1:34" ht="14.5" x14ac:dyDescent="0.35">
      <c r="A134" s="1" t="s">
        <v>679</v>
      </c>
      <c r="B134" s="2"/>
      <c r="C134" s="28"/>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row>
    <row r="135" spans="1:34" ht="14.5" x14ac:dyDescent="0.35">
      <c r="A135" s="1" t="s">
        <v>681</v>
      </c>
      <c r="B135" s="2"/>
      <c r="C135" s="28"/>
      <c r="D135" s="28">
        <f>D112/$D$112</f>
        <v>1</v>
      </c>
      <c r="E135" s="28">
        <f t="shared" ref="E135:AH135" si="19">E112/$D$112</f>
        <v>0.79796442234413767</v>
      </c>
      <c r="F135" s="28">
        <f t="shared" si="19"/>
        <v>0.87779100770262097</v>
      </c>
      <c r="G135" s="28">
        <f t="shared" si="19"/>
        <v>0.91719720962942419</v>
      </c>
      <c r="H135" s="28">
        <f t="shared" si="19"/>
        <v>0.94298810707741765</v>
      </c>
      <c r="I135" s="28">
        <f t="shared" si="19"/>
        <v>0.97360971183083822</v>
      </c>
      <c r="J135" s="28">
        <f t="shared" si="19"/>
        <v>0.99373556146374487</v>
      </c>
      <c r="K135" s="28">
        <f t="shared" si="19"/>
        <v>1.0147779475454211</v>
      </c>
      <c r="L135" s="28">
        <f t="shared" si="19"/>
        <v>1.0351079680524338</v>
      </c>
      <c r="M135" s="28">
        <f t="shared" si="19"/>
        <v>1.0572998808050194</v>
      </c>
      <c r="N135" s="28">
        <f t="shared" si="19"/>
        <v>1.0767009847207973</v>
      </c>
      <c r="O135" s="28">
        <f t="shared" si="19"/>
        <v>1.0949168422103541</v>
      </c>
      <c r="P135" s="28">
        <f t="shared" si="19"/>
        <v>1.1116357172273419</v>
      </c>
      <c r="Q135" s="28">
        <f t="shared" si="19"/>
        <v>1.1237085886160689</v>
      </c>
      <c r="R135" s="28">
        <f t="shared" si="19"/>
        <v>1.1326399481158451</v>
      </c>
      <c r="S135" s="28">
        <f t="shared" si="19"/>
        <v>1.1398531062039117</v>
      </c>
      <c r="T135" s="28">
        <f t="shared" si="19"/>
        <v>1.1474039783421892</v>
      </c>
      <c r="U135" s="28">
        <f t="shared" si="19"/>
        <v>1.1543082417280801</v>
      </c>
      <c r="V135" s="28">
        <f t="shared" si="19"/>
        <v>1.1597601723355402</v>
      </c>
      <c r="W135" s="28">
        <f t="shared" si="19"/>
        <v>1.162606184430556</v>
      </c>
      <c r="X135" s="28">
        <f t="shared" si="19"/>
        <v>1.1639667823828477</v>
      </c>
      <c r="Y135" s="28">
        <f t="shared" si="19"/>
        <v>1.1644088143548184</v>
      </c>
      <c r="Z135" s="28">
        <f t="shared" si="19"/>
        <v>1.1616360683488205</v>
      </c>
      <c r="AA135" s="28">
        <f t="shared" si="19"/>
        <v>1.1564469620773117</v>
      </c>
      <c r="AB135" s="28">
        <f t="shared" si="19"/>
        <v>1.150471412329501</v>
      </c>
      <c r="AC135" s="28">
        <f t="shared" si="19"/>
        <v>1.1448581339636772</v>
      </c>
      <c r="AD135" s="28">
        <f t="shared" si="19"/>
        <v>1.1385856637498453</v>
      </c>
      <c r="AE135" s="28">
        <f t="shared" si="19"/>
        <v>1.1317096108525238</v>
      </c>
      <c r="AF135" s="28">
        <f t="shared" si="19"/>
        <v>1.1233158742608056</v>
      </c>
      <c r="AG135" s="28">
        <f t="shared" si="19"/>
        <v>1.1133048039754991</v>
      </c>
      <c r="AH135" s="28">
        <f t="shared" si="19"/>
        <v>1.1030453190282592</v>
      </c>
    </row>
    <row r="136" spans="1:34" ht="14.5" x14ac:dyDescent="0.35">
      <c r="A136" s="1" t="s">
        <v>683</v>
      </c>
      <c r="B136" s="2"/>
      <c r="C136" s="28"/>
      <c r="D136" s="28">
        <f>D113/$D$113</f>
        <v>1</v>
      </c>
      <c r="E136" s="28">
        <f t="shared" ref="E136:AH136" si="20">E113/$D$113</f>
        <v>0.93249081374030862</v>
      </c>
      <c r="F136" s="28">
        <f t="shared" si="20"/>
        <v>0.96365917262853185</v>
      </c>
      <c r="G136" s="28">
        <f t="shared" si="20"/>
        <v>0.98320711720744347</v>
      </c>
      <c r="H136" s="28">
        <f t="shared" si="20"/>
        <v>0.98720101731590415</v>
      </c>
      <c r="I136" s="28">
        <f t="shared" si="20"/>
        <v>0.984382273946526</v>
      </c>
      <c r="J136" s="28">
        <f t="shared" si="20"/>
        <v>0.98539232952225775</v>
      </c>
      <c r="K136" s="28">
        <f t="shared" si="20"/>
        <v>0.98825958405981862</v>
      </c>
      <c r="L136" s="28">
        <f t="shared" si="20"/>
        <v>0.9941303324464692</v>
      </c>
      <c r="M136" s="28">
        <f t="shared" si="20"/>
        <v>1.0001614375374257</v>
      </c>
      <c r="N136" s="28">
        <f t="shared" si="20"/>
        <v>1.0089372935880518</v>
      </c>
      <c r="O136" s="28">
        <f t="shared" si="20"/>
        <v>1.0112728474596404</v>
      </c>
      <c r="P136" s="28">
        <f t="shared" si="20"/>
        <v>1.016907053735655</v>
      </c>
      <c r="Q136" s="28">
        <f t="shared" si="20"/>
        <v>1.0212371639054312</v>
      </c>
      <c r="R136" s="28">
        <f t="shared" si="20"/>
        <v>1.023580064797337</v>
      </c>
      <c r="S136" s="28">
        <f t="shared" si="20"/>
        <v>1.0250250320322585</v>
      </c>
      <c r="T136" s="28">
        <f t="shared" si="20"/>
        <v>1.0272419155539472</v>
      </c>
      <c r="U136" s="28">
        <f t="shared" si="20"/>
        <v>1.0296279402607558</v>
      </c>
      <c r="V136" s="28">
        <f t="shared" si="20"/>
        <v>1.0297807902269125</v>
      </c>
      <c r="W136" s="28">
        <f t="shared" si="20"/>
        <v>1.0292292845496509</v>
      </c>
      <c r="X136" s="28">
        <f t="shared" si="20"/>
        <v>1.0286911951703592</v>
      </c>
      <c r="Y136" s="28">
        <f t="shared" si="20"/>
        <v>1.0275932947864916</v>
      </c>
      <c r="Z136" s="28">
        <f t="shared" si="20"/>
        <v>1.0206363054177803</v>
      </c>
      <c r="AA136" s="28">
        <f t="shared" si="20"/>
        <v>1.0145660694577452</v>
      </c>
      <c r="AB136" s="28">
        <f t="shared" si="20"/>
        <v>1.0076852654953634</v>
      </c>
      <c r="AC136" s="28">
        <f t="shared" si="20"/>
        <v>1.0030869890840228</v>
      </c>
      <c r="AD136" s="28">
        <f t="shared" si="20"/>
        <v>0.9970429468485954</v>
      </c>
      <c r="AE136" s="28">
        <f t="shared" si="20"/>
        <v>0.99172482216403757</v>
      </c>
      <c r="AF136" s="28">
        <f t="shared" si="20"/>
        <v>0.98539440585408633</v>
      </c>
      <c r="AG136" s="28">
        <f t="shared" si="20"/>
        <v>0.97857700987139562</v>
      </c>
      <c r="AH136" s="28">
        <f t="shared" si="20"/>
        <v>0.97122583689090336</v>
      </c>
    </row>
    <row r="137" spans="1:34" ht="14.5" x14ac:dyDescent="0.35">
      <c r="A137" s="1" t="s">
        <v>684</v>
      </c>
      <c r="B137" s="2"/>
      <c r="C137" s="28"/>
      <c r="D137" s="28">
        <v>0</v>
      </c>
      <c r="E137" s="28">
        <v>0</v>
      </c>
      <c r="F137" s="28">
        <v>0</v>
      </c>
      <c r="G137" s="28">
        <v>0</v>
      </c>
      <c r="H137" s="28">
        <v>0</v>
      </c>
      <c r="I137" s="28">
        <v>0</v>
      </c>
      <c r="J137" s="28">
        <v>0</v>
      </c>
      <c r="K137" s="28">
        <v>0</v>
      </c>
      <c r="L137" s="28">
        <v>0</v>
      </c>
      <c r="M137" s="28">
        <v>0</v>
      </c>
      <c r="N137" s="28">
        <v>0</v>
      </c>
      <c r="O137" s="28">
        <v>0</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row>
    <row r="138" spans="1:34" ht="14.5" x14ac:dyDescent="0.35">
      <c r="A138" s="1" t="s">
        <v>685</v>
      </c>
      <c r="B138" s="2"/>
      <c r="C138" s="28"/>
      <c r="D138" s="28">
        <v>0</v>
      </c>
      <c r="E138" s="28">
        <v>0</v>
      </c>
      <c r="F138" s="28">
        <v>0</v>
      </c>
      <c r="G138" s="28">
        <v>0</v>
      </c>
      <c r="H138" s="28">
        <v>0</v>
      </c>
      <c r="I138" s="28">
        <v>0</v>
      </c>
      <c r="J138" s="28">
        <v>0</v>
      </c>
      <c r="K138" s="28">
        <v>0</v>
      </c>
      <c r="L138" s="28">
        <v>0</v>
      </c>
      <c r="M138" s="28">
        <v>0</v>
      </c>
      <c r="N138" s="28">
        <v>0</v>
      </c>
      <c r="O138" s="28">
        <v>0</v>
      </c>
      <c r="P138" s="28">
        <v>0</v>
      </c>
      <c r="Q138" s="28">
        <v>0</v>
      </c>
      <c r="R138" s="28">
        <v>0</v>
      </c>
      <c r="S138" s="28">
        <v>0</v>
      </c>
      <c r="T138" s="28">
        <v>0</v>
      </c>
      <c r="U138" s="28">
        <v>0</v>
      </c>
      <c r="V138" s="28">
        <v>0</v>
      </c>
      <c r="W138" s="28">
        <v>0</v>
      </c>
      <c r="X138" s="28">
        <v>0</v>
      </c>
      <c r="Y138" s="28">
        <v>0</v>
      </c>
      <c r="Z138" s="28">
        <v>0</v>
      </c>
      <c r="AA138" s="28">
        <v>0</v>
      </c>
      <c r="AB138" s="28">
        <v>0</v>
      </c>
      <c r="AC138" s="28">
        <v>0</v>
      </c>
      <c r="AD138" s="28">
        <v>0</v>
      </c>
      <c r="AE138" s="28">
        <v>0</v>
      </c>
      <c r="AF138" s="28">
        <v>0</v>
      </c>
      <c r="AG138" s="28">
        <v>0</v>
      </c>
      <c r="AH138" s="28">
        <v>0</v>
      </c>
    </row>
    <row r="139" spans="1:34" ht="14.5" x14ac:dyDescent="0.35">
      <c r="A139" s="1" t="s">
        <v>686</v>
      </c>
      <c r="B139" s="2"/>
      <c r="C139" s="28"/>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row>
    <row r="140" spans="1:34" ht="14.5" x14ac:dyDescent="0.35">
      <c r="A140" s="1" t="s">
        <v>704</v>
      </c>
      <c r="B140" s="2"/>
      <c r="C140" s="28"/>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0</v>
      </c>
      <c r="X140" s="28">
        <v>0</v>
      </c>
      <c r="Y140" s="28">
        <v>0</v>
      </c>
      <c r="Z140" s="28">
        <v>0</v>
      </c>
      <c r="AA140" s="28">
        <v>0</v>
      </c>
      <c r="AB140" s="28">
        <v>0</v>
      </c>
      <c r="AC140" s="28">
        <v>0</v>
      </c>
      <c r="AD140" s="28">
        <v>0</v>
      </c>
      <c r="AE140" s="28">
        <v>0</v>
      </c>
      <c r="AF140" s="28">
        <v>0</v>
      </c>
      <c r="AG140" s="28">
        <v>0</v>
      </c>
      <c r="AH140" s="28">
        <v>0</v>
      </c>
    </row>
    <row r="141" spans="1:34" ht="14.5" x14ac:dyDescent="0.35">
      <c r="A141" s="1" t="s">
        <v>688</v>
      </c>
      <c r="B141" s="2"/>
      <c r="C141" s="28"/>
      <c r="D141" s="28">
        <v>0</v>
      </c>
      <c r="E141" s="28">
        <v>0</v>
      </c>
      <c r="F141" s="28">
        <v>0</v>
      </c>
      <c r="G141" s="28">
        <v>0</v>
      </c>
      <c r="H141" s="28">
        <v>0</v>
      </c>
      <c r="I141" s="28">
        <v>0</v>
      </c>
      <c r="J141" s="28">
        <v>0</v>
      </c>
      <c r="K141" s="28">
        <v>0</v>
      </c>
      <c r="L141" s="28">
        <v>0</v>
      </c>
      <c r="M141" s="28">
        <v>0</v>
      </c>
      <c r="N141" s="28">
        <v>0</v>
      </c>
      <c r="O141" s="28">
        <v>0</v>
      </c>
      <c r="P141" s="28">
        <v>0</v>
      </c>
      <c r="Q141" s="28">
        <v>0</v>
      </c>
      <c r="R141" s="28">
        <v>0</v>
      </c>
      <c r="S141" s="28">
        <v>0</v>
      </c>
      <c r="T141" s="28">
        <v>0</v>
      </c>
      <c r="U141" s="28">
        <v>0</v>
      </c>
      <c r="V141" s="28">
        <v>0</v>
      </c>
      <c r="W141" s="28">
        <v>0</v>
      </c>
      <c r="X141" s="28">
        <v>0</v>
      </c>
      <c r="Y141" s="28">
        <v>0</v>
      </c>
      <c r="Z141" s="28">
        <v>0</v>
      </c>
      <c r="AA141" s="28">
        <v>0</v>
      </c>
      <c r="AB141" s="28">
        <v>0</v>
      </c>
      <c r="AC141" s="28">
        <v>0</v>
      </c>
      <c r="AD141" s="28">
        <v>0</v>
      </c>
      <c r="AE141" s="28">
        <v>0</v>
      </c>
      <c r="AF141" s="28">
        <v>0</v>
      </c>
      <c r="AG141" s="28">
        <v>0</v>
      </c>
      <c r="AH141" s="28">
        <v>0</v>
      </c>
    </row>
    <row r="142" spans="1:34" ht="14.5" x14ac:dyDescent="0.35">
      <c r="A142" s="1" t="s">
        <v>689</v>
      </c>
      <c r="B142" s="2"/>
      <c r="C142" s="28"/>
      <c r="D142" s="28">
        <v>0</v>
      </c>
      <c r="E142" s="28">
        <v>0</v>
      </c>
      <c r="F142" s="28">
        <v>0</v>
      </c>
      <c r="G142" s="28">
        <v>0</v>
      </c>
      <c r="H142" s="28">
        <v>0</v>
      </c>
      <c r="I142" s="28">
        <v>0</v>
      </c>
      <c r="J142" s="28">
        <v>0</v>
      </c>
      <c r="K142" s="28">
        <v>0</v>
      </c>
      <c r="L142" s="28">
        <v>0</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row>
    <row r="143" spans="1:34" ht="14.5" x14ac:dyDescent="0.35">
      <c r="A143" s="1" t="s">
        <v>690</v>
      </c>
      <c r="B143" s="2"/>
      <c r="C143" s="28"/>
      <c r="D143" s="28">
        <v>0</v>
      </c>
      <c r="E143" s="28">
        <v>0</v>
      </c>
      <c r="F143" s="28">
        <v>0</v>
      </c>
      <c r="G143" s="28">
        <v>0</v>
      </c>
      <c r="H143" s="28">
        <v>0</v>
      </c>
      <c r="I143" s="28">
        <v>0</v>
      </c>
      <c r="J143" s="28">
        <v>0</v>
      </c>
      <c r="K143" s="28">
        <v>0</v>
      </c>
      <c r="L143" s="28">
        <v>0</v>
      </c>
      <c r="M143" s="28">
        <v>0</v>
      </c>
      <c r="N143" s="28">
        <v>0</v>
      </c>
      <c r="O143" s="28">
        <v>0</v>
      </c>
      <c r="P143" s="28">
        <v>0</v>
      </c>
      <c r="Q143" s="28">
        <v>0</v>
      </c>
      <c r="R143" s="28">
        <v>0</v>
      </c>
      <c r="S143" s="28">
        <v>0</v>
      </c>
      <c r="T143" s="28">
        <v>0</v>
      </c>
      <c r="U143" s="28">
        <v>0</v>
      </c>
      <c r="V143" s="28">
        <v>0</v>
      </c>
      <c r="W143" s="28">
        <v>0</v>
      </c>
      <c r="X143" s="28">
        <v>0</v>
      </c>
      <c r="Y143" s="28">
        <v>0</v>
      </c>
      <c r="Z143" s="28">
        <v>0</v>
      </c>
      <c r="AA143" s="28">
        <v>0</v>
      </c>
      <c r="AB143" s="28">
        <v>0</v>
      </c>
      <c r="AC143" s="28">
        <v>0</v>
      </c>
      <c r="AD143" s="28">
        <v>0</v>
      </c>
      <c r="AE143" s="28">
        <v>0</v>
      </c>
      <c r="AF143" s="28">
        <v>0</v>
      </c>
      <c r="AG143" s="28">
        <v>0</v>
      </c>
      <c r="AH143" s="28">
        <v>0</v>
      </c>
    </row>
    <row r="144" spans="1:34" ht="14.5" x14ac:dyDescent="0.35">
      <c r="A144" s="1" t="s">
        <v>691</v>
      </c>
      <c r="B144" s="2"/>
      <c r="C144" s="28"/>
      <c r="D144" s="28">
        <v>0</v>
      </c>
      <c r="E144" s="28">
        <v>0</v>
      </c>
      <c r="F144" s="28">
        <v>0</v>
      </c>
      <c r="G144" s="28">
        <v>0</v>
      </c>
      <c r="H144" s="28">
        <v>0</v>
      </c>
      <c r="I144" s="28">
        <v>0</v>
      </c>
      <c r="J144" s="28">
        <v>0</v>
      </c>
      <c r="K144" s="28">
        <v>0</v>
      </c>
      <c r="L144" s="28">
        <v>0</v>
      </c>
      <c r="M144" s="28">
        <v>0</v>
      </c>
      <c r="N144" s="28">
        <v>0</v>
      </c>
      <c r="O144" s="28">
        <v>0</v>
      </c>
      <c r="P144" s="28">
        <v>0</v>
      </c>
      <c r="Q144" s="28">
        <v>0</v>
      </c>
      <c r="R144" s="28">
        <v>0</v>
      </c>
      <c r="S144" s="28">
        <v>0</v>
      </c>
      <c r="T144" s="28">
        <v>0</v>
      </c>
      <c r="U144" s="28">
        <v>0</v>
      </c>
      <c r="V144" s="28">
        <v>0</v>
      </c>
      <c r="W144" s="28">
        <v>0</v>
      </c>
      <c r="X144" s="28">
        <v>0</v>
      </c>
      <c r="Y144" s="28">
        <v>0</v>
      </c>
      <c r="Z144" s="28">
        <v>0</v>
      </c>
      <c r="AA144" s="28">
        <v>0</v>
      </c>
      <c r="AB144" s="28">
        <v>0</v>
      </c>
      <c r="AC144" s="28">
        <v>0</v>
      </c>
      <c r="AD144" s="28">
        <v>0</v>
      </c>
      <c r="AE144" s="28">
        <v>0</v>
      </c>
      <c r="AF144" s="28">
        <v>0</v>
      </c>
      <c r="AG144" s="28">
        <v>0</v>
      </c>
      <c r="AH144" s="28">
        <v>0</v>
      </c>
    </row>
    <row r="145" spans="1:34" ht="14.5" x14ac:dyDescent="0.35">
      <c r="A145" s="1" t="s">
        <v>692</v>
      </c>
      <c r="B145" s="2"/>
      <c r="C145" s="28"/>
      <c r="D145" s="28">
        <v>0</v>
      </c>
      <c r="E145" s="28">
        <v>0</v>
      </c>
      <c r="F145" s="28">
        <v>0</v>
      </c>
      <c r="G145" s="28">
        <v>0</v>
      </c>
      <c r="H145" s="28">
        <v>0</v>
      </c>
      <c r="I145" s="28">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row>
    <row r="146" spans="1:34" ht="14.5" x14ac:dyDescent="0.35">
      <c r="A146" s="1" t="s">
        <v>693</v>
      </c>
      <c r="B146" s="2"/>
      <c r="C146" s="28"/>
      <c r="D146" s="28">
        <v>0</v>
      </c>
      <c r="E146" s="28">
        <v>0</v>
      </c>
      <c r="F146" s="28">
        <v>0</v>
      </c>
      <c r="G146" s="28">
        <v>0</v>
      </c>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row>
    <row r="147" spans="1:34" ht="14.5" x14ac:dyDescent="0.35">
      <c r="A147" s="1" t="s">
        <v>694</v>
      </c>
      <c r="B147" s="2"/>
      <c r="C147" s="28"/>
      <c r="D147" s="28">
        <v>0</v>
      </c>
      <c r="E147" s="28">
        <v>0</v>
      </c>
      <c r="F147" s="28">
        <v>0</v>
      </c>
      <c r="G147" s="28">
        <v>0</v>
      </c>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F970"/>
  <sheetViews>
    <sheetView workbookViewId="0">
      <selection activeCell="B20" sqref="B20"/>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72">
        <f>'NatGas_Data 3_Production'!K65</f>
        <v>175696370000000</v>
      </c>
      <c r="C4" s="272">
        <f>'NatGas_Data 3_Production'!K66</f>
        <v>144203090000000</v>
      </c>
      <c r="D4" s="272">
        <f>$C$4*CA_ImportsExports!G87</f>
        <v>142413919421712.06</v>
      </c>
      <c r="E4" s="272">
        <f>$C$4*CA_ImportsExports!H87</f>
        <v>139559363716466.3</v>
      </c>
      <c r="F4" s="272">
        <f>$C$4*CA_ImportsExports!I87</f>
        <v>140023398127319.05</v>
      </c>
      <c r="G4" s="272">
        <f>$C$4*CA_ImportsExports!J87</f>
        <v>143780994559224.31</v>
      </c>
      <c r="H4" s="272">
        <f>$C$4*CA_ImportsExports!K87</f>
        <v>139346963126075.95</v>
      </c>
      <c r="I4" s="272">
        <f>$C$4*CA_ImportsExports!L87</f>
        <v>139567480936481.2</v>
      </c>
      <c r="J4" s="272">
        <f>$C$4*CA_ImportsExports!M87</f>
        <v>137860158993343.69</v>
      </c>
      <c r="K4" s="272">
        <f>$C$4*CA_ImportsExports!N87</f>
        <v>135855882084660.45</v>
      </c>
      <c r="L4" s="272">
        <f>$C$4*CA_ImportsExports!O87</f>
        <v>132866715814167.31</v>
      </c>
      <c r="M4" s="272">
        <f>$C$4*CA_ImportsExports!P87</f>
        <v>130635833180067.64</v>
      </c>
      <c r="N4" s="272">
        <f>$C$4*CA_ImportsExports!Q87</f>
        <v>129084767722217.28</v>
      </c>
      <c r="O4" s="272">
        <f>$C$4*CA_ImportsExports!R87</f>
        <v>127036522538453.23</v>
      </c>
      <c r="P4" s="272">
        <f>$C$4*CA_ImportsExports!S87</f>
        <v>127352417684033.77</v>
      </c>
      <c r="Q4" s="272">
        <f>$C$4*CA_ImportsExports!T87</f>
        <v>125808793011197.05</v>
      </c>
      <c r="R4" s="272">
        <f>$C$4*CA_ImportsExports!U87</f>
        <v>123122669621260.81</v>
      </c>
      <c r="S4" s="272">
        <f>$C$4*CA_ImportsExports!V87</f>
        <v>123963478327805.95</v>
      </c>
      <c r="T4" s="272">
        <f>$C$4*CA_ImportsExports!W87</f>
        <v>124638560459046.55</v>
      </c>
      <c r="U4" s="272">
        <f>$C$4*CA_ImportsExports!X87</f>
        <v>123878247517649.31</v>
      </c>
      <c r="V4" s="272">
        <f>$C$4*CA_ImportsExports!Y87</f>
        <v>123268779581529.31</v>
      </c>
      <c r="W4" s="272">
        <f>$C$4*CA_ImportsExports!Z87</f>
        <v>116271059493669.69</v>
      </c>
      <c r="X4" s="272">
        <f>$C$4*CA_ImportsExports!AA87</f>
        <v>116983345549978.66</v>
      </c>
      <c r="Y4" s="272">
        <f>$C$4*CA_ImportsExports!AB87</f>
        <v>115372753812018.89</v>
      </c>
      <c r="Z4" s="272">
        <f>$C$4*CA_ImportsExports!AC87</f>
        <v>112610193266942.17</v>
      </c>
      <c r="AA4" s="272">
        <f>$C$4*CA_ImportsExports!AD87</f>
        <v>107796681798096.45</v>
      </c>
      <c r="AB4" s="272">
        <f>$C$4*CA_ImportsExports!AE87</f>
        <v>108530613774445.19</v>
      </c>
      <c r="AC4" s="272">
        <f>$C$4*CA_ImportsExports!AF87</f>
        <v>109355864475961.73</v>
      </c>
      <c r="AD4" s="272">
        <f>$C$4*CA_ImportsExports!AG87</f>
        <v>110369164107823.88</v>
      </c>
      <c r="AE4" s="272">
        <f>$C$4*CA_ImportsExports!AH87</f>
        <v>111575247715040.28</v>
      </c>
      <c r="AF4" s="272">
        <f>$C$4*CA_ImportsExports!AI87</f>
        <v>112881443702440.66</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38044315380659.898</v>
      </c>
      <c r="C9" s="28">
        <f>$B$9*CA_ImportsExports!F62</f>
        <v>39358048339068.977</v>
      </c>
      <c r="D9" s="28">
        <f>$B$9*CA_ImportsExports!G62</f>
        <v>40830053825692.641</v>
      </c>
      <c r="E9" s="28">
        <f>$B$9*CA_ImportsExports!H62</f>
        <v>42328674647778.406</v>
      </c>
      <c r="F9" s="28">
        <f>$B$9*CA_ImportsExports!I62</f>
        <v>43375899380427.023</v>
      </c>
      <c r="G9" s="28">
        <f>$B$9*CA_ImportsExports!J62</f>
        <v>44184650707335.25</v>
      </c>
      <c r="H9" s="28">
        <f>$B$9*CA_ImportsExports!K62</f>
        <v>45311366575230.664</v>
      </c>
      <c r="I9" s="28">
        <f>$B$9*CA_ImportsExports!L62</f>
        <v>45589230677454.953</v>
      </c>
      <c r="J9" s="28">
        <f>$B$9*CA_ImportsExports!M62</f>
        <v>45655236709400.953</v>
      </c>
      <c r="K9" s="28">
        <f>$B$9*CA_ImportsExports!N62</f>
        <v>46147797851019.477</v>
      </c>
      <c r="L9" s="28">
        <f>$B$9*CA_ImportsExports!O62</f>
        <v>46666974328100.102</v>
      </c>
      <c r="M9" s="28">
        <f>$B$9*CA_ImportsExports!P62</f>
        <v>47265287069288.023</v>
      </c>
      <c r="N9" s="28">
        <f>$B$9*CA_ImportsExports!Q62</f>
        <v>47837694217292.844</v>
      </c>
      <c r="O9" s="28">
        <f>$B$9*CA_ImportsExports!R62</f>
        <v>48409746494158.164</v>
      </c>
      <c r="P9" s="28">
        <f>$B$9*CA_ImportsExports!S62</f>
        <v>48663124487757.32</v>
      </c>
      <c r="Q9" s="28">
        <f>$B$9*CA_ImportsExports!T62</f>
        <v>49235176764622.641</v>
      </c>
      <c r="R9" s="28">
        <f>$B$9*CA_ImportsExports!U62</f>
        <v>49900915022314.539</v>
      </c>
      <c r="S9" s="28">
        <f>$B$9*CA_ImportsExports!V62</f>
        <v>50192264227839.625</v>
      </c>
      <c r="T9" s="28">
        <f>$B$9*CA_ImportsExports!W62</f>
        <v>50536844104288.898</v>
      </c>
      <c r="U9" s="28">
        <f>$B$9*CA_ImportsExports!X62</f>
        <v>50987530451447.063</v>
      </c>
      <c r="V9" s="28">
        <f>$B$9*CA_ImportsExports!Y62</f>
        <v>51650429740023</v>
      </c>
      <c r="W9" s="28">
        <f>$B$9*CA_ImportsExports!Z62</f>
        <v>52737754911434.516</v>
      </c>
      <c r="X9" s="28">
        <f>$B$9*CA_ImportsExports!AA62</f>
        <v>53162180794270.07</v>
      </c>
      <c r="Y9" s="28">
        <f>$B$9*CA_ImportsExports!AB62</f>
        <v>53692358276675.023</v>
      </c>
      <c r="Z9" s="28">
        <f>$B$9*CA_ImportsExports!AC62</f>
        <v>54355257565250.977</v>
      </c>
      <c r="AA9" s="28">
        <f>$B$9*CA_ImportsExports!AD62</f>
        <v>54901049377793.695</v>
      </c>
      <c r="AB9" s="28">
        <f>$B$9*CA_ImportsExports!AE62</f>
        <v>50662468487669.992</v>
      </c>
      <c r="AC9" s="28">
        <f>$B$9*CA_ImportsExports!AF62</f>
        <v>51545387882732.602</v>
      </c>
      <c r="AD9" s="28">
        <f>$B$9*CA_ImportsExports!AG62</f>
        <v>51205066459957.266</v>
      </c>
      <c r="AE9" s="28">
        <f>$B$9*CA_ImportsExports!AH62</f>
        <v>51577681156426.609</v>
      </c>
      <c r="AF9" s="28">
        <f>$B$9*CA_ImportsExports!AI62</f>
        <v>51725662421595.867</v>
      </c>
    </row>
    <row r="10" spans="1:32" ht="14.5" x14ac:dyDescent="0.35">
      <c r="A10" s="1" t="s">
        <v>681</v>
      </c>
      <c r="B10" s="28">
        <f>'CARB Refinery Production'!L36</f>
        <v>1537175265155712</v>
      </c>
      <c r="C10" s="28">
        <f>'CARB Refinery Production'!M36</f>
        <v>1706040492068303.3</v>
      </c>
      <c r="D10" s="28">
        <f>'CARB Refinery Production'!N36</f>
        <v>544538676531023.94</v>
      </c>
      <c r="E10" s="28">
        <f>$D$10*CA_ImportsExports!H77</f>
        <v>538696500443687.69</v>
      </c>
      <c r="F10" s="28">
        <f>$D$10*CA_ImportsExports!I77</f>
        <v>528221891802251.56</v>
      </c>
      <c r="G10" s="28">
        <f>$D$10*CA_ImportsExports!J77</f>
        <v>516721132142108.19</v>
      </c>
      <c r="H10" s="28">
        <f>$D$10*CA_ImportsExports!K77</f>
        <v>504440104295216.19</v>
      </c>
      <c r="I10" s="28">
        <f>$D$10*CA_ImportsExports!L77</f>
        <v>491706652037520.44</v>
      </c>
      <c r="J10" s="28">
        <f>$D$10*CA_ImportsExports!M77</f>
        <v>478760101325460.5</v>
      </c>
      <c r="K10" s="28">
        <f>$D$10*CA_ImportsExports!N77</f>
        <v>464662818959834.44</v>
      </c>
      <c r="L10" s="28">
        <f>$D$10*CA_ImportsExports!O77</f>
        <v>448293579226910.88</v>
      </c>
      <c r="M10" s="28">
        <f>$D$10*CA_ImportsExports!P77</f>
        <v>430921137539596.25</v>
      </c>
      <c r="N10" s="28">
        <f>$D$10*CA_ImportsExports!Q77</f>
        <v>412771706103292.44</v>
      </c>
      <c r="O10" s="28">
        <f>$D$10*CA_ImportsExports!R77</f>
        <v>397258138625584.81</v>
      </c>
      <c r="P10" s="28">
        <f>$D$10*CA_ImportsExports!S77</f>
        <v>380757761382283.38</v>
      </c>
      <c r="Q10" s="28">
        <f>$D$10*CA_ImportsExports!T77</f>
        <v>365496633612053.25</v>
      </c>
      <c r="R10" s="28">
        <f>$D$10*CA_ImportsExports!U77</f>
        <v>349691285173754.75</v>
      </c>
      <c r="S10" s="28">
        <f>$D$10*CA_ImportsExports!V77</f>
        <v>332807330712597.81</v>
      </c>
      <c r="T10" s="28">
        <f>$D$10*CA_ImportsExports!W77</f>
        <v>314794610130863.06</v>
      </c>
      <c r="U10" s="28">
        <f>$D$10*CA_ImportsExports!X77</f>
        <v>295752132248885.69</v>
      </c>
      <c r="V10" s="28">
        <f>$D$10*CA_ImportsExports!Y77</f>
        <v>276844070315045.63</v>
      </c>
      <c r="W10" s="28">
        <f>$D$10*CA_ImportsExports!Z77</f>
        <v>258370729228108.38</v>
      </c>
      <c r="X10" s="28">
        <f>$D$10*CA_ImportsExports!AA77</f>
        <v>241186469868186.09</v>
      </c>
      <c r="Y10" s="28">
        <f>$D$10*CA_ImportsExports!AB77</f>
        <v>225598809697114.91</v>
      </c>
      <c r="Z10" s="28">
        <f>$D$10*CA_ImportsExports!AC77</f>
        <v>210757977647646</v>
      </c>
      <c r="AA10" s="28">
        <f>$D$10*CA_ImportsExports!AD77</f>
        <v>197585214730184.22</v>
      </c>
      <c r="AB10" s="28">
        <f>$D$10*CA_ImportsExports!AE77</f>
        <v>185975283092651.22</v>
      </c>
      <c r="AC10" s="28">
        <f>$D$10*CA_ImportsExports!AF77</f>
        <v>175862941823634.06</v>
      </c>
      <c r="AD10" s="28">
        <f>$D$10*CA_ImportsExports!AG77</f>
        <v>167149837790349.28</v>
      </c>
      <c r="AE10" s="28">
        <f>$D$10*CA_ImportsExports!AH77</f>
        <v>159725815484079.41</v>
      </c>
      <c r="AF10" s="28">
        <f>$D$10*CA_ImportsExports!AI77</f>
        <v>153333845384483.78</v>
      </c>
    </row>
    <row r="11" spans="1:32" ht="14.5" x14ac:dyDescent="0.35">
      <c r="A11" s="1" t="s">
        <v>683</v>
      </c>
      <c r="B11" s="28">
        <f>'CARB Refinery Production'!L35</f>
        <v>621438260681203.75</v>
      </c>
      <c r="C11" s="28">
        <f>'CARB Refinery Production'!M35</f>
        <v>593662682020274.75</v>
      </c>
      <c r="D11" s="28">
        <f>'CARB Refinery Production'!N35</f>
        <v>192124570449120.19</v>
      </c>
      <c r="E11" s="28">
        <f>$D$11*CA_ImportsExports!H78</f>
        <v>188134408187893.69</v>
      </c>
      <c r="F11" s="28">
        <f>$D$11*CA_ImportsExports!I78</f>
        <v>184735483744850.13</v>
      </c>
      <c r="G11" s="28">
        <f>$D$11*CA_ImportsExports!J78</f>
        <v>181401900386870.34</v>
      </c>
      <c r="H11" s="28">
        <f>$D$11*CA_ImportsExports!K78</f>
        <v>178484519940417.81</v>
      </c>
      <c r="I11" s="28">
        <f>$D$11*CA_ImportsExports!L78</f>
        <v>174906996531533.34</v>
      </c>
      <c r="J11" s="28">
        <f>$D$11*CA_ImportsExports!M78</f>
        <v>171747260060480.72</v>
      </c>
      <c r="K11" s="28">
        <f>$D$11*CA_ImportsExports!N78</f>
        <v>167648195990814.66</v>
      </c>
      <c r="L11" s="28">
        <f>$D$11*CA_ImportsExports!O78</f>
        <v>162737318440053.47</v>
      </c>
      <c r="M11" s="28">
        <f>$D$11*CA_ImportsExports!P78</f>
        <v>162291019028739.25</v>
      </c>
      <c r="N11" s="28">
        <f>$D$11*CA_ImportsExports!Q78</f>
        <v>161687901013272</v>
      </c>
      <c r="O11" s="28">
        <f>$D$11*CA_ImportsExports!R78</f>
        <v>161129531740909.03</v>
      </c>
      <c r="P11" s="28">
        <f>$D$11*CA_ImportsExports!S78</f>
        <v>160849159084999.09</v>
      </c>
      <c r="Q11" s="28">
        <f>$D$11*CA_ImportsExports!T78</f>
        <v>160288017766603.13</v>
      </c>
      <c r="R11" s="28">
        <f>$D$11*CA_ImportsExports!U78</f>
        <v>160546610060825.13</v>
      </c>
      <c r="S11" s="28">
        <f>$D$11*CA_ImportsExports!V78</f>
        <v>159869042809042.81</v>
      </c>
      <c r="T11" s="28">
        <f>$D$11*CA_ImportsExports!W78</f>
        <v>159358590332393.25</v>
      </c>
      <c r="U11" s="28">
        <f>$D$11*CA_ImportsExports!X78</f>
        <v>158827941520360.34</v>
      </c>
      <c r="V11" s="28">
        <f>$D$11*CA_ImportsExports!Y78</f>
        <v>158642214436148.84</v>
      </c>
      <c r="W11" s="28">
        <f>$D$11*CA_ImportsExports!Z78</f>
        <v>157881881809952.44</v>
      </c>
      <c r="X11" s="28">
        <f>$D$11*CA_ImportsExports!AA78</f>
        <v>158575289324780.5</v>
      </c>
      <c r="Y11" s="28">
        <f>$D$11*CA_ImportsExports!AB78</f>
        <v>158420054746932.09</v>
      </c>
      <c r="Z11" s="28">
        <f>$D$11*CA_ImportsExports!AC78</f>
        <v>158935259302495.38</v>
      </c>
      <c r="AA11" s="28">
        <f>$D$11*CA_ImportsExports!AD78</f>
        <v>158498068042432.44</v>
      </c>
      <c r="AB11" s="28">
        <f>$D$11*CA_ImportsExports!AE78</f>
        <v>159975964584601.69</v>
      </c>
      <c r="AC11" s="28">
        <f>$D$11*CA_ImportsExports!AF78</f>
        <v>160993701485291.66</v>
      </c>
      <c r="AD11" s="28">
        <f>$D$11*CA_ImportsExports!AG78</f>
        <v>162012626405710.03</v>
      </c>
      <c r="AE11" s="28">
        <f>$D$11*CA_ImportsExports!AH78</f>
        <v>163736047025088.53</v>
      </c>
      <c r="AF11" s="28">
        <f>$D$11*CA_ImportsExports!AI78</f>
        <v>165221071685628.38</v>
      </c>
    </row>
    <row r="12" spans="1:32" ht="14.5" x14ac:dyDescent="0.35">
      <c r="A12" s="1" t="s">
        <v>684</v>
      </c>
      <c r="B12" s="28">
        <v>20133411780524.32</v>
      </c>
      <c r="C12" s="28">
        <f>$B$12*CA_ImportsExports!F65</f>
        <v>22704852358378.551</v>
      </c>
      <c r="D12" s="28">
        <f>$B$12*CA_ImportsExports!G65</f>
        <v>22556597633074.449</v>
      </c>
      <c r="E12" s="28">
        <f>$B$12*CA_ImportsExports!H65</f>
        <v>22381387503169.605</v>
      </c>
      <c r="F12" s="28">
        <f>$B$12*CA_ImportsExports!I65</f>
        <v>22011713382930.809</v>
      </c>
      <c r="G12" s="28">
        <f>$B$12*CA_ImportsExports!J65</f>
        <v>21596530138041.406</v>
      </c>
      <c r="H12" s="28">
        <f>$B$12*CA_ImportsExports!K65</f>
        <v>21145989804000.375</v>
      </c>
      <c r="I12" s="28">
        <f>$B$12*CA_ImportsExports!L65</f>
        <v>20673044977823.66</v>
      </c>
      <c r="J12" s="28">
        <f>$B$12*CA_ImportsExports!M65</f>
        <v>20188197765199.863</v>
      </c>
      <c r="K12" s="28">
        <f>$B$12*CA_ImportsExports!N65</f>
        <v>19623009444058.258</v>
      </c>
      <c r="L12" s="28">
        <f>$B$12*CA_ImportsExports!O65</f>
        <v>18987281979708.207</v>
      </c>
      <c r="M12" s="28">
        <f>$B$12*CA_ImportsExports!P65</f>
        <v>18251434441126.82</v>
      </c>
      <c r="N12" s="28">
        <f>$B$12*CA_ImportsExports!Q65</f>
        <v>17482855339815.955</v>
      </c>
      <c r="O12" s="28">
        <f>$B$12*CA_ImportsExports!R65</f>
        <v>16825668572842.195</v>
      </c>
      <c r="P12" s="28">
        <f>$B$12*CA_ImportsExports!S65</f>
        <v>16126910970851.053</v>
      </c>
      <c r="Q12" s="28">
        <f>$B$12*CA_ImportsExports!T65</f>
        <v>15480541372736.553</v>
      </c>
      <c r="R12" s="28">
        <f>$B$12*CA_ImportsExports!U65</f>
        <v>14811084645616.613</v>
      </c>
      <c r="S12" s="28">
        <f>$B$12*CA_ImportsExports!V65</f>
        <v>14095996269279.695</v>
      </c>
      <c r="T12" s="28">
        <f>$B$12*CA_ImportsExports!W65</f>
        <v>13333035794512.23</v>
      </c>
      <c r="U12" s="28">
        <f>$B$12*CA_ImportsExports!X65</f>
        <v>12526509084646.549</v>
      </c>
      <c r="V12" s="28">
        <f>$B$12*CA_ImportsExports!Y65</f>
        <v>11725653511852.715</v>
      </c>
      <c r="W12" s="28">
        <f>$B$12*CA_ImportsExports!Z65</f>
        <v>10943229134542.373</v>
      </c>
      <c r="X12" s="28">
        <f>$B$12*CA_ImportsExports!AA65</f>
        <v>10215398203303.285</v>
      </c>
      <c r="Y12" s="28">
        <f>$B$12*CA_ImportsExports!AB65</f>
        <v>9555200832698.793</v>
      </c>
      <c r="Z12" s="28">
        <f>$B$12*CA_ImportsExports!AC65</f>
        <v>8926614800216.9941</v>
      </c>
      <c r="AA12" s="28">
        <f>$B$12*CA_ImportsExports!AD65</f>
        <v>8368672932000.5254</v>
      </c>
      <c r="AB12" s="28">
        <f>$B$12*CA_ImportsExports!AE65</f>
        <v>7876946840150.6934</v>
      </c>
      <c r="AC12" s="28">
        <f>$B$12*CA_ImportsExports!AF65</f>
        <v>7448635963150.5361</v>
      </c>
      <c r="AD12" s="28">
        <f>$B$12*CA_ImportsExports!AG65</f>
        <v>7079609472762.5391</v>
      </c>
      <c r="AE12" s="28">
        <f>$B$12*CA_ImportsExports!AH65</f>
        <v>6765141421426.8291</v>
      </c>
      <c r="AF12" s="28">
        <f>$B$12*CA_ImportsExports!AI65</f>
        <v>6494414640284.1475</v>
      </c>
    </row>
    <row r="13" spans="1:32" ht="14.5" x14ac:dyDescent="0.35">
      <c r="A13" s="1" t="s">
        <v>685</v>
      </c>
      <c r="B13" s="28">
        <v>14187107303794.039</v>
      </c>
      <c r="C13" s="28">
        <f>$B$13*CA_ImportsExports!F66</f>
        <v>16078169104619.227</v>
      </c>
      <c r="D13" s="28">
        <f>$B$13*CA_ImportsExports!G66</f>
        <v>17533705220180.57</v>
      </c>
      <c r="E13" s="28">
        <f>$B$13*CA_ImportsExports!H66</f>
        <v>18989140880042.395</v>
      </c>
      <c r="F13" s="28">
        <f>$B$13*CA_ImportsExports!I66</f>
        <v>20358519490649.766</v>
      </c>
      <c r="G13" s="28">
        <f>$B$13*CA_ImportsExports!J66</f>
        <v>21685371855127.504</v>
      </c>
      <c r="H13" s="28">
        <f>$B$13*CA_ImportsExports!K66</f>
        <v>22994477046023.582</v>
      </c>
      <c r="I13" s="28">
        <f>$B$13*CA_ImportsExports!L66</f>
        <v>24215850926006.555</v>
      </c>
      <c r="J13" s="28">
        <f>$B$13*CA_ImportsExports!M66</f>
        <v>25381639318922.453</v>
      </c>
      <c r="K13" s="28">
        <f>$B$13*CA_ImportsExports!N66</f>
        <v>26458189565432.465</v>
      </c>
      <c r="L13" s="28">
        <f>$B$13*CA_ImportsExports!O66</f>
        <v>27434786390921.254</v>
      </c>
      <c r="M13" s="28">
        <f>$B$13*CA_ImportsExports!P66</f>
        <v>27176447816992.023</v>
      </c>
      <c r="N13" s="28">
        <f>$B$13*CA_ImportsExports!Q66</f>
        <v>26872904178279.324</v>
      </c>
      <c r="O13" s="28">
        <f>$B$13*CA_ImportsExports!R66</f>
        <v>26557808134121.961</v>
      </c>
      <c r="P13" s="28">
        <f>$B$13*CA_ImportsExports!S66</f>
        <v>26316044750613.34</v>
      </c>
      <c r="Q13" s="28">
        <f>$B$13*CA_ImportsExports!T66</f>
        <v>26010324571744.398</v>
      </c>
      <c r="R13" s="28">
        <f>$B$13*CA_ImportsExports!U66</f>
        <v>25687359497791.395</v>
      </c>
      <c r="S13" s="28">
        <f>$B$13*CA_ImportsExports!V66</f>
        <v>25315338557240.035</v>
      </c>
      <c r="T13" s="28">
        <f>$B$13*CA_ImportsExports!W66</f>
        <v>24937290274717.543</v>
      </c>
      <c r="U13" s="28">
        <f>$B$13*CA_ImportsExports!X66</f>
        <v>24580337689094.008</v>
      </c>
      <c r="V13" s="28">
        <f>$B$13*CA_ImportsExports!Y66</f>
        <v>24266078775765.965</v>
      </c>
      <c r="W13" s="28">
        <f>$B$13*CA_ImportsExports!Z66</f>
        <v>23956340368916.273</v>
      </c>
      <c r="X13" s="28">
        <f>$B$13*CA_ImportsExports!AA66</f>
        <v>23716418673232.16</v>
      </c>
      <c r="Y13" s="28">
        <f>$B$13*CA_ImportsExports!AB66</f>
        <v>23393118746947.43</v>
      </c>
      <c r="Z13" s="28">
        <f>$B$13*CA_ImportsExports!AC66</f>
        <v>23094932745542.398</v>
      </c>
      <c r="AA13" s="28">
        <f>$B$13*CA_ImportsExports!AD66</f>
        <v>22864554341312.574</v>
      </c>
      <c r="AB13" s="28">
        <f>$B$13*CA_ImportsExports!AE66</f>
        <v>22758908430651.949</v>
      </c>
      <c r="AC13" s="28">
        <f>$B$13*CA_ImportsExports!AF66</f>
        <v>22696625896950.281</v>
      </c>
      <c r="AD13" s="28">
        <f>$B$13*CA_ImportsExports!AG66</f>
        <v>22652425389162</v>
      </c>
      <c r="AE13" s="28">
        <f>$B$13*CA_ImportsExports!AH66</f>
        <v>22733124801108.789</v>
      </c>
      <c r="AF13" s="28">
        <f>$B$13*CA_ImportsExports!AI66</f>
        <v>22835924466949.711</v>
      </c>
    </row>
    <row r="14" spans="1:32" ht="14.5" x14ac:dyDescent="0.35">
      <c r="A14" s="1" t="s">
        <v>686</v>
      </c>
      <c r="B14" s="28">
        <f>'CARB Refinery Production'!L37</f>
        <v>318610365002661.25</v>
      </c>
      <c r="C14" s="28">
        <f>'CARB Refinery Production'!M37</f>
        <v>416945930578401.44</v>
      </c>
      <c r="D14" s="28">
        <f>'CARB Refinery Production'!N37</f>
        <v>170890349478371.63</v>
      </c>
      <c r="E14" s="28">
        <f>$D$14*CA_ImportsExports!H81</f>
        <v>177303854742265.81</v>
      </c>
      <c r="F14" s="28">
        <f>$D$14*CA_ImportsExports!I81</f>
        <v>179774887403540.59</v>
      </c>
      <c r="G14" s="28">
        <f>$D$14*CA_ImportsExports!J81</f>
        <v>181692417517047</v>
      </c>
      <c r="H14" s="28">
        <f>$D$14*CA_ImportsExports!K81</f>
        <v>181234544864907.94</v>
      </c>
      <c r="I14" s="28">
        <f>$D$14*CA_ImportsExports!L81</f>
        <v>180616649694008.13</v>
      </c>
      <c r="J14" s="28">
        <f>$D$14*CA_ImportsExports!M81</f>
        <v>180620485850279.75</v>
      </c>
      <c r="K14" s="28">
        <f>$D$14*CA_ImportsExports!N81</f>
        <v>180262627272366.16</v>
      </c>
      <c r="L14" s="28">
        <f>$D$14*CA_ImportsExports!O81</f>
        <v>180522937876514.66</v>
      </c>
      <c r="M14" s="28">
        <f>$D$14*CA_ImportsExports!P81</f>
        <v>181243861244424.81</v>
      </c>
      <c r="N14" s="28">
        <f>$D$14*CA_ImportsExports!Q81</f>
        <v>182484857798307.44</v>
      </c>
      <c r="O14" s="28">
        <f>$D$14*CA_ImportsExports!R81</f>
        <v>183830252605011.75</v>
      </c>
      <c r="P14" s="28">
        <f>$D$14*CA_ImportsExports!S81</f>
        <v>185217571119542.03</v>
      </c>
      <c r="Q14" s="28">
        <f>$D$14*CA_ImportsExports!T81</f>
        <v>186637770973543.72</v>
      </c>
      <c r="R14" s="28">
        <f>$D$14*CA_ImportsExports!U81</f>
        <v>187475697107739.56</v>
      </c>
      <c r="S14" s="28">
        <f>$D$14*CA_ImportsExports!V81</f>
        <v>188060436928005.75</v>
      </c>
      <c r="T14" s="28">
        <f>$D$14*CA_ImportsExports!W81</f>
        <v>188888772671522.47</v>
      </c>
      <c r="U14" s="28">
        <f>$D$14*CA_ImportsExports!X81</f>
        <v>189802051875340.28</v>
      </c>
      <c r="V14" s="28">
        <f>$D$14*CA_ImportsExports!Y81</f>
        <v>191093466483079</v>
      </c>
      <c r="W14" s="28">
        <f>$D$14*CA_ImportsExports!Z81</f>
        <v>192355561896455.78</v>
      </c>
      <c r="X14" s="28">
        <f>$D$14*CA_ImportsExports!AA81</f>
        <v>193971679731474.5</v>
      </c>
      <c r="Y14" s="28">
        <f>$D$14*CA_ImportsExports!AB81</f>
        <v>195721241002514.56</v>
      </c>
      <c r="Z14" s="28">
        <f>$D$14*CA_ImportsExports!AC81</f>
        <v>197595751363545.91</v>
      </c>
      <c r="AA14" s="28">
        <f>$D$14*CA_ImportsExports!AD81</f>
        <v>199191592372557.28</v>
      </c>
      <c r="AB14" s="28">
        <f>$D$14*CA_ImportsExports!AE81</f>
        <v>200630973007917.28</v>
      </c>
      <c r="AC14" s="28">
        <f>$D$14*CA_ImportsExports!AF81</f>
        <v>201788122146147.88</v>
      </c>
      <c r="AD14" s="28">
        <f>$D$14*CA_ImportsExports!AG81</f>
        <v>202786892832591.25</v>
      </c>
      <c r="AE14" s="28">
        <f>$D$14*CA_ImportsExports!AH81</f>
        <v>203606734230077.84</v>
      </c>
      <c r="AF14" s="28">
        <f>$D$14*CA_ImportsExports!AI81</f>
        <v>204529329813412.56</v>
      </c>
    </row>
    <row r="15" spans="1:32" ht="14.5" x14ac:dyDescent="0.35">
      <c r="A15" s="1" t="s">
        <v>687</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f>'CARB Refinery Production'!L38</f>
        <v>42589619803709.172</v>
      </c>
      <c r="C18" s="28">
        <f>'CARB Refinery Production'!M38</f>
        <v>57281986174214.445</v>
      </c>
      <c r="D18" s="28">
        <f>'CARB Refinery Production'!N38</f>
        <v>18074276872216.609</v>
      </c>
      <c r="E18" s="28">
        <f>$D$18*CA_ImportsExports!H82</f>
        <v>18074428498240.051</v>
      </c>
      <c r="F18" s="28">
        <f>$D$18*CA_ImportsExports!I82</f>
        <v>18074580124263.492</v>
      </c>
      <c r="G18" s="28">
        <f>$D$18*CA_ImportsExports!J82</f>
        <v>18074630666271.305</v>
      </c>
      <c r="H18" s="28">
        <f>$D$18*CA_ImportsExports!K82</f>
        <v>18074731750286.934</v>
      </c>
      <c r="I18" s="28">
        <f>$D$18*CA_ImportsExports!L82</f>
        <v>18074782292294.742</v>
      </c>
      <c r="J18" s="28">
        <f>$D$18*CA_ImportsExports!M82</f>
        <v>18074883376310.371</v>
      </c>
      <c r="K18" s="28">
        <f>$D$18*CA_ImportsExports!N82</f>
        <v>18075590964419.766</v>
      </c>
      <c r="L18" s="28">
        <f>$D$18*CA_ImportsExports!O82</f>
        <v>18076197468513.527</v>
      </c>
      <c r="M18" s="28">
        <f>$D$18*CA_ImportsExports!P82</f>
        <v>18076803972607.289</v>
      </c>
      <c r="N18" s="28">
        <f>$D$18*CA_ImportsExports!Q82</f>
        <v>18077461018708.867</v>
      </c>
      <c r="O18" s="28">
        <f>$D$18*CA_ImportsExports!R82</f>
        <v>18078067522802.629</v>
      </c>
      <c r="P18" s="28">
        <f>$D$18*CA_ImportsExports!S82</f>
        <v>18078674026896.395</v>
      </c>
      <c r="Q18" s="28">
        <f>$D$18*CA_ImportsExports!T82</f>
        <v>18079229988982.344</v>
      </c>
      <c r="R18" s="28">
        <f>$D$18*CA_ImportsExports!U82</f>
        <v>18079836493076.105</v>
      </c>
      <c r="S18" s="28">
        <f>$D$18*CA_ImportsExports!V82</f>
        <v>18079735409060.48</v>
      </c>
      <c r="T18" s="28">
        <f>$D$18*CA_ImportsExports!W82</f>
        <v>18079634325044.852</v>
      </c>
      <c r="U18" s="28">
        <f>$D$18*CA_ImportsExports!X82</f>
        <v>18079583783037.039</v>
      </c>
      <c r="V18" s="28">
        <f>$D$18*CA_ImportsExports!Y82</f>
        <v>18079533241029.223</v>
      </c>
      <c r="W18" s="28">
        <f>$D$18*CA_ImportsExports!Z82</f>
        <v>18079482699021.41</v>
      </c>
      <c r="X18" s="28">
        <f>$D$18*CA_ImportsExports!AA82</f>
        <v>18079432157013.598</v>
      </c>
      <c r="Y18" s="28">
        <f>$D$18*CA_ImportsExports!AB82</f>
        <v>18079331072997.969</v>
      </c>
      <c r="Z18" s="28">
        <f>$D$18*CA_ImportsExports!AC82</f>
        <v>18079229988982.344</v>
      </c>
      <c r="AA18" s="28">
        <f>$D$18*CA_ImportsExports!AD82</f>
        <v>18079229988982.344</v>
      </c>
      <c r="AB18" s="28">
        <f>$D$18*CA_ImportsExports!AE82</f>
        <v>18079128904966.719</v>
      </c>
      <c r="AC18" s="28">
        <f>$D$18*CA_ImportsExports!AF82</f>
        <v>18079128904966.719</v>
      </c>
      <c r="AD18" s="28">
        <f>$D$18*CA_ImportsExports!AG82</f>
        <v>18079078362958.902</v>
      </c>
      <c r="AE18" s="28">
        <f>$D$18*CA_ImportsExports!AH82</f>
        <v>18079027820951.09</v>
      </c>
      <c r="AF18" s="28">
        <f>$D$18*CA_ImportsExports!AI82</f>
        <v>18079027820951.09</v>
      </c>
    </row>
    <row r="19" spans="1:32" ht="14.5" x14ac:dyDescent="0.35">
      <c r="A19" s="1" t="s">
        <v>691</v>
      </c>
      <c r="B19" s="28">
        <f>'CARB Refinery Production'!L39</f>
        <v>11082588211249.348</v>
      </c>
      <c r="C19" s="28">
        <f>'CARB Refinery Production'!M39</f>
        <v>14905807274569.963</v>
      </c>
      <c r="D19" s="28">
        <f>'CARB Refinery Production'!N39</f>
        <v>4703253250770.7275</v>
      </c>
      <c r="E19" s="28">
        <f>$D$19*CA_ImportsExports!H83</f>
        <v>5788916005347.8867</v>
      </c>
      <c r="F19" s="28">
        <f>$D$19*CA_ImportsExports!I83</f>
        <v>6114590477675.6191</v>
      </c>
      <c r="G19" s="28">
        <f>$D$19*CA_ImportsExports!J83</f>
        <v>6392957216782.4414</v>
      </c>
      <c r="H19" s="28">
        <f>$D$19*CA_ImportsExports!K83</f>
        <v>6433729947816.6787</v>
      </c>
      <c r="I19" s="28">
        <f>$D$19*CA_ImportsExports!L83</f>
        <v>6620281935704.54</v>
      </c>
      <c r="J19" s="28">
        <f>$D$19*CA_ImportsExports!M83</f>
        <v>6502327175738.8896</v>
      </c>
      <c r="K19" s="28">
        <f>$D$19*CA_ImportsExports!N83</f>
        <v>6757171965981.2607</v>
      </c>
      <c r="L19" s="28">
        <f>$D$19*CA_ImportsExports!O83</f>
        <v>7425974643184.9805</v>
      </c>
      <c r="M19" s="28">
        <f>$D$19*CA_ImportsExports!P83</f>
        <v>7646399049239.1641</v>
      </c>
      <c r="N19" s="28">
        <f>$D$19*CA_ImportsExports!Q83</f>
        <v>7925557294822.0117</v>
      </c>
      <c r="O19" s="28">
        <f>$D$19*CA_ImportsExports!R83</f>
        <v>8188986886073.582</v>
      </c>
      <c r="P19" s="28">
        <f>$D$19*CA_ImportsExports!S83</f>
        <v>8415134492800.5664</v>
      </c>
      <c r="Q19" s="28">
        <f>$D$19*CA_ImportsExports!T83</f>
        <v>8672678523076.5635</v>
      </c>
      <c r="R19" s="28">
        <f>$D$19*CA_ImportsExports!U83</f>
        <v>8526493365466.0039</v>
      </c>
      <c r="S19" s="28">
        <f>$D$19*CA_ImportsExports!V83</f>
        <v>8848859746624.7051</v>
      </c>
      <c r="T19" s="28">
        <f>$D$19*CA_ImportsExports!W83</f>
        <v>9023031761426.0137</v>
      </c>
      <c r="U19" s="28">
        <f>$D$19*CA_ImportsExports!X83</f>
        <v>9342394476983.3887</v>
      </c>
      <c r="V19" s="28">
        <f>$D$19*CA_ImportsExports!Y83</f>
        <v>9539743425005.752</v>
      </c>
      <c r="W19" s="28">
        <f>$D$19*CA_ImportsExports!Z83</f>
        <v>10047119371175.957</v>
      </c>
      <c r="X19" s="28">
        <f>$D$19*CA_ImportsExports!AA83</f>
        <v>10125133496659.088</v>
      </c>
      <c r="Y19" s="28">
        <f>$D$19*CA_ImportsExports!AB83</f>
        <v>10430269390685.85</v>
      </c>
      <c r="Z19" s="28">
        <f>$D$19*CA_ImportsExports!AC83</f>
        <v>10557884588666.58</v>
      </c>
      <c r="AA19" s="28">
        <f>$D$19*CA_ImportsExports!AD83</f>
        <v>11170226470580.479</v>
      </c>
      <c r="AB19" s="28">
        <f>$D$19*CA_ImportsExports!AE83</f>
        <v>11177431209016.094</v>
      </c>
      <c r="AC19" s="28">
        <f>$D$19*CA_ImportsExports!AF83</f>
        <v>11443702105566.221</v>
      </c>
      <c r="AD19" s="28">
        <f>$D$19*CA_ImportsExports!AG83</f>
        <v>11752349041140.479</v>
      </c>
      <c r="AE19" s="28">
        <f>$D$19*CA_ImportsExports!AH83</f>
        <v>12075770764267.215</v>
      </c>
      <c r="AF19" s="28">
        <f>$D$19*CA_ImportsExports!AI83</f>
        <v>12316368437941.125</v>
      </c>
    </row>
    <row r="20" spans="1:32" ht="14.5" x14ac:dyDescent="0.35">
      <c r="A20" s="1" t="s">
        <v>692</v>
      </c>
      <c r="B20" s="28">
        <v>21566392925070.621</v>
      </c>
      <c r="C20" s="28">
        <f>$B$20*CA_ImportsExports!F70</f>
        <v>21144181743592.676</v>
      </c>
      <c r="D20" s="28">
        <f>$B$20*CA_ImportsExports!G70</f>
        <v>20315596445770.781</v>
      </c>
      <c r="E20" s="28">
        <f>$B$20*CA_ImportsExports!H70</f>
        <v>20615008185031.75</v>
      </c>
      <c r="F20" s="28">
        <f>$B$20*CA_ImportsExports!I70</f>
        <v>20695727467272.281</v>
      </c>
      <c r="G20" s="28">
        <f>$B$20*CA_ImportsExports!J70</f>
        <v>20761314475235.566</v>
      </c>
      <c r="H20" s="28">
        <f>$B$20*CA_ImportsExports!K70</f>
        <v>20685984770134.875</v>
      </c>
      <c r="I20" s="28">
        <f>$B$20*CA_ImportsExports!L70</f>
        <v>20722924102685.625</v>
      </c>
      <c r="J20" s="28">
        <f>$B$20*CA_ImportsExports!M70</f>
        <v>20588433423903.77</v>
      </c>
      <c r="K20" s="28">
        <f>$B$20*CA_ImportsExports!N70</f>
        <v>20380851787448.539</v>
      </c>
      <c r="L20" s="28">
        <f>$B$20*CA_ImportsExports!O70</f>
        <v>20274345451508.156</v>
      </c>
      <c r="M20" s="28">
        <f>$B$20*CA_ImportsExports!P70</f>
        <v>20092923993324</v>
      </c>
      <c r="N20" s="28">
        <f>$B$20*CA_ImportsExports!Q70</f>
        <v>19902174420859.344</v>
      </c>
      <c r="O20" s="28">
        <f>$B$20*CA_ImportsExports!R70</f>
        <v>19812790356909.379</v>
      </c>
      <c r="P20" s="28">
        <f>$B$20*CA_ImportsExports!S70</f>
        <v>19709890891824.121</v>
      </c>
      <c r="Q20" s="28">
        <f>$B$20*CA_ImportsExports!T70</f>
        <v>19556412318195.75</v>
      </c>
      <c r="R20" s="28">
        <f>$B$20*CA_ImportsExports!U70</f>
        <v>19387677095433.063</v>
      </c>
      <c r="S20" s="28">
        <f>$B$20*CA_ImportsExports!V70</f>
        <v>19267199317214.785</v>
      </c>
      <c r="T20" s="28">
        <f>$B$20*CA_ImportsExports!W70</f>
        <v>19142285502427.566</v>
      </c>
      <c r="U20" s="28">
        <f>$B$20*CA_ImportsExports!X70</f>
        <v>19015837731069.777</v>
      </c>
      <c r="V20" s="28">
        <f>$B$20*CA_ImportsExports!Y70</f>
        <v>18915301388268.91</v>
      </c>
      <c r="W20" s="28">
        <f>$B$20*CA_ImportsExports!Z70</f>
        <v>18863312698012.297</v>
      </c>
      <c r="X20" s="28">
        <f>$B$20*CA_ImportsExports!AA70</f>
        <v>18873138311721.082</v>
      </c>
      <c r="Y20" s="28">
        <f>$B$20*CA_ImportsExports!AB70</f>
        <v>18935118448829.246</v>
      </c>
      <c r="Z20" s="28">
        <f>$B$20*CA_ImportsExports!AC70</f>
        <v>18976245068234.797</v>
      </c>
      <c r="AA20" s="28">
        <f>$B$20*CA_ImportsExports!AD70</f>
        <v>19039261662485.234</v>
      </c>
      <c r="AB20" s="28">
        <f>$B$20*CA_ImportsExports!AE70</f>
        <v>19071101625895.984</v>
      </c>
      <c r="AC20" s="28">
        <f>$B$20*CA_ImportsExports!AF70</f>
        <v>19171762343553.922</v>
      </c>
      <c r="AD20" s="28">
        <f>$B$20*CA_ImportsExports!AG70</f>
        <v>19267738274928.77</v>
      </c>
      <c r="AE20" s="28">
        <f>$B$20*CA_ImportsExports!AH70</f>
        <v>19368191701158.254</v>
      </c>
      <c r="AF20" s="28">
        <f>$B$20*CA_ImportsExports!AI70</f>
        <v>19468396377673.59</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F966"/>
  <sheetViews>
    <sheetView workbookViewId="0">
      <selection activeCell="B10" sqref="B10"/>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27797400000000</v>
      </c>
      <c r="C3" s="28">
        <f>$B$3*CA_ImportsExports!F59</f>
        <v>27527331319682.383</v>
      </c>
      <c r="D3" s="28">
        <f>$B$3*CA_ImportsExports!G59</f>
        <v>27261657597137.523</v>
      </c>
      <c r="E3" s="28">
        <f>$B$3*CA_ImportsExports!H59</f>
        <v>26995187472848.605</v>
      </c>
      <c r="F3" s="28">
        <f>$B$3*CA_ImportsExports!I59</f>
        <v>26725856201553.266</v>
      </c>
      <c r="G3" s="28">
        <f>$B$3*CA_ImportsExports!J59</f>
        <v>26456465937536.145</v>
      </c>
      <c r="H3" s="28">
        <f>$B$3*CA_ImportsExports!K59</f>
        <v>26186662724466.551</v>
      </c>
      <c r="I3" s="28">
        <f>$B$3*CA_ImportsExports!L59</f>
        <v>25917183971366.754</v>
      </c>
      <c r="J3" s="28">
        <f>$B$3*CA_ImportsExports!M59</f>
        <v>25647321765575.375</v>
      </c>
      <c r="K3" s="28">
        <f>$B$3*CA_ImportsExports!N59</f>
        <v>25384715664563.176</v>
      </c>
      <c r="L3" s="28">
        <f>$B$3*CA_ImportsExports!O59</f>
        <v>25121873592663.848</v>
      </c>
      <c r="M3" s="28">
        <f>$B$3*CA_ImportsExports!P59</f>
        <v>24859296988012.535</v>
      </c>
      <c r="N3" s="28">
        <f>$B$3*CA_ImportsExports!Q59</f>
        <v>24597015346970.133</v>
      </c>
      <c r="O3" s="28">
        <f>$B$3*CA_ImportsExports!R59</f>
        <v>24334379749597.039</v>
      </c>
      <c r="P3" s="28">
        <f>$B$3*CA_ImportsExports!S59</f>
        <v>24070682283231.871</v>
      </c>
      <c r="Q3" s="28">
        <f>$B$3*CA_ImportsExports!T59</f>
        <v>23811792723691.93</v>
      </c>
      <c r="R3" s="28">
        <f>$B$3*CA_ImportsExports!U59</f>
        <v>23816866097765.176</v>
      </c>
      <c r="S3" s="28">
        <f>$B$3*CA_ImportsExports!V59</f>
        <v>23814417899811.227</v>
      </c>
      <c r="T3" s="28">
        <f>$B$3*CA_ImportsExports!W59</f>
        <v>23812205672744.402</v>
      </c>
      <c r="U3" s="28">
        <f>$B$3*CA_ImportsExports!X59</f>
        <v>23810435891090.949</v>
      </c>
      <c r="V3" s="28">
        <f>$B$3*CA_ImportsExports!Y59</f>
        <v>23808754598520.164</v>
      </c>
      <c r="W3" s="28">
        <f>$B$3*CA_ImportsExports!Z59</f>
        <v>23807633736806.305</v>
      </c>
      <c r="X3" s="28">
        <f>$B$3*CA_ImportsExports!AA59</f>
        <v>23806099926039.977</v>
      </c>
      <c r="Y3" s="28">
        <f>$B$3*CA_ImportsExports!AB59</f>
        <v>23804595611634.539</v>
      </c>
      <c r="Z3" s="28">
        <f>$B$3*CA_ImportsExports!AC59</f>
        <v>23803120793589.992</v>
      </c>
      <c r="AA3" s="28">
        <f>$B$3*CA_ImportsExports!AD59</f>
        <v>18613472065713.004</v>
      </c>
      <c r="AB3" s="28">
        <f>$B$3*CA_ImportsExports!AE59</f>
        <v>19649826705616.824</v>
      </c>
      <c r="AC3" s="28">
        <f>$B$3*CA_ImportsExports!AF59</f>
        <v>18611377824089.746</v>
      </c>
      <c r="AD3" s="28">
        <f>$B$3*CA_ImportsExports!AG59</f>
        <v>17572692971675.537</v>
      </c>
      <c r="AE3" s="28">
        <f>$B$3*CA_ImportsExports!AH59</f>
        <v>16534067111983.115</v>
      </c>
      <c r="AF3" s="28">
        <f>$B$3*CA_ImportsExports!AI59</f>
        <v>15495588734095.146</v>
      </c>
    </row>
    <row r="4" spans="1:32" ht="14.5" x14ac:dyDescent="0.35">
      <c r="A4" s="1" t="s">
        <v>673</v>
      </c>
      <c r="B4" s="272">
        <f>'NatGas_Data 4_ImpExp'!B41</f>
        <v>1377110000000</v>
      </c>
      <c r="C4" s="272">
        <f>$B$4*CA_ImportsExports!F60</f>
        <v>1426825790681.0593</v>
      </c>
      <c r="D4" s="272">
        <f>$B$4*CA_ImportsExports!G60</f>
        <v>1409122739206.7188</v>
      </c>
      <c r="E4" s="272">
        <f>$B$4*CA_ImportsExports!H60</f>
        <v>1380878173149.3586</v>
      </c>
      <c r="F4" s="272">
        <f>$B$4*CA_ImportsExports!I60</f>
        <v>1385469588389.9626</v>
      </c>
      <c r="G4" s="272">
        <f>$B$4*CA_ImportsExports!J60</f>
        <v>1422649342998.644</v>
      </c>
      <c r="H4" s="272">
        <f>$B$4*CA_ImportsExports!K60</f>
        <v>1378776563257.887</v>
      </c>
      <c r="I4" s="272">
        <f>$B$4*CA_ImportsExports!L60</f>
        <v>1380958489450.9434</v>
      </c>
      <c r="J4" s="272">
        <f>$B$4*CA_ImportsExports!M60</f>
        <v>1364065294017.5842</v>
      </c>
      <c r="K4" s="272">
        <f>$B$4*CA_ImportsExports!N60</f>
        <v>1344233860551.2434</v>
      </c>
      <c r="L4" s="272">
        <f>$B$4*CA_ImportsExports!O60</f>
        <v>1314657382492.6003</v>
      </c>
      <c r="M4" s="272">
        <f>$B$4*CA_ImportsExports!P60</f>
        <v>1292583785607.0142</v>
      </c>
      <c r="N4" s="272">
        <f>$B$4*CA_ImportsExports!Q60</f>
        <v>1277236678979.1643</v>
      </c>
      <c r="O4" s="272">
        <f>$B$4*CA_ImportsExports!R60</f>
        <v>1256970198879.2388</v>
      </c>
      <c r="P4" s="272">
        <f>$B$4*CA_ImportsExports!S60</f>
        <v>1260095841615.918</v>
      </c>
      <c r="Q4" s="272">
        <f>$B$4*CA_ImportsExports!T60</f>
        <v>1244822358264.521</v>
      </c>
      <c r="R4" s="272">
        <f>$B$4*CA_ImportsExports!U60</f>
        <v>1218244355465.0479</v>
      </c>
      <c r="S4" s="272">
        <f>$B$4*CA_ImportsExports!V60</f>
        <v>1226563785704.2183</v>
      </c>
      <c r="T4" s="272">
        <f>$B$4*CA_ImportsExports!W60</f>
        <v>1233243424786.0298</v>
      </c>
      <c r="U4" s="272">
        <f>$B$4*CA_ImportsExports!X60</f>
        <v>1225720464537.5767</v>
      </c>
      <c r="V4" s="272">
        <f>$B$4*CA_ImportsExports!Y60</f>
        <v>1219690048893.5762</v>
      </c>
      <c r="W4" s="272">
        <f>$B$4*CA_ImportsExports!Z60</f>
        <v>1150450703902.2517</v>
      </c>
      <c r="X4" s="272">
        <f>$B$4*CA_ImportsExports!AA60</f>
        <v>1157498459366.3276</v>
      </c>
      <c r="Y4" s="272">
        <f>$B$4*CA_ImportsExports!AB60</f>
        <v>1141562366526.855</v>
      </c>
      <c r="Z4" s="272">
        <f>$B$4*CA_ImportsExports!AC60</f>
        <v>1114228051887.4573</v>
      </c>
      <c r="AA4" s="272">
        <f>$B$4*CA_ImportsExports!AD60</f>
        <v>1066600485047.6057</v>
      </c>
      <c r="AB4" s="272">
        <f>$B$4*CA_ImportsExports!AE60</f>
        <v>1073862417315.9078</v>
      </c>
      <c r="AC4" s="272">
        <f>$B$4*CA_ImportsExports!AF60</f>
        <v>1082027907977.0404</v>
      </c>
      <c r="AD4" s="272">
        <f>$B$4*CA_ImportsExports!AG60</f>
        <v>1092054059624.8901</v>
      </c>
      <c r="AE4" s="272">
        <f>$B$4*CA_ImportsExports!AH60</f>
        <v>1103987723435.3813</v>
      </c>
      <c r="AF4" s="272">
        <f>$B$4*CA_ImportsExports!AI60</f>
        <v>1116911954965.4197</v>
      </c>
    </row>
    <row r="5" spans="1:32" ht="14.5" x14ac:dyDescent="0.35">
      <c r="A5" s="274" t="s">
        <v>703</v>
      </c>
      <c r="B5" s="28">
        <v>168799000000000</v>
      </c>
      <c r="C5" s="28">
        <v>163591338492942.09</v>
      </c>
      <c r="D5" s="28">
        <v>158451317235682.41</v>
      </c>
      <c r="E5" s="28">
        <v>161272088455832.09</v>
      </c>
      <c r="F5" s="28">
        <v>161945137741918.81</v>
      </c>
      <c r="G5" s="28">
        <v>160227079511410.81</v>
      </c>
      <c r="H5" s="28">
        <v>141731791280505.5</v>
      </c>
      <c r="I5" s="28">
        <v>138696208780430.5</v>
      </c>
      <c r="J5" s="28">
        <v>138770864031804.7</v>
      </c>
      <c r="K5" s="28">
        <v>135401647233910.41</v>
      </c>
      <c r="L5" s="28">
        <v>135562745407928.41</v>
      </c>
      <c r="M5" s="28">
        <v>135812734554993.41</v>
      </c>
      <c r="N5" s="28">
        <v>135994857161886.59</v>
      </c>
      <c r="O5" s="28">
        <v>134334338401781.91</v>
      </c>
      <c r="P5" s="28">
        <v>130734408282267</v>
      </c>
      <c r="Q5" s="28">
        <v>131036629361886.2</v>
      </c>
      <c r="R5" s="28">
        <v>129641261203865.09</v>
      </c>
      <c r="S5" s="28">
        <v>129686663281512.59</v>
      </c>
      <c r="T5" s="28">
        <v>129731983071751.59</v>
      </c>
      <c r="U5" s="28">
        <v>129731983071751.59</v>
      </c>
      <c r="V5" s="28">
        <v>127936142668345.91</v>
      </c>
      <c r="W5" s="28">
        <v>128205448784559.5</v>
      </c>
      <c r="X5" s="28">
        <v>128400223080511.8</v>
      </c>
      <c r="Y5" s="28">
        <v>128588105806001</v>
      </c>
      <c r="Z5" s="28">
        <v>128750582294111.5</v>
      </c>
      <c r="AA5" s="28">
        <v>128926636204626.8</v>
      </c>
      <c r="AB5" s="28">
        <v>129018283805859.09</v>
      </c>
      <c r="AC5" s="28">
        <v>127446306297315.2</v>
      </c>
      <c r="AD5" s="28">
        <v>127503372615119.59</v>
      </c>
      <c r="AE5" s="28">
        <v>127572350035306.3</v>
      </c>
      <c r="AF5" s="28">
        <v>127672020658868.7</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269930684619340.09</v>
      </c>
      <c r="C9" s="28">
        <v>290715865489356.13</v>
      </c>
      <c r="D9" s="28">
        <v>313920468991247.88</v>
      </c>
      <c r="E9" s="28">
        <v>343732962942433.38</v>
      </c>
      <c r="F9" s="28">
        <v>379603418101337.13</v>
      </c>
      <c r="G9" s="28">
        <v>401288048733676.69</v>
      </c>
      <c r="H9" s="28">
        <v>407294142590473.88</v>
      </c>
      <c r="I9" s="28">
        <v>418348609356439.63</v>
      </c>
      <c r="J9" s="28">
        <v>424612379441140.5</v>
      </c>
      <c r="K9" s="28">
        <v>435053461297944.63</v>
      </c>
      <c r="L9" s="28">
        <v>449119253297598.5</v>
      </c>
      <c r="M9" s="28">
        <v>457529117227604.63</v>
      </c>
      <c r="N9" s="28">
        <v>464621983453766.19</v>
      </c>
      <c r="O9" s="28">
        <v>472111328810153.38</v>
      </c>
      <c r="P9" s="28">
        <v>482442705146859.19</v>
      </c>
      <c r="Q9" s="28">
        <v>497098103028411</v>
      </c>
      <c r="R9" s="28">
        <v>505189782889550.13</v>
      </c>
      <c r="S9" s="28">
        <v>511576301469130.19</v>
      </c>
      <c r="T9" s="28">
        <v>517721253613338.13</v>
      </c>
      <c r="U9" s="28">
        <v>520637790269211.19</v>
      </c>
      <c r="V9" s="28">
        <v>524361160599851.5</v>
      </c>
      <c r="W9" s="28">
        <v>531131495805809.63</v>
      </c>
      <c r="X9" s="28">
        <v>535585365247340.13</v>
      </c>
      <c r="Y9" s="28">
        <v>541481211367228.13</v>
      </c>
      <c r="Z9" s="28">
        <v>547305258013183.63</v>
      </c>
      <c r="AA9" s="28">
        <v>556292898691288.19</v>
      </c>
      <c r="AB9" s="28">
        <v>566526836389378</v>
      </c>
      <c r="AC9" s="28">
        <v>578160060824526.25</v>
      </c>
      <c r="AD9" s="28">
        <v>585827965533559</v>
      </c>
      <c r="AE9" s="28">
        <v>594469778707277.5</v>
      </c>
      <c r="AF9" s="28">
        <v>603503302896961.5</v>
      </c>
    </row>
    <row r="10" spans="1:32" ht="14.5" x14ac:dyDescent="0.35">
      <c r="A10" s="1" t="s">
        <v>681</v>
      </c>
      <c r="B10" s="272">
        <f>CA_ImportsExports!E35</f>
        <v>64623467520000.016</v>
      </c>
      <c r="C10" s="272">
        <f>CA_ImportsExports!F35</f>
        <v>72658830219357.688</v>
      </c>
      <c r="D10" s="272">
        <f>CA_ImportsExports!G35</f>
        <v>71968165989496.484</v>
      </c>
      <c r="E10" s="272">
        <f>CA_ImportsExports!H35</f>
        <v>71196043243189.906</v>
      </c>
      <c r="F10" s="272">
        <f>CA_ImportsExports!I35</f>
        <v>69811681753599.852</v>
      </c>
      <c r="G10" s="272">
        <f>CA_ImportsExports!J35</f>
        <v>68291700499927.875</v>
      </c>
      <c r="H10" s="272">
        <f>CA_ImportsExports!K35</f>
        <v>66668596230755.914</v>
      </c>
      <c r="I10" s="272">
        <f>CA_ImportsExports!L35</f>
        <v>64985697944193.219</v>
      </c>
      <c r="J10" s="272">
        <f>CA_ImportsExports!M35</f>
        <v>63274635808859.523</v>
      </c>
      <c r="K10" s="272">
        <f>CA_ImportsExports!N35</f>
        <v>61411488890162.406</v>
      </c>
      <c r="L10" s="272">
        <f>CA_ImportsExports!O35</f>
        <v>59248072014568.289</v>
      </c>
      <c r="M10" s="272">
        <f>CA_ImportsExports!P35</f>
        <v>56952068404759.914</v>
      </c>
      <c r="N10" s="272">
        <f>CA_ImportsExports!Q35</f>
        <v>54553375069432.648</v>
      </c>
      <c r="O10" s="272">
        <f>CA_ImportsExports!R35</f>
        <v>52503046878903.633</v>
      </c>
      <c r="P10" s="272">
        <f>CA_ImportsExports!S35</f>
        <v>50322298404065.828</v>
      </c>
      <c r="Q10" s="272">
        <f>CA_ImportsExports!T35</f>
        <v>48305333542080.93</v>
      </c>
      <c r="R10" s="272">
        <f>CA_ImportsExports!U35</f>
        <v>46216442543234.695</v>
      </c>
      <c r="S10" s="272">
        <f>CA_ImportsExports!V35</f>
        <v>43984999140609.078</v>
      </c>
      <c r="T10" s="272">
        <f>CA_ImportsExports!W35</f>
        <v>41604373997493.367</v>
      </c>
      <c r="U10" s="272">
        <f>CA_ImportsExports!X35</f>
        <v>39087652471316.547</v>
      </c>
      <c r="V10" s="272">
        <f>CA_ImportsExports!Y35</f>
        <v>36588695834364.508</v>
      </c>
      <c r="W10" s="272">
        <f>CA_ImportsExports!Z35</f>
        <v>34147193448905.32</v>
      </c>
      <c r="X10" s="272">
        <f>CA_ImportsExports!AA35</f>
        <v>31876060684011.645</v>
      </c>
      <c r="Y10" s="272">
        <f>CA_ImportsExports!AB35</f>
        <v>29815940139909.949</v>
      </c>
      <c r="Z10" s="272">
        <f>CA_ImportsExports!AC35</f>
        <v>27854523053501.086</v>
      </c>
      <c r="AA10" s="272">
        <f>CA_ImportsExports!AD35</f>
        <v>26113563909472.012</v>
      </c>
      <c r="AB10" s="272">
        <f>CA_ImportsExports!AE35</f>
        <v>24579154099429.664</v>
      </c>
      <c r="AC10" s="272">
        <f>CA_ImportsExports!AF35</f>
        <v>23242671152750.305</v>
      </c>
      <c r="AD10" s="272">
        <f>CA_ImportsExports!AG35</f>
        <v>22091116370001.16</v>
      </c>
      <c r="AE10" s="272">
        <f>CA_ImportsExports!AH35</f>
        <v>21109931207817.527</v>
      </c>
      <c r="AF10" s="272">
        <f>CA_ImportsExports!AI35</f>
        <v>20265145731681.766</v>
      </c>
    </row>
    <row r="11" spans="1:32" ht="14.5" x14ac:dyDescent="0.35">
      <c r="A11" s="1" t="s">
        <v>683</v>
      </c>
      <c r="B11" s="272">
        <f>CA_ImportsExports!E36</f>
        <v>12331200000000.002</v>
      </c>
      <c r="C11" s="272">
        <f>CA_ImportsExports!F36</f>
        <v>12301310505024.994</v>
      </c>
      <c r="D11" s="272">
        <f>CA_ImportsExports!G36</f>
        <v>12185746163529.189</v>
      </c>
      <c r="E11" s="272">
        <f>CA_ImportsExports!H36</f>
        <v>11932665027925.68</v>
      </c>
      <c r="F11" s="272">
        <f>CA_ImportsExports!I36</f>
        <v>11717083905765.605</v>
      </c>
      <c r="G11" s="272">
        <f>CA_ImportsExports!J36</f>
        <v>11505647125345.762</v>
      </c>
      <c r="H11" s="272">
        <f>CA_ImportsExports!K36</f>
        <v>11320608545950.064</v>
      </c>
      <c r="I11" s="272">
        <f>CA_ImportsExports!L36</f>
        <v>11093699556366.689</v>
      </c>
      <c r="J11" s="272">
        <f>CA_ImportsExports!M36</f>
        <v>10893289236698.133</v>
      </c>
      <c r="K11" s="272">
        <f>CA_ImportsExports!N36</f>
        <v>10633300864860.902</v>
      </c>
      <c r="L11" s="272">
        <f>CA_ImportsExports!O36</f>
        <v>10321822186554.123</v>
      </c>
      <c r="M11" s="272">
        <f>CA_ImportsExports!P36</f>
        <v>10293515076607.205</v>
      </c>
      <c r="N11" s="272">
        <f>CA_ImportsExports!Q36</f>
        <v>10255261546483.729</v>
      </c>
      <c r="O11" s="272">
        <f>CA_ImportsExports!R36</f>
        <v>10219846262521.746</v>
      </c>
      <c r="P11" s="272">
        <f>CA_ImportsExports!S36</f>
        <v>10202063268872.75</v>
      </c>
      <c r="Q11" s="272">
        <f>CA_ImportsExports!T36</f>
        <v>10166472164352.09</v>
      </c>
      <c r="R11" s="272">
        <f>CA_ImportsExports!U36</f>
        <v>10182873710754.34</v>
      </c>
      <c r="S11" s="272">
        <f>CA_ImportsExports!V36</f>
        <v>10139898142769.268</v>
      </c>
      <c r="T11" s="272">
        <f>CA_ImportsExports!W36</f>
        <v>10107522042750.121</v>
      </c>
      <c r="U11" s="272">
        <f>CA_ImportsExports!X36</f>
        <v>10073864964374.902</v>
      </c>
      <c r="V11" s="272">
        <f>CA_ImportsExports!Y36</f>
        <v>10062084986943.576</v>
      </c>
      <c r="W11" s="272">
        <f>CA_ImportsExports!Z36</f>
        <v>10013859919420.875</v>
      </c>
      <c r="X11" s="272">
        <f>CA_ImportsExports!AA36</f>
        <v>10057840176312.672</v>
      </c>
      <c r="Y11" s="272">
        <f>CA_ImportsExports!AB36</f>
        <v>10047994225026.787</v>
      </c>
      <c r="Z11" s="272">
        <f>CA_ImportsExports!AC36</f>
        <v>10080671731717.951</v>
      </c>
      <c r="AA11" s="272">
        <f>CA_ImportsExports!AD36</f>
        <v>10052942317892.396</v>
      </c>
      <c r="AB11" s="272">
        <f>CA_ImportsExports!AE36</f>
        <v>10146679792889.646</v>
      </c>
      <c r="AC11" s="272">
        <f>CA_ImportsExports!AF36</f>
        <v>10211231055146.596</v>
      </c>
      <c r="AD11" s="272">
        <f>CA_ImportsExports!AG36</f>
        <v>10275857669071.549</v>
      </c>
      <c r="AE11" s="272">
        <f>CA_ImportsExports!AH36</f>
        <v>10385167822123.006</v>
      </c>
      <c r="AF11" s="272">
        <f>CA_ImportsExports!AI36</f>
        <v>10479357407128.281</v>
      </c>
    </row>
    <row r="12" spans="1:32" ht="14.5" x14ac:dyDescent="0.35">
      <c r="A12" s="1" t="s">
        <v>684</v>
      </c>
      <c r="B12" s="28">
        <v>148566588219475.69</v>
      </c>
      <c r="C12" s="28">
        <v>153428411679868.81</v>
      </c>
      <c r="D12" s="28">
        <v>143837173686157.69</v>
      </c>
      <c r="E12" s="28">
        <v>148860344693615.31</v>
      </c>
      <c r="F12" s="28">
        <v>147278132470842.5</v>
      </c>
      <c r="G12" s="28">
        <v>144241807274654.69</v>
      </c>
      <c r="H12" s="28">
        <v>141139989058484.69</v>
      </c>
      <c r="I12" s="28">
        <v>137645313354787.2</v>
      </c>
      <c r="J12" s="28">
        <v>133282469276862</v>
      </c>
      <c r="K12" s="28">
        <v>129697336015212.59</v>
      </c>
      <c r="L12" s="28">
        <v>125701661551169.2</v>
      </c>
      <c r="M12" s="28">
        <v>123081489855185</v>
      </c>
      <c r="N12" s="28">
        <v>120174958457320</v>
      </c>
      <c r="O12" s="28">
        <v>118264151701925.41</v>
      </c>
      <c r="P12" s="28">
        <v>116708656366769.7</v>
      </c>
      <c r="Q12" s="28">
        <v>115737032686486.09</v>
      </c>
      <c r="R12" s="28">
        <v>115022535141433.09</v>
      </c>
      <c r="S12" s="28">
        <v>114659587143551.41</v>
      </c>
      <c r="T12" s="28">
        <v>114397354161276.59</v>
      </c>
      <c r="U12" s="28">
        <v>115107949166942.8</v>
      </c>
      <c r="V12" s="28">
        <v>115448236721271.5</v>
      </c>
      <c r="W12" s="28">
        <v>116203958808538.7</v>
      </c>
      <c r="X12" s="28">
        <v>117377462407471.3</v>
      </c>
      <c r="Y12" s="28">
        <v>118790387597097.59</v>
      </c>
      <c r="Z12" s="28">
        <v>120460683842919.2</v>
      </c>
      <c r="AA12" s="28">
        <v>122427520855275.8</v>
      </c>
      <c r="AB12" s="28">
        <v>123776521397726.41</v>
      </c>
      <c r="AC12" s="28">
        <v>125584379869551.5</v>
      </c>
      <c r="AD12" s="28">
        <v>127533116335252</v>
      </c>
      <c r="AE12" s="28">
        <v>129901408770570.91</v>
      </c>
      <c r="AF12" s="28">
        <v>132366331915787.8</v>
      </c>
    </row>
    <row r="13" spans="1:32" ht="14.5" x14ac:dyDescent="0.35">
      <c r="A13" s="1" t="s">
        <v>685</v>
      </c>
      <c r="B13" s="28">
        <v>12817892696205.961</v>
      </c>
      <c r="C13" s="28">
        <v>13187806040486.141</v>
      </c>
      <c r="D13" s="28">
        <v>11495270449029.561</v>
      </c>
      <c r="E13" s="28">
        <v>12169328406813.48</v>
      </c>
      <c r="F13" s="28">
        <v>11839655936004.109</v>
      </c>
      <c r="G13" s="28">
        <v>11273506762587.73</v>
      </c>
      <c r="H13" s="28">
        <v>10728597708393.051</v>
      </c>
      <c r="I13" s="28">
        <v>10132470023902.109</v>
      </c>
      <c r="J13" s="28">
        <v>9425613958454.1074</v>
      </c>
      <c r="K13" s="28">
        <v>8830205004921.4453</v>
      </c>
      <c r="L13" s="28">
        <v>8135956454225.916</v>
      </c>
      <c r="M13" s="28">
        <v>7649161577467.4082</v>
      </c>
      <c r="N13" s="28">
        <v>7171542236071.3574</v>
      </c>
      <c r="O13" s="28">
        <v>6838864345361.1777</v>
      </c>
      <c r="P13" s="28">
        <v>6580758136127.8613</v>
      </c>
      <c r="Q13" s="28">
        <v>6400059470835.9824</v>
      </c>
      <c r="R13" s="28">
        <v>6271625811977.5176</v>
      </c>
      <c r="S13" s="28">
        <v>6197532987047.6074</v>
      </c>
      <c r="T13" s="28">
        <v>6121159386351.9219</v>
      </c>
      <c r="U13" s="28">
        <v>6205823042783.1074</v>
      </c>
      <c r="V13" s="28">
        <v>6222928016164.9922</v>
      </c>
      <c r="W13" s="28">
        <v>6274930599270.2539</v>
      </c>
      <c r="X13" s="28">
        <v>6398644652664.9414</v>
      </c>
      <c r="Y13" s="28">
        <v>6562148118398.5215</v>
      </c>
      <c r="Z13" s="28">
        <v>6745859129030.7656</v>
      </c>
      <c r="AA13" s="28">
        <v>6945148766666.7715</v>
      </c>
      <c r="AB13" s="28">
        <v>7098767466915.1152</v>
      </c>
      <c r="AC13" s="28">
        <v>7232912163998.7344</v>
      </c>
      <c r="AD13" s="28">
        <v>7445817200582.0176</v>
      </c>
      <c r="AE13" s="28">
        <v>7702384045865.0449</v>
      </c>
      <c r="AF13" s="28">
        <v>7971372114594.2891</v>
      </c>
    </row>
    <row r="14" spans="1:32" ht="14.5" x14ac:dyDescent="0.35">
      <c r="A14" s="1" t="s">
        <v>686</v>
      </c>
      <c r="B14" s="272">
        <f>CA_ImportsExports!E37</f>
        <v>56684007613153.773</v>
      </c>
      <c r="C14" s="272">
        <f>CA_ImportsExports!F37</f>
        <v>76399230085915.125</v>
      </c>
      <c r="D14" s="272">
        <f>CA_ImportsExports!G37</f>
        <v>84479374753049.141</v>
      </c>
      <c r="E14" s="272">
        <f>CA_ImportsExports!H37</f>
        <v>87649880965500.547</v>
      </c>
      <c r="F14" s="272">
        <f>CA_ImportsExports!I37</f>
        <v>88871432064530.141</v>
      </c>
      <c r="G14" s="272">
        <f>CA_ImportsExports!J37</f>
        <v>89819360052000.672</v>
      </c>
      <c r="H14" s="272">
        <f>CA_ImportsExports!K37</f>
        <v>89593011428527.781</v>
      </c>
      <c r="I14" s="272">
        <f>CA_ImportsExports!L37</f>
        <v>89287555925277.422</v>
      </c>
      <c r="J14" s="272">
        <f>CA_ImportsExports!M37</f>
        <v>89289452323080.313</v>
      </c>
      <c r="K14" s="272">
        <f>CA_ImportsExports!N37</f>
        <v>89112545499468.344</v>
      </c>
      <c r="L14" s="272">
        <f>CA_ImportsExports!O37</f>
        <v>89241229636092.672</v>
      </c>
      <c r="M14" s="272">
        <f>CA_ImportsExports!P37</f>
        <v>89597616966049.078</v>
      </c>
      <c r="N14" s="272">
        <f>CA_ImportsExports!Q37</f>
        <v>90211101655282.266</v>
      </c>
      <c r="O14" s="272">
        <f>CA_ImportsExports!R37</f>
        <v>90876195456151.125</v>
      </c>
      <c r="P14" s="272">
        <f>CA_ImportsExports!S37</f>
        <v>91562014175865.797</v>
      </c>
      <c r="Q14" s="272">
        <f>CA_ImportsExports!T37</f>
        <v>92264087733890.906</v>
      </c>
      <c r="R14" s="272">
        <f>CA_ImportsExports!U37</f>
        <v>92678315196835.297</v>
      </c>
      <c r="S14" s="272">
        <f>CA_ImportsExports!V37</f>
        <v>92967380404789.297</v>
      </c>
      <c r="T14" s="272">
        <f>CA_ImportsExports!W37</f>
        <v>93376866873226.469</v>
      </c>
      <c r="U14" s="272">
        <f>CA_ImportsExports!X37</f>
        <v>93828345007298.953</v>
      </c>
      <c r="V14" s="272">
        <f>CA_ImportsExports!Y37</f>
        <v>94466753781941.5</v>
      </c>
      <c r="W14" s="272">
        <f>CA_ImportsExports!Z37</f>
        <v>95090668659090.578</v>
      </c>
      <c r="X14" s="272">
        <f>CA_ImportsExports!AA37</f>
        <v>95889593962048.719</v>
      </c>
      <c r="Y14" s="272">
        <f>CA_ImportsExports!AB37</f>
        <v>96754486817150.078</v>
      </c>
      <c r="Z14" s="272">
        <f>CA_ImportsExports!AC37</f>
        <v>97681148057831.094</v>
      </c>
      <c r="AA14" s="272">
        <f>CA_ImportsExports!AD37</f>
        <v>98470049543831.141</v>
      </c>
      <c r="AB14" s="272">
        <f>CA_ImportsExports!AE37</f>
        <v>99181605090870.672</v>
      </c>
      <c r="AC14" s="272">
        <f>CA_ImportsExports!AF37</f>
        <v>99753639942412.25</v>
      </c>
      <c r="AD14" s="272">
        <f>CA_ImportsExports!AG37</f>
        <v>100247380656091.88</v>
      </c>
      <c r="AE14" s="272">
        <f>CA_ImportsExports!AH37</f>
        <v>100652667957965.53</v>
      </c>
      <c r="AF14" s="272">
        <f>CA_ImportsExports!AI37</f>
        <v>101108751629559.3</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3350444637507070</v>
      </c>
      <c r="C18" s="28">
        <v>3621566684445192</v>
      </c>
      <c r="D18" s="28">
        <v>3705788383885540</v>
      </c>
      <c r="E18" s="28">
        <v>3690723428402666</v>
      </c>
      <c r="F18" s="28">
        <v>3677488597285980</v>
      </c>
      <c r="G18" s="28">
        <v>3656629796128088</v>
      </c>
      <c r="H18" s="28">
        <v>3637132243901764</v>
      </c>
      <c r="I18" s="28">
        <v>3622155122687800</v>
      </c>
      <c r="J18" s="28">
        <v>3609877977738658</v>
      </c>
      <c r="K18" s="28">
        <v>3604411619917476</v>
      </c>
      <c r="L18" s="28">
        <v>3602599680493161</v>
      </c>
      <c r="M18" s="28">
        <v>3599330643115149</v>
      </c>
      <c r="N18" s="28">
        <v>3601324201060837</v>
      </c>
      <c r="O18" s="28">
        <v>3598573932725906</v>
      </c>
      <c r="P18" s="28">
        <v>3608353917274896</v>
      </c>
      <c r="Q18" s="28">
        <v>3628021935516578</v>
      </c>
      <c r="R18" s="28">
        <v>3650172825461052</v>
      </c>
      <c r="S18" s="28">
        <v>3667693756620290</v>
      </c>
      <c r="T18" s="28">
        <v>3683685941745894</v>
      </c>
      <c r="U18" s="28">
        <v>3697296072072388</v>
      </c>
      <c r="V18" s="28">
        <v>3709001602405652</v>
      </c>
      <c r="W18" s="28">
        <v>3725774509961828</v>
      </c>
      <c r="X18" s="28">
        <v>3741583867429364</v>
      </c>
      <c r="Y18" s="28">
        <v>3749245441200784</v>
      </c>
      <c r="Z18" s="28">
        <v>3764807028087922</v>
      </c>
      <c r="AA18" s="28">
        <v>3797429805281314</v>
      </c>
      <c r="AB18" s="28">
        <v>3813202157512132</v>
      </c>
      <c r="AC18" s="28">
        <v>3830597133383821</v>
      </c>
      <c r="AD18" s="28">
        <v>3859906278544220</v>
      </c>
      <c r="AE18" s="28">
        <v>3892716769243844</v>
      </c>
      <c r="AF18" s="28">
        <v>3942624657305850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29275607074929.379</v>
      </c>
      <c r="C20" s="28">
        <v>33346909048953.75</v>
      </c>
      <c r="D20" s="28">
        <v>36470857440728.25</v>
      </c>
      <c r="E20" s="28">
        <v>37906934979749.148</v>
      </c>
      <c r="F20" s="28">
        <v>39363179361637.359</v>
      </c>
      <c r="G20" s="28">
        <v>40618375045419.031</v>
      </c>
      <c r="H20" s="28">
        <v>41467580501094.594</v>
      </c>
      <c r="I20" s="28">
        <v>42095996054057.297</v>
      </c>
      <c r="J20" s="28">
        <v>42846570841531.75</v>
      </c>
      <c r="K20" s="28">
        <v>43666500810964.453</v>
      </c>
      <c r="L20" s="28">
        <v>44696511128789.313</v>
      </c>
      <c r="M20" s="28">
        <v>45657842372883.227</v>
      </c>
      <c r="N20" s="28">
        <v>46338548136146.688</v>
      </c>
      <c r="O20" s="28">
        <v>47132285672853.109</v>
      </c>
      <c r="P20" s="28">
        <v>48057242294317.344</v>
      </c>
      <c r="Q20" s="28">
        <v>48976046330912.977</v>
      </c>
      <c r="R20" s="28">
        <v>49564841941754.859</v>
      </c>
      <c r="S20" s="28">
        <v>50275309989184.828</v>
      </c>
      <c r="T20" s="28">
        <v>50957922377649.328</v>
      </c>
      <c r="U20" s="28">
        <v>51323494096160</v>
      </c>
      <c r="V20" s="28">
        <v>51450020989820.219</v>
      </c>
      <c r="W20" s="28">
        <v>51785911557151.656</v>
      </c>
      <c r="X20" s="28">
        <v>52500098199831.883</v>
      </c>
      <c r="Y20" s="28">
        <v>53081605363983.273</v>
      </c>
      <c r="Z20" s="28">
        <v>53405096106425.688</v>
      </c>
      <c r="AA20" s="28">
        <v>53911852744964.844</v>
      </c>
      <c r="AB20" s="28">
        <v>54350308930380.359</v>
      </c>
      <c r="AC20" s="28">
        <v>54812915701675.656</v>
      </c>
      <c r="AD20" s="28">
        <v>55296873970789.672</v>
      </c>
      <c r="AE20" s="28">
        <v>56193704489997.477</v>
      </c>
      <c r="AF20" s="28">
        <v>56962142056837.688</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F964"/>
  <sheetViews>
    <sheetView tabSelected="1" workbookViewId="0">
      <selection activeCell="D26" sqref="D26"/>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72">
        <f>'NatGas_Data 4_ImpExp'!C41</f>
        <v>137738810000000</v>
      </c>
      <c r="C4" s="272">
        <f>$B$4*CA_ImportsExports!F60</f>
        <v>142711393051911.75</v>
      </c>
      <c r="D4" s="272">
        <f>$B$4*CA_ImportsExports!G60</f>
        <v>140940730400820.41</v>
      </c>
      <c r="E4" s="272">
        <f>$B$4*CA_ImportsExports!H60</f>
        <v>138115703411177.48</v>
      </c>
      <c r="F4" s="272">
        <f>$B$4*CA_ImportsExports!I60</f>
        <v>138574937656413.27</v>
      </c>
      <c r="G4" s="272">
        <f>$B$4*CA_ImportsExports!J60</f>
        <v>142293663942542.75</v>
      </c>
      <c r="H4" s="272">
        <f>$B$4*CA_ImportsExports!K60</f>
        <v>137905499981142.44</v>
      </c>
      <c r="I4" s="272">
        <f>$B$4*CA_ImportsExports!L60</f>
        <v>138123736663280.72</v>
      </c>
      <c r="J4" s="272">
        <f>$B$4*CA_ImportsExports!M60</f>
        <v>136434075970897.14</v>
      </c>
      <c r="K4" s="272">
        <f>$B$4*CA_ImportsExports!N60</f>
        <v>134450532139069.67</v>
      </c>
      <c r="L4" s="272">
        <f>$B$4*CA_ImportsExports!O60</f>
        <v>131492287052047.84</v>
      </c>
      <c r="M4" s="272">
        <f>$B$4*CA_ImportsExports!P60</f>
        <v>129284481599004.63</v>
      </c>
      <c r="N4" s="272">
        <f>$B$4*CA_ImportsExports!Q60</f>
        <v>127749461009608.61</v>
      </c>
      <c r="O4" s="272">
        <f>$B$4*CA_ImportsExports!R60</f>
        <v>125722403728888.53</v>
      </c>
      <c r="P4" s="272">
        <f>$B$4*CA_ImportsExports!S60</f>
        <v>126035031123240</v>
      </c>
      <c r="Q4" s="272">
        <f>$B$4*CA_ImportsExports!T60</f>
        <v>124507374348271.95</v>
      </c>
      <c r="R4" s="272">
        <f>$B$4*CA_ImportsExports!U60</f>
        <v>121849037339771.47</v>
      </c>
      <c r="S4" s="272">
        <f>$B$4*CA_ImportsExports!V60</f>
        <v>122681148370133.13</v>
      </c>
      <c r="T4" s="272">
        <f>$B$4*CA_ImportsExports!W60</f>
        <v>123349247170053.42</v>
      </c>
      <c r="U4" s="272">
        <f>$B$4*CA_ImportsExports!X60</f>
        <v>122596799223048.98</v>
      </c>
      <c r="V4" s="272">
        <f>$B$4*CA_ImportsExports!Y60</f>
        <v>121993635877629.97</v>
      </c>
      <c r="W4" s="272">
        <f>$B$4*CA_ImportsExports!Z60</f>
        <v>115068303126953.2</v>
      </c>
      <c r="X4" s="272">
        <f>$B$4*CA_ImportsExports!AA60</f>
        <v>115773220999013.38</v>
      </c>
      <c r="Y4" s="272">
        <f>$B$4*CA_ImportsExports!AB60</f>
        <v>114179289894193.52</v>
      </c>
      <c r="Z4" s="272">
        <f>$B$4*CA_ImportsExports!AC60</f>
        <v>111445306428387.44</v>
      </c>
      <c r="AA4" s="272">
        <f>$B$4*CA_ImportsExports!AD60</f>
        <v>106681587931160.19</v>
      </c>
      <c r="AB4" s="272">
        <f>$B$4*CA_ImportsExports!AE60</f>
        <v>107407927808829.03</v>
      </c>
      <c r="AC4" s="272">
        <f>$B$4*CA_ImportsExports!AF60</f>
        <v>108224641772659.44</v>
      </c>
      <c r="AD4" s="272">
        <f>$B$4*CA_ImportsExports!AG60</f>
        <v>109227459410215.17</v>
      </c>
      <c r="AE4" s="272">
        <f>$B$4*CA_ImportsExports!AH60</f>
        <v>110421066785223.06</v>
      </c>
      <c r="AF4" s="272">
        <f>$B$4*CA_ImportsExports!AI60</f>
        <v>111713750936171.05</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0</v>
      </c>
      <c r="C9" s="28">
        <v>0</v>
      </c>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row>
    <row r="10" spans="1:32" ht="14.5" x14ac:dyDescent="0.35">
      <c r="A10" s="1" t="s">
        <v>681</v>
      </c>
      <c r="B10" s="28">
        <f>CA_ImportsExports!E40</f>
        <v>190652692406400</v>
      </c>
      <c r="C10" s="28">
        <f>CA_ImportsExports!F40</f>
        <v>204228332713440</v>
      </c>
      <c r="D10" s="28">
        <f>CA_ImportsExports!G40</f>
        <v>57798960085440</v>
      </c>
      <c r="E10" s="28">
        <f>CA_ImportsExports!H40</f>
        <v>57178854081886.328</v>
      </c>
      <c r="F10" s="28">
        <f>CA_ImportsExports!I40</f>
        <v>56067047863393.633</v>
      </c>
      <c r="G10" s="28">
        <f>CA_ImportsExports!J40</f>
        <v>54846322913637.031</v>
      </c>
      <c r="H10" s="28">
        <f>CA_ImportsExports!K40</f>
        <v>53542777970139.805</v>
      </c>
      <c r="I10" s="28">
        <f>CA_ImportsExports!L40</f>
        <v>52191211349599.703</v>
      </c>
      <c r="J10" s="28">
        <f>CA_ImportsExports!M40</f>
        <v>50817025823206.07</v>
      </c>
      <c r="K10" s="28">
        <f>CA_ImportsExports!N40</f>
        <v>49320698205203.391</v>
      </c>
      <c r="L10" s="28">
        <f>CA_ImportsExports!O40</f>
        <v>47583218252485.391</v>
      </c>
      <c r="M10" s="28">
        <f>CA_ImportsExports!P40</f>
        <v>45739255450672.313</v>
      </c>
      <c r="N10" s="28">
        <f>CA_ImportsExports!Q40</f>
        <v>43812820638285.594</v>
      </c>
      <c r="O10" s="28">
        <f>CA_ImportsExports!R40</f>
        <v>42166164292148.688</v>
      </c>
      <c r="P10" s="28">
        <f>CA_ImportsExports!S40</f>
        <v>40414765012751.594</v>
      </c>
      <c r="Q10" s="28">
        <f>CA_ImportsExports!T40</f>
        <v>38794903370471.945</v>
      </c>
      <c r="R10" s="28">
        <f>CA_ImportsExports!U40</f>
        <v>37117276522474.047</v>
      </c>
      <c r="S10" s="28">
        <f>CA_ImportsExports!V40</f>
        <v>35325163212540.602</v>
      </c>
      <c r="T10" s="28">
        <f>CA_ImportsExports!W40</f>
        <v>33413239298216.844</v>
      </c>
      <c r="U10" s="28">
        <f>CA_ImportsExports!X40</f>
        <v>31392013871145.5</v>
      </c>
      <c r="V10" s="28">
        <f>CA_ImportsExports!Y40</f>
        <v>29385055753920.219</v>
      </c>
      <c r="W10" s="28">
        <f>CA_ImportsExports!Z40</f>
        <v>27424240204636.145</v>
      </c>
      <c r="X10" s="28">
        <f>CA_ImportsExports!AA40</f>
        <v>25600251636607.566</v>
      </c>
      <c r="Y10" s="28">
        <f>CA_ImportsExports!AB40</f>
        <v>23945730870896.969</v>
      </c>
      <c r="Z10" s="28">
        <f>CA_ImportsExports!AC40</f>
        <v>22370480670623.816</v>
      </c>
      <c r="AA10" s="28">
        <f>CA_ImportsExports!AD40</f>
        <v>20972284305708.754</v>
      </c>
      <c r="AB10" s="28">
        <f>CA_ImportsExports!AE40</f>
        <v>19739971516491.797</v>
      </c>
      <c r="AC10" s="28">
        <f>CA_ImportsExports!AF40</f>
        <v>18666617437950.102</v>
      </c>
      <c r="AD10" s="28">
        <f>CA_ImportsExports!AG40</f>
        <v>17741782575074.352</v>
      </c>
      <c r="AE10" s="28">
        <f>CA_ImportsExports!AH40</f>
        <v>16953774693454.098</v>
      </c>
      <c r="AF10" s="28">
        <f>CA_ImportsExports!AI40</f>
        <v>16275311912798.322</v>
      </c>
    </row>
    <row r="11" spans="1:32" ht="14.5" x14ac:dyDescent="0.35">
      <c r="A11" s="1" t="s">
        <v>683</v>
      </c>
      <c r="B11" s="28">
        <f>CA_ImportsExports!E41</f>
        <v>250005736593294.28</v>
      </c>
      <c r="C11" s="28">
        <f>CA_ImportsExports!F41</f>
        <v>231519098166081.97</v>
      </c>
      <c r="D11" s="28">
        <f>CA_ImportsExports!G41</f>
        <v>80189577539075.063</v>
      </c>
      <c r="E11" s="28">
        <f>CA_ImportsExports!H41</f>
        <v>78524150648115.016</v>
      </c>
      <c r="F11" s="28">
        <f>CA_ImportsExports!I41</f>
        <v>77105496518985.391</v>
      </c>
      <c r="G11" s="28">
        <f>CA_ImportsExports!J41</f>
        <v>75714114664271.063</v>
      </c>
      <c r="H11" s="28">
        <f>CA_ImportsExports!K41</f>
        <v>74496448933256.5</v>
      </c>
      <c r="I11" s="28">
        <f>CA_ImportsExports!L41</f>
        <v>73003250587391.766</v>
      </c>
      <c r="J11" s="28">
        <f>CA_ImportsExports!M41</f>
        <v>71684429511273.25</v>
      </c>
      <c r="K11" s="28">
        <f>CA_ImportsExports!N41</f>
        <v>69973548829621.07</v>
      </c>
      <c r="L11" s="28">
        <f>CA_ImportsExports!O41</f>
        <v>67923830799172.93</v>
      </c>
      <c r="M11" s="28">
        <f>CA_ImportsExports!P41</f>
        <v>67737552900590.953</v>
      </c>
      <c r="N11" s="28">
        <f>CA_ImportsExports!Q41</f>
        <v>67485821543412.289</v>
      </c>
      <c r="O11" s="28">
        <f>CA_ImportsExports!R41</f>
        <v>67252767562045.32</v>
      </c>
      <c r="P11" s="28">
        <f>CA_ImportsExports!S41</f>
        <v>67135744711827</v>
      </c>
      <c r="Q11" s="28">
        <f>CA_ImportsExports!T41</f>
        <v>66901533724878.773</v>
      </c>
      <c r="R11" s="28">
        <f>CA_ImportsExports!U41</f>
        <v>67009465816958.656</v>
      </c>
      <c r="S11" s="28">
        <f>CA_ImportsExports!V41</f>
        <v>66726660595597.734</v>
      </c>
      <c r="T11" s="28">
        <f>CA_ImportsExports!W41</f>
        <v>66513606282135.305</v>
      </c>
      <c r="U11" s="28">
        <f>CA_ImportsExports!X41</f>
        <v>66292122356580.867</v>
      </c>
      <c r="V11" s="28">
        <f>CA_ImportsExports!Y41</f>
        <v>66214602982636.813</v>
      </c>
      <c r="W11" s="28">
        <f>CA_ImportsExports!Z41</f>
        <v>65897252880349.867</v>
      </c>
      <c r="X11" s="28">
        <f>CA_ImportsExports!AA41</f>
        <v>66186669562175.102</v>
      </c>
      <c r="Y11" s="28">
        <f>CA_ImportsExports!AB41</f>
        <v>66121877249624.852</v>
      </c>
      <c r="Z11" s="28">
        <f>CA_ImportsExports!AC41</f>
        <v>66336915001226.586</v>
      </c>
      <c r="AA11" s="28">
        <f>CA_ImportsExports!AD41</f>
        <v>66154438692411.578</v>
      </c>
      <c r="AB11" s="28">
        <f>CA_ImportsExports!AE41</f>
        <v>66771287953731.836</v>
      </c>
      <c r="AC11" s="28">
        <f>CA_ImportsExports!AF41</f>
        <v>67196074288563.852</v>
      </c>
      <c r="AD11" s="28">
        <f>CA_ImportsExports!AG41</f>
        <v>67621356482930.672</v>
      </c>
      <c r="AE11" s="28">
        <f>CA_ImportsExports!AH41</f>
        <v>68340683381447.766</v>
      </c>
      <c r="AF11" s="28">
        <f>CA_ImportsExports!AI41</f>
        <v>68960507799976.953</v>
      </c>
    </row>
    <row r="12" spans="1:32" ht="14.5" x14ac:dyDescent="0.35">
      <c r="A12" s="1" t="s">
        <v>684</v>
      </c>
      <c r="B12" s="28">
        <v>0</v>
      </c>
      <c r="C12" s="28">
        <v>0</v>
      </c>
      <c r="D12" s="28">
        <v>0</v>
      </c>
      <c r="E12" s="28">
        <v>0</v>
      </c>
      <c r="F12" s="28">
        <v>0</v>
      </c>
      <c r="G12" s="28">
        <v>0</v>
      </c>
      <c r="H12" s="28">
        <v>0</v>
      </c>
      <c r="I12" s="28">
        <v>0</v>
      </c>
      <c r="J12" s="28">
        <v>0</v>
      </c>
      <c r="K12" s="28">
        <v>0</v>
      </c>
      <c r="L12" s="28">
        <v>0</v>
      </c>
      <c r="M12" s="28">
        <v>0</v>
      </c>
      <c r="N12" s="28">
        <v>0</v>
      </c>
      <c r="O12" s="28">
        <v>0</v>
      </c>
      <c r="P12" s="28">
        <v>0</v>
      </c>
      <c r="Q12" s="28">
        <v>0</v>
      </c>
      <c r="R12" s="28">
        <v>0</v>
      </c>
      <c r="S12" s="28">
        <v>0</v>
      </c>
      <c r="T12" s="28">
        <v>0</v>
      </c>
      <c r="U12" s="28">
        <v>0</v>
      </c>
      <c r="V12" s="28">
        <v>0</v>
      </c>
      <c r="W12" s="28">
        <v>0</v>
      </c>
      <c r="X12" s="28">
        <v>0</v>
      </c>
      <c r="Y12" s="28">
        <v>0</v>
      </c>
      <c r="Z12" s="28">
        <v>0</v>
      </c>
      <c r="AA12" s="28">
        <v>0</v>
      </c>
      <c r="AB12" s="28">
        <v>0</v>
      </c>
      <c r="AC12" s="28">
        <v>0</v>
      </c>
      <c r="AD12" s="28">
        <v>0</v>
      </c>
      <c r="AE12" s="28">
        <v>0</v>
      </c>
      <c r="AF12" s="28">
        <v>0</v>
      </c>
    </row>
    <row r="13" spans="1:32" ht="14.5" x14ac:dyDescent="0.35">
      <c r="A13" s="1" t="s">
        <v>685</v>
      </c>
      <c r="B13" s="28">
        <v>0</v>
      </c>
      <c r="C13" s="28">
        <v>0</v>
      </c>
      <c r="D13" s="28">
        <v>0</v>
      </c>
      <c r="E13" s="28">
        <v>0</v>
      </c>
      <c r="F13" s="28">
        <v>0</v>
      </c>
      <c r="G13" s="28">
        <v>0</v>
      </c>
      <c r="H13" s="28">
        <v>0</v>
      </c>
      <c r="I13" s="28">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row>
    <row r="14" spans="1:32" ht="14.5" x14ac:dyDescent="0.35">
      <c r="A14" s="1" t="s">
        <v>686</v>
      </c>
      <c r="B14" s="272">
        <f>CA_ImportsExports!E42</f>
        <v>17900212930469.613</v>
      </c>
      <c r="C14" s="272">
        <f>CA_ImportsExports!F42</f>
        <v>24126072658710.043</v>
      </c>
      <c r="D14" s="272">
        <f>CA_ImportsExports!G42</f>
        <v>26677697290436.57</v>
      </c>
      <c r="E14" s="272">
        <f>CA_ImportsExports!H42</f>
        <v>27678909778579.121</v>
      </c>
      <c r="F14" s="272">
        <f>CA_ImportsExports!I42</f>
        <v>28064662757220.047</v>
      </c>
      <c r="G14" s="272">
        <f>CA_ImportsExports!J42</f>
        <v>28364008437473.895</v>
      </c>
      <c r="H14" s="272">
        <f>CA_ImportsExports!K42</f>
        <v>28292529924798.246</v>
      </c>
      <c r="I14" s="272">
        <f>CA_ImportsExports!L42</f>
        <v>28196070292192.871</v>
      </c>
      <c r="J14" s="272">
        <f>CA_ImportsExports!M42</f>
        <v>28196669154656.941</v>
      </c>
      <c r="K14" s="272">
        <f>CA_ImportsExports!N42</f>
        <v>28140803841937.375</v>
      </c>
      <c r="L14" s="272">
        <f>CA_ImportsExports!O42</f>
        <v>28181440937713.473</v>
      </c>
      <c r="M14" s="272">
        <f>CA_ImportsExports!P42</f>
        <v>28293984305068.129</v>
      </c>
      <c r="N14" s="272">
        <f>CA_ImportsExports!Q42</f>
        <v>28487716312194.402</v>
      </c>
      <c r="O14" s="272">
        <f>CA_ImportsExports!R42</f>
        <v>28697745933521.41</v>
      </c>
      <c r="P14" s="272">
        <f>CA_ImportsExports!S42</f>
        <v>28914320266062.883</v>
      </c>
      <c r="Q14" s="272">
        <f>CA_ImportsExports!T42</f>
        <v>29136027705439.234</v>
      </c>
      <c r="R14" s="272">
        <f>CA_ImportsExports!U42</f>
        <v>29266836377947.988</v>
      </c>
      <c r="S14" s="272">
        <f>CA_ImportsExports!V42</f>
        <v>29358120127828.199</v>
      </c>
      <c r="T14" s="272">
        <f>CA_ImportsExports!W42</f>
        <v>29487431644176.781</v>
      </c>
      <c r="U14" s="272">
        <f>CA_ImportsExports!X42</f>
        <v>29630003686515.461</v>
      </c>
      <c r="V14" s="272">
        <f>CA_ImportsExports!Y42</f>
        <v>29831606457455.211</v>
      </c>
      <c r="W14" s="272">
        <f>CA_ImportsExports!Z42</f>
        <v>30028632208133.867</v>
      </c>
      <c r="X14" s="272">
        <f>CA_ImportsExports!AA42</f>
        <v>30280924409068.02</v>
      </c>
      <c r="Y14" s="272">
        <f>CA_ImportsExports!AB42</f>
        <v>30554048468573.707</v>
      </c>
      <c r="Z14" s="272">
        <f>CA_ImportsExports!AC42</f>
        <v>30846678334051.926</v>
      </c>
      <c r="AA14" s="272">
        <f>CA_ImportsExports!AD42</f>
        <v>31095805119104.57</v>
      </c>
      <c r="AB14" s="272">
        <f>CA_ImportsExports!AE42</f>
        <v>31320506870801.266</v>
      </c>
      <c r="AC14" s="272">
        <f>CA_ImportsExports!AF42</f>
        <v>31501149455498.605</v>
      </c>
      <c r="AD14" s="272">
        <f>CA_ImportsExports!AG42</f>
        <v>31657067575607.965</v>
      </c>
      <c r="AE14" s="272">
        <f>CA_ImportsExports!AH42</f>
        <v>31785053039357.535</v>
      </c>
      <c r="AF14" s="272">
        <f>CA_ImportsExports!AI42</f>
        <v>31929079461966.094</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0</v>
      </c>
      <c r="C18" s="28">
        <v>0</v>
      </c>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0</v>
      </c>
      <c r="C20" s="28">
        <v>0</v>
      </c>
      <c r="D20" s="28">
        <v>0</v>
      </c>
      <c r="E20" s="28">
        <v>0</v>
      </c>
      <c r="F20" s="28">
        <v>0</v>
      </c>
      <c r="G20" s="28">
        <v>0</v>
      </c>
      <c r="H20" s="28">
        <v>0</v>
      </c>
      <c r="I20" s="28">
        <v>0</v>
      </c>
      <c r="J20" s="28">
        <v>0</v>
      </c>
      <c r="K20" s="28">
        <v>0</v>
      </c>
      <c r="L20" s="28">
        <v>0</v>
      </c>
      <c r="M20" s="28">
        <v>0</v>
      </c>
      <c r="N20" s="28">
        <v>0</v>
      </c>
      <c r="O20" s="28">
        <v>0</v>
      </c>
      <c r="P20" s="28">
        <v>0</v>
      </c>
      <c r="Q20" s="28">
        <v>0</v>
      </c>
      <c r="R20" s="28">
        <v>0</v>
      </c>
      <c r="S20" s="28">
        <v>0</v>
      </c>
      <c r="T20" s="28">
        <v>0</v>
      </c>
      <c r="U20" s="28">
        <v>0</v>
      </c>
      <c r="V20" s="28">
        <v>0</v>
      </c>
      <c r="W20" s="28">
        <v>0</v>
      </c>
      <c r="X20" s="28">
        <v>0</v>
      </c>
      <c r="Y20" s="28">
        <v>0</v>
      </c>
      <c r="Z20" s="28">
        <v>0</v>
      </c>
      <c r="AA20" s="28">
        <v>0</v>
      </c>
      <c r="AB20" s="28">
        <v>0</v>
      </c>
      <c r="AC20" s="28">
        <v>0</v>
      </c>
      <c r="AD20" s="28">
        <v>0</v>
      </c>
      <c r="AE20" s="28">
        <v>0</v>
      </c>
      <c r="AF20" s="28">
        <v>0</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About</vt:lpstr>
      <vt:lpstr>Petroleum and Biofuel Data</vt:lpstr>
      <vt:lpstr>Biomass Data</vt:lpstr>
      <vt:lpstr>AEO Table 1</vt:lpstr>
      <vt:lpstr>Uranium, Coal, MSW, Hydrogen</vt:lpstr>
      <vt:lpstr>AEO Table 73</vt:lpstr>
      <vt:lpstr>GREET1 Fuel_Specs</vt:lpstr>
      <vt:lpstr>NatGas_Data 3_Production</vt:lpstr>
      <vt:lpstr>NatGas_Data 4_ImpExp</vt:lpstr>
      <vt:lpstr>CARB Refinery Production</vt:lpstr>
      <vt:lpstr>CA_ImportsExports</vt:lpstr>
      <vt:lpstr>E3_Energy Demand</vt:lpstr>
      <vt:lpstr>Start Year Data</vt:lpstr>
      <vt:lpstr>Time Series Scaling Factors</vt:lpstr>
      <vt:lpstr>RMI-Time Series Scaling Factors</vt:lpstr>
      <vt:lpstr>BFPIaE-production</vt:lpstr>
      <vt:lpstr>BFPIaE-imports</vt:lpstr>
      <vt:lpstr>BFPIaE-exports</vt:lpstr>
      <vt:lpstr>gal_per_barrel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2019-07-26T21:45:06Z</dcterms:created>
  <dcterms:modified xsi:type="dcterms:W3CDTF">2022-05-19T21:31:44Z</dcterms:modified>
</cp:coreProperties>
</file>